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Calibration_Datasets\"/>
    </mc:Choice>
  </mc:AlternateContent>
  <xr:revisionPtr revIDLastSave="0" documentId="13_ncr:1_{B9764E4C-7549-4B31-8168-76D7510CBC85}" xr6:coauthVersionLast="47" xr6:coauthVersionMax="47" xr10:uidLastSave="{00000000-0000-0000-0000-000000000000}"/>
  <bookViews>
    <workbookView xWindow="-110" yWindow="-110" windowWidth="19420" windowHeight="10540" firstSheet="8" activeTab="10" xr2:uid="{AD617D2D-6982-4E3C-B740-910F3848EF46}"/>
  </bookViews>
  <sheets>
    <sheet name="Info" sheetId="2" r:id="rId1"/>
    <sheet name="Smythe17" sheetId="1" r:id="rId2"/>
    <sheet name="Li_Zhang_22" sheetId="3" r:id="rId3"/>
    <sheet name="Liu_21" sheetId="9" r:id="rId4"/>
    <sheet name="Blanchard_etal_2021" sheetId="10" r:id="rId5"/>
    <sheet name="Fortin_et_al_2015" sheetId="11" r:id="rId6"/>
    <sheet name="BoulliungWood_22" sheetId="4" r:id="rId7"/>
    <sheet name="OneillMavrogenes_22" sheetId="5" r:id="rId8"/>
    <sheet name="Chowdhury_Dasgupta_2019" sheetId="6" r:id="rId9"/>
    <sheet name="Zajacz and Tsay, 2019" sheetId="7" r:id="rId10"/>
    <sheet name="Masotta_Keppler_2015" sheetId="8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C2" i="8"/>
  <c r="B2" i="8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2" i="7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" i="1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2" i="9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2" i="1"/>
  <c r="F155" i="5" l="1"/>
  <c r="F156" i="5"/>
  <c r="F157" i="5"/>
  <c r="F158" i="5"/>
  <c r="F153" i="5"/>
  <c r="F154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2" i="5"/>
  <c r="S144" i="5"/>
  <c r="S143" i="5"/>
  <c r="S142" i="5"/>
  <c r="S141" i="5"/>
  <c r="S140" i="5"/>
  <c r="S139" i="5"/>
  <c r="S137" i="5"/>
  <c r="S136" i="5"/>
  <c r="S135" i="5"/>
  <c r="S134" i="5"/>
  <c r="S133" i="5"/>
  <c r="S132" i="5"/>
  <c r="S131" i="5"/>
  <c r="S130" i="5"/>
  <c r="AY83" i="4"/>
  <c r="AE83" i="4"/>
  <c r="AD83" i="4"/>
  <c r="AC83" i="4"/>
  <c r="AB83" i="4"/>
  <c r="AA83" i="4"/>
  <c r="Z83" i="4"/>
  <c r="Y83" i="4"/>
  <c r="X83" i="4"/>
  <c r="W83" i="4"/>
  <c r="V83" i="4"/>
  <c r="T83" i="4"/>
  <c r="U83" i="4" s="1"/>
  <c r="C83" i="4"/>
  <c r="AY82" i="4"/>
  <c r="AE82" i="4"/>
  <c r="AD82" i="4"/>
  <c r="AC82" i="4"/>
  <c r="AB82" i="4"/>
  <c r="AA82" i="4"/>
  <c r="Z82" i="4"/>
  <c r="Y82" i="4"/>
  <c r="X82" i="4"/>
  <c r="W82" i="4"/>
  <c r="V82" i="4"/>
  <c r="T82" i="4"/>
  <c r="U82" i="4" s="1"/>
  <c r="C82" i="4"/>
  <c r="AY81" i="4"/>
  <c r="AE81" i="4"/>
  <c r="AD81" i="4"/>
  <c r="AC81" i="4"/>
  <c r="AB81" i="4"/>
  <c r="AA81" i="4"/>
  <c r="Z81" i="4"/>
  <c r="Y81" i="4"/>
  <c r="X81" i="4"/>
  <c r="W81" i="4"/>
  <c r="V81" i="4"/>
  <c r="T81" i="4"/>
  <c r="C81" i="4"/>
  <c r="BE80" i="4"/>
  <c r="BD80" i="4"/>
  <c r="BC80" i="4"/>
  <c r="BB80" i="4"/>
  <c r="AY80" i="4"/>
  <c r="AE80" i="4"/>
  <c r="AD80" i="4"/>
  <c r="AC80" i="4"/>
  <c r="AB80" i="4"/>
  <c r="AA80" i="4"/>
  <c r="Z80" i="4"/>
  <c r="Y80" i="4"/>
  <c r="X80" i="4"/>
  <c r="W80" i="4"/>
  <c r="V80" i="4"/>
  <c r="T80" i="4"/>
  <c r="U80" i="4" s="1"/>
  <c r="C80" i="4"/>
  <c r="BE79" i="4"/>
  <c r="BD79" i="4"/>
  <c r="BC79" i="4"/>
  <c r="BB79" i="4"/>
  <c r="AY79" i="4"/>
  <c r="AE79" i="4"/>
  <c r="AD79" i="4"/>
  <c r="AC79" i="4"/>
  <c r="AB79" i="4"/>
  <c r="AA79" i="4"/>
  <c r="Z79" i="4"/>
  <c r="Y79" i="4"/>
  <c r="X79" i="4"/>
  <c r="W79" i="4"/>
  <c r="V79" i="4"/>
  <c r="T79" i="4"/>
  <c r="C79" i="4"/>
  <c r="BE78" i="4"/>
  <c r="BD78" i="4"/>
  <c r="BC78" i="4"/>
  <c r="BB78" i="4"/>
  <c r="AY78" i="4"/>
  <c r="AE78" i="4"/>
  <c r="AD78" i="4"/>
  <c r="AC78" i="4"/>
  <c r="AB78" i="4"/>
  <c r="AA78" i="4"/>
  <c r="Z78" i="4"/>
  <c r="Y78" i="4"/>
  <c r="X78" i="4"/>
  <c r="W78" i="4"/>
  <c r="V78" i="4"/>
  <c r="T78" i="4"/>
  <c r="U78" i="4" s="1"/>
  <c r="C78" i="4"/>
  <c r="BE77" i="4"/>
  <c r="BD77" i="4"/>
  <c r="BC77" i="4"/>
  <c r="BB77" i="4"/>
  <c r="AY77" i="4"/>
  <c r="AE77" i="4"/>
  <c r="AD77" i="4"/>
  <c r="AC77" i="4"/>
  <c r="AB77" i="4"/>
  <c r="AA77" i="4"/>
  <c r="Z77" i="4"/>
  <c r="Y77" i="4"/>
  <c r="X77" i="4"/>
  <c r="W77" i="4"/>
  <c r="V77" i="4"/>
  <c r="T77" i="4"/>
  <c r="C77" i="4"/>
  <c r="BE76" i="4"/>
  <c r="BD76" i="4"/>
  <c r="BC76" i="4"/>
  <c r="BB76" i="4"/>
  <c r="AY76" i="4"/>
  <c r="AE76" i="4"/>
  <c r="AD76" i="4"/>
  <c r="AC76" i="4"/>
  <c r="AB76" i="4"/>
  <c r="AA76" i="4"/>
  <c r="Z76" i="4"/>
  <c r="Y76" i="4"/>
  <c r="X76" i="4"/>
  <c r="W76" i="4"/>
  <c r="V76" i="4"/>
  <c r="T76" i="4"/>
  <c r="C76" i="4"/>
  <c r="BE75" i="4"/>
  <c r="BD75" i="4"/>
  <c r="BC75" i="4"/>
  <c r="BB75" i="4"/>
  <c r="AY75" i="4"/>
  <c r="AE75" i="4"/>
  <c r="AD75" i="4"/>
  <c r="AC75" i="4"/>
  <c r="AB75" i="4"/>
  <c r="AA75" i="4"/>
  <c r="Z75" i="4"/>
  <c r="Y75" i="4"/>
  <c r="X75" i="4"/>
  <c r="W75" i="4"/>
  <c r="V75" i="4"/>
  <c r="T75" i="4"/>
  <c r="C75" i="4"/>
  <c r="BE74" i="4"/>
  <c r="BD74" i="4"/>
  <c r="BC74" i="4"/>
  <c r="BB74" i="4"/>
  <c r="AY74" i="4"/>
  <c r="AE74" i="4"/>
  <c r="AD74" i="4"/>
  <c r="AC74" i="4"/>
  <c r="AB74" i="4"/>
  <c r="AA74" i="4"/>
  <c r="Z74" i="4"/>
  <c r="Y74" i="4"/>
  <c r="X74" i="4"/>
  <c r="W74" i="4"/>
  <c r="V74" i="4"/>
  <c r="T74" i="4"/>
  <c r="C74" i="4"/>
  <c r="BE73" i="4"/>
  <c r="BD73" i="4"/>
  <c r="BC73" i="4"/>
  <c r="BB73" i="4"/>
  <c r="AY73" i="4"/>
  <c r="AE73" i="4"/>
  <c r="AD73" i="4"/>
  <c r="AC73" i="4"/>
  <c r="AB73" i="4"/>
  <c r="AA73" i="4"/>
  <c r="Z73" i="4"/>
  <c r="Y73" i="4"/>
  <c r="X73" i="4"/>
  <c r="W73" i="4"/>
  <c r="V73" i="4"/>
  <c r="T73" i="4"/>
  <c r="U73" i="4" s="1"/>
  <c r="C73" i="4"/>
  <c r="BE72" i="4"/>
  <c r="BD72" i="4"/>
  <c r="BC72" i="4"/>
  <c r="BB72" i="4"/>
  <c r="AY72" i="4"/>
  <c r="AE72" i="4"/>
  <c r="AD72" i="4"/>
  <c r="AC72" i="4"/>
  <c r="AB72" i="4"/>
  <c r="AA72" i="4"/>
  <c r="Z72" i="4"/>
  <c r="Y72" i="4"/>
  <c r="X72" i="4"/>
  <c r="W72" i="4"/>
  <c r="V72" i="4"/>
  <c r="T72" i="4"/>
  <c r="C72" i="4"/>
  <c r="BE71" i="4"/>
  <c r="BD71" i="4"/>
  <c r="BC71" i="4"/>
  <c r="BB71" i="4"/>
  <c r="AY71" i="4"/>
  <c r="AE71" i="4"/>
  <c r="AD71" i="4"/>
  <c r="AC71" i="4"/>
  <c r="AB71" i="4"/>
  <c r="AA71" i="4"/>
  <c r="Z71" i="4"/>
  <c r="Y71" i="4"/>
  <c r="X71" i="4"/>
  <c r="W71" i="4"/>
  <c r="V71" i="4"/>
  <c r="T71" i="4"/>
  <c r="C71" i="4"/>
  <c r="BE70" i="4"/>
  <c r="BD70" i="4"/>
  <c r="BC70" i="4"/>
  <c r="BB70" i="4"/>
  <c r="AY70" i="4"/>
  <c r="AE70" i="4"/>
  <c r="AD70" i="4"/>
  <c r="AC70" i="4"/>
  <c r="AB70" i="4"/>
  <c r="AA70" i="4"/>
  <c r="Z70" i="4"/>
  <c r="Y70" i="4"/>
  <c r="X70" i="4"/>
  <c r="W70" i="4"/>
  <c r="V70" i="4"/>
  <c r="T70" i="4"/>
  <c r="U70" i="4" s="1"/>
  <c r="C70" i="4"/>
  <c r="AY69" i="4"/>
  <c r="AE69" i="4"/>
  <c r="AD69" i="4"/>
  <c r="AC69" i="4"/>
  <c r="AB69" i="4"/>
  <c r="AF69" i="4" s="1"/>
  <c r="AA69" i="4"/>
  <c r="Z69" i="4"/>
  <c r="Y69" i="4"/>
  <c r="X69" i="4"/>
  <c r="W69" i="4"/>
  <c r="V69" i="4"/>
  <c r="T69" i="4"/>
  <c r="U69" i="4" s="1"/>
  <c r="C69" i="4"/>
  <c r="AY68" i="4"/>
  <c r="AE68" i="4"/>
  <c r="AD68" i="4"/>
  <c r="AC68" i="4"/>
  <c r="AB68" i="4"/>
  <c r="AA68" i="4"/>
  <c r="Z68" i="4"/>
  <c r="Y68" i="4"/>
  <c r="X68" i="4"/>
  <c r="W68" i="4"/>
  <c r="V68" i="4"/>
  <c r="T68" i="4"/>
  <c r="U68" i="4" s="1"/>
  <c r="C68" i="4"/>
  <c r="AY67" i="4"/>
  <c r="AE67" i="4"/>
  <c r="AD67" i="4"/>
  <c r="AC67" i="4"/>
  <c r="AB67" i="4"/>
  <c r="AA67" i="4"/>
  <c r="Z67" i="4"/>
  <c r="Y67" i="4"/>
  <c r="X67" i="4"/>
  <c r="AF67" i="4" s="1"/>
  <c r="W67" i="4"/>
  <c r="V67" i="4"/>
  <c r="T67" i="4"/>
  <c r="U67" i="4" s="1"/>
  <c r="C67" i="4"/>
  <c r="BE66" i="4"/>
  <c r="BD66" i="4"/>
  <c r="BC66" i="4"/>
  <c r="BB66" i="4"/>
  <c r="AY66" i="4"/>
  <c r="AE66" i="4"/>
  <c r="AD66" i="4"/>
  <c r="AC66" i="4"/>
  <c r="AB66" i="4"/>
  <c r="AA66" i="4"/>
  <c r="Z66" i="4"/>
  <c r="AF66" i="4" s="1"/>
  <c r="Y66" i="4"/>
  <c r="X66" i="4"/>
  <c r="W66" i="4"/>
  <c r="V66" i="4"/>
  <c r="T66" i="4"/>
  <c r="U66" i="4" s="1"/>
  <c r="C66" i="4"/>
  <c r="BE65" i="4"/>
  <c r="BD65" i="4"/>
  <c r="BC65" i="4"/>
  <c r="BB65" i="4"/>
  <c r="AY65" i="4"/>
  <c r="AE65" i="4"/>
  <c r="AD65" i="4"/>
  <c r="AF65" i="4" s="1"/>
  <c r="AC65" i="4"/>
  <c r="AB65" i="4"/>
  <c r="AA65" i="4"/>
  <c r="Z65" i="4"/>
  <c r="AJ65" i="4" s="1"/>
  <c r="Y65" i="4"/>
  <c r="X65" i="4"/>
  <c r="W65" i="4"/>
  <c r="V65" i="4"/>
  <c r="T65" i="4"/>
  <c r="C65" i="4"/>
  <c r="BE64" i="4"/>
  <c r="BD64" i="4"/>
  <c r="BC64" i="4"/>
  <c r="BB64" i="4"/>
  <c r="AY64" i="4"/>
  <c r="AE64" i="4"/>
  <c r="AD64" i="4"/>
  <c r="AC64" i="4"/>
  <c r="AB64" i="4"/>
  <c r="AA64" i="4"/>
  <c r="Z64" i="4"/>
  <c r="Y64" i="4"/>
  <c r="X64" i="4"/>
  <c r="W64" i="4"/>
  <c r="V64" i="4"/>
  <c r="T64" i="4"/>
  <c r="U64" i="4" s="1"/>
  <c r="C64" i="4"/>
  <c r="BE63" i="4"/>
  <c r="BD63" i="4"/>
  <c r="BC63" i="4"/>
  <c r="BB63" i="4"/>
  <c r="AY63" i="4"/>
  <c r="AE63" i="4"/>
  <c r="AD63" i="4"/>
  <c r="AC63" i="4"/>
  <c r="AB63" i="4"/>
  <c r="AA63" i="4"/>
  <c r="Z63" i="4"/>
  <c r="Y63" i="4"/>
  <c r="X63" i="4"/>
  <c r="W63" i="4"/>
  <c r="V63" i="4"/>
  <c r="T63" i="4"/>
  <c r="C63" i="4"/>
  <c r="BE62" i="4"/>
  <c r="BD62" i="4"/>
  <c r="BC62" i="4"/>
  <c r="BB62" i="4"/>
  <c r="AY62" i="4"/>
  <c r="AE62" i="4"/>
  <c r="AD62" i="4"/>
  <c r="AC62" i="4"/>
  <c r="AB62" i="4"/>
  <c r="AA62" i="4"/>
  <c r="Z62" i="4"/>
  <c r="Y62" i="4"/>
  <c r="X62" i="4"/>
  <c r="W62" i="4"/>
  <c r="V62" i="4"/>
  <c r="T62" i="4"/>
  <c r="U62" i="4" s="1"/>
  <c r="C62" i="4"/>
  <c r="BE61" i="4"/>
  <c r="BD61" i="4"/>
  <c r="BC61" i="4"/>
  <c r="BB61" i="4"/>
  <c r="AY61" i="4"/>
  <c r="AE61" i="4"/>
  <c r="AD61" i="4"/>
  <c r="AN61" i="4" s="1"/>
  <c r="AW61" i="4" s="1"/>
  <c r="AC61" i="4"/>
  <c r="AB61" i="4"/>
  <c r="AA61" i="4"/>
  <c r="Z61" i="4"/>
  <c r="AJ61" i="4" s="1"/>
  <c r="Y61" i="4"/>
  <c r="X61" i="4"/>
  <c r="AF61" i="4" s="1"/>
  <c r="W61" i="4"/>
  <c r="V61" i="4"/>
  <c r="T61" i="4"/>
  <c r="C61" i="4"/>
  <c r="BE60" i="4"/>
  <c r="BD60" i="4"/>
  <c r="BC60" i="4"/>
  <c r="BB60" i="4"/>
  <c r="AY60" i="4"/>
  <c r="AE60" i="4"/>
  <c r="AD60" i="4"/>
  <c r="AC60" i="4"/>
  <c r="AB60" i="4"/>
  <c r="AA60" i="4"/>
  <c r="Z60" i="4"/>
  <c r="Y60" i="4"/>
  <c r="X60" i="4"/>
  <c r="W60" i="4"/>
  <c r="V60" i="4"/>
  <c r="T60" i="4"/>
  <c r="U60" i="4" s="1"/>
  <c r="C60" i="4"/>
  <c r="BE59" i="4"/>
  <c r="BD59" i="4"/>
  <c r="BC59" i="4"/>
  <c r="BB59" i="4"/>
  <c r="AY59" i="4"/>
  <c r="AE59" i="4"/>
  <c r="AD59" i="4"/>
  <c r="AC59" i="4"/>
  <c r="AB59" i="4"/>
  <c r="AA59" i="4"/>
  <c r="Z59" i="4"/>
  <c r="Y59" i="4"/>
  <c r="AF59" i="4" s="1"/>
  <c r="X59" i="4"/>
  <c r="W59" i="4"/>
  <c r="V59" i="4"/>
  <c r="T59" i="4"/>
  <c r="U59" i="4" s="1"/>
  <c r="C59" i="4"/>
  <c r="BE58" i="4"/>
  <c r="BD58" i="4"/>
  <c r="BC58" i="4"/>
  <c r="BB58" i="4"/>
  <c r="AY58" i="4"/>
  <c r="AE58" i="4"/>
  <c r="AD58" i="4"/>
  <c r="AC58" i="4"/>
  <c r="AB58" i="4"/>
  <c r="AA58" i="4"/>
  <c r="AF58" i="4" s="1"/>
  <c r="Z58" i="4"/>
  <c r="Y58" i="4"/>
  <c r="X58" i="4"/>
  <c r="W58" i="4"/>
  <c r="V58" i="4"/>
  <c r="T58" i="4"/>
  <c r="C58" i="4"/>
  <c r="BE57" i="4"/>
  <c r="BD57" i="4"/>
  <c r="BC57" i="4"/>
  <c r="BB57" i="4"/>
  <c r="AY57" i="4"/>
  <c r="AE57" i="4"/>
  <c r="AD57" i="4"/>
  <c r="AC57" i="4"/>
  <c r="AB57" i="4"/>
  <c r="AA57" i="4"/>
  <c r="Z57" i="4"/>
  <c r="Y57" i="4"/>
  <c r="X57" i="4"/>
  <c r="W57" i="4"/>
  <c r="V57" i="4"/>
  <c r="T57" i="4"/>
  <c r="C57" i="4"/>
  <c r="BE56" i="4"/>
  <c r="BD56" i="4"/>
  <c r="BC56" i="4"/>
  <c r="BB56" i="4"/>
  <c r="AY56" i="4"/>
  <c r="AE56" i="4"/>
  <c r="AD56" i="4"/>
  <c r="AC56" i="4"/>
  <c r="AB56" i="4"/>
  <c r="AA56" i="4"/>
  <c r="Z56" i="4"/>
  <c r="Y56" i="4"/>
  <c r="X56" i="4"/>
  <c r="W56" i="4"/>
  <c r="V56" i="4"/>
  <c r="T56" i="4"/>
  <c r="U56" i="4" s="1"/>
  <c r="C56" i="4"/>
  <c r="AY55" i="4"/>
  <c r="AE55" i="4"/>
  <c r="AD55" i="4"/>
  <c r="AC55" i="4"/>
  <c r="AB55" i="4"/>
  <c r="AA55" i="4"/>
  <c r="Z55" i="4"/>
  <c r="Y55" i="4"/>
  <c r="X55" i="4"/>
  <c r="W55" i="4"/>
  <c r="V55" i="4"/>
  <c r="T55" i="4"/>
  <c r="U55" i="4" s="1"/>
  <c r="C55" i="4"/>
  <c r="AY54" i="4"/>
  <c r="AE54" i="4"/>
  <c r="AD54" i="4"/>
  <c r="AC54" i="4"/>
  <c r="AB54" i="4"/>
  <c r="AA54" i="4"/>
  <c r="Z54" i="4"/>
  <c r="Y54" i="4"/>
  <c r="X54" i="4"/>
  <c r="W54" i="4"/>
  <c r="V54" i="4"/>
  <c r="T54" i="4"/>
  <c r="U54" i="4" s="1"/>
  <c r="C54" i="4"/>
  <c r="AY53" i="4"/>
  <c r="AE53" i="4"/>
  <c r="AD53" i="4"/>
  <c r="AC53" i="4"/>
  <c r="AB53" i="4"/>
  <c r="AA53" i="4"/>
  <c r="Z53" i="4"/>
  <c r="Y53" i="4"/>
  <c r="X53" i="4"/>
  <c r="W53" i="4"/>
  <c r="V53" i="4"/>
  <c r="T53" i="4"/>
  <c r="C53" i="4"/>
  <c r="BE52" i="4"/>
  <c r="BD52" i="4"/>
  <c r="BC52" i="4"/>
  <c r="BB52" i="4"/>
  <c r="AY52" i="4"/>
  <c r="AE52" i="4"/>
  <c r="AD52" i="4"/>
  <c r="AC52" i="4"/>
  <c r="AB52" i="4"/>
  <c r="AA52" i="4"/>
  <c r="Z52" i="4"/>
  <c r="Y52" i="4"/>
  <c r="X52" i="4"/>
  <c r="W52" i="4"/>
  <c r="V52" i="4"/>
  <c r="T52" i="4"/>
  <c r="U52" i="4" s="1"/>
  <c r="C52" i="4"/>
  <c r="BE51" i="4"/>
  <c r="BD51" i="4"/>
  <c r="BC51" i="4"/>
  <c r="BB51" i="4"/>
  <c r="AY51" i="4"/>
  <c r="AE51" i="4"/>
  <c r="AD51" i="4"/>
  <c r="AC51" i="4"/>
  <c r="AB51" i="4"/>
  <c r="AA51" i="4"/>
  <c r="Z51" i="4"/>
  <c r="Y51" i="4"/>
  <c r="X51" i="4"/>
  <c r="W51" i="4"/>
  <c r="AF51" i="4" s="1"/>
  <c r="V51" i="4"/>
  <c r="T51" i="4"/>
  <c r="U51" i="4" s="1"/>
  <c r="C51" i="4"/>
  <c r="BE50" i="4"/>
  <c r="BD50" i="4"/>
  <c r="BC50" i="4"/>
  <c r="BB50" i="4"/>
  <c r="AY50" i="4"/>
  <c r="AE50" i="4"/>
  <c r="AD50" i="4"/>
  <c r="AC50" i="4"/>
  <c r="AB50" i="4"/>
  <c r="AA50" i="4"/>
  <c r="Z50" i="4"/>
  <c r="Y50" i="4"/>
  <c r="X50" i="4"/>
  <c r="W50" i="4"/>
  <c r="V50" i="4"/>
  <c r="T50" i="4"/>
  <c r="C50" i="4"/>
  <c r="BE49" i="4"/>
  <c r="BD49" i="4"/>
  <c r="BC49" i="4"/>
  <c r="BB49" i="4"/>
  <c r="AY49" i="4"/>
  <c r="AE49" i="4"/>
  <c r="AD49" i="4"/>
  <c r="AC49" i="4"/>
  <c r="AB49" i="4"/>
  <c r="AA49" i="4"/>
  <c r="Z49" i="4"/>
  <c r="Y49" i="4"/>
  <c r="X49" i="4"/>
  <c r="W49" i="4"/>
  <c r="V49" i="4"/>
  <c r="T49" i="4"/>
  <c r="U49" i="4" s="1"/>
  <c r="C49" i="4"/>
  <c r="BE48" i="4"/>
  <c r="BD48" i="4"/>
  <c r="BC48" i="4"/>
  <c r="BB48" i="4"/>
  <c r="AY48" i="4"/>
  <c r="AE48" i="4"/>
  <c r="AD48" i="4"/>
  <c r="AC48" i="4"/>
  <c r="AB48" i="4"/>
  <c r="AA48" i="4"/>
  <c r="Z48" i="4"/>
  <c r="Y48" i="4"/>
  <c r="X48" i="4"/>
  <c r="W48" i="4"/>
  <c r="V48" i="4"/>
  <c r="T48" i="4"/>
  <c r="C48" i="4"/>
  <c r="BE47" i="4"/>
  <c r="BD47" i="4"/>
  <c r="BC47" i="4"/>
  <c r="BB47" i="4"/>
  <c r="AY47" i="4"/>
  <c r="AE47" i="4"/>
  <c r="AD47" i="4"/>
  <c r="AC47" i="4"/>
  <c r="AB47" i="4"/>
  <c r="AA47" i="4"/>
  <c r="Z47" i="4"/>
  <c r="Y47" i="4"/>
  <c r="X47" i="4"/>
  <c r="W47" i="4"/>
  <c r="AF47" i="4" s="1"/>
  <c r="V47" i="4"/>
  <c r="U47" i="4"/>
  <c r="T47" i="4"/>
  <c r="C47" i="4"/>
  <c r="BE46" i="4"/>
  <c r="BD46" i="4"/>
  <c r="BC46" i="4"/>
  <c r="BB46" i="4"/>
  <c r="AY46" i="4"/>
  <c r="AE46" i="4"/>
  <c r="AD46" i="4"/>
  <c r="AC46" i="4"/>
  <c r="AB46" i="4"/>
  <c r="AA46" i="4"/>
  <c r="Z46" i="4"/>
  <c r="Y46" i="4"/>
  <c r="X46" i="4"/>
  <c r="W46" i="4"/>
  <c r="V46" i="4"/>
  <c r="T46" i="4"/>
  <c r="U46" i="4" s="1"/>
  <c r="C46" i="4"/>
  <c r="BE45" i="4"/>
  <c r="BD45" i="4"/>
  <c r="BC45" i="4"/>
  <c r="BB45" i="4"/>
  <c r="AY45" i="4"/>
  <c r="AE45" i="4"/>
  <c r="AD45" i="4"/>
  <c r="AC45" i="4"/>
  <c r="AB45" i="4"/>
  <c r="AA45" i="4"/>
  <c r="Z45" i="4"/>
  <c r="Y45" i="4"/>
  <c r="X45" i="4"/>
  <c r="W45" i="4"/>
  <c r="AF45" i="4" s="1"/>
  <c r="AK45" i="4" s="1"/>
  <c r="AT45" i="4" s="1"/>
  <c r="V45" i="4"/>
  <c r="T45" i="4"/>
  <c r="U45" i="4" s="1"/>
  <c r="C45" i="4"/>
  <c r="BE44" i="4"/>
  <c r="BD44" i="4"/>
  <c r="BC44" i="4"/>
  <c r="BB44" i="4"/>
  <c r="AY44" i="4"/>
  <c r="AE44" i="4"/>
  <c r="AD44" i="4"/>
  <c r="AC44" i="4"/>
  <c r="AB44" i="4"/>
  <c r="AA44" i="4"/>
  <c r="Z44" i="4"/>
  <c r="Y44" i="4"/>
  <c r="X44" i="4"/>
  <c r="W44" i="4"/>
  <c r="V44" i="4"/>
  <c r="T44" i="4"/>
  <c r="C44" i="4"/>
  <c r="BE43" i="4"/>
  <c r="BD43" i="4"/>
  <c r="BC43" i="4"/>
  <c r="BB43" i="4"/>
  <c r="AY43" i="4"/>
  <c r="AE43" i="4"/>
  <c r="AD43" i="4"/>
  <c r="AC43" i="4"/>
  <c r="AB43" i="4"/>
  <c r="AA43" i="4"/>
  <c r="AK43" i="4" s="1"/>
  <c r="AT43" i="4" s="1"/>
  <c r="Z43" i="4"/>
  <c r="Y43" i="4"/>
  <c r="AI43" i="4" s="1"/>
  <c r="AR43" i="4" s="1"/>
  <c r="X43" i="4"/>
  <c r="AF43" i="4" s="1"/>
  <c r="W43" i="4"/>
  <c r="V43" i="4"/>
  <c r="T43" i="4"/>
  <c r="U43" i="4" s="1"/>
  <c r="C43" i="4"/>
  <c r="AY42" i="4"/>
  <c r="AE42" i="4"/>
  <c r="AD42" i="4"/>
  <c r="AC42" i="4"/>
  <c r="AB42" i="4"/>
  <c r="AA42" i="4"/>
  <c r="Z42" i="4"/>
  <c r="Y42" i="4"/>
  <c r="X42" i="4"/>
  <c r="W42" i="4"/>
  <c r="V42" i="4"/>
  <c r="T42" i="4"/>
  <c r="C42" i="4"/>
  <c r="AY41" i="4"/>
  <c r="AE41" i="4"/>
  <c r="AD41" i="4"/>
  <c r="AC41" i="4"/>
  <c r="AB41" i="4"/>
  <c r="AA41" i="4"/>
  <c r="Z41" i="4"/>
  <c r="Y41" i="4"/>
  <c r="X41" i="4"/>
  <c r="W41" i="4"/>
  <c r="V41" i="4"/>
  <c r="T41" i="4"/>
  <c r="C41" i="4"/>
  <c r="AY40" i="4"/>
  <c r="AE40" i="4"/>
  <c r="AD40" i="4"/>
  <c r="AC40" i="4"/>
  <c r="AB40" i="4"/>
  <c r="AA40" i="4"/>
  <c r="Z40" i="4"/>
  <c r="Y40" i="4"/>
  <c r="X40" i="4"/>
  <c r="W40" i="4"/>
  <c r="V40" i="4"/>
  <c r="T40" i="4"/>
  <c r="C40" i="4"/>
  <c r="BE39" i="4"/>
  <c r="BD39" i="4"/>
  <c r="BC39" i="4"/>
  <c r="BB39" i="4"/>
  <c r="AY39" i="4"/>
  <c r="AE39" i="4"/>
  <c r="AD39" i="4"/>
  <c r="AC39" i="4"/>
  <c r="AB39" i="4"/>
  <c r="AA39" i="4"/>
  <c r="Z39" i="4"/>
  <c r="Y39" i="4"/>
  <c r="X39" i="4"/>
  <c r="W39" i="4"/>
  <c r="V39" i="4"/>
  <c r="T39" i="4"/>
  <c r="U39" i="4" s="1"/>
  <c r="C39" i="4"/>
  <c r="BE38" i="4"/>
  <c r="BD38" i="4"/>
  <c r="BC38" i="4"/>
  <c r="BB38" i="4"/>
  <c r="AY38" i="4"/>
  <c r="AE38" i="4"/>
  <c r="AD38" i="4"/>
  <c r="AC38" i="4"/>
  <c r="AB38" i="4"/>
  <c r="AA38" i="4"/>
  <c r="Z38" i="4"/>
  <c r="Y38" i="4"/>
  <c r="X38" i="4"/>
  <c r="W38" i="4"/>
  <c r="V38" i="4"/>
  <c r="T38" i="4"/>
  <c r="U38" i="4" s="1"/>
  <c r="C38" i="4"/>
  <c r="BE37" i="4"/>
  <c r="BD37" i="4"/>
  <c r="BC37" i="4"/>
  <c r="BB37" i="4"/>
  <c r="AY37" i="4"/>
  <c r="AE37" i="4"/>
  <c r="AD37" i="4"/>
  <c r="AC37" i="4"/>
  <c r="AB37" i="4"/>
  <c r="AA37" i="4"/>
  <c r="Z37" i="4"/>
  <c r="Y37" i="4"/>
  <c r="X37" i="4"/>
  <c r="W37" i="4"/>
  <c r="V37" i="4"/>
  <c r="T37" i="4"/>
  <c r="C37" i="4"/>
  <c r="BE36" i="4"/>
  <c r="BD36" i="4"/>
  <c r="BC36" i="4"/>
  <c r="BB36" i="4"/>
  <c r="AY36" i="4"/>
  <c r="AE36" i="4"/>
  <c r="AD36" i="4"/>
  <c r="AC36" i="4"/>
  <c r="AB36" i="4"/>
  <c r="AA36" i="4"/>
  <c r="Z36" i="4"/>
  <c r="Y36" i="4"/>
  <c r="X36" i="4"/>
  <c r="W36" i="4"/>
  <c r="V36" i="4"/>
  <c r="T36" i="4"/>
  <c r="U36" i="4" s="1"/>
  <c r="C36" i="4"/>
  <c r="BE35" i="4"/>
  <c r="BD35" i="4"/>
  <c r="BC35" i="4"/>
  <c r="BB35" i="4"/>
  <c r="AY35" i="4"/>
  <c r="AE35" i="4"/>
  <c r="AD35" i="4"/>
  <c r="AC35" i="4"/>
  <c r="AB35" i="4"/>
  <c r="AA35" i="4"/>
  <c r="Z35" i="4"/>
  <c r="Y35" i="4"/>
  <c r="X35" i="4"/>
  <c r="W35" i="4"/>
  <c r="V35" i="4"/>
  <c r="T35" i="4"/>
  <c r="U35" i="4" s="1"/>
  <c r="C35" i="4"/>
  <c r="BE34" i="4"/>
  <c r="BD34" i="4"/>
  <c r="BC34" i="4"/>
  <c r="BB34" i="4"/>
  <c r="AY34" i="4"/>
  <c r="AE34" i="4"/>
  <c r="AD34" i="4"/>
  <c r="AC34" i="4"/>
  <c r="AB34" i="4"/>
  <c r="AA34" i="4"/>
  <c r="Z34" i="4"/>
  <c r="Y34" i="4"/>
  <c r="X34" i="4"/>
  <c r="W34" i="4"/>
  <c r="V34" i="4"/>
  <c r="U34" i="4"/>
  <c r="T34" i="4"/>
  <c r="C34" i="4"/>
  <c r="BE33" i="4"/>
  <c r="BD33" i="4"/>
  <c r="BC33" i="4"/>
  <c r="BB33" i="4"/>
  <c r="AY33" i="4"/>
  <c r="AE33" i="4"/>
  <c r="AD33" i="4"/>
  <c r="AC33" i="4"/>
  <c r="AB33" i="4"/>
  <c r="AA33" i="4"/>
  <c r="Z33" i="4"/>
  <c r="Y33" i="4"/>
  <c r="X33" i="4"/>
  <c r="W33" i="4"/>
  <c r="V33" i="4"/>
  <c r="T33" i="4"/>
  <c r="U33" i="4" s="1"/>
  <c r="C33" i="4"/>
  <c r="BE32" i="4"/>
  <c r="BD32" i="4"/>
  <c r="BC32" i="4"/>
  <c r="BB32" i="4"/>
  <c r="AY32" i="4"/>
  <c r="AE32" i="4"/>
  <c r="AD32" i="4"/>
  <c r="AC32" i="4"/>
  <c r="AB32" i="4"/>
  <c r="AA32" i="4"/>
  <c r="Z32" i="4"/>
  <c r="Y32" i="4"/>
  <c r="X32" i="4"/>
  <c r="W32" i="4"/>
  <c r="V32" i="4"/>
  <c r="T32" i="4"/>
  <c r="U32" i="4" s="1"/>
  <c r="C32" i="4"/>
  <c r="BE31" i="4"/>
  <c r="BD31" i="4"/>
  <c r="BC31" i="4"/>
  <c r="BB31" i="4"/>
  <c r="AY31" i="4"/>
  <c r="AF31" i="4"/>
  <c r="AE31" i="4"/>
  <c r="AD31" i="4"/>
  <c r="AC31" i="4"/>
  <c r="AB31" i="4"/>
  <c r="AA31" i="4"/>
  <c r="Z31" i="4"/>
  <c r="Y31" i="4"/>
  <c r="X31" i="4"/>
  <c r="W31" i="4"/>
  <c r="V31" i="4"/>
  <c r="T31" i="4"/>
  <c r="C31" i="4"/>
  <c r="BE30" i="4"/>
  <c r="BD30" i="4"/>
  <c r="BC30" i="4"/>
  <c r="BB30" i="4"/>
  <c r="AY30" i="4"/>
  <c r="AE30" i="4"/>
  <c r="AD30" i="4"/>
  <c r="AC30" i="4"/>
  <c r="AB30" i="4"/>
  <c r="AA30" i="4"/>
  <c r="Z30" i="4"/>
  <c r="Y30" i="4"/>
  <c r="X30" i="4"/>
  <c r="W30" i="4"/>
  <c r="V30" i="4"/>
  <c r="T30" i="4"/>
  <c r="U30" i="4" s="1"/>
  <c r="C30" i="4"/>
  <c r="BE29" i="4"/>
  <c r="BD29" i="4"/>
  <c r="BC29" i="4"/>
  <c r="BB29" i="4"/>
  <c r="AY29" i="4"/>
  <c r="AE29" i="4"/>
  <c r="AD29" i="4"/>
  <c r="AC29" i="4"/>
  <c r="AB29" i="4"/>
  <c r="AA29" i="4"/>
  <c r="Z29" i="4"/>
  <c r="Y29" i="4"/>
  <c r="X29" i="4"/>
  <c r="W29" i="4"/>
  <c r="V29" i="4"/>
  <c r="T29" i="4"/>
  <c r="C29" i="4"/>
  <c r="AY28" i="4"/>
  <c r="AE28" i="4"/>
  <c r="AD28" i="4"/>
  <c r="AC28" i="4"/>
  <c r="AB28" i="4"/>
  <c r="AA28" i="4"/>
  <c r="Z28" i="4"/>
  <c r="Y28" i="4"/>
  <c r="X28" i="4"/>
  <c r="W28" i="4"/>
  <c r="V28" i="4"/>
  <c r="T28" i="4"/>
  <c r="C28" i="4"/>
  <c r="AY27" i="4"/>
  <c r="AE27" i="4"/>
  <c r="AD27" i="4"/>
  <c r="AC27" i="4"/>
  <c r="AB27" i="4"/>
  <c r="AA27" i="4"/>
  <c r="Z27" i="4"/>
  <c r="Y27" i="4"/>
  <c r="X27" i="4"/>
  <c r="W27" i="4"/>
  <c r="V27" i="4"/>
  <c r="U27" i="4" s="1"/>
  <c r="T27" i="4"/>
  <c r="C27" i="4"/>
  <c r="AY26" i="4"/>
  <c r="AE26" i="4"/>
  <c r="AD26" i="4"/>
  <c r="AC26" i="4"/>
  <c r="AB26" i="4"/>
  <c r="AA26" i="4"/>
  <c r="Z26" i="4"/>
  <c r="Y26" i="4"/>
  <c r="X26" i="4"/>
  <c r="W26" i="4"/>
  <c r="V26" i="4"/>
  <c r="T26" i="4"/>
  <c r="C26" i="4"/>
  <c r="BE25" i="4"/>
  <c r="BD25" i="4"/>
  <c r="BC25" i="4"/>
  <c r="BB25" i="4"/>
  <c r="AY25" i="4"/>
  <c r="AE25" i="4"/>
  <c r="AD25" i="4"/>
  <c r="AC25" i="4"/>
  <c r="AB25" i="4"/>
  <c r="AA25" i="4"/>
  <c r="Z25" i="4"/>
  <c r="Y25" i="4"/>
  <c r="X25" i="4"/>
  <c r="W25" i="4"/>
  <c r="V25" i="4"/>
  <c r="T25" i="4"/>
  <c r="U25" i="4" s="1"/>
  <c r="C25" i="4"/>
  <c r="BE24" i="4"/>
  <c r="BD24" i="4"/>
  <c r="BC24" i="4"/>
  <c r="BB24" i="4"/>
  <c r="AY24" i="4"/>
  <c r="AE24" i="4"/>
  <c r="AD24" i="4"/>
  <c r="AC24" i="4"/>
  <c r="AB24" i="4"/>
  <c r="AA24" i="4"/>
  <c r="Z24" i="4"/>
  <c r="Y24" i="4"/>
  <c r="X24" i="4"/>
  <c r="W24" i="4"/>
  <c r="V24" i="4"/>
  <c r="T24" i="4"/>
  <c r="C24" i="4"/>
  <c r="BE23" i="4"/>
  <c r="BD23" i="4"/>
  <c r="BC23" i="4"/>
  <c r="BB23" i="4"/>
  <c r="AY23" i="4"/>
  <c r="AE23" i="4"/>
  <c r="AD23" i="4"/>
  <c r="AC23" i="4"/>
  <c r="AB23" i="4"/>
  <c r="AA23" i="4"/>
  <c r="Z23" i="4"/>
  <c r="Y23" i="4"/>
  <c r="X23" i="4"/>
  <c r="W23" i="4"/>
  <c r="V23" i="4"/>
  <c r="T23" i="4"/>
  <c r="U23" i="4" s="1"/>
  <c r="C23" i="4"/>
  <c r="BE22" i="4"/>
  <c r="BD22" i="4"/>
  <c r="BC22" i="4"/>
  <c r="BB22" i="4"/>
  <c r="AY22" i="4"/>
  <c r="AE22" i="4"/>
  <c r="AD22" i="4"/>
  <c r="AC22" i="4"/>
  <c r="AB22" i="4"/>
  <c r="AA22" i="4"/>
  <c r="Z22" i="4"/>
  <c r="Y22" i="4"/>
  <c r="X22" i="4"/>
  <c r="W22" i="4"/>
  <c r="V22" i="4"/>
  <c r="T22" i="4"/>
  <c r="U22" i="4" s="1"/>
  <c r="C22" i="4"/>
  <c r="BE21" i="4"/>
  <c r="BD21" i="4"/>
  <c r="BC21" i="4"/>
  <c r="BB21" i="4"/>
  <c r="AY21" i="4"/>
  <c r="AE21" i="4"/>
  <c r="AD21" i="4"/>
  <c r="AC21" i="4"/>
  <c r="AB21" i="4"/>
  <c r="AA21" i="4"/>
  <c r="Z21" i="4"/>
  <c r="Y21" i="4"/>
  <c r="X21" i="4"/>
  <c r="W21" i="4"/>
  <c r="V21" i="4"/>
  <c r="T21" i="4"/>
  <c r="C21" i="4"/>
  <c r="BE20" i="4"/>
  <c r="BD20" i="4"/>
  <c r="BC20" i="4"/>
  <c r="BB20" i="4"/>
  <c r="AY20" i="4"/>
  <c r="AE20" i="4"/>
  <c r="AD20" i="4"/>
  <c r="AC20" i="4"/>
  <c r="AB20" i="4"/>
  <c r="AA20" i="4"/>
  <c r="Z20" i="4"/>
  <c r="Y20" i="4"/>
  <c r="X20" i="4"/>
  <c r="W20" i="4"/>
  <c r="V20" i="4"/>
  <c r="T20" i="4"/>
  <c r="C20" i="4"/>
  <c r="BE19" i="4"/>
  <c r="BD19" i="4"/>
  <c r="BC19" i="4"/>
  <c r="BB19" i="4"/>
  <c r="AY19" i="4"/>
  <c r="AE19" i="4"/>
  <c r="AD19" i="4"/>
  <c r="AC19" i="4"/>
  <c r="AB19" i="4"/>
  <c r="AA19" i="4"/>
  <c r="Z19" i="4"/>
  <c r="Y19" i="4"/>
  <c r="X19" i="4"/>
  <c r="W19" i="4"/>
  <c r="AF19" i="4" s="1"/>
  <c r="V19" i="4"/>
  <c r="T19" i="4"/>
  <c r="C19" i="4"/>
  <c r="BE18" i="4"/>
  <c r="BD18" i="4"/>
  <c r="BC18" i="4"/>
  <c r="BB18" i="4"/>
  <c r="AY18" i="4"/>
  <c r="AE18" i="4"/>
  <c r="AD18" i="4"/>
  <c r="AC18" i="4"/>
  <c r="AB18" i="4"/>
  <c r="AA18" i="4"/>
  <c r="Z18" i="4"/>
  <c r="Y18" i="4"/>
  <c r="X18" i="4"/>
  <c r="W18" i="4"/>
  <c r="V18" i="4"/>
  <c r="T18" i="4"/>
  <c r="U18" i="4" s="1"/>
  <c r="C18" i="4"/>
  <c r="BE17" i="4"/>
  <c r="BD17" i="4"/>
  <c r="BC17" i="4"/>
  <c r="BB17" i="4"/>
  <c r="AY17" i="4"/>
  <c r="AE17" i="4"/>
  <c r="AD17" i="4"/>
  <c r="AC17" i="4"/>
  <c r="AB17" i="4"/>
  <c r="AA17" i="4"/>
  <c r="Z17" i="4"/>
  <c r="Y17" i="4"/>
  <c r="X17" i="4"/>
  <c r="W17" i="4"/>
  <c r="V17" i="4"/>
  <c r="T17" i="4"/>
  <c r="C17" i="4"/>
  <c r="BE16" i="4"/>
  <c r="BD16" i="4"/>
  <c r="BC16" i="4"/>
  <c r="BB16" i="4"/>
  <c r="AY16" i="4"/>
  <c r="AE16" i="4"/>
  <c r="AD16" i="4"/>
  <c r="AC16" i="4"/>
  <c r="AB16" i="4"/>
  <c r="AA16" i="4"/>
  <c r="Z16" i="4"/>
  <c r="Y16" i="4"/>
  <c r="X16" i="4"/>
  <c r="W16" i="4"/>
  <c r="V16" i="4"/>
  <c r="T16" i="4"/>
  <c r="U16" i="4" s="1"/>
  <c r="C16" i="4"/>
  <c r="BE15" i="4"/>
  <c r="BD15" i="4"/>
  <c r="BC15" i="4"/>
  <c r="BB15" i="4"/>
  <c r="AY15" i="4"/>
  <c r="AE15" i="4"/>
  <c r="AD15" i="4"/>
  <c r="AC15" i="4"/>
  <c r="AB15" i="4"/>
  <c r="AA15" i="4"/>
  <c r="Z15" i="4"/>
  <c r="AF15" i="4" s="1"/>
  <c r="Y15" i="4"/>
  <c r="X15" i="4"/>
  <c r="W15" i="4"/>
  <c r="V15" i="4"/>
  <c r="T15" i="4"/>
  <c r="C15" i="4"/>
  <c r="BE14" i="4"/>
  <c r="BD14" i="4"/>
  <c r="BC14" i="4"/>
  <c r="BB14" i="4"/>
  <c r="AY14" i="4"/>
  <c r="AE14" i="4"/>
  <c r="AD14" i="4"/>
  <c r="AC14" i="4"/>
  <c r="AB14" i="4"/>
  <c r="AA14" i="4"/>
  <c r="Z14" i="4"/>
  <c r="Y14" i="4"/>
  <c r="X14" i="4"/>
  <c r="W14" i="4"/>
  <c r="V14" i="4"/>
  <c r="T14" i="4"/>
  <c r="C14" i="4"/>
  <c r="BE13" i="4"/>
  <c r="BD13" i="4"/>
  <c r="BC13" i="4"/>
  <c r="BB13" i="4"/>
  <c r="AY13" i="4"/>
  <c r="AE13" i="4"/>
  <c r="AD13" i="4"/>
  <c r="AC13" i="4"/>
  <c r="AB13" i="4"/>
  <c r="AA13" i="4"/>
  <c r="Z13" i="4"/>
  <c r="Y13" i="4"/>
  <c r="X13" i="4"/>
  <c r="W13" i="4"/>
  <c r="V13" i="4"/>
  <c r="T13" i="4"/>
  <c r="U13" i="4" s="1"/>
  <c r="C13" i="4"/>
  <c r="BE12" i="4"/>
  <c r="BD12" i="4"/>
  <c r="BC12" i="4"/>
  <c r="BB12" i="4"/>
  <c r="AY12" i="4"/>
  <c r="AE12" i="4"/>
  <c r="AD12" i="4"/>
  <c r="AC12" i="4"/>
  <c r="AB12" i="4"/>
  <c r="AA12" i="4"/>
  <c r="Z12" i="4"/>
  <c r="Y12" i="4"/>
  <c r="X12" i="4"/>
  <c r="W12" i="4"/>
  <c r="V12" i="4"/>
  <c r="T12" i="4"/>
  <c r="C12" i="4"/>
  <c r="BE11" i="4"/>
  <c r="BD11" i="4"/>
  <c r="BC11" i="4"/>
  <c r="BB11" i="4"/>
  <c r="AY11" i="4"/>
  <c r="AE11" i="4"/>
  <c r="AD11" i="4"/>
  <c r="AC11" i="4"/>
  <c r="AB11" i="4"/>
  <c r="AA11" i="4"/>
  <c r="Z11" i="4"/>
  <c r="Y11" i="4"/>
  <c r="X11" i="4"/>
  <c r="W11" i="4"/>
  <c r="V11" i="4"/>
  <c r="U11" i="4"/>
  <c r="T11" i="4"/>
  <c r="C11" i="4"/>
  <c r="BE10" i="4"/>
  <c r="BD10" i="4"/>
  <c r="BC10" i="4"/>
  <c r="BB10" i="4"/>
  <c r="AY10" i="4"/>
  <c r="AE10" i="4"/>
  <c r="AD10" i="4"/>
  <c r="AC10" i="4"/>
  <c r="AB10" i="4"/>
  <c r="AA10" i="4"/>
  <c r="Z10" i="4"/>
  <c r="Y10" i="4"/>
  <c r="X10" i="4"/>
  <c r="W10" i="4"/>
  <c r="V10" i="4"/>
  <c r="T10" i="4"/>
  <c r="U10" i="4" s="1"/>
  <c r="C10" i="4"/>
  <c r="BE9" i="4"/>
  <c r="BD9" i="4"/>
  <c r="BC9" i="4"/>
  <c r="BB9" i="4"/>
  <c r="AY9" i="4"/>
  <c r="AE9" i="4"/>
  <c r="AD9" i="4"/>
  <c r="AC9" i="4"/>
  <c r="AB9" i="4"/>
  <c r="AA9" i="4"/>
  <c r="Z9" i="4"/>
  <c r="Y9" i="4"/>
  <c r="X9" i="4"/>
  <c r="W9" i="4"/>
  <c r="V9" i="4"/>
  <c r="T9" i="4"/>
  <c r="U9" i="4" s="1"/>
  <c r="C9" i="4"/>
  <c r="BE8" i="4"/>
  <c r="BD8" i="4"/>
  <c r="BC8" i="4"/>
  <c r="BB8" i="4"/>
  <c r="AY8" i="4"/>
  <c r="AE8" i="4"/>
  <c r="AD8" i="4"/>
  <c r="AC8" i="4"/>
  <c r="AB8" i="4"/>
  <c r="AA8" i="4"/>
  <c r="Z8" i="4"/>
  <c r="Y8" i="4"/>
  <c r="X8" i="4"/>
  <c r="W8" i="4"/>
  <c r="V8" i="4"/>
  <c r="T8" i="4"/>
  <c r="U8" i="4" s="1"/>
  <c r="C8" i="4"/>
  <c r="BE7" i="4"/>
  <c r="BD7" i="4"/>
  <c r="BC7" i="4"/>
  <c r="BB7" i="4"/>
  <c r="AY7" i="4"/>
  <c r="AE7" i="4"/>
  <c r="AD7" i="4"/>
  <c r="AC7" i="4"/>
  <c r="AB7" i="4"/>
  <c r="AA7" i="4"/>
  <c r="Z7" i="4"/>
  <c r="Y7" i="4"/>
  <c r="X7" i="4"/>
  <c r="W7" i="4"/>
  <c r="V7" i="4"/>
  <c r="T7" i="4"/>
  <c r="U7" i="4" s="1"/>
  <c r="C7" i="4"/>
  <c r="BE6" i="4"/>
  <c r="BD6" i="4"/>
  <c r="BC6" i="4"/>
  <c r="BB6" i="4"/>
  <c r="AY6" i="4"/>
  <c r="AE6" i="4"/>
  <c r="AD6" i="4"/>
  <c r="AC6" i="4"/>
  <c r="AB6" i="4"/>
  <c r="AA6" i="4"/>
  <c r="Z6" i="4"/>
  <c r="Y6" i="4"/>
  <c r="X6" i="4"/>
  <c r="W6" i="4"/>
  <c r="V6" i="4"/>
  <c r="T6" i="4"/>
  <c r="U6" i="4" s="1"/>
  <c r="C6" i="4"/>
  <c r="BE5" i="4"/>
  <c r="BD5" i="4"/>
  <c r="BC5" i="4"/>
  <c r="BB5" i="4"/>
  <c r="AY5" i="4"/>
  <c r="AE5" i="4"/>
  <c r="AD5" i="4"/>
  <c r="AC5" i="4"/>
  <c r="AB5" i="4"/>
  <c r="AA5" i="4"/>
  <c r="Z5" i="4"/>
  <c r="Y5" i="4"/>
  <c r="X5" i="4"/>
  <c r="W5" i="4"/>
  <c r="V5" i="4"/>
  <c r="T5" i="4"/>
  <c r="U5" i="4" s="1"/>
  <c r="C5" i="4"/>
  <c r="BE4" i="4"/>
  <c r="BD4" i="4"/>
  <c r="BC4" i="4"/>
  <c r="BB4" i="4"/>
  <c r="AY4" i="4"/>
  <c r="AE4" i="4"/>
  <c r="AD4" i="4"/>
  <c r="AC4" i="4"/>
  <c r="AB4" i="4"/>
  <c r="AA4" i="4"/>
  <c r="Z4" i="4"/>
  <c r="Y4" i="4"/>
  <c r="X4" i="4"/>
  <c r="W4" i="4"/>
  <c r="V4" i="4"/>
  <c r="T4" i="4"/>
  <c r="U4" i="4" s="1"/>
  <c r="C4" i="4"/>
  <c r="BE3" i="4"/>
  <c r="BD3" i="4"/>
  <c r="BC3" i="4"/>
  <c r="BB3" i="4"/>
  <c r="AY3" i="4"/>
  <c r="AE3" i="4"/>
  <c r="AD3" i="4"/>
  <c r="AC3" i="4"/>
  <c r="AB3" i="4"/>
  <c r="AA3" i="4"/>
  <c r="Z3" i="4"/>
  <c r="Y3" i="4"/>
  <c r="X3" i="4"/>
  <c r="W3" i="4"/>
  <c r="V3" i="4"/>
  <c r="T3" i="4"/>
  <c r="U3" i="4" s="1"/>
  <c r="C3" i="4"/>
  <c r="BE2" i="4"/>
  <c r="BD2" i="4"/>
  <c r="BC2" i="4"/>
  <c r="BB2" i="4"/>
  <c r="AY2" i="4"/>
  <c r="AE2" i="4"/>
  <c r="AD2" i="4"/>
  <c r="AC2" i="4"/>
  <c r="AB2" i="4"/>
  <c r="AA2" i="4"/>
  <c r="Z2" i="4"/>
  <c r="Y2" i="4"/>
  <c r="X2" i="4"/>
  <c r="W2" i="4"/>
  <c r="V2" i="4"/>
  <c r="T2" i="4"/>
  <c r="U2" i="4" s="1"/>
  <c r="C2" i="4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87" i="3"/>
  <c r="H86" i="3"/>
  <c r="H85" i="3"/>
  <c r="H84" i="3"/>
  <c r="H83" i="3"/>
  <c r="H82" i="3"/>
  <c r="H81" i="3"/>
  <c r="H80" i="3"/>
  <c r="H79" i="3"/>
  <c r="H78" i="3"/>
  <c r="H77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AN69" i="4" l="1"/>
  <c r="AW69" i="4" s="1"/>
  <c r="BF59" i="4"/>
  <c r="BG59" i="4" s="1"/>
  <c r="AN43" i="4"/>
  <c r="AW43" i="4" s="1"/>
  <c r="AH43" i="4"/>
  <c r="AQ43" i="4" s="1"/>
  <c r="AI6" i="4"/>
  <c r="AR6" i="4" s="1"/>
  <c r="AJ43" i="4"/>
  <c r="AN67" i="4"/>
  <c r="AW67" i="4" s="1"/>
  <c r="AJ59" i="4"/>
  <c r="AM6" i="4"/>
  <c r="AV6" i="4" s="1"/>
  <c r="U53" i="4"/>
  <c r="U61" i="4"/>
  <c r="AK66" i="4"/>
  <c r="AT66" i="4" s="1"/>
  <c r="U79" i="4"/>
  <c r="AF16" i="4"/>
  <c r="AJ16" i="4" s="1"/>
  <c r="AK59" i="4"/>
  <c r="AT59" i="4" s="1"/>
  <c r="AF2" i="4"/>
  <c r="AN2" i="4" s="1"/>
  <c r="AW2" i="4" s="1"/>
  <c r="U44" i="4"/>
  <c r="AK67" i="4"/>
  <c r="U81" i="4"/>
  <c r="AM59" i="4"/>
  <c r="AV59" i="4" s="1"/>
  <c r="AI2" i="4"/>
  <c r="AR2" i="4" s="1"/>
  <c r="U20" i="4"/>
  <c r="U21" i="4"/>
  <c r="U40" i="4"/>
  <c r="U63" i="4"/>
  <c r="AM67" i="4"/>
  <c r="AV67" i="4" s="1"/>
  <c r="AF4" i="4"/>
  <c r="AI4" i="4" s="1"/>
  <c r="AR4" i="4" s="1"/>
  <c r="AF30" i="4"/>
  <c r="AL30" i="4" s="1"/>
  <c r="AU30" i="4" s="1"/>
  <c r="AF40" i="4"/>
  <c r="AJ40" i="4" s="1"/>
  <c r="U65" i="4"/>
  <c r="AF11" i="4"/>
  <c r="U12" i="4"/>
  <c r="AF63" i="4"/>
  <c r="U57" i="4"/>
  <c r="AM61" i="4"/>
  <c r="AV61" i="4" s="1"/>
  <c r="U71" i="4"/>
  <c r="AF12" i="4"/>
  <c r="U14" i="4"/>
  <c r="AF23" i="4"/>
  <c r="AG23" i="4" s="1"/>
  <c r="AP23" i="4" s="1"/>
  <c r="U24" i="4"/>
  <c r="AF39" i="4"/>
  <c r="AI39" i="4" s="1"/>
  <c r="AR39" i="4" s="1"/>
  <c r="U48" i="4"/>
  <c r="U58" i="4"/>
  <c r="U72" i="4"/>
  <c r="AF6" i="4"/>
  <c r="AJ11" i="4"/>
  <c r="AO61" i="4"/>
  <c r="AX61" i="4" s="1"/>
  <c r="AG69" i="4"/>
  <c r="AP69" i="4" s="1"/>
  <c r="U74" i="4"/>
  <c r="U26" i="4"/>
  <c r="U50" i="4"/>
  <c r="AK65" i="4"/>
  <c r="AT65" i="4" s="1"/>
  <c r="U75" i="4"/>
  <c r="AM11" i="4"/>
  <c r="AV11" i="4" s="1"/>
  <c r="AL23" i="4"/>
  <c r="AU23" i="4" s="1"/>
  <c r="AL65" i="4"/>
  <c r="AU65" i="4" s="1"/>
  <c r="U76" i="4"/>
  <c r="U37" i="4"/>
  <c r="U42" i="4"/>
  <c r="AM65" i="4"/>
  <c r="AV65" i="4" s="1"/>
  <c r="AK69" i="4"/>
  <c r="U77" i="4"/>
  <c r="AO77" i="4"/>
  <c r="AX77" i="4" s="1"/>
  <c r="AG2" i="4"/>
  <c r="AP2" i="4" s="1"/>
  <c r="AO2" i="4"/>
  <c r="AX2" i="4" s="1"/>
  <c r="AK2" i="4"/>
  <c r="AT2" i="4" s="1"/>
  <c r="AL2" i="4"/>
  <c r="AU2" i="4" s="1"/>
  <c r="AJ2" i="4"/>
  <c r="AS11" i="4"/>
  <c r="AN12" i="4"/>
  <c r="AW12" i="4" s="1"/>
  <c r="AK12" i="4"/>
  <c r="AT12" i="4" s="1"/>
  <c r="AJ12" i="4"/>
  <c r="AI12" i="4"/>
  <c r="AR12" i="4" s="1"/>
  <c r="AH16" i="4"/>
  <c r="AQ16" i="4" s="1"/>
  <c r="AF21" i="4"/>
  <c r="AK21" i="4" s="1"/>
  <c r="AH12" i="4"/>
  <c r="AQ12" i="4" s="1"/>
  <c r="AO15" i="4"/>
  <c r="AX15" i="4" s="1"/>
  <c r="AF17" i="4"/>
  <c r="AO19" i="4"/>
  <c r="AX19" i="4" s="1"/>
  <c r="AF25" i="4"/>
  <c r="AK25" i="4" s="1"/>
  <c r="AF26" i="4"/>
  <c r="AN15" i="4"/>
  <c r="AW15" i="4" s="1"/>
  <c r="AM15" i="4"/>
  <c r="AV15" i="4" s="1"/>
  <c r="AL15" i="4"/>
  <c r="AU15" i="4" s="1"/>
  <c r="AI15" i="4"/>
  <c r="AR15" i="4" s="1"/>
  <c r="AH15" i="4"/>
  <c r="AQ15" i="4" s="1"/>
  <c r="AI19" i="4"/>
  <c r="AR19" i="4" s="1"/>
  <c r="AN19" i="4"/>
  <c r="AW19" i="4" s="1"/>
  <c r="AM19" i="4"/>
  <c r="AV19" i="4" s="1"/>
  <c r="AH19" i="4"/>
  <c r="AQ19" i="4" s="1"/>
  <c r="AN24" i="4"/>
  <c r="AW24" i="4" s="1"/>
  <c r="AI26" i="4"/>
  <c r="AR26" i="4" s="1"/>
  <c r="AF37" i="4"/>
  <c r="AF13" i="4"/>
  <c r="AJ13" i="4" s="1"/>
  <c r="AF42" i="4"/>
  <c r="BF45" i="4"/>
  <c r="BG45" i="4" s="1"/>
  <c r="AH8" i="4"/>
  <c r="AQ8" i="4" s="1"/>
  <c r="AH4" i="4"/>
  <c r="AQ4" i="4" s="1"/>
  <c r="AL12" i="4"/>
  <c r="AU12" i="4" s="1"/>
  <c r="AN30" i="4"/>
  <c r="AW30" i="4" s="1"/>
  <c r="AF38" i="4"/>
  <c r="AM2" i="4"/>
  <c r="AV2" i="4" s="1"/>
  <c r="AG6" i="4"/>
  <c r="AP6" i="4" s="1"/>
  <c r="AN6" i="4"/>
  <c r="AW6" i="4" s="1"/>
  <c r="AL6" i="4"/>
  <c r="AU6" i="4" s="1"/>
  <c r="AK6" i="4"/>
  <c r="AT6" i="4" s="1"/>
  <c r="AM12" i="4"/>
  <c r="AV12" i="4" s="1"/>
  <c r="AL17" i="4"/>
  <c r="AU17" i="4" s="1"/>
  <c r="AK32" i="4"/>
  <c r="AT32" i="4" s="1"/>
  <c r="AK38" i="4"/>
  <c r="AM17" i="4"/>
  <c r="AV17" i="4" s="1"/>
  <c r="AL32" i="4"/>
  <c r="AU32" i="4" s="1"/>
  <c r="AF32" i="4"/>
  <c r="AN40" i="4"/>
  <c r="AW40" i="4" s="1"/>
  <c r="AI40" i="4"/>
  <c r="AR40" i="4" s="1"/>
  <c r="AG40" i="4"/>
  <c r="AP40" i="4" s="1"/>
  <c r="AO12" i="4"/>
  <c r="AX12" i="4" s="1"/>
  <c r="AM38" i="4"/>
  <c r="AV38" i="4" s="1"/>
  <c r="AF44" i="4"/>
  <c r="AN44" i="4" s="1"/>
  <c r="AW44" i="4" s="1"/>
  <c r="AH2" i="4"/>
  <c r="AQ2" i="4" s="1"/>
  <c r="AJ6" i="4"/>
  <c r="AF10" i="4"/>
  <c r="AK10" i="4" s="1"/>
  <c r="AT10" i="4" s="1"/>
  <c r="AM13" i="4"/>
  <c r="AV13" i="4" s="1"/>
  <c r="AG15" i="4"/>
  <c r="AP15" i="4" s="1"/>
  <c r="AG19" i="4"/>
  <c r="AP19" i="4" s="1"/>
  <c r="AI23" i="4"/>
  <c r="AR23" i="4" s="1"/>
  <c r="AN23" i="4"/>
  <c r="AW23" i="4" s="1"/>
  <c r="AM23" i="4"/>
  <c r="AV23" i="4" s="1"/>
  <c r="AO31" i="4"/>
  <c r="AX31" i="4" s="1"/>
  <c r="AN31" i="4"/>
  <c r="AW31" i="4" s="1"/>
  <c r="AM31" i="4"/>
  <c r="AV31" i="4" s="1"/>
  <c r="AH31" i="4"/>
  <c r="AQ31" i="4" s="1"/>
  <c r="AL31" i="4"/>
  <c r="AU31" i="4" s="1"/>
  <c r="AJ31" i="4"/>
  <c r="AI31" i="4"/>
  <c r="AR31" i="4" s="1"/>
  <c r="AI10" i="4"/>
  <c r="AR10" i="4" s="1"/>
  <c r="AN39" i="4"/>
  <c r="AW39" i="4" s="1"/>
  <c r="AL39" i="4"/>
  <c r="AU39" i="4" s="1"/>
  <c r="AJ39" i="4"/>
  <c r="AF34" i="4"/>
  <c r="AK40" i="4"/>
  <c r="AI51" i="4"/>
  <c r="AR51" i="4" s="1"/>
  <c r="AM51" i="4"/>
  <c r="AV51" i="4" s="1"/>
  <c r="AN51" i="4"/>
  <c r="AW51" i="4" s="1"/>
  <c r="AK51" i="4"/>
  <c r="AJ51" i="4"/>
  <c r="AN4" i="4"/>
  <c r="AW4" i="4" s="1"/>
  <c r="AL4" i="4"/>
  <c r="AU4" i="4" s="1"/>
  <c r="AF9" i="4"/>
  <c r="AO9" i="4" s="1"/>
  <c r="AX9" i="4" s="1"/>
  <c r="AJ15" i="4"/>
  <c r="AJ19" i="4"/>
  <c r="AF20" i="4"/>
  <c r="AF29" i="4"/>
  <c r="AM29" i="4" s="1"/>
  <c r="AV29" i="4" s="1"/>
  <c r="AI35" i="4"/>
  <c r="AR35" i="4" s="1"/>
  <c r="AG11" i="4"/>
  <c r="AP11" i="4" s="1"/>
  <c r="AN11" i="4"/>
  <c r="AW11" i="4" s="1"/>
  <c r="AL11" i="4"/>
  <c r="AU11" i="4" s="1"/>
  <c r="AK11" i="4"/>
  <c r="AT11" i="4" s="1"/>
  <c r="BF12" i="4"/>
  <c r="BG12" i="4" s="1"/>
  <c r="AI24" i="4"/>
  <c r="AR24" i="4" s="1"/>
  <c r="AM40" i="4"/>
  <c r="AV40" i="4" s="1"/>
  <c r="BF2" i="4"/>
  <c r="BG2" i="4" s="1"/>
  <c r="AL19" i="4"/>
  <c r="AU19" i="4" s="1"/>
  <c r="AL40" i="4"/>
  <c r="AU40" i="4" s="1"/>
  <c r="AG46" i="4"/>
  <c r="AP46" i="4" s="1"/>
  <c r="AL34" i="4"/>
  <c r="AU34" i="4" s="1"/>
  <c r="AL37" i="4"/>
  <c r="AU37" i="4" s="1"/>
  <c r="U41" i="4"/>
  <c r="AS43" i="4"/>
  <c r="AI45" i="4"/>
  <c r="AR45" i="4" s="1"/>
  <c r="AH46" i="4"/>
  <c r="AQ46" i="4" s="1"/>
  <c r="AF46" i="4"/>
  <c r="AO47" i="4"/>
  <c r="AX47" i="4" s="1"/>
  <c r="AL52" i="4"/>
  <c r="AU52" i="4" s="1"/>
  <c r="AG63" i="4"/>
  <c r="AP63" i="4" s="1"/>
  <c r="AI63" i="4"/>
  <c r="AR63" i="4" s="1"/>
  <c r="AK13" i="4"/>
  <c r="AF24" i="4"/>
  <c r="AH24" i="4" s="1"/>
  <c r="AQ24" i="4" s="1"/>
  <c r="AO32" i="4"/>
  <c r="AX32" i="4" s="1"/>
  <c r="AJ45" i="4"/>
  <c r="AI46" i="4"/>
  <c r="AR46" i="4" s="1"/>
  <c r="AM47" i="4"/>
  <c r="AV47" i="4" s="1"/>
  <c r="AK47" i="4"/>
  <c r="AT47" i="4" s="1"/>
  <c r="AG53" i="4"/>
  <c r="AP53" i="4" s="1"/>
  <c r="AL58" i="4"/>
  <c r="AU58" i="4" s="1"/>
  <c r="AS61" i="4"/>
  <c r="BF69" i="4"/>
  <c r="BG69" i="4" s="1"/>
  <c r="AT69" i="4"/>
  <c r="AO40" i="4"/>
  <c r="AX40" i="4" s="1"/>
  <c r="AH47" i="4"/>
  <c r="AQ47" i="4" s="1"/>
  <c r="AF53" i="4"/>
  <c r="AL53" i="4" s="1"/>
  <c r="AU53" i="4" s="1"/>
  <c r="AH54" i="4"/>
  <c r="AQ54" i="4" s="1"/>
  <c r="AS65" i="4"/>
  <c r="AM45" i="4"/>
  <c r="AV45" i="4" s="1"/>
  <c r="AN45" i="4"/>
  <c r="AW45" i="4" s="1"/>
  <c r="AK17" i="4"/>
  <c r="AO25" i="4"/>
  <c r="AX25" i="4" s="1"/>
  <c r="U31" i="4"/>
  <c r="AO38" i="4"/>
  <c r="AX38" i="4" s="1"/>
  <c r="AI47" i="4"/>
  <c r="AR47" i="4" s="1"/>
  <c r="AO52" i="4"/>
  <c r="AX52" i="4" s="1"/>
  <c r="AF55" i="4"/>
  <c r="AH55" i="4" s="1"/>
  <c r="AQ55" i="4" s="1"/>
  <c r="AF3" i="4"/>
  <c r="AN3" i="4" s="1"/>
  <c r="AW3" i="4" s="1"/>
  <c r="AF5" i="4"/>
  <c r="AM5" i="4" s="1"/>
  <c r="AV5" i="4" s="1"/>
  <c r="AF7" i="4"/>
  <c r="AO7" i="4" s="1"/>
  <c r="AX7" i="4" s="1"/>
  <c r="U15" i="4"/>
  <c r="U19" i="4"/>
  <c r="AL46" i="4"/>
  <c r="AU46" i="4" s="1"/>
  <c r="AJ47" i="4"/>
  <c r="AF52" i="4"/>
  <c r="AT67" i="4"/>
  <c r="BF67" i="4"/>
  <c r="BG67" i="4" s="1"/>
  <c r="AG31" i="4"/>
  <c r="AP31" i="4" s="1"/>
  <c r="AO36" i="4"/>
  <c r="AX36" i="4" s="1"/>
  <c r="AO44" i="4"/>
  <c r="AX44" i="4" s="1"/>
  <c r="AM46" i="4"/>
  <c r="AV46" i="4" s="1"/>
  <c r="AN47" i="4"/>
  <c r="AW47" i="4" s="1"/>
  <c r="AG51" i="4"/>
  <c r="AP51" i="4" s="1"/>
  <c r="AK54" i="4"/>
  <c r="AO58" i="4"/>
  <c r="AX58" i="4" s="1"/>
  <c r="AM58" i="4"/>
  <c r="AV58" i="4" s="1"/>
  <c r="AM63" i="4"/>
  <c r="AV63" i="4" s="1"/>
  <c r="AG76" i="4"/>
  <c r="AP76" i="4" s="1"/>
  <c r="AF35" i="4"/>
  <c r="AG35" i="4" s="1"/>
  <c r="AP35" i="4" s="1"/>
  <c r="AF36" i="4"/>
  <c r="AN36" i="4" s="1"/>
  <c r="AW36" i="4" s="1"/>
  <c r="AG45" i="4"/>
  <c r="AP45" i="4" s="1"/>
  <c r="AH51" i="4"/>
  <c r="AQ51" i="4" s="1"/>
  <c r="AL54" i="4"/>
  <c r="AU54" i="4" s="1"/>
  <c r="AK55" i="4"/>
  <c r="AJ58" i="4"/>
  <c r="AF60" i="4"/>
  <c r="AH60" i="4" s="1"/>
  <c r="AQ60" i="4" s="1"/>
  <c r="AO66" i="4"/>
  <c r="AX66" i="4" s="1"/>
  <c r="AM66" i="4"/>
  <c r="AV66" i="4" s="1"/>
  <c r="AJ66" i="4"/>
  <c r="AI66" i="4"/>
  <c r="AR66" i="4" s="1"/>
  <c r="AO13" i="4"/>
  <c r="AX13" i="4" s="1"/>
  <c r="AO17" i="4"/>
  <c r="AX17" i="4" s="1"/>
  <c r="AO27" i="4"/>
  <c r="AX27" i="4" s="1"/>
  <c r="AH45" i="4"/>
  <c r="AQ45" i="4" s="1"/>
  <c r="AO46" i="4"/>
  <c r="AX46" i="4" s="1"/>
  <c r="AF50" i="4"/>
  <c r="AL55" i="4"/>
  <c r="AU55" i="4" s="1"/>
  <c r="AN58" i="4"/>
  <c r="AW58" i="4" s="1"/>
  <c r="AO63" i="4"/>
  <c r="AX63" i="4" s="1"/>
  <c r="AN66" i="4"/>
  <c r="AW66" i="4" s="1"/>
  <c r="AK23" i="4"/>
  <c r="AG24" i="4"/>
  <c r="AP24" i="4" s="1"/>
  <c r="AF27" i="4"/>
  <c r="AH27" i="4" s="1"/>
  <c r="AQ27" i="4" s="1"/>
  <c r="AF28" i="4"/>
  <c r="AM28" i="4" s="1"/>
  <c r="AV28" i="4" s="1"/>
  <c r="AG47" i="4"/>
  <c r="AP47" i="4" s="1"/>
  <c r="AG49" i="4"/>
  <c r="AP49" i="4" s="1"/>
  <c r="AM55" i="4"/>
  <c r="AV55" i="4" s="1"/>
  <c r="AJ63" i="4"/>
  <c r="AK31" i="4"/>
  <c r="BF43" i="4"/>
  <c r="BG43" i="4" s="1"/>
  <c r="AF48" i="4"/>
  <c r="AM48" i="4" s="1"/>
  <c r="AV48" i="4" s="1"/>
  <c r="AF49" i="4"/>
  <c r="AO49" i="4" s="1"/>
  <c r="AX49" i="4" s="1"/>
  <c r="AO54" i="4"/>
  <c r="AX54" i="4" s="1"/>
  <c r="AK60" i="4"/>
  <c r="AG61" i="4"/>
  <c r="AP61" i="4" s="1"/>
  <c r="AI61" i="4"/>
  <c r="AR61" i="4" s="1"/>
  <c r="AN63" i="4"/>
  <c r="AW63" i="4" s="1"/>
  <c r="AK15" i="4"/>
  <c r="AK19" i="4"/>
  <c r="AG20" i="4"/>
  <c r="AP20" i="4" s="1"/>
  <c r="AF22" i="4"/>
  <c r="BF47" i="4"/>
  <c r="BG47" i="4" s="1"/>
  <c r="AL51" i="4"/>
  <c r="AU51" i="4" s="1"/>
  <c r="AF54" i="4"/>
  <c r="AH57" i="4"/>
  <c r="AQ57" i="4" s="1"/>
  <c r="AF57" i="4"/>
  <c r="AO57" i="4" s="1"/>
  <c r="AX57" i="4" s="1"/>
  <c r="AG12" i="4"/>
  <c r="AP12" i="4" s="1"/>
  <c r="AO11" i="4"/>
  <c r="AX11" i="4" s="1"/>
  <c r="AF14" i="4"/>
  <c r="AG14" i="4" s="1"/>
  <c r="AP14" i="4" s="1"/>
  <c r="AF33" i="4"/>
  <c r="AK33" i="4" s="1"/>
  <c r="AG34" i="4"/>
  <c r="AP34" i="4" s="1"/>
  <c r="AG37" i="4"/>
  <c r="AP37" i="4" s="1"/>
  <c r="AF41" i="4"/>
  <c r="AI41" i="4" s="1"/>
  <c r="AR41" i="4" s="1"/>
  <c r="AL45" i="4"/>
  <c r="AU45" i="4" s="1"/>
  <c r="AS59" i="4"/>
  <c r="AL77" i="4"/>
  <c r="AU77" i="4" s="1"/>
  <c r="AF77" i="4"/>
  <c r="AF8" i="4"/>
  <c r="AO8" i="4" s="1"/>
  <c r="AX8" i="4" s="1"/>
  <c r="AF18" i="4"/>
  <c r="AG18" i="4" s="1"/>
  <c r="AP18" i="4" s="1"/>
  <c r="AO23" i="4"/>
  <c r="AX23" i="4" s="1"/>
  <c r="U29" i="4"/>
  <c r="AH34" i="4"/>
  <c r="AQ34" i="4" s="1"/>
  <c r="AH37" i="4"/>
  <c r="AQ37" i="4" s="1"/>
  <c r="AH38" i="4"/>
  <c r="AQ38" i="4" s="1"/>
  <c r="AO43" i="4"/>
  <c r="AX43" i="4" s="1"/>
  <c r="AH52" i="4"/>
  <c r="AQ52" i="4" s="1"/>
  <c r="AF56" i="4"/>
  <c r="AG58" i="4"/>
  <c r="AP58" i="4" s="1"/>
  <c r="AK61" i="4"/>
  <c r="AG62" i="4"/>
  <c r="AP62" i="4" s="1"/>
  <c r="U17" i="4"/>
  <c r="U28" i="4"/>
  <c r="AG43" i="4"/>
  <c r="AP43" i="4" s="1"/>
  <c r="AM43" i="4"/>
  <c r="AV43" i="4" s="1"/>
  <c r="AL47" i="4"/>
  <c r="AU47" i="4" s="1"/>
  <c r="AL49" i="4"/>
  <c r="AU49" i="4" s="1"/>
  <c r="AI52" i="4"/>
  <c r="AR52" i="4" s="1"/>
  <c r="AK57" i="4"/>
  <c r="AH58" i="4"/>
  <c r="AQ58" i="4" s="1"/>
  <c r="AF62" i="4"/>
  <c r="AH62" i="4" s="1"/>
  <c r="AQ62" i="4" s="1"/>
  <c r="AF64" i="4"/>
  <c r="AK64" i="4" s="1"/>
  <c r="AG66" i="4"/>
  <c r="AP66" i="4" s="1"/>
  <c r="AM52" i="4"/>
  <c r="AV52" i="4" s="1"/>
  <c r="AH59" i="4"/>
  <c r="AQ59" i="4" s="1"/>
  <c r="AL61" i="4"/>
  <c r="AU61" i="4" s="1"/>
  <c r="AH67" i="4"/>
  <c r="AQ67" i="4" s="1"/>
  <c r="AH69" i="4"/>
  <c r="AQ69" i="4" s="1"/>
  <c r="AG77" i="4"/>
  <c r="AP77" i="4" s="1"/>
  <c r="AF75" i="4"/>
  <c r="AO75" i="4" s="1"/>
  <c r="AX75" i="4" s="1"/>
  <c r="AH77" i="4"/>
  <c r="AQ77" i="4" s="1"/>
  <c r="AO74" i="4"/>
  <c r="AX74" i="4" s="1"/>
  <c r="AG42" i="4"/>
  <c r="AP42" i="4" s="1"/>
  <c r="AL43" i="4"/>
  <c r="AU43" i="4" s="1"/>
  <c r="AL59" i="4"/>
  <c r="AU59" i="4" s="1"/>
  <c r="AH65" i="4"/>
  <c r="AQ65" i="4" s="1"/>
  <c r="AL67" i="4"/>
  <c r="AU67" i="4" s="1"/>
  <c r="AF68" i="4"/>
  <c r="AL69" i="4"/>
  <c r="AU69" i="4" s="1"/>
  <c r="AK77" i="4"/>
  <c r="AG79" i="4"/>
  <c r="AP79" i="4" s="1"/>
  <c r="AH79" i="4"/>
  <c r="AQ79" i="4" s="1"/>
  <c r="AH83" i="4"/>
  <c r="AQ83" i="4" s="1"/>
  <c r="AO59" i="4"/>
  <c r="AX59" i="4" s="1"/>
  <c r="AO67" i="4"/>
  <c r="AX67" i="4" s="1"/>
  <c r="AF71" i="4"/>
  <c r="AG71" i="4" s="1"/>
  <c r="AP71" i="4" s="1"/>
  <c r="AG80" i="4"/>
  <c r="AP80" i="4" s="1"/>
  <c r="AG59" i="4"/>
  <c r="AP59" i="4" s="1"/>
  <c r="AI59" i="4"/>
  <c r="AR59" i="4" s="1"/>
  <c r="AH63" i="4"/>
  <c r="AQ63" i="4" s="1"/>
  <c r="AG67" i="4"/>
  <c r="AP67" i="4" s="1"/>
  <c r="AJ67" i="4"/>
  <c r="AI67" i="4"/>
  <c r="AR67" i="4" s="1"/>
  <c r="AO69" i="4"/>
  <c r="AX69" i="4" s="1"/>
  <c r="AM69" i="4"/>
  <c r="AV69" i="4" s="1"/>
  <c r="AJ69" i="4"/>
  <c r="AI69" i="4"/>
  <c r="AR69" i="4" s="1"/>
  <c r="AG73" i="4"/>
  <c r="AP73" i="4" s="1"/>
  <c r="AF82" i="4"/>
  <c r="AL82" i="4" s="1"/>
  <c r="AU82" i="4" s="1"/>
  <c r="AK83" i="4"/>
  <c r="AO51" i="4"/>
  <c r="AX51" i="4" s="1"/>
  <c r="AG52" i="4"/>
  <c r="AP52" i="4" s="1"/>
  <c r="AM54" i="4"/>
  <c r="AV54" i="4" s="1"/>
  <c r="AI58" i="4"/>
  <c r="AR58" i="4" s="1"/>
  <c r="AN59" i="4"/>
  <c r="AW59" i="4" s="1"/>
  <c r="AL60" i="4"/>
  <c r="AU60" i="4" s="1"/>
  <c r="AH66" i="4"/>
  <c r="AQ66" i="4" s="1"/>
  <c r="AF79" i="4"/>
  <c r="AL79" i="4" s="1"/>
  <c r="AU79" i="4" s="1"/>
  <c r="AK63" i="4"/>
  <c r="AO65" i="4"/>
  <c r="AX65" i="4" s="1"/>
  <c r="AG74" i="4"/>
  <c r="AP74" i="4" s="1"/>
  <c r="AO78" i="4"/>
  <c r="AX78" i="4" s="1"/>
  <c r="AK80" i="4"/>
  <c r="AK82" i="4"/>
  <c r="AK58" i="4"/>
  <c r="AH61" i="4"/>
  <c r="AQ61" i="4" s="1"/>
  <c r="AL63" i="4"/>
  <c r="AU63" i="4" s="1"/>
  <c r="AG65" i="4"/>
  <c r="AP65" i="4" s="1"/>
  <c r="AI65" i="4"/>
  <c r="AR65" i="4" s="1"/>
  <c r="AH74" i="4"/>
  <c r="AQ74" i="4" s="1"/>
  <c r="AL80" i="4"/>
  <c r="AU80" i="4" s="1"/>
  <c r="AF73" i="4"/>
  <c r="AH73" i="4" s="1"/>
  <c r="AQ73" i="4" s="1"/>
  <c r="AO79" i="4"/>
  <c r="AX79" i="4" s="1"/>
  <c r="AO83" i="4"/>
  <c r="AX83" i="4" s="1"/>
  <c r="AL38" i="4"/>
  <c r="AU38" i="4" s="1"/>
  <c r="AH40" i="4"/>
  <c r="AQ40" i="4" s="1"/>
  <c r="AO45" i="4"/>
  <c r="AX45" i="4" s="1"/>
  <c r="AK52" i="4"/>
  <c r="AN65" i="4"/>
  <c r="AW65" i="4" s="1"/>
  <c r="AL66" i="4"/>
  <c r="AU66" i="4" s="1"/>
  <c r="AH75" i="4"/>
  <c r="AQ75" i="4" s="1"/>
  <c r="AF81" i="4"/>
  <c r="AK81" i="4" s="1"/>
  <c r="AF70" i="4"/>
  <c r="AO70" i="4" s="1"/>
  <c r="AX70" i="4" s="1"/>
  <c r="AF72" i="4"/>
  <c r="AF74" i="4"/>
  <c r="AL74" i="4" s="1"/>
  <c r="AU74" i="4" s="1"/>
  <c r="AF76" i="4"/>
  <c r="AL76" i="4" s="1"/>
  <c r="AU76" i="4" s="1"/>
  <c r="AF78" i="4"/>
  <c r="AH78" i="4" s="1"/>
  <c r="AQ78" i="4" s="1"/>
  <c r="AF80" i="4"/>
  <c r="AF83" i="4"/>
  <c r="AI83" i="4" s="1"/>
  <c r="AR83" i="4" s="1"/>
  <c r="AO30" i="4" l="1"/>
  <c r="AX30" i="4" s="1"/>
  <c r="AI75" i="4"/>
  <c r="AR75" i="4" s="1"/>
  <c r="AN18" i="4"/>
  <c r="AW18" i="4" s="1"/>
  <c r="AK4" i="4"/>
  <c r="AK39" i="4"/>
  <c r="BF39" i="4" s="1"/>
  <c r="BG39" i="4" s="1"/>
  <c r="AN16" i="4"/>
  <c r="AW16" i="4" s="1"/>
  <c r="AO4" i="4"/>
  <c r="AX4" i="4" s="1"/>
  <c r="AO39" i="4"/>
  <c r="AX39" i="4" s="1"/>
  <c r="AI16" i="4"/>
  <c r="AR16" i="4" s="1"/>
  <c r="AJ30" i="4"/>
  <c r="AS30" i="4" s="1"/>
  <c r="AK30" i="4"/>
  <c r="AG4" i="4"/>
  <c r="AP4" i="4" s="1"/>
  <c r="BF11" i="4"/>
  <c r="BG11" i="4" s="1"/>
  <c r="AL57" i="4"/>
  <c r="AU57" i="4" s="1"/>
  <c r="AK16" i="4"/>
  <c r="BF16" i="4" s="1"/>
  <c r="BG16" i="4" s="1"/>
  <c r="AM16" i="4"/>
  <c r="AV16" i="4" s="1"/>
  <c r="AG30" i="4"/>
  <c r="AP30" i="4" s="1"/>
  <c r="AH53" i="4"/>
  <c r="AQ53" i="4" s="1"/>
  <c r="AO82" i="4"/>
  <c r="AX82" i="4" s="1"/>
  <c r="AM3" i="4"/>
  <c r="AV3" i="4" s="1"/>
  <c r="AL16" i="4"/>
  <c r="AU16" i="4" s="1"/>
  <c r="AH30" i="4"/>
  <c r="AQ30" i="4" s="1"/>
  <c r="AI30" i="4"/>
  <c r="AR30" i="4" s="1"/>
  <c r="AG78" i="4"/>
  <c r="AP78" i="4" s="1"/>
  <c r="AL48" i="4"/>
  <c r="AU48" i="4" s="1"/>
  <c r="AH71" i="4"/>
  <c r="AQ71" i="4" s="1"/>
  <c r="AM30" i="4"/>
  <c r="AV30" i="4" s="1"/>
  <c r="BF65" i="4"/>
  <c r="BG65" i="4" s="1"/>
  <c r="AL71" i="4"/>
  <c r="AU71" i="4" s="1"/>
  <c r="AH82" i="4"/>
  <c r="AQ82" i="4" s="1"/>
  <c r="AG16" i="4"/>
  <c r="AP16" i="4" s="1"/>
  <c r="AM57" i="4"/>
  <c r="AV57" i="4" s="1"/>
  <c r="AO16" i="4"/>
  <c r="AX16" i="4" s="1"/>
  <c r="AG8" i="4"/>
  <c r="AP8" i="4" s="1"/>
  <c r="AM4" i="4"/>
  <c r="AV4" i="4" s="1"/>
  <c r="AJ4" i="4"/>
  <c r="AS4" i="4" s="1"/>
  <c r="AJ27" i="4"/>
  <c r="AH23" i="4"/>
  <c r="AQ23" i="4" s="1"/>
  <c r="AG83" i="4"/>
  <c r="AP83" i="4" s="1"/>
  <c r="AL75" i="4"/>
  <c r="AU75" i="4" s="1"/>
  <c r="BF32" i="4"/>
  <c r="BG32" i="4" s="1"/>
  <c r="BF66" i="4"/>
  <c r="BG66" i="4" s="1"/>
  <c r="AL13" i="4"/>
  <c r="AU13" i="4" s="1"/>
  <c r="AG75" i="4"/>
  <c r="AP75" i="4" s="1"/>
  <c r="AH49" i="4"/>
  <c r="AQ49" i="4" s="1"/>
  <c r="AM10" i="4"/>
  <c r="AV10" i="4" s="1"/>
  <c r="AG13" i="4"/>
  <c r="AP13" i="4" s="1"/>
  <c r="AG39" i="4"/>
  <c r="AP39" i="4" s="1"/>
  <c r="AK28" i="4"/>
  <c r="AM39" i="4"/>
  <c r="AV39" i="4" s="1"/>
  <c r="AL83" i="4"/>
  <c r="AU83" i="4" s="1"/>
  <c r="AK75" i="4"/>
  <c r="AH39" i="4"/>
  <c r="AQ39" i="4" s="1"/>
  <c r="AN83" i="4"/>
  <c r="AW83" i="4" s="1"/>
  <c r="AH76" i="4"/>
  <c r="AQ76" i="4" s="1"/>
  <c r="AO28" i="4"/>
  <c r="AX28" i="4" s="1"/>
  <c r="AH29" i="4"/>
  <c r="AQ29" i="4" s="1"/>
  <c r="AJ23" i="4"/>
  <c r="AS23" i="4" s="1"/>
  <c r="AO6" i="4"/>
  <c r="AX6" i="4" s="1"/>
  <c r="AH6" i="4"/>
  <c r="AQ6" i="4" s="1"/>
  <c r="AI11" i="4"/>
  <c r="AR11" i="4" s="1"/>
  <c r="AH11" i="4"/>
  <c r="AQ11" i="4" s="1"/>
  <c r="AT33" i="4"/>
  <c r="BF33" i="4"/>
  <c r="BG33" i="4" s="1"/>
  <c r="AT81" i="4"/>
  <c r="BF81" i="4"/>
  <c r="BG81" i="4" s="1"/>
  <c r="AT64" i="4"/>
  <c r="BF64" i="4"/>
  <c r="BG64" i="4" s="1"/>
  <c r="AS13" i="4"/>
  <c r="AN68" i="4"/>
  <c r="AW68" i="4" s="1"/>
  <c r="AM68" i="4"/>
  <c r="AV68" i="4" s="1"/>
  <c r="AJ68" i="4"/>
  <c r="AT75" i="4"/>
  <c r="BF75" i="4"/>
  <c r="BG75" i="4" s="1"/>
  <c r="AO62" i="4"/>
  <c r="AX62" i="4" s="1"/>
  <c r="AM62" i="4"/>
  <c r="AV62" i="4" s="1"/>
  <c r="AJ62" i="4"/>
  <c r="AI62" i="4"/>
  <c r="AR62" i="4" s="1"/>
  <c r="AN62" i="4"/>
  <c r="AW62" i="4" s="1"/>
  <c r="AT61" i="4"/>
  <c r="BF61" i="4"/>
  <c r="BG61" i="4" s="1"/>
  <c r="AN50" i="4"/>
  <c r="AW50" i="4" s="1"/>
  <c r="AJ50" i="4"/>
  <c r="AS47" i="4"/>
  <c r="BH47" i="4"/>
  <c r="AK53" i="4"/>
  <c r="AI53" i="4"/>
  <c r="AR53" i="4" s="1"/>
  <c r="AM53" i="4"/>
  <c r="AV53" i="4" s="1"/>
  <c r="AN53" i="4"/>
  <c r="AW53" i="4" s="1"/>
  <c r="AJ53" i="4"/>
  <c r="AL62" i="4"/>
  <c r="AU62" i="4" s="1"/>
  <c r="BF13" i="4"/>
  <c r="BG13" i="4" s="1"/>
  <c r="AT13" i="4"/>
  <c r="AT39" i="4"/>
  <c r="AL29" i="4"/>
  <c r="AU29" i="4" s="1"/>
  <c r="AM35" i="4"/>
  <c r="AV35" i="4" s="1"/>
  <c r="AK72" i="4"/>
  <c r="AI72" i="4"/>
  <c r="AR72" i="4" s="1"/>
  <c r="AN72" i="4"/>
  <c r="AW72" i="4" s="1"/>
  <c r="AM72" i="4"/>
  <c r="AV72" i="4" s="1"/>
  <c r="AJ72" i="4"/>
  <c r="BH61" i="4"/>
  <c r="AS51" i="4"/>
  <c r="BH51" i="4"/>
  <c r="AL5" i="4"/>
  <c r="AU5" i="4" s="1"/>
  <c r="AO37" i="4"/>
  <c r="AX37" i="4" s="1"/>
  <c r="AN37" i="4"/>
  <c r="AW37" i="4" s="1"/>
  <c r="AJ37" i="4"/>
  <c r="AI37" i="4"/>
  <c r="AR37" i="4" s="1"/>
  <c r="AJ28" i="4"/>
  <c r="AI21" i="4"/>
  <c r="AR21" i="4" s="1"/>
  <c r="AJ21" i="4"/>
  <c r="AO56" i="4"/>
  <c r="AX56" i="4" s="1"/>
  <c r="AM56" i="4"/>
  <c r="AV56" i="4" s="1"/>
  <c r="AJ56" i="4"/>
  <c r="AN56" i="4"/>
  <c r="AW56" i="4" s="1"/>
  <c r="AJ22" i="4"/>
  <c r="AN22" i="4"/>
  <c r="AW22" i="4" s="1"/>
  <c r="AM22" i="4"/>
  <c r="AV22" i="4" s="1"/>
  <c r="AL22" i="4"/>
  <c r="AU22" i="4" s="1"/>
  <c r="AK22" i="4"/>
  <c r="AK50" i="4"/>
  <c r="AH72" i="4"/>
  <c r="AQ72" i="4" s="1"/>
  <c r="AI29" i="4"/>
  <c r="AR29" i="4" s="1"/>
  <c r="AO29" i="4"/>
  <c r="AX29" i="4" s="1"/>
  <c r="AT51" i="4"/>
  <c r="BF51" i="4"/>
  <c r="BG51" i="4" s="1"/>
  <c r="AH44" i="4"/>
  <c r="AQ44" i="4" s="1"/>
  <c r="AH14" i="4"/>
  <c r="AQ14" i="4" s="1"/>
  <c r="AK37" i="4"/>
  <c r="BF25" i="4"/>
  <c r="BG25" i="4" s="1"/>
  <c r="AT25" i="4"/>
  <c r="AH21" i="4"/>
  <c r="AQ21" i="4" s="1"/>
  <c r="AK70" i="4"/>
  <c r="AI70" i="4"/>
  <c r="AR70" i="4" s="1"/>
  <c r="AN70" i="4"/>
  <c r="AW70" i="4" s="1"/>
  <c r="AM70" i="4"/>
  <c r="AV70" i="4" s="1"/>
  <c r="AJ70" i="4"/>
  <c r="AT57" i="4"/>
  <c r="BF57" i="4"/>
  <c r="BG57" i="4" s="1"/>
  <c r="AS63" i="4"/>
  <c r="BH63" i="4"/>
  <c r="AL41" i="4"/>
  <c r="AU41" i="4" s="1"/>
  <c r="AO50" i="4"/>
  <c r="AX50" i="4" s="1"/>
  <c r="BF28" i="4"/>
  <c r="BG28" i="4" s="1"/>
  <c r="AT28" i="4"/>
  <c r="AG29" i="4"/>
  <c r="AP29" i="4" s="1"/>
  <c r="AI38" i="4"/>
  <c r="AR38" i="4" s="1"/>
  <c r="AN38" i="4"/>
  <c r="AW38" i="4" s="1"/>
  <c r="AG38" i="4"/>
  <c r="AP38" i="4" s="1"/>
  <c r="AO42" i="4"/>
  <c r="AX42" i="4" s="1"/>
  <c r="AK42" i="4"/>
  <c r="AN42" i="4"/>
  <c r="AW42" i="4" s="1"/>
  <c r="AM42" i="4"/>
  <c r="AV42" i="4" s="1"/>
  <c r="AJ42" i="4"/>
  <c r="AN29" i="4"/>
  <c r="AW29" i="4" s="1"/>
  <c r="AL26" i="4"/>
  <c r="AU26" i="4" s="1"/>
  <c r="AK26" i="4"/>
  <c r="AH26" i="4"/>
  <c r="AQ26" i="4" s="1"/>
  <c r="AO26" i="4"/>
  <c r="AX26" i="4" s="1"/>
  <c r="AN26" i="4"/>
  <c r="AW26" i="4" s="1"/>
  <c r="AM26" i="4"/>
  <c r="AV26" i="4" s="1"/>
  <c r="AO73" i="4"/>
  <c r="AX73" i="4" s="1"/>
  <c r="AT19" i="4"/>
  <c r="BF19" i="4"/>
  <c r="BG19" i="4" s="1"/>
  <c r="AL56" i="4"/>
  <c r="AU56" i="4" s="1"/>
  <c r="AL44" i="4"/>
  <c r="AU44" i="4" s="1"/>
  <c r="AL33" i="4"/>
  <c r="AU33" i="4" s="1"/>
  <c r="AG36" i="4"/>
  <c r="AP36" i="4" s="1"/>
  <c r="AJ38" i="4"/>
  <c r="AI42" i="4"/>
  <c r="AR42" i="4" s="1"/>
  <c r="AL28" i="4"/>
  <c r="AU28" i="4" s="1"/>
  <c r="AG26" i="4"/>
  <c r="AP26" i="4" s="1"/>
  <c r="AO64" i="4"/>
  <c r="AX64" i="4" s="1"/>
  <c r="AM64" i="4"/>
  <c r="AV64" i="4" s="1"/>
  <c r="AJ64" i="4"/>
  <c r="AI64" i="4"/>
  <c r="AR64" i="4" s="1"/>
  <c r="AN64" i="4"/>
  <c r="AW64" i="4" s="1"/>
  <c r="AN81" i="4"/>
  <c r="AW81" i="4" s="1"/>
  <c r="AM81" i="4"/>
  <c r="AV81" i="4" s="1"/>
  <c r="AJ81" i="4"/>
  <c r="AI81" i="4"/>
  <c r="AR81" i="4" s="1"/>
  <c r="AO41" i="4"/>
  <c r="AX41" i="4" s="1"/>
  <c r="AN41" i="4"/>
  <c r="AW41" i="4" s="1"/>
  <c r="AK62" i="4"/>
  <c r="AM20" i="4"/>
  <c r="AV20" i="4" s="1"/>
  <c r="AK20" i="4"/>
  <c r="AJ20" i="4"/>
  <c r="AI20" i="4"/>
  <c r="AR20" i="4" s="1"/>
  <c r="AH20" i="4"/>
  <c r="AQ20" i="4" s="1"/>
  <c r="BF38" i="4"/>
  <c r="BG38" i="4" s="1"/>
  <c r="AT38" i="4"/>
  <c r="AM37" i="4"/>
  <c r="AV37" i="4" s="1"/>
  <c r="AS27" i="4"/>
  <c r="AI25" i="4"/>
  <c r="AR25" i="4" s="1"/>
  <c r="AM25" i="4"/>
  <c r="AV25" i="4" s="1"/>
  <c r="AH25" i="4"/>
  <c r="AQ25" i="4" s="1"/>
  <c r="AG25" i="4"/>
  <c r="AP25" i="4" s="1"/>
  <c r="AL73" i="4"/>
  <c r="AU73" i="4" s="1"/>
  <c r="AO5" i="4"/>
  <c r="AX5" i="4" s="1"/>
  <c r="AH5" i="4"/>
  <c r="AQ5" i="4" s="1"/>
  <c r="AG5" i="4"/>
  <c r="AP5" i="4" s="1"/>
  <c r="AS19" i="4"/>
  <c r="BH19" i="4"/>
  <c r="AN5" i="4"/>
  <c r="AW5" i="4" s="1"/>
  <c r="AJ25" i="4"/>
  <c r="AT58" i="4"/>
  <c r="BF58" i="4"/>
  <c r="BG58" i="4" s="1"/>
  <c r="AI68" i="4"/>
  <c r="AR68" i="4" s="1"/>
  <c r="AG41" i="4"/>
  <c r="AP41" i="4" s="1"/>
  <c r="AI36" i="4"/>
  <c r="AR36" i="4" s="1"/>
  <c r="AM36" i="4"/>
  <c r="AV36" i="4" s="1"/>
  <c r="BF17" i="4"/>
  <c r="BG17" i="4" s="1"/>
  <c r="AT17" i="4"/>
  <c r="AN35" i="4"/>
  <c r="AW35" i="4" s="1"/>
  <c r="AJ35" i="4"/>
  <c r="AH35" i="4"/>
  <c r="AQ35" i="4" s="1"/>
  <c r="AO21" i="4"/>
  <c r="AX21" i="4" s="1"/>
  <c r="AO3" i="4"/>
  <c r="AX3" i="4" s="1"/>
  <c r="AG3" i="4"/>
  <c r="AP3" i="4" s="1"/>
  <c r="AH3" i="4"/>
  <c r="AQ3" i="4" s="1"/>
  <c r="AL36" i="4"/>
  <c r="AU36" i="4" s="1"/>
  <c r="AI50" i="4"/>
  <c r="AR50" i="4" s="1"/>
  <c r="AG68" i="4"/>
  <c r="AP68" i="4" s="1"/>
  <c r="AS15" i="4"/>
  <c r="BH15" i="4"/>
  <c r="AO34" i="4"/>
  <c r="AX34" i="4" s="1"/>
  <c r="AN34" i="4"/>
  <c r="AW34" i="4" s="1"/>
  <c r="AM34" i="4"/>
  <c r="AV34" i="4" s="1"/>
  <c r="AK34" i="4"/>
  <c r="AI34" i="4"/>
  <c r="AR34" i="4" s="1"/>
  <c r="AI3" i="4"/>
  <c r="AR3" i="4" s="1"/>
  <c r="AN25" i="4"/>
  <c r="AW25" i="4" s="1"/>
  <c r="AJ26" i="4"/>
  <c r="AL25" i="4"/>
  <c r="AU25" i="4" s="1"/>
  <c r="AL20" i="4"/>
  <c r="AU20" i="4" s="1"/>
  <c r="BH69" i="4"/>
  <c r="AS69" i="4"/>
  <c r="AT63" i="4"/>
  <c r="BF63" i="4"/>
  <c r="BG63" i="4" s="1"/>
  <c r="BF40" i="4"/>
  <c r="BG40" i="4" s="1"/>
  <c r="AT40" i="4"/>
  <c r="AH36" i="4"/>
  <c r="AQ36" i="4" s="1"/>
  <c r="AK68" i="4"/>
  <c r="AL35" i="4"/>
  <c r="AU35" i="4" s="1"/>
  <c r="AN14" i="4"/>
  <c r="AW14" i="4" s="1"/>
  <c r="AJ34" i="4"/>
  <c r="AL42" i="4"/>
  <c r="AU42" i="4" s="1"/>
  <c r="AN21" i="4"/>
  <c r="AW21" i="4" s="1"/>
  <c r="AI22" i="4"/>
  <c r="AR22" i="4" s="1"/>
  <c r="AH22" i="4"/>
  <c r="AQ22" i="4" s="1"/>
  <c r="AN20" i="4"/>
  <c r="AW20" i="4" s="1"/>
  <c r="AS12" i="4"/>
  <c r="BH12" i="4"/>
  <c r="AO68" i="4"/>
  <c r="AX68" i="4" s="1"/>
  <c r="AS67" i="4"/>
  <c r="BH67" i="4"/>
  <c r="AH50" i="4"/>
  <c r="AQ50" i="4" s="1"/>
  <c r="AK56" i="4"/>
  <c r="AH68" i="4"/>
  <c r="AQ68" i="4" s="1"/>
  <c r="BH66" i="4"/>
  <c r="AS66" i="4"/>
  <c r="AL9" i="4"/>
  <c r="AU9" i="4" s="1"/>
  <c r="AK9" i="4"/>
  <c r="AJ9" i="4"/>
  <c r="AI9" i="4"/>
  <c r="AR9" i="4" s="1"/>
  <c r="AH9" i="4"/>
  <c r="AQ9" i="4" s="1"/>
  <c r="AG9" i="4"/>
  <c r="AP9" i="4" s="1"/>
  <c r="AM33" i="4"/>
  <c r="AV33" i="4" s="1"/>
  <c r="AK3" i="4"/>
  <c r="AJ41" i="4"/>
  <c r="AM21" i="4"/>
  <c r="AV21" i="4" s="1"/>
  <c r="AL21" i="4"/>
  <c r="AU21" i="4" s="1"/>
  <c r="AI17" i="4"/>
  <c r="AR17" i="4" s="1"/>
  <c r="AN17" i="4"/>
  <c r="AW17" i="4" s="1"/>
  <c r="AH70" i="4"/>
  <c r="AQ70" i="4" s="1"/>
  <c r="AH64" i="4"/>
  <c r="AQ64" i="4" s="1"/>
  <c r="AH48" i="4"/>
  <c r="AQ48" i="4" s="1"/>
  <c r="BF83" i="4"/>
  <c r="BG83" i="4" s="1"/>
  <c r="AT83" i="4"/>
  <c r="AH33" i="4"/>
  <c r="AQ33" i="4" s="1"/>
  <c r="AT60" i="4"/>
  <c r="BF60" i="4"/>
  <c r="BG60" i="4" s="1"/>
  <c r="AG64" i="4"/>
  <c r="AP64" i="4" s="1"/>
  <c r="AS45" i="4"/>
  <c r="BH45" i="4"/>
  <c r="AI44" i="4"/>
  <c r="AR44" i="4" s="1"/>
  <c r="AN9" i="4"/>
  <c r="AW9" i="4" s="1"/>
  <c r="AO22" i="4"/>
  <c r="AX22" i="4" s="1"/>
  <c r="AN10" i="4"/>
  <c r="AW10" i="4" s="1"/>
  <c r="AJ10" i="4"/>
  <c r="AO10" i="4"/>
  <c r="AX10" i="4" s="1"/>
  <c r="AO20" i="4"/>
  <c r="AX20" i="4" s="1"/>
  <c r="AI8" i="4"/>
  <c r="AR8" i="4" s="1"/>
  <c r="AG17" i="4"/>
  <c r="AP17" i="4" s="1"/>
  <c r="AJ29" i="4"/>
  <c r="AT31" i="4"/>
  <c r="BF31" i="4"/>
  <c r="BG31" i="4" s="1"/>
  <c r="AL81" i="4"/>
  <c r="AU81" i="4" s="1"/>
  <c r="AT80" i="4"/>
  <c r="BF80" i="4"/>
  <c r="BG80" i="4" s="1"/>
  <c r="AN73" i="4"/>
  <c r="AW73" i="4" s="1"/>
  <c r="AM73" i="4"/>
  <c r="AV73" i="4" s="1"/>
  <c r="AJ73" i="4"/>
  <c r="AH7" i="4"/>
  <c r="AQ7" i="4" s="1"/>
  <c r="AG7" i="4"/>
  <c r="AP7" i="4" s="1"/>
  <c r="AL64" i="4"/>
  <c r="AU64" i="4" s="1"/>
  <c r="AT77" i="4"/>
  <c r="BF77" i="4"/>
  <c r="BG77" i="4" s="1"/>
  <c r="AI28" i="4"/>
  <c r="AR28" i="4" s="1"/>
  <c r="AN28" i="4"/>
  <c r="AW28" i="4" s="1"/>
  <c r="AL50" i="4"/>
  <c r="AU50" i="4" s="1"/>
  <c r="AG81" i="4"/>
  <c r="AP81" i="4" s="1"/>
  <c r="AK29" i="4"/>
  <c r="AJ83" i="4"/>
  <c r="AM83" i="4"/>
  <c r="AV83" i="4" s="1"/>
  <c r="AK79" i="4"/>
  <c r="AG72" i="4"/>
  <c r="AP72" i="4" s="1"/>
  <c r="AH42" i="4"/>
  <c r="AQ42" i="4" s="1"/>
  <c r="AI80" i="4"/>
  <c r="AR80" i="4" s="1"/>
  <c r="AN80" i="4"/>
  <c r="AW80" i="4" s="1"/>
  <c r="AM80" i="4"/>
  <c r="AV80" i="4" s="1"/>
  <c r="AJ80" i="4"/>
  <c r="AK73" i="4"/>
  <c r="AI73" i="4"/>
  <c r="AR73" i="4" s="1"/>
  <c r="AM82" i="4"/>
  <c r="AV82" i="4" s="1"/>
  <c r="AJ82" i="4"/>
  <c r="AI82" i="4"/>
  <c r="AR82" i="4" s="1"/>
  <c r="AN82" i="4"/>
  <c r="AW82" i="4" s="1"/>
  <c r="AG82" i="4"/>
  <c r="AP82" i="4" s="1"/>
  <c r="AN75" i="4"/>
  <c r="AW75" i="4" s="1"/>
  <c r="AM75" i="4"/>
  <c r="AV75" i="4" s="1"/>
  <c r="AJ75" i="4"/>
  <c r="AH18" i="4"/>
  <c r="AQ18" i="4" s="1"/>
  <c r="AO18" i="4"/>
  <c r="AX18" i="4" s="1"/>
  <c r="AM18" i="4"/>
  <c r="AV18" i="4" s="1"/>
  <c r="AL18" i="4"/>
  <c r="AU18" i="4" s="1"/>
  <c r="AK18" i="4"/>
  <c r="AJ18" i="4"/>
  <c r="AI18" i="4"/>
  <c r="AR18" i="4" s="1"/>
  <c r="AG57" i="4"/>
  <c r="AP57" i="4" s="1"/>
  <c r="AI57" i="4"/>
  <c r="AR57" i="4" s="1"/>
  <c r="AN57" i="4"/>
  <c r="AW57" i="4" s="1"/>
  <c r="AJ57" i="4"/>
  <c r="AT23" i="4"/>
  <c r="BF23" i="4"/>
  <c r="BG23" i="4" s="1"/>
  <c r="AG60" i="4"/>
  <c r="AP60" i="4" s="1"/>
  <c r="AH56" i="4"/>
  <c r="AQ56" i="4" s="1"/>
  <c r="AK71" i="4"/>
  <c r="AO80" i="4"/>
  <c r="AX80" i="4" s="1"/>
  <c r="AK36" i="4"/>
  <c r="AN46" i="4"/>
  <c r="AW46" i="4" s="1"/>
  <c r="AJ46" i="4"/>
  <c r="AM9" i="4"/>
  <c r="AV9" i="4" s="1"/>
  <c r="AH10" i="4"/>
  <c r="AQ10" i="4" s="1"/>
  <c r="AJ17" i="4"/>
  <c r="AM7" i="4"/>
  <c r="AV7" i="4" s="1"/>
  <c r="AS16" i="4"/>
  <c r="BH16" i="4"/>
  <c r="AH28" i="4"/>
  <c r="AQ28" i="4" s="1"/>
  <c r="AI48" i="4"/>
  <c r="AR48" i="4" s="1"/>
  <c r="AN55" i="4"/>
  <c r="AW55" i="4" s="1"/>
  <c r="AJ55" i="4"/>
  <c r="AN13" i="4"/>
  <c r="AW13" i="4" s="1"/>
  <c r="AI13" i="4"/>
  <c r="AR13" i="4" s="1"/>
  <c r="AI5" i="4"/>
  <c r="AR5" i="4" s="1"/>
  <c r="AG21" i="4"/>
  <c r="AP21" i="4" s="1"/>
  <c r="BF82" i="4"/>
  <c r="BG82" i="4" s="1"/>
  <c r="AT82" i="4"/>
  <c r="AL68" i="4"/>
  <c r="AU68" i="4" s="1"/>
  <c r="AT15" i="4"/>
  <c r="BF15" i="4"/>
  <c r="BG15" i="4" s="1"/>
  <c r="AK41" i="4"/>
  <c r="AO33" i="4"/>
  <c r="AX33" i="4" s="1"/>
  <c r="AN33" i="4"/>
  <c r="AW33" i="4" s="1"/>
  <c r="AJ33" i="4"/>
  <c r="AI33" i="4"/>
  <c r="AR33" i="4" s="1"/>
  <c r="AG33" i="4"/>
  <c r="AP33" i="4" s="1"/>
  <c r="AT52" i="4"/>
  <c r="BF52" i="4"/>
  <c r="BG52" i="4" s="1"/>
  <c r="AM27" i="4"/>
  <c r="AV27" i="4" s="1"/>
  <c r="AK27" i="4"/>
  <c r="AI27" i="4"/>
  <c r="AR27" i="4" s="1"/>
  <c r="AG27" i="4"/>
  <c r="AP27" i="4" s="1"/>
  <c r="AN27" i="4"/>
  <c r="AW27" i="4" s="1"/>
  <c r="AL27" i="4"/>
  <c r="AU27" i="4" s="1"/>
  <c r="AK78" i="4"/>
  <c r="AI78" i="4"/>
  <c r="AR78" i="4" s="1"/>
  <c r="AN78" i="4"/>
  <c r="AW78" i="4" s="1"/>
  <c r="AM78" i="4"/>
  <c r="AV78" i="4" s="1"/>
  <c r="AJ78" i="4"/>
  <c r="AK44" i="4"/>
  <c r="AL72" i="4"/>
  <c r="AU72" i="4" s="1"/>
  <c r="AO48" i="4"/>
  <c r="AX48" i="4" s="1"/>
  <c r="AJ8" i="4"/>
  <c r="AN8" i="4"/>
  <c r="AW8" i="4" s="1"/>
  <c r="AM8" i="4"/>
  <c r="AV8" i="4" s="1"/>
  <c r="AL8" i="4"/>
  <c r="AU8" i="4" s="1"/>
  <c r="AK8" i="4"/>
  <c r="AO53" i="4"/>
  <c r="AX53" i="4" s="1"/>
  <c r="AI55" i="4"/>
  <c r="AR55" i="4" s="1"/>
  <c r="BH65" i="4"/>
  <c r="AK35" i="4"/>
  <c r="AL3" i="4"/>
  <c r="AU3" i="4" s="1"/>
  <c r="AS31" i="4"/>
  <c r="BH31" i="4"/>
  <c r="BH40" i="4"/>
  <c r="AS40" i="4"/>
  <c r="BF10" i="4"/>
  <c r="BG10" i="4" s="1"/>
  <c r="AK76" i="4"/>
  <c r="AI76" i="4"/>
  <c r="AR76" i="4" s="1"/>
  <c r="AN76" i="4"/>
  <c r="AW76" i="4" s="1"/>
  <c r="AM76" i="4"/>
  <c r="AV76" i="4" s="1"/>
  <c r="AJ76" i="4"/>
  <c r="AM41" i="4"/>
  <c r="AV41" i="4" s="1"/>
  <c r="AO71" i="4"/>
  <c r="AX71" i="4" s="1"/>
  <c r="AH80" i="4"/>
  <c r="AQ80" i="4" s="1"/>
  <c r="AO76" i="4"/>
  <c r="AX76" i="4" s="1"/>
  <c r="AI71" i="4"/>
  <c r="AR71" i="4" s="1"/>
  <c r="AM44" i="4"/>
  <c r="AV44" i="4" s="1"/>
  <c r="AG10" i="4"/>
  <c r="AP10" i="4" s="1"/>
  <c r="AN77" i="4"/>
  <c r="AW77" i="4" s="1"/>
  <c r="AM77" i="4"/>
  <c r="AV77" i="4" s="1"/>
  <c r="AJ77" i="4"/>
  <c r="AI77" i="4"/>
  <c r="AR77" i="4" s="1"/>
  <c r="AO55" i="4"/>
  <c r="AX55" i="4" s="1"/>
  <c r="AI49" i="4"/>
  <c r="AR49" i="4" s="1"/>
  <c r="AM49" i="4"/>
  <c r="AV49" i="4" s="1"/>
  <c r="AN49" i="4"/>
  <c r="AW49" i="4" s="1"/>
  <c r="AK49" i="4"/>
  <c r="AJ49" i="4"/>
  <c r="AJ52" i="4"/>
  <c r="AN52" i="4"/>
  <c r="AW52" i="4" s="1"/>
  <c r="AK46" i="4"/>
  <c r="AO24" i="4"/>
  <c r="AX24" i="4" s="1"/>
  <c r="AM24" i="4"/>
  <c r="AV24" i="4" s="1"/>
  <c r="AL24" i="4"/>
  <c r="AU24" i="4" s="1"/>
  <c r="AK24" i="4"/>
  <c r="AJ24" i="4"/>
  <c r="AG28" i="4"/>
  <c r="AP28" i="4" s="1"/>
  <c r="AS6" i="4"/>
  <c r="BF6" i="4"/>
  <c r="BG6" i="4" s="1"/>
  <c r="AH13" i="4"/>
  <c r="AQ13" i="4" s="1"/>
  <c r="AH17" i="4"/>
  <c r="AQ17" i="4" s="1"/>
  <c r="AJ7" i="4"/>
  <c r="AI7" i="4"/>
  <c r="AR7" i="4" s="1"/>
  <c r="AG56" i="4"/>
  <c r="AP56" i="4" s="1"/>
  <c r="AO72" i="4"/>
  <c r="AX72" i="4" s="1"/>
  <c r="AG44" i="4"/>
  <c r="AP44" i="4" s="1"/>
  <c r="AH81" i="4"/>
  <c r="AQ81" i="4" s="1"/>
  <c r="AI14" i="4"/>
  <c r="AR14" i="4" s="1"/>
  <c r="AM14" i="4"/>
  <c r="AV14" i="4" s="1"/>
  <c r="AL14" i="4"/>
  <c r="AU14" i="4" s="1"/>
  <c r="AK14" i="4"/>
  <c r="AJ14" i="4"/>
  <c r="AN79" i="4"/>
  <c r="AW79" i="4" s="1"/>
  <c r="AM79" i="4"/>
  <c r="AV79" i="4" s="1"/>
  <c r="AJ79" i="4"/>
  <c r="AI79" i="4"/>
  <c r="AR79" i="4" s="1"/>
  <c r="AG48" i="4"/>
  <c r="AP48" i="4" s="1"/>
  <c r="AO60" i="4"/>
  <c r="AX60" i="4" s="1"/>
  <c r="AM60" i="4"/>
  <c r="AV60" i="4" s="1"/>
  <c r="AJ60" i="4"/>
  <c r="AI60" i="4"/>
  <c r="AR60" i="4" s="1"/>
  <c r="AN60" i="4"/>
  <c r="AW60" i="4" s="1"/>
  <c r="AK74" i="4"/>
  <c r="AI74" i="4"/>
  <c r="AR74" i="4" s="1"/>
  <c r="AN74" i="4"/>
  <c r="AW74" i="4" s="1"/>
  <c r="AM74" i="4"/>
  <c r="AV74" i="4" s="1"/>
  <c r="AJ74" i="4"/>
  <c r="AL78" i="4"/>
  <c r="AU78" i="4" s="1"/>
  <c r="AN71" i="4"/>
  <c r="AW71" i="4" s="1"/>
  <c r="AM71" i="4"/>
  <c r="AV71" i="4" s="1"/>
  <c r="AJ71" i="4"/>
  <c r="AL70" i="4"/>
  <c r="AU70" i="4" s="1"/>
  <c r="AO81" i="4"/>
  <c r="AX81" i="4" s="1"/>
  <c r="AG70" i="4"/>
  <c r="AP70" i="4" s="1"/>
  <c r="AG54" i="4"/>
  <c r="AP54" i="4" s="1"/>
  <c r="AI54" i="4"/>
  <c r="AR54" i="4" s="1"/>
  <c r="AJ54" i="4"/>
  <c r="AN54" i="4"/>
  <c r="AW54" i="4" s="1"/>
  <c r="BH58" i="4"/>
  <c r="AS58" i="4"/>
  <c r="AI56" i="4"/>
  <c r="AR56" i="4" s="1"/>
  <c r="AM50" i="4"/>
  <c r="AV50" i="4" s="1"/>
  <c r="AH41" i="4"/>
  <c r="AQ41" i="4" s="1"/>
  <c r="AG55" i="4"/>
  <c r="AP55" i="4" s="1"/>
  <c r="AG22" i="4"/>
  <c r="AP22" i="4" s="1"/>
  <c r="AJ44" i="4"/>
  <c r="AL10" i="4"/>
  <c r="AU10" i="4" s="1"/>
  <c r="AJ3" i="4"/>
  <c r="AM32" i="4"/>
  <c r="AV32" i="4" s="1"/>
  <c r="AN32" i="4"/>
  <c r="AW32" i="4" s="1"/>
  <c r="AJ32" i="4"/>
  <c r="AI32" i="4"/>
  <c r="AR32" i="4" s="1"/>
  <c r="AH32" i="4"/>
  <c r="AQ32" i="4" s="1"/>
  <c r="AG32" i="4"/>
  <c r="AP32" i="4" s="1"/>
  <c r="AK5" i="4"/>
  <c r="AN7" i="4"/>
  <c r="AW7" i="4" s="1"/>
  <c r="AO35" i="4"/>
  <c r="AX35" i="4" s="1"/>
  <c r="AL7" i="4"/>
  <c r="AU7" i="4" s="1"/>
  <c r="AK7" i="4"/>
  <c r="AS2" i="4"/>
  <c r="BH2" i="4"/>
  <c r="BH4" i="4"/>
  <c r="BH59" i="4"/>
  <c r="AN48" i="4"/>
  <c r="AW48" i="4" s="1"/>
  <c r="AJ48" i="4"/>
  <c r="AT55" i="4"/>
  <c r="BF55" i="4"/>
  <c r="BG55" i="4" s="1"/>
  <c r="AT54" i="4"/>
  <c r="BF54" i="4"/>
  <c r="BG54" i="4" s="1"/>
  <c r="AK48" i="4"/>
  <c r="BF21" i="4"/>
  <c r="BG21" i="4" s="1"/>
  <c r="AT21" i="4"/>
  <c r="BH43" i="4"/>
  <c r="AO14" i="4"/>
  <c r="AX14" i="4" s="1"/>
  <c r="BH39" i="4"/>
  <c r="AS39" i="4"/>
  <c r="AJ5" i="4"/>
  <c r="AG50" i="4"/>
  <c r="AP50" i="4" s="1"/>
  <c r="AJ36" i="4"/>
  <c r="AT30" i="4" l="1"/>
  <c r="BF30" i="4"/>
  <c r="BG30" i="4" s="1"/>
  <c r="AT16" i="4"/>
  <c r="BH30" i="4"/>
  <c r="BH6" i="4"/>
  <c r="BH23" i="4"/>
  <c r="AT4" i="4"/>
  <c r="BF4" i="4"/>
  <c r="BG4" i="4" s="1"/>
  <c r="BH11" i="4"/>
  <c r="AT35" i="4"/>
  <c r="BF35" i="4"/>
  <c r="BG35" i="4" s="1"/>
  <c r="AT78" i="4"/>
  <c r="BF78" i="4"/>
  <c r="BG78" i="4" s="1"/>
  <c r="AS17" i="4"/>
  <c r="BH17" i="4"/>
  <c r="AT73" i="4"/>
  <c r="BF73" i="4"/>
  <c r="BG73" i="4" s="1"/>
  <c r="BF34" i="4"/>
  <c r="BG34" i="4" s="1"/>
  <c r="AT34" i="4"/>
  <c r="AT62" i="4"/>
  <c r="BF62" i="4"/>
  <c r="BG62" i="4" s="1"/>
  <c r="AS18" i="4"/>
  <c r="BH18" i="4"/>
  <c r="AT50" i="4"/>
  <c r="BF50" i="4"/>
  <c r="BG50" i="4" s="1"/>
  <c r="AT74" i="4"/>
  <c r="BF74" i="4"/>
  <c r="BG74" i="4" s="1"/>
  <c r="AS54" i="4"/>
  <c r="BH54" i="4"/>
  <c r="AT18" i="4"/>
  <c r="BF18" i="4"/>
  <c r="BG18" i="4" s="1"/>
  <c r="AT68" i="4"/>
  <c r="BF68" i="4"/>
  <c r="BG68" i="4" s="1"/>
  <c r="AT22" i="4"/>
  <c r="BF22" i="4"/>
  <c r="BG22" i="4" s="1"/>
  <c r="BH53" i="4"/>
  <c r="AS53" i="4"/>
  <c r="AT5" i="4"/>
  <c r="BF5" i="4"/>
  <c r="BG5" i="4" s="1"/>
  <c r="AS80" i="4"/>
  <c r="BH80" i="4"/>
  <c r="AS46" i="4"/>
  <c r="BH46" i="4"/>
  <c r="AT70" i="4"/>
  <c r="BF70" i="4"/>
  <c r="BG70" i="4" s="1"/>
  <c r="AS34" i="4"/>
  <c r="BH34" i="4"/>
  <c r="AT56" i="4"/>
  <c r="BF56" i="4"/>
  <c r="BG56" i="4" s="1"/>
  <c r="AS49" i="4"/>
  <c r="BH49" i="4"/>
  <c r="AT8" i="4"/>
  <c r="BF8" i="4"/>
  <c r="BG8" i="4" s="1"/>
  <c r="AS73" i="4"/>
  <c r="BH73" i="4"/>
  <c r="AS81" i="4"/>
  <c r="BH81" i="4"/>
  <c r="AS68" i="4"/>
  <c r="BH68" i="4"/>
  <c r="AT46" i="4"/>
  <c r="BF46" i="4"/>
  <c r="BG46" i="4" s="1"/>
  <c r="AS10" i="4"/>
  <c r="BH10" i="4"/>
  <c r="AS76" i="4"/>
  <c r="BH76" i="4"/>
  <c r="BH41" i="4"/>
  <c r="AS41" i="4"/>
  <c r="AS70" i="4"/>
  <c r="BH70" i="4"/>
  <c r="BH7" i="4"/>
  <c r="AS7" i="4"/>
  <c r="BH48" i="4"/>
  <c r="AS48" i="4"/>
  <c r="AT3" i="4"/>
  <c r="BF3" i="4"/>
  <c r="BG3" i="4" s="1"/>
  <c r="BH27" i="4"/>
  <c r="AS22" i="4"/>
  <c r="BH22" i="4"/>
  <c r="AS72" i="4"/>
  <c r="BH72" i="4"/>
  <c r="AT53" i="4"/>
  <c r="BF53" i="4"/>
  <c r="BG53" i="4" s="1"/>
  <c r="AT48" i="4"/>
  <c r="BF48" i="4"/>
  <c r="BG48" i="4" s="1"/>
  <c r="AT49" i="4"/>
  <c r="BF49" i="4"/>
  <c r="BG49" i="4" s="1"/>
  <c r="AT71" i="4"/>
  <c r="BF71" i="4"/>
  <c r="BG71" i="4" s="1"/>
  <c r="AS75" i="4"/>
  <c r="BH75" i="4"/>
  <c r="AT79" i="4"/>
  <c r="BF79" i="4"/>
  <c r="BG79" i="4" s="1"/>
  <c r="AT37" i="4"/>
  <c r="BF37" i="4"/>
  <c r="BG37" i="4" s="1"/>
  <c r="BH62" i="4"/>
  <c r="AS62" i="4"/>
  <c r="AS36" i="4"/>
  <c r="BH36" i="4"/>
  <c r="BH56" i="4"/>
  <c r="AS56" i="4"/>
  <c r="BH13" i="4"/>
  <c r="AT42" i="4"/>
  <c r="BF42" i="4"/>
  <c r="BG42" i="4" s="1"/>
  <c r="AS52" i="4"/>
  <c r="BH52" i="4"/>
  <c r="BF27" i="4"/>
  <c r="BG27" i="4" s="1"/>
  <c r="AT27" i="4"/>
  <c r="AS8" i="4"/>
  <c r="BH8" i="4"/>
  <c r="AS44" i="4"/>
  <c r="BH44" i="4"/>
  <c r="BH64" i="4"/>
  <c r="AS64" i="4"/>
  <c r="BH50" i="4"/>
  <c r="AS50" i="4"/>
  <c r="AS32" i="4"/>
  <c r="BH32" i="4"/>
  <c r="AS3" i="4"/>
  <c r="BH3" i="4"/>
  <c r="AS71" i="4"/>
  <c r="BH71" i="4"/>
  <c r="AS79" i="4"/>
  <c r="BH79" i="4"/>
  <c r="AS55" i="4"/>
  <c r="BH55" i="4"/>
  <c r="AT76" i="4"/>
  <c r="BF76" i="4"/>
  <c r="BG76" i="4" s="1"/>
  <c r="BH83" i="4"/>
  <c r="AS83" i="4"/>
  <c r="AS5" i="4"/>
  <c r="BH5" i="4"/>
  <c r="BF29" i="4"/>
  <c r="BG29" i="4" s="1"/>
  <c r="AT29" i="4"/>
  <c r="BH25" i="4"/>
  <c r="AS25" i="4"/>
  <c r="AT72" i="4"/>
  <c r="BF72" i="4"/>
  <c r="BG72" i="4" s="1"/>
  <c r="AT36" i="4"/>
  <c r="BF36" i="4"/>
  <c r="BG36" i="4" s="1"/>
  <c r="BH33" i="4"/>
  <c r="AS33" i="4"/>
  <c r="BF26" i="4"/>
  <c r="BG26" i="4" s="1"/>
  <c r="AT26" i="4"/>
  <c r="BH21" i="4"/>
  <c r="AS21" i="4"/>
  <c r="AS38" i="4"/>
  <c r="BH38" i="4"/>
  <c r="BH60" i="4"/>
  <c r="AS60" i="4"/>
  <c r="AS14" i="4"/>
  <c r="BH14" i="4"/>
  <c r="AS77" i="4"/>
  <c r="BH77" i="4"/>
  <c r="AT44" i="4"/>
  <c r="BF44" i="4"/>
  <c r="BG44" i="4" s="1"/>
  <c r="AS9" i="4"/>
  <c r="BH9" i="4"/>
  <c r="AT7" i="4"/>
  <c r="BF7" i="4"/>
  <c r="BG7" i="4" s="1"/>
  <c r="AS74" i="4"/>
  <c r="BH74" i="4"/>
  <c r="AT14" i="4"/>
  <c r="BF14" i="4"/>
  <c r="BG14" i="4" s="1"/>
  <c r="AS24" i="4"/>
  <c r="BH24" i="4"/>
  <c r="AS78" i="4"/>
  <c r="BH78" i="4"/>
  <c r="AS57" i="4"/>
  <c r="BH57" i="4"/>
  <c r="BH29" i="4"/>
  <c r="AS29" i="4"/>
  <c r="AT9" i="4"/>
  <c r="BF9" i="4"/>
  <c r="BG9" i="4" s="1"/>
  <c r="AS26" i="4"/>
  <c r="BH26" i="4"/>
  <c r="BH82" i="4"/>
  <c r="AS82" i="4"/>
  <c r="AS20" i="4"/>
  <c r="BH20" i="4"/>
  <c r="BH28" i="4"/>
  <c r="AS28" i="4"/>
  <c r="BH37" i="4"/>
  <c r="AS37" i="4"/>
  <c r="AT24" i="4"/>
  <c r="BF24" i="4"/>
  <c r="BG24" i="4" s="1"/>
  <c r="AT41" i="4"/>
  <c r="BF41" i="4"/>
  <c r="BG41" i="4" s="1"/>
  <c r="BH35" i="4"/>
  <c r="AS35" i="4"/>
  <c r="AT20" i="4"/>
  <c r="BF20" i="4"/>
  <c r="BG20" i="4" s="1"/>
  <c r="AS42" i="4"/>
  <c r="BH42" i="4"/>
</calcChain>
</file>

<file path=xl/sharedStrings.xml><?xml version="1.0" encoding="utf-8"?>
<sst xmlns="http://schemas.openxmlformats.org/spreadsheetml/2006/main" count="3422" uniqueCount="969">
  <si>
    <t>Sheet</t>
  </si>
  <si>
    <t>Smythe17</t>
  </si>
  <si>
    <t>Source</t>
  </si>
  <si>
    <t>Sample</t>
  </si>
  <si>
    <t>Total</t>
  </si>
  <si>
    <t>Reference</t>
  </si>
  <si>
    <t>T_C</t>
  </si>
  <si>
    <t>T_K</t>
  </si>
  <si>
    <t>P_Gpa</t>
  </si>
  <si>
    <t>SiO2_Liq</t>
  </si>
  <si>
    <t>TiO2_Liq</t>
  </si>
  <si>
    <t>Al2O3_Liq</t>
  </si>
  <si>
    <t>Cr2O3_Liq</t>
  </si>
  <si>
    <t>FeOt_Liq</t>
  </si>
  <si>
    <t>MgO_Liq</t>
  </si>
  <si>
    <t>CaO_Liq</t>
  </si>
  <si>
    <t>NiO_Liq</t>
  </si>
  <si>
    <t>MnO_Liq</t>
  </si>
  <si>
    <t>Cu2O_Liq</t>
  </si>
  <si>
    <t>Na2O_Liq</t>
  </si>
  <si>
    <t>K2O_Liq</t>
  </si>
  <si>
    <t>P2O5_Liq</t>
  </si>
  <si>
    <t>V2O5_Liq</t>
  </si>
  <si>
    <t>H2O_Liq</t>
  </si>
  <si>
    <t>S_ppm</t>
  </si>
  <si>
    <t>Fe_sulf_wt%</t>
  </si>
  <si>
    <t>Ni_sulf_wt%</t>
  </si>
  <si>
    <t>Co_sulf_wt%</t>
  </si>
  <si>
    <t>Cu_sulf_wt%</t>
  </si>
  <si>
    <t>Re_sulf_wt%</t>
  </si>
  <si>
    <t>Os_sulf_wt%</t>
  </si>
  <si>
    <t>Ir_sulf_wt%</t>
  </si>
  <si>
    <t>Pd_sulf_wt%</t>
  </si>
  <si>
    <t>Pt_sulf_wt%</t>
  </si>
  <si>
    <t>S_sulf_wt%</t>
  </si>
  <si>
    <t>O_sulf_wt%</t>
  </si>
  <si>
    <t>Total_sulf_wt%</t>
  </si>
  <si>
    <t>Ni2-1</t>
  </si>
  <si>
    <t xml:space="preserve">This study </t>
  </si>
  <si>
    <t>Cu6-2</t>
  </si>
  <si>
    <t>Ni2-2</t>
  </si>
  <si>
    <t>Ni3-2</t>
  </si>
  <si>
    <t>Ni4-1</t>
  </si>
  <si>
    <t>Ni5-1</t>
  </si>
  <si>
    <t>F1-1</t>
  </si>
  <si>
    <t>F2-1</t>
  </si>
  <si>
    <t>F3-1</t>
  </si>
  <si>
    <t>F4-1</t>
  </si>
  <si>
    <t>F5-1</t>
  </si>
  <si>
    <t>F6-1</t>
  </si>
  <si>
    <t>F7-1</t>
  </si>
  <si>
    <t>F8-1</t>
  </si>
  <si>
    <t>F9-1</t>
  </si>
  <si>
    <t>F10-1</t>
  </si>
  <si>
    <t>F11-1</t>
  </si>
  <si>
    <t>KK9-3</t>
  </si>
  <si>
    <t>KK10-2</t>
  </si>
  <si>
    <t>KK10-5</t>
  </si>
  <si>
    <t>KK14-1</t>
  </si>
  <si>
    <t>KK14-2</t>
  </si>
  <si>
    <t>KK25-1</t>
  </si>
  <si>
    <t>KK26-1</t>
  </si>
  <si>
    <t>KK30-1</t>
  </si>
  <si>
    <t>KK31-1</t>
  </si>
  <si>
    <t>KK32-1</t>
  </si>
  <si>
    <t>KK37-1</t>
  </si>
  <si>
    <t>A717</t>
  </si>
  <si>
    <t>A716</t>
  </si>
  <si>
    <t>A718</t>
  </si>
  <si>
    <t>B283</t>
  </si>
  <si>
    <t>B284</t>
  </si>
  <si>
    <t>B285</t>
  </si>
  <si>
    <t>B286</t>
  </si>
  <si>
    <t>B287</t>
  </si>
  <si>
    <t>C138</t>
  </si>
  <si>
    <t>C140</t>
  </si>
  <si>
    <t>C141</t>
  </si>
  <si>
    <t>C142</t>
  </si>
  <si>
    <t>C143</t>
  </si>
  <si>
    <t>B291</t>
  </si>
  <si>
    <t>B292</t>
  </si>
  <si>
    <t>B293</t>
  </si>
  <si>
    <t>O'Neill and Mavrogenes (2002)</t>
  </si>
  <si>
    <t>MAV65</t>
  </si>
  <si>
    <t>Mavrogenes and O'Neill (1999)</t>
  </si>
  <si>
    <t>MAV64</t>
  </si>
  <si>
    <t>MAV27</t>
  </si>
  <si>
    <t>MACV26</t>
  </si>
  <si>
    <t>MAV32</t>
  </si>
  <si>
    <t>MAV29</t>
  </si>
  <si>
    <t>MAV31</t>
  </si>
  <si>
    <t>MAV54</t>
  </si>
  <si>
    <t>MAV55</t>
  </si>
  <si>
    <t>MAV45</t>
  </si>
  <si>
    <t>MAV68</t>
  </si>
  <si>
    <t>MAV69</t>
  </si>
  <si>
    <t>MAV34</t>
  </si>
  <si>
    <t>MAV36</t>
  </si>
  <si>
    <t>MAV42</t>
  </si>
  <si>
    <t>MAV58A</t>
  </si>
  <si>
    <t>MAV52</t>
  </si>
  <si>
    <t>yn40</t>
  </si>
  <si>
    <t>Liu et al. (2007)</t>
  </si>
  <si>
    <t>yn18</t>
  </si>
  <si>
    <t>yn28</t>
  </si>
  <si>
    <t>yn50</t>
  </si>
  <si>
    <t>yn4</t>
  </si>
  <si>
    <t>yn12</t>
  </si>
  <si>
    <t>yn38</t>
  </si>
  <si>
    <t>yn2</t>
  </si>
  <si>
    <t>yn35</t>
  </si>
  <si>
    <t>yn36</t>
  </si>
  <si>
    <t>yn20</t>
  </si>
  <si>
    <t>yn96</t>
  </si>
  <si>
    <t>yn88</t>
  </si>
  <si>
    <t>yn91</t>
  </si>
  <si>
    <t>yn93</t>
  </si>
  <si>
    <t>TS15</t>
  </si>
  <si>
    <t>TS13</t>
  </si>
  <si>
    <t>TS11</t>
  </si>
  <si>
    <t>TS7</t>
  </si>
  <si>
    <t>TS5</t>
  </si>
  <si>
    <t>TS3</t>
  </si>
  <si>
    <t>yn109</t>
  </si>
  <si>
    <t>yn110</t>
  </si>
  <si>
    <t>yn39</t>
  </si>
  <si>
    <t>yn81</t>
  </si>
  <si>
    <t>yn27</t>
  </si>
  <si>
    <t>yn1</t>
  </si>
  <si>
    <t>yn3</t>
  </si>
  <si>
    <t>yn11</t>
  </si>
  <si>
    <t>yn9</t>
  </si>
  <si>
    <t>yn19</t>
  </si>
  <si>
    <t>yn95</t>
  </si>
  <si>
    <t>yn87</t>
  </si>
  <si>
    <t>yn108</t>
  </si>
  <si>
    <t>yn64</t>
  </si>
  <si>
    <t>TS16</t>
  </si>
  <si>
    <t>TS14</t>
  </si>
  <si>
    <t>TS12</t>
  </si>
  <si>
    <t>TS8</t>
  </si>
  <si>
    <t>TS6</t>
  </si>
  <si>
    <t>TS2</t>
  </si>
  <si>
    <t>TS4</t>
  </si>
  <si>
    <t>yn92</t>
  </si>
  <si>
    <t>yn94</t>
  </si>
  <si>
    <t>yn89</t>
  </si>
  <si>
    <t>yn90</t>
  </si>
  <si>
    <t>12FeE5</t>
  </si>
  <si>
    <t>12FeE4</t>
  </si>
  <si>
    <t>12FeE3</t>
  </si>
  <si>
    <t>12FeE1</t>
  </si>
  <si>
    <t>15FeE5</t>
  </si>
  <si>
    <t>15FeE4</t>
  </si>
  <si>
    <t>15FeE3</t>
  </si>
  <si>
    <t>15FeE2</t>
  </si>
  <si>
    <t>15FeE1</t>
  </si>
  <si>
    <t>MB5</t>
  </si>
  <si>
    <t>MB4</t>
  </si>
  <si>
    <t>MB3</t>
  </si>
  <si>
    <t>MB1</t>
  </si>
  <si>
    <t xml:space="preserve">﻿FeS-SSKOM 13 </t>
  </si>
  <si>
    <t>Holzheid and Grove (2002)</t>
  </si>
  <si>
    <t xml:space="preserve">﻿FeS-SSKOM 12 </t>
  </si>
  <si>
    <t xml:space="preserve">﻿FeS-SSKOM 11 </t>
  </si>
  <si>
    <t>﻿FeS-SSKOM 7</t>
  </si>
  <si>
    <t>﻿FeS-SSKOM 5</t>
  </si>
  <si>
    <t>﻿FeS-SSKOM 6</t>
  </si>
  <si>
    <t xml:space="preserve">﻿FeS-SSKOM 14 </t>
  </si>
  <si>
    <t xml:space="preserve">﻿FeS-SSKOM 25 </t>
  </si>
  <si>
    <t xml:space="preserve">﻿FeS-SSKOM 26 </t>
  </si>
  <si>
    <t xml:space="preserve">﻿FeS-SSKOM 15 </t>
  </si>
  <si>
    <t xml:space="preserve">﻿FeS-SSKOM 16 </t>
  </si>
  <si>
    <t xml:space="preserve">﻿FeS-SSKOM 27 R </t>
  </si>
  <si>
    <t xml:space="preserve">﻿FeS-SSKOM 23 </t>
  </si>
  <si>
    <t xml:space="preserve">﻿FeS-SSKOM 17 </t>
  </si>
  <si>
    <t xml:space="preserve">﻿FeS-SSKOM 24 </t>
  </si>
  <si>
    <t xml:space="preserve">﻿FeS-BK 11 </t>
  </si>
  <si>
    <t xml:space="preserve">﻿FeS-BK 12 </t>
  </si>
  <si>
    <t xml:space="preserve">﻿FeS-BK 9 </t>
  </si>
  <si>
    <t xml:space="preserve">﻿FeS-BK 8 </t>
  </si>
  <si>
    <t>﻿FeS-BK 4</t>
  </si>
  <si>
    <t xml:space="preserve">﻿FeS-BK 13 </t>
  </si>
  <si>
    <t xml:space="preserve">﻿FeS-AD 1 </t>
  </si>
  <si>
    <t xml:space="preserve">﻿FeS-85-41c-1 </t>
  </si>
  <si>
    <t xml:space="preserve">﻿FeS-I-10-08-1 </t>
  </si>
  <si>
    <t>Hpsulf 19</t>
  </si>
  <si>
    <t>Brenan (2008)</t>
  </si>
  <si>
    <t>Hpsulf 30</t>
  </si>
  <si>
    <t>Hpsulf 46</t>
  </si>
  <si>
    <t>cent 81</t>
  </si>
  <si>
    <t>cent 83</t>
  </si>
  <si>
    <t>cent 85</t>
  </si>
  <si>
    <t>cent 87</t>
  </si>
  <si>
    <t>cent 89</t>
  </si>
  <si>
    <t>cent 91</t>
  </si>
  <si>
    <t>cent 92</t>
  </si>
  <si>
    <t>cent 95</t>
  </si>
  <si>
    <t>cent 98</t>
  </si>
  <si>
    <t>cent 100</t>
  </si>
  <si>
    <t>cent 108</t>
  </si>
  <si>
    <t>cent 109</t>
  </si>
  <si>
    <t>MAF-4</t>
  </si>
  <si>
    <t>Fortin et al. (2015)</t>
  </si>
  <si>
    <t>MAF-7</t>
  </si>
  <si>
    <t>MAF-9</t>
  </si>
  <si>
    <t>MAF-12</t>
  </si>
  <si>
    <t>MAF-15</t>
  </si>
  <si>
    <t>MAF-19</t>
  </si>
  <si>
    <t>MAF-28</t>
  </si>
  <si>
    <t>MAF-32</t>
  </si>
  <si>
    <t>MAF-34</t>
  </si>
  <si>
    <t>MAF-36</t>
  </si>
  <si>
    <t>MAF-38</t>
  </si>
  <si>
    <t>MAF-45</t>
  </si>
  <si>
    <t>MAF-27</t>
  </si>
  <si>
    <t>MAF-31</t>
  </si>
  <si>
    <t>MAF-33</t>
  </si>
  <si>
    <t>MAF-35</t>
  </si>
  <si>
    <t>MAF-39</t>
  </si>
  <si>
    <t>MAF-44</t>
  </si>
  <si>
    <t>2</t>
  </si>
  <si>
    <t>Jugo et al. (2005)</t>
  </si>
  <si>
    <t>3</t>
  </si>
  <si>
    <t>4</t>
  </si>
  <si>
    <t>5</t>
  </si>
  <si>
    <t>7</t>
  </si>
  <si>
    <t>10</t>
  </si>
  <si>
    <t>11</t>
  </si>
  <si>
    <t>12</t>
  </si>
  <si>
    <t>27</t>
  </si>
  <si>
    <t>35B</t>
  </si>
  <si>
    <t>52B</t>
  </si>
  <si>
    <t>54A</t>
  </si>
  <si>
    <t>54B</t>
  </si>
  <si>
    <t>Ripley et al. (2002)</t>
  </si>
  <si>
    <t>Fo86-8s</t>
  </si>
  <si>
    <t>Gaetani and Grove (1997)</t>
  </si>
  <si>
    <t>Fo86-5s</t>
  </si>
  <si>
    <t>Fo86-9s</t>
  </si>
  <si>
    <t>Fo86-15s</t>
  </si>
  <si>
    <t>Fo86-14s</t>
  </si>
  <si>
    <t>Fo86-10s</t>
  </si>
  <si>
    <t>KOM-1s</t>
  </si>
  <si>
    <t>KOM-6s</t>
  </si>
  <si>
    <t>KOM-15s</t>
  </si>
  <si>
    <t>KOM-4s</t>
  </si>
  <si>
    <t>KOM-19s</t>
  </si>
  <si>
    <t>KOM-23s</t>
  </si>
  <si>
    <t>KOM-22s</t>
  </si>
  <si>
    <t>KOM-18s</t>
  </si>
  <si>
    <t>S-I-14</t>
  </si>
  <si>
    <t>Holzheid and Lodders (2001)</t>
  </si>
  <si>
    <t>S-I-5</t>
  </si>
  <si>
    <t>S-II-7</t>
  </si>
  <si>
    <t>S-II-9</t>
  </si>
  <si>
    <t>B152</t>
  </si>
  <si>
    <t>Ding et al. (2014)</t>
  </si>
  <si>
    <t>B137</t>
  </si>
  <si>
    <t>B151</t>
  </si>
  <si>
    <t>B159</t>
  </si>
  <si>
    <t>B160</t>
  </si>
  <si>
    <t>B161</t>
  </si>
  <si>
    <t>B162</t>
  </si>
  <si>
    <t>B163</t>
  </si>
  <si>
    <t>B181</t>
  </si>
  <si>
    <t>B167</t>
  </si>
  <si>
    <t>B165</t>
  </si>
  <si>
    <t>B164</t>
  </si>
  <si>
    <t>B191</t>
  </si>
  <si>
    <t>M37</t>
  </si>
  <si>
    <t>M36</t>
  </si>
  <si>
    <t>B189</t>
  </si>
  <si>
    <t>B190</t>
  </si>
  <si>
    <t>B186</t>
  </si>
  <si>
    <t>B188</t>
  </si>
  <si>
    <t>B197</t>
  </si>
  <si>
    <t>B198</t>
  </si>
  <si>
    <t>B201</t>
  </si>
  <si>
    <t>B205</t>
  </si>
  <si>
    <t>B206</t>
  </si>
  <si>
    <t>Wendlandt (1982)</t>
  </si>
  <si>
    <t>Ni1</t>
  </si>
  <si>
    <t>Peach and Mathez (1993)</t>
  </si>
  <si>
    <t>Ni2</t>
  </si>
  <si>
    <t>Ni5</t>
  </si>
  <si>
    <t>Ni6</t>
  </si>
  <si>
    <t>Ni13</t>
  </si>
  <si>
    <t>Ni17</t>
  </si>
  <si>
    <t>Ni19</t>
  </si>
  <si>
    <t>Ni20</t>
  </si>
  <si>
    <t>Ni25</t>
  </si>
  <si>
    <t>Ni27</t>
  </si>
  <si>
    <t>Wohlers and Wood (2015)</t>
  </si>
  <si>
    <t>KK3-1</t>
  </si>
  <si>
    <t>Kiseeva and Wood (2013)</t>
  </si>
  <si>
    <t>KK3-2</t>
  </si>
  <si>
    <t>KK4-1</t>
  </si>
  <si>
    <t>KK12-1</t>
  </si>
  <si>
    <t>KK15-1</t>
  </si>
  <si>
    <t>KK15-2</t>
  </si>
  <si>
    <t>KK15-4</t>
  </si>
  <si>
    <t>KK15-5</t>
  </si>
  <si>
    <t>KK16-1</t>
  </si>
  <si>
    <t>KK16-2</t>
  </si>
  <si>
    <t>KK5-1</t>
  </si>
  <si>
    <t>KK5-2</t>
  </si>
  <si>
    <t>KK7-1</t>
  </si>
  <si>
    <t>KK8-1</t>
  </si>
  <si>
    <t>KK8-2</t>
  </si>
  <si>
    <t>Cu1-1</t>
  </si>
  <si>
    <t>Kiseeva and Wood (2015)</t>
  </si>
  <si>
    <t>Cu2-1</t>
  </si>
  <si>
    <t>Cu3-1</t>
  </si>
  <si>
    <t>Cu4-1</t>
  </si>
  <si>
    <t>Cu5-1</t>
  </si>
  <si>
    <t>Cu6-1</t>
  </si>
  <si>
    <t>Cu7-1</t>
  </si>
  <si>
    <t>Cu8-1</t>
  </si>
  <si>
    <t>Cu8-2</t>
  </si>
  <si>
    <t>Cu9-1</t>
  </si>
  <si>
    <t>Cu10-1</t>
  </si>
  <si>
    <t>Cu11-1</t>
  </si>
  <si>
    <t>Cu12-1</t>
  </si>
  <si>
    <t>KK12-2</t>
  </si>
  <si>
    <t>Ni3-1</t>
  </si>
  <si>
    <t>Ni5-2</t>
  </si>
  <si>
    <t>Ni6-2</t>
  </si>
  <si>
    <t>Ni7-1</t>
  </si>
  <si>
    <t>KK4-6</t>
  </si>
  <si>
    <t>KK4-7</t>
  </si>
  <si>
    <t>KK4-8</t>
  </si>
  <si>
    <t>KK4-9</t>
  </si>
  <si>
    <t>KK4-10</t>
  </si>
  <si>
    <t>KK15-6</t>
  </si>
  <si>
    <t>KK16-3</t>
  </si>
  <si>
    <t>Cu10-2</t>
  </si>
  <si>
    <t>Cu11-2</t>
  </si>
  <si>
    <t>Cu11-3</t>
  </si>
  <si>
    <t>Cu11-5</t>
  </si>
  <si>
    <t>Wood and Kiseeva (2015)</t>
  </si>
  <si>
    <t>KK38-1</t>
  </si>
  <si>
    <t>Moune09</t>
  </si>
  <si>
    <t>P(bar)</t>
  </si>
  <si>
    <t>T(deg C)</t>
  </si>
  <si>
    <t>ΔQFM</t>
  </si>
  <si>
    <t>SiO2</t>
  </si>
  <si>
    <t>TiO2</t>
  </si>
  <si>
    <t>Al2O3</t>
  </si>
  <si>
    <t>FeO</t>
  </si>
  <si>
    <t>MgO</t>
  </si>
  <si>
    <t>CaO</t>
  </si>
  <si>
    <t>Na2O</t>
  </si>
  <si>
    <t>B-4</t>
  </si>
  <si>
    <t>B-11</t>
  </si>
  <si>
    <t>B-12</t>
  </si>
  <si>
    <t>B-13</t>
  </si>
  <si>
    <t>B-16</t>
  </si>
  <si>
    <t>B-17</t>
  </si>
  <si>
    <t>B-18</t>
  </si>
  <si>
    <t>HK-3</t>
  </si>
  <si>
    <t>HK-4</t>
  </si>
  <si>
    <t>HK-5</t>
  </si>
  <si>
    <t>HK-6</t>
  </si>
  <si>
    <t>HK-7</t>
  </si>
  <si>
    <t>HK-13</t>
  </si>
  <si>
    <t>HK-14</t>
  </si>
  <si>
    <t>HK-15</t>
  </si>
  <si>
    <t>HK-32</t>
  </si>
  <si>
    <t>HK-33</t>
  </si>
  <si>
    <t>HK-34</t>
  </si>
  <si>
    <t>HK-38</t>
  </si>
  <si>
    <t>HK-39</t>
  </si>
  <si>
    <t>Fortin15</t>
  </si>
  <si>
    <t>Ding14</t>
  </si>
  <si>
    <t>Clemente04</t>
  </si>
  <si>
    <t>MP15II</t>
  </si>
  <si>
    <t>MP15III</t>
  </si>
  <si>
    <t>MP15IV</t>
  </si>
  <si>
    <t>MP15X</t>
  </si>
  <si>
    <t>MP15SN</t>
  </si>
  <si>
    <t>PIN15VIII</t>
  </si>
  <si>
    <t>MP4I</t>
  </si>
  <si>
    <t>MP4III</t>
  </si>
  <si>
    <t>MP10I</t>
  </si>
  <si>
    <t>MP10II</t>
  </si>
  <si>
    <t>MP10III</t>
  </si>
  <si>
    <t>MP10IV</t>
  </si>
  <si>
    <t>MP11I</t>
  </si>
  <si>
    <t>MP11II</t>
  </si>
  <si>
    <t>MP11III</t>
  </si>
  <si>
    <t>MP11IV</t>
  </si>
  <si>
    <t>MP6II</t>
  </si>
  <si>
    <t>MP6III</t>
  </si>
  <si>
    <t>MP18I</t>
  </si>
  <si>
    <t>MP18II</t>
  </si>
  <si>
    <t>MP18IV</t>
  </si>
  <si>
    <t>MP18V</t>
  </si>
  <si>
    <t>MP18VI</t>
  </si>
  <si>
    <t>MP18VII</t>
  </si>
  <si>
    <t>MP18XII13</t>
  </si>
  <si>
    <t>MP18SN</t>
  </si>
  <si>
    <t>PIN18IX</t>
  </si>
  <si>
    <t>Jego and Dasgupta13</t>
  </si>
  <si>
    <t>G195</t>
  </si>
  <si>
    <t>G190</t>
  </si>
  <si>
    <t>G207</t>
  </si>
  <si>
    <t>G193</t>
  </si>
  <si>
    <t>B93</t>
  </si>
  <si>
    <t>B85</t>
  </si>
  <si>
    <t>G223</t>
  </si>
  <si>
    <t>G224</t>
  </si>
  <si>
    <t>G218</t>
  </si>
  <si>
    <t>G203</t>
  </si>
  <si>
    <t>B87</t>
  </si>
  <si>
    <t>G202</t>
  </si>
  <si>
    <t>G225</t>
  </si>
  <si>
    <t>G228</t>
  </si>
  <si>
    <t>G230</t>
  </si>
  <si>
    <t>Zajacz13</t>
  </si>
  <si>
    <t>NNO</t>
  </si>
  <si>
    <t>CoCo</t>
  </si>
  <si>
    <t>Dsousa&amp;Canil18</t>
    <phoneticPr fontId="0" type="noConversion"/>
  </si>
  <si>
    <t>P466</t>
  </si>
  <si>
    <t>P472</t>
  </si>
  <si>
    <t>P474</t>
  </si>
  <si>
    <t>P476</t>
  </si>
  <si>
    <t>P478</t>
  </si>
  <si>
    <t>P479</t>
  </si>
  <si>
    <t>P480</t>
  </si>
  <si>
    <t>Li2021</t>
  </si>
  <si>
    <t>LMD670</t>
    <phoneticPr fontId="0" type="noConversion"/>
  </si>
  <si>
    <t>LMD690</t>
    <phoneticPr fontId="0" type="noConversion"/>
  </si>
  <si>
    <t>LMD697</t>
    <phoneticPr fontId="0" type="noConversion"/>
  </si>
  <si>
    <t>LMD721</t>
    <phoneticPr fontId="0" type="noConversion"/>
  </si>
  <si>
    <t>LMD722</t>
    <phoneticPr fontId="0" type="noConversion"/>
  </si>
  <si>
    <t>LMD724</t>
    <phoneticPr fontId="0" type="noConversion"/>
  </si>
  <si>
    <t>Scaillet &amp;MacDonald06</t>
  </si>
  <si>
    <t xml:space="preserve">ND-1 </t>
  </si>
  <si>
    <t xml:space="preserve">ND-2 </t>
  </si>
  <si>
    <t xml:space="preserve">ND-9 </t>
  </si>
  <si>
    <t xml:space="preserve">SMN-1 </t>
  </si>
  <si>
    <t xml:space="preserve">SMN-2 </t>
  </si>
  <si>
    <t xml:space="preserve">SMN-9 </t>
  </si>
  <si>
    <t xml:space="preserve">EBU-1 </t>
  </si>
  <si>
    <t xml:space="preserve">EBU-2 </t>
  </si>
  <si>
    <t xml:space="preserve">EBU-7-0.5 </t>
  </si>
  <si>
    <t xml:space="preserve">EBU-7-2 </t>
  </si>
  <si>
    <t xml:space="preserve">EBU-7-4 </t>
  </si>
  <si>
    <t xml:space="preserve">EBU-7-6 </t>
  </si>
  <si>
    <t xml:space="preserve">EBU-8-2 </t>
  </si>
  <si>
    <t xml:space="preserve">EBU-8-4 </t>
  </si>
  <si>
    <t xml:space="preserve">EBU-8-6 </t>
  </si>
  <si>
    <t xml:space="preserve">EBU-9-0.5 </t>
  </si>
  <si>
    <t xml:space="preserve">EBU-9-1 </t>
  </si>
  <si>
    <t xml:space="preserve">EBU-9-2 </t>
  </si>
  <si>
    <t xml:space="preserve">EBU-9-4 </t>
  </si>
  <si>
    <t xml:space="preserve">EBU-9-6 </t>
  </si>
  <si>
    <t>Luhr90</t>
  </si>
  <si>
    <t>Matjuschkin16</t>
  </si>
  <si>
    <t>Dsousa&amp;Canil18</t>
  </si>
  <si>
    <t>1/T</t>
  </si>
  <si>
    <t>log(fo2)</t>
  </si>
  <si>
    <t>log(fs2)</t>
  </si>
  <si>
    <t>err</t>
  </si>
  <si>
    <t>LnCS6_calc_PW</t>
  </si>
  <si>
    <t>lnK</t>
  </si>
  <si>
    <t>sum</t>
  </si>
  <si>
    <t>Al2O3mol</t>
  </si>
  <si>
    <t>MgOmol</t>
  </si>
  <si>
    <t>CaOmol</t>
  </si>
  <si>
    <t>Al2O3mol/T</t>
  </si>
  <si>
    <t>MgOmol/T</t>
  </si>
  <si>
    <t>CaO/T</t>
  </si>
  <si>
    <t>Fe3+/tot</t>
  </si>
  <si>
    <t>Fe2+/Fetot</t>
  </si>
  <si>
    <t>Fe3+/Fe2+</t>
  </si>
  <si>
    <t>Fe2O3/FeO</t>
  </si>
  <si>
    <t>Li_Zhang_2022</t>
  </si>
  <si>
    <t>BoulliungWood22</t>
  </si>
  <si>
    <t>Sent by authors</t>
  </si>
  <si>
    <t>ONeillMavrogenes</t>
  </si>
  <si>
    <t>Supplementary Table S2 from web</t>
  </si>
  <si>
    <t>Supplementary Table from web</t>
  </si>
  <si>
    <t>Supporting Table from web</t>
  </si>
  <si>
    <t>Run number</t>
  </si>
  <si>
    <t>T (ªC)</t>
  </si>
  <si>
    <t>time (hrs)</t>
  </si>
  <si>
    <t>SO2 (SCCM)</t>
  </si>
  <si>
    <t>O2 (SCCM)</t>
  </si>
  <si>
    <t>ln fSO3</t>
  </si>
  <si>
    <t>Total (S free)</t>
  </si>
  <si>
    <t>S (ppm)</t>
  </si>
  <si>
    <t>s(S,ppm)</t>
  </si>
  <si>
    <t>AD6±Na2O</t>
  </si>
  <si>
    <t>B150502</t>
  </si>
  <si>
    <t>B031201</t>
  </si>
  <si>
    <t>B201101</t>
  </si>
  <si>
    <t>CMAS7±Na2O</t>
  </si>
  <si>
    <t>B281101</t>
  </si>
  <si>
    <t>B270502</t>
  </si>
  <si>
    <t>B051202</t>
  </si>
  <si>
    <t>CAS&amp;MAS eutectics</t>
  </si>
  <si>
    <t>B301101</t>
  </si>
  <si>
    <t>Longhi6</t>
  </si>
  <si>
    <t>B110102</t>
  </si>
  <si>
    <t>B140102</t>
  </si>
  <si>
    <t>B160102</t>
  </si>
  <si>
    <t>B210102</t>
  </si>
  <si>
    <t>Osborn6 (low Na2O)</t>
  </si>
  <si>
    <t>B060202</t>
  </si>
  <si>
    <t>B110202</t>
  </si>
  <si>
    <t>B150202</t>
  </si>
  <si>
    <t>Osborn6 (&amp; ADeu) + Na2O</t>
  </si>
  <si>
    <t>B030102</t>
  </si>
  <si>
    <t>B060103</t>
  </si>
  <si>
    <t>B100103</t>
  </si>
  <si>
    <t>B280103</t>
  </si>
  <si>
    <t>40 CO2</t>
  </si>
  <si>
    <t>B310103</t>
  </si>
  <si>
    <t>80 CO2</t>
  </si>
  <si>
    <t>Others</t>
  </si>
  <si>
    <t>B150121</t>
  </si>
  <si>
    <t>B091101</t>
  </si>
  <si>
    <t>Diopside-albite</t>
  </si>
  <si>
    <t>B170300</t>
  </si>
  <si>
    <t>Diopside-anorthite</t>
  </si>
  <si>
    <t>B210300</t>
  </si>
  <si>
    <t>Notes1</t>
  </si>
  <si>
    <t>Notes2</t>
  </si>
  <si>
    <t xml:space="preserve">Solubility of Sulfur in CMAS±Na </t>
  </si>
  <si>
    <t>Effect of K, Mn and Ti on the solubility of Sulfur</t>
  </si>
  <si>
    <t>K2O</t>
  </si>
  <si>
    <t>B280121</t>
  </si>
  <si>
    <t>B150221</t>
  </si>
  <si>
    <t>MnO</t>
  </si>
  <si>
    <t>B110121</t>
  </si>
  <si>
    <t>AD+TiO2</t>
  </si>
  <si>
    <t>Notes3</t>
  </si>
  <si>
    <t>TableS1</t>
  </si>
  <si>
    <t>TableS3</t>
  </si>
  <si>
    <t>Solubility of Sulfur in Fe-bearing melts</t>
  </si>
  <si>
    <t>TableS5</t>
  </si>
  <si>
    <t>B220121</t>
  </si>
  <si>
    <t>B270202</t>
  </si>
  <si>
    <t>B250121</t>
  </si>
  <si>
    <t>B280200</t>
  </si>
  <si>
    <t>B180202</t>
  </si>
  <si>
    <t>B021299</t>
  </si>
  <si>
    <t>B110100</t>
  </si>
  <si>
    <t>B200202</t>
  </si>
  <si>
    <t>B040302</t>
  </si>
  <si>
    <t>B060300</t>
  </si>
  <si>
    <t>B010300</t>
  </si>
  <si>
    <t>B120100</t>
  </si>
  <si>
    <t>B200302</t>
  </si>
  <si>
    <t>B210302</t>
  </si>
  <si>
    <t>Table 2 has run condiions</t>
  </si>
  <si>
    <t>Table 3 has exp glasses</t>
  </si>
  <si>
    <t>say use 186 glasses</t>
  </si>
  <si>
    <t xml:space="preserve">Have sent emil, cant see calibration dataset anywhere </t>
  </si>
  <si>
    <t>Zajacz and Tsay, 2019</t>
  </si>
  <si>
    <t>Supporting Table 1 from web</t>
  </si>
  <si>
    <t>exp. identifier</t>
  </si>
  <si>
    <r>
      <t>T (</t>
    </r>
    <r>
      <rPr>
        <vertAlign val="superscript"/>
        <sz val="10"/>
        <rFont val="Calibri"/>
        <family val="2"/>
        <scheme val="minor"/>
      </rPr>
      <t>o</t>
    </r>
    <r>
      <rPr>
        <sz val="10"/>
        <rFont val="Calibri"/>
        <family val="2"/>
        <scheme val="minor"/>
      </rPr>
      <t>C)</t>
    </r>
  </si>
  <si>
    <t>P (bar)</t>
  </si>
  <si>
    <t>logfO2</t>
  </si>
  <si>
    <t>Source of data</t>
  </si>
  <si>
    <t>SO3</t>
  </si>
  <si>
    <t>total</t>
  </si>
  <si>
    <t>this study</t>
  </si>
  <si>
    <t>NBO/T</t>
  </si>
  <si>
    <t>273d</t>
  </si>
  <si>
    <t>Re-ReO2</t>
  </si>
  <si>
    <t>272d</t>
  </si>
  <si>
    <t>275d</t>
  </si>
  <si>
    <t>304b</t>
  </si>
  <si>
    <t>299b</t>
  </si>
  <si>
    <t>301b</t>
  </si>
  <si>
    <t>321b</t>
  </si>
  <si>
    <t>323b</t>
  </si>
  <si>
    <t>324a</t>
  </si>
  <si>
    <t>324b</t>
  </si>
  <si>
    <t>325b</t>
  </si>
  <si>
    <t>328b</t>
  </si>
  <si>
    <r>
      <rPr>
        <i/>
        <sz val="10"/>
        <rFont val="Myriad Pro"/>
      </rPr>
      <t>f</t>
    </r>
    <r>
      <rPr>
        <sz val="10"/>
        <rFont val="Myriad Pro"/>
      </rPr>
      <t>H</t>
    </r>
    <r>
      <rPr>
        <vertAlign val="subscript"/>
        <sz val="10"/>
        <rFont val="Myriad Pro"/>
      </rPr>
      <t>2</t>
    </r>
    <r>
      <rPr>
        <sz val="10"/>
        <rFont val="Myriad Pro"/>
      </rPr>
      <t>=0 bar</t>
    </r>
  </si>
  <si>
    <t>328a</t>
  </si>
  <si>
    <t>326b</t>
  </si>
  <si>
    <t>327b</t>
  </si>
  <si>
    <t>Zajacz et al. (2012)</t>
  </si>
  <si>
    <t>AND-15</t>
  </si>
  <si>
    <t>Masotta and Keppler (2015)</t>
  </si>
  <si>
    <t>AND-13</t>
  </si>
  <si>
    <t>AND-16</t>
  </si>
  <si>
    <t>AND-18</t>
  </si>
  <si>
    <t>AND-23</t>
  </si>
  <si>
    <t>AND-7</t>
  </si>
  <si>
    <t>HM</t>
  </si>
  <si>
    <t>AND-10</t>
  </si>
  <si>
    <t>AND-8</t>
  </si>
  <si>
    <t>AND-12</t>
  </si>
  <si>
    <t>AND-9</t>
  </si>
  <si>
    <t>AND-11</t>
  </si>
  <si>
    <t>AND-19</t>
  </si>
  <si>
    <t>AND-24</t>
  </si>
  <si>
    <t>DAC-5</t>
  </si>
  <si>
    <t>DAC-13</t>
  </si>
  <si>
    <t>DAC-11</t>
  </si>
  <si>
    <t>DAC-14</t>
  </si>
  <si>
    <t>DAC-9</t>
  </si>
  <si>
    <t>DAC-18</t>
  </si>
  <si>
    <t>DAC-15</t>
  </si>
  <si>
    <t>DAC-20</t>
  </si>
  <si>
    <t>RDCT-12</t>
  </si>
  <si>
    <t>RDCT-14</t>
  </si>
  <si>
    <t>RDCT-17</t>
  </si>
  <si>
    <t>RDCT-18</t>
  </si>
  <si>
    <t>RDCT-11</t>
  </si>
  <si>
    <t>RDCT-13</t>
  </si>
  <si>
    <t>RDCT-7</t>
  </si>
  <si>
    <t>RDCT-10</t>
  </si>
  <si>
    <t>RDCT-5</t>
  </si>
  <si>
    <t>RDCT-9</t>
  </si>
  <si>
    <t>RDCT-15</t>
  </si>
  <si>
    <t>RDCT-16</t>
  </si>
  <si>
    <t>CaHGT-1</t>
  </si>
  <si>
    <t>CaHGT-2</t>
  </si>
  <si>
    <t>CaHGT-3</t>
  </si>
  <si>
    <t>CaHGT-4</t>
  </si>
  <si>
    <t>CaHGT-5</t>
  </si>
  <si>
    <t>CaHGT-6</t>
  </si>
  <si>
    <t>CaHGT-7</t>
  </si>
  <si>
    <t>CaHGT-8</t>
  </si>
  <si>
    <t>C72b</t>
  </si>
  <si>
    <t>MNO</t>
  </si>
  <si>
    <t>Carroll and Rutherford (1987)</t>
  </si>
  <si>
    <t>C135a</t>
  </si>
  <si>
    <t>C135b</t>
  </si>
  <si>
    <t>C95c</t>
  </si>
  <si>
    <t>M180</t>
  </si>
  <si>
    <t>C102a</t>
  </si>
  <si>
    <t>C102b</t>
  </si>
  <si>
    <t>C103a</t>
  </si>
  <si>
    <t>C103b</t>
  </si>
  <si>
    <t>C139a</t>
  </si>
  <si>
    <t>C127a</t>
  </si>
  <si>
    <t>NNO+1.88</t>
  </si>
  <si>
    <t>C143a</t>
  </si>
  <si>
    <t>NNO+1.2</t>
  </si>
  <si>
    <t>C141a</t>
  </si>
  <si>
    <t>NNO+1.12</t>
  </si>
  <si>
    <t>C141c</t>
  </si>
  <si>
    <t>C142a</t>
  </si>
  <si>
    <t>NNO+2.42</t>
  </si>
  <si>
    <t>C142c</t>
  </si>
  <si>
    <t>MNH</t>
  </si>
  <si>
    <t>Luhr (1990)</t>
  </si>
  <si>
    <t>HR-64</t>
  </si>
  <si>
    <t>NNO+0.5</t>
  </si>
  <si>
    <t>Huang and Keppler (2014)</t>
  </si>
  <si>
    <t>HR-65</t>
  </si>
  <si>
    <t>HR-60</t>
  </si>
  <si>
    <t>HR-73</t>
  </si>
  <si>
    <t>HR-81</t>
  </si>
  <si>
    <t>HR-22</t>
  </si>
  <si>
    <t>NNO+2</t>
  </si>
  <si>
    <t>HR-24</t>
  </si>
  <si>
    <t>HR-13</t>
  </si>
  <si>
    <t>HR-11</t>
  </si>
  <si>
    <t>HR-12</t>
  </si>
  <si>
    <t>HR-82</t>
  </si>
  <si>
    <t>HR10 </t>
  </si>
  <si>
    <t>HR18 </t>
  </si>
  <si>
    <t>HR01 </t>
  </si>
  <si>
    <t>HR08 </t>
  </si>
  <si>
    <t>HR03 </t>
  </si>
  <si>
    <t>HR19 </t>
  </si>
  <si>
    <t>HR17 </t>
  </si>
  <si>
    <t>HR29 </t>
  </si>
  <si>
    <t>HR20 </t>
  </si>
  <si>
    <t>HR84 </t>
  </si>
  <si>
    <t>HR79 </t>
  </si>
  <si>
    <t>HR05 </t>
  </si>
  <si>
    <t>HR30 </t>
  </si>
  <si>
    <t>HR16 </t>
  </si>
  <si>
    <t>HR21 </t>
  </si>
  <si>
    <t>HR85 </t>
  </si>
  <si>
    <t>HR80 </t>
  </si>
  <si>
    <t>HR06 </t>
  </si>
  <si>
    <t>HR09 </t>
  </si>
  <si>
    <t>HR02 </t>
  </si>
  <si>
    <t>HR07 </t>
  </si>
  <si>
    <t>HR04 </t>
  </si>
  <si>
    <t>81s</t>
  </si>
  <si>
    <t>NNO+3</t>
  </si>
  <si>
    <t>Costa et al. (2004)</t>
  </si>
  <si>
    <t>87s</t>
  </si>
  <si>
    <t>88s</t>
  </si>
  <si>
    <t>89s</t>
  </si>
  <si>
    <t>NNO+1.4</t>
  </si>
  <si>
    <t>95s</t>
  </si>
  <si>
    <t>109s</t>
  </si>
  <si>
    <t>NNO+1</t>
  </si>
  <si>
    <t>137s</t>
  </si>
  <si>
    <t>144s</t>
  </si>
  <si>
    <t>146s</t>
  </si>
  <si>
    <t>148s</t>
  </si>
  <si>
    <t>MP2-III</t>
  </si>
  <si>
    <t>NNO+1.34</t>
  </si>
  <si>
    <t>Clemente et al. (2004)</t>
  </si>
  <si>
    <t>MP3-I</t>
  </si>
  <si>
    <t>nno+2.42</t>
  </si>
  <si>
    <t>MP3-II</t>
  </si>
  <si>
    <t>nno+2.3</t>
  </si>
  <si>
    <t>MP3-III</t>
  </si>
  <si>
    <t>nno+2.91</t>
  </si>
  <si>
    <t>MP9-V</t>
  </si>
  <si>
    <t>nno+2.29</t>
  </si>
  <si>
    <t>MP14-I</t>
  </si>
  <si>
    <t>nno+2.23</t>
  </si>
  <si>
    <t>MP14-II</t>
  </si>
  <si>
    <t>nno+2.18</t>
  </si>
  <si>
    <t>MP14-III</t>
  </si>
  <si>
    <t>nno+1.85</t>
  </si>
  <si>
    <t>MP14-IV</t>
  </si>
  <si>
    <t>nno+2</t>
  </si>
  <si>
    <t>FMQ+3.82</t>
  </si>
  <si>
    <t>30A</t>
  </si>
  <si>
    <t>FMQ+2.59</t>
  </si>
  <si>
    <t>30B</t>
  </si>
  <si>
    <t>FMQ+1.85</t>
  </si>
  <si>
    <t>35A</t>
  </si>
  <si>
    <t>FMQ+2.41</t>
  </si>
  <si>
    <t>FMQ+2.22</t>
  </si>
  <si>
    <t>52A</t>
  </si>
  <si>
    <t>FMQ+2.70</t>
  </si>
  <si>
    <t>56A</t>
  </si>
  <si>
    <t>FMQ+2.46</t>
  </si>
  <si>
    <t>56B</t>
  </si>
  <si>
    <t>FMQ+2.50</t>
  </si>
  <si>
    <t>0_15_2_ox</t>
  </si>
  <si>
    <t>FMQ+2.2</t>
  </si>
  <si>
    <t>Beermann et al. (2011)</t>
  </si>
  <si>
    <t>S23</t>
  </si>
  <si>
    <t>FMQ+1.7</t>
  </si>
  <si>
    <t>S24</t>
  </si>
  <si>
    <t>S26</t>
  </si>
  <si>
    <t>FMQ+1.4</t>
  </si>
  <si>
    <t>G478</t>
  </si>
  <si>
    <t>n.d.</t>
  </si>
  <si>
    <r>
      <t>Chowdhury and Dasgupta (2019)</t>
    </r>
    <r>
      <rPr>
        <vertAlign val="superscript"/>
        <sz val="11"/>
        <rFont val="Calibri"/>
        <family val="2"/>
        <scheme val="minor"/>
      </rPr>
      <t>d</t>
    </r>
  </si>
  <si>
    <t>G481</t>
  </si>
  <si>
    <t>Chowdhury and Dasgupta (2019)</t>
  </si>
  <si>
    <t>G466</t>
  </si>
  <si>
    <t>G462</t>
  </si>
  <si>
    <t>G460</t>
  </si>
  <si>
    <t>G479</t>
  </si>
  <si>
    <t>G482</t>
  </si>
  <si>
    <t>G490</t>
  </si>
  <si>
    <t>G513</t>
  </si>
  <si>
    <t>G519</t>
  </si>
  <si>
    <t>G521b</t>
  </si>
  <si>
    <t>G529</t>
  </si>
  <si>
    <t>G521a</t>
  </si>
  <si>
    <t>B416a</t>
  </si>
  <si>
    <t>B425</t>
  </si>
  <si>
    <t>B416b</t>
  </si>
  <si>
    <t>G497</t>
  </si>
  <si>
    <t>G502</t>
  </si>
  <si>
    <t>G500</t>
  </si>
  <si>
    <t>fo2 buffer</t>
  </si>
  <si>
    <t>H2O_EPMA_vbd</t>
  </si>
  <si>
    <t>Masotta_Keppler_2015</t>
  </si>
  <si>
    <t>T (°C)</t>
  </si>
  <si>
    <t>O2 Buffer</t>
  </si>
  <si>
    <t>H2O-     (by diff.)</t>
  </si>
  <si>
    <t>KPS wt</t>
  </si>
  <si>
    <t>lnKps</t>
  </si>
  <si>
    <t>This study</t>
  </si>
  <si>
    <t>Ext</t>
  </si>
  <si>
    <t>Had in supplement split into Test and Calibration data</t>
  </si>
  <si>
    <t>Run</t>
    <phoneticPr fontId="2" type="noConversion"/>
  </si>
  <si>
    <t>P(GPa)</t>
    <phoneticPr fontId="2" type="noConversion"/>
  </si>
  <si>
    <t>Reference</t>
    <phoneticPr fontId="2" type="noConversion"/>
  </si>
  <si>
    <t>FeS</t>
  </si>
  <si>
    <t>this study</t>
    <phoneticPr fontId="2" type="noConversion"/>
  </si>
  <si>
    <t>Fe90</t>
    <phoneticPr fontId="2" type="noConversion"/>
  </si>
  <si>
    <t>Fe80</t>
    <phoneticPr fontId="2" type="noConversion"/>
  </si>
  <si>
    <t>Fe70</t>
    <phoneticPr fontId="2" type="noConversion"/>
  </si>
  <si>
    <t>Fe50</t>
    <phoneticPr fontId="2" type="noConversion"/>
  </si>
  <si>
    <t>4H</t>
    <phoneticPr fontId="2" type="noConversion"/>
  </si>
  <si>
    <t>3H</t>
  </si>
  <si>
    <t>2H</t>
  </si>
  <si>
    <t>1H</t>
  </si>
  <si>
    <t>0H</t>
  </si>
  <si>
    <t>24h</t>
  </si>
  <si>
    <t>6h</t>
  </si>
  <si>
    <t>3h</t>
  </si>
  <si>
    <t>1400FeS</t>
    <phoneticPr fontId="2" type="noConversion"/>
  </si>
  <si>
    <t>1400Fe90</t>
    <phoneticPr fontId="2" type="noConversion"/>
  </si>
  <si>
    <t>1400Fe80</t>
    <phoneticPr fontId="2" type="noConversion"/>
  </si>
  <si>
    <t>1400Fe70</t>
    <phoneticPr fontId="2" type="noConversion"/>
  </si>
  <si>
    <t>Smythe et al.(2017)</t>
  </si>
  <si>
    <t>Fortin et al.(2015)</t>
  </si>
  <si>
    <t>23#1</t>
  </si>
  <si>
    <t>Lense et al. (2015)</t>
    <phoneticPr fontId="2" type="noConversion"/>
  </si>
  <si>
    <t>23# 2</t>
  </si>
  <si>
    <t>24#2</t>
  </si>
  <si>
    <t>24#3</t>
  </si>
  <si>
    <t>23#3</t>
  </si>
  <si>
    <t>GS-15</t>
  </si>
  <si>
    <t xml:space="preserve"> Baker et al. (2001)</t>
  </si>
  <si>
    <t>GS-18</t>
  </si>
  <si>
    <t>Liu et al. 2021</t>
  </si>
  <si>
    <t>Emailed, got some data, but think its calibration + test</t>
  </si>
  <si>
    <t>Blanchard et al. (2021)</t>
  </si>
  <si>
    <t xml:space="preserve">combined 25 exps with data from the literature. 420 total exp datapoints. </t>
  </si>
  <si>
    <t>From a supplementary WORD document</t>
  </si>
  <si>
    <t>run#</t>
  </si>
  <si>
    <t>Raman</t>
  </si>
  <si>
    <t>GS-13</t>
  </si>
  <si>
    <t>anhydrous</t>
  </si>
  <si>
    <t>GS-17</t>
  </si>
  <si>
    <t>GS-2</t>
  </si>
  <si>
    <t>GS-3</t>
  </si>
  <si>
    <t>STE-7</t>
  </si>
  <si>
    <t>S8</t>
  </si>
  <si>
    <t>IR</t>
  </si>
  <si>
    <t>S2</t>
  </si>
  <si>
    <t>Ir1e</t>
  </si>
  <si>
    <t>fO2#4e</t>
  </si>
  <si>
    <t>FTIR</t>
  </si>
  <si>
    <t>MA38</t>
  </si>
  <si>
    <t>MA36</t>
  </si>
  <si>
    <t>MA37</t>
  </si>
  <si>
    <t>8F1</t>
  </si>
  <si>
    <t>9F2</t>
  </si>
  <si>
    <t>10F2</t>
  </si>
  <si>
    <t>14F2</t>
  </si>
  <si>
    <t>7F1</t>
  </si>
  <si>
    <t>13F1</t>
  </si>
  <si>
    <t>11F2</t>
  </si>
  <si>
    <t>9F1</t>
  </si>
  <si>
    <t>2F2</t>
  </si>
  <si>
    <t>2F1</t>
  </si>
  <si>
    <t>6F1</t>
  </si>
  <si>
    <t>31F1</t>
  </si>
  <si>
    <t>1F2</t>
  </si>
  <si>
    <t>3F1</t>
  </si>
  <si>
    <t>4F1</t>
  </si>
  <si>
    <t>1F1</t>
  </si>
  <si>
    <t>12F1</t>
  </si>
  <si>
    <t>11F1</t>
  </si>
  <si>
    <t>FeS-SSKOM-14</t>
  </si>
  <si>
    <t>FeS-SSKOM-26</t>
  </si>
  <si>
    <t>FeS-BK-4</t>
  </si>
  <si>
    <t>FeS-SSKOM-25</t>
  </si>
  <si>
    <t>FeS-BK-13</t>
  </si>
  <si>
    <t>FeS-BK-8</t>
  </si>
  <si>
    <t>FeS-SSKOM-15</t>
  </si>
  <si>
    <t>FeS-SSKOM-12</t>
  </si>
  <si>
    <t>FeS-SSKOM-11</t>
  </si>
  <si>
    <t>FeS-AD-1</t>
  </si>
  <si>
    <t>FeS-SSKOM-16</t>
  </si>
  <si>
    <t>FeS-I-10-08-1</t>
  </si>
  <si>
    <t>FeS-SSKOM-17</t>
  </si>
  <si>
    <t>FeS-BK-9</t>
  </si>
  <si>
    <t>FeS-SSKOM-6</t>
  </si>
  <si>
    <t>FeS-SSKOM-7</t>
  </si>
  <si>
    <t>FeS-SSKOM-27</t>
  </si>
  <si>
    <t>FeS-SSKOM-5</t>
  </si>
  <si>
    <t>FeS-SSKOM-2</t>
  </si>
  <si>
    <t>FeS-BK12</t>
  </si>
  <si>
    <t>FeS-SSKOM-1</t>
  </si>
  <si>
    <t>FeS-SSKOM-24</t>
  </si>
  <si>
    <t>FeS-SSKOM-13</t>
  </si>
  <si>
    <t>R-FeS-SSKOM-23</t>
  </si>
  <si>
    <t>FeS-85-41c-1</t>
  </si>
  <si>
    <t>FSOs-15-7</t>
  </si>
  <si>
    <t>FSOs-15-6</t>
  </si>
  <si>
    <t>yn73</t>
  </si>
  <si>
    <t>MAV26</t>
  </si>
  <si>
    <t>KFT</t>
  </si>
  <si>
    <t>B-24</t>
  </si>
  <si>
    <t>B-23</t>
  </si>
  <si>
    <t>Ni16</t>
  </si>
  <si>
    <t>Irll</t>
  </si>
  <si>
    <t>Pd13</t>
  </si>
  <si>
    <t>lr19</t>
  </si>
  <si>
    <t>lr20</t>
  </si>
  <si>
    <t>Pd14</t>
  </si>
  <si>
    <t>lr7</t>
  </si>
  <si>
    <t>lr17</t>
  </si>
  <si>
    <t>CP52</t>
  </si>
  <si>
    <t>CP53</t>
  </si>
  <si>
    <t>CP54</t>
  </si>
  <si>
    <t>Ir21</t>
  </si>
  <si>
    <t>Pd8</t>
  </si>
  <si>
    <t>Irl3</t>
  </si>
  <si>
    <t>1r24</t>
  </si>
  <si>
    <t>Ir12</t>
  </si>
  <si>
    <t>PdlO</t>
  </si>
  <si>
    <t>Pdll</t>
  </si>
  <si>
    <t>Irl8</t>
  </si>
  <si>
    <t>Irl4</t>
  </si>
  <si>
    <t>Irl5</t>
  </si>
  <si>
    <t>Pd7</t>
  </si>
  <si>
    <t>lrl6</t>
  </si>
  <si>
    <t>Pd9</t>
  </si>
  <si>
    <t>SS9</t>
  </si>
  <si>
    <t>SS3</t>
  </si>
  <si>
    <t>SS7</t>
  </si>
  <si>
    <t>5–6</t>
  </si>
  <si>
    <t>5–3</t>
  </si>
  <si>
    <t>SS6</t>
  </si>
  <si>
    <t>PGE1b</t>
  </si>
  <si>
    <t>PGE1d</t>
  </si>
  <si>
    <t>PGE1c</t>
  </si>
  <si>
    <t>IPRe4</t>
  </si>
  <si>
    <t>P(GPa)</t>
  </si>
  <si>
    <t>watermethod</t>
  </si>
  <si>
    <t>0_15_2red</t>
  </si>
  <si>
    <t>cent100</t>
  </si>
  <si>
    <t>cent92</t>
  </si>
  <si>
    <t>cent91</t>
  </si>
  <si>
    <t>cent108</t>
  </si>
  <si>
    <t>cent81</t>
  </si>
  <si>
    <t>Hpsulf7e</t>
  </si>
  <si>
    <t>cent98</t>
  </si>
  <si>
    <t>cent83</t>
  </si>
  <si>
    <t>cent87</t>
  </si>
  <si>
    <t>Hpsulf26e</t>
  </si>
  <si>
    <t>Hpsulf27e</t>
  </si>
  <si>
    <t>cent109</t>
  </si>
  <si>
    <t>cent95</t>
  </si>
  <si>
    <t>cent85</t>
  </si>
  <si>
    <t>cent89</t>
  </si>
  <si>
    <t>Hpsulf30</t>
  </si>
  <si>
    <t>Hpsulf19</t>
  </si>
  <si>
    <t>Hpsulf46</t>
  </si>
  <si>
    <t>correctedKFT</t>
  </si>
  <si>
    <t>P_kbar</t>
  </si>
  <si>
    <r>
      <t>SiO</t>
    </r>
    <r>
      <rPr>
        <b/>
        <vertAlign val="subscript"/>
        <sz val="11"/>
        <color theme="1"/>
        <rFont val="Calibri"/>
        <family val="3"/>
        <charset val="134"/>
        <scheme val="minor"/>
      </rPr>
      <t>2</t>
    </r>
    <r>
      <rPr>
        <b/>
        <sz val="11"/>
        <color theme="1"/>
        <rFont val="Calibri"/>
        <family val="3"/>
        <charset val="134"/>
        <scheme val="minor"/>
      </rPr>
      <t>_Liq</t>
    </r>
  </si>
  <si>
    <r>
      <t>TiO</t>
    </r>
    <r>
      <rPr>
        <b/>
        <vertAlign val="subscript"/>
        <sz val="11"/>
        <color theme="1"/>
        <rFont val="Calibri"/>
        <family val="3"/>
        <charset val="134"/>
        <scheme val="minor"/>
      </rPr>
      <t>2_Liq</t>
    </r>
  </si>
  <si>
    <r>
      <t>Al</t>
    </r>
    <r>
      <rPr>
        <b/>
        <vertAlign val="subscript"/>
        <sz val="11"/>
        <color theme="1"/>
        <rFont val="Calibri"/>
        <family val="3"/>
        <charset val="134"/>
        <scheme val="minor"/>
      </rPr>
      <t>2</t>
    </r>
    <r>
      <rPr>
        <b/>
        <sz val="11"/>
        <color theme="1"/>
        <rFont val="Calibri"/>
        <family val="3"/>
        <charset val="134"/>
        <scheme val="minor"/>
      </rPr>
      <t>O</t>
    </r>
    <r>
      <rPr>
        <b/>
        <vertAlign val="subscript"/>
        <sz val="11"/>
        <color theme="1"/>
        <rFont val="Calibri"/>
        <family val="3"/>
        <charset val="134"/>
        <scheme val="minor"/>
      </rPr>
      <t>3</t>
    </r>
    <r>
      <rPr>
        <b/>
        <sz val="11"/>
        <color theme="1"/>
        <rFont val="Calibri"/>
        <family val="3"/>
        <charset val="134"/>
        <scheme val="minor"/>
      </rPr>
      <t>_Liq</t>
    </r>
  </si>
  <si>
    <r>
      <t>Na</t>
    </r>
    <r>
      <rPr>
        <b/>
        <vertAlign val="subscript"/>
        <sz val="11"/>
        <color theme="1"/>
        <rFont val="Calibri"/>
        <family val="3"/>
        <charset val="134"/>
        <scheme val="minor"/>
      </rPr>
      <t>2</t>
    </r>
    <r>
      <rPr>
        <b/>
        <sz val="11"/>
        <color theme="1"/>
        <rFont val="Calibri"/>
        <family val="3"/>
        <charset val="134"/>
        <scheme val="minor"/>
      </rPr>
      <t>O_Liq</t>
    </r>
  </si>
  <si>
    <r>
      <t>K</t>
    </r>
    <r>
      <rPr>
        <b/>
        <vertAlign val="subscript"/>
        <sz val="11"/>
        <color theme="1"/>
        <rFont val="Calibri"/>
        <family val="3"/>
        <charset val="134"/>
        <scheme val="minor"/>
      </rPr>
      <t>2</t>
    </r>
    <r>
      <rPr>
        <b/>
        <sz val="11"/>
        <color theme="1"/>
        <rFont val="Calibri"/>
        <family val="3"/>
        <charset val="134"/>
        <scheme val="minor"/>
      </rPr>
      <t>O_Liq</t>
    </r>
  </si>
  <si>
    <r>
      <t>H</t>
    </r>
    <r>
      <rPr>
        <b/>
        <vertAlign val="subscript"/>
        <sz val="11"/>
        <color theme="1"/>
        <rFont val="Calibri"/>
        <family val="3"/>
        <charset val="134"/>
        <scheme val="minor"/>
      </rPr>
      <t>2</t>
    </r>
    <r>
      <rPr>
        <b/>
        <sz val="11"/>
        <color theme="1"/>
        <rFont val="Calibri"/>
        <family val="3"/>
        <charset val="134"/>
        <scheme val="minor"/>
      </rPr>
      <t>O_Liq</t>
    </r>
  </si>
  <si>
    <t>S_Liq_ppm</t>
  </si>
  <si>
    <t>emailed! No supplement</t>
  </si>
  <si>
    <t>LogCs</t>
  </si>
  <si>
    <t>LogCS6_calc_PW</t>
  </si>
  <si>
    <t>SiO2mol</t>
  </si>
  <si>
    <t>FeOmol</t>
  </si>
  <si>
    <t>TiO2mol</t>
  </si>
  <si>
    <t>K2Omol</t>
  </si>
  <si>
    <t>Na2Omol</t>
  </si>
  <si>
    <t>MnOmol</t>
  </si>
  <si>
    <t>SiO2mol/T</t>
  </si>
  <si>
    <t>FeOmol/T</t>
  </si>
  <si>
    <t>TiO2mol/T</t>
  </si>
  <si>
    <t>K2Omol/T</t>
  </si>
  <si>
    <t>Na2Omol/T</t>
  </si>
  <si>
    <t>MnOmol/T</t>
  </si>
  <si>
    <t>LogCsmeasured</t>
  </si>
  <si>
    <t>moleFe3+</t>
  </si>
  <si>
    <t>moleFe2+</t>
  </si>
  <si>
    <t>LogCSsingleoxygenbasis</t>
  </si>
  <si>
    <t>S_ppm_Liq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</si>
</sst>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"/>
    <numFmt numFmtId="165" formatCode="d\/m\/yy;@"/>
    <numFmt numFmtId="166" formatCode="0.000"/>
    <numFmt numFmtId="167" formatCode="0.0000"/>
    <numFmt numFmtId="168" formatCode="0.00_ "/>
    <numFmt numFmtId="169" formatCode="0_ "/>
    <numFmt numFmtId="170" formatCode="\±\ 0.0"/>
    <numFmt numFmtId="171" formatCode="0.00000"/>
    <numFmt numFmtId="174" formatCode="_-* #,##0_-;\-* #,##0_-;_-* &quot;-&quot;_-;_-@_-"/>
    <numFmt numFmtId="175" formatCode="_-&quot;€&quot;* #,##0_-;\-&quot;€&quot;* #,##0_-;_-&quot;€&quot;* &quot;-&quot;_-;_-@_-"/>
    <numFmt numFmtId="176" formatCode="_-&quot;€&quot;* #,##0.00_-;\-&quot;€&quot;* #,##0.00_-;_-&quot;€&quot;* &quot;-&quot;??_-;_-@_-"/>
    <numFmt numFmtId="177" formatCode="_-* #,##0.00_-;\-* #,##0.00_-;_-* &quot;-&quot;??_-;_-@_-"/>
  </numFmts>
  <fonts count="4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Univers"/>
    </font>
    <font>
      <sz val="11"/>
      <color rgb="FF000000"/>
      <name val="Times New Roman"/>
      <family val="1"/>
    </font>
    <font>
      <sz val="12"/>
      <color theme="1"/>
      <name val="Calibri"/>
      <family val="1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Myriad Pro"/>
    </font>
    <font>
      <b/>
      <sz val="12"/>
      <name val="Myriad Pro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color theme="1"/>
      <name val="Myriad Pro"/>
    </font>
    <font>
      <sz val="10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Myriad Pro"/>
    </font>
    <font>
      <i/>
      <sz val="10"/>
      <name val="Myriad Pro"/>
    </font>
    <font>
      <vertAlign val="subscript"/>
      <sz val="10"/>
      <name val="Myriad Pro"/>
    </font>
    <font>
      <sz val="10"/>
      <name val="Verdana"/>
      <family val="2"/>
    </font>
    <font>
      <u/>
      <sz val="10"/>
      <color indexed="12"/>
      <name val="Verdana"/>
      <family val="2"/>
    </font>
    <font>
      <u/>
      <sz val="10"/>
      <color indexed="61"/>
      <name val="Verdana"/>
      <family val="2"/>
    </font>
    <font>
      <b/>
      <i/>
      <sz val="12"/>
      <name val="Myriad Pro"/>
    </font>
    <font>
      <b/>
      <sz val="11"/>
      <color theme="1"/>
      <name val="Calibri"/>
      <family val="3"/>
      <charset val="134"/>
      <scheme val="minor"/>
    </font>
    <font>
      <b/>
      <vertAlign val="subscript"/>
      <sz val="11"/>
      <color theme="1"/>
      <name val="Calibri"/>
      <family val="3"/>
      <charset val="134"/>
      <scheme val="minor"/>
    </font>
    <font>
      <sz val="8"/>
      <color rgb="FF000000"/>
      <name val="Times New Roman"/>
      <family val="1"/>
    </font>
    <font>
      <sz val="7"/>
      <color rgb="FF4D515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1" fillId="0" borderId="0"/>
    <xf numFmtId="0" fontId="1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74" fontId="41" fillId="0" borderId="0" applyFont="0" applyFill="0" applyBorder="0" applyAlignment="0" applyProtection="0"/>
    <xf numFmtId="0" fontId="1" fillId="0" borderId="0"/>
    <xf numFmtId="0" fontId="1" fillId="0" borderId="0"/>
    <xf numFmtId="0" fontId="41" fillId="0" borderId="0"/>
    <xf numFmtId="9" fontId="41" fillId="0" borderId="0" applyFont="0" applyFill="0" applyBorder="0" applyAlignment="0" applyProtection="0"/>
    <xf numFmtId="175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7" fontId="41" fillId="0" borderId="0" applyFont="0" applyFill="0" applyBorder="0" applyAlignment="0" applyProtection="0"/>
  </cellStyleXfs>
  <cellXfs count="2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" fontId="1" fillId="0" borderId="0" xfId="1" applyNumberFormat="1" applyAlignment="1">
      <alignment horizontal="center" vertical="center"/>
    </xf>
    <xf numFmtId="0" fontId="0" fillId="0" borderId="0" xfId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1" fillId="0" borderId="2" xfId="1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 vertical="center"/>
    </xf>
    <xf numFmtId="168" fontId="0" fillId="2" borderId="0" xfId="0" applyNumberFormat="1" applyFill="1" applyAlignment="1">
      <alignment horizontal="left" vertical="center"/>
    </xf>
    <xf numFmtId="169" fontId="0" fillId="2" borderId="0" xfId="0" applyNumberFormat="1" applyFill="1" applyAlignment="1">
      <alignment horizontal="left" vertical="center"/>
    </xf>
    <xf numFmtId="168" fontId="4" fillId="2" borderId="0" xfId="0" applyNumberFormat="1" applyFont="1" applyFill="1" applyAlignment="1">
      <alignment horizontal="left" vertical="center"/>
    </xf>
    <xf numFmtId="168" fontId="5" fillId="2" borderId="0" xfId="0" applyNumberFormat="1" applyFont="1" applyFill="1" applyAlignment="1">
      <alignment horizontal="left" vertical="center"/>
    </xf>
    <xf numFmtId="2" fontId="6" fillId="2" borderId="0" xfId="0" applyNumberFormat="1" applyFont="1" applyFill="1" applyAlignment="1">
      <alignment horizontal="left" vertical="center"/>
    </xf>
    <xf numFmtId="2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1" fontId="0" fillId="2" borderId="0" xfId="0" applyNumberFormat="1" applyFill="1" applyAlignment="1">
      <alignment horizontal="left"/>
    </xf>
    <xf numFmtId="170" fontId="0" fillId="2" borderId="0" xfId="0" applyNumberFormat="1" applyFill="1" applyAlignment="1">
      <alignment horizontal="left"/>
    </xf>
    <xf numFmtId="0" fontId="11" fillId="0" borderId="3" xfId="0" applyFon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4" fontId="0" fillId="0" borderId="0" xfId="0" applyNumberFormat="1"/>
    <xf numFmtId="0" fontId="1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8" fillId="0" borderId="0" xfId="0" applyFont="1"/>
    <xf numFmtId="0" fontId="0" fillId="4" borderId="0" xfId="0" applyFill="1"/>
    <xf numFmtId="0" fontId="10" fillId="0" borderId="0" xfId="0" applyFont="1"/>
    <xf numFmtId="2" fontId="0" fillId="0" borderId="0" xfId="0" applyNumberFormat="1"/>
    <xf numFmtId="1" fontId="0" fillId="0" borderId="0" xfId="0" applyNumberFormat="1"/>
    <xf numFmtId="0" fontId="12" fillId="0" borderId="0" xfId="0" applyFont="1"/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0" fontId="12" fillId="5" borderId="0" xfId="0" applyFont="1" applyFill="1"/>
    <xf numFmtId="2" fontId="12" fillId="5" borderId="0" xfId="0" applyNumberFormat="1" applyFont="1" applyFill="1"/>
    <xf numFmtId="1" fontId="12" fillId="5" borderId="0" xfId="0" applyNumberFormat="1" applyFont="1" applyFill="1"/>
    <xf numFmtId="0" fontId="16" fillId="5" borderId="0" xfId="0" applyFont="1" applyFill="1" applyAlignment="1">
      <alignment vertical="center"/>
    </xf>
    <xf numFmtId="0" fontId="16" fillId="5" borderId="0" xfId="0" applyFont="1" applyFill="1" applyAlignment="1">
      <alignment horizontal="right" vertical="center"/>
    </xf>
    <xf numFmtId="0" fontId="0" fillId="5" borderId="2" xfId="0" applyFill="1" applyBorder="1"/>
    <xf numFmtId="0" fontId="16" fillId="5" borderId="2" xfId="0" applyFont="1" applyFill="1" applyBorder="1" applyAlignment="1">
      <alignment vertical="center"/>
    </xf>
    <xf numFmtId="0" fontId="0" fillId="0" borderId="4" xfId="0" applyBorder="1"/>
    <xf numFmtId="0" fontId="0" fillId="5" borderId="4" xfId="0" applyFill="1" applyBorder="1"/>
    <xf numFmtId="0" fontId="12" fillId="5" borderId="4" xfId="0" applyFont="1" applyFill="1" applyBorder="1"/>
    <xf numFmtId="0" fontId="0" fillId="5" borderId="5" xfId="0" applyFill="1" applyBorder="1"/>
    <xf numFmtId="0" fontId="0" fillId="6" borderId="0" xfId="0" applyFill="1"/>
    <xf numFmtId="2" fontId="0" fillId="6" borderId="0" xfId="0" applyNumberFormat="1" applyFill="1"/>
    <xf numFmtId="0" fontId="17" fillId="6" borderId="0" xfId="0" applyFont="1" applyFill="1" applyAlignment="1">
      <alignment vertical="center"/>
    </xf>
    <xf numFmtId="2" fontId="17" fillId="6" borderId="0" xfId="0" applyNumberFormat="1" applyFont="1" applyFill="1" applyAlignment="1">
      <alignment vertical="center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18" fillId="0" borderId="0" xfId="0" applyFont="1" applyAlignment="1">
      <alignment horizontal="right" vertical="center"/>
    </xf>
    <xf numFmtId="1" fontId="15" fillId="0" borderId="0" xfId="0" applyNumberFormat="1" applyFont="1"/>
    <xf numFmtId="0" fontId="19" fillId="0" borderId="0" xfId="0" applyFont="1"/>
    <xf numFmtId="2" fontId="20" fillId="0" borderId="0" xfId="0" applyNumberFormat="1" applyFont="1"/>
    <xf numFmtId="2" fontId="21" fillId="0" borderId="0" xfId="0" applyNumberFormat="1" applyFont="1"/>
    <xf numFmtId="0" fontId="20" fillId="0" borderId="0" xfId="0" applyFont="1"/>
    <xf numFmtId="1" fontId="20" fillId="0" borderId="0" xfId="0" applyNumberFormat="1" applyFont="1"/>
    <xf numFmtId="0" fontId="0" fillId="0" borderId="0" xfId="0" applyBorder="1" applyAlignment="1">
      <alignment wrapText="1"/>
    </xf>
    <xf numFmtId="0" fontId="0" fillId="5" borderId="0" xfId="0" applyFill="1" applyBorder="1"/>
    <xf numFmtId="0" fontId="0" fillId="0" borderId="0" xfId="0" applyBorder="1"/>
    <xf numFmtId="0" fontId="0" fillId="0" borderId="0" xfId="0"/>
    <xf numFmtId="0" fontId="24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3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2" fontId="27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167" fontId="24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9" fontId="26" fillId="0" borderId="0" xfId="2" applyFont="1" applyFill="1" applyBorder="1" applyAlignment="1">
      <alignment horizontal="center" vertical="center"/>
    </xf>
    <xf numFmtId="1" fontId="24" fillId="0" borderId="0" xfId="2" applyNumberFormat="1" applyFont="1" applyFill="1" applyBorder="1" applyAlignment="1">
      <alignment horizontal="center" vertical="center"/>
    </xf>
    <xf numFmtId="9" fontId="24" fillId="0" borderId="0" xfId="2" applyFont="1" applyFill="1" applyBorder="1" applyAlignment="1">
      <alignment horizontal="center" vertical="center"/>
    </xf>
    <xf numFmtId="9" fontId="24" fillId="0" borderId="0" xfId="0" applyNumberFormat="1" applyFont="1" applyAlignment="1">
      <alignment horizontal="center" vertical="center"/>
    </xf>
    <xf numFmtId="2" fontId="24" fillId="0" borderId="0" xfId="2" applyNumberFormat="1" applyFont="1" applyFill="1" applyBorder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166" fontId="24" fillId="0" borderId="0" xfId="2" applyNumberFormat="1" applyFont="1" applyFill="1" applyBorder="1" applyAlignment="1">
      <alignment horizontal="center" vertical="center"/>
    </xf>
    <xf numFmtId="167" fontId="24" fillId="0" borderId="0" xfId="2" applyNumberFormat="1" applyFont="1" applyFill="1" applyBorder="1" applyAlignment="1">
      <alignment horizontal="center" vertical="center"/>
    </xf>
    <xf numFmtId="171" fontId="24" fillId="0" borderId="0" xfId="0" applyNumberFormat="1" applyFont="1" applyAlignment="1">
      <alignment horizontal="center" vertical="center"/>
    </xf>
    <xf numFmtId="166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" fontId="31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9" fontId="32" fillId="0" borderId="0" xfId="2" applyFont="1" applyFill="1" applyBorder="1" applyAlignment="1">
      <alignment horizontal="center" vertical="center"/>
    </xf>
    <xf numFmtId="1" fontId="9" fillId="0" borderId="0" xfId="2" applyNumberFormat="1" applyFont="1" applyFill="1" applyBorder="1" applyAlignment="1">
      <alignment horizontal="center" vertical="center"/>
    </xf>
    <xf numFmtId="9" fontId="9" fillId="0" borderId="0" xfId="2" applyFont="1" applyFill="1" applyBorder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2" fontId="9" fillId="0" borderId="0" xfId="2" applyNumberFormat="1" applyFont="1" applyFill="1" applyBorder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6" fontId="9" fillId="0" borderId="0" xfId="2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7" fontId="9" fillId="0" borderId="0" xfId="2" applyNumberFormat="1" applyFont="1" applyFill="1" applyBorder="1" applyAlignment="1">
      <alignment horizontal="center" vertical="center"/>
    </xf>
    <xf numFmtId="171" fontId="9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166" fontId="24" fillId="0" borderId="3" xfId="0" applyNumberFormat="1" applyFont="1" applyBorder="1" applyAlignment="1">
      <alignment horizontal="center" vertical="center"/>
    </xf>
    <xf numFmtId="2" fontId="24" fillId="0" borderId="3" xfId="0" applyNumberFormat="1" applyFont="1" applyBorder="1" applyAlignment="1">
      <alignment horizontal="center" vertical="center"/>
    </xf>
    <xf numFmtId="2" fontId="24" fillId="0" borderId="3" xfId="0" applyNumberFormat="1" applyFont="1" applyBorder="1" applyAlignment="1">
      <alignment horizontal="center"/>
    </xf>
    <xf numFmtId="1" fontId="25" fillId="0" borderId="3" xfId="0" applyNumberFormat="1" applyFont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9" fontId="26" fillId="0" borderId="3" xfId="2" applyFont="1" applyFill="1" applyBorder="1" applyAlignment="1">
      <alignment horizontal="center" vertical="center"/>
    </xf>
    <xf numFmtId="1" fontId="24" fillId="0" borderId="3" xfId="2" applyNumberFormat="1" applyFont="1" applyFill="1" applyBorder="1" applyAlignment="1">
      <alignment horizontal="center" vertical="center"/>
    </xf>
    <xf numFmtId="9" fontId="24" fillId="0" borderId="3" xfId="2" applyFont="1" applyFill="1" applyBorder="1" applyAlignment="1">
      <alignment horizontal="center" vertical="center"/>
    </xf>
    <xf numFmtId="9" fontId="24" fillId="0" borderId="3" xfId="0" applyNumberFormat="1" applyFont="1" applyBorder="1" applyAlignment="1">
      <alignment horizontal="center" vertical="center"/>
    </xf>
    <xf numFmtId="2" fontId="24" fillId="0" borderId="3" xfId="2" applyNumberFormat="1" applyFont="1" applyFill="1" applyBorder="1" applyAlignment="1">
      <alignment horizontal="center" vertical="center"/>
    </xf>
    <xf numFmtId="167" fontId="24" fillId="0" borderId="3" xfId="0" applyNumberFormat="1" applyFont="1" applyBorder="1" applyAlignment="1">
      <alignment horizontal="center" vertical="center"/>
    </xf>
    <xf numFmtId="1" fontId="26" fillId="0" borderId="0" xfId="2" applyNumberFormat="1" applyFont="1" applyFill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" fontId="36" fillId="0" borderId="0" xfId="0" applyNumberFormat="1" applyFont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1" fontId="36" fillId="0" borderId="3" xfId="0" applyNumberFormat="1" applyFont="1" applyBorder="1" applyAlignment="1">
      <alignment horizontal="center" vertical="center"/>
    </xf>
    <xf numFmtId="2" fontId="26" fillId="0" borderId="3" xfId="0" applyNumberFormat="1" applyFont="1" applyBorder="1" applyAlignment="1">
      <alignment horizontal="center" vertical="center"/>
    </xf>
    <xf numFmtId="2" fontId="26" fillId="0" borderId="3" xfId="0" applyNumberFormat="1" applyFont="1" applyBorder="1" applyAlignment="1">
      <alignment horizontal="center"/>
    </xf>
    <xf numFmtId="1" fontId="37" fillId="0" borderId="3" xfId="0" applyNumberFormat="1" applyFont="1" applyBorder="1" applyAlignment="1">
      <alignment horizontal="center" vertical="center"/>
    </xf>
    <xf numFmtId="171" fontId="24" fillId="0" borderId="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/>
    </xf>
    <xf numFmtId="1" fontId="27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24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" fontId="25" fillId="0" borderId="2" xfId="0" applyNumberFormat="1" applyFont="1" applyBorder="1" applyAlignment="1">
      <alignment horizontal="center" vertical="center"/>
    </xf>
    <xf numFmtId="1" fontId="24" fillId="0" borderId="2" xfId="0" applyNumberFormat="1" applyFont="1" applyBorder="1" applyAlignment="1">
      <alignment horizontal="center" vertical="center"/>
    </xf>
    <xf numFmtId="9" fontId="26" fillId="0" borderId="2" xfId="2" applyFont="1" applyFill="1" applyBorder="1" applyAlignment="1">
      <alignment horizontal="center" vertical="center"/>
    </xf>
    <xf numFmtId="1" fontId="24" fillId="0" borderId="2" xfId="2" applyNumberFormat="1" applyFont="1" applyFill="1" applyBorder="1" applyAlignment="1">
      <alignment horizontal="center" vertical="center"/>
    </xf>
    <xf numFmtId="9" fontId="24" fillId="0" borderId="2" xfId="2" applyFont="1" applyFill="1" applyBorder="1" applyAlignment="1">
      <alignment horizontal="center" vertical="center"/>
    </xf>
    <xf numFmtId="9" fontId="24" fillId="0" borderId="2" xfId="0" applyNumberFormat="1" applyFont="1" applyBorder="1" applyAlignment="1">
      <alignment horizontal="center" vertical="center"/>
    </xf>
    <xf numFmtId="2" fontId="24" fillId="0" borderId="2" xfId="2" applyNumberFormat="1" applyFont="1" applyFill="1" applyBorder="1" applyAlignment="1">
      <alignment horizontal="center" vertical="center"/>
    </xf>
    <xf numFmtId="2" fontId="24" fillId="0" borderId="2" xfId="0" applyNumberFormat="1" applyFont="1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center" vertical="center"/>
    </xf>
    <xf numFmtId="166" fontId="24" fillId="0" borderId="2" xfId="2" applyNumberFormat="1" applyFont="1" applyFill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167" fontId="24" fillId="0" borderId="2" xfId="2" applyNumberFormat="1" applyFont="1" applyFill="1" applyBorder="1" applyAlignment="1">
      <alignment horizontal="center" vertical="center"/>
    </xf>
    <xf numFmtId="171" fontId="2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30" fillId="0" borderId="3" xfId="0" applyNumberFormat="1" applyFont="1" applyBorder="1" applyAlignment="1">
      <alignment horizontal="center" vertical="center"/>
    </xf>
    <xf numFmtId="1" fontId="26" fillId="0" borderId="3" xfId="2" applyNumberFormat="1" applyFont="1" applyFill="1" applyBorder="1" applyAlignment="1">
      <alignment horizontal="center" vertical="center"/>
    </xf>
    <xf numFmtId="1" fontId="32" fillId="0" borderId="0" xfId="2" applyNumberFormat="1" applyFont="1" applyFill="1" applyBorder="1" applyAlignment="1">
      <alignment horizontal="center" vertical="center"/>
    </xf>
    <xf numFmtId="1" fontId="26" fillId="0" borderId="2" xfId="2" applyNumberFormat="1" applyFont="1" applyFill="1" applyBorder="1" applyAlignment="1">
      <alignment horizontal="center" vertical="center"/>
    </xf>
    <xf numFmtId="0" fontId="48" fillId="0" borderId="0" xfId="0" applyFont="1"/>
    <xf numFmtId="0" fontId="47" fillId="0" borderId="3" xfId="0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166" fontId="23" fillId="0" borderId="0" xfId="1" applyNumberFormat="1" applyFont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44" fillId="0" borderId="0" xfId="1" applyFont="1" applyAlignment="1">
      <alignment horizontal="center" vertical="center"/>
    </xf>
    <xf numFmtId="164" fontId="23" fillId="0" borderId="0" xfId="1" applyNumberFormat="1" applyFont="1" applyAlignment="1">
      <alignment horizontal="center" vertical="center"/>
    </xf>
    <xf numFmtId="0" fontId="23" fillId="0" borderId="0" xfId="1" applyFont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47" fillId="0" borderId="6" xfId="0" applyFont="1" applyBorder="1" applyAlignment="1">
      <alignment vertical="center" wrapText="1"/>
    </xf>
    <xf numFmtId="0" fontId="47" fillId="0" borderId="6" xfId="0" applyFont="1" applyBorder="1" applyAlignment="1">
      <alignment vertical="center"/>
    </xf>
    <xf numFmtId="168" fontId="0" fillId="0" borderId="3" xfId="0" applyNumberFormat="1" applyBorder="1" applyAlignment="1">
      <alignment horizontal="left" vertical="center"/>
    </xf>
    <xf numFmtId="16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169" fontId="0" fillId="0" borderId="0" xfId="0" applyNumberFormat="1" applyAlignment="1">
      <alignment horizontal="left" vertical="center"/>
    </xf>
    <xf numFmtId="169" fontId="45" fillId="0" borderId="6" xfId="0" applyNumberFormat="1" applyFont="1" applyBorder="1" applyAlignment="1">
      <alignment horizontal="left" vertical="center"/>
    </xf>
    <xf numFmtId="0" fontId="45" fillId="0" borderId="6" xfId="0" applyFont="1" applyBorder="1" applyAlignment="1">
      <alignment horizontal="left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2" fontId="22" fillId="0" borderId="0" xfId="1" applyNumberFormat="1" applyFont="1" applyAlignment="1">
      <alignment horizontal="left" vertical="center"/>
    </xf>
    <xf numFmtId="2" fontId="22" fillId="0" borderId="0" xfId="1" applyNumberFormat="1" applyFont="1" applyAlignment="1">
      <alignment horizontal="center" vertical="center"/>
    </xf>
    <xf numFmtId="166" fontId="22" fillId="0" borderId="0" xfId="1" applyNumberFormat="1" applyFont="1" applyAlignment="1">
      <alignment horizontal="center" vertical="center"/>
    </xf>
    <xf numFmtId="164" fontId="22" fillId="0" borderId="0" xfId="1" applyNumberFormat="1" applyFont="1" applyAlignment="1">
      <alignment horizontal="center" vertical="center"/>
    </xf>
    <xf numFmtId="2" fontId="34" fillId="0" borderId="0" xfId="1" applyNumberFormat="1" applyFont="1" applyAlignment="1">
      <alignment horizontal="center" vertical="center"/>
    </xf>
    <xf numFmtId="166" fontId="34" fillId="0" borderId="0" xfId="1" applyNumberFormat="1" applyFont="1" applyAlignment="1">
      <alignment horizontal="center" vertical="center"/>
    </xf>
    <xf numFmtId="166" fontId="44" fillId="0" borderId="0" xfId="1" applyNumberFormat="1" applyFont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" fontId="22" fillId="0" borderId="0" xfId="1" applyNumberFormat="1" applyFont="1" applyAlignment="1">
      <alignment horizontal="center" vertical="center"/>
    </xf>
    <xf numFmtId="1" fontId="34" fillId="0" borderId="0" xfId="1" applyNumberFormat="1" applyFont="1" applyAlignment="1">
      <alignment horizontal="center" vertical="center"/>
    </xf>
  </cellXfs>
  <cellStyles count="16">
    <cellStyle name="Collegamento ipertestuale_compo.rtf" xfId="6" xr:uid="{B8A41AFD-9ED3-4CB5-ABDA-50C6232D295E}"/>
    <cellStyle name="Collegamento visitato_compo.rtf" xfId="7" xr:uid="{060B38E9-6EB0-4946-AF07-DD016AFE07FD}"/>
    <cellStyle name="Migliaia [0]_compo.rtf" xfId="8" xr:uid="{368DA61B-A106-4F23-A19C-0B1E81BCBDC9}"/>
    <cellStyle name="Normal" xfId="0" builtinId="0"/>
    <cellStyle name="Normal 2" xfId="4" xr:uid="{56450BE8-E8C8-40ED-A83B-8DDCC7BA20A5}"/>
    <cellStyle name="Normal 2 2" xfId="1" xr:uid="{9D549470-25BE-408C-B5F9-5A8425024F99}"/>
    <cellStyle name="Normal 3" xfId="9" xr:uid="{CF2A8FCC-D542-49D8-9B77-3068CD6E0DD4}"/>
    <cellStyle name="Normal 4" xfId="10" xr:uid="{DC126EF8-5284-4778-A440-3C799A701CA0}"/>
    <cellStyle name="Normal 5" xfId="5" xr:uid="{8BF6CE4F-50ED-4391-96B0-9756B2D6D784}"/>
    <cellStyle name="Normale_compo.rtf" xfId="11" xr:uid="{C56E7A29-66FB-4C13-A3F0-71D9A72DBD90}"/>
    <cellStyle name="Percent" xfId="2" builtinId="5"/>
    <cellStyle name="Percent 2" xfId="12" xr:uid="{C13A42C0-EF24-4DD6-BC7B-93553513DA1C}"/>
    <cellStyle name="Percent 3" xfId="3" xr:uid="{BB8BE34C-9640-4096-BD68-3371C6696B00}"/>
    <cellStyle name="Valuta [0]_compo.rtf" xfId="13" xr:uid="{5C07D5E0-4030-43B4-9EC3-CDD52C2AECB5}"/>
    <cellStyle name="Valuta_compo.rtf" xfId="14" xr:uid="{EFE7D2A5-B7EA-4837-9BD5-E44AEB52B68C}"/>
    <cellStyle name="Virgola_compo.rtf" xfId="15" xr:uid="{5A61D098-1ED0-46B5-BA32-03EEFDBBC4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[1]Feuil1!$BG$1</c:f>
              <c:strCache>
                <c:ptCount val="1"/>
                <c:pt idx="0">
                  <c:v>Log CS single oxygen basis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565674383080899"/>
                  <c:y val="6.461904080171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[1]Feuil1!$AX$2:$AX$83</c:f>
              <c:numCache>
                <c:formatCode>0.0</c:formatCode>
                <c:ptCount val="82"/>
                <c:pt idx="0">
                  <c:v>8.9587214557285577</c:v>
                </c:pt>
                <c:pt idx="1">
                  <c:v>9.0259478040955088</c:v>
                </c:pt>
                <c:pt idx="2">
                  <c:v>9.3796978383264875</c:v>
                </c:pt>
                <c:pt idx="3">
                  <c:v>9.1769758686714429</c:v>
                </c:pt>
                <c:pt idx="4">
                  <c:v>8.6284866207000945</c:v>
                </c:pt>
                <c:pt idx="5">
                  <c:v>8.0490679850559275</c:v>
                </c:pt>
                <c:pt idx="6">
                  <c:v>8.26289983521227</c:v>
                </c:pt>
                <c:pt idx="7">
                  <c:v>8.6285333672477282</c:v>
                </c:pt>
                <c:pt idx="8">
                  <c:v>8.0758537820212286</c:v>
                </c:pt>
                <c:pt idx="9">
                  <c:v>7.318775848738106</c:v>
                </c:pt>
                <c:pt idx="10">
                  <c:v>8.4634431769390552</c:v>
                </c:pt>
                <c:pt idx="11">
                  <c:v>8.0403469192772299</c:v>
                </c:pt>
                <c:pt idx="12">
                  <c:v>8.8485592622177514</c:v>
                </c:pt>
                <c:pt idx="13">
                  <c:v>7.3137354823398883</c:v>
                </c:pt>
                <c:pt idx="14">
                  <c:v>7.3022048630481606</c:v>
                </c:pt>
                <c:pt idx="15">
                  <c:v>7.6051780139981435</c:v>
                </c:pt>
                <c:pt idx="16">
                  <c:v>7.8698272116971157</c:v>
                </c:pt>
                <c:pt idx="17">
                  <c:v>6.5029032620257876</c:v>
                </c:pt>
                <c:pt idx="18">
                  <c:v>7.5197478186735172</c:v>
                </c:pt>
                <c:pt idx="19">
                  <c:v>6.7247520116421438</c:v>
                </c:pt>
                <c:pt idx="20">
                  <c:v>7.6099982020128323</c:v>
                </c:pt>
                <c:pt idx="21">
                  <c:v>7.3002529744506388</c:v>
                </c:pt>
                <c:pt idx="22">
                  <c:v>8.1522821300082935</c:v>
                </c:pt>
                <c:pt idx="23">
                  <c:v>6.0969148002540949</c:v>
                </c:pt>
                <c:pt idx="24">
                  <c:v>8.2405809693549301</c:v>
                </c:pt>
                <c:pt idx="25">
                  <c:v>8.1363146524345531</c:v>
                </c:pt>
                <c:pt idx="26">
                  <c:v>8.1143685311190374</c:v>
                </c:pt>
                <c:pt idx="27">
                  <c:v>6.757786268412274</c:v>
                </c:pt>
                <c:pt idx="28">
                  <c:v>6.3914580295188177</c:v>
                </c:pt>
                <c:pt idx="29">
                  <c:v>6.902663334962762</c:v>
                </c:pt>
                <c:pt idx="30">
                  <c:v>7.2005500516564016</c:v>
                </c:pt>
                <c:pt idx="31">
                  <c:v>5.9894337166199385</c:v>
                </c:pt>
                <c:pt idx="32">
                  <c:v>6.8201284469075487</c:v>
                </c:pt>
                <c:pt idx="33">
                  <c:v>6.4001777483242677</c:v>
                </c:pt>
                <c:pt idx="34">
                  <c:v>7.0363864355242907</c:v>
                </c:pt>
                <c:pt idx="35">
                  <c:v>6.7018712956557644</c:v>
                </c:pt>
                <c:pt idx="36">
                  <c:v>7.527104106168081</c:v>
                </c:pt>
                <c:pt idx="37">
                  <c:v>5.593200171761918</c:v>
                </c:pt>
                <c:pt idx="38">
                  <c:v>7.5354514588885468</c:v>
                </c:pt>
                <c:pt idx="39">
                  <c:v>7.4413288903828825</c:v>
                </c:pt>
                <c:pt idx="40">
                  <c:v>7.4382982117761749</c:v>
                </c:pt>
                <c:pt idx="41">
                  <c:v>6.0089374808812561</c:v>
                </c:pt>
                <c:pt idx="42">
                  <c:v>6.1768692526186193</c:v>
                </c:pt>
                <c:pt idx="43">
                  <c:v>6.3092320073061252</c:v>
                </c:pt>
                <c:pt idx="44">
                  <c:v>6.5340151902615311</c:v>
                </c:pt>
                <c:pt idx="45">
                  <c:v>5.4220414308175986</c:v>
                </c:pt>
                <c:pt idx="46">
                  <c:v>6.2416713737826424</c:v>
                </c:pt>
                <c:pt idx="47">
                  <c:v>5.8008310853944103</c:v>
                </c:pt>
                <c:pt idx="48">
                  <c:v>6.3772290864012362</c:v>
                </c:pt>
                <c:pt idx="49">
                  <c:v>6.826181725594207</c:v>
                </c:pt>
                <c:pt idx="50">
                  <c:v>5.1404399869919439</c:v>
                </c:pt>
                <c:pt idx="51">
                  <c:v>6.879814520242121</c:v>
                </c:pt>
                <c:pt idx="52">
                  <c:v>6.8372330720736878</c:v>
                </c:pt>
                <c:pt idx="53">
                  <c:v>6.7900182161121929</c:v>
                </c:pt>
                <c:pt idx="54">
                  <c:v>5.5740009253896474</c:v>
                </c:pt>
                <c:pt idx="55">
                  <c:v>5.6288016888672736</c:v>
                </c:pt>
                <c:pt idx="56">
                  <c:v>5.9146213737826425</c:v>
                </c:pt>
                <c:pt idx="57">
                  <c:v>6.0470205671564061</c:v>
                </c:pt>
                <c:pt idx="58">
                  <c:v>5.0341516409670852</c:v>
                </c:pt>
                <c:pt idx="59">
                  <c:v>5.7040903846908186</c:v>
                </c:pt>
                <c:pt idx="60">
                  <c:v>5.2868769570565117</c:v>
                </c:pt>
                <c:pt idx="61">
                  <c:v>5.9821820073061254</c:v>
                </c:pt>
                <c:pt idx="62">
                  <c:v>5.7824562727482922</c:v>
                </c:pt>
                <c:pt idx="63">
                  <c:v>6.3134205211758179</c:v>
                </c:pt>
                <c:pt idx="64">
                  <c:v>4.8023946026904802</c:v>
                </c:pt>
                <c:pt idx="65">
                  <c:v>6.3945998393467853</c:v>
                </c:pt>
                <c:pt idx="66">
                  <c:v>6.3286012913197451</c:v>
                </c:pt>
                <c:pt idx="67">
                  <c:v>6.2487564936046045</c:v>
                </c:pt>
                <c:pt idx="68">
                  <c:v>5.0394005628203882</c:v>
                </c:pt>
                <c:pt idx="69">
                  <c:v>4.9908160843645328</c:v>
                </c:pt>
                <c:pt idx="70">
                  <c:v>5.2873917386022633</c:v>
                </c:pt>
                <c:pt idx="71">
                  <c:v>5.8617213879850754</c:v>
                </c:pt>
                <c:pt idx="72">
                  <c:v>4.7446648002540952</c:v>
                </c:pt>
                <c:pt idx="73">
                  <c:v>5.2451026764861872</c:v>
                </c:pt>
                <c:pt idx="74">
                  <c:v>4.9026799956639815</c:v>
                </c:pt>
                <c:pt idx="75">
                  <c:v>5.1927146070264989</c:v>
                </c:pt>
                <c:pt idx="76">
                  <c:v>5.1067999783199056</c:v>
                </c:pt>
                <c:pt idx="77">
                  <c:v>5.7806269472931699</c:v>
                </c:pt>
                <c:pt idx="78">
                  <c:v>4.4824635922807916</c:v>
                </c:pt>
                <c:pt idx="79">
                  <c:v>5.803047124320452</c:v>
                </c:pt>
                <c:pt idx="80">
                  <c:v>5.6698358617461615</c:v>
                </c:pt>
                <c:pt idx="81">
                  <c:v>5.662347840353612</c:v>
                </c:pt>
              </c:numCache>
            </c:numRef>
          </c:xVal>
          <c:yVal>
            <c:numRef>
              <c:f>[1]Feuil1!$BG$2:$BG$83</c:f>
              <c:numCache>
                <c:formatCode>General</c:formatCode>
                <c:ptCount val="82"/>
                <c:pt idx="0">
                  <c:v>8.8932290853025897</c:v>
                </c:pt>
                <c:pt idx="1">
                  <c:v>9.0225655280349173</c:v>
                </c:pt>
                <c:pt idx="2">
                  <c:v>9.3659700563428991</c:v>
                </c:pt>
                <c:pt idx="3">
                  <c:v>9.0466684242906155</c:v>
                </c:pt>
                <c:pt idx="4">
                  <c:v>8.5688919132245829</c:v>
                </c:pt>
                <c:pt idx="5">
                  <c:v>8.088532256503342</c:v>
                </c:pt>
                <c:pt idx="6">
                  <c:v>8.2475492958209138</c:v>
                </c:pt>
                <c:pt idx="7">
                  <c:v>8.5889698226330218</c:v>
                </c:pt>
                <c:pt idx="8">
                  <c:v>8.0971595564881227</c:v>
                </c:pt>
                <c:pt idx="9">
                  <c:v>7.8242657443404617</c:v>
                </c:pt>
                <c:pt idx="10">
                  <c:v>8.3771697648313115</c:v>
                </c:pt>
                <c:pt idx="11">
                  <c:v>7.8100268856889592</c:v>
                </c:pt>
                <c:pt idx="12">
                  <c:v>8.800359047007607</c:v>
                </c:pt>
                <c:pt idx="13">
                  <c:v>7.3971953238320332</c:v>
                </c:pt>
                <c:pt idx="14">
                  <c:v>7.395129933460705</c:v>
                </c:pt>
                <c:pt idx="15">
                  <c:v>7.6245012197553947</c:v>
                </c:pt>
                <c:pt idx="16">
                  <c:v>7.9758850939830737</c:v>
                </c:pt>
                <c:pt idx="17">
                  <c:v>6.5337279976126226</c:v>
                </c:pt>
                <c:pt idx="18">
                  <c:v>7.4691990722728399</c:v>
                </c:pt>
                <c:pt idx="19">
                  <c:v>7.1371572039454847</c:v>
                </c:pt>
                <c:pt idx="20">
                  <c:v>7.6447046481565586</c:v>
                </c:pt>
                <c:pt idx="21">
                  <c:v>7.2376561411451128</c:v>
                </c:pt>
                <c:pt idx="22">
                  <c:v>8.1190347354140044</c:v>
                </c:pt>
                <c:pt idx="23">
                  <c:v>6.3978758886734539</c:v>
                </c:pt>
                <c:pt idx="24">
                  <c:v>8.1662921030760316</c:v>
                </c:pt>
                <c:pt idx="25">
                  <c:v>8.1905149641329444</c:v>
                </c:pt>
                <c:pt idx="26">
                  <c:v>8.0641023235131577</c:v>
                </c:pt>
                <c:pt idx="27">
                  <c:v>6.8180252529179342</c:v>
                </c:pt>
                <c:pt idx="28">
                  <c:v>6.6303837533944936</c:v>
                </c:pt>
                <c:pt idx="29">
                  <c:v>6.9684159990867087</c:v>
                </c:pt>
                <c:pt idx="30">
                  <c:v>7.2955593028405588</c:v>
                </c:pt>
                <c:pt idx="31">
                  <c:v>5.9500396161928748</c:v>
                </c:pt>
                <c:pt idx="32">
                  <c:v>6.8166764583501802</c:v>
                </c:pt>
                <c:pt idx="33">
                  <c:v>6.5520548558902831</c:v>
                </c:pt>
                <c:pt idx="34">
                  <c:v>7.0492573070682916</c:v>
                </c:pt>
                <c:pt idx="35">
                  <c:v>6.6057484354684206</c:v>
                </c:pt>
                <c:pt idx="36">
                  <c:v>7.4922832306688427</c:v>
                </c:pt>
                <c:pt idx="37">
                  <c:v>5.6501243346897922</c:v>
                </c:pt>
                <c:pt idx="38">
                  <c:v>7.4942016452163038</c:v>
                </c:pt>
                <c:pt idx="39">
                  <c:v>7.5661650474061872</c:v>
                </c:pt>
                <c:pt idx="40">
                  <c:v>7.409913932933879</c:v>
                </c:pt>
                <c:pt idx="41">
                  <c:v>6.2103813227226539</c:v>
                </c:pt>
                <c:pt idx="42">
                  <c:v>6.1187347273570722</c:v>
                </c:pt>
                <c:pt idx="43">
                  <c:v>6.3851586956735815</c:v>
                </c:pt>
                <c:pt idx="44">
                  <c:v>6.6380507163540763</c:v>
                </c:pt>
                <c:pt idx="45">
                  <c:v>5.4428058583440659</c:v>
                </c:pt>
                <c:pt idx="46">
                  <c:v>6.2566628682858969</c:v>
                </c:pt>
                <c:pt idx="47">
                  <c:v>5.9058989052190078</c:v>
                </c:pt>
                <c:pt idx="48">
                  <c:v>6.4257608867670406</c:v>
                </c:pt>
                <c:pt idx="49">
                  <c:v>6.8795729812690674</c:v>
                </c:pt>
                <c:pt idx="50">
                  <c:v>5.1971869697827664</c:v>
                </c:pt>
                <c:pt idx="51">
                  <c:v>6.8923157026368038</c:v>
                </c:pt>
                <c:pt idx="52">
                  <c:v>6.9461971494946368</c:v>
                </c:pt>
                <c:pt idx="53">
                  <c:v>6.7963419286338009</c:v>
                </c:pt>
                <c:pt idx="54">
                  <c:v>5.6813712475249467</c:v>
                </c:pt>
                <c:pt idx="55">
                  <c:v>5.6732946764133985</c:v>
                </c:pt>
                <c:pt idx="56">
                  <c:v>5.8763002969847413</c:v>
                </c:pt>
                <c:pt idx="57">
                  <c:v>6.177552844071279</c:v>
                </c:pt>
                <c:pt idx="58">
                  <c:v>4.9403502669352726</c:v>
                </c:pt>
                <c:pt idx="59">
                  <c:v>5.7627214431254963</c:v>
                </c:pt>
                <c:pt idx="60">
                  <c:v>5.4894129663871922</c:v>
                </c:pt>
                <c:pt idx="61">
                  <c:v>5.9226225087820374</c:v>
                </c:pt>
                <c:pt idx="62">
                  <c:v>5.4638034426262294</c:v>
                </c:pt>
                <c:pt idx="63">
                  <c:v>6.370988376818012</c:v>
                </c:pt>
                <c:pt idx="64">
                  <c:v>4.6611607110887547</c:v>
                </c:pt>
                <c:pt idx="65">
                  <c:v>6.3327793971483928</c:v>
                </c:pt>
                <c:pt idx="66">
                  <c:v>6.3691286688054873</c:v>
                </c:pt>
                <c:pt idx="67">
                  <c:v>6.219071952167166</c:v>
                </c:pt>
                <c:pt idx="68">
                  <c:v>5.2019173219764134</c:v>
                </c:pt>
                <c:pt idx="69">
                  <c:v>5.0588017757682948</c:v>
                </c:pt>
                <c:pt idx="70">
                  <c:v>5.3983742682809925</c:v>
                </c:pt>
                <c:pt idx="71">
                  <c:v>5.7104252110481113</c:v>
                </c:pt>
                <c:pt idx="72">
                  <c:v>4.4420151861176684</c:v>
                </c:pt>
                <c:pt idx="73">
                  <c:v>5.3793624465131487</c:v>
                </c:pt>
                <c:pt idx="74">
                  <c:v>4.9379438106810483</c:v>
                </c:pt>
                <c:pt idx="75">
                  <c:v>5.3549923413037561</c:v>
                </c:pt>
                <c:pt idx="76">
                  <c:v>4.8156368551126505</c:v>
                </c:pt>
                <c:pt idx="77">
                  <c:v>5.7922601244497116</c:v>
                </c:pt>
                <c:pt idx="78">
                  <c:v>4.2437281714402211</c:v>
                </c:pt>
                <c:pt idx="79">
                  <c:v>5.778549266946321</c:v>
                </c:pt>
                <c:pt idx="80">
                  <c:v>5.8138911444102845</c:v>
                </c:pt>
                <c:pt idx="81">
                  <c:v>5.6844653314524187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0-4734-B237-183CD2A50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25864"/>
        <c:axId val="-2131294088"/>
      </c:scatterChart>
      <c:valAx>
        <c:axId val="-2136525864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/>
                  <a:t>Log CS6+ measured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1294088"/>
        <c:crosses val="autoZero"/>
        <c:crossBetween val="midCat"/>
      </c:valAx>
      <c:valAx>
        <c:axId val="-2131294088"/>
        <c:scaling>
          <c:orientation val="minMax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Log CS6+ calculated (single oxygen basis)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65258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279400</xdr:colOff>
      <xdr:row>7</xdr:row>
      <xdr:rowOff>184150</xdr:rowOff>
    </xdr:from>
    <xdr:to>
      <xdr:col>68</xdr:col>
      <xdr:colOff>0</xdr:colOff>
      <xdr:row>35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6B4E12-EE55-450F-82F6-178B73731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Berkeley_NEW/PySulfSat/PySulfSat_Structure/docs/Benchmarking/Boulling_Wood_2022/Major_Data_From_Julli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BG1" t="str">
            <v>Log CS single oxygen basis</v>
          </cell>
        </row>
        <row r="2">
          <cell r="AX2">
            <v>8.9587214557285577</v>
          </cell>
          <cell r="BG2">
            <v>8.8932290853025897</v>
          </cell>
        </row>
        <row r="3">
          <cell r="AX3">
            <v>9.0259478040955088</v>
          </cell>
          <cell r="BG3">
            <v>9.0225655280349173</v>
          </cell>
        </row>
        <row r="4">
          <cell r="AX4">
            <v>9.3796978383264875</v>
          </cell>
          <cell r="BG4">
            <v>9.3659700563428991</v>
          </cell>
        </row>
        <row r="5">
          <cell r="AX5">
            <v>9.1769758686714429</v>
          </cell>
          <cell r="BG5">
            <v>9.0466684242906155</v>
          </cell>
        </row>
        <row r="6">
          <cell r="AX6">
            <v>8.6284866207000945</v>
          </cell>
          <cell r="BG6">
            <v>8.5688919132245829</v>
          </cell>
        </row>
        <row r="7">
          <cell r="AX7">
            <v>8.0490679850559275</v>
          </cell>
          <cell r="BG7">
            <v>8.088532256503342</v>
          </cell>
        </row>
        <row r="8">
          <cell r="AX8">
            <v>8.26289983521227</v>
          </cell>
          <cell r="BG8">
            <v>8.2475492958209138</v>
          </cell>
        </row>
        <row r="9">
          <cell r="AX9">
            <v>8.6285333672477282</v>
          </cell>
          <cell r="BG9">
            <v>8.5889698226330218</v>
          </cell>
        </row>
        <row r="10">
          <cell r="AX10">
            <v>8.0758537820212286</v>
          </cell>
          <cell r="BG10">
            <v>8.0971595564881227</v>
          </cell>
        </row>
        <row r="11">
          <cell r="AX11">
            <v>7.318775848738106</v>
          </cell>
          <cell r="BG11">
            <v>7.8242657443404617</v>
          </cell>
        </row>
        <row r="12">
          <cell r="AX12">
            <v>8.4634431769390552</v>
          </cell>
          <cell r="BG12">
            <v>8.3771697648313115</v>
          </cell>
        </row>
        <row r="13">
          <cell r="AX13">
            <v>8.0403469192772299</v>
          </cell>
          <cell r="BG13">
            <v>7.8100268856889592</v>
          </cell>
        </row>
        <row r="14">
          <cell r="AX14">
            <v>8.8485592622177514</v>
          </cell>
          <cell r="BG14">
            <v>8.800359047007607</v>
          </cell>
        </row>
        <row r="15">
          <cell r="AX15">
            <v>7.3137354823398883</v>
          </cell>
          <cell r="BG15">
            <v>7.3971953238320332</v>
          </cell>
        </row>
        <row r="16">
          <cell r="AX16">
            <v>7.3022048630481606</v>
          </cell>
          <cell r="BG16">
            <v>7.395129933460705</v>
          </cell>
        </row>
        <row r="17">
          <cell r="AX17">
            <v>7.6051780139981435</v>
          </cell>
          <cell r="BG17">
            <v>7.6245012197553947</v>
          </cell>
        </row>
        <row r="18">
          <cell r="AX18">
            <v>7.8698272116971157</v>
          </cell>
          <cell r="BG18">
            <v>7.9758850939830737</v>
          </cell>
        </row>
        <row r="19">
          <cell r="AX19">
            <v>6.5029032620257876</v>
          </cell>
          <cell r="BG19">
            <v>6.5337279976126226</v>
          </cell>
        </row>
        <row r="20">
          <cell r="AX20">
            <v>7.5197478186735172</v>
          </cell>
          <cell r="BG20">
            <v>7.4691990722728399</v>
          </cell>
        </row>
        <row r="21">
          <cell r="AX21">
            <v>6.7247520116421438</v>
          </cell>
          <cell r="BG21">
            <v>7.1371572039454847</v>
          </cell>
        </row>
        <row r="22">
          <cell r="AX22">
            <v>7.6099982020128323</v>
          </cell>
          <cell r="BG22">
            <v>7.6447046481565586</v>
          </cell>
        </row>
        <row r="23">
          <cell r="AX23">
            <v>7.3002529744506388</v>
          </cell>
          <cell r="BG23">
            <v>7.2376561411451128</v>
          </cell>
        </row>
        <row r="24">
          <cell r="AX24">
            <v>8.1522821300082935</v>
          </cell>
          <cell r="BG24">
            <v>8.1190347354140044</v>
          </cell>
        </row>
        <row r="25">
          <cell r="AX25">
            <v>6.0969148002540949</v>
          </cell>
          <cell r="BG25">
            <v>6.3978758886734539</v>
          </cell>
        </row>
        <row r="26">
          <cell r="AX26">
            <v>8.2405809693549301</v>
          </cell>
          <cell r="BG26">
            <v>8.1662921030760316</v>
          </cell>
        </row>
        <row r="27">
          <cell r="AX27">
            <v>8.1363146524345531</v>
          </cell>
          <cell r="BG27">
            <v>8.1905149641329444</v>
          </cell>
        </row>
        <row r="28">
          <cell r="AX28">
            <v>8.1143685311190374</v>
          </cell>
          <cell r="BG28">
            <v>8.0641023235131577</v>
          </cell>
        </row>
        <row r="29">
          <cell r="AX29">
            <v>6.757786268412274</v>
          </cell>
          <cell r="BG29">
            <v>6.8180252529179342</v>
          </cell>
        </row>
        <row r="30">
          <cell r="AX30">
            <v>6.3914580295188177</v>
          </cell>
          <cell r="BG30">
            <v>6.6303837533944936</v>
          </cell>
        </row>
        <row r="31">
          <cell r="AX31">
            <v>6.902663334962762</v>
          </cell>
          <cell r="BG31">
            <v>6.9684159990867087</v>
          </cell>
        </row>
        <row r="32">
          <cell r="AX32">
            <v>7.2005500516564016</v>
          </cell>
          <cell r="BG32">
            <v>7.2955593028405588</v>
          </cell>
        </row>
        <row r="33">
          <cell r="AX33">
            <v>5.9894337166199385</v>
          </cell>
          <cell r="BG33">
            <v>5.9500396161928748</v>
          </cell>
        </row>
        <row r="34">
          <cell r="AX34">
            <v>6.8201284469075487</v>
          </cell>
          <cell r="BG34">
            <v>6.8166764583501802</v>
          </cell>
        </row>
        <row r="35">
          <cell r="AX35">
            <v>6.4001777483242677</v>
          </cell>
          <cell r="BG35">
            <v>6.5520548558902831</v>
          </cell>
        </row>
        <row r="36">
          <cell r="AX36">
            <v>7.0363864355242907</v>
          </cell>
          <cell r="BG36">
            <v>7.0492573070682916</v>
          </cell>
        </row>
        <row r="37">
          <cell r="AX37">
            <v>6.7018712956557644</v>
          </cell>
          <cell r="BG37">
            <v>6.6057484354684206</v>
          </cell>
        </row>
        <row r="38">
          <cell r="AX38">
            <v>7.527104106168081</v>
          </cell>
          <cell r="BG38">
            <v>7.4922832306688427</v>
          </cell>
        </row>
        <row r="39">
          <cell r="AX39">
            <v>5.593200171761918</v>
          </cell>
          <cell r="BG39">
            <v>5.6501243346897922</v>
          </cell>
        </row>
        <row r="40">
          <cell r="AX40">
            <v>7.5354514588885468</v>
          </cell>
          <cell r="BG40">
            <v>7.4942016452163038</v>
          </cell>
        </row>
        <row r="41">
          <cell r="AX41">
            <v>7.4413288903828825</v>
          </cell>
          <cell r="BG41">
            <v>7.5661650474061872</v>
          </cell>
        </row>
        <row r="42">
          <cell r="AX42">
            <v>7.4382982117761749</v>
          </cell>
          <cell r="BG42">
            <v>7.409913932933879</v>
          </cell>
        </row>
        <row r="43">
          <cell r="AX43">
            <v>6.0089374808812561</v>
          </cell>
          <cell r="BG43">
            <v>6.2103813227226539</v>
          </cell>
        </row>
        <row r="44">
          <cell r="AX44">
            <v>6.1768692526186193</v>
          </cell>
          <cell r="BG44">
            <v>6.1187347273570722</v>
          </cell>
        </row>
        <row r="45">
          <cell r="AX45">
            <v>6.3092320073061252</v>
          </cell>
          <cell r="BG45">
            <v>6.3851586956735815</v>
          </cell>
        </row>
        <row r="46">
          <cell r="AX46">
            <v>6.5340151902615311</v>
          </cell>
          <cell r="BG46">
            <v>6.6380507163540763</v>
          </cell>
        </row>
        <row r="47">
          <cell r="AX47">
            <v>5.4220414308175986</v>
          </cell>
          <cell r="BG47">
            <v>5.4428058583440659</v>
          </cell>
        </row>
        <row r="48">
          <cell r="AX48">
            <v>6.2416713737826424</v>
          </cell>
          <cell r="BG48">
            <v>6.2566628682858969</v>
          </cell>
        </row>
        <row r="49">
          <cell r="AX49">
            <v>5.8008310853944103</v>
          </cell>
          <cell r="BG49">
            <v>5.9058989052190078</v>
          </cell>
        </row>
        <row r="50">
          <cell r="AX50">
            <v>6.3772290864012362</v>
          </cell>
          <cell r="BG50">
            <v>6.4257608867670406</v>
          </cell>
        </row>
        <row r="51">
          <cell r="AX51">
            <v>6.826181725594207</v>
          </cell>
          <cell r="BG51">
            <v>6.8795729812690674</v>
          </cell>
        </row>
        <row r="52">
          <cell r="AX52">
            <v>5.1404399869919439</v>
          </cell>
          <cell r="BG52">
            <v>5.1971869697827664</v>
          </cell>
        </row>
        <row r="53">
          <cell r="AX53">
            <v>6.879814520242121</v>
          </cell>
          <cell r="BG53">
            <v>6.8923157026368038</v>
          </cell>
        </row>
        <row r="54">
          <cell r="AX54">
            <v>6.8372330720736878</v>
          </cell>
          <cell r="BG54">
            <v>6.9461971494946368</v>
          </cell>
        </row>
        <row r="55">
          <cell r="AX55">
            <v>6.7900182161121929</v>
          </cell>
          <cell r="BG55">
            <v>6.7963419286338009</v>
          </cell>
        </row>
        <row r="56">
          <cell r="AX56">
            <v>5.5740009253896474</v>
          </cell>
          <cell r="BG56">
            <v>5.6813712475249467</v>
          </cell>
        </row>
        <row r="57">
          <cell r="AX57">
            <v>5.6288016888672736</v>
          </cell>
          <cell r="BG57">
            <v>5.6732946764133985</v>
          </cell>
        </row>
        <row r="58">
          <cell r="AX58">
            <v>5.9146213737826425</v>
          </cell>
          <cell r="BG58">
            <v>5.8763002969847413</v>
          </cell>
        </row>
        <row r="59">
          <cell r="AX59">
            <v>6.0470205671564061</v>
          </cell>
          <cell r="BG59">
            <v>6.177552844071279</v>
          </cell>
        </row>
        <row r="60">
          <cell r="AX60">
            <v>5.0341516409670852</v>
          </cell>
          <cell r="BG60">
            <v>4.9403502669352726</v>
          </cell>
        </row>
        <row r="61">
          <cell r="AX61">
            <v>5.7040903846908186</v>
          </cell>
          <cell r="BG61">
            <v>5.7627214431254963</v>
          </cell>
        </row>
        <row r="62">
          <cell r="AX62">
            <v>5.2868769570565117</v>
          </cell>
          <cell r="BG62">
            <v>5.4894129663871922</v>
          </cell>
        </row>
        <row r="63">
          <cell r="AX63">
            <v>5.9821820073061254</v>
          </cell>
          <cell r="BG63">
            <v>5.9226225087820374</v>
          </cell>
        </row>
        <row r="64">
          <cell r="AX64">
            <v>5.7824562727482922</v>
          </cell>
          <cell r="BG64">
            <v>5.4638034426262294</v>
          </cell>
        </row>
        <row r="65">
          <cell r="AX65">
            <v>6.3134205211758179</v>
          </cell>
          <cell r="BG65">
            <v>6.370988376818012</v>
          </cell>
        </row>
        <row r="66">
          <cell r="AX66">
            <v>4.8023946026904802</v>
          </cell>
          <cell r="BG66">
            <v>4.6611607110887547</v>
          </cell>
        </row>
        <row r="67">
          <cell r="AX67">
            <v>6.3945998393467853</v>
          </cell>
          <cell r="BG67">
            <v>6.3327793971483928</v>
          </cell>
        </row>
        <row r="68">
          <cell r="AX68">
            <v>6.3286012913197451</v>
          </cell>
          <cell r="BG68">
            <v>6.3691286688054873</v>
          </cell>
        </row>
        <row r="69">
          <cell r="AX69">
            <v>6.2487564936046045</v>
          </cell>
          <cell r="BG69">
            <v>6.219071952167166</v>
          </cell>
        </row>
        <row r="70">
          <cell r="AX70">
            <v>5.0394005628203882</v>
          </cell>
          <cell r="BG70">
            <v>5.2019173219764134</v>
          </cell>
        </row>
        <row r="71">
          <cell r="AX71">
            <v>4.9908160843645328</v>
          </cell>
          <cell r="BG71">
            <v>5.0588017757682948</v>
          </cell>
        </row>
        <row r="72">
          <cell r="AX72">
            <v>5.2873917386022633</v>
          </cell>
          <cell r="BG72">
            <v>5.3983742682809925</v>
          </cell>
        </row>
        <row r="73">
          <cell r="AX73">
            <v>5.8617213879850754</v>
          </cell>
          <cell r="BG73">
            <v>5.7104252110481113</v>
          </cell>
        </row>
        <row r="74">
          <cell r="AX74">
            <v>4.7446648002540952</v>
          </cell>
          <cell r="BG74">
            <v>4.4420151861176684</v>
          </cell>
        </row>
        <row r="75">
          <cell r="AX75">
            <v>5.2451026764861872</v>
          </cell>
          <cell r="BG75">
            <v>5.3793624465131487</v>
          </cell>
        </row>
        <row r="76">
          <cell r="AX76">
            <v>4.9026799956639815</v>
          </cell>
          <cell r="BG76">
            <v>4.9379438106810483</v>
          </cell>
        </row>
        <row r="77">
          <cell r="AX77">
            <v>5.1927146070264989</v>
          </cell>
          <cell r="BG77">
            <v>5.3549923413037561</v>
          </cell>
        </row>
        <row r="78">
          <cell r="AX78">
            <v>5.1067999783199056</v>
          </cell>
          <cell r="BG78">
            <v>4.8156368551126505</v>
          </cell>
        </row>
        <row r="79">
          <cell r="AX79">
            <v>5.7806269472931699</v>
          </cell>
          <cell r="BG79">
            <v>5.7922601244497116</v>
          </cell>
        </row>
        <row r="80">
          <cell r="AX80">
            <v>4.4824635922807916</v>
          </cell>
          <cell r="BG80">
            <v>4.2437281714402211</v>
          </cell>
        </row>
        <row r="81">
          <cell r="AX81">
            <v>5.803047124320452</v>
          </cell>
          <cell r="BG81">
            <v>5.778549266946321</v>
          </cell>
        </row>
        <row r="82">
          <cell r="AX82">
            <v>5.6698358617461615</v>
          </cell>
          <cell r="BG82">
            <v>5.8138911444102845</v>
          </cell>
        </row>
        <row r="83">
          <cell r="AX83">
            <v>5.662347840353612</v>
          </cell>
          <cell r="BG83">
            <v>5.6844653314524187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EA72-DA24-4567-95E8-0A12027EE4EC}">
  <dimension ref="A1:B10"/>
  <sheetViews>
    <sheetView workbookViewId="0">
      <selection activeCell="B11" sqref="B11"/>
    </sheetView>
  </sheetViews>
  <sheetFormatPr defaultRowHeight="14.5"/>
  <cols>
    <col min="1" max="1" width="35.6328125" customWidth="1"/>
    <col min="2" max="8" width="110.453125" customWidth="1"/>
  </cols>
  <sheetData>
    <row r="1" spans="1:2">
      <c r="A1" s="66" t="s">
        <v>0</v>
      </c>
      <c r="B1" s="66" t="s">
        <v>2</v>
      </c>
    </row>
    <row r="2" spans="1:2">
      <c r="A2" t="s">
        <v>1</v>
      </c>
      <c r="B2" t="s">
        <v>482</v>
      </c>
    </row>
    <row r="3" spans="1:2">
      <c r="A3" t="s">
        <v>478</v>
      </c>
      <c r="B3" t="s">
        <v>483</v>
      </c>
    </row>
    <row r="4" spans="1:2">
      <c r="A4" t="s">
        <v>479</v>
      </c>
      <c r="B4" t="s">
        <v>480</v>
      </c>
    </row>
    <row r="5" spans="1:2">
      <c r="A5" t="s">
        <v>481</v>
      </c>
      <c r="B5" t="s">
        <v>484</v>
      </c>
    </row>
    <row r="6" spans="1:2">
      <c r="A6" t="s">
        <v>813</v>
      </c>
      <c r="B6" t="s">
        <v>814</v>
      </c>
    </row>
    <row r="7" spans="1:2" s="100" customFormat="1">
      <c r="A7" s="100" t="s">
        <v>815</v>
      </c>
    </row>
    <row r="8" spans="1:2">
      <c r="A8" t="s">
        <v>561</v>
      </c>
      <c r="B8" t="s">
        <v>562</v>
      </c>
    </row>
    <row r="9" spans="1:2">
      <c r="A9" t="s">
        <v>772</v>
      </c>
      <c r="B9" t="s">
        <v>780</v>
      </c>
    </row>
    <row r="10" spans="1:2">
      <c r="A10" t="s">
        <v>203</v>
      </c>
      <c r="B10" t="s">
        <v>817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3040-F8FA-4FEB-A602-DA80CAF7287C}">
  <dimension ref="A1:LW194"/>
  <sheetViews>
    <sheetView topLeftCell="L1" workbookViewId="0">
      <selection activeCell="AD1" sqref="AD1"/>
    </sheetView>
  </sheetViews>
  <sheetFormatPr defaultRowHeight="14.5"/>
  <cols>
    <col min="2" max="3" width="8.7265625" style="100"/>
    <col min="18" max="18" width="9.36328125" style="100" bestFit="1" customWidth="1"/>
  </cols>
  <sheetData>
    <row r="1" spans="1:335" ht="15" thickBot="1">
      <c r="A1" s="106" t="s">
        <v>563</v>
      </c>
      <c r="B1" s="106" t="s">
        <v>7</v>
      </c>
      <c r="C1" s="106" t="s">
        <v>941</v>
      </c>
      <c r="D1" s="106" t="s">
        <v>564</v>
      </c>
      <c r="E1" s="106" t="s">
        <v>565</v>
      </c>
      <c r="F1" s="106" t="s">
        <v>770</v>
      </c>
      <c r="G1" s="106" t="s">
        <v>566</v>
      </c>
      <c r="H1" s="106" t="s">
        <v>567</v>
      </c>
      <c r="I1" s="106" t="s">
        <v>9</v>
      </c>
      <c r="J1" s="106" t="s">
        <v>10</v>
      </c>
      <c r="K1" s="106" t="s">
        <v>11</v>
      </c>
      <c r="L1" s="106" t="s">
        <v>13</v>
      </c>
      <c r="M1" s="106" t="s">
        <v>14</v>
      </c>
      <c r="N1" s="106" t="s">
        <v>15</v>
      </c>
      <c r="O1" s="106" t="s">
        <v>19</v>
      </c>
      <c r="P1" s="106" t="s">
        <v>20</v>
      </c>
      <c r="Q1" s="107" t="s">
        <v>568</v>
      </c>
      <c r="R1" s="107" t="s">
        <v>968</v>
      </c>
      <c r="S1" s="108" t="s">
        <v>569</v>
      </c>
      <c r="T1" s="106" t="s">
        <v>771</v>
      </c>
      <c r="U1" s="109" t="s">
        <v>23</v>
      </c>
      <c r="V1" s="106"/>
      <c r="W1" s="110" t="s">
        <v>492</v>
      </c>
      <c r="X1" s="106"/>
      <c r="Y1" s="106"/>
      <c r="Z1" s="111"/>
      <c r="AA1" s="106"/>
      <c r="AB1" s="111"/>
      <c r="AC1" s="106"/>
      <c r="AD1" s="111"/>
      <c r="AE1" s="106"/>
      <c r="AF1" s="111"/>
      <c r="AG1" s="202"/>
      <c r="AH1" s="111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06"/>
      <c r="BE1" s="112"/>
      <c r="BF1" s="106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06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4"/>
      <c r="CG1" s="115"/>
      <c r="CH1" s="113"/>
      <c r="CI1" s="113"/>
      <c r="CJ1" s="113"/>
      <c r="CK1" s="113"/>
      <c r="CL1" s="113"/>
      <c r="CM1" s="113"/>
      <c r="CN1" s="113"/>
      <c r="CO1" s="113"/>
      <c r="CP1" s="114"/>
      <c r="CQ1" s="113"/>
      <c r="CR1" s="113"/>
      <c r="CS1" s="113"/>
      <c r="CT1" s="113"/>
      <c r="CU1" s="114"/>
      <c r="CV1" s="113"/>
      <c r="CW1" s="113"/>
      <c r="CX1" s="113"/>
      <c r="CY1" s="113"/>
      <c r="CZ1" s="113"/>
      <c r="DA1" s="113"/>
      <c r="DB1" s="113"/>
      <c r="DC1" s="113"/>
      <c r="DD1" s="113"/>
      <c r="DE1" s="113"/>
      <c r="DF1" s="113"/>
      <c r="DG1" s="116"/>
      <c r="DH1" s="117"/>
      <c r="DI1" s="113"/>
      <c r="DJ1" s="113"/>
      <c r="DK1" s="113"/>
      <c r="DL1" s="113"/>
      <c r="DM1" s="113"/>
      <c r="DN1" s="113"/>
      <c r="DO1" s="113"/>
      <c r="DP1" s="113"/>
      <c r="DQ1" s="113"/>
      <c r="DR1" s="113"/>
      <c r="DS1" s="113"/>
      <c r="DT1" s="113"/>
      <c r="DU1" s="113"/>
      <c r="DV1" s="113"/>
      <c r="DW1" s="113"/>
      <c r="DX1" s="113"/>
      <c r="DY1" s="113"/>
      <c r="DZ1" s="113"/>
      <c r="EA1" s="113"/>
      <c r="EB1" s="113"/>
      <c r="EC1" s="113"/>
      <c r="ED1" s="113"/>
      <c r="EE1" s="113"/>
      <c r="EF1" s="113"/>
      <c r="EG1" s="113"/>
      <c r="EH1" s="113"/>
      <c r="EI1" s="113"/>
      <c r="EJ1" s="113"/>
      <c r="EK1" s="113"/>
      <c r="EL1" s="113"/>
      <c r="EM1" s="113"/>
      <c r="EN1" s="113"/>
      <c r="EO1" s="113"/>
      <c r="EP1" s="113"/>
      <c r="EQ1" s="113"/>
      <c r="ER1" s="113"/>
      <c r="ES1" s="113"/>
      <c r="ET1" s="113"/>
      <c r="EU1" s="113"/>
      <c r="EV1" s="113"/>
      <c r="EW1" s="113"/>
      <c r="EX1" s="113"/>
      <c r="EY1" s="113"/>
      <c r="EZ1" s="113"/>
      <c r="FA1" s="113"/>
      <c r="FB1" s="113"/>
      <c r="FC1" s="113"/>
      <c r="FD1" s="113"/>
      <c r="FE1" s="118"/>
      <c r="FF1" s="113"/>
      <c r="FG1" s="113"/>
      <c r="FH1" s="113"/>
      <c r="FI1" s="113"/>
      <c r="FJ1" s="113"/>
      <c r="FK1" s="113"/>
      <c r="FL1" s="113"/>
      <c r="FM1" s="113"/>
      <c r="FN1" s="113"/>
      <c r="FO1" s="113"/>
      <c r="FP1" s="113"/>
      <c r="FQ1" s="113"/>
      <c r="FR1" s="113"/>
      <c r="FS1" s="113"/>
      <c r="FT1" s="113"/>
      <c r="FU1" s="113"/>
      <c r="FV1" s="113"/>
      <c r="FW1" s="113"/>
      <c r="FX1" s="113"/>
      <c r="FY1" s="113"/>
      <c r="FZ1" s="113"/>
      <c r="GA1" s="113"/>
      <c r="GB1" s="113"/>
      <c r="GC1" s="113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3"/>
      <c r="GP1" s="113"/>
      <c r="GQ1" s="113"/>
      <c r="GR1" s="113"/>
      <c r="GS1" s="113"/>
      <c r="GT1" s="113"/>
      <c r="GU1" s="113"/>
      <c r="GV1" s="113"/>
      <c r="GW1" s="113"/>
      <c r="GX1" s="113"/>
      <c r="GY1" s="113"/>
      <c r="GZ1" s="113"/>
      <c r="HA1" s="113"/>
      <c r="HB1" s="113"/>
      <c r="HC1" s="113"/>
      <c r="HD1" s="118"/>
      <c r="HE1" s="113"/>
      <c r="HF1" s="113"/>
      <c r="HG1" s="113"/>
      <c r="HH1" s="113"/>
      <c r="HI1" s="113"/>
      <c r="HJ1" s="113"/>
      <c r="HK1" s="113"/>
      <c r="HL1" s="113"/>
      <c r="HM1" s="113"/>
      <c r="HN1" s="113"/>
      <c r="HO1" s="113"/>
      <c r="HP1" s="113"/>
      <c r="HQ1" s="113"/>
      <c r="HR1" s="113"/>
      <c r="HS1" s="113"/>
      <c r="HT1" s="113"/>
      <c r="HU1" s="113"/>
      <c r="HV1" s="113"/>
      <c r="HW1" s="113"/>
      <c r="HX1" s="113"/>
      <c r="HY1" s="113"/>
      <c r="HZ1" s="113"/>
      <c r="IA1" s="113"/>
      <c r="IB1" s="113"/>
      <c r="IC1" s="113"/>
      <c r="ID1" s="113"/>
      <c r="IE1" s="113"/>
      <c r="IF1" s="113"/>
      <c r="IG1" s="113"/>
      <c r="IH1" s="113"/>
      <c r="II1" s="113"/>
      <c r="IJ1" s="113"/>
      <c r="IK1" s="113"/>
      <c r="IL1" s="113"/>
      <c r="IM1" s="113"/>
      <c r="IN1" s="113"/>
      <c r="IO1" s="113"/>
      <c r="IP1" s="113"/>
      <c r="IQ1" s="113"/>
      <c r="IR1" s="113"/>
      <c r="IS1" s="113"/>
      <c r="IT1" s="113"/>
      <c r="IU1" s="113"/>
      <c r="IV1" s="113"/>
      <c r="IW1" s="113"/>
      <c r="IX1" s="113"/>
      <c r="IY1" s="113"/>
      <c r="IZ1" s="113"/>
      <c r="JA1" s="113"/>
      <c r="JB1" s="113"/>
      <c r="JC1" s="113"/>
      <c r="JD1" s="113"/>
      <c r="JE1" s="113"/>
      <c r="JF1" s="113"/>
      <c r="JG1" s="113"/>
      <c r="JH1" s="113"/>
      <c r="JI1" s="113"/>
      <c r="JJ1" s="113"/>
      <c r="JK1" s="113"/>
      <c r="JL1" s="113"/>
      <c r="JM1" s="113"/>
      <c r="JN1" s="113"/>
      <c r="JO1" s="113"/>
      <c r="JP1" s="113"/>
      <c r="JQ1" s="113"/>
      <c r="JR1" s="113"/>
      <c r="JS1" s="113"/>
      <c r="JT1" s="113"/>
      <c r="JU1" s="113"/>
      <c r="JV1" s="113"/>
      <c r="JW1" s="113"/>
      <c r="JX1" s="113"/>
      <c r="JY1" s="113"/>
      <c r="JZ1" s="113"/>
      <c r="KA1" s="113"/>
      <c r="KB1" s="113"/>
      <c r="KC1" s="113"/>
      <c r="KD1" s="113"/>
      <c r="KE1" s="113"/>
      <c r="KF1" s="113"/>
      <c r="KG1" s="113"/>
      <c r="KH1" s="113"/>
      <c r="KI1" s="113"/>
      <c r="KJ1" s="113"/>
      <c r="KK1" s="113"/>
      <c r="KL1" s="113"/>
      <c r="KM1" s="113"/>
      <c r="KN1" s="113"/>
      <c r="KO1" s="113"/>
      <c r="KP1" s="113"/>
      <c r="KQ1" s="113"/>
      <c r="KR1" s="113"/>
      <c r="KS1" s="113"/>
      <c r="KT1" s="113"/>
      <c r="KU1" s="113"/>
      <c r="KV1" s="113"/>
      <c r="KW1" s="113"/>
      <c r="KX1" s="113"/>
      <c r="KY1" s="113"/>
      <c r="KZ1" s="113"/>
      <c r="LA1" s="113"/>
      <c r="LB1" s="113"/>
      <c r="LC1" s="113"/>
      <c r="LD1" s="113"/>
      <c r="LE1" s="113"/>
      <c r="LF1" s="113"/>
      <c r="LG1" s="113"/>
      <c r="LH1" s="113"/>
      <c r="LI1" s="113"/>
      <c r="LJ1" s="113"/>
      <c r="LK1" s="113"/>
      <c r="LL1" s="113"/>
      <c r="LM1" s="113"/>
      <c r="LN1" s="113"/>
      <c r="LO1" s="113"/>
      <c r="LP1" s="113"/>
      <c r="LQ1" s="113"/>
      <c r="LR1" s="113"/>
      <c r="LS1" s="113"/>
      <c r="LT1" s="113"/>
      <c r="LU1" s="113"/>
      <c r="LV1" s="113"/>
      <c r="LW1" s="113"/>
    </row>
    <row r="2" spans="1:335">
      <c r="A2" s="101" t="s">
        <v>572</v>
      </c>
      <c r="B2" s="101">
        <f>D2+273.15</f>
        <v>1373.15</v>
      </c>
      <c r="C2" s="101">
        <f>E2/1000</f>
        <v>0.6</v>
      </c>
      <c r="D2" s="101">
        <v>1100</v>
      </c>
      <c r="E2" s="101">
        <v>600</v>
      </c>
      <c r="F2" s="119" t="s">
        <v>573</v>
      </c>
      <c r="G2" s="119">
        <v>-7.12</v>
      </c>
      <c r="H2" s="119" t="s">
        <v>570</v>
      </c>
      <c r="I2" s="120">
        <v>55.052500000000002</v>
      </c>
      <c r="J2" s="104">
        <v>1.0525800000000001</v>
      </c>
      <c r="K2" s="120">
        <v>15.973750000000001</v>
      </c>
      <c r="L2" s="120">
        <v>6.7137500000000001</v>
      </c>
      <c r="M2" s="120">
        <v>4.2937499999999993</v>
      </c>
      <c r="N2" s="120">
        <v>7.1237500000000002</v>
      </c>
      <c r="O2" s="120">
        <v>3.8387499999999997</v>
      </c>
      <c r="P2" s="120">
        <v>0.8495625</v>
      </c>
      <c r="Q2" s="121">
        <v>1.2027124999999999</v>
      </c>
      <c r="R2" s="121">
        <f>10^4*32.065*Q2/80.06</f>
        <v>4817.009282100923</v>
      </c>
      <c r="S2" s="104">
        <v>96.101105000000018</v>
      </c>
      <c r="T2" s="104">
        <v>3.4314749999999776</v>
      </c>
      <c r="U2" s="104">
        <v>2.75</v>
      </c>
      <c r="V2" s="101"/>
      <c r="W2" s="122">
        <v>4816.8635624999997</v>
      </c>
      <c r="X2" s="123"/>
      <c r="Y2" s="123"/>
      <c r="Z2" s="124"/>
      <c r="AA2" s="125"/>
      <c r="AB2" s="124"/>
      <c r="AC2" s="125"/>
      <c r="AD2" s="124"/>
      <c r="AE2" s="125"/>
      <c r="AF2" s="124"/>
      <c r="AG2" s="161"/>
      <c r="AH2" s="124"/>
      <c r="AI2" s="126"/>
      <c r="AJ2" s="127"/>
      <c r="AK2" s="126"/>
      <c r="AL2" s="126"/>
      <c r="AM2" s="126"/>
      <c r="AN2" s="126"/>
      <c r="AO2" s="101"/>
      <c r="AP2" s="128"/>
      <c r="AQ2" s="104"/>
      <c r="AR2" s="104"/>
      <c r="AS2" s="101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01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02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26"/>
      <c r="CG2" s="128"/>
      <c r="CH2" s="126"/>
      <c r="CI2" s="130"/>
      <c r="CJ2" s="125"/>
      <c r="CK2" s="126"/>
      <c r="CL2" s="128"/>
      <c r="CM2" s="126"/>
      <c r="CN2" s="130"/>
      <c r="CO2" s="125"/>
      <c r="CP2" s="126"/>
      <c r="CQ2" s="125"/>
      <c r="CR2" s="126"/>
      <c r="CS2" s="130"/>
      <c r="CT2" s="125"/>
      <c r="CU2" s="126"/>
      <c r="CV2" s="125"/>
      <c r="CW2" s="126"/>
      <c r="CX2" s="130"/>
      <c r="CY2" s="128"/>
      <c r="CZ2" s="128"/>
      <c r="DA2" s="128"/>
      <c r="DB2" s="128"/>
      <c r="DC2" s="128"/>
      <c r="DD2" s="125"/>
      <c r="DE2" s="101"/>
      <c r="DF2" s="104"/>
      <c r="DG2" s="103"/>
      <c r="DH2" s="102"/>
      <c r="DI2" s="101"/>
      <c r="DJ2" s="101"/>
      <c r="DK2" s="101"/>
      <c r="DL2" s="13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01"/>
      <c r="EZ2" s="104"/>
      <c r="FA2" s="104"/>
      <c r="FB2" s="104"/>
      <c r="FC2" s="104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32"/>
      <c r="GF2" s="132"/>
      <c r="GG2" s="132"/>
      <c r="GH2" s="101"/>
      <c r="GI2" s="132"/>
      <c r="GJ2" s="132"/>
      <c r="GK2" s="132"/>
      <c r="GL2" s="132"/>
      <c r="GM2" s="132"/>
      <c r="GN2" s="132"/>
      <c r="GO2" s="132"/>
      <c r="GP2" s="132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</row>
    <row r="3" spans="1:335">
      <c r="A3" s="101" t="s">
        <v>574</v>
      </c>
      <c r="B3" s="101">
        <f t="shared" ref="B3:B66" si="0">D3+273.15</f>
        <v>1373.15</v>
      </c>
      <c r="C3" s="101">
        <f t="shared" ref="C3:C66" si="1">E3/1000</f>
        <v>1.2</v>
      </c>
      <c r="D3" s="101">
        <v>1100</v>
      </c>
      <c r="E3" s="101">
        <v>1200</v>
      </c>
      <c r="F3" s="119" t="s">
        <v>573</v>
      </c>
      <c r="G3" s="119">
        <v>-7.1</v>
      </c>
      <c r="H3" s="119" t="s">
        <v>570</v>
      </c>
      <c r="I3" s="120">
        <v>52.3028571428571</v>
      </c>
      <c r="J3" s="104">
        <v>1.0235672163687</v>
      </c>
      <c r="K3" s="120">
        <v>14.611698723947001</v>
      </c>
      <c r="L3" s="120">
        <v>5.5228571428571422</v>
      </c>
      <c r="M3" s="120">
        <v>3.8257142857142861</v>
      </c>
      <c r="N3" s="120">
        <v>10.914285714285715</v>
      </c>
      <c r="O3" s="120">
        <v>3.5513997126933501</v>
      </c>
      <c r="P3" s="120">
        <v>0.79287398769869999</v>
      </c>
      <c r="Q3" s="121">
        <v>1.5283636363636364</v>
      </c>
      <c r="R3" s="121">
        <f t="shared" ref="R3:R66" si="2">10^4*32.065*Q3/80.06</f>
        <v>6121.2815388458657</v>
      </c>
      <c r="S3" s="104">
        <v>94.073617562785628</v>
      </c>
      <c r="T3" s="104">
        <v>5.4987792207792126</v>
      </c>
      <c r="U3" s="104">
        <v>4.25</v>
      </c>
      <c r="V3" s="101"/>
      <c r="W3" s="122">
        <v>6121.096363636364</v>
      </c>
      <c r="X3" s="123"/>
      <c r="Y3" s="123"/>
      <c r="Z3" s="124"/>
      <c r="AA3" s="125"/>
      <c r="AB3" s="124"/>
      <c r="AC3" s="125"/>
      <c r="AD3" s="124"/>
      <c r="AE3" s="125"/>
      <c r="AF3" s="124"/>
      <c r="AG3" s="161"/>
      <c r="AH3" s="124"/>
      <c r="AI3" s="126"/>
      <c r="AJ3" s="127"/>
      <c r="AK3" s="126"/>
      <c r="AL3" s="126"/>
      <c r="AM3" s="126"/>
      <c r="AN3" s="126"/>
      <c r="AO3" s="101"/>
      <c r="AP3" s="128"/>
      <c r="AQ3" s="104"/>
      <c r="AR3" s="104"/>
      <c r="AS3" s="101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01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02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26"/>
      <c r="CG3" s="128"/>
      <c r="CH3" s="126"/>
      <c r="CI3" s="130"/>
      <c r="CJ3" s="125"/>
      <c r="CK3" s="126"/>
      <c r="CL3" s="128"/>
      <c r="CM3" s="126"/>
      <c r="CN3" s="130"/>
      <c r="CO3" s="125"/>
      <c r="CP3" s="126"/>
      <c r="CQ3" s="125"/>
      <c r="CR3" s="126"/>
      <c r="CS3" s="130"/>
      <c r="CT3" s="125"/>
      <c r="CU3" s="126"/>
      <c r="CV3" s="125"/>
      <c r="CW3" s="126"/>
      <c r="CX3" s="130"/>
      <c r="CY3" s="128"/>
      <c r="CZ3" s="128"/>
      <c r="DA3" s="128"/>
      <c r="DB3" s="128"/>
      <c r="DC3" s="128"/>
      <c r="DD3" s="125"/>
      <c r="DE3" s="101"/>
      <c r="DF3" s="104"/>
      <c r="DG3" s="103"/>
      <c r="DH3" s="102"/>
      <c r="DI3" s="101"/>
      <c r="DJ3" s="101"/>
      <c r="DK3" s="101"/>
      <c r="DL3" s="13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2"/>
      <c r="ES3" s="132"/>
      <c r="ET3" s="132"/>
      <c r="EU3" s="132"/>
      <c r="EV3" s="132"/>
      <c r="EW3" s="132"/>
      <c r="EX3" s="132"/>
      <c r="EY3" s="101"/>
      <c r="EZ3" s="104"/>
      <c r="FA3" s="104"/>
      <c r="FB3" s="104"/>
      <c r="FC3" s="104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32"/>
      <c r="GF3" s="132"/>
      <c r="GG3" s="132"/>
      <c r="GH3" s="101"/>
      <c r="GI3" s="132"/>
      <c r="GJ3" s="132"/>
      <c r="GK3" s="132"/>
      <c r="GL3" s="132"/>
      <c r="GM3" s="132"/>
      <c r="GN3" s="132"/>
      <c r="GO3" s="132"/>
      <c r="GP3" s="132"/>
      <c r="GQ3" s="101"/>
      <c r="GR3" s="101"/>
      <c r="GS3" s="101"/>
      <c r="GT3" s="101"/>
      <c r="GU3" s="101"/>
      <c r="GV3" s="101"/>
      <c r="GW3" s="101"/>
      <c r="GX3" s="101"/>
      <c r="GY3" s="101"/>
      <c r="GZ3" s="101"/>
      <c r="HA3" s="101"/>
      <c r="HB3" s="101"/>
      <c r="HC3" s="101"/>
      <c r="HD3" s="101"/>
      <c r="HE3" s="101"/>
      <c r="HF3" s="101"/>
      <c r="HG3" s="101"/>
      <c r="HH3" s="101"/>
      <c r="HI3" s="101"/>
      <c r="HJ3" s="101"/>
      <c r="HK3" s="101"/>
      <c r="HL3" s="101"/>
      <c r="HM3" s="101"/>
      <c r="HN3" s="101"/>
      <c r="HO3" s="101"/>
      <c r="HP3" s="101"/>
      <c r="HQ3" s="101"/>
      <c r="HR3" s="101"/>
      <c r="HS3" s="101"/>
      <c r="HT3" s="101"/>
      <c r="HU3" s="101"/>
      <c r="HV3" s="101"/>
      <c r="HW3" s="101"/>
      <c r="HX3" s="101"/>
      <c r="HY3" s="101"/>
      <c r="HZ3" s="101"/>
      <c r="IA3" s="101"/>
      <c r="IB3" s="101"/>
      <c r="IC3" s="101"/>
      <c r="ID3" s="101"/>
      <c r="IE3" s="101"/>
      <c r="IF3" s="101"/>
      <c r="IG3" s="101"/>
      <c r="IH3" s="101"/>
      <c r="II3" s="101"/>
      <c r="IJ3" s="101"/>
      <c r="IK3" s="101"/>
      <c r="IL3" s="101"/>
      <c r="IM3" s="101"/>
      <c r="IN3" s="101"/>
      <c r="IO3" s="101"/>
      <c r="IP3" s="101"/>
      <c r="IQ3" s="101"/>
      <c r="IR3" s="101"/>
      <c r="IS3" s="101"/>
      <c r="IT3" s="101"/>
      <c r="IU3" s="101"/>
      <c r="IV3" s="101"/>
      <c r="IW3" s="101"/>
      <c r="IX3" s="101"/>
      <c r="IY3" s="101"/>
      <c r="IZ3" s="101"/>
      <c r="JA3" s="101"/>
      <c r="JB3" s="101"/>
      <c r="JC3" s="101"/>
      <c r="JD3" s="101"/>
      <c r="JE3" s="101"/>
      <c r="JF3" s="101"/>
      <c r="JG3" s="101"/>
      <c r="JH3" s="101"/>
      <c r="JI3" s="101"/>
      <c r="JJ3" s="101"/>
      <c r="JK3" s="101"/>
      <c r="JL3" s="101"/>
      <c r="JM3" s="101"/>
      <c r="JN3" s="101"/>
      <c r="JO3" s="101"/>
      <c r="JP3" s="101"/>
      <c r="JQ3" s="101"/>
      <c r="JR3" s="101"/>
      <c r="JS3" s="101"/>
      <c r="JT3" s="101"/>
      <c r="JU3" s="101"/>
      <c r="JV3" s="101"/>
      <c r="JW3" s="101"/>
      <c r="JX3" s="101"/>
      <c r="JY3" s="101"/>
      <c r="JZ3" s="101"/>
      <c r="KA3" s="101"/>
      <c r="KB3" s="101"/>
      <c r="KC3" s="101"/>
      <c r="KD3" s="101"/>
      <c r="KE3" s="101"/>
      <c r="KF3" s="101"/>
      <c r="KG3" s="101"/>
      <c r="KH3" s="101"/>
      <c r="KI3" s="101"/>
      <c r="KJ3" s="101"/>
      <c r="KK3" s="101"/>
      <c r="KL3" s="101"/>
      <c r="KM3" s="101"/>
      <c r="KN3" s="101"/>
      <c r="KO3" s="101"/>
      <c r="KP3" s="101"/>
      <c r="KQ3" s="101"/>
      <c r="KR3" s="101"/>
      <c r="KS3" s="101"/>
      <c r="KT3" s="101"/>
      <c r="KU3" s="101"/>
      <c r="KV3" s="101"/>
      <c r="KW3" s="101"/>
      <c r="KX3" s="101"/>
      <c r="KY3" s="101"/>
      <c r="KZ3" s="101"/>
      <c r="LA3" s="101"/>
      <c r="LB3" s="101"/>
      <c r="LC3" s="101"/>
      <c r="LD3" s="101"/>
      <c r="LE3" s="101"/>
      <c r="LF3" s="101"/>
      <c r="LG3" s="101"/>
      <c r="LH3" s="101"/>
      <c r="LI3" s="101"/>
      <c r="LJ3" s="101"/>
      <c r="LK3" s="101"/>
      <c r="LL3" s="101"/>
      <c r="LM3" s="101"/>
      <c r="LN3" s="101"/>
      <c r="LO3" s="101"/>
      <c r="LP3" s="101"/>
      <c r="LQ3" s="101"/>
      <c r="LR3" s="101"/>
      <c r="LS3" s="101"/>
      <c r="LT3" s="101"/>
      <c r="LU3" s="101"/>
      <c r="LV3" s="101"/>
      <c r="LW3" s="101"/>
    </row>
    <row r="4" spans="1:335">
      <c r="A4" s="101" t="s">
        <v>575</v>
      </c>
      <c r="B4" s="101">
        <f t="shared" si="0"/>
        <v>1373.15</v>
      </c>
      <c r="C4" s="101">
        <f t="shared" si="1"/>
        <v>2.4</v>
      </c>
      <c r="D4" s="101">
        <v>1100</v>
      </c>
      <c r="E4" s="101">
        <v>2400</v>
      </c>
      <c r="F4" s="119" t="s">
        <v>573</v>
      </c>
      <c r="G4" s="119">
        <v>-7.05</v>
      </c>
      <c r="H4" s="119" t="s">
        <v>570</v>
      </c>
      <c r="I4" s="120">
        <v>51.7922222222222</v>
      </c>
      <c r="J4" s="104">
        <v>1.0218634969391001</v>
      </c>
      <c r="K4" s="120">
        <v>14.9744444444444</v>
      </c>
      <c r="L4" s="120">
        <v>6.5377777777777766</v>
      </c>
      <c r="M4" s="120">
        <v>4.0928927936455999</v>
      </c>
      <c r="N4" s="120">
        <v>8.6522222222222211</v>
      </c>
      <c r="O4" s="120">
        <v>3.4516974169849002</v>
      </c>
      <c r="P4" s="120">
        <v>0.81431639459630001</v>
      </c>
      <c r="Q4" s="121">
        <v>1.8084</v>
      </c>
      <c r="R4" s="121">
        <f t="shared" si="2"/>
        <v>7242.8611041718705</v>
      </c>
      <c r="S4" s="104">
        <v>93.14583676883251</v>
      </c>
      <c r="T4" s="104">
        <v>6.4006333333333316</v>
      </c>
      <c r="U4" s="104">
        <v>6.39</v>
      </c>
      <c r="V4" s="101"/>
      <c r="W4" s="122">
        <v>7242.6419999999998</v>
      </c>
      <c r="X4" s="123"/>
      <c r="Y4" s="123"/>
      <c r="Z4" s="124"/>
      <c r="AA4" s="125"/>
      <c r="AB4" s="124"/>
      <c r="AC4" s="125"/>
      <c r="AD4" s="124"/>
      <c r="AE4" s="125"/>
      <c r="AF4" s="124"/>
      <c r="AG4" s="161"/>
      <c r="AH4" s="124"/>
      <c r="AI4" s="126"/>
      <c r="AJ4" s="127"/>
      <c r="AK4" s="126"/>
      <c r="AL4" s="126"/>
      <c r="AM4" s="126"/>
      <c r="AN4" s="126"/>
      <c r="AO4" s="101"/>
      <c r="AP4" s="128"/>
      <c r="AQ4" s="104"/>
      <c r="AR4" s="104"/>
      <c r="AS4" s="101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01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02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26"/>
      <c r="CG4" s="128"/>
      <c r="CH4" s="126"/>
      <c r="CI4" s="130"/>
      <c r="CJ4" s="125"/>
      <c r="CK4" s="126"/>
      <c r="CL4" s="128"/>
      <c r="CM4" s="126"/>
      <c r="CN4" s="130"/>
      <c r="CO4" s="125"/>
      <c r="CP4" s="126"/>
      <c r="CQ4" s="125"/>
      <c r="CR4" s="126"/>
      <c r="CS4" s="130"/>
      <c r="CT4" s="125"/>
      <c r="CU4" s="126"/>
      <c r="CV4" s="125"/>
      <c r="CW4" s="126"/>
      <c r="CX4" s="130"/>
      <c r="CY4" s="128"/>
      <c r="CZ4" s="128"/>
      <c r="DA4" s="128"/>
      <c r="DB4" s="128"/>
      <c r="DC4" s="128"/>
      <c r="DD4" s="125"/>
      <c r="DE4" s="101"/>
      <c r="DF4" s="104"/>
      <c r="DG4" s="103"/>
      <c r="DH4" s="102"/>
      <c r="DI4" s="101"/>
      <c r="DJ4" s="101"/>
      <c r="DK4" s="101"/>
      <c r="DL4" s="13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01"/>
      <c r="EZ4" s="104"/>
      <c r="FA4" s="104"/>
      <c r="FB4" s="104"/>
      <c r="FC4" s="104"/>
      <c r="FD4" s="101"/>
      <c r="FE4" s="101"/>
      <c r="FF4" s="101"/>
      <c r="FG4" s="101"/>
      <c r="FH4" s="101"/>
      <c r="FI4" s="101"/>
      <c r="FJ4" s="101"/>
      <c r="FK4" s="101"/>
      <c r="FL4" s="101"/>
      <c r="FM4" s="101"/>
      <c r="FN4" s="101"/>
      <c r="FO4" s="101"/>
      <c r="FP4" s="101"/>
      <c r="FQ4" s="101"/>
      <c r="FR4" s="101"/>
      <c r="FS4" s="101"/>
      <c r="FT4" s="101"/>
      <c r="FU4" s="101"/>
      <c r="FV4" s="101"/>
      <c r="FW4" s="101"/>
      <c r="FX4" s="101"/>
      <c r="FY4" s="101"/>
      <c r="FZ4" s="101"/>
      <c r="GA4" s="101"/>
      <c r="GB4" s="101"/>
      <c r="GC4" s="101"/>
      <c r="GD4" s="101"/>
      <c r="GE4" s="132"/>
      <c r="GF4" s="132"/>
      <c r="GG4" s="132"/>
      <c r="GH4" s="101"/>
      <c r="GI4" s="132"/>
      <c r="GJ4" s="132"/>
      <c r="GK4" s="132"/>
      <c r="GL4" s="132"/>
      <c r="GM4" s="132"/>
      <c r="GN4" s="132"/>
      <c r="GO4" s="132"/>
      <c r="GP4" s="132"/>
      <c r="GQ4" s="101"/>
      <c r="GR4" s="101"/>
      <c r="GS4" s="101"/>
      <c r="GT4" s="101"/>
      <c r="GU4" s="101"/>
      <c r="GV4" s="101"/>
      <c r="GW4" s="101"/>
      <c r="GX4" s="101"/>
      <c r="GY4" s="101"/>
      <c r="GZ4" s="101"/>
      <c r="HA4" s="101"/>
      <c r="HB4" s="101"/>
      <c r="HC4" s="101"/>
      <c r="HD4" s="101"/>
      <c r="HE4" s="101"/>
      <c r="HF4" s="101"/>
      <c r="HG4" s="101"/>
      <c r="HH4" s="101"/>
      <c r="HI4" s="101"/>
      <c r="HJ4" s="101"/>
      <c r="HK4" s="101"/>
      <c r="HL4" s="101"/>
      <c r="HM4" s="101"/>
      <c r="HN4" s="101"/>
      <c r="HO4" s="101"/>
      <c r="HP4" s="101"/>
      <c r="HQ4" s="101"/>
      <c r="HR4" s="101"/>
      <c r="HS4" s="101"/>
      <c r="HT4" s="101"/>
      <c r="HU4" s="101"/>
      <c r="HV4" s="101"/>
      <c r="HW4" s="101"/>
      <c r="HX4" s="101"/>
      <c r="HY4" s="101"/>
      <c r="HZ4" s="101"/>
      <c r="IA4" s="101"/>
      <c r="IB4" s="101"/>
      <c r="IC4" s="101"/>
      <c r="ID4" s="101"/>
      <c r="IE4" s="101"/>
      <c r="IF4" s="101"/>
      <c r="IG4" s="101"/>
      <c r="IH4" s="101"/>
      <c r="II4" s="101"/>
      <c r="IJ4" s="101"/>
      <c r="IK4" s="101"/>
      <c r="IL4" s="101"/>
      <c r="IM4" s="101"/>
      <c r="IN4" s="101"/>
      <c r="IO4" s="101"/>
      <c r="IP4" s="101"/>
      <c r="IQ4" s="101"/>
      <c r="IR4" s="101"/>
      <c r="IS4" s="101"/>
      <c r="IT4" s="101"/>
      <c r="IU4" s="101"/>
      <c r="IV4" s="101"/>
      <c r="IW4" s="101"/>
      <c r="IX4" s="101"/>
      <c r="IY4" s="101"/>
      <c r="IZ4" s="101"/>
      <c r="JA4" s="101"/>
      <c r="JB4" s="101"/>
      <c r="JC4" s="101"/>
      <c r="JD4" s="101"/>
      <c r="JE4" s="101"/>
      <c r="JF4" s="101"/>
      <c r="JG4" s="101"/>
      <c r="JH4" s="101"/>
      <c r="JI4" s="101"/>
      <c r="JJ4" s="101"/>
      <c r="JK4" s="101"/>
      <c r="JL4" s="101"/>
      <c r="JM4" s="101"/>
      <c r="JN4" s="101"/>
      <c r="JO4" s="101"/>
      <c r="JP4" s="101"/>
      <c r="JQ4" s="101"/>
      <c r="JR4" s="101"/>
      <c r="JS4" s="101"/>
      <c r="JT4" s="101"/>
      <c r="JU4" s="101"/>
      <c r="JV4" s="101"/>
      <c r="JW4" s="101"/>
      <c r="JX4" s="101"/>
      <c r="JY4" s="101"/>
      <c r="JZ4" s="101"/>
      <c r="KA4" s="101"/>
      <c r="KB4" s="101"/>
      <c r="KC4" s="101"/>
      <c r="KD4" s="101"/>
      <c r="KE4" s="101"/>
      <c r="KF4" s="101"/>
      <c r="KG4" s="101"/>
      <c r="KH4" s="101"/>
      <c r="KI4" s="101"/>
      <c r="KJ4" s="101"/>
      <c r="KK4" s="101"/>
      <c r="KL4" s="101"/>
      <c r="KM4" s="101"/>
      <c r="KN4" s="101"/>
      <c r="KO4" s="101"/>
      <c r="KP4" s="101"/>
      <c r="KQ4" s="101"/>
      <c r="KR4" s="101"/>
      <c r="KS4" s="101"/>
      <c r="KT4" s="101"/>
      <c r="KU4" s="101"/>
      <c r="KV4" s="101"/>
      <c r="KW4" s="101"/>
      <c r="KX4" s="101"/>
      <c r="KY4" s="101"/>
      <c r="KZ4" s="101"/>
      <c r="LA4" s="101"/>
      <c r="LB4" s="101"/>
      <c r="LC4" s="101"/>
      <c r="LD4" s="101"/>
      <c r="LE4" s="101"/>
      <c r="LF4" s="101"/>
      <c r="LG4" s="101"/>
      <c r="LH4" s="101"/>
      <c r="LI4" s="101"/>
      <c r="LJ4" s="101"/>
      <c r="LK4" s="101"/>
      <c r="LL4" s="101"/>
      <c r="LM4" s="101"/>
      <c r="LN4" s="101"/>
      <c r="LO4" s="101"/>
      <c r="LP4" s="101"/>
      <c r="LQ4" s="101"/>
      <c r="LR4" s="101"/>
      <c r="LS4" s="101"/>
      <c r="LT4" s="101"/>
      <c r="LU4" s="101"/>
      <c r="LV4" s="101"/>
      <c r="LW4" s="101"/>
    </row>
    <row r="5" spans="1:335">
      <c r="A5" s="101" t="s">
        <v>576</v>
      </c>
      <c r="B5" s="101">
        <f t="shared" si="0"/>
        <v>1283.1500000000001</v>
      </c>
      <c r="C5" s="101">
        <f t="shared" si="1"/>
        <v>2.4</v>
      </c>
      <c r="D5" s="101">
        <v>1010</v>
      </c>
      <c r="E5" s="101">
        <v>2400</v>
      </c>
      <c r="F5" s="119" t="s">
        <v>573</v>
      </c>
      <c r="G5" s="119">
        <v>-8.34</v>
      </c>
      <c r="H5" s="119" t="s">
        <v>570</v>
      </c>
      <c r="I5" s="120">
        <v>59.709428571428603</v>
      </c>
      <c r="J5" s="104">
        <v>0.60163994389609998</v>
      </c>
      <c r="K5" s="120">
        <v>15.315142857142858</v>
      </c>
      <c r="L5" s="120">
        <v>4.6121428571428567</v>
      </c>
      <c r="M5" s="120">
        <v>1.5715714285714288</v>
      </c>
      <c r="N5" s="120">
        <v>4.694285714285714</v>
      </c>
      <c r="O5" s="120">
        <v>3.7444285714285712</v>
      </c>
      <c r="P5" s="120">
        <v>2.4628571428571431</v>
      </c>
      <c r="Q5" s="133">
        <v>0.5595714285714285</v>
      </c>
      <c r="R5" s="121">
        <f t="shared" si="2"/>
        <v>2241.1513686163944</v>
      </c>
      <c r="S5" s="104">
        <v>93.271068515324714</v>
      </c>
      <c r="T5" s="104">
        <v>6.6924285714285645</v>
      </c>
      <c r="U5" s="104">
        <v>6.08</v>
      </c>
      <c r="V5" s="101"/>
      <c r="W5" s="122">
        <v>2241.0835714285713</v>
      </c>
      <c r="X5" s="123"/>
      <c r="Y5" s="123"/>
      <c r="Z5" s="124"/>
      <c r="AA5" s="125"/>
      <c r="AB5" s="124"/>
      <c r="AC5" s="125"/>
      <c r="AD5" s="124"/>
      <c r="AE5" s="125"/>
      <c r="AF5" s="124"/>
      <c r="AG5" s="161"/>
      <c r="AH5" s="124"/>
      <c r="AI5" s="126"/>
      <c r="AJ5" s="127"/>
      <c r="AK5" s="126"/>
      <c r="AL5" s="126"/>
      <c r="AM5" s="126"/>
      <c r="AN5" s="126"/>
      <c r="AO5" s="101"/>
      <c r="AP5" s="128"/>
      <c r="AQ5" s="104"/>
      <c r="AR5" s="104"/>
      <c r="AS5" s="101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01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02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26"/>
      <c r="CG5" s="128"/>
      <c r="CH5" s="126"/>
      <c r="CI5" s="130"/>
      <c r="CJ5" s="125"/>
      <c r="CK5" s="126"/>
      <c r="CL5" s="128"/>
      <c r="CM5" s="126"/>
      <c r="CN5" s="130"/>
      <c r="CO5" s="125"/>
      <c r="CP5" s="126"/>
      <c r="CQ5" s="125"/>
      <c r="CR5" s="126"/>
      <c r="CS5" s="130"/>
      <c r="CT5" s="125"/>
      <c r="CU5" s="126"/>
      <c r="CV5" s="125"/>
      <c r="CW5" s="126"/>
      <c r="CX5" s="130"/>
      <c r="CY5" s="128"/>
      <c r="CZ5" s="128"/>
      <c r="DA5" s="128"/>
      <c r="DB5" s="128"/>
      <c r="DC5" s="128"/>
      <c r="DD5" s="125"/>
      <c r="DE5" s="101"/>
      <c r="DF5" s="104"/>
      <c r="DG5" s="103"/>
      <c r="DH5" s="102"/>
      <c r="DI5" s="101"/>
      <c r="DJ5" s="101"/>
      <c r="DK5" s="101"/>
      <c r="DL5" s="131"/>
      <c r="DM5" s="101"/>
      <c r="DN5" s="101"/>
      <c r="DO5" s="101"/>
      <c r="DP5" s="101"/>
      <c r="DQ5" s="101"/>
      <c r="DR5" s="101"/>
      <c r="DS5" s="101"/>
      <c r="DT5" s="101"/>
      <c r="DU5" s="101"/>
      <c r="DV5" s="101"/>
      <c r="DW5" s="101"/>
      <c r="DX5" s="101"/>
      <c r="DY5" s="101"/>
      <c r="DZ5" s="101"/>
      <c r="EA5" s="101"/>
      <c r="EB5" s="101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01"/>
      <c r="EZ5" s="104"/>
      <c r="FA5" s="104"/>
      <c r="FB5" s="104"/>
      <c r="FC5" s="104"/>
      <c r="FD5" s="101"/>
      <c r="FE5" s="101"/>
      <c r="FF5" s="101"/>
      <c r="FG5" s="101"/>
      <c r="FH5" s="101"/>
      <c r="FI5" s="101"/>
      <c r="FJ5" s="101"/>
      <c r="FK5" s="101"/>
      <c r="FL5" s="101"/>
      <c r="FM5" s="101"/>
      <c r="FN5" s="101"/>
      <c r="FO5" s="101"/>
      <c r="FP5" s="101"/>
      <c r="FQ5" s="101"/>
      <c r="FR5" s="101"/>
      <c r="FS5" s="101"/>
      <c r="FT5" s="101"/>
      <c r="FU5" s="101"/>
      <c r="FV5" s="101"/>
      <c r="FW5" s="101"/>
      <c r="FX5" s="101"/>
      <c r="FY5" s="101"/>
      <c r="FZ5" s="101"/>
      <c r="GA5" s="101"/>
      <c r="GB5" s="101"/>
      <c r="GC5" s="101"/>
      <c r="GD5" s="101"/>
      <c r="GE5" s="132"/>
      <c r="GF5" s="132"/>
      <c r="GG5" s="132"/>
      <c r="GH5" s="101"/>
      <c r="GI5" s="132"/>
      <c r="GJ5" s="132"/>
      <c r="GK5" s="132"/>
      <c r="GL5" s="132"/>
      <c r="GM5" s="132"/>
      <c r="GN5" s="132"/>
      <c r="GO5" s="132"/>
      <c r="GP5" s="132"/>
      <c r="GQ5" s="101"/>
      <c r="GR5" s="101"/>
      <c r="GS5" s="101"/>
      <c r="GT5" s="101"/>
      <c r="GU5" s="101"/>
      <c r="GV5" s="101"/>
      <c r="GW5" s="101"/>
      <c r="GX5" s="101"/>
      <c r="GY5" s="101"/>
      <c r="GZ5" s="101"/>
      <c r="HA5" s="101"/>
      <c r="HB5" s="101"/>
      <c r="HC5" s="101"/>
      <c r="HD5" s="101"/>
      <c r="HE5" s="101"/>
      <c r="HF5" s="101"/>
      <c r="HG5" s="101"/>
      <c r="HH5" s="101"/>
      <c r="HI5" s="101"/>
      <c r="HJ5" s="101"/>
      <c r="HK5" s="101"/>
      <c r="HL5" s="101"/>
      <c r="HM5" s="101"/>
      <c r="HN5" s="101"/>
      <c r="HO5" s="101"/>
      <c r="HP5" s="101"/>
      <c r="HQ5" s="101"/>
      <c r="HR5" s="101"/>
      <c r="HS5" s="101"/>
      <c r="HT5" s="101"/>
      <c r="HU5" s="101"/>
      <c r="HV5" s="101"/>
      <c r="HW5" s="101"/>
      <c r="HX5" s="101"/>
      <c r="HY5" s="101"/>
      <c r="HZ5" s="101"/>
      <c r="IA5" s="101"/>
      <c r="IB5" s="101"/>
      <c r="IC5" s="101"/>
      <c r="ID5" s="101"/>
      <c r="IE5" s="101"/>
      <c r="IF5" s="101"/>
      <c r="IG5" s="101"/>
      <c r="IH5" s="101"/>
      <c r="II5" s="101"/>
      <c r="IJ5" s="101"/>
      <c r="IK5" s="101"/>
      <c r="IL5" s="101"/>
      <c r="IM5" s="101"/>
      <c r="IN5" s="101"/>
      <c r="IO5" s="101"/>
      <c r="IP5" s="101"/>
      <c r="IQ5" s="101"/>
      <c r="IR5" s="101"/>
      <c r="IS5" s="101"/>
      <c r="IT5" s="101"/>
      <c r="IU5" s="101"/>
      <c r="IV5" s="101"/>
      <c r="IW5" s="101"/>
      <c r="IX5" s="101"/>
      <c r="IY5" s="101"/>
      <c r="IZ5" s="101"/>
      <c r="JA5" s="101"/>
      <c r="JB5" s="101"/>
      <c r="JC5" s="101"/>
      <c r="JD5" s="101"/>
      <c r="JE5" s="101"/>
      <c r="JF5" s="101"/>
      <c r="JG5" s="101"/>
      <c r="JH5" s="101"/>
      <c r="JI5" s="101"/>
      <c r="JJ5" s="101"/>
      <c r="JK5" s="101"/>
      <c r="JL5" s="101"/>
      <c r="JM5" s="101"/>
      <c r="JN5" s="101"/>
      <c r="JO5" s="101"/>
      <c r="JP5" s="101"/>
      <c r="JQ5" s="101"/>
      <c r="JR5" s="101"/>
      <c r="JS5" s="101"/>
      <c r="JT5" s="101"/>
      <c r="JU5" s="101"/>
      <c r="JV5" s="101"/>
      <c r="JW5" s="101"/>
      <c r="JX5" s="101"/>
      <c r="JY5" s="101"/>
      <c r="JZ5" s="101"/>
      <c r="KA5" s="101"/>
      <c r="KB5" s="101"/>
      <c r="KC5" s="101"/>
      <c r="KD5" s="101"/>
      <c r="KE5" s="101"/>
      <c r="KF5" s="101"/>
      <c r="KG5" s="101"/>
      <c r="KH5" s="101"/>
      <c r="KI5" s="101"/>
      <c r="KJ5" s="101"/>
      <c r="KK5" s="101"/>
      <c r="KL5" s="101"/>
      <c r="KM5" s="101"/>
      <c r="KN5" s="101"/>
      <c r="KO5" s="101"/>
      <c r="KP5" s="101"/>
      <c r="KQ5" s="101"/>
      <c r="KR5" s="101"/>
      <c r="KS5" s="101"/>
      <c r="KT5" s="101"/>
      <c r="KU5" s="101"/>
      <c r="KV5" s="101"/>
      <c r="KW5" s="101"/>
      <c r="KX5" s="101"/>
      <c r="KY5" s="101"/>
      <c r="KZ5" s="101"/>
      <c r="LA5" s="101"/>
      <c r="LB5" s="101"/>
      <c r="LC5" s="101"/>
      <c r="LD5" s="101"/>
      <c r="LE5" s="101"/>
      <c r="LF5" s="101"/>
      <c r="LG5" s="101"/>
      <c r="LH5" s="101"/>
      <c r="LI5" s="101"/>
      <c r="LJ5" s="101"/>
      <c r="LK5" s="101"/>
      <c r="LL5" s="101"/>
      <c r="LM5" s="101"/>
      <c r="LN5" s="101"/>
      <c r="LO5" s="101"/>
      <c r="LP5" s="101"/>
      <c r="LQ5" s="101"/>
      <c r="LR5" s="101"/>
      <c r="LS5" s="101"/>
      <c r="LT5" s="101"/>
      <c r="LU5" s="101"/>
      <c r="LV5" s="101"/>
      <c r="LW5" s="101"/>
    </row>
    <row r="6" spans="1:335">
      <c r="A6" s="101" t="s">
        <v>577</v>
      </c>
      <c r="B6" s="101">
        <f t="shared" si="0"/>
        <v>1373.15</v>
      </c>
      <c r="C6" s="101">
        <f t="shared" si="1"/>
        <v>0.3</v>
      </c>
      <c r="D6" s="101">
        <v>1100</v>
      </c>
      <c r="E6" s="101">
        <v>300</v>
      </c>
      <c r="F6" s="119" t="s">
        <v>573</v>
      </c>
      <c r="G6" s="119">
        <v>-7.13</v>
      </c>
      <c r="H6" s="119" t="s">
        <v>570</v>
      </c>
      <c r="I6" s="120">
        <v>53.047375000000002</v>
      </c>
      <c r="J6" s="104">
        <v>1.051566</v>
      </c>
      <c r="K6" s="120">
        <v>15.370875000000002</v>
      </c>
      <c r="L6" s="120">
        <v>6.60175</v>
      </c>
      <c r="M6" s="120">
        <v>3.9856250000000002</v>
      </c>
      <c r="N6" s="120">
        <v>11.931625</v>
      </c>
      <c r="O6" s="120">
        <v>3.7548749999999993</v>
      </c>
      <c r="P6" s="120">
        <v>0.96612200000000004</v>
      </c>
      <c r="Q6" s="133">
        <v>1.2922500000000001</v>
      </c>
      <c r="R6" s="121">
        <f t="shared" si="2"/>
        <v>5175.6178178865848</v>
      </c>
      <c r="S6" s="104">
        <v>98.002062999999993</v>
      </c>
      <c r="T6" s="104">
        <v>1.5341250000000173</v>
      </c>
      <c r="U6" s="104">
        <v>1.73</v>
      </c>
      <c r="V6" s="101"/>
      <c r="W6" s="122">
        <v>5175.4612500000003</v>
      </c>
      <c r="X6" s="123"/>
      <c r="Y6" s="123"/>
      <c r="Z6" s="124"/>
      <c r="AA6" s="125"/>
      <c r="AB6" s="124"/>
      <c r="AC6" s="125"/>
      <c r="AD6" s="124"/>
      <c r="AE6" s="125"/>
      <c r="AF6" s="124"/>
      <c r="AG6" s="161"/>
      <c r="AH6" s="124"/>
      <c r="AI6" s="126"/>
      <c r="AJ6" s="127"/>
      <c r="AK6" s="126"/>
      <c r="AL6" s="126"/>
      <c r="AM6" s="126"/>
      <c r="AN6" s="126"/>
      <c r="AO6" s="101"/>
      <c r="AP6" s="128"/>
      <c r="AQ6" s="104"/>
      <c r="AR6" s="104"/>
      <c r="AS6" s="101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01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02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26"/>
      <c r="CG6" s="128"/>
      <c r="CH6" s="126"/>
      <c r="CI6" s="130"/>
      <c r="CJ6" s="125"/>
      <c r="CK6" s="126"/>
      <c r="CL6" s="128"/>
      <c r="CM6" s="126"/>
      <c r="CN6" s="130"/>
      <c r="CO6" s="125"/>
      <c r="CP6" s="126"/>
      <c r="CQ6" s="125"/>
      <c r="CR6" s="126"/>
      <c r="CS6" s="130"/>
      <c r="CT6" s="125"/>
      <c r="CU6" s="126"/>
      <c r="CV6" s="125"/>
      <c r="CW6" s="126"/>
      <c r="CX6" s="130"/>
      <c r="CY6" s="128"/>
      <c r="CZ6" s="128"/>
      <c r="DA6" s="128"/>
      <c r="DB6" s="128"/>
      <c r="DC6" s="128"/>
      <c r="DD6" s="125"/>
      <c r="DE6" s="101"/>
      <c r="DF6" s="104"/>
      <c r="DG6" s="103"/>
      <c r="DH6" s="102"/>
      <c r="DI6" s="101"/>
      <c r="DJ6" s="101"/>
      <c r="DK6" s="101"/>
      <c r="DL6" s="131"/>
      <c r="DM6" s="101"/>
      <c r="DN6" s="101"/>
      <c r="DO6" s="101"/>
      <c r="DP6" s="101"/>
      <c r="DQ6" s="101"/>
      <c r="DR6" s="101"/>
      <c r="DS6" s="101"/>
      <c r="DT6" s="101"/>
      <c r="DU6" s="101"/>
      <c r="DV6" s="101"/>
      <c r="DW6" s="101"/>
      <c r="DX6" s="101"/>
      <c r="DY6" s="101"/>
      <c r="DZ6" s="101"/>
      <c r="EA6" s="101"/>
      <c r="EB6" s="101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01"/>
      <c r="EZ6" s="104"/>
      <c r="FA6" s="104"/>
      <c r="FB6" s="104"/>
      <c r="FC6" s="104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101"/>
      <c r="FY6" s="101"/>
      <c r="FZ6" s="101"/>
      <c r="GA6" s="101"/>
      <c r="GB6" s="101"/>
      <c r="GC6" s="101"/>
      <c r="GD6" s="101"/>
      <c r="GE6" s="132"/>
      <c r="GF6" s="132"/>
      <c r="GG6" s="132"/>
      <c r="GH6" s="101"/>
      <c r="GI6" s="132"/>
      <c r="GJ6" s="132"/>
      <c r="GK6" s="132"/>
      <c r="GL6" s="132"/>
      <c r="GM6" s="132"/>
      <c r="GN6" s="132"/>
      <c r="GO6" s="132"/>
      <c r="GP6" s="132"/>
      <c r="GQ6" s="101"/>
      <c r="GR6" s="101"/>
      <c r="GS6" s="101"/>
      <c r="GT6" s="101"/>
      <c r="GU6" s="101"/>
      <c r="GV6" s="101"/>
      <c r="GW6" s="101"/>
      <c r="GX6" s="101"/>
      <c r="GY6" s="101"/>
      <c r="GZ6" s="101"/>
      <c r="HA6" s="101"/>
      <c r="HB6" s="101"/>
      <c r="HC6" s="101"/>
      <c r="HD6" s="101"/>
      <c r="HE6" s="101"/>
      <c r="HF6" s="101"/>
      <c r="HG6" s="101"/>
      <c r="HH6" s="101"/>
      <c r="HI6" s="101"/>
      <c r="HJ6" s="101"/>
      <c r="HK6" s="101"/>
      <c r="HL6" s="101"/>
      <c r="HM6" s="101"/>
      <c r="HN6" s="101"/>
      <c r="HO6" s="101"/>
      <c r="HP6" s="101"/>
      <c r="HQ6" s="101"/>
      <c r="HR6" s="101"/>
      <c r="HS6" s="101"/>
      <c r="HT6" s="101"/>
      <c r="HU6" s="101"/>
      <c r="HV6" s="101"/>
      <c r="HW6" s="101"/>
      <c r="HX6" s="101"/>
      <c r="HY6" s="101"/>
      <c r="HZ6" s="101"/>
      <c r="IA6" s="101"/>
      <c r="IB6" s="101"/>
      <c r="IC6" s="101"/>
      <c r="ID6" s="101"/>
      <c r="IE6" s="101"/>
      <c r="IF6" s="101"/>
      <c r="IG6" s="101"/>
      <c r="IH6" s="101"/>
      <c r="II6" s="101"/>
      <c r="IJ6" s="101"/>
      <c r="IK6" s="101"/>
      <c r="IL6" s="101"/>
      <c r="IM6" s="101"/>
      <c r="IN6" s="101"/>
      <c r="IO6" s="101"/>
      <c r="IP6" s="101"/>
      <c r="IQ6" s="101"/>
      <c r="IR6" s="101"/>
      <c r="IS6" s="101"/>
      <c r="IT6" s="101"/>
      <c r="IU6" s="101"/>
      <c r="IV6" s="101"/>
      <c r="IW6" s="101"/>
      <c r="IX6" s="101"/>
      <c r="IY6" s="101"/>
      <c r="IZ6" s="101"/>
      <c r="JA6" s="101"/>
      <c r="JB6" s="101"/>
      <c r="JC6" s="101"/>
      <c r="JD6" s="101"/>
      <c r="JE6" s="101"/>
      <c r="JF6" s="101"/>
      <c r="JG6" s="101"/>
      <c r="JH6" s="101"/>
      <c r="JI6" s="101"/>
      <c r="JJ6" s="101"/>
      <c r="JK6" s="101"/>
      <c r="JL6" s="101"/>
      <c r="JM6" s="101"/>
      <c r="JN6" s="101"/>
      <c r="JO6" s="101"/>
      <c r="JP6" s="101"/>
      <c r="JQ6" s="101"/>
      <c r="JR6" s="101"/>
      <c r="JS6" s="101"/>
      <c r="JT6" s="101"/>
      <c r="JU6" s="101"/>
      <c r="JV6" s="101"/>
      <c r="JW6" s="101"/>
      <c r="JX6" s="101"/>
      <c r="JY6" s="101"/>
      <c r="JZ6" s="101"/>
      <c r="KA6" s="101"/>
      <c r="KB6" s="101"/>
      <c r="KC6" s="101"/>
      <c r="KD6" s="101"/>
      <c r="KE6" s="101"/>
      <c r="KF6" s="101"/>
      <c r="KG6" s="101"/>
      <c r="KH6" s="101"/>
      <c r="KI6" s="101"/>
      <c r="KJ6" s="101"/>
      <c r="KK6" s="101"/>
      <c r="KL6" s="101"/>
      <c r="KM6" s="101"/>
      <c r="KN6" s="101"/>
      <c r="KO6" s="101"/>
      <c r="KP6" s="101"/>
      <c r="KQ6" s="101"/>
      <c r="KR6" s="101"/>
      <c r="KS6" s="101"/>
      <c r="KT6" s="101"/>
      <c r="KU6" s="101"/>
      <c r="KV6" s="101"/>
      <c r="KW6" s="101"/>
      <c r="KX6" s="101"/>
      <c r="KY6" s="101"/>
      <c r="KZ6" s="101"/>
      <c r="LA6" s="101"/>
      <c r="LB6" s="101"/>
      <c r="LC6" s="101"/>
      <c r="LD6" s="101"/>
      <c r="LE6" s="101"/>
      <c r="LF6" s="101"/>
      <c r="LG6" s="101"/>
      <c r="LH6" s="101"/>
      <c r="LI6" s="101"/>
      <c r="LJ6" s="101"/>
      <c r="LK6" s="101"/>
      <c r="LL6" s="101"/>
      <c r="LM6" s="101"/>
      <c r="LN6" s="101"/>
      <c r="LO6" s="101"/>
      <c r="LP6" s="101"/>
      <c r="LQ6" s="101"/>
      <c r="LR6" s="101"/>
      <c r="LS6" s="101"/>
      <c r="LT6" s="101"/>
      <c r="LU6" s="101"/>
      <c r="LV6" s="101"/>
      <c r="LW6" s="101"/>
    </row>
    <row r="7" spans="1:335">
      <c r="A7" s="101" t="s">
        <v>578</v>
      </c>
      <c r="B7" s="101">
        <f t="shared" si="0"/>
        <v>1193.1500000000001</v>
      </c>
      <c r="C7" s="101">
        <f t="shared" si="1"/>
        <v>2.4</v>
      </c>
      <c r="D7" s="101">
        <v>920</v>
      </c>
      <c r="E7" s="101">
        <v>2400</v>
      </c>
      <c r="F7" s="119" t="s">
        <v>573</v>
      </c>
      <c r="G7" s="119">
        <v>-9.52</v>
      </c>
      <c r="H7" s="119" t="s">
        <v>570</v>
      </c>
      <c r="I7" s="120">
        <v>61.345428571428599</v>
      </c>
      <c r="J7" s="104">
        <v>0.54166348998909997</v>
      </c>
      <c r="K7" s="120">
        <v>15.677142857142856</v>
      </c>
      <c r="L7" s="120">
        <v>3.3244285714285717</v>
      </c>
      <c r="M7" s="120">
        <v>1.5184285714285717</v>
      </c>
      <c r="N7" s="120">
        <v>4.0955714285714286</v>
      </c>
      <c r="O7" s="120">
        <v>3.8971428571428572</v>
      </c>
      <c r="P7" s="120">
        <v>2.5424285714285717</v>
      </c>
      <c r="Q7" s="133">
        <v>0.26471428571428574</v>
      </c>
      <c r="R7" s="121">
        <f t="shared" si="2"/>
        <v>1060.2127868384425</v>
      </c>
      <c r="S7" s="104">
        <v>93.206949204274849</v>
      </c>
      <c r="T7" s="104">
        <v>6.7859999999999872</v>
      </c>
      <c r="U7" s="104">
        <v>5.93</v>
      </c>
      <c r="V7" s="101"/>
      <c r="W7" s="122">
        <v>1060.1807142857144</v>
      </c>
      <c r="X7" s="123"/>
      <c r="Y7" s="123"/>
      <c r="Z7" s="124"/>
      <c r="AA7" s="125"/>
      <c r="AB7" s="124"/>
      <c r="AC7" s="125"/>
      <c r="AD7" s="124"/>
      <c r="AE7" s="125"/>
      <c r="AF7" s="124"/>
      <c r="AG7" s="161"/>
      <c r="AH7" s="124"/>
      <c r="AI7" s="126"/>
      <c r="AJ7" s="127"/>
      <c r="AK7" s="126"/>
      <c r="AL7" s="126"/>
      <c r="AM7" s="126"/>
      <c r="AN7" s="126"/>
      <c r="AO7" s="101"/>
      <c r="AP7" s="128"/>
      <c r="AQ7" s="104"/>
      <c r="AR7" s="104"/>
      <c r="AS7" s="101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01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02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26"/>
      <c r="CG7" s="128"/>
      <c r="CH7" s="126"/>
      <c r="CI7" s="130"/>
      <c r="CJ7" s="125"/>
      <c r="CK7" s="126"/>
      <c r="CL7" s="128"/>
      <c r="CM7" s="126"/>
      <c r="CN7" s="130"/>
      <c r="CO7" s="125"/>
      <c r="CP7" s="126"/>
      <c r="CQ7" s="125"/>
      <c r="CR7" s="126"/>
      <c r="CS7" s="130"/>
      <c r="CT7" s="125"/>
      <c r="CU7" s="126"/>
      <c r="CV7" s="125"/>
      <c r="CW7" s="126"/>
      <c r="CX7" s="130"/>
      <c r="CY7" s="128"/>
      <c r="CZ7" s="128"/>
      <c r="DA7" s="128"/>
      <c r="DB7" s="128"/>
      <c r="DC7" s="128"/>
      <c r="DD7" s="125"/>
      <c r="DE7" s="101"/>
      <c r="DF7" s="104"/>
      <c r="DG7" s="103"/>
      <c r="DH7" s="102"/>
      <c r="DI7" s="101"/>
      <c r="DJ7" s="101"/>
      <c r="DK7" s="101"/>
      <c r="DL7" s="131"/>
      <c r="DM7" s="101"/>
      <c r="DN7" s="101"/>
      <c r="DO7" s="101"/>
      <c r="DP7" s="101"/>
      <c r="DQ7" s="101"/>
      <c r="DR7" s="101"/>
      <c r="DS7" s="101"/>
      <c r="DT7" s="101"/>
      <c r="DU7" s="101"/>
      <c r="DV7" s="101"/>
      <c r="DW7" s="101"/>
      <c r="DX7" s="101"/>
      <c r="DY7" s="101"/>
      <c r="DZ7" s="101"/>
      <c r="EA7" s="101"/>
      <c r="EB7" s="101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01"/>
      <c r="EZ7" s="104"/>
      <c r="FA7" s="104"/>
      <c r="FB7" s="104"/>
      <c r="FC7" s="104"/>
      <c r="FD7" s="101"/>
      <c r="FE7" s="101"/>
      <c r="FF7" s="101"/>
      <c r="FG7" s="101"/>
      <c r="FH7" s="101"/>
      <c r="FI7" s="101"/>
      <c r="FJ7" s="101"/>
      <c r="FK7" s="101"/>
      <c r="FL7" s="101"/>
      <c r="FM7" s="101"/>
      <c r="FN7" s="101"/>
      <c r="FO7" s="101"/>
      <c r="FP7" s="101"/>
      <c r="FQ7" s="101"/>
      <c r="FR7" s="101"/>
      <c r="FS7" s="101"/>
      <c r="FT7" s="101"/>
      <c r="FU7" s="101"/>
      <c r="FV7" s="101"/>
      <c r="FW7" s="101"/>
      <c r="FX7" s="101"/>
      <c r="FY7" s="101"/>
      <c r="FZ7" s="101"/>
      <c r="GA7" s="101"/>
      <c r="GB7" s="101"/>
      <c r="GC7" s="101"/>
      <c r="GD7" s="101"/>
      <c r="GE7" s="132"/>
      <c r="GF7" s="132"/>
      <c r="GG7" s="132"/>
      <c r="GH7" s="101"/>
      <c r="GI7" s="132"/>
      <c r="GJ7" s="132"/>
      <c r="GK7" s="132"/>
      <c r="GL7" s="132"/>
      <c r="GM7" s="132"/>
      <c r="GN7" s="132"/>
      <c r="GO7" s="132"/>
      <c r="GP7" s="132"/>
      <c r="GQ7" s="101"/>
      <c r="GR7" s="101"/>
      <c r="GS7" s="101"/>
      <c r="GT7" s="101"/>
      <c r="GU7" s="101"/>
      <c r="GV7" s="101"/>
      <c r="GW7" s="101"/>
      <c r="GX7" s="101"/>
      <c r="GY7" s="101"/>
      <c r="GZ7" s="101"/>
      <c r="HA7" s="101"/>
      <c r="HB7" s="101"/>
      <c r="HC7" s="101"/>
      <c r="HD7" s="101"/>
      <c r="HE7" s="101"/>
      <c r="HF7" s="101"/>
      <c r="HG7" s="101"/>
      <c r="HH7" s="101"/>
      <c r="HI7" s="101"/>
      <c r="HJ7" s="101"/>
      <c r="HK7" s="101"/>
      <c r="HL7" s="101"/>
      <c r="HM7" s="101"/>
      <c r="HN7" s="101"/>
      <c r="HO7" s="101"/>
      <c r="HP7" s="101"/>
      <c r="HQ7" s="101"/>
      <c r="HR7" s="101"/>
      <c r="HS7" s="101"/>
      <c r="HT7" s="101"/>
      <c r="HU7" s="101"/>
      <c r="HV7" s="101"/>
      <c r="HW7" s="101"/>
      <c r="HX7" s="101"/>
      <c r="HY7" s="101"/>
      <c r="HZ7" s="101"/>
      <c r="IA7" s="101"/>
      <c r="IB7" s="101"/>
      <c r="IC7" s="101"/>
      <c r="ID7" s="101"/>
      <c r="IE7" s="101"/>
      <c r="IF7" s="101"/>
      <c r="IG7" s="101"/>
      <c r="IH7" s="101"/>
      <c r="II7" s="101"/>
      <c r="IJ7" s="101"/>
      <c r="IK7" s="101"/>
      <c r="IL7" s="101"/>
      <c r="IM7" s="101"/>
      <c r="IN7" s="101"/>
      <c r="IO7" s="101"/>
      <c r="IP7" s="101"/>
      <c r="IQ7" s="101"/>
      <c r="IR7" s="101"/>
      <c r="IS7" s="101"/>
      <c r="IT7" s="101"/>
      <c r="IU7" s="101"/>
      <c r="IV7" s="101"/>
      <c r="IW7" s="101"/>
      <c r="IX7" s="101"/>
      <c r="IY7" s="101"/>
      <c r="IZ7" s="101"/>
      <c r="JA7" s="101"/>
      <c r="JB7" s="101"/>
      <c r="JC7" s="101"/>
      <c r="JD7" s="101"/>
      <c r="JE7" s="101"/>
      <c r="JF7" s="101"/>
      <c r="JG7" s="101"/>
      <c r="JH7" s="101"/>
      <c r="JI7" s="101"/>
      <c r="JJ7" s="101"/>
      <c r="JK7" s="101"/>
      <c r="JL7" s="101"/>
      <c r="JM7" s="101"/>
      <c r="JN7" s="101"/>
      <c r="JO7" s="101"/>
      <c r="JP7" s="101"/>
      <c r="JQ7" s="101"/>
      <c r="JR7" s="101"/>
      <c r="JS7" s="101"/>
      <c r="JT7" s="101"/>
      <c r="JU7" s="101"/>
      <c r="JV7" s="101"/>
      <c r="JW7" s="101"/>
      <c r="JX7" s="101"/>
      <c r="JY7" s="101"/>
      <c r="JZ7" s="101"/>
      <c r="KA7" s="101"/>
      <c r="KB7" s="101"/>
      <c r="KC7" s="101"/>
      <c r="KD7" s="101"/>
      <c r="KE7" s="101"/>
      <c r="KF7" s="101"/>
      <c r="KG7" s="101"/>
      <c r="KH7" s="101"/>
      <c r="KI7" s="101"/>
      <c r="KJ7" s="101"/>
      <c r="KK7" s="101"/>
      <c r="KL7" s="101"/>
      <c r="KM7" s="101"/>
      <c r="KN7" s="101"/>
      <c r="KO7" s="101"/>
      <c r="KP7" s="101"/>
      <c r="KQ7" s="101"/>
      <c r="KR7" s="101"/>
      <c r="KS7" s="101"/>
      <c r="KT7" s="101"/>
      <c r="KU7" s="101"/>
      <c r="KV7" s="101"/>
      <c r="KW7" s="101"/>
      <c r="KX7" s="101"/>
      <c r="KY7" s="101"/>
      <c r="KZ7" s="101"/>
      <c r="LA7" s="101"/>
      <c r="LB7" s="101"/>
      <c r="LC7" s="101"/>
      <c r="LD7" s="101"/>
      <c r="LE7" s="101"/>
      <c r="LF7" s="101"/>
      <c r="LG7" s="101"/>
      <c r="LH7" s="101"/>
      <c r="LI7" s="101"/>
      <c r="LJ7" s="101"/>
      <c r="LK7" s="101"/>
      <c r="LL7" s="101"/>
      <c r="LM7" s="101"/>
      <c r="LN7" s="101"/>
      <c r="LO7" s="101"/>
      <c r="LP7" s="101"/>
      <c r="LQ7" s="101"/>
      <c r="LR7" s="101"/>
      <c r="LS7" s="101"/>
      <c r="LT7" s="101"/>
      <c r="LU7" s="101"/>
      <c r="LV7" s="101"/>
      <c r="LW7" s="101"/>
    </row>
    <row r="8" spans="1:335">
      <c r="A8" s="101" t="s">
        <v>579</v>
      </c>
      <c r="B8" s="101">
        <f t="shared" si="0"/>
        <v>1283.1500000000001</v>
      </c>
      <c r="C8" s="101">
        <f t="shared" si="1"/>
        <v>1.25</v>
      </c>
      <c r="D8" s="101">
        <v>1010</v>
      </c>
      <c r="E8" s="101">
        <v>1250</v>
      </c>
      <c r="F8" s="101" t="s">
        <v>573</v>
      </c>
      <c r="G8" s="101">
        <v>-8.24</v>
      </c>
      <c r="H8" s="119" t="s">
        <v>570</v>
      </c>
      <c r="I8" s="120">
        <v>62.218800000000002</v>
      </c>
      <c r="J8" s="120">
        <v>0.61950000000000005</v>
      </c>
      <c r="K8" s="120">
        <v>16.135899999999999</v>
      </c>
      <c r="L8" s="120">
        <v>4.8866999999999994</v>
      </c>
      <c r="M8" s="120">
        <v>1.6915</v>
      </c>
      <c r="N8" s="120">
        <v>4.7816999999999998</v>
      </c>
      <c r="O8" s="120">
        <v>3.8257999999999996</v>
      </c>
      <c r="P8" s="120">
        <v>2.5192000000000001</v>
      </c>
      <c r="Q8" s="120">
        <v>0.34889999999999999</v>
      </c>
      <c r="R8" s="121">
        <f t="shared" si="2"/>
        <v>1397.3867724206843</v>
      </c>
      <c r="S8" s="120">
        <v>96.697000000000017</v>
      </c>
      <c r="T8" s="120">
        <v>2.9540999999999826</v>
      </c>
      <c r="U8" s="120">
        <v>4.16</v>
      </c>
      <c r="V8" s="101"/>
      <c r="W8" s="122">
        <v>1397.3444999999999</v>
      </c>
      <c r="X8" s="123"/>
      <c r="Y8" s="123"/>
      <c r="Z8" s="124"/>
      <c r="AA8" s="125"/>
      <c r="AB8" s="124"/>
      <c r="AC8" s="125"/>
      <c r="AD8" s="124"/>
      <c r="AE8" s="125"/>
      <c r="AF8" s="124"/>
      <c r="AG8" s="161"/>
      <c r="AH8" s="124"/>
      <c r="AI8" s="126"/>
      <c r="AJ8" s="127"/>
      <c r="AK8" s="126"/>
      <c r="AL8" s="126"/>
      <c r="AM8" s="126"/>
      <c r="AN8" s="126"/>
      <c r="AO8" s="101"/>
      <c r="AP8" s="128"/>
      <c r="AQ8" s="104"/>
      <c r="AR8" s="104"/>
      <c r="AS8" s="101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01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02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26"/>
      <c r="CG8" s="128"/>
      <c r="CH8" s="126"/>
      <c r="CI8" s="130"/>
      <c r="CJ8" s="125"/>
      <c r="CK8" s="126"/>
      <c r="CL8" s="128"/>
      <c r="CM8" s="128"/>
      <c r="CN8" s="130"/>
      <c r="CO8" s="125"/>
      <c r="CP8" s="126"/>
      <c r="CQ8" s="125"/>
      <c r="CR8" s="125"/>
      <c r="CS8" s="130"/>
      <c r="CT8" s="125"/>
      <c r="CU8" s="126"/>
      <c r="CV8" s="125"/>
      <c r="CW8" s="125"/>
      <c r="CX8" s="130"/>
      <c r="CY8" s="128"/>
      <c r="CZ8" s="128"/>
      <c r="DA8" s="128"/>
      <c r="DB8" s="128"/>
      <c r="DC8" s="128"/>
      <c r="DD8" s="125"/>
      <c r="DE8" s="101"/>
      <c r="DF8" s="104"/>
      <c r="DG8" s="103"/>
      <c r="DH8" s="102"/>
      <c r="DI8" s="101"/>
      <c r="DJ8" s="101"/>
      <c r="DK8" s="101"/>
      <c r="DL8" s="13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132"/>
      <c r="EQ8" s="132"/>
      <c r="ER8" s="132"/>
      <c r="ES8" s="132"/>
      <c r="ET8" s="132"/>
      <c r="EU8" s="132"/>
      <c r="EV8" s="132"/>
      <c r="EW8" s="132"/>
      <c r="EX8" s="132"/>
      <c r="EY8" s="101"/>
      <c r="EZ8" s="104"/>
      <c r="FA8" s="104"/>
      <c r="FB8" s="104"/>
      <c r="FC8" s="104"/>
      <c r="FD8" s="101"/>
      <c r="FE8" s="101"/>
      <c r="FF8" s="101"/>
      <c r="FG8" s="101"/>
      <c r="FH8" s="101"/>
      <c r="FI8" s="101"/>
      <c r="FJ8" s="101"/>
      <c r="FK8" s="101"/>
      <c r="FL8" s="101"/>
      <c r="FM8" s="101"/>
      <c r="FN8" s="101"/>
      <c r="FO8" s="101"/>
      <c r="FP8" s="101"/>
      <c r="FQ8" s="101"/>
      <c r="FR8" s="101"/>
      <c r="FS8" s="101"/>
      <c r="FT8" s="101"/>
      <c r="FU8" s="101"/>
      <c r="FV8" s="101"/>
      <c r="FW8" s="101"/>
      <c r="FX8" s="101"/>
      <c r="FY8" s="101"/>
      <c r="FZ8" s="101"/>
      <c r="GA8" s="101"/>
      <c r="GB8" s="101"/>
      <c r="GC8" s="101"/>
      <c r="GD8" s="101"/>
      <c r="GE8" s="132"/>
      <c r="GF8" s="132"/>
      <c r="GG8" s="132"/>
      <c r="GH8" s="101"/>
      <c r="GI8" s="132"/>
      <c r="GJ8" s="132"/>
      <c r="GK8" s="132"/>
      <c r="GL8" s="132"/>
      <c r="GM8" s="132"/>
      <c r="GN8" s="132"/>
      <c r="GO8" s="132"/>
      <c r="GP8" s="132"/>
      <c r="GQ8" s="101"/>
      <c r="GR8" s="101"/>
      <c r="GS8" s="101"/>
      <c r="GT8" s="101"/>
      <c r="GU8" s="101"/>
      <c r="GV8" s="101"/>
      <c r="GW8" s="101"/>
      <c r="GX8" s="101"/>
      <c r="GY8" s="101"/>
      <c r="GZ8" s="101"/>
      <c r="HA8" s="101"/>
      <c r="HB8" s="101"/>
      <c r="HC8" s="101"/>
      <c r="HD8" s="101"/>
      <c r="HE8" s="101"/>
      <c r="HF8" s="101"/>
      <c r="HG8" s="101"/>
      <c r="HH8" s="101"/>
      <c r="HI8" s="101"/>
      <c r="HJ8" s="101"/>
      <c r="HK8" s="101"/>
      <c r="HL8" s="101"/>
      <c r="HM8" s="101"/>
      <c r="HN8" s="101"/>
      <c r="HO8" s="101"/>
      <c r="HP8" s="101"/>
      <c r="HQ8" s="101"/>
      <c r="HR8" s="101"/>
      <c r="HS8" s="101"/>
      <c r="HT8" s="101"/>
      <c r="HU8" s="101"/>
      <c r="HV8" s="101"/>
      <c r="HW8" s="101"/>
      <c r="HX8" s="101"/>
      <c r="HY8" s="101"/>
      <c r="HZ8" s="101"/>
      <c r="IA8" s="101"/>
      <c r="IB8" s="101"/>
      <c r="IC8" s="101"/>
      <c r="ID8" s="101"/>
      <c r="IE8" s="101"/>
      <c r="IF8" s="101"/>
      <c r="IG8" s="101"/>
      <c r="IH8" s="101"/>
      <c r="II8" s="101"/>
      <c r="IJ8" s="101"/>
      <c r="IK8" s="101"/>
      <c r="IL8" s="101"/>
      <c r="IM8" s="101"/>
      <c r="IN8" s="101"/>
      <c r="IO8" s="101"/>
      <c r="IP8" s="101"/>
      <c r="IQ8" s="101"/>
      <c r="IR8" s="101"/>
      <c r="IS8" s="101"/>
      <c r="IT8" s="101"/>
      <c r="IU8" s="101"/>
      <c r="IV8" s="101"/>
      <c r="IW8" s="101"/>
      <c r="IX8" s="101"/>
      <c r="IY8" s="101"/>
      <c r="IZ8" s="101"/>
      <c r="JA8" s="101"/>
      <c r="JB8" s="101"/>
      <c r="JC8" s="101"/>
      <c r="JD8" s="101"/>
      <c r="JE8" s="101"/>
      <c r="JF8" s="101"/>
      <c r="JG8" s="101"/>
      <c r="JH8" s="101"/>
      <c r="JI8" s="101"/>
      <c r="JJ8" s="101"/>
      <c r="JK8" s="101"/>
      <c r="JL8" s="101"/>
      <c r="JM8" s="101"/>
      <c r="JN8" s="101"/>
      <c r="JO8" s="101"/>
      <c r="JP8" s="101"/>
      <c r="JQ8" s="101"/>
      <c r="JR8" s="101"/>
      <c r="JS8" s="101"/>
      <c r="JT8" s="101"/>
      <c r="JU8" s="101"/>
      <c r="JV8" s="101"/>
      <c r="JW8" s="101"/>
      <c r="JX8" s="101"/>
      <c r="JY8" s="101"/>
      <c r="JZ8" s="101"/>
      <c r="KA8" s="101"/>
      <c r="KB8" s="101"/>
      <c r="KC8" s="101"/>
      <c r="KD8" s="101"/>
      <c r="KE8" s="101"/>
      <c r="KF8" s="101"/>
      <c r="KG8" s="101"/>
      <c r="KH8" s="101"/>
      <c r="KI8" s="101"/>
      <c r="KJ8" s="101"/>
      <c r="KK8" s="101"/>
      <c r="KL8" s="101"/>
      <c r="KM8" s="101"/>
      <c r="KN8" s="101"/>
      <c r="KO8" s="101"/>
      <c r="KP8" s="101"/>
      <c r="KQ8" s="101"/>
      <c r="KR8" s="101"/>
      <c r="KS8" s="101"/>
      <c r="KT8" s="101"/>
      <c r="KU8" s="101"/>
      <c r="KV8" s="101"/>
      <c r="KW8" s="101"/>
      <c r="KX8" s="101"/>
      <c r="KY8" s="101"/>
      <c r="KZ8" s="101"/>
      <c r="LA8" s="101"/>
      <c r="LB8" s="101"/>
      <c r="LC8" s="101"/>
      <c r="LD8" s="101"/>
      <c r="LE8" s="101"/>
      <c r="LF8" s="101"/>
      <c r="LG8" s="101"/>
      <c r="LH8" s="101"/>
      <c r="LI8" s="101"/>
      <c r="LJ8" s="101"/>
      <c r="LK8" s="101"/>
      <c r="LL8" s="101"/>
      <c r="LM8" s="101"/>
      <c r="LN8" s="101"/>
      <c r="LO8" s="101"/>
      <c r="LP8" s="101"/>
      <c r="LQ8" s="101"/>
      <c r="LR8" s="101"/>
      <c r="LS8" s="101"/>
      <c r="LT8" s="101"/>
      <c r="LU8" s="101"/>
      <c r="LV8" s="101"/>
      <c r="LW8" s="101"/>
    </row>
    <row r="9" spans="1:335">
      <c r="A9" s="101" t="s">
        <v>580</v>
      </c>
      <c r="B9" s="101">
        <f t="shared" si="0"/>
        <v>1283.1500000000001</v>
      </c>
      <c r="C9" s="101">
        <f t="shared" si="1"/>
        <v>0.6</v>
      </c>
      <c r="D9" s="101">
        <v>1010</v>
      </c>
      <c r="E9" s="101">
        <v>600</v>
      </c>
      <c r="F9" s="101" t="s">
        <v>573</v>
      </c>
      <c r="G9" s="101">
        <v>-8.27</v>
      </c>
      <c r="H9" s="119" t="s">
        <v>570</v>
      </c>
      <c r="I9" s="120">
        <v>63.731500000000004</v>
      </c>
      <c r="J9" s="120">
        <v>0.62558333333333338</v>
      </c>
      <c r="K9" s="120">
        <v>15.41366666666667</v>
      </c>
      <c r="L9" s="120">
        <v>4.7224166666666676</v>
      </c>
      <c r="M9" s="120">
        <v>1.7050833333333333</v>
      </c>
      <c r="N9" s="120">
        <v>4.6284999999999998</v>
      </c>
      <c r="O9" s="120">
        <v>3.9209999999999998</v>
      </c>
      <c r="P9" s="120">
        <v>2.7279999999999998</v>
      </c>
      <c r="Q9" s="120">
        <v>0.28975000000000001</v>
      </c>
      <c r="R9" s="121">
        <f t="shared" si="2"/>
        <v>1160.4838558581066</v>
      </c>
      <c r="S9" s="120">
        <v>97.49199999999999</v>
      </c>
      <c r="T9" s="120">
        <v>2.2182499999999976</v>
      </c>
      <c r="U9" s="120">
        <v>2.6</v>
      </c>
      <c r="V9" s="101"/>
      <c r="W9" s="122">
        <v>1160.44875</v>
      </c>
      <c r="X9" s="123"/>
      <c r="Y9" s="123"/>
      <c r="Z9" s="124"/>
      <c r="AA9" s="125"/>
      <c r="AB9" s="124"/>
      <c r="AC9" s="125"/>
      <c r="AD9" s="124"/>
      <c r="AE9" s="125"/>
      <c r="AF9" s="124"/>
      <c r="AG9" s="161"/>
      <c r="AH9" s="124"/>
      <c r="AI9" s="126"/>
      <c r="AJ9" s="127"/>
      <c r="AK9" s="126"/>
      <c r="AL9" s="126"/>
      <c r="AM9" s="126"/>
      <c r="AN9" s="126"/>
      <c r="AO9" s="101"/>
      <c r="AP9" s="128"/>
      <c r="AQ9" s="104"/>
      <c r="AR9" s="104"/>
      <c r="AS9" s="101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01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02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26"/>
      <c r="CG9" s="128"/>
      <c r="CH9" s="126"/>
      <c r="CI9" s="130"/>
      <c r="CJ9" s="125"/>
      <c r="CK9" s="126"/>
      <c r="CL9" s="128"/>
      <c r="CM9" s="128"/>
      <c r="CN9" s="130"/>
      <c r="CO9" s="125"/>
      <c r="CP9" s="126"/>
      <c r="CQ9" s="125"/>
      <c r="CR9" s="125"/>
      <c r="CS9" s="130"/>
      <c r="CT9" s="125"/>
      <c r="CU9" s="126"/>
      <c r="CV9" s="125"/>
      <c r="CW9" s="125"/>
      <c r="CX9" s="130"/>
      <c r="CY9" s="128"/>
      <c r="CZ9" s="128"/>
      <c r="DA9" s="128"/>
      <c r="DB9" s="128"/>
      <c r="DC9" s="128"/>
      <c r="DD9" s="125"/>
      <c r="DE9" s="101"/>
      <c r="DF9" s="104"/>
      <c r="DG9" s="103"/>
      <c r="DH9" s="102"/>
      <c r="DI9" s="101"/>
      <c r="DJ9" s="101"/>
      <c r="DK9" s="101"/>
      <c r="DL9" s="131"/>
      <c r="DM9" s="101"/>
      <c r="DN9" s="101"/>
      <c r="DO9" s="101"/>
      <c r="DP9" s="101"/>
      <c r="DQ9" s="101"/>
      <c r="DR9" s="101"/>
      <c r="DS9" s="101"/>
      <c r="DT9" s="101"/>
      <c r="DU9" s="101"/>
      <c r="DV9" s="101"/>
      <c r="DW9" s="101"/>
      <c r="DX9" s="101"/>
      <c r="DY9" s="101"/>
      <c r="DZ9" s="101"/>
      <c r="EA9" s="101"/>
      <c r="EB9" s="101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01"/>
      <c r="EZ9" s="104"/>
      <c r="FA9" s="104"/>
      <c r="FB9" s="104"/>
      <c r="FC9" s="104"/>
      <c r="FD9" s="101"/>
      <c r="FE9" s="101"/>
      <c r="FF9" s="101"/>
      <c r="FG9" s="101"/>
      <c r="FH9" s="101"/>
      <c r="FI9" s="101"/>
      <c r="FJ9" s="101"/>
      <c r="FK9" s="101"/>
      <c r="FL9" s="101"/>
      <c r="FM9" s="101"/>
      <c r="FN9" s="101"/>
      <c r="FO9" s="101"/>
      <c r="FP9" s="101"/>
      <c r="FQ9" s="101"/>
      <c r="FR9" s="101"/>
      <c r="FS9" s="101"/>
      <c r="FT9" s="101"/>
      <c r="FU9" s="101"/>
      <c r="FV9" s="101"/>
      <c r="FW9" s="101"/>
      <c r="FX9" s="101"/>
      <c r="FY9" s="101"/>
      <c r="FZ9" s="101"/>
      <c r="GA9" s="101"/>
      <c r="GB9" s="101"/>
      <c r="GC9" s="101"/>
      <c r="GD9" s="101"/>
      <c r="GE9" s="132"/>
      <c r="GF9" s="132"/>
      <c r="GG9" s="132"/>
      <c r="GH9" s="101"/>
      <c r="GI9" s="132"/>
      <c r="GJ9" s="132"/>
      <c r="GK9" s="132"/>
      <c r="GL9" s="132"/>
      <c r="GM9" s="132"/>
      <c r="GN9" s="132"/>
      <c r="GO9" s="132"/>
      <c r="GP9" s="132"/>
      <c r="GQ9" s="101"/>
      <c r="GR9" s="101"/>
      <c r="GS9" s="101"/>
      <c r="GT9" s="101"/>
      <c r="GU9" s="101"/>
      <c r="GV9" s="101"/>
      <c r="GW9" s="101"/>
      <c r="GX9" s="101"/>
      <c r="GY9" s="101"/>
      <c r="GZ9" s="101"/>
      <c r="HA9" s="101"/>
      <c r="HB9" s="101"/>
      <c r="HC9" s="101"/>
      <c r="HD9" s="101"/>
      <c r="HE9" s="101"/>
      <c r="HF9" s="101"/>
      <c r="HG9" s="101"/>
      <c r="HH9" s="101"/>
      <c r="HI9" s="101"/>
      <c r="HJ9" s="101"/>
      <c r="HK9" s="101"/>
      <c r="HL9" s="101"/>
      <c r="HM9" s="101"/>
      <c r="HN9" s="101"/>
      <c r="HO9" s="101"/>
      <c r="HP9" s="101"/>
      <c r="HQ9" s="101"/>
      <c r="HR9" s="101"/>
      <c r="HS9" s="101"/>
      <c r="HT9" s="101"/>
      <c r="HU9" s="101"/>
      <c r="HV9" s="101"/>
      <c r="HW9" s="101"/>
      <c r="HX9" s="101"/>
      <c r="HY9" s="101"/>
      <c r="HZ9" s="101"/>
      <c r="IA9" s="101"/>
      <c r="IB9" s="101"/>
      <c r="IC9" s="101"/>
      <c r="ID9" s="101"/>
      <c r="IE9" s="101"/>
      <c r="IF9" s="101"/>
      <c r="IG9" s="101"/>
      <c r="IH9" s="101"/>
      <c r="II9" s="101"/>
      <c r="IJ9" s="101"/>
      <c r="IK9" s="101"/>
      <c r="IL9" s="101"/>
      <c r="IM9" s="101"/>
      <c r="IN9" s="101"/>
      <c r="IO9" s="101"/>
      <c r="IP9" s="101"/>
      <c r="IQ9" s="101"/>
      <c r="IR9" s="101"/>
      <c r="IS9" s="101"/>
      <c r="IT9" s="101"/>
      <c r="IU9" s="101"/>
      <c r="IV9" s="101"/>
      <c r="IW9" s="101"/>
      <c r="IX9" s="101"/>
      <c r="IY9" s="101"/>
      <c r="IZ9" s="101"/>
      <c r="JA9" s="101"/>
      <c r="JB9" s="101"/>
      <c r="JC9" s="101"/>
      <c r="JD9" s="101"/>
      <c r="JE9" s="101"/>
      <c r="JF9" s="101"/>
      <c r="JG9" s="101"/>
      <c r="JH9" s="101"/>
      <c r="JI9" s="101"/>
      <c r="JJ9" s="101"/>
      <c r="JK9" s="101"/>
      <c r="JL9" s="101"/>
      <c r="JM9" s="101"/>
      <c r="JN9" s="101"/>
      <c r="JO9" s="101"/>
      <c r="JP9" s="101"/>
      <c r="JQ9" s="101"/>
      <c r="JR9" s="101"/>
      <c r="JS9" s="101"/>
      <c r="JT9" s="101"/>
      <c r="JU9" s="101"/>
      <c r="JV9" s="101"/>
      <c r="JW9" s="101"/>
      <c r="JX9" s="101"/>
      <c r="JY9" s="101"/>
      <c r="JZ9" s="101"/>
      <c r="KA9" s="101"/>
      <c r="KB9" s="101"/>
      <c r="KC9" s="101"/>
      <c r="KD9" s="101"/>
      <c r="KE9" s="101"/>
      <c r="KF9" s="101"/>
      <c r="KG9" s="101"/>
      <c r="KH9" s="101"/>
      <c r="KI9" s="101"/>
      <c r="KJ9" s="101"/>
      <c r="KK9" s="101"/>
      <c r="KL9" s="101"/>
      <c r="KM9" s="101"/>
      <c r="KN9" s="101"/>
      <c r="KO9" s="101"/>
      <c r="KP9" s="101"/>
      <c r="KQ9" s="101"/>
      <c r="KR9" s="101"/>
      <c r="KS9" s="101"/>
      <c r="KT9" s="101"/>
      <c r="KU9" s="101"/>
      <c r="KV9" s="101"/>
      <c r="KW9" s="101"/>
      <c r="KX9" s="101"/>
      <c r="KY9" s="101"/>
      <c r="KZ9" s="101"/>
      <c r="LA9" s="101"/>
      <c r="LB9" s="101"/>
      <c r="LC9" s="101"/>
      <c r="LD9" s="101"/>
      <c r="LE9" s="101"/>
      <c r="LF9" s="101"/>
      <c r="LG9" s="101"/>
      <c r="LH9" s="101"/>
      <c r="LI9" s="101"/>
      <c r="LJ9" s="101"/>
      <c r="LK9" s="101"/>
      <c r="LL9" s="101"/>
      <c r="LM9" s="101"/>
      <c r="LN9" s="101"/>
      <c r="LO9" s="101"/>
      <c r="LP9" s="101"/>
      <c r="LQ9" s="101"/>
      <c r="LR9" s="101"/>
      <c r="LS9" s="101"/>
      <c r="LT9" s="101"/>
      <c r="LU9" s="101"/>
      <c r="LV9" s="101"/>
      <c r="LW9" s="101"/>
    </row>
    <row r="10" spans="1:335">
      <c r="A10" s="101" t="s">
        <v>581</v>
      </c>
      <c r="B10" s="101">
        <f t="shared" si="0"/>
        <v>1373.15</v>
      </c>
      <c r="C10" s="101">
        <f t="shared" si="1"/>
        <v>2.4</v>
      </c>
      <c r="D10" s="101">
        <v>1100</v>
      </c>
      <c r="E10" s="101">
        <v>2400</v>
      </c>
      <c r="F10" s="101" t="s">
        <v>573</v>
      </c>
      <c r="G10" s="101">
        <v>-7.05</v>
      </c>
      <c r="H10" s="119" t="s">
        <v>570</v>
      </c>
      <c r="I10" s="120">
        <v>59.467500000000008</v>
      </c>
      <c r="J10" s="120">
        <v>0.59709999999999996</v>
      </c>
      <c r="K10" s="120">
        <v>15.573500000000001</v>
      </c>
      <c r="L10" s="120">
        <v>4.7039999999999997</v>
      </c>
      <c r="M10" s="120">
        <v>1.5686000000000002</v>
      </c>
      <c r="N10" s="120">
        <v>7.3108000000000004</v>
      </c>
      <c r="O10" s="120">
        <v>3.3711000000000002</v>
      </c>
      <c r="P10" s="120">
        <v>2.2724000000000002</v>
      </c>
      <c r="Q10" s="120">
        <v>1.0513999999999999</v>
      </c>
      <c r="R10" s="121">
        <f t="shared" si="2"/>
        <v>4210.9843867099671</v>
      </c>
      <c r="S10" s="120">
        <v>94.876999999999995</v>
      </c>
      <c r="T10" s="120">
        <v>4.0715999999999894</v>
      </c>
      <c r="U10" s="120">
        <v>6.11</v>
      </c>
      <c r="V10" s="101"/>
      <c r="W10" s="122">
        <v>4210.857</v>
      </c>
      <c r="X10" s="123"/>
      <c r="Y10" s="123"/>
      <c r="Z10" s="124"/>
      <c r="AA10" s="125"/>
      <c r="AB10" s="124"/>
      <c r="AC10" s="125"/>
      <c r="AD10" s="124"/>
      <c r="AE10" s="125"/>
      <c r="AF10" s="124"/>
      <c r="AG10" s="161"/>
      <c r="AH10" s="124"/>
      <c r="AI10" s="126"/>
      <c r="AJ10" s="127"/>
      <c r="AK10" s="126"/>
      <c r="AL10" s="126"/>
      <c r="AM10" s="126"/>
      <c r="AN10" s="126"/>
      <c r="AO10" s="101"/>
      <c r="AP10" s="128"/>
      <c r="AQ10" s="104"/>
      <c r="AR10" s="104"/>
      <c r="AS10" s="101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01"/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02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26"/>
      <c r="CG10" s="128"/>
      <c r="CH10" s="126"/>
      <c r="CI10" s="130"/>
      <c r="CJ10" s="125"/>
      <c r="CK10" s="126"/>
      <c r="CL10" s="128"/>
      <c r="CM10" s="128"/>
      <c r="CN10" s="130"/>
      <c r="CO10" s="125"/>
      <c r="CP10" s="126"/>
      <c r="CQ10" s="125"/>
      <c r="CR10" s="125"/>
      <c r="CS10" s="130"/>
      <c r="CT10" s="125"/>
      <c r="CU10" s="126"/>
      <c r="CV10" s="125"/>
      <c r="CW10" s="125"/>
      <c r="CX10" s="130"/>
      <c r="CY10" s="128"/>
      <c r="CZ10" s="128"/>
      <c r="DA10" s="128"/>
      <c r="DB10" s="128"/>
      <c r="DC10" s="128"/>
      <c r="DD10" s="125"/>
      <c r="DE10" s="101"/>
      <c r="DF10" s="104"/>
      <c r="DG10" s="103"/>
      <c r="DH10" s="102"/>
      <c r="DI10" s="101"/>
      <c r="DJ10" s="101"/>
      <c r="DK10" s="101"/>
      <c r="DL10" s="13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32"/>
      <c r="ED10" s="132"/>
      <c r="EE10" s="132"/>
      <c r="EF10" s="132"/>
      <c r="EG10" s="132"/>
      <c r="EH10" s="132"/>
      <c r="EI10" s="132"/>
      <c r="EJ10" s="132"/>
      <c r="EK10" s="132"/>
      <c r="EL10" s="132"/>
      <c r="EM10" s="132"/>
      <c r="EN10" s="132"/>
      <c r="EO10" s="132"/>
      <c r="EP10" s="132"/>
      <c r="EQ10" s="132"/>
      <c r="ER10" s="132"/>
      <c r="ES10" s="132"/>
      <c r="ET10" s="132"/>
      <c r="EU10" s="132"/>
      <c r="EV10" s="132"/>
      <c r="EW10" s="132"/>
      <c r="EX10" s="132"/>
      <c r="EY10" s="101"/>
      <c r="EZ10" s="104"/>
      <c r="FA10" s="104"/>
      <c r="FB10" s="104"/>
      <c r="FC10" s="104"/>
      <c r="FD10" s="101"/>
      <c r="FE10" s="101"/>
      <c r="FF10" s="101"/>
      <c r="FG10" s="101"/>
      <c r="FH10" s="101"/>
      <c r="FI10" s="101"/>
      <c r="FJ10" s="101"/>
      <c r="FK10" s="101"/>
      <c r="FL10" s="101"/>
      <c r="FM10" s="101"/>
      <c r="FN10" s="101"/>
      <c r="FO10" s="101"/>
      <c r="FP10" s="101"/>
      <c r="FQ10" s="101"/>
      <c r="FR10" s="101"/>
      <c r="FS10" s="101"/>
      <c r="FT10" s="101"/>
      <c r="FU10" s="101"/>
      <c r="FV10" s="101"/>
      <c r="FW10" s="101"/>
      <c r="FX10" s="101"/>
      <c r="FY10" s="101"/>
      <c r="FZ10" s="101"/>
      <c r="GA10" s="101"/>
      <c r="GB10" s="101"/>
      <c r="GC10" s="101"/>
      <c r="GD10" s="101"/>
      <c r="GE10" s="132"/>
      <c r="GF10" s="132"/>
      <c r="GG10" s="132"/>
      <c r="GH10" s="101"/>
      <c r="GI10" s="132"/>
      <c r="GJ10" s="132"/>
      <c r="GK10" s="132"/>
      <c r="GL10" s="132"/>
      <c r="GM10" s="132"/>
      <c r="GN10" s="132"/>
      <c r="GO10" s="132"/>
      <c r="GP10" s="132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B10" s="101"/>
      <c r="HC10" s="101"/>
      <c r="HD10" s="101"/>
      <c r="HE10" s="101"/>
      <c r="HF10" s="101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K10" s="101"/>
      <c r="IL10" s="101"/>
      <c r="IM10" s="101"/>
      <c r="IN10" s="101"/>
      <c r="IO10" s="101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T10" s="101"/>
      <c r="JU10" s="101"/>
      <c r="JV10" s="101"/>
      <c r="JW10" s="101"/>
      <c r="JX10" s="101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  <c r="KT10" s="101"/>
      <c r="KU10" s="101"/>
      <c r="KV10" s="101"/>
      <c r="KW10" s="101"/>
      <c r="KX10" s="101"/>
      <c r="KY10" s="101"/>
      <c r="KZ10" s="101"/>
      <c r="LA10" s="101"/>
      <c r="LB10" s="101"/>
      <c r="LC10" s="101"/>
      <c r="LD10" s="101"/>
      <c r="LE10" s="101"/>
      <c r="LF10" s="101"/>
      <c r="LG10" s="101"/>
      <c r="LH10" s="101"/>
      <c r="LI10" s="101"/>
      <c r="LJ10" s="101"/>
      <c r="LK10" s="101"/>
      <c r="LL10" s="101"/>
      <c r="LM10" s="101"/>
      <c r="LN10" s="101"/>
      <c r="LO10" s="101"/>
      <c r="LP10" s="101"/>
      <c r="LQ10" s="101"/>
      <c r="LR10" s="101"/>
      <c r="LS10" s="101"/>
      <c r="LT10" s="101"/>
      <c r="LU10" s="101"/>
      <c r="LV10" s="101"/>
      <c r="LW10" s="101"/>
    </row>
    <row r="11" spans="1:335">
      <c r="A11" s="101" t="s">
        <v>582</v>
      </c>
      <c r="B11" s="101">
        <f t="shared" si="0"/>
        <v>1373.15</v>
      </c>
      <c r="C11" s="101">
        <f t="shared" si="1"/>
        <v>2.4</v>
      </c>
      <c r="D11" s="101">
        <v>1100</v>
      </c>
      <c r="E11" s="101">
        <v>2400</v>
      </c>
      <c r="F11" s="101" t="s">
        <v>573</v>
      </c>
      <c r="G11" s="101">
        <v>-7.05</v>
      </c>
      <c r="H11" s="119" t="s">
        <v>570</v>
      </c>
      <c r="I11" s="120">
        <v>45.364600000000003</v>
      </c>
      <c r="J11" s="120">
        <v>0.98610000000000009</v>
      </c>
      <c r="K11" s="120">
        <v>15.623300000000004</v>
      </c>
      <c r="L11" s="120">
        <v>8.7630999999999997</v>
      </c>
      <c r="M11" s="120">
        <v>6.0117000000000003</v>
      </c>
      <c r="N11" s="120">
        <v>13.819399999999998</v>
      </c>
      <c r="O11" s="120">
        <v>2.4451999999999998</v>
      </c>
      <c r="P11" s="120">
        <v>0.71389999999999998</v>
      </c>
      <c r="Q11" s="120">
        <v>3.1055000000000001</v>
      </c>
      <c r="R11" s="121">
        <f t="shared" si="2"/>
        <v>12437.903759680241</v>
      </c>
      <c r="S11" s="120">
        <v>93.736999999999995</v>
      </c>
      <c r="T11" s="120">
        <v>3.1574999999999847</v>
      </c>
      <c r="U11" s="120">
        <v>6.44</v>
      </c>
      <c r="V11" s="101"/>
      <c r="W11" s="122">
        <v>12437.5275</v>
      </c>
      <c r="X11" s="123"/>
      <c r="Y11" s="123"/>
      <c r="Z11" s="124"/>
      <c r="AA11" s="125"/>
      <c r="AB11" s="124"/>
      <c r="AC11" s="125"/>
      <c r="AD11" s="124"/>
      <c r="AE11" s="125"/>
      <c r="AF11" s="124"/>
      <c r="AG11" s="161"/>
      <c r="AH11" s="124"/>
      <c r="AI11" s="126"/>
      <c r="AJ11" s="127"/>
      <c r="AK11" s="126"/>
      <c r="AL11" s="126"/>
      <c r="AM11" s="126"/>
      <c r="AN11" s="126"/>
      <c r="AO11" s="101"/>
      <c r="AP11" s="128"/>
      <c r="AQ11" s="104"/>
      <c r="AR11" s="104"/>
      <c r="AS11" s="101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01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02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26"/>
      <c r="CG11" s="128"/>
      <c r="CH11" s="126"/>
      <c r="CI11" s="130"/>
      <c r="CJ11" s="125"/>
      <c r="CK11" s="126"/>
      <c r="CL11" s="128"/>
      <c r="CM11" s="128"/>
      <c r="CN11" s="130"/>
      <c r="CO11" s="125"/>
      <c r="CP11" s="126"/>
      <c r="CQ11" s="125"/>
      <c r="CR11" s="125"/>
      <c r="CS11" s="130"/>
      <c r="CT11" s="125"/>
      <c r="CU11" s="126"/>
      <c r="CV11" s="125"/>
      <c r="CW11" s="125"/>
      <c r="CX11" s="130"/>
      <c r="CY11" s="128"/>
      <c r="CZ11" s="128"/>
      <c r="DA11" s="128"/>
      <c r="DB11" s="128"/>
      <c r="DC11" s="128"/>
      <c r="DD11" s="125"/>
      <c r="DE11" s="101"/>
      <c r="DF11" s="104"/>
      <c r="DG11" s="103"/>
      <c r="DH11" s="102"/>
      <c r="DI11" s="101"/>
      <c r="DJ11" s="101"/>
      <c r="DK11" s="101"/>
      <c r="DL11" s="131"/>
      <c r="DM11" s="101"/>
      <c r="DN11" s="101"/>
      <c r="DO11" s="101"/>
      <c r="DP11" s="101"/>
      <c r="DQ11" s="101"/>
      <c r="DR11" s="101"/>
      <c r="DS11" s="101"/>
      <c r="DT11" s="101"/>
      <c r="DU11" s="101"/>
      <c r="DV11" s="101"/>
      <c r="DW11" s="101"/>
      <c r="DX11" s="101"/>
      <c r="DY11" s="101"/>
      <c r="DZ11" s="101"/>
      <c r="EA11" s="101"/>
      <c r="EB11" s="101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01"/>
      <c r="EZ11" s="104"/>
      <c r="FA11" s="104"/>
      <c r="FB11" s="104"/>
      <c r="FC11" s="104"/>
      <c r="FD11" s="101"/>
      <c r="FE11" s="101"/>
      <c r="FF11" s="101"/>
      <c r="FG11" s="101"/>
      <c r="FH11" s="101"/>
      <c r="FI11" s="101"/>
      <c r="FJ11" s="101"/>
      <c r="FK11" s="101"/>
      <c r="FL11" s="101"/>
      <c r="FM11" s="101"/>
      <c r="FN11" s="101"/>
      <c r="FO11" s="101"/>
      <c r="FP11" s="101"/>
      <c r="FQ11" s="101"/>
      <c r="FR11" s="101"/>
      <c r="FS11" s="101"/>
      <c r="FT11" s="101"/>
      <c r="FU11" s="101"/>
      <c r="FV11" s="101"/>
      <c r="FW11" s="101"/>
      <c r="FX11" s="101"/>
      <c r="FY11" s="101"/>
      <c r="FZ11" s="101"/>
      <c r="GA11" s="101"/>
      <c r="GB11" s="101"/>
      <c r="GC11" s="101"/>
      <c r="GD11" s="101"/>
      <c r="GE11" s="132"/>
      <c r="GF11" s="132"/>
      <c r="GG11" s="132"/>
      <c r="GH11" s="101"/>
      <c r="GI11" s="132"/>
      <c r="GJ11" s="132"/>
      <c r="GK11" s="132"/>
      <c r="GL11" s="132"/>
      <c r="GM11" s="132"/>
      <c r="GN11" s="132"/>
      <c r="GO11" s="132"/>
      <c r="GP11" s="132"/>
    </row>
    <row r="12" spans="1:335">
      <c r="A12" s="101" t="s">
        <v>583</v>
      </c>
      <c r="B12" s="101">
        <f t="shared" si="0"/>
        <v>1283.1500000000001</v>
      </c>
      <c r="C12" s="101">
        <f t="shared" si="1"/>
        <v>0.35</v>
      </c>
      <c r="D12" s="101">
        <v>1010</v>
      </c>
      <c r="E12" s="101">
        <v>350</v>
      </c>
      <c r="F12" s="101" t="s">
        <v>573</v>
      </c>
      <c r="G12" s="101">
        <v>-8.2799999999999994</v>
      </c>
      <c r="H12" s="119" t="s">
        <v>570</v>
      </c>
      <c r="I12" s="120">
        <v>63.871333333333325</v>
      </c>
      <c r="J12" s="120">
        <v>0.66733333333333322</v>
      </c>
      <c r="K12" s="120">
        <v>14.952083333333334</v>
      </c>
      <c r="L12" s="120">
        <v>5.2135833333333332</v>
      </c>
      <c r="M12" s="120">
        <v>1.4914166666666666</v>
      </c>
      <c r="N12" s="120">
        <v>5.2049166666666666</v>
      </c>
      <c r="O12" s="120">
        <v>4.079416666666666</v>
      </c>
      <c r="P12" s="120">
        <v>2.952</v>
      </c>
      <c r="Q12" s="120">
        <v>0.30249999999999999</v>
      </c>
      <c r="R12" s="121">
        <f t="shared" si="2"/>
        <v>1211.5491506370222</v>
      </c>
      <c r="S12" s="120">
        <v>98.449166666666699</v>
      </c>
      <c r="T12" s="120">
        <v>1.2483333333333633</v>
      </c>
      <c r="U12" s="120">
        <v>1.79</v>
      </c>
      <c r="V12" s="101"/>
      <c r="W12" s="122">
        <v>1211.5125</v>
      </c>
      <c r="X12" s="123"/>
      <c r="Y12" s="123"/>
      <c r="Z12" s="124"/>
      <c r="AA12" s="125"/>
      <c r="AB12" s="124"/>
      <c r="AC12" s="125"/>
      <c r="AD12" s="124"/>
      <c r="AE12" s="125"/>
      <c r="AF12" s="124"/>
      <c r="AG12" s="161"/>
      <c r="AH12" s="124"/>
      <c r="AI12" s="126"/>
      <c r="AJ12" s="127"/>
      <c r="AK12" s="126"/>
      <c r="AL12" s="126"/>
      <c r="AM12" s="126"/>
      <c r="AN12" s="126"/>
      <c r="AO12" s="101"/>
      <c r="AP12" s="128"/>
      <c r="AQ12" s="104"/>
      <c r="AR12" s="104"/>
      <c r="AS12" s="101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01"/>
      <c r="BG12" s="129"/>
      <c r="BH12" s="129"/>
      <c r="BI12" s="129"/>
      <c r="BJ12" s="129"/>
      <c r="BK12" s="129"/>
      <c r="BL12" s="129"/>
      <c r="BM12" s="129"/>
      <c r="BN12" s="129"/>
      <c r="BO12" s="129"/>
      <c r="BP12" s="129"/>
      <c r="BQ12" s="129"/>
      <c r="BR12" s="102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26"/>
      <c r="CG12" s="128"/>
      <c r="CH12" s="126"/>
      <c r="CI12" s="130"/>
      <c r="CJ12" s="125"/>
      <c r="CK12" s="126"/>
      <c r="CL12" s="128"/>
      <c r="CM12" s="128"/>
      <c r="CN12" s="130"/>
      <c r="CO12" s="125"/>
      <c r="CP12" s="126"/>
      <c r="CQ12" s="125"/>
      <c r="CR12" s="125"/>
      <c r="CS12" s="130"/>
      <c r="CT12" s="125"/>
      <c r="CU12" s="126"/>
      <c r="CV12" s="125"/>
      <c r="CW12" s="125"/>
      <c r="CX12" s="130"/>
      <c r="CY12" s="128"/>
      <c r="CZ12" s="128"/>
      <c r="DA12" s="128"/>
      <c r="DB12" s="128"/>
      <c r="DC12" s="128"/>
      <c r="DD12" s="125"/>
      <c r="DE12" s="101"/>
      <c r="DF12" s="104"/>
      <c r="DG12" s="103"/>
      <c r="DH12" s="102"/>
      <c r="DI12" s="101"/>
      <c r="DJ12" s="101"/>
      <c r="DK12" s="101"/>
      <c r="DL12" s="131"/>
      <c r="DM12" s="101"/>
      <c r="DN12" s="101"/>
      <c r="DO12" s="101"/>
      <c r="DP12" s="101"/>
      <c r="DQ12" s="101"/>
      <c r="DR12" s="101"/>
      <c r="DS12" s="101"/>
      <c r="DT12" s="101"/>
      <c r="DU12" s="101"/>
      <c r="DV12" s="101"/>
      <c r="DW12" s="101"/>
      <c r="DX12" s="101"/>
      <c r="DY12" s="101"/>
      <c r="DZ12" s="101"/>
      <c r="EA12" s="101"/>
      <c r="EB12" s="101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01"/>
      <c r="EZ12" s="104"/>
      <c r="FA12" s="104"/>
      <c r="FB12" s="104"/>
      <c r="FC12" s="104"/>
      <c r="FD12" s="101"/>
      <c r="FE12" s="101"/>
      <c r="FF12" s="101"/>
      <c r="FG12" s="101"/>
      <c r="FH12" s="101"/>
      <c r="FI12" s="101"/>
      <c r="FJ12" s="101"/>
      <c r="FK12" s="101"/>
      <c r="FL12" s="101"/>
      <c r="FM12" s="101"/>
      <c r="FN12" s="101"/>
      <c r="FO12" s="101"/>
      <c r="FP12" s="101"/>
      <c r="FQ12" s="101"/>
      <c r="FR12" s="101"/>
      <c r="FS12" s="101"/>
      <c r="FT12" s="101"/>
      <c r="FU12" s="101"/>
      <c r="FV12" s="101"/>
      <c r="FW12" s="101"/>
      <c r="FX12" s="101"/>
      <c r="FY12" s="101"/>
      <c r="FZ12" s="101"/>
      <c r="GA12" s="101"/>
      <c r="GB12" s="101"/>
      <c r="GC12" s="101"/>
      <c r="GD12" s="101"/>
      <c r="GE12" s="132"/>
      <c r="GF12" s="132"/>
      <c r="GG12" s="132"/>
      <c r="GH12" s="101"/>
      <c r="GI12" s="132"/>
      <c r="GJ12" s="132"/>
      <c r="GK12" s="132"/>
      <c r="GL12" s="132"/>
      <c r="GM12" s="132"/>
      <c r="GN12" s="132"/>
      <c r="GO12" s="132"/>
      <c r="GP12" s="132"/>
    </row>
    <row r="13" spans="1:335" ht="15.5">
      <c r="A13" s="171" t="s">
        <v>584</v>
      </c>
      <c r="B13" s="101">
        <f t="shared" si="0"/>
        <v>1273.1500000000001</v>
      </c>
      <c r="C13" s="101">
        <f t="shared" si="1"/>
        <v>2.1</v>
      </c>
      <c r="D13" s="169">
        <v>1000</v>
      </c>
      <c r="E13" s="169">
        <v>2100</v>
      </c>
      <c r="F13" s="169" t="s">
        <v>585</v>
      </c>
      <c r="G13" s="101"/>
      <c r="H13" s="119" t="s">
        <v>570</v>
      </c>
      <c r="I13" s="165">
        <v>74.364454545454564</v>
      </c>
      <c r="J13" s="165">
        <v>7.6363636363636364E-3</v>
      </c>
      <c r="K13" s="165">
        <v>13.189090909090908</v>
      </c>
      <c r="L13" s="165">
        <v>1.0131668546590999</v>
      </c>
      <c r="M13" s="165">
        <v>2.2727272727272726E-3</v>
      </c>
      <c r="N13" s="165">
        <v>1.2856363636363637</v>
      </c>
      <c r="O13" s="165">
        <v>4.0536363636363637</v>
      </c>
      <c r="P13" s="165">
        <v>5.3357272727272722</v>
      </c>
      <c r="Q13" s="166">
        <v>3.8636363636363635E-2</v>
      </c>
      <c r="R13" s="121">
        <f t="shared" si="2"/>
        <v>154.74331751186611</v>
      </c>
      <c r="S13" s="120">
        <v>99.251621400113649</v>
      </c>
      <c r="T13" s="165">
        <v>0.72745454545454546</v>
      </c>
      <c r="U13" s="120">
        <v>0.89</v>
      </c>
      <c r="V13" s="101"/>
      <c r="W13" s="164">
        <v>154.73863636363635</v>
      </c>
      <c r="X13" s="163"/>
      <c r="Y13" s="180"/>
      <c r="Z13" s="124"/>
      <c r="AA13" s="125"/>
      <c r="AB13" s="124"/>
      <c r="AC13" s="125"/>
      <c r="AD13" s="124"/>
      <c r="AE13" s="125"/>
      <c r="AF13" s="124"/>
      <c r="AG13" s="161"/>
      <c r="AH13" s="124"/>
      <c r="AI13" s="126"/>
      <c r="AJ13" s="127"/>
      <c r="AK13" s="126"/>
      <c r="AL13" s="126"/>
      <c r="AM13" s="126"/>
      <c r="AN13" s="126"/>
      <c r="AO13" s="101"/>
      <c r="AP13" s="128"/>
      <c r="AQ13" s="104"/>
      <c r="AR13" s="104"/>
      <c r="AS13" s="101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01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02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26"/>
      <c r="CG13" s="128"/>
      <c r="CH13" s="126"/>
      <c r="CI13" s="130"/>
      <c r="CJ13" s="125"/>
      <c r="CK13" s="126"/>
      <c r="CL13" s="128"/>
      <c r="CM13" s="128"/>
      <c r="CN13" s="130"/>
      <c r="CO13" s="125"/>
      <c r="CP13" s="126"/>
      <c r="CQ13" s="125"/>
      <c r="CR13" s="125"/>
      <c r="CS13" s="130"/>
      <c r="CT13" s="125"/>
      <c r="CU13" s="126"/>
      <c r="CV13" s="125"/>
      <c r="CW13" s="125"/>
      <c r="CX13" s="130"/>
      <c r="CY13" s="128"/>
      <c r="CZ13" s="128"/>
      <c r="DA13" s="128"/>
      <c r="DB13" s="128"/>
      <c r="DC13" s="128"/>
      <c r="DD13" s="125"/>
      <c r="DE13" s="101"/>
      <c r="DF13" s="104"/>
      <c r="DG13" s="103"/>
      <c r="DH13" s="102"/>
      <c r="DI13" s="101"/>
      <c r="DJ13" s="101"/>
      <c r="DK13" s="101"/>
      <c r="DL13" s="131"/>
      <c r="DM13" s="101"/>
      <c r="DN13" s="101"/>
      <c r="DO13" s="101"/>
      <c r="DP13" s="101"/>
      <c r="DQ13" s="101"/>
      <c r="DR13" s="101"/>
      <c r="DS13" s="101"/>
      <c r="DT13" s="101"/>
      <c r="DU13" s="101"/>
      <c r="DV13" s="101"/>
      <c r="DW13" s="101"/>
      <c r="DX13" s="101"/>
      <c r="DY13" s="101"/>
      <c r="DZ13" s="101"/>
      <c r="EA13" s="101"/>
      <c r="EB13" s="101"/>
      <c r="EC13" s="132"/>
      <c r="ED13" s="132"/>
      <c r="EE13" s="132"/>
      <c r="EF13" s="132"/>
      <c r="EG13" s="132"/>
      <c r="EH13" s="132"/>
      <c r="EI13" s="132"/>
      <c r="EJ13" s="132"/>
      <c r="EK13" s="132"/>
      <c r="EL13" s="132"/>
      <c r="EM13" s="132"/>
      <c r="EN13" s="132"/>
      <c r="EO13" s="132"/>
      <c r="EP13" s="132"/>
      <c r="EQ13" s="132"/>
      <c r="ER13" s="132"/>
      <c r="ES13" s="132"/>
      <c r="ET13" s="132"/>
      <c r="EU13" s="132"/>
      <c r="EV13" s="132"/>
      <c r="EW13" s="132"/>
      <c r="EX13" s="132"/>
      <c r="EY13" s="101"/>
      <c r="EZ13" s="104"/>
      <c r="FA13" s="104"/>
      <c r="FB13" s="104"/>
      <c r="FC13" s="104"/>
      <c r="FD13" s="101"/>
      <c r="FE13" s="101"/>
      <c r="FF13" s="101"/>
      <c r="FG13" s="101"/>
      <c r="FH13" s="101"/>
      <c r="FI13" s="101"/>
      <c r="FJ13" s="101"/>
      <c r="FK13" s="101"/>
      <c r="FL13" s="101"/>
      <c r="FM13" s="101"/>
      <c r="FN13" s="101"/>
      <c r="FO13" s="101"/>
      <c r="FP13" s="101"/>
      <c r="FQ13" s="101"/>
      <c r="FR13" s="101"/>
      <c r="FS13" s="101"/>
      <c r="FT13" s="101"/>
      <c r="FU13" s="101"/>
      <c r="FV13" s="101"/>
      <c r="FW13" s="101"/>
      <c r="FX13" s="101"/>
      <c r="FY13" s="101"/>
      <c r="FZ13" s="101"/>
      <c r="GA13" s="101"/>
      <c r="GB13" s="101"/>
      <c r="GC13" s="101"/>
      <c r="GD13" s="101"/>
      <c r="GE13" s="132"/>
      <c r="GF13" s="132"/>
      <c r="GG13" s="132"/>
      <c r="GH13" s="101"/>
      <c r="GI13" s="132"/>
      <c r="GJ13" s="132"/>
      <c r="GK13" s="132"/>
      <c r="GL13" s="132"/>
      <c r="GM13" s="132"/>
      <c r="GN13" s="132"/>
      <c r="GO13" s="132"/>
      <c r="GP13" s="132"/>
    </row>
    <row r="14" spans="1:335" ht="15.5">
      <c r="A14" s="171" t="s">
        <v>586</v>
      </c>
      <c r="B14" s="101">
        <f t="shared" si="0"/>
        <v>1273.1500000000001</v>
      </c>
      <c r="C14" s="101">
        <f t="shared" si="1"/>
        <v>2.1</v>
      </c>
      <c r="D14" s="169">
        <v>1000</v>
      </c>
      <c r="E14" s="169">
        <v>2100</v>
      </c>
      <c r="F14" s="169" t="s">
        <v>585</v>
      </c>
      <c r="G14" s="101"/>
      <c r="H14" s="119" t="s">
        <v>570</v>
      </c>
      <c r="I14" s="165">
        <v>73.622307692307686</v>
      </c>
      <c r="J14" s="165">
        <v>4.4615384615384612E-3</v>
      </c>
      <c r="K14" s="165">
        <v>13.107153846153848</v>
      </c>
      <c r="L14" s="165">
        <v>1.0376923076923077</v>
      </c>
      <c r="M14" s="165">
        <v>5.2307692307692315E-3</v>
      </c>
      <c r="N14" s="165">
        <v>1.1712307692307691</v>
      </c>
      <c r="O14" s="165">
        <v>4.053461538461538</v>
      </c>
      <c r="P14" s="165">
        <v>5.28676923076923</v>
      </c>
      <c r="Q14" s="166">
        <v>4.038461538461538E-2</v>
      </c>
      <c r="R14" s="121">
        <f t="shared" si="2"/>
        <v>161.74527758027631</v>
      </c>
      <c r="S14" s="120">
        <v>98.288307692307683</v>
      </c>
      <c r="T14" s="165">
        <v>1.7004615384615382</v>
      </c>
      <c r="U14" s="120">
        <v>1.59</v>
      </c>
      <c r="V14" s="101"/>
      <c r="W14" s="164">
        <v>161.74038461538458</v>
      </c>
      <c r="X14" s="163"/>
      <c r="Y14" s="180"/>
      <c r="Z14" s="124"/>
      <c r="AA14" s="125"/>
      <c r="AB14" s="124"/>
      <c r="AC14" s="125"/>
      <c r="AD14" s="124"/>
      <c r="AE14" s="125"/>
      <c r="AF14" s="124"/>
      <c r="AG14" s="161"/>
      <c r="AH14" s="124"/>
      <c r="AI14" s="126"/>
      <c r="AJ14" s="127"/>
      <c r="AK14" s="126"/>
      <c r="AL14" s="126"/>
      <c r="AM14" s="126"/>
      <c r="AN14" s="126"/>
      <c r="AO14" s="101"/>
      <c r="AP14" s="128"/>
      <c r="AQ14" s="104"/>
      <c r="AR14" s="104"/>
      <c r="AS14" s="101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01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02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26"/>
      <c r="CG14" s="128"/>
      <c r="CH14" s="126"/>
      <c r="CI14" s="130"/>
      <c r="CJ14" s="125"/>
      <c r="CK14" s="126"/>
      <c r="CL14" s="128"/>
      <c r="CM14" s="128"/>
      <c r="CN14" s="130"/>
      <c r="CO14" s="125"/>
      <c r="CP14" s="126"/>
      <c r="CQ14" s="125"/>
      <c r="CR14" s="125"/>
      <c r="CS14" s="130"/>
      <c r="CT14" s="125"/>
      <c r="CU14" s="126"/>
      <c r="CV14" s="125"/>
      <c r="CW14" s="125"/>
      <c r="CX14" s="130"/>
      <c r="CY14" s="128"/>
      <c r="CZ14" s="128"/>
      <c r="DA14" s="128"/>
      <c r="DB14" s="128"/>
      <c r="DC14" s="128"/>
      <c r="DD14" s="125"/>
      <c r="DE14" s="101"/>
      <c r="DF14" s="104"/>
      <c r="DG14" s="103"/>
      <c r="DH14" s="102"/>
      <c r="DI14" s="101"/>
      <c r="DJ14" s="101"/>
      <c r="DK14" s="101"/>
      <c r="DL14" s="131"/>
      <c r="DM14" s="101"/>
      <c r="DN14" s="101"/>
      <c r="DO14" s="101"/>
      <c r="DP14" s="101"/>
      <c r="DQ14" s="101"/>
      <c r="DR14" s="101"/>
      <c r="DS14" s="101"/>
      <c r="DT14" s="101"/>
      <c r="DU14" s="101"/>
      <c r="DV14" s="101"/>
      <c r="DW14" s="101"/>
      <c r="DX14" s="101"/>
      <c r="DY14" s="101"/>
      <c r="DZ14" s="101"/>
      <c r="EA14" s="101"/>
      <c r="EB14" s="101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132"/>
      <c r="EQ14" s="132"/>
      <c r="ER14" s="132"/>
      <c r="ES14" s="132"/>
      <c r="ET14" s="132"/>
      <c r="EU14" s="132"/>
      <c r="EV14" s="132"/>
      <c r="EW14" s="132"/>
      <c r="EX14" s="132"/>
      <c r="EY14" s="101"/>
      <c r="EZ14" s="104"/>
      <c r="FA14" s="104"/>
      <c r="FB14" s="104"/>
      <c r="FC14" s="104"/>
      <c r="FD14" s="101"/>
      <c r="FE14" s="101"/>
      <c r="FF14" s="101"/>
      <c r="FG14" s="101"/>
      <c r="FH14" s="101"/>
      <c r="FI14" s="101"/>
      <c r="FJ14" s="101"/>
      <c r="FK14" s="101"/>
      <c r="FL14" s="101"/>
      <c r="FM14" s="101"/>
      <c r="FN14" s="101"/>
      <c r="FO14" s="101"/>
      <c r="FP14" s="101"/>
      <c r="FQ14" s="101"/>
      <c r="FR14" s="101"/>
      <c r="FS14" s="101"/>
      <c r="FT14" s="101"/>
      <c r="FU14" s="101"/>
      <c r="FV14" s="101"/>
      <c r="FW14" s="101"/>
      <c r="FX14" s="101"/>
      <c r="FY14" s="101"/>
      <c r="FZ14" s="101"/>
      <c r="GA14" s="101"/>
      <c r="GB14" s="101"/>
      <c r="GC14" s="101"/>
      <c r="GD14" s="101"/>
      <c r="GE14" s="132"/>
      <c r="GF14" s="132"/>
      <c r="GG14" s="132"/>
      <c r="GH14" s="101"/>
      <c r="GI14" s="132"/>
      <c r="GJ14" s="132"/>
      <c r="GK14" s="132"/>
      <c r="GL14" s="132"/>
      <c r="GM14" s="132"/>
      <c r="GN14" s="132"/>
      <c r="GO14" s="132"/>
      <c r="GP14" s="132"/>
    </row>
    <row r="15" spans="1:335">
      <c r="A15" s="171" t="s">
        <v>587</v>
      </c>
      <c r="B15" s="101">
        <f t="shared" si="0"/>
        <v>1273.1500000000001</v>
      </c>
      <c r="C15" s="101">
        <f t="shared" si="1"/>
        <v>2.1</v>
      </c>
      <c r="D15" s="169">
        <v>1000</v>
      </c>
      <c r="E15" s="169">
        <v>2100</v>
      </c>
      <c r="F15" s="169" t="s">
        <v>573</v>
      </c>
      <c r="G15" s="182">
        <v>-8.83</v>
      </c>
      <c r="H15" s="119" t="s">
        <v>570</v>
      </c>
      <c r="I15" s="165">
        <v>72.289133333333339</v>
      </c>
      <c r="J15" s="165">
        <v>5.1999999999999998E-3</v>
      </c>
      <c r="K15" s="165">
        <v>12.9086</v>
      </c>
      <c r="L15" s="165">
        <v>1.0374000000000001</v>
      </c>
      <c r="M15" s="165">
        <v>4.5999999999999991E-3</v>
      </c>
      <c r="N15" s="165">
        <v>1.2485333333333335</v>
      </c>
      <c r="O15" s="165">
        <v>3.9363999999999999</v>
      </c>
      <c r="P15" s="165">
        <v>5.1145333333333323</v>
      </c>
      <c r="Q15" s="166">
        <v>8.5533333333333322E-2</v>
      </c>
      <c r="R15" s="121">
        <f t="shared" si="2"/>
        <v>342.57136314430835</v>
      </c>
      <c r="S15" s="120">
        <v>96.544399999999996</v>
      </c>
      <c r="T15" s="165">
        <v>3.442133333333333</v>
      </c>
      <c r="U15" s="120">
        <v>3.34</v>
      </c>
      <c r="V15" s="101"/>
      <c r="W15" s="164">
        <v>342.56099999999998</v>
      </c>
      <c r="X15" s="163"/>
      <c r="Y15" s="180"/>
      <c r="Z15" s="124"/>
      <c r="AA15" s="125"/>
      <c r="AB15" s="124"/>
      <c r="AC15" s="125"/>
      <c r="AD15" s="124"/>
      <c r="AE15" s="125"/>
      <c r="AF15" s="124"/>
      <c r="AG15" s="161"/>
      <c r="AH15" s="124"/>
      <c r="AI15" s="126"/>
      <c r="AJ15" s="127"/>
      <c r="AK15" s="126"/>
      <c r="AL15" s="126"/>
      <c r="AM15" s="126"/>
      <c r="AN15" s="126"/>
      <c r="AO15" s="101"/>
      <c r="AP15" s="128"/>
      <c r="AQ15" s="104"/>
      <c r="AR15" s="104"/>
      <c r="AS15" s="101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01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02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26"/>
      <c r="CG15" s="128"/>
      <c r="CH15" s="126"/>
      <c r="CI15" s="130"/>
      <c r="CJ15" s="125"/>
      <c r="CK15" s="126"/>
      <c r="CL15" s="128"/>
      <c r="CM15" s="128"/>
      <c r="CN15" s="130"/>
      <c r="CO15" s="125"/>
      <c r="CP15" s="126"/>
      <c r="CQ15" s="125"/>
      <c r="CR15" s="125"/>
      <c r="CS15" s="130"/>
      <c r="CT15" s="125"/>
      <c r="CU15" s="126"/>
      <c r="CV15" s="125"/>
      <c r="CW15" s="125"/>
      <c r="CX15" s="130"/>
      <c r="CY15" s="128"/>
      <c r="CZ15" s="128"/>
      <c r="DA15" s="128"/>
      <c r="DB15" s="128"/>
      <c r="DC15" s="128"/>
      <c r="DD15" s="125"/>
      <c r="DE15" s="101"/>
      <c r="DF15" s="104"/>
      <c r="DG15" s="103"/>
      <c r="DH15" s="102"/>
      <c r="DI15" s="101"/>
      <c r="DJ15" s="101"/>
      <c r="DK15" s="101"/>
      <c r="DL15" s="131"/>
      <c r="DM15" s="101"/>
      <c r="DN15" s="101"/>
      <c r="DO15" s="101"/>
      <c r="DP15" s="101"/>
      <c r="DQ15" s="101"/>
      <c r="DR15" s="101"/>
      <c r="DS15" s="101"/>
      <c r="DT15" s="101"/>
      <c r="DU15" s="101"/>
      <c r="DV15" s="101"/>
      <c r="DW15" s="101"/>
      <c r="DX15" s="101"/>
      <c r="DY15" s="101"/>
      <c r="DZ15" s="101"/>
      <c r="EA15" s="101"/>
      <c r="EB15" s="101"/>
      <c r="EC15" s="132"/>
      <c r="ED15" s="132"/>
      <c r="EE15" s="132"/>
      <c r="EF15" s="132"/>
      <c r="EG15" s="132"/>
      <c r="EH15" s="132"/>
      <c r="EI15" s="132"/>
      <c r="EJ15" s="132"/>
      <c r="EK15" s="132"/>
      <c r="EL15" s="132"/>
      <c r="EM15" s="132"/>
      <c r="EN15" s="132"/>
      <c r="EO15" s="132"/>
      <c r="EP15" s="132"/>
      <c r="EQ15" s="132"/>
      <c r="ER15" s="132"/>
      <c r="ES15" s="132"/>
      <c r="ET15" s="132"/>
      <c r="EU15" s="132"/>
      <c r="EV15" s="132"/>
      <c r="EW15" s="132"/>
      <c r="EX15" s="132"/>
      <c r="EY15" s="101"/>
      <c r="EZ15" s="104"/>
      <c r="FA15" s="104"/>
      <c r="FB15" s="104"/>
      <c r="FC15" s="104"/>
      <c r="FD15" s="101"/>
      <c r="FE15" s="101"/>
      <c r="FF15" s="101"/>
      <c r="FG15" s="101"/>
      <c r="FH15" s="101"/>
      <c r="FI15" s="101"/>
      <c r="FJ15" s="101"/>
      <c r="FK15" s="101"/>
      <c r="FL15" s="101"/>
      <c r="FM15" s="101"/>
      <c r="FN15" s="101"/>
      <c r="FO15" s="101"/>
      <c r="FP15" s="101"/>
      <c r="FQ15" s="101"/>
      <c r="FR15" s="101"/>
      <c r="FS15" s="101"/>
      <c r="FT15" s="101"/>
      <c r="FU15" s="101"/>
      <c r="FV15" s="101"/>
      <c r="FW15" s="101"/>
      <c r="FX15" s="101"/>
      <c r="FY15" s="101"/>
      <c r="FZ15" s="101"/>
      <c r="GA15" s="101"/>
      <c r="GB15" s="101"/>
      <c r="GC15" s="101"/>
      <c r="GD15" s="101"/>
      <c r="GE15" s="132"/>
      <c r="GF15" s="132"/>
      <c r="GG15" s="132"/>
      <c r="GH15" s="101"/>
      <c r="GI15" s="132"/>
      <c r="GJ15" s="132"/>
      <c r="GK15" s="132"/>
      <c r="GL15" s="132"/>
      <c r="GM15" s="132"/>
      <c r="GN15" s="132"/>
      <c r="GO15" s="132"/>
      <c r="GP15" s="132"/>
    </row>
    <row r="16" spans="1:335" ht="15" thickBot="1">
      <c r="A16" s="172" t="s">
        <v>588</v>
      </c>
      <c r="B16" s="101">
        <f t="shared" si="0"/>
        <v>1273.1500000000001</v>
      </c>
      <c r="C16" s="101">
        <f t="shared" si="1"/>
        <v>2.1</v>
      </c>
      <c r="D16" s="170">
        <v>1000</v>
      </c>
      <c r="E16" s="170">
        <v>2100</v>
      </c>
      <c r="F16" s="170" t="s">
        <v>573</v>
      </c>
      <c r="G16" s="183">
        <v>-8.5399999999999991</v>
      </c>
      <c r="H16" s="173" t="s">
        <v>570</v>
      </c>
      <c r="I16" s="167">
        <v>71.418666666666681</v>
      </c>
      <c r="J16" s="167">
        <v>9.0833333333333339E-3</v>
      </c>
      <c r="K16" s="167">
        <v>12.7585</v>
      </c>
      <c r="L16" s="167">
        <v>0.98666666666666669</v>
      </c>
      <c r="M16" s="167">
        <v>1.5833333333333333E-3</v>
      </c>
      <c r="N16" s="167">
        <v>1.4200833333333334</v>
      </c>
      <c r="O16" s="167">
        <v>3.6793333333333336</v>
      </c>
      <c r="P16" s="167">
        <v>4.9409999999999998</v>
      </c>
      <c r="Q16" s="168">
        <v>0.10733333333333334</v>
      </c>
      <c r="R16" s="121">
        <f t="shared" si="2"/>
        <v>429.88300441335667</v>
      </c>
      <c r="S16" s="152">
        <v>95.214916666666682</v>
      </c>
      <c r="T16" s="167">
        <v>4.7754166666666675</v>
      </c>
      <c r="U16" s="152">
        <v>4.6900000000000004</v>
      </c>
      <c r="V16" s="105"/>
      <c r="W16" s="177">
        <v>429.87</v>
      </c>
      <c r="X16" s="174"/>
      <c r="Y16" s="181"/>
      <c r="Z16" s="155"/>
      <c r="AA16" s="156"/>
      <c r="AB16" s="155"/>
      <c r="AC16" s="156"/>
      <c r="AD16" s="155"/>
      <c r="AE16" s="156"/>
      <c r="AF16" s="155"/>
      <c r="AG16" s="203"/>
      <c r="AH16" s="155"/>
      <c r="AI16" s="157"/>
      <c r="AJ16" s="158"/>
      <c r="AK16" s="157"/>
      <c r="AL16" s="157"/>
      <c r="AM16" s="157"/>
      <c r="AN16" s="157"/>
      <c r="AO16" s="105"/>
      <c r="AP16" s="159"/>
      <c r="AQ16" s="151"/>
      <c r="AR16" s="151"/>
      <c r="AS16" s="105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05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50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26"/>
      <c r="CG16" s="128"/>
      <c r="CH16" s="126"/>
      <c r="CI16" s="130"/>
      <c r="CJ16" s="125"/>
      <c r="CK16" s="126"/>
      <c r="CL16" s="128"/>
      <c r="CM16" s="128"/>
      <c r="CN16" s="130"/>
      <c r="CO16" s="125"/>
      <c r="CP16" s="126"/>
      <c r="CQ16" s="125"/>
      <c r="CR16" s="125"/>
      <c r="CS16" s="130"/>
      <c r="CT16" s="125"/>
      <c r="CU16" s="126"/>
      <c r="CV16" s="125"/>
      <c r="CW16" s="125"/>
      <c r="CX16" s="130"/>
      <c r="CY16" s="128"/>
      <c r="CZ16" s="128"/>
      <c r="DA16" s="128"/>
      <c r="DB16" s="128"/>
      <c r="DC16" s="128"/>
      <c r="DD16" s="125"/>
      <c r="DE16" s="101"/>
      <c r="DF16" s="104"/>
      <c r="DG16" s="103"/>
      <c r="DH16" s="102"/>
      <c r="DI16" s="101"/>
      <c r="DJ16" s="101"/>
      <c r="DK16" s="101"/>
      <c r="DL16" s="131"/>
      <c r="DM16" s="101"/>
      <c r="DN16" s="101"/>
      <c r="DO16" s="101"/>
      <c r="DP16" s="101"/>
      <c r="DQ16" s="101"/>
      <c r="DR16" s="101"/>
      <c r="DS16" s="101"/>
      <c r="DT16" s="101"/>
      <c r="DU16" s="101"/>
      <c r="DV16" s="101"/>
      <c r="DW16" s="101"/>
      <c r="DX16" s="101"/>
      <c r="DY16" s="101"/>
      <c r="DZ16" s="101"/>
      <c r="EA16" s="101"/>
      <c r="EB16" s="101"/>
      <c r="EC16" s="132"/>
      <c r="ED16" s="132"/>
      <c r="EE16" s="178"/>
      <c r="EF16" s="178"/>
      <c r="EG16" s="178"/>
      <c r="EH16" s="178"/>
      <c r="EI16" s="178"/>
      <c r="EJ16" s="178"/>
      <c r="EK16" s="178"/>
      <c r="EL16" s="178"/>
      <c r="EM16" s="178"/>
      <c r="EN16" s="178"/>
      <c r="EO16" s="178"/>
      <c r="EP16" s="178"/>
      <c r="EQ16" s="178"/>
      <c r="ER16" s="178"/>
      <c r="ES16" s="178"/>
      <c r="ET16" s="178"/>
      <c r="EU16" s="178"/>
      <c r="EV16" s="178"/>
      <c r="EW16" s="178"/>
      <c r="EX16" s="178"/>
      <c r="EY16" s="105"/>
      <c r="EZ16" s="151"/>
      <c r="FA16" s="151"/>
      <c r="FB16" s="151"/>
      <c r="FC16" s="151"/>
      <c r="FD16" s="105"/>
      <c r="FE16" s="105"/>
      <c r="FF16" s="105"/>
      <c r="FG16" s="105"/>
      <c r="FH16" s="105"/>
      <c r="FI16" s="105"/>
      <c r="FJ16" s="105"/>
      <c r="FK16" s="105"/>
      <c r="FL16" s="105"/>
      <c r="FM16" s="105"/>
      <c r="FN16" s="105"/>
      <c r="FO16" s="105"/>
      <c r="FP16" s="105"/>
      <c r="FQ16" s="105"/>
      <c r="FR16" s="105"/>
      <c r="FS16" s="105"/>
      <c r="FT16" s="105"/>
      <c r="FU16" s="105"/>
      <c r="FV16" s="105"/>
      <c r="FW16" s="105"/>
      <c r="FX16" s="105"/>
      <c r="FY16" s="105"/>
      <c r="FZ16" s="105"/>
      <c r="GA16" s="105"/>
      <c r="GB16" s="105"/>
      <c r="GC16" s="105"/>
      <c r="GD16" s="105"/>
      <c r="GE16" s="178"/>
      <c r="GF16" s="178"/>
      <c r="GG16" s="178"/>
      <c r="GH16" s="105"/>
      <c r="GI16" s="178"/>
      <c r="GJ16" s="178"/>
      <c r="GK16" s="178"/>
      <c r="GL16" s="178"/>
      <c r="GM16" s="178"/>
      <c r="GN16" s="178"/>
      <c r="GO16" s="178"/>
      <c r="GP16" s="178"/>
    </row>
    <row r="17" spans="1:198">
      <c r="A17" s="101">
        <v>165</v>
      </c>
      <c r="B17" s="101">
        <f t="shared" si="0"/>
        <v>1273.1500000000001</v>
      </c>
      <c r="C17" s="101">
        <f t="shared" si="1"/>
        <v>2</v>
      </c>
      <c r="D17" s="101">
        <v>1000</v>
      </c>
      <c r="E17" s="101">
        <v>2000</v>
      </c>
      <c r="F17" s="101" t="s">
        <v>573</v>
      </c>
      <c r="G17" s="101">
        <v>-8.35</v>
      </c>
      <c r="H17" s="101" t="s">
        <v>589</v>
      </c>
      <c r="I17" s="104">
        <v>61.545082849149992</v>
      </c>
      <c r="J17" s="104">
        <v>0.51646223369916078</v>
      </c>
      <c r="K17" s="104">
        <v>18.398967075532603</v>
      </c>
      <c r="L17" s="104">
        <v>5.5519690122659782</v>
      </c>
      <c r="M17" s="104">
        <v>3.5829567462879277</v>
      </c>
      <c r="N17" s="104">
        <v>6.2836238433397895</v>
      </c>
      <c r="O17" s="104">
        <v>3.3354852593070801</v>
      </c>
      <c r="P17" s="104">
        <v>0.78545298041747369</v>
      </c>
      <c r="Q17" s="102">
        <v>0.47466853104946438</v>
      </c>
      <c r="R17" s="121">
        <f t="shared" si="2"/>
        <v>1901.1049772796744</v>
      </c>
      <c r="S17" s="104">
        <v>100.47466853104946</v>
      </c>
      <c r="T17" s="104">
        <v>6.4</v>
      </c>
      <c r="U17" s="104">
        <v>5.5</v>
      </c>
      <c r="V17" s="101"/>
      <c r="W17" s="122">
        <v>1901</v>
      </c>
      <c r="X17" s="123"/>
      <c r="Y17" s="123"/>
      <c r="Z17" s="124"/>
      <c r="AA17" s="125"/>
      <c r="AB17" s="124"/>
      <c r="AC17" s="125"/>
      <c r="AD17" s="124"/>
      <c r="AE17" s="125"/>
      <c r="AF17" s="124"/>
      <c r="AG17" s="161"/>
      <c r="AH17" s="124"/>
      <c r="AI17" s="126"/>
      <c r="AJ17" s="127"/>
      <c r="AK17" s="126"/>
      <c r="AL17" s="126"/>
      <c r="AM17" s="126"/>
      <c r="AN17" s="126"/>
      <c r="AO17" s="101"/>
      <c r="AP17" s="128"/>
      <c r="AQ17" s="104"/>
      <c r="AR17" s="104"/>
      <c r="AS17" s="101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01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02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26"/>
      <c r="CG17" s="128"/>
      <c r="CH17" s="126"/>
      <c r="CI17" s="130"/>
      <c r="CJ17" s="125"/>
      <c r="CK17" s="126"/>
      <c r="CL17" s="128"/>
      <c r="CM17" s="126"/>
      <c r="CN17" s="130"/>
      <c r="CO17" s="125"/>
      <c r="CP17" s="126"/>
      <c r="CQ17" s="125"/>
      <c r="CR17" s="126"/>
      <c r="CS17" s="130"/>
      <c r="CT17" s="125"/>
      <c r="CU17" s="126"/>
      <c r="CV17" s="125"/>
      <c r="CW17" s="126"/>
      <c r="CX17" s="130"/>
      <c r="CY17" s="128"/>
      <c r="CZ17" s="128"/>
      <c r="DA17" s="128"/>
      <c r="DB17" s="128"/>
      <c r="DC17" s="128"/>
      <c r="DD17" s="125"/>
      <c r="DE17" s="101"/>
      <c r="DF17" s="104"/>
      <c r="DG17" s="103"/>
      <c r="DH17" s="102"/>
      <c r="DI17" s="101"/>
      <c r="DJ17" s="101"/>
      <c r="DK17" s="101"/>
      <c r="DL17" s="131"/>
      <c r="DM17" s="101"/>
      <c r="DN17" s="101"/>
      <c r="DO17" s="101"/>
      <c r="DP17" s="101"/>
      <c r="DQ17" s="101"/>
      <c r="DR17" s="101"/>
      <c r="DS17" s="101"/>
      <c r="DT17" s="101"/>
      <c r="DU17" s="101"/>
      <c r="DV17" s="101"/>
      <c r="DW17" s="101"/>
      <c r="DX17" s="101"/>
      <c r="DY17" s="101"/>
      <c r="DZ17" s="101"/>
      <c r="EA17" s="101"/>
      <c r="EB17" s="101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32"/>
      <c r="ER17" s="132"/>
      <c r="ES17" s="132"/>
      <c r="ET17" s="132"/>
      <c r="EU17" s="132"/>
      <c r="EV17" s="132"/>
      <c r="EW17" s="132"/>
      <c r="EX17" s="132"/>
      <c r="EY17" s="101"/>
      <c r="EZ17" s="104"/>
      <c r="FA17" s="104"/>
      <c r="FB17" s="104"/>
      <c r="FC17" s="104"/>
      <c r="FD17" s="101"/>
      <c r="FE17" s="101"/>
      <c r="FF17" s="101"/>
      <c r="FG17" s="101"/>
      <c r="FH17" s="101"/>
      <c r="FI17" s="101"/>
      <c r="FJ17" s="101"/>
      <c r="FK17" s="101"/>
      <c r="FL17" s="101"/>
      <c r="FM17" s="101"/>
      <c r="FN17" s="101"/>
      <c r="FO17" s="101"/>
      <c r="FP17" s="101"/>
      <c r="FQ17" s="101"/>
      <c r="FR17" s="101"/>
      <c r="FS17" s="101"/>
      <c r="FT17" s="101"/>
      <c r="FU17" s="101"/>
      <c r="FV17" s="101"/>
      <c r="FW17" s="101"/>
      <c r="FX17" s="101"/>
      <c r="FY17" s="101"/>
      <c r="FZ17" s="101"/>
      <c r="GA17" s="101"/>
      <c r="GB17" s="101"/>
      <c r="GC17" s="101"/>
      <c r="GD17" s="101"/>
      <c r="GE17" s="132"/>
      <c r="GF17" s="132"/>
      <c r="GG17" s="132"/>
      <c r="GH17" s="101"/>
      <c r="GI17" s="132"/>
      <c r="GJ17" s="132"/>
      <c r="GK17" s="132"/>
      <c r="GL17" s="132"/>
      <c r="GM17" s="132"/>
      <c r="GN17" s="132"/>
      <c r="GO17" s="132"/>
      <c r="GP17" s="132"/>
    </row>
    <row r="18" spans="1:198">
      <c r="A18" s="101">
        <v>171</v>
      </c>
      <c r="B18" s="101">
        <f t="shared" si="0"/>
        <v>1273.1500000000001</v>
      </c>
      <c r="C18" s="101">
        <f t="shared" si="1"/>
        <v>2</v>
      </c>
      <c r="D18" s="101">
        <v>1000</v>
      </c>
      <c r="E18" s="101">
        <v>2000</v>
      </c>
      <c r="F18" s="101" t="s">
        <v>573</v>
      </c>
      <c r="G18" s="101">
        <v>-8.35</v>
      </c>
      <c r="H18" s="101" t="s">
        <v>589</v>
      </c>
      <c r="I18" s="104">
        <v>60.297740173503257</v>
      </c>
      <c r="J18" s="104">
        <v>0.6318946128306735</v>
      </c>
      <c r="K18" s="104">
        <v>18.742636821248791</v>
      </c>
      <c r="L18" s="104">
        <v>6.0190639391667551</v>
      </c>
      <c r="M18" s="104">
        <v>3.34154439327407</v>
      </c>
      <c r="N18" s="104">
        <v>6.7045089429152815</v>
      </c>
      <c r="O18" s="104">
        <v>3.3736746278247822</v>
      </c>
      <c r="P18" s="104">
        <v>0.88893648923637125</v>
      </c>
      <c r="Q18" s="102">
        <v>0.46193413068990485</v>
      </c>
      <c r="R18" s="121">
        <f t="shared" si="2"/>
        <v>1850.102160950762</v>
      </c>
      <c r="S18" s="104">
        <v>100.4619341306899</v>
      </c>
      <c r="T18" s="104">
        <v>5.9</v>
      </c>
      <c r="U18" s="104">
        <v>5.5</v>
      </c>
      <c r="V18" s="101"/>
      <c r="W18" s="122">
        <v>1850</v>
      </c>
      <c r="X18" s="123"/>
      <c r="Y18" s="123"/>
      <c r="Z18" s="124"/>
      <c r="AA18" s="125"/>
      <c r="AB18" s="124"/>
      <c r="AC18" s="125"/>
      <c r="AD18" s="124"/>
      <c r="AE18" s="125"/>
      <c r="AF18" s="124"/>
      <c r="AG18" s="161"/>
      <c r="AH18" s="124"/>
      <c r="AI18" s="126"/>
      <c r="AJ18" s="127"/>
      <c r="AK18" s="126"/>
      <c r="AL18" s="126"/>
      <c r="AM18" s="126"/>
      <c r="AN18" s="126"/>
      <c r="AO18" s="101"/>
      <c r="AP18" s="128"/>
      <c r="AQ18" s="104"/>
      <c r="AR18" s="104"/>
      <c r="AS18" s="101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01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/>
      <c r="BQ18" s="129"/>
      <c r="BR18" s="102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26"/>
      <c r="CG18" s="128"/>
      <c r="CH18" s="126"/>
      <c r="CI18" s="130"/>
      <c r="CJ18" s="125"/>
      <c r="CK18" s="126"/>
      <c r="CL18" s="128"/>
      <c r="CM18" s="126"/>
      <c r="CN18" s="130"/>
      <c r="CO18" s="125"/>
      <c r="CP18" s="126"/>
      <c r="CQ18" s="125"/>
      <c r="CR18" s="126"/>
      <c r="CS18" s="130"/>
      <c r="CT18" s="125"/>
      <c r="CU18" s="126"/>
      <c r="CV18" s="125"/>
      <c r="CW18" s="126"/>
      <c r="CX18" s="130"/>
      <c r="CY18" s="128"/>
      <c r="CZ18" s="128"/>
      <c r="DA18" s="128"/>
      <c r="DB18" s="128"/>
      <c r="DC18" s="128"/>
      <c r="DD18" s="125"/>
      <c r="DE18" s="101"/>
      <c r="DF18" s="104"/>
      <c r="DG18" s="103"/>
      <c r="DH18" s="102"/>
      <c r="DI18" s="101"/>
      <c r="DJ18" s="101"/>
      <c r="DK18" s="101"/>
      <c r="DL18" s="131"/>
      <c r="DM18" s="101"/>
      <c r="DN18" s="101"/>
      <c r="DO18" s="101"/>
      <c r="DP18" s="101"/>
      <c r="DQ18" s="101"/>
      <c r="DR18" s="101"/>
      <c r="DS18" s="101"/>
      <c r="DT18" s="101"/>
      <c r="DU18" s="101"/>
      <c r="DV18" s="101"/>
      <c r="DW18" s="101"/>
      <c r="DX18" s="101"/>
      <c r="DY18" s="101"/>
      <c r="DZ18" s="101"/>
      <c r="EA18" s="101"/>
      <c r="EB18" s="101"/>
      <c r="EC18" s="132"/>
      <c r="ED18" s="132"/>
      <c r="EE18" s="132"/>
      <c r="EF18" s="132"/>
      <c r="EG18" s="132"/>
      <c r="EH18" s="132"/>
      <c r="EI18" s="132"/>
      <c r="EJ18" s="132"/>
      <c r="EK18" s="132"/>
      <c r="EL18" s="132"/>
      <c r="EM18" s="132"/>
      <c r="EN18" s="132"/>
      <c r="EO18" s="132"/>
      <c r="EP18" s="132"/>
      <c r="EQ18" s="132"/>
      <c r="ER18" s="132"/>
      <c r="ES18" s="132"/>
      <c r="ET18" s="132"/>
      <c r="EU18" s="132"/>
      <c r="EV18" s="132"/>
      <c r="EW18" s="132"/>
      <c r="EX18" s="132"/>
      <c r="EY18" s="101"/>
      <c r="EZ18" s="104"/>
      <c r="FA18" s="104"/>
      <c r="FB18" s="104"/>
      <c r="FC18" s="104"/>
      <c r="FD18" s="101"/>
      <c r="FE18" s="101"/>
      <c r="FF18" s="101"/>
      <c r="FG18" s="101"/>
      <c r="FH18" s="101"/>
      <c r="FI18" s="101"/>
      <c r="FJ18" s="101"/>
      <c r="FK18" s="101"/>
      <c r="FL18" s="101"/>
      <c r="FM18" s="101"/>
      <c r="FN18" s="101"/>
      <c r="FO18" s="101"/>
      <c r="FP18" s="101"/>
      <c r="FQ18" s="101"/>
      <c r="FR18" s="101"/>
      <c r="FS18" s="101"/>
      <c r="FT18" s="101"/>
      <c r="FU18" s="101"/>
      <c r="FV18" s="101"/>
      <c r="FW18" s="101"/>
      <c r="FX18" s="101"/>
      <c r="FY18" s="101"/>
      <c r="FZ18" s="101"/>
      <c r="GA18" s="101"/>
      <c r="GB18" s="101"/>
      <c r="GC18" s="101"/>
      <c r="GD18" s="101"/>
      <c r="GE18" s="132"/>
      <c r="GF18" s="132"/>
      <c r="GG18" s="132"/>
      <c r="GH18" s="101"/>
      <c r="GI18" s="132"/>
      <c r="GJ18" s="132"/>
      <c r="GK18" s="132"/>
      <c r="GL18" s="132"/>
      <c r="GM18" s="132"/>
      <c r="GN18" s="132"/>
      <c r="GO18" s="132"/>
      <c r="GP18" s="132"/>
    </row>
    <row r="19" spans="1:198" ht="15" thickBot="1">
      <c r="A19" s="105">
        <v>178</v>
      </c>
      <c r="B19" s="101">
        <f t="shared" si="0"/>
        <v>1273.1500000000001</v>
      </c>
      <c r="C19" s="101">
        <f t="shared" si="1"/>
        <v>2</v>
      </c>
      <c r="D19" s="105">
        <v>1000</v>
      </c>
      <c r="E19" s="105">
        <v>2000</v>
      </c>
      <c r="F19" s="105" t="s">
        <v>573</v>
      </c>
      <c r="G19" s="105">
        <v>-8.35</v>
      </c>
      <c r="H19" s="105" t="s">
        <v>589</v>
      </c>
      <c r="I19" s="151">
        <v>65.053763440860209</v>
      </c>
      <c r="J19" s="151">
        <v>0.5268817204301075</v>
      </c>
      <c r="K19" s="151">
        <v>18.709677419354836</v>
      </c>
      <c r="L19" s="151">
        <v>3.6989247311827955</v>
      </c>
      <c r="M19" s="151">
        <v>2.935483870967742</v>
      </c>
      <c r="N19" s="151">
        <v>3.946236559139785</v>
      </c>
      <c r="O19" s="151">
        <v>3.6129032258064515</v>
      </c>
      <c r="P19" s="151">
        <v>1.5161290322580645</v>
      </c>
      <c r="Q19" s="150">
        <v>0.47816424879522584</v>
      </c>
      <c r="R19" s="121">
        <f t="shared" si="2"/>
        <v>1915.1057503895724</v>
      </c>
      <c r="S19" s="151">
        <v>100.47816424879522</v>
      </c>
      <c r="T19" s="151">
        <v>6</v>
      </c>
      <c r="U19" s="151">
        <v>5.5</v>
      </c>
      <c r="V19" s="105"/>
      <c r="W19" s="153">
        <v>1915</v>
      </c>
      <c r="X19" s="154"/>
      <c r="Y19" s="154"/>
      <c r="Z19" s="155"/>
      <c r="AA19" s="156"/>
      <c r="AB19" s="155"/>
      <c r="AC19" s="156"/>
      <c r="AD19" s="155"/>
      <c r="AE19" s="156"/>
      <c r="AF19" s="155"/>
      <c r="AG19" s="203"/>
      <c r="AH19" s="155"/>
      <c r="AI19" s="157"/>
      <c r="AJ19" s="158"/>
      <c r="AK19" s="157"/>
      <c r="AL19" s="157"/>
      <c r="AM19" s="157"/>
      <c r="AN19" s="157"/>
      <c r="AO19" s="105"/>
      <c r="AP19" s="159"/>
      <c r="AQ19" s="151"/>
      <c r="AR19" s="151"/>
      <c r="AS19" s="105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05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50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26"/>
      <c r="CG19" s="128"/>
      <c r="CH19" s="126"/>
      <c r="CI19" s="130"/>
      <c r="CJ19" s="125"/>
      <c r="CK19" s="126"/>
      <c r="CL19" s="128"/>
      <c r="CM19" s="126"/>
      <c r="CN19" s="130"/>
      <c r="CO19" s="125"/>
      <c r="CP19" s="126"/>
      <c r="CQ19" s="125"/>
      <c r="CR19" s="126"/>
      <c r="CS19" s="130"/>
      <c r="CT19" s="125"/>
      <c r="CU19" s="126"/>
      <c r="CV19" s="125"/>
      <c r="CW19" s="126"/>
      <c r="CX19" s="130"/>
      <c r="CY19" s="128"/>
      <c r="CZ19" s="128"/>
      <c r="DA19" s="128"/>
      <c r="DB19" s="128"/>
      <c r="DC19" s="128"/>
      <c r="DD19" s="125"/>
      <c r="DE19" s="101"/>
      <c r="DF19" s="104"/>
      <c r="DG19" s="103"/>
      <c r="DH19" s="102"/>
      <c r="DI19" s="101"/>
      <c r="DJ19" s="101"/>
      <c r="DK19" s="101"/>
      <c r="DL19" s="131"/>
      <c r="DM19" s="101"/>
      <c r="DN19" s="101"/>
      <c r="DO19" s="101"/>
      <c r="DP19" s="101"/>
      <c r="DQ19" s="101"/>
      <c r="DR19" s="101"/>
      <c r="DS19" s="101"/>
      <c r="DT19" s="101"/>
      <c r="DU19" s="101"/>
      <c r="DV19" s="101"/>
      <c r="DW19" s="101"/>
      <c r="DX19" s="101"/>
      <c r="DY19" s="101"/>
      <c r="DZ19" s="101"/>
      <c r="EA19" s="101"/>
      <c r="EB19" s="101"/>
      <c r="EC19" s="132"/>
      <c r="ED19" s="132"/>
      <c r="EE19" s="178"/>
      <c r="EF19" s="178"/>
      <c r="EG19" s="178"/>
      <c r="EH19" s="178"/>
      <c r="EI19" s="178"/>
      <c r="EJ19" s="178"/>
      <c r="EK19" s="178"/>
      <c r="EL19" s="178"/>
      <c r="EM19" s="178"/>
      <c r="EN19" s="178"/>
      <c r="EO19" s="178"/>
      <c r="EP19" s="178"/>
      <c r="EQ19" s="178"/>
      <c r="ER19" s="178"/>
      <c r="ES19" s="178"/>
      <c r="ET19" s="178"/>
      <c r="EU19" s="178"/>
      <c r="EV19" s="178"/>
      <c r="EW19" s="178"/>
      <c r="EX19" s="178"/>
      <c r="EY19" s="105"/>
      <c r="EZ19" s="151"/>
      <c r="FA19" s="151"/>
      <c r="FB19" s="151"/>
      <c r="FC19" s="151"/>
      <c r="FD19" s="105"/>
      <c r="FE19" s="105"/>
      <c r="FF19" s="105"/>
      <c r="FG19" s="105"/>
      <c r="FH19" s="105"/>
      <c r="FI19" s="105"/>
      <c r="FJ19" s="105"/>
      <c r="FK19" s="105"/>
      <c r="FL19" s="105"/>
      <c r="FM19" s="105"/>
      <c r="FN19" s="105"/>
      <c r="FO19" s="105"/>
      <c r="FP19" s="105"/>
      <c r="FQ19" s="105"/>
      <c r="FR19" s="105"/>
      <c r="FS19" s="105"/>
      <c r="FT19" s="105"/>
      <c r="FU19" s="105"/>
      <c r="FV19" s="105"/>
      <c r="FW19" s="105"/>
      <c r="FX19" s="105"/>
      <c r="FY19" s="105"/>
      <c r="FZ19" s="105"/>
      <c r="GA19" s="105"/>
      <c r="GB19" s="105"/>
      <c r="GC19" s="105"/>
      <c r="GD19" s="105"/>
      <c r="GE19" s="178"/>
      <c r="GF19" s="178"/>
      <c r="GG19" s="178"/>
      <c r="GH19" s="105"/>
      <c r="GI19" s="178"/>
      <c r="GJ19" s="178"/>
      <c r="GK19" s="178"/>
      <c r="GL19" s="178"/>
      <c r="GM19" s="178"/>
      <c r="GN19" s="178"/>
      <c r="GO19" s="178"/>
      <c r="GP19" s="178"/>
    </row>
    <row r="20" spans="1:198">
      <c r="A20" s="101" t="s">
        <v>590</v>
      </c>
      <c r="B20" s="101">
        <f t="shared" si="0"/>
        <v>1123.1500000000001</v>
      </c>
      <c r="C20" s="101">
        <f t="shared" si="1"/>
        <v>2</v>
      </c>
      <c r="D20" s="101">
        <v>850</v>
      </c>
      <c r="E20" s="101">
        <v>2000</v>
      </c>
      <c r="F20" s="101" t="s">
        <v>573</v>
      </c>
      <c r="G20" s="101">
        <v>-10.72</v>
      </c>
      <c r="H20" s="104" t="s">
        <v>591</v>
      </c>
      <c r="I20" s="104">
        <v>65.798294910669469</v>
      </c>
      <c r="J20" s="104">
        <v>0.46582676225391306</v>
      </c>
      <c r="K20" s="104">
        <v>18.936878744470498</v>
      </c>
      <c r="L20" s="104">
        <v>1.6260611071359012</v>
      </c>
      <c r="M20" s="104">
        <v>0.24950020121869182</v>
      </c>
      <c r="N20" s="104">
        <v>1.6961547764276441</v>
      </c>
      <c r="O20" s="104">
        <v>5.0178302427813977</v>
      </c>
      <c r="P20" s="104">
        <v>6.0557348285960497</v>
      </c>
      <c r="Q20" s="102">
        <v>0.10564579802616089</v>
      </c>
      <c r="R20" s="121">
        <f t="shared" si="2"/>
        <v>423.12422104782024</v>
      </c>
      <c r="S20" s="104">
        <v>99.951927371579728</v>
      </c>
      <c r="T20" s="104">
        <v>8.5438428571428489</v>
      </c>
      <c r="U20" s="104">
        <v>7.32</v>
      </c>
      <c r="V20" s="102"/>
      <c r="W20" s="122">
        <v>423.10085651497178</v>
      </c>
      <c r="X20" s="123"/>
      <c r="Y20" s="123"/>
      <c r="Z20" s="124"/>
      <c r="AA20" s="125"/>
      <c r="AB20" s="124"/>
      <c r="AC20" s="125"/>
      <c r="AD20" s="124"/>
      <c r="AE20" s="125"/>
      <c r="AF20" s="124"/>
      <c r="AG20" s="161"/>
      <c r="AH20" s="124"/>
      <c r="AI20" s="126"/>
      <c r="AJ20" s="127"/>
      <c r="AK20" s="126"/>
      <c r="AL20" s="126"/>
      <c r="AM20" s="126"/>
      <c r="AN20" s="126"/>
      <c r="AO20" s="101"/>
      <c r="AP20" s="128"/>
      <c r="AQ20" s="104"/>
      <c r="AR20" s="104"/>
      <c r="AS20" s="101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01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02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26"/>
      <c r="CG20" s="128"/>
      <c r="CH20" s="126"/>
      <c r="CI20" s="130"/>
      <c r="CJ20" s="125"/>
      <c r="CK20" s="126"/>
      <c r="CL20" s="128"/>
      <c r="CM20" s="126"/>
      <c r="CN20" s="130"/>
      <c r="CO20" s="125"/>
      <c r="CP20" s="126"/>
      <c r="CQ20" s="125"/>
      <c r="CR20" s="126"/>
      <c r="CS20" s="130"/>
      <c r="CT20" s="125"/>
      <c r="CU20" s="126"/>
      <c r="CV20" s="125"/>
      <c r="CW20" s="126"/>
      <c r="CX20" s="130"/>
      <c r="CY20" s="128"/>
      <c r="CZ20" s="128"/>
      <c r="DA20" s="128"/>
      <c r="DB20" s="128"/>
      <c r="DC20" s="128"/>
      <c r="DD20" s="125"/>
      <c r="DE20" s="101"/>
      <c r="DF20" s="104"/>
      <c r="DG20" s="103"/>
      <c r="DH20" s="102"/>
      <c r="DI20" s="101"/>
      <c r="DJ20" s="101"/>
      <c r="DK20" s="101"/>
      <c r="DL20" s="131"/>
      <c r="DM20" s="101"/>
      <c r="DN20" s="101"/>
      <c r="DO20" s="101"/>
      <c r="DP20" s="101"/>
      <c r="DQ20" s="101"/>
      <c r="DR20" s="101"/>
      <c r="DS20" s="101"/>
      <c r="DT20" s="101"/>
      <c r="DU20" s="101"/>
      <c r="DV20" s="101"/>
      <c r="DW20" s="101"/>
      <c r="DX20" s="101"/>
      <c r="DY20" s="101"/>
      <c r="DZ20" s="101"/>
      <c r="EA20" s="101"/>
      <c r="EB20" s="101"/>
      <c r="EC20" s="132"/>
      <c r="ED20" s="132"/>
      <c r="EE20" s="132"/>
      <c r="EF20" s="132"/>
      <c r="EG20" s="132"/>
      <c r="EH20" s="132"/>
      <c r="EI20" s="132"/>
      <c r="EJ20" s="132"/>
      <c r="EK20" s="132"/>
      <c r="EL20" s="132"/>
      <c r="EM20" s="132"/>
      <c r="EN20" s="132"/>
      <c r="EO20" s="132"/>
      <c r="EP20" s="132"/>
      <c r="EQ20" s="132"/>
      <c r="ER20" s="132"/>
      <c r="ES20" s="132"/>
      <c r="ET20" s="132"/>
      <c r="EU20" s="132"/>
      <c r="EV20" s="132"/>
      <c r="EW20" s="132"/>
      <c r="EX20" s="132"/>
      <c r="EY20" s="101"/>
      <c r="EZ20" s="104"/>
      <c r="FA20" s="104"/>
      <c r="FB20" s="104"/>
      <c r="FC20" s="104"/>
      <c r="FD20" s="104"/>
      <c r="FE20" s="101"/>
      <c r="FF20" s="101"/>
      <c r="FG20" s="101"/>
      <c r="FH20" s="101"/>
      <c r="FI20" s="101"/>
      <c r="FJ20" s="101"/>
      <c r="FK20" s="101"/>
      <c r="FL20" s="101"/>
      <c r="FM20" s="101"/>
      <c r="FN20" s="101"/>
      <c r="FO20" s="101"/>
      <c r="FP20" s="101"/>
      <c r="FQ20" s="101"/>
      <c r="FR20" s="101"/>
      <c r="FS20" s="101"/>
      <c r="FT20" s="101"/>
      <c r="FU20" s="101"/>
      <c r="FV20" s="101"/>
      <c r="FW20" s="101"/>
      <c r="FX20" s="101"/>
      <c r="FY20" s="101"/>
      <c r="FZ20" s="101"/>
      <c r="GA20" s="101"/>
      <c r="GB20" s="101"/>
      <c r="GC20" s="101"/>
      <c r="GD20" s="101"/>
      <c r="GE20" s="132"/>
      <c r="GF20" s="132"/>
      <c r="GG20" s="132"/>
      <c r="GH20" s="101"/>
      <c r="GI20" s="132"/>
      <c r="GJ20" s="132"/>
      <c r="GK20" s="132"/>
      <c r="GL20" s="132"/>
      <c r="GM20" s="132"/>
      <c r="GN20" s="132"/>
      <c r="GO20" s="132"/>
      <c r="GP20" s="132"/>
    </row>
    <row r="21" spans="1:198">
      <c r="A21" s="101" t="s">
        <v>592</v>
      </c>
      <c r="B21" s="101">
        <f t="shared" si="0"/>
        <v>1173.1500000000001</v>
      </c>
      <c r="C21" s="101">
        <f t="shared" si="1"/>
        <v>2.02</v>
      </c>
      <c r="D21" s="101">
        <v>900</v>
      </c>
      <c r="E21" s="101">
        <v>2020</v>
      </c>
      <c r="F21" s="101" t="s">
        <v>573</v>
      </c>
      <c r="G21" s="101">
        <v>-9.86</v>
      </c>
      <c r="H21" s="104" t="s">
        <v>591</v>
      </c>
      <c r="I21" s="104">
        <v>63.915131774819905</v>
      </c>
      <c r="J21" s="104">
        <v>0.43452801093347987</v>
      </c>
      <c r="K21" s="104">
        <v>19.612935293297049</v>
      </c>
      <c r="L21" s="104">
        <v>1.7137672019149963</v>
      </c>
      <c r="M21" s="104">
        <v>0.79610471472956668</v>
      </c>
      <c r="N21" s="104">
        <v>2.7595424882428441</v>
      </c>
      <c r="O21" s="104">
        <v>5.6930327376363934</v>
      </c>
      <c r="P21" s="104">
        <v>4.8701917981675535</v>
      </c>
      <c r="Q21" s="102">
        <v>0.22741742356133132</v>
      </c>
      <c r="R21" s="121">
        <f t="shared" si="2"/>
        <v>910.83433506046583</v>
      </c>
      <c r="S21" s="104">
        <v>100.0226514433031</v>
      </c>
      <c r="T21" s="104">
        <v>6.8095571428571366</v>
      </c>
      <c r="U21" s="104">
        <v>6.8095571428571366</v>
      </c>
      <c r="V21" s="102"/>
      <c r="W21" s="122">
        <v>910.78403962077584</v>
      </c>
      <c r="X21" s="123"/>
      <c r="Y21" s="123"/>
      <c r="Z21" s="124"/>
      <c r="AA21" s="125"/>
      <c r="AB21" s="124"/>
      <c r="AC21" s="125"/>
      <c r="AD21" s="124"/>
      <c r="AE21" s="125"/>
      <c r="AF21" s="124"/>
      <c r="AG21" s="161"/>
      <c r="AH21" s="124"/>
      <c r="AI21" s="126"/>
      <c r="AJ21" s="127"/>
      <c r="AK21" s="126"/>
      <c r="AL21" s="126"/>
      <c r="AM21" s="126"/>
      <c r="AN21" s="126"/>
      <c r="AO21" s="101"/>
      <c r="AP21" s="128"/>
      <c r="AQ21" s="104"/>
      <c r="AR21" s="104"/>
      <c r="AS21" s="101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01"/>
      <c r="BG21" s="129"/>
      <c r="BH21" s="129"/>
      <c r="BI21" s="129"/>
      <c r="BJ21" s="129"/>
      <c r="BK21" s="129"/>
      <c r="BL21" s="129"/>
      <c r="BM21" s="129"/>
      <c r="BN21" s="129"/>
      <c r="BO21" s="129"/>
      <c r="BP21" s="129"/>
      <c r="BQ21" s="129"/>
      <c r="BR21" s="102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26"/>
      <c r="CG21" s="128"/>
      <c r="CH21" s="126"/>
      <c r="CI21" s="130"/>
      <c r="CJ21" s="125"/>
      <c r="CK21" s="126"/>
      <c r="CL21" s="128"/>
      <c r="CM21" s="126"/>
      <c r="CN21" s="130"/>
      <c r="CO21" s="125"/>
      <c r="CP21" s="126"/>
      <c r="CQ21" s="125"/>
      <c r="CR21" s="126"/>
      <c r="CS21" s="130"/>
      <c r="CT21" s="125"/>
      <c r="CU21" s="126"/>
      <c r="CV21" s="125"/>
      <c r="CW21" s="126"/>
      <c r="CX21" s="130"/>
      <c r="CY21" s="128"/>
      <c r="CZ21" s="128"/>
      <c r="DA21" s="128"/>
      <c r="DB21" s="128"/>
      <c r="DC21" s="128"/>
      <c r="DD21" s="125"/>
      <c r="DE21" s="101"/>
      <c r="DF21" s="104"/>
      <c r="DG21" s="103"/>
      <c r="DH21" s="102"/>
      <c r="DI21" s="101"/>
      <c r="DJ21" s="101"/>
      <c r="DK21" s="101"/>
      <c r="DL21" s="131"/>
      <c r="DM21" s="101"/>
      <c r="DN21" s="101"/>
      <c r="DO21" s="101"/>
      <c r="DP21" s="101"/>
      <c r="DQ21" s="101"/>
      <c r="DR21" s="101"/>
      <c r="DS21" s="101"/>
      <c r="DT21" s="101"/>
      <c r="DU21" s="101"/>
      <c r="DV21" s="101"/>
      <c r="DW21" s="101"/>
      <c r="DX21" s="101"/>
      <c r="DY21" s="101"/>
      <c r="DZ21" s="101"/>
      <c r="EA21" s="101"/>
      <c r="EB21" s="101"/>
      <c r="EC21" s="132"/>
      <c r="ED21" s="132"/>
      <c r="EE21" s="132"/>
      <c r="EF21" s="132"/>
      <c r="EG21" s="132"/>
      <c r="EH21" s="132"/>
      <c r="EI21" s="132"/>
      <c r="EJ21" s="132"/>
      <c r="EK21" s="132"/>
      <c r="EL21" s="132"/>
      <c r="EM21" s="132"/>
      <c r="EN21" s="132"/>
      <c r="EO21" s="132"/>
      <c r="EP21" s="132"/>
      <c r="EQ21" s="132"/>
      <c r="ER21" s="132"/>
      <c r="ES21" s="132"/>
      <c r="ET21" s="132"/>
      <c r="EU21" s="132"/>
      <c r="EV21" s="132"/>
      <c r="EW21" s="132"/>
      <c r="EX21" s="132"/>
      <c r="EY21" s="101"/>
      <c r="EZ21" s="104"/>
      <c r="FA21" s="104"/>
      <c r="FB21" s="104"/>
      <c r="FC21" s="104"/>
      <c r="FD21" s="104"/>
      <c r="FE21" s="101"/>
      <c r="FF21" s="101"/>
      <c r="FG21" s="101"/>
      <c r="FH21" s="101"/>
      <c r="FI21" s="101"/>
      <c r="FJ21" s="101"/>
      <c r="FK21" s="101"/>
      <c r="FL21" s="101"/>
      <c r="FM21" s="101"/>
      <c r="FN21" s="101"/>
      <c r="FO21" s="101"/>
      <c r="FP21" s="101"/>
      <c r="FQ21" s="101"/>
      <c r="FR21" s="101"/>
      <c r="FS21" s="101"/>
      <c r="FT21" s="101"/>
      <c r="FU21" s="101"/>
      <c r="FV21" s="101"/>
      <c r="FW21" s="101"/>
      <c r="FX21" s="101"/>
      <c r="FY21" s="101"/>
      <c r="FZ21" s="101"/>
      <c r="GA21" s="101"/>
      <c r="GB21" s="101"/>
      <c r="GC21" s="101"/>
      <c r="GD21" s="101"/>
      <c r="GE21" s="132"/>
      <c r="GF21" s="132"/>
      <c r="GG21" s="132"/>
      <c r="GH21" s="101"/>
      <c r="GI21" s="132"/>
      <c r="GJ21" s="132"/>
      <c r="GK21" s="132"/>
      <c r="GL21" s="132"/>
      <c r="GM21" s="132"/>
      <c r="GN21" s="132"/>
      <c r="GO21" s="132"/>
      <c r="GP21" s="132"/>
    </row>
    <row r="22" spans="1:198">
      <c r="A22" s="101" t="s">
        <v>593</v>
      </c>
      <c r="B22" s="101">
        <f t="shared" si="0"/>
        <v>1173.1500000000001</v>
      </c>
      <c r="C22" s="101">
        <f t="shared" si="1"/>
        <v>2.02</v>
      </c>
      <c r="D22" s="101">
        <v>900</v>
      </c>
      <c r="E22" s="101">
        <v>2020</v>
      </c>
      <c r="F22" s="101" t="s">
        <v>573</v>
      </c>
      <c r="G22" s="101">
        <v>-9.86</v>
      </c>
      <c r="H22" s="104" t="s">
        <v>591</v>
      </c>
      <c r="I22" s="104">
        <v>63.870341555789672</v>
      </c>
      <c r="J22" s="104">
        <v>0.47799002413357927</v>
      </c>
      <c r="K22" s="104">
        <v>19.56160176264753</v>
      </c>
      <c r="L22" s="104">
        <v>1.8341621338662304</v>
      </c>
      <c r="M22" s="104">
        <v>0.65165145520015588</v>
      </c>
      <c r="N22" s="104">
        <v>2.9971399469559947</v>
      </c>
      <c r="O22" s="104">
        <v>5.6104740979928422</v>
      </c>
      <c r="P22" s="104">
        <v>4.7988592336125357</v>
      </c>
      <c r="Q22" s="102">
        <v>0.20741901162885204</v>
      </c>
      <c r="R22" s="121">
        <f t="shared" si="2"/>
        <v>830.73827228068205</v>
      </c>
      <c r="S22" s="104">
        <v>100.0096392218274</v>
      </c>
      <c r="T22" s="104">
        <v>7.480483333333332</v>
      </c>
      <c r="U22" s="104">
        <v>7.480483333333332</v>
      </c>
      <c r="V22" s="102"/>
      <c r="W22" s="122">
        <v>830.69239967238957</v>
      </c>
      <c r="X22" s="123"/>
      <c r="Y22" s="123"/>
      <c r="Z22" s="124"/>
      <c r="AA22" s="125"/>
      <c r="AB22" s="124"/>
      <c r="AC22" s="125"/>
      <c r="AD22" s="124"/>
      <c r="AE22" s="125"/>
      <c r="AF22" s="124"/>
      <c r="AG22" s="161"/>
      <c r="AH22" s="124"/>
      <c r="AI22" s="126"/>
      <c r="AJ22" s="127"/>
      <c r="AK22" s="126"/>
      <c r="AL22" s="126"/>
      <c r="AM22" s="126"/>
      <c r="AN22" s="126"/>
      <c r="AO22" s="101"/>
      <c r="AP22" s="128"/>
      <c r="AQ22" s="104"/>
      <c r="AR22" s="104"/>
      <c r="AS22" s="101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01"/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02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26"/>
      <c r="CG22" s="128"/>
      <c r="CH22" s="126"/>
      <c r="CI22" s="130"/>
      <c r="CJ22" s="125"/>
      <c r="CK22" s="126"/>
      <c r="CL22" s="128"/>
      <c r="CM22" s="126"/>
      <c r="CN22" s="130"/>
      <c r="CO22" s="125"/>
      <c r="CP22" s="126"/>
      <c r="CQ22" s="125"/>
      <c r="CR22" s="126"/>
      <c r="CS22" s="130"/>
      <c r="CT22" s="125"/>
      <c r="CU22" s="126"/>
      <c r="CV22" s="125"/>
      <c r="CW22" s="126"/>
      <c r="CX22" s="130"/>
      <c r="CY22" s="128"/>
      <c r="CZ22" s="128"/>
      <c r="DA22" s="128"/>
      <c r="DB22" s="128"/>
      <c r="DC22" s="128"/>
      <c r="DD22" s="125"/>
      <c r="DE22" s="101"/>
      <c r="DF22" s="104"/>
      <c r="DG22" s="103"/>
      <c r="DH22" s="102"/>
      <c r="DI22" s="101"/>
      <c r="DJ22" s="101"/>
      <c r="DK22" s="101"/>
      <c r="DL22" s="131"/>
      <c r="DM22" s="101"/>
      <c r="DN22" s="101"/>
      <c r="DO22" s="101"/>
      <c r="DP22" s="101"/>
      <c r="DQ22" s="101"/>
      <c r="DR22" s="101"/>
      <c r="DS22" s="101"/>
      <c r="DT22" s="101"/>
      <c r="DU22" s="101"/>
      <c r="DV22" s="101"/>
      <c r="DW22" s="101"/>
      <c r="DX22" s="101"/>
      <c r="DY22" s="101"/>
      <c r="DZ22" s="101"/>
      <c r="EA22" s="101"/>
      <c r="EB22" s="101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01"/>
      <c r="EZ22" s="104"/>
      <c r="FA22" s="104"/>
      <c r="FB22" s="104"/>
      <c r="FC22" s="104"/>
      <c r="FD22" s="104"/>
      <c r="FE22" s="101"/>
      <c r="FF22" s="101"/>
      <c r="FG22" s="101"/>
      <c r="FH22" s="101"/>
      <c r="FI22" s="101"/>
      <c r="FJ22" s="101"/>
      <c r="FK22" s="101"/>
      <c r="FL22" s="101"/>
      <c r="FM22" s="101"/>
      <c r="FN22" s="101"/>
      <c r="FO22" s="101"/>
      <c r="FP22" s="101"/>
      <c r="FQ22" s="101"/>
      <c r="FR22" s="101"/>
      <c r="FS22" s="101"/>
      <c r="FT22" s="101"/>
      <c r="FU22" s="101"/>
      <c r="FV22" s="101"/>
      <c r="FW22" s="101"/>
      <c r="FX22" s="101"/>
      <c r="FY22" s="101"/>
      <c r="FZ22" s="101"/>
      <c r="GA22" s="101"/>
      <c r="GB22" s="101"/>
      <c r="GC22" s="101"/>
      <c r="GD22" s="101"/>
      <c r="GE22" s="132"/>
      <c r="GF22" s="132"/>
      <c r="GG22" s="132"/>
      <c r="GH22" s="101"/>
      <c r="GI22" s="132"/>
      <c r="GJ22" s="132"/>
      <c r="GK22" s="132"/>
      <c r="GL22" s="132"/>
      <c r="GM22" s="132"/>
      <c r="GN22" s="132"/>
      <c r="GO22" s="132"/>
      <c r="GP22" s="132"/>
    </row>
    <row r="23" spans="1:198">
      <c r="A23" s="101" t="s">
        <v>594</v>
      </c>
      <c r="B23" s="101">
        <f t="shared" si="0"/>
        <v>1223.1500000000001</v>
      </c>
      <c r="C23" s="101">
        <f t="shared" si="1"/>
        <v>1.95</v>
      </c>
      <c r="D23" s="101">
        <v>950</v>
      </c>
      <c r="E23" s="101">
        <v>1950</v>
      </c>
      <c r="F23" s="101" t="s">
        <v>573</v>
      </c>
      <c r="G23" s="101">
        <v>-9.08</v>
      </c>
      <c r="H23" s="104" t="s">
        <v>591</v>
      </c>
      <c r="I23" s="104">
        <v>60.192120319314832</v>
      </c>
      <c r="J23" s="104">
        <v>0.88099822073443324</v>
      </c>
      <c r="K23" s="104">
        <v>19.128214334185571</v>
      </c>
      <c r="L23" s="104">
        <v>3.3158345857411429</v>
      </c>
      <c r="M23" s="104">
        <v>1.4744584171780868</v>
      </c>
      <c r="N23" s="104">
        <v>5.2321123001510106</v>
      </c>
      <c r="O23" s="104">
        <v>5.5993036070052202</v>
      </c>
      <c r="P23" s="104">
        <v>3.7021105610307794</v>
      </c>
      <c r="Q23" s="102">
        <v>0.46414605858385971</v>
      </c>
      <c r="R23" s="121">
        <f t="shared" si="2"/>
        <v>1858.9612001613116</v>
      </c>
      <c r="S23" s="104">
        <v>99.989298403924948</v>
      </c>
      <c r="T23" s="104">
        <v>8.6233625000000025</v>
      </c>
      <c r="U23" s="104">
        <v>8.6233625000000025</v>
      </c>
      <c r="V23" s="102"/>
      <c r="W23" s="122">
        <v>1858.8585500224999</v>
      </c>
      <c r="X23" s="123"/>
      <c r="Y23" s="123"/>
      <c r="Z23" s="124"/>
      <c r="AA23" s="125"/>
      <c r="AB23" s="124"/>
      <c r="AC23" s="125"/>
      <c r="AD23" s="124"/>
      <c r="AE23" s="125"/>
      <c r="AF23" s="124"/>
      <c r="AG23" s="161"/>
      <c r="AH23" s="124"/>
      <c r="AI23" s="126"/>
      <c r="AJ23" s="127"/>
      <c r="AK23" s="126"/>
      <c r="AL23" s="126"/>
      <c r="AM23" s="126"/>
      <c r="AN23" s="126"/>
      <c r="AO23" s="101"/>
      <c r="AP23" s="128"/>
      <c r="AQ23" s="104"/>
      <c r="AR23" s="104"/>
      <c r="AS23" s="101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01"/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02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26"/>
      <c r="CG23" s="128"/>
      <c r="CH23" s="126"/>
      <c r="CI23" s="130"/>
      <c r="CJ23" s="125"/>
      <c r="CK23" s="126"/>
      <c r="CL23" s="128"/>
      <c r="CM23" s="126"/>
      <c r="CN23" s="130"/>
      <c r="CO23" s="125"/>
      <c r="CP23" s="126"/>
      <c r="CQ23" s="125"/>
      <c r="CR23" s="126"/>
      <c r="CS23" s="130"/>
      <c r="CT23" s="125"/>
      <c r="CU23" s="126"/>
      <c r="CV23" s="125"/>
      <c r="CW23" s="126"/>
      <c r="CX23" s="130"/>
      <c r="CY23" s="128"/>
      <c r="CZ23" s="128"/>
      <c r="DA23" s="128"/>
      <c r="DB23" s="128"/>
      <c r="DC23" s="128"/>
      <c r="DD23" s="125"/>
      <c r="DE23" s="101"/>
      <c r="DF23" s="104"/>
      <c r="DG23" s="103"/>
      <c r="DH23" s="102"/>
      <c r="DI23" s="101"/>
      <c r="DJ23" s="101"/>
      <c r="DK23" s="101"/>
      <c r="DL23" s="131"/>
      <c r="DM23" s="101"/>
      <c r="DN23" s="101"/>
      <c r="DO23" s="101"/>
      <c r="DP23" s="101"/>
      <c r="DQ23" s="101"/>
      <c r="DR23" s="101"/>
      <c r="DS23" s="101"/>
      <c r="DT23" s="101"/>
      <c r="DU23" s="101"/>
      <c r="DV23" s="101"/>
      <c r="DW23" s="101"/>
      <c r="DX23" s="101"/>
      <c r="DY23" s="101"/>
      <c r="DZ23" s="101"/>
      <c r="EA23" s="101"/>
      <c r="EB23" s="101"/>
      <c r="EC23" s="132"/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32"/>
      <c r="ER23" s="132"/>
      <c r="ES23" s="132"/>
      <c r="ET23" s="132"/>
      <c r="EU23" s="132"/>
      <c r="EV23" s="132"/>
      <c r="EW23" s="132"/>
      <c r="EX23" s="132"/>
      <c r="EY23" s="101"/>
      <c r="EZ23" s="104"/>
      <c r="FA23" s="104"/>
      <c r="FB23" s="104"/>
      <c r="FC23" s="104"/>
      <c r="FD23" s="104"/>
      <c r="FE23" s="101"/>
      <c r="FF23" s="101"/>
      <c r="FG23" s="101"/>
      <c r="FH23" s="101"/>
      <c r="FI23" s="101"/>
      <c r="FJ23" s="101"/>
      <c r="FK23" s="101"/>
      <c r="FL23" s="101"/>
      <c r="FM23" s="101"/>
      <c r="FN23" s="101"/>
      <c r="FO23" s="101"/>
      <c r="FP23" s="101"/>
      <c r="FQ23" s="101"/>
      <c r="FR23" s="101"/>
      <c r="FS23" s="101"/>
      <c r="FT23" s="101"/>
      <c r="FU23" s="101"/>
      <c r="FV23" s="101"/>
      <c r="FW23" s="101"/>
      <c r="FX23" s="101"/>
      <c r="FY23" s="101"/>
      <c r="FZ23" s="101"/>
      <c r="GA23" s="101"/>
      <c r="GB23" s="101"/>
      <c r="GC23" s="101"/>
      <c r="GD23" s="101"/>
      <c r="GE23" s="132"/>
      <c r="GF23" s="132"/>
      <c r="GG23" s="132"/>
      <c r="GH23" s="101"/>
      <c r="GI23" s="132"/>
      <c r="GJ23" s="132"/>
      <c r="GK23" s="132"/>
      <c r="GL23" s="132"/>
      <c r="GM23" s="132"/>
      <c r="GN23" s="132"/>
      <c r="GO23" s="132"/>
      <c r="GP23" s="132"/>
    </row>
    <row r="24" spans="1:198">
      <c r="A24" s="101" t="s">
        <v>595</v>
      </c>
      <c r="B24" s="101">
        <f t="shared" si="0"/>
        <v>1273.1500000000001</v>
      </c>
      <c r="C24" s="101">
        <f t="shared" si="1"/>
        <v>1.99</v>
      </c>
      <c r="D24" s="101">
        <v>1000</v>
      </c>
      <c r="E24" s="101">
        <v>1990</v>
      </c>
      <c r="F24" s="101" t="s">
        <v>573</v>
      </c>
      <c r="G24" s="101">
        <v>-8.35</v>
      </c>
      <c r="H24" s="104" t="s">
        <v>591</v>
      </c>
      <c r="I24" s="104">
        <v>56.494103924602861</v>
      </c>
      <c r="J24" s="104">
        <v>0.90545120621000275</v>
      </c>
      <c r="K24" s="104">
        <v>19.446544279551564</v>
      </c>
      <c r="L24" s="104">
        <v>4.4355994911059691</v>
      </c>
      <c r="M24" s="104">
        <v>2.3818354793283052</v>
      </c>
      <c r="N24" s="104">
        <v>7.6527286144633324</v>
      </c>
      <c r="O24" s="104">
        <v>4.9006287626955558</v>
      </c>
      <c r="P24" s="104">
        <v>2.9798508655492704</v>
      </c>
      <c r="Q24" s="102">
        <v>0.69603888888888887</v>
      </c>
      <c r="R24" s="121">
        <f t="shared" si="2"/>
        <v>2787.7200814666776</v>
      </c>
      <c r="S24" s="104">
        <v>99.892781512395757</v>
      </c>
      <c r="T24" s="104">
        <v>7.989091666666666</v>
      </c>
      <c r="U24" s="104">
        <v>7.989091666666666</v>
      </c>
      <c r="V24" s="102"/>
      <c r="W24" s="122">
        <v>2787.5661461111113</v>
      </c>
      <c r="X24" s="123"/>
      <c r="Y24" s="123"/>
      <c r="Z24" s="124"/>
      <c r="AA24" s="125"/>
      <c r="AB24" s="124"/>
      <c r="AC24" s="125"/>
      <c r="AD24" s="124"/>
      <c r="AE24" s="125"/>
      <c r="AF24" s="124"/>
      <c r="AG24" s="161"/>
      <c r="AH24" s="124"/>
      <c r="AI24" s="126"/>
      <c r="AJ24" s="127"/>
      <c r="AK24" s="126"/>
      <c r="AL24" s="126"/>
      <c r="AM24" s="126"/>
      <c r="AN24" s="126"/>
      <c r="AO24" s="101"/>
      <c r="AP24" s="128"/>
      <c r="AQ24" s="104"/>
      <c r="AR24" s="104"/>
      <c r="AS24" s="101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01"/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02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26"/>
      <c r="CG24" s="128"/>
      <c r="CH24" s="126"/>
      <c r="CI24" s="130"/>
      <c r="CJ24" s="125"/>
      <c r="CK24" s="126"/>
      <c r="CL24" s="128"/>
      <c r="CM24" s="126"/>
      <c r="CN24" s="130"/>
      <c r="CO24" s="125"/>
      <c r="CP24" s="126"/>
      <c r="CQ24" s="125"/>
      <c r="CR24" s="126"/>
      <c r="CS24" s="130"/>
      <c r="CT24" s="125"/>
      <c r="CU24" s="126"/>
      <c r="CV24" s="125"/>
      <c r="CW24" s="126"/>
      <c r="CX24" s="130"/>
      <c r="CY24" s="128"/>
      <c r="CZ24" s="128"/>
      <c r="DA24" s="128"/>
      <c r="DB24" s="128"/>
      <c r="DC24" s="128"/>
      <c r="DD24" s="125"/>
      <c r="DE24" s="101"/>
      <c r="DF24" s="104"/>
      <c r="DG24" s="103"/>
      <c r="DH24" s="102"/>
      <c r="DI24" s="101"/>
      <c r="DJ24" s="101"/>
      <c r="DK24" s="101"/>
      <c r="DL24" s="131"/>
      <c r="DM24" s="101"/>
      <c r="DN24" s="101"/>
      <c r="DO24" s="101"/>
      <c r="DP24" s="101"/>
      <c r="DQ24" s="101"/>
      <c r="DR24" s="101"/>
      <c r="DS24" s="101"/>
      <c r="DT24" s="101"/>
      <c r="DU24" s="101"/>
      <c r="DV24" s="101"/>
      <c r="DW24" s="101"/>
      <c r="DX24" s="101"/>
      <c r="DY24" s="101"/>
      <c r="DZ24" s="101"/>
      <c r="EA24" s="101"/>
      <c r="EB24" s="101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01"/>
      <c r="EZ24" s="104"/>
      <c r="FA24" s="104"/>
      <c r="FB24" s="104"/>
      <c r="FC24" s="104"/>
      <c r="FD24" s="104"/>
      <c r="FE24" s="101"/>
      <c r="FF24" s="101"/>
      <c r="FG24" s="101"/>
      <c r="FH24" s="101"/>
      <c r="FI24" s="101"/>
      <c r="FJ24" s="101"/>
      <c r="FK24" s="101"/>
      <c r="FL24" s="101"/>
      <c r="FM24" s="101"/>
      <c r="FN24" s="101"/>
      <c r="FO24" s="101"/>
      <c r="FP24" s="101"/>
      <c r="FQ24" s="101"/>
      <c r="FR24" s="101"/>
      <c r="FS24" s="101"/>
      <c r="FT24" s="101"/>
      <c r="FU24" s="101"/>
      <c r="FV24" s="101"/>
      <c r="FW24" s="101"/>
      <c r="FX24" s="101"/>
      <c r="FY24" s="101"/>
      <c r="FZ24" s="101"/>
      <c r="GA24" s="101"/>
      <c r="GB24" s="101"/>
      <c r="GC24" s="101"/>
      <c r="GD24" s="101"/>
      <c r="GE24" s="132"/>
      <c r="GF24" s="132"/>
      <c r="GG24" s="132"/>
      <c r="GH24" s="101"/>
      <c r="GI24" s="132"/>
      <c r="GJ24" s="132"/>
      <c r="GK24" s="132"/>
      <c r="GL24" s="132"/>
      <c r="GM24" s="132"/>
      <c r="GN24" s="132"/>
      <c r="GO24" s="132"/>
      <c r="GP24" s="132"/>
    </row>
    <row r="25" spans="1:198">
      <c r="A25" s="101" t="s">
        <v>596</v>
      </c>
      <c r="B25" s="101">
        <f t="shared" si="0"/>
        <v>1123.1500000000001</v>
      </c>
      <c r="C25" s="101">
        <f t="shared" si="1"/>
        <v>2</v>
      </c>
      <c r="D25" s="101">
        <v>850</v>
      </c>
      <c r="E25" s="101">
        <v>2000</v>
      </c>
      <c r="F25" s="101" t="s">
        <v>597</v>
      </c>
      <c r="G25" s="101">
        <v>-7.93</v>
      </c>
      <c r="H25" s="104" t="s">
        <v>591</v>
      </c>
      <c r="I25" s="104">
        <v>64.709999999999994</v>
      </c>
      <c r="J25" s="104">
        <v>0.67</v>
      </c>
      <c r="K25" s="104">
        <v>19.510000000000002</v>
      </c>
      <c r="L25" s="104">
        <v>1.64</v>
      </c>
      <c r="M25" s="104">
        <v>0.48</v>
      </c>
      <c r="N25" s="104">
        <v>2.2799999999999998</v>
      </c>
      <c r="O25" s="104">
        <v>4.8099999999999996</v>
      </c>
      <c r="P25" s="104">
        <v>5.76</v>
      </c>
      <c r="Q25" s="102">
        <v>0.12998565006583387</v>
      </c>
      <c r="R25" s="121">
        <f t="shared" si="2"/>
        <v>520.60827746202392</v>
      </c>
      <c r="S25" s="104">
        <v>99.989985650065847</v>
      </c>
      <c r="T25" s="104">
        <v>8.817499999999999</v>
      </c>
      <c r="U25" s="104">
        <v>8.817499999999999</v>
      </c>
      <c r="V25" s="102"/>
      <c r="W25" s="122">
        <v>520.57952994865809</v>
      </c>
      <c r="X25" s="123"/>
      <c r="Y25" s="123"/>
      <c r="Z25" s="124"/>
      <c r="AA25" s="125"/>
      <c r="AB25" s="124"/>
      <c r="AC25" s="125"/>
      <c r="AD25" s="124"/>
      <c r="AE25" s="125"/>
      <c r="AF25" s="124"/>
      <c r="AG25" s="161"/>
      <c r="AH25" s="124"/>
      <c r="AI25" s="126"/>
      <c r="AJ25" s="127"/>
      <c r="AK25" s="126"/>
      <c r="AL25" s="126"/>
      <c r="AM25" s="126"/>
      <c r="AN25" s="126"/>
      <c r="AO25" s="101"/>
      <c r="AP25" s="128"/>
      <c r="AQ25" s="104"/>
      <c r="AR25" s="104"/>
      <c r="AS25" s="101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01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02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26"/>
      <c r="CG25" s="128"/>
      <c r="CH25" s="126"/>
      <c r="CI25" s="130"/>
      <c r="CJ25" s="125"/>
      <c r="CK25" s="126"/>
      <c r="CL25" s="128"/>
      <c r="CM25" s="126"/>
      <c r="CN25" s="130"/>
      <c r="CO25" s="125"/>
      <c r="CP25" s="126"/>
      <c r="CQ25" s="125"/>
      <c r="CR25" s="126"/>
      <c r="CS25" s="130"/>
      <c r="CT25" s="125"/>
      <c r="CU25" s="126"/>
      <c r="CV25" s="125"/>
      <c r="CW25" s="126"/>
      <c r="CX25" s="130"/>
      <c r="CY25" s="128"/>
      <c r="CZ25" s="128"/>
      <c r="DA25" s="128"/>
      <c r="DB25" s="128"/>
      <c r="DC25" s="128"/>
      <c r="DD25" s="125"/>
      <c r="DE25" s="101"/>
      <c r="DF25" s="104"/>
      <c r="DG25" s="103"/>
      <c r="DH25" s="102"/>
      <c r="DI25" s="101"/>
      <c r="DJ25" s="101"/>
      <c r="DK25" s="101"/>
      <c r="DL25" s="131"/>
      <c r="DM25" s="101"/>
      <c r="DN25" s="101"/>
      <c r="DO25" s="101"/>
      <c r="DP25" s="101"/>
      <c r="DQ25" s="101"/>
      <c r="DR25" s="101"/>
      <c r="DS25" s="101"/>
      <c r="DT25" s="101"/>
      <c r="DU25" s="101"/>
      <c r="DV25" s="101"/>
      <c r="DW25" s="101"/>
      <c r="DX25" s="101"/>
      <c r="DY25" s="101"/>
      <c r="DZ25" s="101"/>
      <c r="EA25" s="101"/>
      <c r="EB25" s="101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32"/>
      <c r="ER25" s="132"/>
      <c r="ES25" s="132"/>
      <c r="ET25" s="132"/>
      <c r="EU25" s="132"/>
      <c r="EV25" s="132"/>
      <c r="EW25" s="132"/>
      <c r="EX25" s="132"/>
      <c r="EY25" s="101"/>
      <c r="EZ25" s="104"/>
      <c r="FA25" s="104"/>
      <c r="FB25" s="104"/>
      <c r="FC25" s="104"/>
      <c r="FD25" s="104"/>
      <c r="FE25" s="101"/>
      <c r="FF25" s="101"/>
      <c r="FG25" s="101"/>
      <c r="FH25" s="101"/>
      <c r="FI25" s="101"/>
      <c r="FJ25" s="101"/>
      <c r="FK25" s="101"/>
      <c r="FL25" s="101"/>
      <c r="FM25" s="101"/>
      <c r="FN25" s="101"/>
      <c r="FO25" s="101"/>
      <c r="FP25" s="101"/>
      <c r="FQ25" s="101"/>
      <c r="FR25" s="101"/>
      <c r="FS25" s="101"/>
      <c r="FT25" s="101"/>
      <c r="FU25" s="101"/>
      <c r="FV25" s="101"/>
      <c r="FW25" s="101"/>
      <c r="FX25" s="101"/>
      <c r="FY25" s="101"/>
      <c r="FZ25" s="101"/>
      <c r="GA25" s="101"/>
      <c r="GB25" s="101"/>
      <c r="GC25" s="101"/>
      <c r="GD25" s="101"/>
      <c r="GE25" s="132"/>
      <c r="GF25" s="132"/>
      <c r="GG25" s="132"/>
      <c r="GH25" s="101"/>
      <c r="GI25" s="132"/>
      <c r="GJ25" s="132"/>
      <c r="GK25" s="132"/>
      <c r="GL25" s="132"/>
      <c r="GM25" s="132"/>
      <c r="GN25" s="132"/>
      <c r="GO25" s="132"/>
      <c r="GP25" s="132"/>
    </row>
    <row r="26" spans="1:198">
      <c r="A26" s="101" t="s">
        <v>598</v>
      </c>
      <c r="B26" s="101">
        <f t="shared" si="0"/>
        <v>1123.1500000000001</v>
      </c>
      <c r="C26" s="101">
        <f t="shared" si="1"/>
        <v>2</v>
      </c>
      <c r="D26" s="101">
        <v>850</v>
      </c>
      <c r="E26" s="101">
        <v>2000</v>
      </c>
      <c r="F26" s="101" t="s">
        <v>597</v>
      </c>
      <c r="G26" s="101">
        <v>-7.93</v>
      </c>
      <c r="H26" s="104" t="s">
        <v>591</v>
      </c>
      <c r="I26" s="104">
        <v>65.21848974684174</v>
      </c>
      <c r="J26" s="104">
        <v>0.61494413300994732</v>
      </c>
      <c r="K26" s="104">
        <v>19.560685070938913</v>
      </c>
      <c r="L26" s="104">
        <v>1.4504895415402896</v>
      </c>
      <c r="M26" s="104">
        <v>0.43449873480355633</v>
      </c>
      <c r="N26" s="104">
        <v>2.4922409841859605</v>
      </c>
      <c r="O26" s="104">
        <v>4.6963508638640343</v>
      </c>
      <c r="P26" s="104">
        <v>5.3932859862996541</v>
      </c>
      <c r="Q26" s="102">
        <v>0.15651634186083724</v>
      </c>
      <c r="R26" s="121">
        <f t="shared" si="2"/>
        <v>626.86691253656579</v>
      </c>
      <c r="S26" s="104">
        <v>100.01750140334494</v>
      </c>
      <c r="T26" s="104">
        <v>8.3014285714285716</v>
      </c>
      <c r="U26" s="104">
        <v>8.3014285714285716</v>
      </c>
      <c r="V26" s="102"/>
      <c r="W26" s="122">
        <v>626.83229751846704</v>
      </c>
      <c r="X26" s="123"/>
      <c r="Y26" s="123"/>
      <c r="Z26" s="124"/>
      <c r="AA26" s="125"/>
      <c r="AB26" s="124"/>
      <c r="AC26" s="125"/>
      <c r="AD26" s="124"/>
      <c r="AE26" s="125"/>
      <c r="AF26" s="124"/>
      <c r="AG26" s="161"/>
      <c r="AH26" s="124"/>
      <c r="AI26" s="126"/>
      <c r="AJ26" s="127"/>
      <c r="AK26" s="126"/>
      <c r="AL26" s="126"/>
      <c r="AM26" s="126"/>
      <c r="AN26" s="126"/>
      <c r="AO26" s="101"/>
      <c r="AP26" s="128"/>
      <c r="AQ26" s="104"/>
      <c r="AR26" s="104"/>
      <c r="AS26" s="101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01"/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02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26"/>
      <c r="CG26" s="128"/>
      <c r="CH26" s="126"/>
      <c r="CI26" s="130"/>
      <c r="CJ26" s="125"/>
      <c r="CK26" s="126"/>
      <c r="CL26" s="128"/>
      <c r="CM26" s="126"/>
      <c r="CN26" s="130"/>
      <c r="CO26" s="125"/>
      <c r="CP26" s="126"/>
      <c r="CQ26" s="125"/>
      <c r="CR26" s="126"/>
      <c r="CS26" s="130"/>
      <c r="CT26" s="125"/>
      <c r="CU26" s="126"/>
      <c r="CV26" s="125"/>
      <c r="CW26" s="126"/>
      <c r="CX26" s="130"/>
      <c r="CY26" s="128"/>
      <c r="CZ26" s="128"/>
      <c r="DA26" s="128"/>
      <c r="DB26" s="128"/>
      <c r="DC26" s="128"/>
      <c r="DD26" s="125"/>
      <c r="DE26" s="101"/>
      <c r="DF26" s="104"/>
      <c r="DG26" s="103"/>
      <c r="DH26" s="102"/>
      <c r="DI26" s="101"/>
      <c r="DJ26" s="101"/>
      <c r="DK26" s="101"/>
      <c r="DL26" s="131"/>
      <c r="DM26" s="101"/>
      <c r="DN26" s="101"/>
      <c r="DO26" s="101"/>
      <c r="DP26" s="101"/>
      <c r="DQ26" s="101"/>
      <c r="DR26" s="101"/>
      <c r="DS26" s="101"/>
      <c r="DT26" s="101"/>
      <c r="DU26" s="101"/>
      <c r="DV26" s="101"/>
      <c r="DW26" s="101"/>
      <c r="DX26" s="101"/>
      <c r="DY26" s="101"/>
      <c r="DZ26" s="101"/>
      <c r="EA26" s="101"/>
      <c r="EB26" s="101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32"/>
      <c r="ER26" s="132"/>
      <c r="ES26" s="132"/>
      <c r="ET26" s="132"/>
      <c r="EU26" s="132"/>
      <c r="EV26" s="132"/>
      <c r="EW26" s="132"/>
      <c r="EX26" s="132"/>
      <c r="EY26" s="101"/>
      <c r="EZ26" s="104"/>
      <c r="FA26" s="104"/>
      <c r="FB26" s="104"/>
      <c r="FC26" s="104"/>
      <c r="FD26" s="104"/>
      <c r="FE26" s="101"/>
      <c r="FF26" s="101"/>
      <c r="FG26" s="101"/>
      <c r="FH26" s="101"/>
      <c r="FI26" s="101"/>
      <c r="FJ26" s="101"/>
      <c r="FK26" s="101"/>
      <c r="FL26" s="101"/>
      <c r="FM26" s="101"/>
      <c r="FN26" s="101"/>
      <c r="FO26" s="101"/>
      <c r="FP26" s="101"/>
      <c r="FQ26" s="101"/>
      <c r="FR26" s="101"/>
      <c r="FS26" s="101"/>
      <c r="FT26" s="101"/>
      <c r="FU26" s="101"/>
      <c r="FV26" s="101"/>
      <c r="FW26" s="101"/>
      <c r="FX26" s="101"/>
      <c r="FY26" s="101"/>
      <c r="FZ26" s="101"/>
      <c r="GA26" s="101"/>
      <c r="GB26" s="101"/>
      <c r="GC26" s="101"/>
      <c r="GD26" s="101"/>
      <c r="GE26" s="132"/>
      <c r="GF26" s="132"/>
      <c r="GG26" s="132"/>
      <c r="GH26" s="101"/>
      <c r="GI26" s="132"/>
      <c r="GJ26" s="132"/>
      <c r="GK26" s="132"/>
      <c r="GL26" s="132"/>
      <c r="GM26" s="132"/>
      <c r="GN26" s="132"/>
      <c r="GO26" s="132"/>
      <c r="GP26" s="132"/>
    </row>
    <row r="27" spans="1:198">
      <c r="A27" s="101" t="s">
        <v>599</v>
      </c>
      <c r="B27" s="101">
        <f t="shared" si="0"/>
        <v>1173.1500000000001</v>
      </c>
      <c r="C27" s="101">
        <f t="shared" si="1"/>
        <v>2.02</v>
      </c>
      <c r="D27" s="101">
        <v>900</v>
      </c>
      <c r="E27" s="101">
        <v>2020</v>
      </c>
      <c r="F27" s="101" t="s">
        <v>597</v>
      </c>
      <c r="G27" s="101">
        <v>-6.98</v>
      </c>
      <c r="H27" s="104" t="s">
        <v>591</v>
      </c>
      <c r="I27" s="104">
        <v>62.809098670568822</v>
      </c>
      <c r="J27" s="104">
        <v>0.57880871232514131</v>
      </c>
      <c r="K27" s="104">
        <v>19.793667476321716</v>
      </c>
      <c r="L27" s="104">
        <v>1.9760757991490612</v>
      </c>
      <c r="M27" s="104">
        <v>0.71264998806978319</v>
      </c>
      <c r="N27" s="104">
        <v>3.525079619974802</v>
      </c>
      <c r="O27" s="104">
        <v>5.833065881881911</v>
      </c>
      <c r="P27" s="104">
        <v>4.504099487650981</v>
      </c>
      <c r="Q27" s="102">
        <v>0.27992131913629764</v>
      </c>
      <c r="R27" s="121">
        <f t="shared" si="2"/>
        <v>1121.1187981645496</v>
      </c>
      <c r="S27" s="104">
        <v>100.01246695507851</v>
      </c>
      <c r="T27" s="104">
        <v>7.8016909090909108</v>
      </c>
      <c r="U27" s="104">
        <v>7.8016909090909108</v>
      </c>
      <c r="V27" s="102"/>
      <c r="W27" s="122">
        <v>1121.0568910089585</v>
      </c>
      <c r="X27" s="123"/>
      <c r="Y27" s="123"/>
      <c r="Z27" s="124"/>
      <c r="AA27" s="125"/>
      <c r="AB27" s="124"/>
      <c r="AC27" s="125"/>
      <c r="AD27" s="124"/>
      <c r="AE27" s="125"/>
      <c r="AF27" s="124"/>
      <c r="AG27" s="161"/>
      <c r="AH27" s="124"/>
      <c r="AI27" s="126"/>
      <c r="AJ27" s="127"/>
      <c r="AK27" s="126"/>
      <c r="AL27" s="126"/>
      <c r="AM27" s="126"/>
      <c r="AN27" s="126"/>
      <c r="AO27" s="101"/>
      <c r="AP27" s="128"/>
      <c r="AQ27" s="104"/>
      <c r="AR27" s="104"/>
      <c r="AS27" s="101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01"/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29"/>
      <c r="BR27" s="102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26"/>
      <c r="CG27" s="128"/>
      <c r="CH27" s="126"/>
      <c r="CI27" s="130"/>
      <c r="CJ27" s="125"/>
      <c r="CK27" s="126"/>
      <c r="CL27" s="128"/>
      <c r="CM27" s="126"/>
      <c r="CN27" s="130"/>
      <c r="CO27" s="125"/>
      <c r="CP27" s="126"/>
      <c r="CQ27" s="125"/>
      <c r="CR27" s="126"/>
      <c r="CS27" s="130"/>
      <c r="CT27" s="125"/>
      <c r="CU27" s="126"/>
      <c r="CV27" s="125"/>
      <c r="CW27" s="126"/>
      <c r="CX27" s="130"/>
      <c r="CY27" s="128"/>
      <c r="CZ27" s="128"/>
      <c r="DA27" s="128"/>
      <c r="DB27" s="128"/>
      <c r="DC27" s="128"/>
      <c r="DD27" s="125"/>
      <c r="DE27" s="101"/>
      <c r="DF27" s="104"/>
      <c r="DG27" s="103"/>
      <c r="DH27" s="102"/>
      <c r="DI27" s="101"/>
      <c r="DJ27" s="101"/>
      <c r="DK27" s="101"/>
      <c r="DL27" s="13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01"/>
      <c r="EZ27" s="104"/>
      <c r="FA27" s="104"/>
      <c r="FB27" s="104"/>
      <c r="FC27" s="104"/>
      <c r="FD27" s="104"/>
      <c r="FE27" s="101"/>
      <c r="FF27" s="101"/>
      <c r="FG27" s="101"/>
      <c r="FH27" s="101"/>
      <c r="FI27" s="101"/>
      <c r="FJ27" s="101"/>
      <c r="FK27" s="101"/>
      <c r="FL27" s="101"/>
      <c r="FM27" s="101"/>
      <c r="FN27" s="101"/>
      <c r="FO27" s="101"/>
      <c r="FP27" s="101"/>
      <c r="FQ27" s="101"/>
      <c r="FR27" s="101"/>
      <c r="FS27" s="101"/>
      <c r="FT27" s="101"/>
      <c r="FU27" s="101"/>
      <c r="FV27" s="101"/>
      <c r="FW27" s="101"/>
      <c r="FX27" s="101"/>
      <c r="FY27" s="101"/>
      <c r="FZ27" s="101"/>
      <c r="GA27" s="101"/>
      <c r="GB27" s="101"/>
      <c r="GC27" s="101"/>
      <c r="GD27" s="101"/>
      <c r="GE27" s="132"/>
      <c r="GF27" s="132"/>
      <c r="GG27" s="132"/>
      <c r="GH27" s="101"/>
      <c r="GI27" s="132"/>
      <c r="GJ27" s="132"/>
      <c r="GK27" s="132"/>
      <c r="GL27" s="132"/>
      <c r="GM27" s="132"/>
      <c r="GN27" s="132"/>
      <c r="GO27" s="132"/>
      <c r="GP27" s="132"/>
    </row>
    <row r="28" spans="1:198">
      <c r="A28" s="101" t="s">
        <v>600</v>
      </c>
      <c r="B28" s="101">
        <f t="shared" si="0"/>
        <v>1173.1500000000001</v>
      </c>
      <c r="C28" s="101">
        <f t="shared" si="1"/>
        <v>2.02</v>
      </c>
      <c r="D28" s="101">
        <v>900</v>
      </c>
      <c r="E28" s="101">
        <v>2020</v>
      </c>
      <c r="F28" s="101" t="s">
        <v>597</v>
      </c>
      <c r="G28" s="101">
        <v>-6.98</v>
      </c>
      <c r="H28" s="104" t="s">
        <v>591</v>
      </c>
      <c r="I28" s="104">
        <v>63.983466055454734</v>
      </c>
      <c r="J28" s="104">
        <v>0.47980490615653798</v>
      </c>
      <c r="K28" s="104">
        <v>19.652165107389408</v>
      </c>
      <c r="L28" s="104">
        <v>1.8168698848875287</v>
      </c>
      <c r="M28" s="104">
        <v>0.81578701312077362</v>
      </c>
      <c r="N28" s="104">
        <v>2.7487930570272403</v>
      </c>
      <c r="O28" s="104">
        <v>5.3632224046749348</v>
      </c>
      <c r="P28" s="104">
        <v>4.9068882877990578</v>
      </c>
      <c r="Q28" s="102">
        <v>0.2405767926912655</v>
      </c>
      <c r="R28" s="121">
        <f t="shared" si="2"/>
        <v>963.53920280357579</v>
      </c>
      <c r="S28" s="104">
        <v>100.00757350920148</v>
      </c>
      <c r="T28" s="104">
        <v>6.9700500000000076</v>
      </c>
      <c r="U28" s="104">
        <v>6.9700500000000076</v>
      </c>
      <c r="V28" s="102"/>
      <c r="W28" s="122">
        <v>963.48599704924914</v>
      </c>
      <c r="X28" s="123"/>
      <c r="Y28" s="123"/>
      <c r="Z28" s="124"/>
      <c r="AA28" s="125"/>
      <c r="AB28" s="124"/>
      <c r="AC28" s="125"/>
      <c r="AD28" s="124"/>
      <c r="AE28" s="125"/>
      <c r="AF28" s="124"/>
      <c r="AG28" s="161"/>
      <c r="AH28" s="124"/>
      <c r="AI28" s="126"/>
      <c r="AJ28" s="127"/>
      <c r="AK28" s="126"/>
      <c r="AL28" s="126"/>
      <c r="AM28" s="126"/>
      <c r="AN28" s="126"/>
      <c r="AO28" s="101"/>
      <c r="AP28" s="128"/>
      <c r="AQ28" s="104"/>
      <c r="AR28" s="104"/>
      <c r="AS28" s="101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01"/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02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26"/>
      <c r="CG28" s="128"/>
      <c r="CH28" s="126"/>
      <c r="CI28" s="130"/>
      <c r="CJ28" s="125"/>
      <c r="CK28" s="126"/>
      <c r="CL28" s="128"/>
      <c r="CM28" s="126"/>
      <c r="CN28" s="130"/>
      <c r="CO28" s="125"/>
      <c r="CP28" s="126"/>
      <c r="CQ28" s="125"/>
      <c r="CR28" s="126"/>
      <c r="CS28" s="130"/>
      <c r="CT28" s="125"/>
      <c r="CU28" s="126"/>
      <c r="CV28" s="125"/>
      <c r="CW28" s="126"/>
      <c r="CX28" s="130"/>
      <c r="CY28" s="128"/>
      <c r="CZ28" s="128"/>
      <c r="DA28" s="128"/>
      <c r="DB28" s="128"/>
      <c r="DC28" s="128"/>
      <c r="DD28" s="125"/>
      <c r="DE28" s="101"/>
      <c r="DF28" s="104"/>
      <c r="DG28" s="103"/>
      <c r="DH28" s="102"/>
      <c r="DI28" s="101"/>
      <c r="DJ28" s="101"/>
      <c r="DK28" s="101"/>
      <c r="DL28" s="131"/>
      <c r="DM28" s="101"/>
      <c r="DN28" s="101"/>
      <c r="DO28" s="101"/>
      <c r="DP28" s="101"/>
      <c r="DQ28" s="101"/>
      <c r="DR28" s="101"/>
      <c r="DS28" s="101"/>
      <c r="DT28" s="101"/>
      <c r="DU28" s="101"/>
      <c r="DV28" s="101"/>
      <c r="DW28" s="101"/>
      <c r="DX28" s="101"/>
      <c r="DY28" s="101"/>
      <c r="DZ28" s="101"/>
      <c r="EA28" s="101"/>
      <c r="EB28" s="101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01"/>
      <c r="EZ28" s="104"/>
      <c r="FA28" s="104"/>
      <c r="FB28" s="104"/>
      <c r="FC28" s="104"/>
      <c r="FD28" s="104"/>
      <c r="FE28" s="101"/>
      <c r="FF28" s="101"/>
      <c r="FG28" s="101"/>
      <c r="FH28" s="101"/>
      <c r="FI28" s="101"/>
      <c r="FJ28" s="101"/>
      <c r="FK28" s="101"/>
      <c r="FL28" s="101"/>
      <c r="FM28" s="101"/>
      <c r="FN28" s="101"/>
      <c r="FO28" s="101"/>
      <c r="FP28" s="101"/>
      <c r="FQ28" s="101"/>
      <c r="FR28" s="101"/>
      <c r="FS28" s="101"/>
      <c r="FT28" s="101"/>
      <c r="FU28" s="101"/>
      <c r="FV28" s="101"/>
      <c r="FW28" s="101"/>
      <c r="FX28" s="101"/>
      <c r="FY28" s="101"/>
      <c r="FZ28" s="101"/>
      <c r="GA28" s="101"/>
      <c r="GB28" s="101"/>
      <c r="GC28" s="101"/>
      <c r="GD28" s="101"/>
      <c r="GE28" s="132"/>
      <c r="GF28" s="132"/>
      <c r="GG28" s="132"/>
      <c r="GH28" s="101"/>
      <c r="GI28" s="132"/>
      <c r="GJ28" s="132"/>
      <c r="GK28" s="132"/>
      <c r="GL28" s="132"/>
      <c r="GM28" s="132"/>
      <c r="GN28" s="132"/>
      <c r="GO28" s="132"/>
      <c r="GP28" s="132"/>
    </row>
    <row r="29" spans="1:198">
      <c r="A29" s="101" t="s">
        <v>601</v>
      </c>
      <c r="B29" s="101">
        <f t="shared" si="0"/>
        <v>1223.1500000000001</v>
      </c>
      <c r="C29" s="101">
        <f t="shared" si="1"/>
        <v>1.7</v>
      </c>
      <c r="D29" s="101">
        <v>950</v>
      </c>
      <c r="E29" s="101">
        <v>1700</v>
      </c>
      <c r="F29" s="101" t="s">
        <v>597</v>
      </c>
      <c r="G29" s="101">
        <v>-6.12</v>
      </c>
      <c r="H29" s="104" t="s">
        <v>591</v>
      </c>
      <c r="I29" s="104">
        <v>62.013375521571909</v>
      </c>
      <c r="J29" s="104">
        <v>0.64126700240179535</v>
      </c>
      <c r="K29" s="104">
        <v>19.287122897478572</v>
      </c>
      <c r="L29" s="104">
        <v>2.4599518594756922</v>
      </c>
      <c r="M29" s="104">
        <v>1.1549723264115741</v>
      </c>
      <c r="N29" s="104">
        <v>4.5795782392673985</v>
      </c>
      <c r="O29" s="104">
        <v>5.5064286155050821</v>
      </c>
      <c r="P29" s="104">
        <v>3.9862993031021055</v>
      </c>
      <c r="Q29" s="102">
        <v>0.34715033190307371</v>
      </c>
      <c r="R29" s="121">
        <f t="shared" si="2"/>
        <v>1390.3791397042291</v>
      </c>
      <c r="S29" s="104">
        <v>99.976146097117194</v>
      </c>
      <c r="T29" s="104">
        <v>7.1211714285714294</v>
      </c>
      <c r="U29" s="104">
        <v>7.1211714285714294</v>
      </c>
      <c r="V29" s="102"/>
      <c r="W29" s="122">
        <v>1390.3023642386199</v>
      </c>
      <c r="X29" s="123"/>
      <c r="Y29" s="123"/>
      <c r="Z29" s="124"/>
      <c r="AA29" s="125"/>
      <c r="AB29" s="124"/>
      <c r="AC29" s="125"/>
      <c r="AD29" s="124"/>
      <c r="AE29" s="125"/>
      <c r="AF29" s="124"/>
      <c r="AG29" s="161"/>
      <c r="AH29" s="124"/>
      <c r="AI29" s="126"/>
      <c r="AJ29" s="127"/>
      <c r="AK29" s="126"/>
      <c r="AL29" s="126"/>
      <c r="AM29" s="126"/>
      <c r="AN29" s="126"/>
      <c r="AO29" s="101"/>
      <c r="AP29" s="128"/>
      <c r="AQ29" s="104"/>
      <c r="AR29" s="104"/>
      <c r="AS29" s="101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01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02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26"/>
      <c r="CG29" s="128"/>
      <c r="CH29" s="126"/>
      <c r="CI29" s="130"/>
      <c r="CJ29" s="125"/>
      <c r="CK29" s="126"/>
      <c r="CL29" s="128"/>
      <c r="CM29" s="126"/>
      <c r="CN29" s="130"/>
      <c r="CO29" s="125"/>
      <c r="CP29" s="126"/>
      <c r="CQ29" s="125"/>
      <c r="CR29" s="126"/>
      <c r="CS29" s="130"/>
      <c r="CT29" s="125"/>
      <c r="CU29" s="126"/>
      <c r="CV29" s="125"/>
      <c r="CW29" s="126"/>
      <c r="CX29" s="130"/>
      <c r="CY29" s="128"/>
      <c r="CZ29" s="128"/>
      <c r="DA29" s="128"/>
      <c r="DB29" s="128"/>
      <c r="DC29" s="128"/>
      <c r="DD29" s="125"/>
      <c r="DE29" s="101"/>
      <c r="DF29" s="104"/>
      <c r="DG29" s="103"/>
      <c r="DH29" s="102"/>
      <c r="DI29" s="101"/>
      <c r="DJ29" s="101"/>
      <c r="DK29" s="101"/>
      <c r="DL29" s="131"/>
      <c r="DM29" s="101"/>
      <c r="DN29" s="101"/>
      <c r="DO29" s="101"/>
      <c r="DP29" s="101"/>
      <c r="DQ29" s="101"/>
      <c r="DR29" s="101"/>
      <c r="DS29" s="101"/>
      <c r="DT29" s="101"/>
      <c r="DU29" s="101"/>
      <c r="DV29" s="101"/>
      <c r="DW29" s="101"/>
      <c r="DX29" s="101"/>
      <c r="DY29" s="101"/>
      <c r="DZ29" s="101"/>
      <c r="EA29" s="101"/>
      <c r="EB29" s="101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01"/>
      <c r="EZ29" s="104"/>
      <c r="FA29" s="104"/>
      <c r="FB29" s="104"/>
      <c r="FC29" s="104"/>
      <c r="FD29" s="104"/>
      <c r="FE29" s="101"/>
      <c r="FF29" s="101"/>
      <c r="FG29" s="101"/>
      <c r="FH29" s="101"/>
      <c r="FI29" s="101"/>
      <c r="FJ29" s="101"/>
      <c r="FK29" s="101"/>
      <c r="FL29" s="101"/>
      <c r="FM29" s="101"/>
      <c r="FN29" s="101"/>
      <c r="FO29" s="101"/>
      <c r="FP29" s="101"/>
      <c r="FQ29" s="101"/>
      <c r="FR29" s="101"/>
      <c r="FS29" s="101"/>
      <c r="FT29" s="101"/>
      <c r="FU29" s="101"/>
      <c r="FV29" s="101"/>
      <c r="FW29" s="101"/>
      <c r="FX29" s="101"/>
      <c r="FY29" s="101"/>
      <c r="FZ29" s="101"/>
      <c r="GA29" s="101"/>
      <c r="GB29" s="101"/>
      <c r="GC29" s="101"/>
      <c r="GD29" s="101"/>
      <c r="GE29" s="132"/>
      <c r="GF29" s="132"/>
      <c r="GG29" s="132"/>
      <c r="GH29" s="101"/>
      <c r="GI29" s="132"/>
      <c r="GJ29" s="132"/>
      <c r="GK29" s="132"/>
      <c r="GL29" s="132"/>
      <c r="GM29" s="132"/>
      <c r="GN29" s="132"/>
      <c r="GO29" s="132"/>
      <c r="GP29" s="132"/>
    </row>
    <row r="30" spans="1:198">
      <c r="A30" s="101" t="s">
        <v>602</v>
      </c>
      <c r="B30" s="101">
        <f t="shared" si="0"/>
        <v>1223.1500000000001</v>
      </c>
      <c r="C30" s="101">
        <f t="shared" si="1"/>
        <v>1.7</v>
      </c>
      <c r="D30" s="101">
        <v>950</v>
      </c>
      <c r="E30" s="101">
        <v>1700</v>
      </c>
      <c r="F30" s="101" t="s">
        <v>597</v>
      </c>
      <c r="G30" s="101">
        <v>-6.12</v>
      </c>
      <c r="H30" s="104" t="s">
        <v>591</v>
      </c>
      <c r="I30" s="104">
        <v>62.020557582509106</v>
      </c>
      <c r="J30" s="104">
        <v>0.62853115289018713</v>
      </c>
      <c r="K30" s="104">
        <v>19.175323419034193</v>
      </c>
      <c r="L30" s="104">
        <v>2.3849054333801192</v>
      </c>
      <c r="M30" s="104">
        <v>1.2791085587298716</v>
      </c>
      <c r="N30" s="104">
        <v>4.579311271563177</v>
      </c>
      <c r="O30" s="104">
        <v>5.629781369478966</v>
      </c>
      <c r="P30" s="104">
        <v>3.9381308866942093</v>
      </c>
      <c r="Q30" s="102">
        <v>0.37213869105905167</v>
      </c>
      <c r="R30" s="121">
        <f t="shared" si="2"/>
        <v>1490.4605456917925</v>
      </c>
      <c r="S30" s="104">
        <v>100.00778836533888</v>
      </c>
      <c r="T30" s="104">
        <v>7.7058875000000047</v>
      </c>
      <c r="U30" s="104">
        <v>7.7058875000000047</v>
      </c>
      <c r="V30" s="102"/>
      <c r="W30" s="122">
        <v>1490.3782438223961</v>
      </c>
      <c r="X30" s="123"/>
      <c r="Y30" s="123"/>
      <c r="Z30" s="124"/>
      <c r="AA30" s="125"/>
      <c r="AB30" s="124"/>
      <c r="AC30" s="125"/>
      <c r="AD30" s="124"/>
      <c r="AE30" s="125"/>
      <c r="AF30" s="124"/>
      <c r="AG30" s="161"/>
      <c r="AH30" s="124"/>
      <c r="AI30" s="126"/>
      <c r="AJ30" s="127"/>
      <c r="AK30" s="126"/>
      <c r="AL30" s="126"/>
      <c r="AM30" s="126"/>
      <c r="AN30" s="126"/>
      <c r="AO30" s="101"/>
      <c r="AP30" s="128"/>
      <c r="AQ30" s="104"/>
      <c r="AR30" s="104"/>
      <c r="AS30" s="101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01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02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26"/>
      <c r="CG30" s="128"/>
      <c r="CH30" s="126"/>
      <c r="CI30" s="130"/>
      <c r="CJ30" s="125"/>
      <c r="CK30" s="126"/>
      <c r="CL30" s="128"/>
      <c r="CM30" s="126"/>
      <c r="CN30" s="130"/>
      <c r="CO30" s="125"/>
      <c r="CP30" s="126"/>
      <c r="CQ30" s="125"/>
      <c r="CR30" s="126"/>
      <c r="CS30" s="130"/>
      <c r="CT30" s="125"/>
      <c r="CU30" s="126"/>
      <c r="CV30" s="125"/>
      <c r="CW30" s="126"/>
      <c r="CX30" s="130"/>
      <c r="CY30" s="128"/>
      <c r="CZ30" s="128"/>
      <c r="DA30" s="128"/>
      <c r="DB30" s="128"/>
      <c r="DC30" s="128"/>
      <c r="DD30" s="125"/>
      <c r="DE30" s="101"/>
      <c r="DF30" s="104"/>
      <c r="DG30" s="103"/>
      <c r="DH30" s="102"/>
      <c r="DI30" s="101"/>
      <c r="DJ30" s="101"/>
      <c r="DK30" s="101"/>
      <c r="DL30" s="131"/>
      <c r="DM30" s="101"/>
      <c r="DN30" s="101"/>
      <c r="DO30" s="101"/>
      <c r="DP30" s="101"/>
      <c r="DQ30" s="101"/>
      <c r="DR30" s="101"/>
      <c r="DS30" s="101"/>
      <c r="DT30" s="101"/>
      <c r="DU30" s="101"/>
      <c r="DV30" s="101"/>
      <c r="DW30" s="101"/>
      <c r="DX30" s="101"/>
      <c r="DY30" s="101"/>
      <c r="DZ30" s="101"/>
      <c r="EA30" s="101"/>
      <c r="EB30" s="101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01"/>
      <c r="EZ30" s="104"/>
      <c r="FA30" s="104"/>
      <c r="FB30" s="104"/>
      <c r="FC30" s="104"/>
      <c r="FD30" s="104"/>
      <c r="FE30" s="101"/>
      <c r="FF30" s="101"/>
      <c r="FG30" s="101"/>
      <c r="FH30" s="101"/>
      <c r="FI30" s="101"/>
      <c r="FJ30" s="101"/>
      <c r="FK30" s="101"/>
      <c r="FL30" s="101"/>
      <c r="FM30" s="101"/>
      <c r="FN30" s="101"/>
      <c r="FO30" s="101"/>
      <c r="FP30" s="101"/>
      <c r="FQ30" s="101"/>
      <c r="FR30" s="101"/>
      <c r="FS30" s="101"/>
      <c r="FT30" s="101"/>
      <c r="FU30" s="101"/>
      <c r="FV30" s="101"/>
      <c r="FW30" s="101"/>
      <c r="FX30" s="101"/>
      <c r="FY30" s="101"/>
      <c r="FZ30" s="101"/>
      <c r="GA30" s="101"/>
      <c r="GB30" s="101"/>
      <c r="GC30" s="101"/>
      <c r="GD30" s="101"/>
      <c r="GE30" s="132"/>
      <c r="GF30" s="132"/>
      <c r="GG30" s="132"/>
      <c r="GH30" s="101"/>
      <c r="GI30" s="132"/>
      <c r="GJ30" s="132"/>
      <c r="GK30" s="132"/>
      <c r="GL30" s="132"/>
      <c r="GM30" s="132"/>
      <c r="GN30" s="132"/>
      <c r="GO30" s="132"/>
      <c r="GP30" s="132"/>
    </row>
    <row r="31" spans="1:198">
      <c r="A31" s="101" t="s">
        <v>603</v>
      </c>
      <c r="B31" s="101">
        <f t="shared" si="0"/>
        <v>1223.1500000000001</v>
      </c>
      <c r="C31" s="101">
        <f t="shared" si="1"/>
        <v>2.02</v>
      </c>
      <c r="D31" s="101">
        <v>950</v>
      </c>
      <c r="E31" s="101">
        <v>2020</v>
      </c>
      <c r="F31" s="101" t="s">
        <v>597</v>
      </c>
      <c r="G31" s="101">
        <v>-6.11</v>
      </c>
      <c r="H31" s="104" t="s">
        <v>591</v>
      </c>
      <c r="I31" s="104">
        <v>62.350278680845094</v>
      </c>
      <c r="J31" s="104">
        <v>0.49008133397990189</v>
      </c>
      <c r="K31" s="104">
        <v>19.709542721544238</v>
      </c>
      <c r="L31" s="104">
        <v>2.0948267972846586</v>
      </c>
      <c r="M31" s="104">
        <v>0.9743969989309762</v>
      </c>
      <c r="N31" s="104">
        <v>3.4174069627956745</v>
      </c>
      <c r="O31" s="104">
        <v>6.0830064923644125</v>
      </c>
      <c r="P31" s="104">
        <v>4.6006008514030947</v>
      </c>
      <c r="Q31" s="102">
        <v>0.31969999999999998</v>
      </c>
      <c r="R31" s="121">
        <f t="shared" si="2"/>
        <v>1280.4372345740694</v>
      </c>
      <c r="S31" s="104">
        <v>100.03984083914806</v>
      </c>
      <c r="T31" s="104">
        <v>6.1169166666666657</v>
      </c>
      <c r="U31" s="104">
        <v>6.1169166666666657</v>
      </c>
      <c r="V31" s="102"/>
      <c r="W31" s="122">
        <v>1280.36653</v>
      </c>
      <c r="X31" s="123"/>
      <c r="Y31" s="123"/>
      <c r="Z31" s="124"/>
      <c r="AA31" s="125"/>
      <c r="AB31" s="124"/>
      <c r="AC31" s="125"/>
      <c r="AD31" s="124"/>
      <c r="AE31" s="125"/>
      <c r="AF31" s="124"/>
      <c r="AG31" s="161"/>
      <c r="AH31" s="124"/>
      <c r="AI31" s="126"/>
      <c r="AJ31" s="127"/>
      <c r="AK31" s="126"/>
      <c r="AL31" s="126"/>
      <c r="AM31" s="126"/>
      <c r="AN31" s="126"/>
      <c r="AO31" s="101"/>
      <c r="AP31" s="128"/>
      <c r="AQ31" s="104"/>
      <c r="AR31" s="104"/>
      <c r="AS31" s="101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01"/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02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26"/>
      <c r="CG31" s="128"/>
      <c r="CH31" s="126"/>
      <c r="CI31" s="130"/>
      <c r="CJ31" s="125"/>
      <c r="CK31" s="126"/>
      <c r="CL31" s="128"/>
      <c r="CM31" s="126"/>
      <c r="CN31" s="130"/>
      <c r="CO31" s="125"/>
      <c r="CP31" s="126"/>
      <c r="CQ31" s="125"/>
      <c r="CR31" s="126"/>
      <c r="CS31" s="130"/>
      <c r="CT31" s="125"/>
      <c r="CU31" s="126"/>
      <c r="CV31" s="125"/>
      <c r="CW31" s="126"/>
      <c r="CX31" s="130"/>
      <c r="CY31" s="128"/>
      <c r="CZ31" s="128"/>
      <c r="DA31" s="128"/>
      <c r="DB31" s="128"/>
      <c r="DC31" s="128"/>
      <c r="DD31" s="125"/>
      <c r="DE31" s="101"/>
      <c r="DF31" s="104"/>
      <c r="DG31" s="103"/>
      <c r="DH31" s="102"/>
      <c r="DI31" s="101"/>
      <c r="DJ31" s="101"/>
      <c r="DK31" s="101"/>
      <c r="DL31" s="131"/>
      <c r="DM31" s="101"/>
      <c r="DN31" s="101"/>
      <c r="DO31" s="101"/>
      <c r="DP31" s="101"/>
      <c r="DQ31" s="101"/>
      <c r="DR31" s="101"/>
      <c r="DS31" s="101"/>
      <c r="DT31" s="101"/>
      <c r="DU31" s="101"/>
      <c r="DV31" s="101"/>
      <c r="DW31" s="101"/>
      <c r="DX31" s="101"/>
      <c r="DY31" s="101"/>
      <c r="DZ31" s="101"/>
      <c r="EA31" s="101"/>
      <c r="EB31" s="101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01"/>
      <c r="EZ31" s="104"/>
      <c r="FA31" s="104"/>
      <c r="FB31" s="104"/>
      <c r="FC31" s="104"/>
      <c r="FD31" s="104"/>
      <c r="FE31" s="101"/>
      <c r="FF31" s="101"/>
      <c r="FG31" s="101"/>
      <c r="FH31" s="101"/>
      <c r="FI31" s="101"/>
      <c r="FJ31" s="101"/>
      <c r="FK31" s="101"/>
      <c r="FL31" s="101"/>
      <c r="FM31" s="101"/>
      <c r="FN31" s="101"/>
      <c r="FO31" s="101"/>
      <c r="FP31" s="101"/>
      <c r="FQ31" s="101"/>
      <c r="FR31" s="101"/>
      <c r="FS31" s="101"/>
      <c r="FT31" s="101"/>
      <c r="FU31" s="101"/>
      <c r="FV31" s="101"/>
      <c r="FW31" s="101"/>
      <c r="FX31" s="101"/>
      <c r="FY31" s="101"/>
      <c r="FZ31" s="101"/>
      <c r="GA31" s="101"/>
      <c r="GB31" s="101"/>
      <c r="GC31" s="101"/>
      <c r="GD31" s="101"/>
      <c r="GE31" s="132"/>
      <c r="GF31" s="132"/>
      <c r="GG31" s="132"/>
      <c r="GH31" s="101"/>
      <c r="GI31" s="132"/>
      <c r="GJ31" s="132"/>
      <c r="GK31" s="132"/>
      <c r="GL31" s="132"/>
      <c r="GM31" s="132"/>
      <c r="GN31" s="132"/>
      <c r="GO31" s="132"/>
      <c r="GP31" s="132"/>
    </row>
    <row r="32" spans="1:198">
      <c r="A32" s="101" t="s">
        <v>604</v>
      </c>
      <c r="B32" s="101">
        <f t="shared" si="0"/>
        <v>1273.1500000000001</v>
      </c>
      <c r="C32" s="101">
        <f t="shared" si="1"/>
        <v>2</v>
      </c>
      <c r="D32" s="101">
        <v>1000</v>
      </c>
      <c r="E32" s="101">
        <v>2000</v>
      </c>
      <c r="F32" s="101" t="s">
        <v>597</v>
      </c>
      <c r="G32" s="101">
        <v>-5.31</v>
      </c>
      <c r="H32" s="104" t="s">
        <v>591</v>
      </c>
      <c r="I32" s="104">
        <v>59.426735129287486</v>
      </c>
      <c r="J32" s="104">
        <v>0.70268913334482974</v>
      </c>
      <c r="K32" s="104">
        <v>19.133024249041764</v>
      </c>
      <c r="L32" s="104">
        <v>3.0432651667144492</v>
      </c>
      <c r="M32" s="104">
        <v>1.588317786129432</v>
      </c>
      <c r="N32" s="104">
        <v>6.3103175372308389</v>
      </c>
      <c r="O32" s="104">
        <v>5.6864185835274483</v>
      </c>
      <c r="P32" s="104">
        <v>3.5230452395165366</v>
      </c>
      <c r="Q32" s="102">
        <v>0.52968499999999985</v>
      </c>
      <c r="R32" s="121">
        <f t="shared" si="2"/>
        <v>2121.4526011741186</v>
      </c>
      <c r="S32" s="104">
        <v>99.943497824792786</v>
      </c>
      <c r="T32" s="104">
        <v>6.5600499999999995</v>
      </c>
      <c r="U32" s="104">
        <v>6.5600499999999995</v>
      </c>
      <c r="V32" s="102"/>
      <c r="W32" s="122">
        <v>2121.3354564999995</v>
      </c>
      <c r="X32" s="123"/>
      <c r="Y32" s="123"/>
      <c r="Z32" s="124"/>
      <c r="AA32" s="125"/>
      <c r="AB32" s="124"/>
      <c r="AC32" s="125"/>
      <c r="AD32" s="124"/>
      <c r="AE32" s="125"/>
      <c r="AF32" s="124"/>
      <c r="AG32" s="161"/>
      <c r="AH32" s="124"/>
      <c r="AI32" s="126"/>
      <c r="AJ32" s="127"/>
      <c r="AK32" s="126"/>
      <c r="AL32" s="126"/>
      <c r="AM32" s="126"/>
      <c r="AN32" s="126"/>
      <c r="AO32" s="101"/>
      <c r="AP32" s="128"/>
      <c r="AQ32" s="104"/>
      <c r="AR32" s="104"/>
      <c r="AS32" s="101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01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02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26"/>
      <c r="CG32" s="128"/>
      <c r="CH32" s="126"/>
      <c r="CI32" s="130"/>
      <c r="CJ32" s="125"/>
      <c r="CK32" s="126"/>
      <c r="CL32" s="128"/>
      <c r="CM32" s="126"/>
      <c r="CN32" s="130"/>
      <c r="CO32" s="125"/>
      <c r="CP32" s="126"/>
      <c r="CQ32" s="125"/>
      <c r="CR32" s="126"/>
      <c r="CS32" s="130"/>
      <c r="CT32" s="125"/>
      <c r="CU32" s="126"/>
      <c r="CV32" s="125"/>
      <c r="CW32" s="126"/>
      <c r="CX32" s="130"/>
      <c r="CY32" s="128"/>
      <c r="CZ32" s="128"/>
      <c r="DA32" s="128"/>
      <c r="DB32" s="128"/>
      <c r="DC32" s="128"/>
      <c r="DD32" s="125"/>
      <c r="DE32" s="101"/>
      <c r="DF32" s="104"/>
      <c r="DG32" s="103"/>
      <c r="DH32" s="102"/>
      <c r="DI32" s="101"/>
      <c r="DJ32" s="101"/>
      <c r="DK32" s="101"/>
      <c r="DL32" s="131"/>
      <c r="DM32" s="101"/>
      <c r="DN32" s="101"/>
      <c r="DO32" s="101"/>
      <c r="DP32" s="101"/>
      <c r="DQ32" s="101"/>
      <c r="DR32" s="101"/>
      <c r="DS32" s="101"/>
      <c r="DT32" s="101"/>
      <c r="DU32" s="101"/>
      <c r="DV32" s="101"/>
      <c r="DW32" s="101"/>
      <c r="DX32" s="101"/>
      <c r="DY32" s="101"/>
      <c r="DZ32" s="101"/>
      <c r="EA32" s="101"/>
      <c r="EB32" s="101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01"/>
      <c r="EZ32" s="104"/>
      <c r="FA32" s="104"/>
      <c r="FB32" s="104"/>
      <c r="FC32" s="104"/>
      <c r="FD32" s="104"/>
      <c r="FE32" s="101"/>
      <c r="FF32" s="101"/>
      <c r="FG32" s="101"/>
      <c r="FH32" s="101"/>
      <c r="FI32" s="101"/>
      <c r="FJ32" s="101"/>
      <c r="FK32" s="101"/>
      <c r="FL32" s="101"/>
      <c r="FM32" s="101"/>
      <c r="FN32" s="101"/>
      <c r="FO32" s="101"/>
      <c r="FP32" s="101"/>
      <c r="FQ32" s="101"/>
      <c r="FR32" s="101"/>
      <c r="FS32" s="101"/>
      <c r="FT32" s="101"/>
      <c r="FU32" s="101"/>
      <c r="FV32" s="101"/>
      <c r="FW32" s="101"/>
      <c r="FX32" s="101"/>
      <c r="FY32" s="101"/>
      <c r="FZ32" s="101"/>
      <c r="GA32" s="101"/>
      <c r="GB32" s="101"/>
      <c r="GC32" s="101"/>
      <c r="GD32" s="101"/>
      <c r="GE32" s="132"/>
      <c r="GF32" s="132"/>
      <c r="GG32" s="132"/>
      <c r="GH32" s="101"/>
      <c r="GI32" s="132"/>
      <c r="GJ32" s="132"/>
      <c r="GK32" s="132"/>
      <c r="GL32" s="132"/>
      <c r="GM32" s="132"/>
      <c r="GN32" s="132"/>
      <c r="GO32" s="132"/>
      <c r="GP32" s="132"/>
    </row>
    <row r="33" spans="1:198">
      <c r="A33" s="101" t="s">
        <v>605</v>
      </c>
      <c r="B33" s="101">
        <f t="shared" si="0"/>
        <v>1123.1500000000001</v>
      </c>
      <c r="C33" s="101">
        <f t="shared" si="1"/>
        <v>2</v>
      </c>
      <c r="D33" s="101">
        <v>850</v>
      </c>
      <c r="E33" s="101">
        <v>2000</v>
      </c>
      <c r="F33" s="101" t="s">
        <v>573</v>
      </c>
      <c r="G33" s="101">
        <v>-10.72</v>
      </c>
      <c r="H33" s="104" t="s">
        <v>591</v>
      </c>
      <c r="I33" s="104">
        <v>72.312516757696557</v>
      </c>
      <c r="J33" s="104">
        <v>0.37914377484694656</v>
      </c>
      <c r="K33" s="104">
        <v>16.442290676746616</v>
      </c>
      <c r="L33" s="104">
        <v>1.5551358449425461</v>
      </c>
      <c r="M33" s="104">
        <v>0.57089472508616546</v>
      </c>
      <c r="N33" s="104">
        <v>1.6993368803213613</v>
      </c>
      <c r="O33" s="104">
        <v>4.465743349754173</v>
      </c>
      <c r="P33" s="104">
        <v>2.4901779167855715</v>
      </c>
      <c r="Q33" s="102">
        <v>6.5928916297907356E-2</v>
      </c>
      <c r="R33" s="121">
        <f t="shared" si="2"/>
        <v>264.05329766330243</v>
      </c>
      <c r="S33" s="104">
        <v>99.981168842477842</v>
      </c>
      <c r="T33" s="104">
        <v>9.6297285714285756</v>
      </c>
      <c r="U33" s="104">
        <v>9.6297285714285756</v>
      </c>
      <c r="V33" s="102"/>
      <c r="W33" s="122">
        <v>264.03871688148917</v>
      </c>
      <c r="X33" s="123"/>
      <c r="Y33" s="123"/>
      <c r="Z33" s="124"/>
      <c r="AA33" s="125"/>
      <c r="AB33" s="124"/>
      <c r="AC33" s="125"/>
      <c r="AD33" s="124"/>
      <c r="AE33" s="125"/>
      <c r="AF33" s="124"/>
      <c r="AG33" s="161"/>
      <c r="AH33" s="124"/>
      <c r="AI33" s="126"/>
      <c r="AJ33" s="127"/>
      <c r="AK33" s="126"/>
      <c r="AL33" s="126"/>
      <c r="AM33" s="126"/>
      <c r="AN33" s="126"/>
      <c r="AO33" s="101"/>
      <c r="AP33" s="128"/>
      <c r="AQ33" s="104"/>
      <c r="AR33" s="104"/>
      <c r="AS33" s="101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  <c r="BF33" s="101"/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02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26"/>
      <c r="CG33" s="128"/>
      <c r="CH33" s="126"/>
      <c r="CI33" s="130"/>
      <c r="CJ33" s="125"/>
      <c r="CK33" s="126"/>
      <c r="CL33" s="128"/>
      <c r="CM33" s="126"/>
      <c r="CN33" s="130"/>
      <c r="CO33" s="125"/>
      <c r="CP33" s="126"/>
      <c r="CQ33" s="125"/>
      <c r="CR33" s="126"/>
      <c r="CS33" s="130"/>
      <c r="CT33" s="125"/>
      <c r="CU33" s="126"/>
      <c r="CV33" s="125"/>
      <c r="CW33" s="126"/>
      <c r="CX33" s="130"/>
      <c r="CY33" s="128"/>
      <c r="CZ33" s="128"/>
      <c r="DA33" s="128"/>
      <c r="DB33" s="128"/>
      <c r="DC33" s="128"/>
      <c r="DD33" s="125"/>
      <c r="DE33" s="101"/>
      <c r="DF33" s="104"/>
      <c r="DG33" s="103"/>
      <c r="DH33" s="102"/>
      <c r="DI33" s="101"/>
      <c r="DJ33" s="101"/>
      <c r="DK33" s="101"/>
      <c r="DL33" s="131"/>
      <c r="DM33" s="101"/>
      <c r="DN33" s="101"/>
      <c r="DO33" s="101"/>
      <c r="DP33" s="101"/>
      <c r="DQ33" s="101"/>
      <c r="DR33" s="101"/>
      <c r="DS33" s="101"/>
      <c r="DT33" s="101"/>
      <c r="DU33" s="101"/>
      <c r="DV33" s="101"/>
      <c r="DW33" s="101"/>
      <c r="DX33" s="101"/>
      <c r="DY33" s="101"/>
      <c r="DZ33" s="101"/>
      <c r="EA33" s="101"/>
      <c r="EB33" s="101"/>
      <c r="EC33" s="132"/>
      <c r="ED33" s="132"/>
      <c r="EE33" s="132"/>
      <c r="EF33" s="132"/>
      <c r="EG33" s="132"/>
      <c r="EH33" s="132"/>
      <c r="EI33" s="132"/>
      <c r="EJ33" s="132"/>
      <c r="EK33" s="132"/>
      <c r="EL33" s="132"/>
      <c r="EM33" s="132"/>
      <c r="EN33" s="132"/>
      <c r="EO33" s="132"/>
      <c r="EP33" s="132"/>
      <c r="EQ33" s="132"/>
      <c r="ER33" s="132"/>
      <c r="ES33" s="132"/>
      <c r="ET33" s="132"/>
      <c r="EU33" s="132"/>
      <c r="EV33" s="132"/>
      <c r="EW33" s="132"/>
      <c r="EX33" s="132"/>
      <c r="EY33" s="101"/>
      <c r="EZ33" s="104"/>
      <c r="FA33" s="104"/>
      <c r="FB33" s="104"/>
      <c r="FC33" s="104"/>
      <c r="FD33" s="104"/>
      <c r="FE33" s="101"/>
      <c r="FF33" s="101"/>
      <c r="FG33" s="101"/>
      <c r="FH33" s="101"/>
      <c r="FI33" s="101"/>
      <c r="FJ33" s="101"/>
      <c r="FK33" s="101"/>
      <c r="FL33" s="101"/>
      <c r="FM33" s="101"/>
      <c r="FN33" s="101"/>
      <c r="FO33" s="101"/>
      <c r="FP33" s="101"/>
      <c r="FQ33" s="101"/>
      <c r="FR33" s="101"/>
      <c r="FS33" s="101"/>
      <c r="FT33" s="101"/>
      <c r="FU33" s="101"/>
      <c r="FV33" s="101"/>
      <c r="FW33" s="101"/>
      <c r="FX33" s="101"/>
      <c r="FY33" s="101"/>
      <c r="FZ33" s="101"/>
      <c r="GA33" s="101"/>
      <c r="GB33" s="101"/>
      <c r="GC33" s="101"/>
      <c r="GD33" s="101"/>
      <c r="GE33" s="132"/>
      <c r="GF33" s="132"/>
      <c r="GG33" s="132"/>
      <c r="GH33" s="101"/>
      <c r="GI33" s="132"/>
      <c r="GJ33" s="132"/>
      <c r="GK33" s="132"/>
      <c r="GL33" s="132"/>
      <c r="GM33" s="132"/>
      <c r="GN33" s="132"/>
      <c r="GO33" s="132"/>
      <c r="GP33" s="132"/>
    </row>
    <row r="34" spans="1:198">
      <c r="A34" s="101" t="s">
        <v>606</v>
      </c>
      <c r="B34" s="101">
        <f t="shared" si="0"/>
        <v>1123.1500000000001</v>
      </c>
      <c r="C34" s="101">
        <f t="shared" si="1"/>
        <v>2</v>
      </c>
      <c r="D34" s="101">
        <v>850</v>
      </c>
      <c r="E34" s="101">
        <v>2000</v>
      </c>
      <c r="F34" s="101" t="s">
        <v>573</v>
      </c>
      <c r="G34" s="101">
        <v>-10.72</v>
      </c>
      <c r="H34" s="104" t="s">
        <v>591</v>
      </c>
      <c r="I34" s="104">
        <v>72.028859527654589</v>
      </c>
      <c r="J34" s="104">
        <v>0.394379856914158</v>
      </c>
      <c r="K34" s="104">
        <v>16.478144526041699</v>
      </c>
      <c r="L34" s="104">
        <v>1.5412141040667897</v>
      </c>
      <c r="M34" s="104">
        <v>0.68163646343215833</v>
      </c>
      <c r="N34" s="104">
        <v>1.7593026916333805</v>
      </c>
      <c r="O34" s="104">
        <v>4.6865747287238726</v>
      </c>
      <c r="P34" s="104">
        <v>2.3595473693134847</v>
      </c>
      <c r="Q34" s="102">
        <v>6.8911690398194808E-2</v>
      </c>
      <c r="R34" s="121">
        <f t="shared" si="2"/>
        <v>275.99966932527065</v>
      </c>
      <c r="S34" s="104">
        <v>99.998570958178334</v>
      </c>
      <c r="T34" s="104">
        <v>7.861679999999998</v>
      </c>
      <c r="U34" s="104">
        <v>7.861679999999998</v>
      </c>
      <c r="V34" s="102"/>
      <c r="W34" s="122">
        <v>275.98442887573043</v>
      </c>
      <c r="X34" s="123"/>
      <c r="Y34" s="123"/>
      <c r="Z34" s="124"/>
      <c r="AA34" s="125"/>
      <c r="AB34" s="124"/>
      <c r="AC34" s="125"/>
      <c r="AD34" s="124"/>
      <c r="AE34" s="125"/>
      <c r="AF34" s="124"/>
      <c r="AG34" s="161"/>
      <c r="AH34" s="124"/>
      <c r="AI34" s="126"/>
      <c r="AJ34" s="127"/>
      <c r="AK34" s="126"/>
      <c r="AL34" s="126"/>
      <c r="AM34" s="126"/>
      <c r="AN34" s="126"/>
      <c r="AO34" s="101"/>
      <c r="AP34" s="128"/>
      <c r="AQ34" s="104"/>
      <c r="AR34" s="104"/>
      <c r="AS34" s="101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01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/>
      <c r="BQ34" s="129"/>
      <c r="BR34" s="102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26"/>
      <c r="CG34" s="128"/>
      <c r="CH34" s="126"/>
      <c r="CI34" s="130"/>
      <c r="CJ34" s="125"/>
      <c r="CK34" s="126"/>
      <c r="CL34" s="128"/>
      <c r="CM34" s="126"/>
      <c r="CN34" s="130"/>
      <c r="CO34" s="125"/>
      <c r="CP34" s="126"/>
      <c r="CQ34" s="125"/>
      <c r="CR34" s="126"/>
      <c r="CS34" s="130"/>
      <c r="CT34" s="125"/>
      <c r="CU34" s="126"/>
      <c r="CV34" s="125"/>
      <c r="CW34" s="126"/>
      <c r="CX34" s="130"/>
      <c r="CY34" s="128"/>
      <c r="CZ34" s="128"/>
      <c r="DA34" s="128"/>
      <c r="DB34" s="128"/>
      <c r="DC34" s="128"/>
      <c r="DD34" s="125"/>
      <c r="DE34" s="101"/>
      <c r="DF34" s="104"/>
      <c r="DG34" s="103"/>
      <c r="DH34" s="102"/>
      <c r="DI34" s="101"/>
      <c r="DJ34" s="101"/>
      <c r="DK34" s="101"/>
      <c r="DL34" s="13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132"/>
      <c r="ED34" s="132"/>
      <c r="EE34" s="132"/>
      <c r="EF34" s="132"/>
      <c r="EG34" s="132"/>
      <c r="EH34" s="132"/>
      <c r="EI34" s="132"/>
      <c r="EJ34" s="132"/>
      <c r="EK34" s="132"/>
      <c r="EL34" s="132"/>
      <c r="EM34" s="132"/>
      <c r="EN34" s="132"/>
      <c r="EO34" s="132"/>
      <c r="EP34" s="132"/>
      <c r="EQ34" s="132"/>
      <c r="ER34" s="132"/>
      <c r="ES34" s="132"/>
      <c r="ET34" s="132"/>
      <c r="EU34" s="132"/>
      <c r="EV34" s="132"/>
      <c r="EW34" s="132"/>
      <c r="EX34" s="132"/>
      <c r="EY34" s="101"/>
      <c r="EZ34" s="104"/>
      <c r="FA34" s="104"/>
      <c r="FB34" s="104"/>
      <c r="FC34" s="104"/>
      <c r="FD34" s="104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/>
      <c r="FO34" s="101"/>
      <c r="FP34" s="101"/>
      <c r="FQ34" s="101"/>
      <c r="FR34" s="101"/>
      <c r="FS34" s="101"/>
      <c r="FT34" s="101"/>
      <c r="FU34" s="101"/>
      <c r="FV34" s="101"/>
      <c r="FW34" s="101"/>
      <c r="FX34" s="101"/>
      <c r="FY34" s="101"/>
      <c r="FZ34" s="101"/>
      <c r="GA34" s="101"/>
      <c r="GB34" s="101"/>
      <c r="GC34" s="101"/>
      <c r="GD34" s="101"/>
      <c r="GE34" s="132"/>
      <c r="GF34" s="132"/>
      <c r="GG34" s="132"/>
      <c r="GH34" s="101"/>
      <c r="GI34" s="132"/>
      <c r="GJ34" s="132"/>
      <c r="GK34" s="132"/>
      <c r="GL34" s="132"/>
      <c r="GM34" s="132"/>
      <c r="GN34" s="132"/>
      <c r="GO34" s="132"/>
      <c r="GP34" s="132"/>
    </row>
    <row r="35" spans="1:198">
      <c r="A35" s="101" t="s">
        <v>607</v>
      </c>
      <c r="B35" s="101">
        <f t="shared" si="0"/>
        <v>1173.1500000000001</v>
      </c>
      <c r="C35" s="101">
        <f t="shared" si="1"/>
        <v>2</v>
      </c>
      <c r="D35" s="101">
        <v>900</v>
      </c>
      <c r="E35" s="101">
        <v>2000</v>
      </c>
      <c r="F35" s="101" t="s">
        <v>573</v>
      </c>
      <c r="G35" s="101">
        <v>-9.86</v>
      </c>
      <c r="H35" s="104" t="s">
        <v>591</v>
      </c>
      <c r="I35" s="104">
        <v>67.841072968663966</v>
      </c>
      <c r="J35" s="104">
        <v>0.64890109949507768</v>
      </c>
      <c r="K35" s="104">
        <v>17.831084933684465</v>
      </c>
      <c r="L35" s="104">
        <v>2.0889784707807926</v>
      </c>
      <c r="M35" s="104">
        <v>1.3923622649160847</v>
      </c>
      <c r="N35" s="104">
        <v>2.6251417732160371</v>
      </c>
      <c r="O35" s="104">
        <v>5.3664303297494902</v>
      </c>
      <c r="P35" s="104">
        <v>1.9765309760283951</v>
      </c>
      <c r="Q35" s="102">
        <v>0.17571638799322203</v>
      </c>
      <c r="R35" s="121">
        <f t="shared" si="2"/>
        <v>703.7654235576648</v>
      </c>
      <c r="S35" s="104">
        <v>99.946219204527537</v>
      </c>
      <c r="T35" s="104">
        <v>6.7353833333333384</v>
      </c>
      <c r="U35" s="104">
        <v>6.7353833333333384</v>
      </c>
      <c r="V35" s="102"/>
      <c r="W35" s="122">
        <v>703.72656227405491</v>
      </c>
      <c r="X35" s="123"/>
      <c r="Y35" s="123"/>
      <c r="Z35" s="124"/>
      <c r="AA35" s="125"/>
      <c r="AB35" s="124"/>
      <c r="AC35" s="125"/>
      <c r="AD35" s="124"/>
      <c r="AE35" s="125"/>
      <c r="AF35" s="124"/>
      <c r="AG35" s="161"/>
      <c r="AH35" s="124"/>
      <c r="AI35" s="126"/>
      <c r="AJ35" s="127"/>
      <c r="AK35" s="126"/>
      <c r="AL35" s="126"/>
      <c r="AM35" s="126"/>
      <c r="AN35" s="126"/>
      <c r="AO35" s="101"/>
      <c r="AP35" s="128"/>
      <c r="AQ35" s="104"/>
      <c r="AR35" s="104"/>
      <c r="AS35" s="101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01"/>
      <c r="BG35" s="129"/>
      <c r="BH35" s="129"/>
      <c r="BI35" s="129"/>
      <c r="BJ35" s="129"/>
      <c r="BK35" s="129"/>
      <c r="BL35" s="129"/>
      <c r="BM35" s="129"/>
      <c r="BN35" s="129"/>
      <c r="BO35" s="129"/>
      <c r="BP35" s="129"/>
      <c r="BQ35" s="129"/>
      <c r="BR35" s="102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26"/>
      <c r="CG35" s="128"/>
      <c r="CH35" s="126"/>
      <c r="CI35" s="130"/>
      <c r="CJ35" s="125"/>
      <c r="CK35" s="126"/>
      <c r="CL35" s="128"/>
      <c r="CM35" s="126"/>
      <c r="CN35" s="130"/>
      <c r="CO35" s="125"/>
      <c r="CP35" s="126"/>
      <c r="CQ35" s="125"/>
      <c r="CR35" s="126"/>
      <c r="CS35" s="130"/>
      <c r="CT35" s="125"/>
      <c r="CU35" s="126"/>
      <c r="CV35" s="125"/>
      <c r="CW35" s="126"/>
      <c r="CX35" s="130"/>
      <c r="CY35" s="128"/>
      <c r="CZ35" s="128"/>
      <c r="DA35" s="128"/>
      <c r="DB35" s="128"/>
      <c r="DC35" s="128"/>
      <c r="DD35" s="125"/>
      <c r="DE35" s="101"/>
      <c r="DF35" s="104"/>
      <c r="DG35" s="103"/>
      <c r="DH35" s="102"/>
      <c r="DI35" s="101"/>
      <c r="DJ35" s="101"/>
      <c r="DK35" s="101"/>
      <c r="DL35" s="131"/>
      <c r="DM35" s="101"/>
      <c r="DN35" s="101"/>
      <c r="DO35" s="101"/>
      <c r="DP35" s="101"/>
      <c r="DQ35" s="101"/>
      <c r="DR35" s="101"/>
      <c r="DS35" s="101"/>
      <c r="DT35" s="101"/>
      <c r="DU35" s="101"/>
      <c r="DV35" s="101"/>
      <c r="DW35" s="101"/>
      <c r="DX35" s="101"/>
      <c r="DY35" s="101"/>
      <c r="DZ35" s="101"/>
      <c r="EA35" s="101"/>
      <c r="EB35" s="101"/>
      <c r="EC35" s="132"/>
      <c r="ED35" s="132"/>
      <c r="EE35" s="132"/>
      <c r="EF35" s="132"/>
      <c r="EG35" s="132"/>
      <c r="EH35" s="132"/>
      <c r="EI35" s="132"/>
      <c r="EJ35" s="132"/>
      <c r="EK35" s="132"/>
      <c r="EL35" s="132"/>
      <c r="EM35" s="132"/>
      <c r="EN35" s="132"/>
      <c r="EO35" s="132"/>
      <c r="EP35" s="132"/>
      <c r="EQ35" s="132"/>
      <c r="ER35" s="132"/>
      <c r="ES35" s="132"/>
      <c r="ET35" s="132"/>
      <c r="EU35" s="132"/>
      <c r="EV35" s="132"/>
      <c r="EW35" s="132"/>
      <c r="EX35" s="132"/>
      <c r="EY35" s="101"/>
      <c r="EZ35" s="104"/>
      <c r="FA35" s="104"/>
      <c r="FB35" s="104"/>
      <c r="FC35" s="104"/>
      <c r="FD35" s="104"/>
      <c r="FE35" s="101"/>
      <c r="FF35" s="101"/>
      <c r="FG35" s="101"/>
      <c r="FH35" s="101"/>
      <c r="FI35" s="101"/>
      <c r="FJ35" s="101"/>
      <c r="FK35" s="101"/>
      <c r="FL35" s="101"/>
      <c r="FM35" s="101"/>
      <c r="FN35" s="101"/>
      <c r="FO35" s="101"/>
      <c r="FP35" s="101"/>
      <c r="FQ35" s="101"/>
      <c r="FR35" s="101"/>
      <c r="FS35" s="101"/>
      <c r="FT35" s="101"/>
      <c r="FU35" s="101"/>
      <c r="FV35" s="101"/>
      <c r="FW35" s="101"/>
      <c r="FX35" s="101"/>
      <c r="FY35" s="101"/>
      <c r="FZ35" s="101"/>
      <c r="GA35" s="101"/>
      <c r="GB35" s="101"/>
      <c r="GC35" s="101"/>
      <c r="GD35" s="101"/>
      <c r="GE35" s="132"/>
      <c r="GF35" s="132"/>
      <c r="GG35" s="132"/>
      <c r="GH35" s="101"/>
      <c r="GI35" s="132"/>
      <c r="GJ35" s="132"/>
      <c r="GK35" s="132"/>
      <c r="GL35" s="132"/>
      <c r="GM35" s="132"/>
      <c r="GN35" s="132"/>
      <c r="GO35" s="132"/>
      <c r="GP35" s="132"/>
    </row>
    <row r="36" spans="1:198">
      <c r="A36" s="101" t="s">
        <v>608</v>
      </c>
      <c r="B36" s="101">
        <f t="shared" si="0"/>
        <v>1173.1500000000001</v>
      </c>
      <c r="C36" s="101">
        <f t="shared" si="1"/>
        <v>2</v>
      </c>
      <c r="D36" s="101">
        <v>900</v>
      </c>
      <c r="E36" s="101">
        <v>2000</v>
      </c>
      <c r="F36" s="101" t="s">
        <v>573</v>
      </c>
      <c r="G36" s="101">
        <v>-9.86</v>
      </c>
      <c r="H36" s="104" t="s">
        <v>591</v>
      </c>
      <c r="I36" s="104">
        <v>68.196602614918547</v>
      </c>
      <c r="J36" s="104">
        <v>0.62125883472734389</v>
      </c>
      <c r="K36" s="104">
        <v>17.665577189863658</v>
      </c>
      <c r="L36" s="104">
        <v>2.1300806277296029</v>
      </c>
      <c r="M36" s="104">
        <v>1.3963794860935363</v>
      </c>
      <c r="N36" s="104">
        <v>2.8229803635303994</v>
      </c>
      <c r="O36" s="104">
        <v>5.156749323869759</v>
      </c>
      <c r="P36" s="104">
        <v>1.8543031317256757</v>
      </c>
      <c r="Q36" s="102">
        <v>0.170621516001073</v>
      </c>
      <c r="R36" s="121">
        <f t="shared" si="2"/>
        <v>683.35984393884655</v>
      </c>
      <c r="S36" s="104">
        <v>100.01455308845959</v>
      </c>
      <c r="T36" s="104">
        <v>6.8911499999999961</v>
      </c>
      <c r="U36" s="104">
        <v>6.8911499999999961</v>
      </c>
      <c r="V36" s="102"/>
      <c r="W36" s="122">
        <v>683.32210943269729</v>
      </c>
      <c r="X36" s="123"/>
      <c r="Y36" s="123"/>
      <c r="Z36" s="124"/>
      <c r="AA36" s="125"/>
      <c r="AB36" s="124"/>
      <c r="AC36" s="125"/>
      <c r="AD36" s="124"/>
      <c r="AE36" s="125"/>
      <c r="AF36" s="124"/>
      <c r="AG36" s="161"/>
      <c r="AH36" s="124"/>
      <c r="AI36" s="126"/>
      <c r="AJ36" s="127"/>
      <c r="AK36" s="126"/>
      <c r="AL36" s="126"/>
      <c r="AM36" s="126"/>
      <c r="AN36" s="126"/>
      <c r="AO36" s="101"/>
      <c r="AP36" s="128"/>
      <c r="AQ36" s="104"/>
      <c r="AR36" s="104"/>
      <c r="AS36" s="101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01"/>
      <c r="BG36" s="129"/>
      <c r="BH36" s="129"/>
      <c r="BI36" s="129"/>
      <c r="BJ36" s="129"/>
      <c r="BK36" s="129"/>
      <c r="BL36" s="129"/>
      <c r="BM36" s="129"/>
      <c r="BN36" s="129"/>
      <c r="BO36" s="129"/>
      <c r="BP36" s="129"/>
      <c r="BQ36" s="129"/>
      <c r="BR36" s="102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26"/>
      <c r="CG36" s="128"/>
      <c r="CH36" s="126"/>
      <c r="CI36" s="130"/>
      <c r="CJ36" s="125"/>
      <c r="CK36" s="126"/>
      <c r="CL36" s="128"/>
      <c r="CM36" s="126"/>
      <c r="CN36" s="130"/>
      <c r="CO36" s="125"/>
      <c r="CP36" s="126"/>
      <c r="CQ36" s="125"/>
      <c r="CR36" s="126"/>
      <c r="CS36" s="130"/>
      <c r="CT36" s="125"/>
      <c r="CU36" s="126"/>
      <c r="CV36" s="125"/>
      <c r="CW36" s="126"/>
      <c r="CX36" s="130"/>
      <c r="CY36" s="128"/>
      <c r="CZ36" s="128"/>
      <c r="DA36" s="128"/>
      <c r="DB36" s="128"/>
      <c r="DC36" s="128"/>
      <c r="DD36" s="125"/>
      <c r="DE36" s="101"/>
      <c r="DF36" s="104"/>
      <c r="DG36" s="103"/>
      <c r="DH36" s="102"/>
      <c r="DI36" s="101"/>
      <c r="DJ36" s="101"/>
      <c r="DK36" s="101"/>
      <c r="DL36" s="131"/>
      <c r="DM36" s="101"/>
      <c r="DN36" s="101"/>
      <c r="DO36" s="101"/>
      <c r="DP36" s="101"/>
      <c r="DQ36" s="101"/>
      <c r="DR36" s="101"/>
      <c r="DS36" s="101"/>
      <c r="DT36" s="101"/>
      <c r="DU36" s="101"/>
      <c r="DV36" s="101"/>
      <c r="DW36" s="101"/>
      <c r="DX36" s="101"/>
      <c r="DY36" s="101"/>
      <c r="DZ36" s="101"/>
      <c r="EA36" s="101"/>
      <c r="EB36" s="101"/>
      <c r="EC36" s="132"/>
      <c r="ED36" s="132"/>
      <c r="EE36" s="132"/>
      <c r="EF36" s="132"/>
      <c r="EG36" s="132"/>
      <c r="EH36" s="132"/>
      <c r="EI36" s="132"/>
      <c r="EJ36" s="132"/>
      <c r="EK36" s="132"/>
      <c r="EL36" s="132"/>
      <c r="EM36" s="132"/>
      <c r="EN36" s="132"/>
      <c r="EO36" s="132"/>
      <c r="EP36" s="132"/>
      <c r="EQ36" s="132"/>
      <c r="ER36" s="132"/>
      <c r="ES36" s="132"/>
      <c r="ET36" s="132"/>
      <c r="EU36" s="132"/>
      <c r="EV36" s="132"/>
      <c r="EW36" s="132"/>
      <c r="EX36" s="132"/>
      <c r="EY36" s="101"/>
      <c r="EZ36" s="104"/>
      <c r="FA36" s="104"/>
      <c r="FB36" s="104"/>
      <c r="FC36" s="104"/>
      <c r="FD36" s="104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  <c r="GB36" s="101"/>
      <c r="GC36" s="101"/>
      <c r="GD36" s="101"/>
      <c r="GE36" s="132"/>
      <c r="GF36" s="132"/>
      <c r="GG36" s="132"/>
      <c r="GH36" s="101"/>
      <c r="GI36" s="132"/>
      <c r="GJ36" s="132"/>
      <c r="GK36" s="132"/>
      <c r="GL36" s="132"/>
      <c r="GM36" s="132"/>
      <c r="GN36" s="132"/>
      <c r="GO36" s="132"/>
      <c r="GP36" s="132"/>
    </row>
    <row r="37" spans="1:198">
      <c r="A37" s="101" t="s">
        <v>609</v>
      </c>
      <c r="B37" s="101">
        <f t="shared" si="0"/>
        <v>1223.1500000000001</v>
      </c>
      <c r="C37" s="101">
        <f t="shared" si="1"/>
        <v>1.95</v>
      </c>
      <c r="D37" s="101">
        <v>950</v>
      </c>
      <c r="E37" s="101">
        <v>1950</v>
      </c>
      <c r="F37" s="101" t="s">
        <v>573</v>
      </c>
      <c r="G37" s="101">
        <v>-9.08</v>
      </c>
      <c r="H37" s="104" t="s">
        <v>591</v>
      </c>
      <c r="I37" s="104">
        <v>65.48566174816024</v>
      </c>
      <c r="J37" s="104">
        <v>0.69577292566268878</v>
      </c>
      <c r="K37" s="104">
        <v>17.674104328643146</v>
      </c>
      <c r="L37" s="104">
        <v>2.701865070968803</v>
      </c>
      <c r="M37" s="104">
        <v>1.9632340088286644</v>
      </c>
      <c r="N37" s="104">
        <v>3.4007254311101685</v>
      </c>
      <c r="O37" s="104">
        <v>6.0179248504302638</v>
      </c>
      <c r="P37" s="104">
        <v>1.7643352285340446</v>
      </c>
      <c r="Q37" s="102">
        <v>0.26240788565392958</v>
      </c>
      <c r="R37" s="121">
        <f t="shared" si="2"/>
        <v>1050.9753751552901</v>
      </c>
      <c r="S37" s="104">
        <v>99.966031477991976</v>
      </c>
      <c r="T37" s="104">
        <v>6.4284099999999995</v>
      </c>
      <c r="U37" s="104">
        <v>6.4284099999999995</v>
      </c>
      <c r="V37" s="102"/>
      <c r="W37" s="122">
        <v>1050.9173412554226</v>
      </c>
      <c r="X37" s="123"/>
      <c r="Y37" s="123"/>
      <c r="Z37" s="124"/>
      <c r="AA37" s="125"/>
      <c r="AB37" s="124"/>
      <c r="AC37" s="125"/>
      <c r="AD37" s="124"/>
      <c r="AE37" s="125"/>
      <c r="AF37" s="124"/>
      <c r="AG37" s="161"/>
      <c r="AH37" s="124"/>
      <c r="AI37" s="126"/>
      <c r="AJ37" s="127"/>
      <c r="AK37" s="126"/>
      <c r="AL37" s="126"/>
      <c r="AM37" s="126"/>
      <c r="AN37" s="126"/>
      <c r="AO37" s="101"/>
      <c r="AP37" s="128"/>
      <c r="AQ37" s="104"/>
      <c r="AR37" s="104"/>
      <c r="AS37" s="101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01"/>
      <c r="BG37" s="129"/>
      <c r="BH37" s="129"/>
      <c r="BI37" s="129"/>
      <c r="BJ37" s="129"/>
      <c r="BK37" s="129"/>
      <c r="BL37" s="129"/>
      <c r="BM37" s="129"/>
      <c r="BN37" s="129"/>
      <c r="BO37" s="129"/>
      <c r="BP37" s="129"/>
      <c r="BQ37" s="129"/>
      <c r="BR37" s="102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26"/>
      <c r="CG37" s="128"/>
      <c r="CH37" s="126"/>
      <c r="CI37" s="130"/>
      <c r="CJ37" s="125"/>
      <c r="CK37" s="126"/>
      <c r="CL37" s="128"/>
      <c r="CM37" s="126"/>
      <c r="CN37" s="130"/>
      <c r="CO37" s="125"/>
      <c r="CP37" s="126"/>
      <c r="CQ37" s="125"/>
      <c r="CR37" s="126"/>
      <c r="CS37" s="130"/>
      <c r="CT37" s="125"/>
      <c r="CU37" s="126"/>
      <c r="CV37" s="125"/>
      <c r="CW37" s="126"/>
      <c r="CX37" s="130"/>
      <c r="CY37" s="128"/>
      <c r="CZ37" s="128"/>
      <c r="DA37" s="128"/>
      <c r="DB37" s="128"/>
      <c r="DC37" s="128"/>
      <c r="DD37" s="125"/>
      <c r="DE37" s="101"/>
      <c r="DF37" s="104"/>
      <c r="DG37" s="103"/>
      <c r="DH37" s="102"/>
      <c r="DI37" s="101"/>
      <c r="DJ37" s="101"/>
      <c r="DK37" s="101"/>
      <c r="DL37" s="13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32"/>
      <c r="ER37" s="132"/>
      <c r="ES37" s="132"/>
      <c r="ET37" s="132"/>
      <c r="EU37" s="132"/>
      <c r="EV37" s="132"/>
      <c r="EW37" s="132"/>
      <c r="EX37" s="132"/>
      <c r="EY37" s="101"/>
      <c r="EZ37" s="104"/>
      <c r="FA37" s="104"/>
      <c r="FB37" s="104"/>
      <c r="FC37" s="104"/>
      <c r="FD37" s="104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/>
      <c r="FO37" s="101"/>
      <c r="FP37" s="101"/>
      <c r="FQ37" s="101"/>
      <c r="FR37" s="101"/>
      <c r="FS37" s="101"/>
      <c r="FT37" s="101"/>
      <c r="FU37" s="101"/>
      <c r="FV37" s="101"/>
      <c r="FW37" s="101"/>
      <c r="FX37" s="101"/>
      <c r="FY37" s="101"/>
      <c r="FZ37" s="101"/>
      <c r="GA37" s="101"/>
      <c r="GB37" s="101"/>
      <c r="GC37" s="101"/>
      <c r="GD37" s="101"/>
      <c r="GE37" s="132"/>
      <c r="GF37" s="132"/>
      <c r="GG37" s="132"/>
      <c r="GH37" s="101"/>
      <c r="GI37" s="132"/>
      <c r="GJ37" s="132"/>
      <c r="GK37" s="132"/>
      <c r="GL37" s="132"/>
      <c r="GM37" s="132"/>
      <c r="GN37" s="132"/>
      <c r="GO37" s="132"/>
      <c r="GP37" s="132"/>
    </row>
    <row r="38" spans="1:198">
      <c r="A38" s="101" t="s">
        <v>610</v>
      </c>
      <c r="B38" s="101">
        <f t="shared" si="0"/>
        <v>1273.1500000000001</v>
      </c>
      <c r="C38" s="101">
        <f t="shared" si="1"/>
        <v>2</v>
      </c>
      <c r="D38" s="101">
        <v>1000</v>
      </c>
      <c r="E38" s="101">
        <v>2000</v>
      </c>
      <c r="F38" s="101" t="s">
        <v>573</v>
      </c>
      <c r="G38" s="101">
        <v>-8.35</v>
      </c>
      <c r="H38" s="104" t="s">
        <v>591</v>
      </c>
      <c r="I38" s="104">
        <v>66.476136735401823</v>
      </c>
      <c r="J38" s="104">
        <v>0.34052381862978698</v>
      </c>
      <c r="K38" s="104">
        <v>19.917262433967476</v>
      </c>
      <c r="L38" s="104">
        <v>0.80557668301042218</v>
      </c>
      <c r="M38" s="104">
        <v>0.18495249740233247</v>
      </c>
      <c r="N38" s="104">
        <v>4.158396886275022</v>
      </c>
      <c r="O38" s="104">
        <v>6.0816697205900816</v>
      </c>
      <c r="P38" s="104">
        <v>1.7188544200333069</v>
      </c>
      <c r="Q38" s="102">
        <v>0.33363333333333328</v>
      </c>
      <c r="R38" s="121">
        <f t="shared" si="2"/>
        <v>1336.241922724623</v>
      </c>
      <c r="S38" s="104">
        <v>100.01700652864362</v>
      </c>
      <c r="T38" s="104">
        <v>7.6341500000000009</v>
      </c>
      <c r="U38" s="104">
        <v>7.6341500000000009</v>
      </c>
      <c r="V38" s="102"/>
      <c r="W38" s="122">
        <v>1336.1681366666664</v>
      </c>
      <c r="X38" s="123"/>
      <c r="Y38" s="123"/>
      <c r="Z38" s="124"/>
      <c r="AA38" s="125"/>
      <c r="AB38" s="124"/>
      <c r="AC38" s="125"/>
      <c r="AD38" s="124"/>
      <c r="AE38" s="125"/>
      <c r="AF38" s="124"/>
      <c r="AG38" s="161"/>
      <c r="AH38" s="124"/>
      <c r="AI38" s="126"/>
      <c r="AJ38" s="127"/>
      <c r="AK38" s="126"/>
      <c r="AL38" s="126"/>
      <c r="AM38" s="126"/>
      <c r="AN38" s="126"/>
      <c r="AO38" s="101"/>
      <c r="AP38" s="128"/>
      <c r="AQ38" s="104"/>
      <c r="AR38" s="104"/>
      <c r="AS38" s="101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  <c r="BF38" s="101"/>
      <c r="BG38" s="129"/>
      <c r="BH38" s="129"/>
      <c r="BI38" s="129"/>
      <c r="BJ38" s="129"/>
      <c r="BK38" s="129"/>
      <c r="BL38" s="129"/>
      <c r="BM38" s="129"/>
      <c r="BN38" s="129"/>
      <c r="BO38" s="129"/>
      <c r="BP38" s="129"/>
      <c r="BQ38" s="129"/>
      <c r="BR38" s="102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26"/>
      <c r="CG38" s="128"/>
      <c r="CH38" s="126"/>
      <c r="CI38" s="130"/>
      <c r="CJ38" s="125"/>
      <c r="CK38" s="126"/>
      <c r="CL38" s="128"/>
      <c r="CM38" s="126"/>
      <c r="CN38" s="130"/>
      <c r="CO38" s="125"/>
      <c r="CP38" s="126"/>
      <c r="CQ38" s="125"/>
      <c r="CR38" s="126"/>
      <c r="CS38" s="130"/>
      <c r="CT38" s="125"/>
      <c r="CU38" s="126"/>
      <c r="CV38" s="125"/>
      <c r="CW38" s="126"/>
      <c r="CX38" s="130"/>
      <c r="CY38" s="128"/>
      <c r="CZ38" s="128"/>
      <c r="DA38" s="128"/>
      <c r="DB38" s="128"/>
      <c r="DC38" s="128"/>
      <c r="DD38" s="125"/>
      <c r="DE38" s="101"/>
      <c r="DF38" s="104"/>
      <c r="DG38" s="103"/>
      <c r="DH38" s="102"/>
      <c r="DI38" s="101"/>
      <c r="DJ38" s="101"/>
      <c r="DK38" s="101"/>
      <c r="DL38" s="131"/>
      <c r="DM38" s="101"/>
      <c r="DN38" s="101"/>
      <c r="DO38" s="101"/>
      <c r="DP38" s="101"/>
      <c r="DQ38" s="101"/>
      <c r="DR38" s="101"/>
      <c r="DS38" s="101"/>
      <c r="DT38" s="101"/>
      <c r="DU38" s="101"/>
      <c r="DV38" s="101"/>
      <c r="DW38" s="101"/>
      <c r="DX38" s="101"/>
      <c r="DY38" s="101"/>
      <c r="DZ38" s="101"/>
      <c r="EA38" s="101"/>
      <c r="EB38" s="101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132"/>
      <c r="EQ38" s="132"/>
      <c r="ER38" s="132"/>
      <c r="ES38" s="132"/>
      <c r="ET38" s="132"/>
      <c r="EU38" s="132"/>
      <c r="EV38" s="132"/>
      <c r="EW38" s="132"/>
      <c r="EX38" s="132"/>
      <c r="EY38" s="101"/>
      <c r="EZ38" s="104"/>
      <c r="FA38" s="104"/>
      <c r="FB38" s="104"/>
      <c r="FC38" s="104"/>
      <c r="FD38" s="104"/>
      <c r="FE38" s="101"/>
      <c r="FF38" s="101"/>
      <c r="FG38" s="101"/>
      <c r="FH38" s="101"/>
      <c r="FI38" s="101"/>
      <c r="FJ38" s="101"/>
      <c r="FK38" s="101"/>
      <c r="FL38" s="101"/>
      <c r="FM38" s="101"/>
      <c r="FN38" s="101"/>
      <c r="FO38" s="101"/>
      <c r="FP38" s="101"/>
      <c r="FQ38" s="101"/>
      <c r="FR38" s="101"/>
      <c r="FS38" s="101"/>
      <c r="FT38" s="101"/>
      <c r="FU38" s="101"/>
      <c r="FV38" s="101"/>
      <c r="FW38" s="101"/>
      <c r="FX38" s="101"/>
      <c r="FY38" s="101"/>
      <c r="FZ38" s="101"/>
      <c r="GA38" s="101"/>
      <c r="GB38" s="101"/>
      <c r="GC38" s="101"/>
      <c r="GD38" s="101"/>
      <c r="GE38" s="132"/>
      <c r="GF38" s="132"/>
      <c r="GG38" s="132"/>
      <c r="GH38" s="101"/>
      <c r="GI38" s="132"/>
      <c r="GJ38" s="132"/>
      <c r="GK38" s="132"/>
      <c r="GL38" s="132"/>
      <c r="GM38" s="132"/>
      <c r="GN38" s="132"/>
      <c r="GO38" s="132"/>
      <c r="GP38" s="132"/>
    </row>
    <row r="39" spans="1:198">
      <c r="A39" s="101" t="s">
        <v>611</v>
      </c>
      <c r="B39" s="101">
        <f t="shared" si="0"/>
        <v>1223.1500000000001</v>
      </c>
      <c r="C39" s="101">
        <f t="shared" si="1"/>
        <v>2.02</v>
      </c>
      <c r="D39" s="101">
        <v>950</v>
      </c>
      <c r="E39" s="101">
        <v>2020</v>
      </c>
      <c r="F39" s="101" t="s">
        <v>597</v>
      </c>
      <c r="G39" s="101">
        <v>-6.11</v>
      </c>
      <c r="H39" s="104" t="s">
        <v>591</v>
      </c>
      <c r="I39" s="104">
        <v>66.887155212184936</v>
      </c>
      <c r="J39" s="104">
        <v>0.45796526081274597</v>
      </c>
      <c r="K39" s="104">
        <v>17.956437463700134</v>
      </c>
      <c r="L39" s="104">
        <v>1.9937947614842164</v>
      </c>
      <c r="M39" s="104">
        <v>1.8330888497084994</v>
      </c>
      <c r="N39" s="104">
        <v>2.7672644065813885</v>
      </c>
      <c r="O39" s="104">
        <v>5.9913537609647891</v>
      </c>
      <c r="P39" s="104">
        <v>1.8728678943133301</v>
      </c>
      <c r="Q39" s="102">
        <v>0.20204166666666665</v>
      </c>
      <c r="R39" s="121">
        <f t="shared" si="2"/>
        <v>809.20135419268865</v>
      </c>
      <c r="S39" s="104">
        <v>99.961969276416696</v>
      </c>
      <c r="T39" s="104">
        <v>6.7378400000000003</v>
      </c>
      <c r="U39" s="104">
        <v>6.7378400000000003</v>
      </c>
      <c r="V39" s="102"/>
      <c r="W39" s="122">
        <v>809.15667083333324</v>
      </c>
      <c r="X39" s="123"/>
      <c r="Y39" s="123"/>
      <c r="Z39" s="124"/>
      <c r="AA39" s="125"/>
      <c r="AB39" s="124"/>
      <c r="AC39" s="125"/>
      <c r="AD39" s="124"/>
      <c r="AE39" s="125"/>
      <c r="AF39" s="124"/>
      <c r="AG39" s="161"/>
      <c r="AH39" s="124"/>
      <c r="AI39" s="126"/>
      <c r="AJ39" s="127"/>
      <c r="AK39" s="126"/>
      <c r="AL39" s="126"/>
      <c r="AM39" s="126"/>
      <c r="AN39" s="126"/>
      <c r="AO39" s="101"/>
      <c r="AP39" s="128"/>
      <c r="AQ39" s="104"/>
      <c r="AR39" s="104"/>
      <c r="AS39" s="101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01"/>
      <c r="BG39" s="129"/>
      <c r="BH39" s="129"/>
      <c r="BI39" s="129"/>
      <c r="BJ39" s="129"/>
      <c r="BK39" s="129"/>
      <c r="BL39" s="129"/>
      <c r="BM39" s="129"/>
      <c r="BN39" s="129"/>
      <c r="BO39" s="129"/>
      <c r="BP39" s="129"/>
      <c r="BQ39" s="129"/>
      <c r="BR39" s="102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26"/>
      <c r="CG39" s="128"/>
      <c r="CH39" s="126"/>
      <c r="CI39" s="130"/>
      <c r="CJ39" s="125"/>
      <c r="CK39" s="126"/>
      <c r="CL39" s="128"/>
      <c r="CM39" s="126"/>
      <c r="CN39" s="130"/>
      <c r="CO39" s="125"/>
      <c r="CP39" s="126"/>
      <c r="CQ39" s="125"/>
      <c r="CR39" s="126"/>
      <c r="CS39" s="130"/>
      <c r="CT39" s="125"/>
      <c r="CU39" s="126"/>
      <c r="CV39" s="125"/>
      <c r="CW39" s="126"/>
      <c r="CX39" s="130"/>
      <c r="CY39" s="128"/>
      <c r="CZ39" s="128"/>
      <c r="DA39" s="128"/>
      <c r="DB39" s="128"/>
      <c r="DC39" s="128"/>
      <c r="DD39" s="125"/>
      <c r="DE39" s="101"/>
      <c r="DF39" s="104"/>
      <c r="DG39" s="103"/>
      <c r="DH39" s="102"/>
      <c r="DI39" s="101"/>
      <c r="DJ39" s="101"/>
      <c r="DK39" s="101"/>
      <c r="DL39" s="131"/>
      <c r="DM39" s="101"/>
      <c r="DN39" s="101"/>
      <c r="DO39" s="101"/>
      <c r="DP39" s="101"/>
      <c r="DQ39" s="101"/>
      <c r="DR39" s="101"/>
      <c r="DS39" s="101"/>
      <c r="DT39" s="101"/>
      <c r="DU39" s="101"/>
      <c r="DV39" s="101"/>
      <c r="DW39" s="101"/>
      <c r="DX39" s="101"/>
      <c r="DY39" s="101"/>
      <c r="DZ39" s="101"/>
      <c r="EA39" s="101"/>
      <c r="EB39" s="101"/>
      <c r="EC39" s="132"/>
      <c r="ED39" s="132"/>
      <c r="EE39" s="132"/>
      <c r="EF39" s="132"/>
      <c r="EG39" s="132"/>
      <c r="EH39" s="132"/>
      <c r="EI39" s="132"/>
      <c r="EJ39" s="132"/>
      <c r="EK39" s="132"/>
      <c r="EL39" s="132"/>
      <c r="EM39" s="132"/>
      <c r="EN39" s="132"/>
      <c r="EO39" s="132"/>
      <c r="EP39" s="132"/>
      <c r="EQ39" s="132"/>
      <c r="ER39" s="132"/>
      <c r="ES39" s="132"/>
      <c r="ET39" s="132"/>
      <c r="EU39" s="132"/>
      <c r="EV39" s="132"/>
      <c r="EW39" s="132"/>
      <c r="EX39" s="132"/>
      <c r="EY39" s="101"/>
      <c r="EZ39" s="104"/>
      <c r="FA39" s="104"/>
      <c r="FB39" s="104"/>
      <c r="FC39" s="104"/>
      <c r="FD39" s="104"/>
      <c r="FE39" s="101"/>
      <c r="FF39" s="101"/>
      <c r="FG39" s="101"/>
      <c r="FH39" s="101"/>
      <c r="FI39" s="101"/>
      <c r="FJ39" s="101"/>
      <c r="FK39" s="101"/>
      <c r="FL39" s="101"/>
      <c r="FM39" s="101"/>
      <c r="FN39" s="101"/>
      <c r="FO39" s="101"/>
      <c r="FP39" s="101"/>
      <c r="FQ39" s="101"/>
      <c r="FR39" s="101"/>
      <c r="FS39" s="101"/>
      <c r="FT39" s="101"/>
      <c r="FU39" s="101"/>
      <c r="FV39" s="101"/>
      <c r="FW39" s="101"/>
      <c r="FX39" s="101"/>
      <c r="FY39" s="101"/>
      <c r="FZ39" s="101"/>
      <c r="GA39" s="101"/>
      <c r="GB39" s="101"/>
      <c r="GC39" s="101"/>
      <c r="GD39" s="101"/>
      <c r="GE39" s="132"/>
      <c r="GF39" s="132"/>
      <c r="GG39" s="132"/>
      <c r="GH39" s="101"/>
      <c r="GI39" s="132"/>
      <c r="GJ39" s="132"/>
      <c r="GK39" s="132"/>
      <c r="GL39" s="132"/>
      <c r="GM39" s="132"/>
      <c r="GN39" s="132"/>
      <c r="GO39" s="132"/>
      <c r="GP39" s="132"/>
    </row>
    <row r="40" spans="1:198">
      <c r="A40" s="101" t="s">
        <v>612</v>
      </c>
      <c r="B40" s="101">
        <f t="shared" si="0"/>
        <v>1273.1500000000001</v>
      </c>
      <c r="C40" s="101">
        <f t="shared" si="1"/>
        <v>2</v>
      </c>
      <c r="D40" s="101">
        <v>1000</v>
      </c>
      <c r="E40" s="101">
        <v>2000</v>
      </c>
      <c r="F40" s="101" t="s">
        <v>597</v>
      </c>
      <c r="G40" s="101">
        <v>-5.31</v>
      </c>
      <c r="H40" s="104" t="s">
        <v>591</v>
      </c>
      <c r="I40" s="104">
        <v>65.051754534349001</v>
      </c>
      <c r="J40" s="104">
        <v>0.5169563044740062</v>
      </c>
      <c r="K40" s="104">
        <v>17.991918336761202</v>
      </c>
      <c r="L40" s="104">
        <v>2.3368491391673447</v>
      </c>
      <c r="M40" s="104">
        <v>1.9182457245974898</v>
      </c>
      <c r="N40" s="104">
        <v>4.3729174550955561</v>
      </c>
      <c r="O40" s="104">
        <v>5.8749940624826626</v>
      </c>
      <c r="P40" s="104">
        <v>1.6204709990272153</v>
      </c>
      <c r="Q40" s="102">
        <v>0.29553888888888896</v>
      </c>
      <c r="R40" s="121">
        <f t="shared" si="2"/>
        <v>1183.6690572348518</v>
      </c>
      <c r="S40" s="104">
        <v>99.979645444843356</v>
      </c>
      <c r="T40" s="104">
        <v>5.3213153846153833</v>
      </c>
      <c r="U40" s="104">
        <v>5.3213153846153833</v>
      </c>
      <c r="V40" s="102"/>
      <c r="W40" s="122">
        <v>1183.6036961111115</v>
      </c>
      <c r="X40" s="123"/>
      <c r="Y40" s="123"/>
      <c r="Z40" s="124"/>
      <c r="AA40" s="125"/>
      <c r="AB40" s="124"/>
      <c r="AC40" s="125"/>
      <c r="AD40" s="124"/>
      <c r="AE40" s="125"/>
      <c r="AF40" s="124"/>
      <c r="AG40" s="161"/>
      <c r="AH40" s="124"/>
      <c r="AI40" s="126"/>
      <c r="AJ40" s="127"/>
      <c r="AK40" s="126"/>
      <c r="AL40" s="126"/>
      <c r="AM40" s="126"/>
      <c r="AN40" s="126"/>
      <c r="AO40" s="101"/>
      <c r="AP40" s="128"/>
      <c r="AQ40" s="104"/>
      <c r="AR40" s="104"/>
      <c r="AS40" s="101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/>
      <c r="BE40" s="129"/>
      <c r="BF40" s="101"/>
      <c r="BG40" s="129"/>
      <c r="BH40" s="129"/>
      <c r="BI40" s="129"/>
      <c r="BJ40" s="129"/>
      <c r="BK40" s="129"/>
      <c r="BL40" s="129"/>
      <c r="BM40" s="129"/>
      <c r="BN40" s="129"/>
      <c r="BO40" s="129"/>
      <c r="BP40" s="129"/>
      <c r="BQ40" s="129"/>
      <c r="BR40" s="102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26"/>
      <c r="CG40" s="128"/>
      <c r="CH40" s="126"/>
      <c r="CI40" s="130"/>
      <c r="CJ40" s="125"/>
      <c r="CK40" s="126"/>
      <c r="CL40" s="128"/>
      <c r="CM40" s="126"/>
      <c r="CN40" s="130"/>
      <c r="CO40" s="125"/>
      <c r="CP40" s="126"/>
      <c r="CQ40" s="125"/>
      <c r="CR40" s="126"/>
      <c r="CS40" s="130"/>
      <c r="CT40" s="125"/>
      <c r="CU40" s="126"/>
      <c r="CV40" s="125"/>
      <c r="CW40" s="126"/>
      <c r="CX40" s="130"/>
      <c r="CY40" s="128"/>
      <c r="CZ40" s="128"/>
      <c r="DA40" s="128"/>
      <c r="DB40" s="128"/>
      <c r="DC40" s="128"/>
      <c r="DD40" s="125"/>
      <c r="DE40" s="101"/>
      <c r="DF40" s="104"/>
      <c r="DG40" s="103"/>
      <c r="DH40" s="102"/>
      <c r="DI40" s="101"/>
      <c r="DJ40" s="101"/>
      <c r="DK40" s="101"/>
      <c r="DL40" s="131"/>
      <c r="DM40" s="101"/>
      <c r="DN40" s="101"/>
      <c r="DO40" s="101"/>
      <c r="DP40" s="101"/>
      <c r="DQ40" s="101"/>
      <c r="DR40" s="101"/>
      <c r="DS40" s="101"/>
      <c r="DT40" s="101"/>
      <c r="DU40" s="101"/>
      <c r="DV40" s="101"/>
      <c r="DW40" s="101"/>
      <c r="DX40" s="101"/>
      <c r="DY40" s="101"/>
      <c r="DZ40" s="101"/>
      <c r="EA40" s="101"/>
      <c r="EB40" s="101"/>
      <c r="EC40" s="132"/>
      <c r="ED40" s="132"/>
      <c r="EE40" s="132"/>
      <c r="EF40" s="132"/>
      <c r="EG40" s="132"/>
      <c r="EH40" s="132"/>
      <c r="EI40" s="132"/>
      <c r="EJ40" s="132"/>
      <c r="EK40" s="132"/>
      <c r="EL40" s="132"/>
      <c r="EM40" s="132"/>
      <c r="EN40" s="132"/>
      <c r="EO40" s="132"/>
      <c r="EP40" s="132"/>
      <c r="EQ40" s="132"/>
      <c r="ER40" s="132"/>
      <c r="ES40" s="132"/>
      <c r="ET40" s="132"/>
      <c r="EU40" s="132"/>
      <c r="EV40" s="132"/>
      <c r="EW40" s="132"/>
      <c r="EX40" s="132"/>
      <c r="EY40" s="101"/>
      <c r="EZ40" s="104"/>
      <c r="FA40" s="104"/>
      <c r="FB40" s="104"/>
      <c r="FC40" s="104"/>
      <c r="FD40" s="104"/>
      <c r="FE40" s="101"/>
      <c r="FF40" s="101"/>
      <c r="FG40" s="101"/>
      <c r="FH40" s="101"/>
      <c r="FI40" s="101"/>
      <c r="FJ40" s="101"/>
      <c r="FK40" s="101"/>
      <c r="FL40" s="101"/>
      <c r="FM40" s="101"/>
      <c r="FN40" s="101"/>
      <c r="FO40" s="101"/>
      <c r="FP40" s="101"/>
      <c r="FQ40" s="101"/>
      <c r="FR40" s="101"/>
      <c r="FS40" s="101"/>
      <c r="FT40" s="101"/>
      <c r="FU40" s="101"/>
      <c r="FV40" s="101"/>
      <c r="FW40" s="101"/>
      <c r="FX40" s="101"/>
      <c r="FY40" s="101"/>
      <c r="FZ40" s="101"/>
      <c r="GA40" s="101"/>
      <c r="GB40" s="101"/>
      <c r="GC40" s="101"/>
      <c r="GD40" s="101"/>
      <c r="GE40" s="132"/>
      <c r="GF40" s="132"/>
      <c r="GG40" s="132"/>
      <c r="GH40" s="101"/>
      <c r="GI40" s="132"/>
      <c r="GJ40" s="132"/>
      <c r="GK40" s="132"/>
      <c r="GL40" s="132"/>
      <c r="GM40" s="132"/>
      <c r="GN40" s="132"/>
      <c r="GO40" s="132"/>
      <c r="GP40" s="132"/>
    </row>
    <row r="41" spans="1:198">
      <c r="A41" s="101" t="s">
        <v>613</v>
      </c>
      <c r="B41" s="101">
        <f t="shared" si="0"/>
        <v>1073.1500000000001</v>
      </c>
      <c r="C41" s="101">
        <f t="shared" si="1"/>
        <v>2</v>
      </c>
      <c r="D41" s="101">
        <v>800</v>
      </c>
      <c r="E41" s="101">
        <v>2000</v>
      </c>
      <c r="F41" s="101" t="s">
        <v>573</v>
      </c>
      <c r="G41" s="101">
        <v>-11.65</v>
      </c>
      <c r="H41" s="104" t="s">
        <v>591</v>
      </c>
      <c r="I41" s="104">
        <v>77.235617330848939</v>
      </c>
      <c r="J41" s="104">
        <v>0.26132465752962419</v>
      </c>
      <c r="K41" s="104">
        <v>12.712381351284343</v>
      </c>
      <c r="L41" s="104">
        <v>0.97292953585872688</v>
      </c>
      <c r="M41" s="104">
        <v>0.26013678473750529</v>
      </c>
      <c r="N41" s="104">
        <v>1.1736919595294368</v>
      </c>
      <c r="O41" s="104">
        <v>3.0745801431695452</v>
      </c>
      <c r="P41" s="104">
        <v>4.280339715995745</v>
      </c>
      <c r="Q41" s="102">
        <v>1.7466666666666669E-2</v>
      </c>
      <c r="R41" s="121">
        <f t="shared" si="2"/>
        <v>69.956116246148724</v>
      </c>
      <c r="S41" s="104">
        <v>99.988468145620544</v>
      </c>
      <c r="T41" s="104">
        <v>6.3536076923076914</v>
      </c>
      <c r="U41" s="104">
        <v>6.3536076923076914</v>
      </c>
      <c r="V41" s="102"/>
      <c r="W41" s="122">
        <v>69.952253333333346</v>
      </c>
      <c r="X41" s="123"/>
      <c r="Y41" s="123"/>
      <c r="Z41" s="124"/>
      <c r="AA41" s="125"/>
      <c r="AB41" s="124"/>
      <c r="AC41" s="125"/>
      <c r="AD41" s="124"/>
      <c r="AE41" s="125"/>
      <c r="AF41" s="124"/>
      <c r="AG41" s="161"/>
      <c r="AH41" s="124"/>
      <c r="AI41" s="126"/>
      <c r="AJ41" s="127"/>
      <c r="AK41" s="126"/>
      <c r="AL41" s="126"/>
      <c r="AM41" s="126"/>
      <c r="AN41" s="126"/>
      <c r="AO41" s="101"/>
      <c r="AP41" s="128"/>
      <c r="AQ41" s="104"/>
      <c r="AR41" s="104"/>
      <c r="AS41" s="101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  <c r="BD41" s="129"/>
      <c r="BE41" s="129"/>
      <c r="BF41" s="101"/>
      <c r="BG41" s="129"/>
      <c r="BH41" s="129"/>
      <c r="BI41" s="129"/>
      <c r="BJ41" s="129"/>
      <c r="BK41" s="129"/>
      <c r="BL41" s="129"/>
      <c r="BM41" s="129"/>
      <c r="BN41" s="129"/>
      <c r="BO41" s="129"/>
      <c r="BP41" s="129"/>
      <c r="BQ41" s="129"/>
      <c r="BR41" s="102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26"/>
      <c r="CG41" s="128"/>
      <c r="CH41" s="126"/>
      <c r="CI41" s="130"/>
      <c r="CJ41" s="125"/>
      <c r="CK41" s="126"/>
      <c r="CL41" s="128"/>
      <c r="CM41" s="126"/>
      <c r="CN41" s="130"/>
      <c r="CO41" s="125"/>
      <c r="CP41" s="126"/>
      <c r="CQ41" s="125"/>
      <c r="CR41" s="126"/>
      <c r="CS41" s="130"/>
      <c r="CT41" s="125"/>
      <c r="CU41" s="126"/>
      <c r="CV41" s="125"/>
      <c r="CW41" s="126"/>
      <c r="CX41" s="130"/>
      <c r="CY41" s="128"/>
      <c r="CZ41" s="128"/>
      <c r="DA41" s="128"/>
      <c r="DB41" s="128"/>
      <c r="DC41" s="128"/>
      <c r="DD41" s="125"/>
      <c r="DE41" s="101"/>
      <c r="DF41" s="104"/>
      <c r="DG41" s="103"/>
      <c r="DH41" s="102"/>
      <c r="DI41" s="101"/>
      <c r="DJ41" s="101"/>
      <c r="DK41" s="101"/>
      <c r="DL41" s="13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32"/>
      <c r="ED41" s="132"/>
      <c r="EE41" s="132"/>
      <c r="EF41" s="132"/>
      <c r="EG41" s="132"/>
      <c r="EH41" s="132"/>
      <c r="EI41" s="132"/>
      <c r="EJ41" s="132"/>
      <c r="EK41" s="132"/>
      <c r="EL41" s="132"/>
      <c r="EM41" s="132"/>
      <c r="EN41" s="132"/>
      <c r="EO41" s="132"/>
      <c r="EP41" s="132"/>
      <c r="EQ41" s="132"/>
      <c r="ER41" s="132"/>
      <c r="ES41" s="132"/>
      <c r="ET41" s="132"/>
      <c r="EU41" s="132"/>
      <c r="EV41" s="132"/>
      <c r="EW41" s="132"/>
      <c r="EX41" s="132"/>
      <c r="EY41" s="101"/>
      <c r="EZ41" s="104"/>
      <c r="FA41" s="104"/>
      <c r="FB41" s="104"/>
      <c r="FC41" s="104"/>
      <c r="FD41" s="104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32"/>
      <c r="GF41" s="132"/>
      <c r="GG41" s="132"/>
      <c r="GH41" s="101"/>
      <c r="GI41" s="132"/>
      <c r="GJ41" s="132"/>
      <c r="GK41" s="132"/>
      <c r="GL41" s="132"/>
      <c r="GM41" s="132"/>
      <c r="GN41" s="132"/>
      <c r="GO41" s="132"/>
      <c r="GP41" s="132"/>
    </row>
    <row r="42" spans="1:198">
      <c r="A42" s="101" t="s">
        <v>614</v>
      </c>
      <c r="B42" s="101">
        <f t="shared" si="0"/>
        <v>1073.1500000000001</v>
      </c>
      <c r="C42" s="101">
        <f t="shared" si="1"/>
        <v>2</v>
      </c>
      <c r="D42" s="101">
        <v>800</v>
      </c>
      <c r="E42" s="101">
        <v>2000</v>
      </c>
      <c r="F42" s="101" t="s">
        <v>573</v>
      </c>
      <c r="G42" s="101">
        <v>-11.65</v>
      </c>
      <c r="H42" s="104" t="s">
        <v>591</v>
      </c>
      <c r="I42" s="104">
        <v>76.143389818768568</v>
      </c>
      <c r="J42" s="104">
        <v>0.34455537234543243</v>
      </c>
      <c r="K42" s="104">
        <v>12.940383204062377</v>
      </c>
      <c r="L42" s="104">
        <v>1.2126317132624516</v>
      </c>
      <c r="M42" s="104">
        <v>0.33540208669080357</v>
      </c>
      <c r="N42" s="104">
        <v>1.5345392214013194</v>
      </c>
      <c r="O42" s="104">
        <v>3.1960098673216084</v>
      </c>
      <c r="P42" s="104">
        <v>4.0706480556081095</v>
      </c>
      <c r="Q42" s="102">
        <v>1.976E-2</v>
      </c>
      <c r="R42" s="121">
        <f t="shared" si="2"/>
        <v>79.141194104421686</v>
      </c>
      <c r="S42" s="104">
        <v>99.797319339460657</v>
      </c>
      <c r="T42" s="104">
        <v>6.4850090909090907</v>
      </c>
      <c r="U42" s="104">
        <v>6.4850090909090907</v>
      </c>
      <c r="V42" s="102"/>
      <c r="W42" s="122">
        <v>79.136824000000004</v>
      </c>
      <c r="X42" s="123"/>
      <c r="Y42" s="123"/>
      <c r="Z42" s="124"/>
      <c r="AA42" s="125"/>
      <c r="AB42" s="124"/>
      <c r="AC42" s="125"/>
      <c r="AD42" s="124"/>
      <c r="AE42" s="125"/>
      <c r="AF42" s="124"/>
      <c r="AG42" s="161"/>
      <c r="AH42" s="124"/>
      <c r="AI42" s="126"/>
      <c r="AJ42" s="127"/>
      <c r="AK42" s="126"/>
      <c r="AL42" s="126"/>
      <c r="AM42" s="126"/>
      <c r="AN42" s="126"/>
      <c r="AO42" s="101"/>
      <c r="AP42" s="128"/>
      <c r="AQ42" s="104"/>
      <c r="AR42" s="104"/>
      <c r="AS42" s="101"/>
      <c r="AT42" s="129"/>
      <c r="AU42" s="129"/>
      <c r="AV42" s="129"/>
      <c r="AW42" s="129"/>
      <c r="AX42" s="129"/>
      <c r="AY42" s="129"/>
      <c r="AZ42" s="129"/>
      <c r="BA42" s="129"/>
      <c r="BB42" s="129"/>
      <c r="BC42" s="129"/>
      <c r="BD42" s="129"/>
      <c r="BE42" s="129"/>
      <c r="BF42" s="101"/>
      <c r="BG42" s="129"/>
      <c r="BH42" s="129"/>
      <c r="BI42" s="129"/>
      <c r="BJ42" s="129"/>
      <c r="BK42" s="129"/>
      <c r="BL42" s="129"/>
      <c r="BM42" s="129"/>
      <c r="BN42" s="129"/>
      <c r="BO42" s="129"/>
      <c r="BP42" s="129"/>
      <c r="BQ42" s="129"/>
      <c r="BR42" s="102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26"/>
      <c r="CG42" s="128"/>
      <c r="CH42" s="126"/>
      <c r="CI42" s="130"/>
      <c r="CJ42" s="125"/>
      <c r="CK42" s="126"/>
      <c r="CL42" s="128"/>
      <c r="CM42" s="126"/>
      <c r="CN42" s="130"/>
      <c r="CO42" s="125"/>
      <c r="CP42" s="126"/>
      <c r="CQ42" s="125"/>
      <c r="CR42" s="126"/>
      <c r="CS42" s="130"/>
      <c r="CT42" s="125"/>
      <c r="CU42" s="126"/>
      <c r="CV42" s="125"/>
      <c r="CW42" s="126"/>
      <c r="CX42" s="130"/>
      <c r="CY42" s="128"/>
      <c r="CZ42" s="128"/>
      <c r="DA42" s="128"/>
      <c r="DB42" s="128"/>
      <c r="DC42" s="128"/>
      <c r="DD42" s="125"/>
      <c r="DE42" s="101"/>
      <c r="DF42" s="104"/>
      <c r="DG42" s="103"/>
      <c r="DH42" s="102"/>
      <c r="DI42" s="101"/>
      <c r="DJ42" s="101"/>
      <c r="DK42" s="101"/>
      <c r="DL42" s="131"/>
      <c r="DM42" s="101"/>
      <c r="DN42" s="101"/>
      <c r="DO42" s="101"/>
      <c r="DP42" s="101"/>
      <c r="DQ42" s="101"/>
      <c r="DR42" s="101"/>
      <c r="DS42" s="101"/>
      <c r="DT42" s="101"/>
      <c r="DU42" s="101"/>
      <c r="DV42" s="101"/>
      <c r="DW42" s="101"/>
      <c r="DX42" s="101"/>
      <c r="DY42" s="101"/>
      <c r="DZ42" s="101"/>
      <c r="EA42" s="101"/>
      <c r="EB42" s="101"/>
      <c r="EC42" s="132"/>
      <c r="ED42" s="132"/>
      <c r="EE42" s="132"/>
      <c r="EF42" s="132"/>
      <c r="EG42" s="132"/>
      <c r="EH42" s="132"/>
      <c r="EI42" s="132"/>
      <c r="EJ42" s="132"/>
      <c r="EK42" s="132"/>
      <c r="EL42" s="132"/>
      <c r="EM42" s="132"/>
      <c r="EN42" s="132"/>
      <c r="EO42" s="132"/>
      <c r="EP42" s="132"/>
      <c r="EQ42" s="132"/>
      <c r="ER42" s="132"/>
      <c r="ES42" s="132"/>
      <c r="ET42" s="132"/>
      <c r="EU42" s="132"/>
      <c r="EV42" s="132"/>
      <c r="EW42" s="132"/>
      <c r="EX42" s="132"/>
      <c r="EY42" s="101"/>
      <c r="EZ42" s="104"/>
      <c r="FA42" s="104"/>
      <c r="FB42" s="104"/>
      <c r="FC42" s="104"/>
      <c r="FD42" s="104"/>
      <c r="FE42" s="101"/>
      <c r="FF42" s="101"/>
      <c r="FG42" s="101"/>
      <c r="FH42" s="101"/>
      <c r="FI42" s="101"/>
      <c r="FJ42" s="101"/>
      <c r="FK42" s="101"/>
      <c r="FL42" s="101"/>
      <c r="FM42" s="101"/>
      <c r="FN42" s="101"/>
      <c r="FO42" s="101"/>
      <c r="FP42" s="101"/>
      <c r="FQ42" s="101"/>
      <c r="FR42" s="101"/>
      <c r="FS42" s="101"/>
      <c r="FT42" s="101"/>
      <c r="FU42" s="101"/>
      <c r="FV42" s="101"/>
      <c r="FW42" s="101"/>
      <c r="FX42" s="101"/>
      <c r="FY42" s="101"/>
      <c r="FZ42" s="101"/>
      <c r="GA42" s="101"/>
      <c r="GB42" s="101"/>
      <c r="GC42" s="101"/>
      <c r="GD42" s="101"/>
      <c r="GE42" s="132"/>
      <c r="GF42" s="132"/>
      <c r="GG42" s="132"/>
      <c r="GH42" s="101"/>
      <c r="GI42" s="132"/>
      <c r="GJ42" s="132"/>
      <c r="GK42" s="132"/>
      <c r="GL42" s="132"/>
      <c r="GM42" s="132"/>
      <c r="GN42" s="132"/>
      <c r="GO42" s="132"/>
      <c r="GP42" s="132"/>
    </row>
    <row r="43" spans="1:198">
      <c r="A43" s="101" t="s">
        <v>615</v>
      </c>
      <c r="B43" s="101">
        <f t="shared" si="0"/>
        <v>1123.1500000000001</v>
      </c>
      <c r="C43" s="101">
        <f t="shared" si="1"/>
        <v>1.7</v>
      </c>
      <c r="D43" s="101">
        <v>850</v>
      </c>
      <c r="E43" s="101">
        <v>1700</v>
      </c>
      <c r="F43" s="101" t="s">
        <v>573</v>
      </c>
      <c r="G43" s="101">
        <v>-10.73</v>
      </c>
      <c r="H43" s="104" t="s">
        <v>591</v>
      </c>
      <c r="I43" s="104">
        <v>72.760108303936562</v>
      </c>
      <c r="J43" s="104">
        <v>0.42314801722431711</v>
      </c>
      <c r="K43" s="104">
        <v>14.796300386577643</v>
      </c>
      <c r="L43" s="104">
        <v>1.7253233226531437</v>
      </c>
      <c r="M43" s="104">
        <v>0.65259636542404165</v>
      </c>
      <c r="N43" s="104">
        <v>2.37859723505577</v>
      </c>
      <c r="O43" s="104">
        <v>3.6507514783822139</v>
      </c>
      <c r="P43" s="104">
        <v>3.5636341879605897</v>
      </c>
      <c r="Q43" s="102">
        <v>4.5583333333333337E-2</v>
      </c>
      <c r="R43" s="121">
        <f t="shared" si="2"/>
        <v>182.56677283703888</v>
      </c>
      <c r="S43" s="104">
        <v>99.99604263054762</v>
      </c>
      <c r="T43" s="104">
        <v>7.740555555555555</v>
      </c>
      <c r="U43" s="104">
        <v>7.740555555555555</v>
      </c>
      <c r="V43" s="102"/>
      <c r="W43" s="122">
        <v>182.55669166666669</v>
      </c>
      <c r="X43" s="123"/>
      <c r="Y43" s="123"/>
      <c r="Z43" s="124"/>
      <c r="AA43" s="125"/>
      <c r="AB43" s="124"/>
      <c r="AC43" s="125"/>
      <c r="AD43" s="124"/>
      <c r="AE43" s="125"/>
      <c r="AF43" s="124"/>
      <c r="AG43" s="161"/>
      <c r="AH43" s="124"/>
      <c r="AI43" s="126"/>
      <c r="AJ43" s="127"/>
      <c r="AK43" s="126"/>
      <c r="AL43" s="126"/>
      <c r="AM43" s="126"/>
      <c r="AN43" s="126"/>
      <c r="AO43" s="101"/>
      <c r="AP43" s="128"/>
      <c r="AQ43" s="104"/>
      <c r="AR43" s="104"/>
      <c r="AS43" s="101"/>
      <c r="AT43" s="129"/>
      <c r="AU43" s="129"/>
      <c r="AV43" s="129"/>
      <c r="AW43" s="129"/>
      <c r="AX43" s="129"/>
      <c r="AY43" s="129"/>
      <c r="AZ43" s="129"/>
      <c r="BA43" s="129"/>
      <c r="BB43" s="129"/>
      <c r="BC43" s="129"/>
      <c r="BD43" s="129"/>
      <c r="BE43" s="129"/>
      <c r="BF43" s="101"/>
      <c r="BG43" s="129"/>
      <c r="BH43" s="129"/>
      <c r="BI43" s="129"/>
      <c r="BJ43" s="129"/>
      <c r="BK43" s="129"/>
      <c r="BL43" s="129"/>
      <c r="BM43" s="129"/>
      <c r="BN43" s="129"/>
      <c r="BO43" s="129"/>
      <c r="BP43" s="129"/>
      <c r="BQ43" s="129"/>
      <c r="BR43" s="102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26"/>
      <c r="CG43" s="128"/>
      <c r="CH43" s="126"/>
      <c r="CI43" s="130"/>
      <c r="CJ43" s="125"/>
      <c r="CK43" s="126"/>
      <c r="CL43" s="128"/>
      <c r="CM43" s="126"/>
      <c r="CN43" s="130"/>
      <c r="CO43" s="125"/>
      <c r="CP43" s="126"/>
      <c r="CQ43" s="125"/>
      <c r="CR43" s="126"/>
      <c r="CS43" s="130"/>
      <c r="CT43" s="125"/>
      <c r="CU43" s="126"/>
      <c r="CV43" s="125"/>
      <c r="CW43" s="126"/>
      <c r="CX43" s="130"/>
      <c r="CY43" s="128"/>
      <c r="CZ43" s="128"/>
      <c r="DA43" s="128"/>
      <c r="DB43" s="128"/>
      <c r="DC43" s="128"/>
      <c r="DD43" s="125"/>
      <c r="DE43" s="101"/>
      <c r="DF43" s="104"/>
      <c r="DG43" s="103"/>
      <c r="DH43" s="102"/>
      <c r="DI43" s="101"/>
      <c r="DJ43" s="101"/>
      <c r="DK43" s="101"/>
      <c r="DL43" s="131"/>
      <c r="DM43" s="101"/>
      <c r="DN43" s="101"/>
      <c r="DO43" s="101"/>
      <c r="DP43" s="101"/>
      <c r="DQ43" s="101"/>
      <c r="DR43" s="101"/>
      <c r="DS43" s="101"/>
      <c r="DT43" s="101"/>
      <c r="DU43" s="101"/>
      <c r="DV43" s="101"/>
      <c r="DW43" s="101"/>
      <c r="DX43" s="101"/>
      <c r="DY43" s="101"/>
      <c r="DZ43" s="101"/>
      <c r="EA43" s="101"/>
      <c r="EB43" s="101"/>
      <c r="EC43" s="132"/>
      <c r="ED43" s="132"/>
      <c r="EE43" s="132"/>
      <c r="EF43" s="132"/>
      <c r="EG43" s="132"/>
      <c r="EH43" s="132"/>
      <c r="EI43" s="132"/>
      <c r="EJ43" s="132"/>
      <c r="EK43" s="132"/>
      <c r="EL43" s="132"/>
      <c r="EM43" s="132"/>
      <c r="EN43" s="132"/>
      <c r="EO43" s="132"/>
      <c r="EP43" s="132"/>
      <c r="EQ43" s="132"/>
      <c r="ER43" s="132"/>
      <c r="ES43" s="132"/>
      <c r="ET43" s="132"/>
      <c r="EU43" s="132"/>
      <c r="EV43" s="132"/>
      <c r="EW43" s="132"/>
      <c r="EX43" s="132"/>
      <c r="EY43" s="101"/>
      <c r="EZ43" s="104"/>
      <c r="FA43" s="104"/>
      <c r="FB43" s="104"/>
      <c r="FC43" s="104"/>
      <c r="FD43" s="104"/>
      <c r="FE43" s="101"/>
      <c r="FF43" s="101"/>
      <c r="FG43" s="101"/>
      <c r="FH43" s="101"/>
      <c r="FI43" s="101"/>
      <c r="FJ43" s="101"/>
      <c r="FK43" s="101"/>
      <c r="FL43" s="101"/>
      <c r="FM43" s="101"/>
      <c r="FN43" s="101"/>
      <c r="FO43" s="101"/>
      <c r="FP43" s="101"/>
      <c r="FQ43" s="101"/>
      <c r="FR43" s="101"/>
      <c r="FS43" s="101"/>
      <c r="FT43" s="101"/>
      <c r="FU43" s="101"/>
      <c r="FV43" s="101"/>
      <c r="FW43" s="101"/>
      <c r="FX43" s="101"/>
      <c r="FY43" s="101"/>
      <c r="FZ43" s="101"/>
      <c r="GA43" s="101"/>
      <c r="GB43" s="101"/>
      <c r="GC43" s="101"/>
      <c r="GD43" s="101"/>
      <c r="GE43" s="132"/>
      <c r="GF43" s="132"/>
      <c r="GG43" s="132"/>
      <c r="GH43" s="101"/>
      <c r="GI43" s="132"/>
      <c r="GJ43" s="132"/>
      <c r="GK43" s="132"/>
      <c r="GL43" s="132"/>
      <c r="GM43" s="132"/>
      <c r="GN43" s="132"/>
      <c r="GO43" s="132"/>
      <c r="GP43" s="132"/>
    </row>
    <row r="44" spans="1:198">
      <c r="A44" s="101" t="s">
        <v>616</v>
      </c>
      <c r="B44" s="101">
        <f t="shared" si="0"/>
        <v>1123.1500000000001</v>
      </c>
      <c r="C44" s="101">
        <f t="shared" si="1"/>
        <v>1.7</v>
      </c>
      <c r="D44" s="101">
        <v>850</v>
      </c>
      <c r="E44" s="101">
        <v>1700</v>
      </c>
      <c r="F44" s="101" t="s">
        <v>573</v>
      </c>
      <c r="G44" s="101">
        <v>-10.73</v>
      </c>
      <c r="H44" s="104" t="s">
        <v>591</v>
      </c>
      <c r="I44" s="104">
        <v>74.527409740149949</v>
      </c>
      <c r="J44" s="104">
        <v>0.4107611226208509</v>
      </c>
      <c r="K44" s="104">
        <v>13.711411410285084</v>
      </c>
      <c r="L44" s="104">
        <v>1.5757020097354744</v>
      </c>
      <c r="M44" s="104">
        <v>0.50782802078956957</v>
      </c>
      <c r="N44" s="104">
        <v>1.7586640230464232</v>
      </c>
      <c r="O44" s="104">
        <v>3.4681810324804818</v>
      </c>
      <c r="P44" s="104">
        <v>3.9446549592364892</v>
      </c>
      <c r="Q44" s="102">
        <v>3.6049999999999999E-2</v>
      </c>
      <c r="R44" s="121">
        <f t="shared" si="2"/>
        <v>144.38461778665999</v>
      </c>
      <c r="S44" s="104">
        <v>99.940662318344337</v>
      </c>
      <c r="T44" s="104">
        <v>7.3575444444444464</v>
      </c>
      <c r="U44" s="104">
        <v>7.3575444444444464</v>
      </c>
      <c r="V44" s="102"/>
      <c r="W44" s="122">
        <v>144.376645</v>
      </c>
      <c r="X44" s="123"/>
      <c r="Y44" s="123"/>
      <c r="Z44" s="124"/>
      <c r="AA44" s="125"/>
      <c r="AB44" s="124"/>
      <c r="AC44" s="125"/>
      <c r="AD44" s="124"/>
      <c r="AE44" s="125"/>
      <c r="AF44" s="124"/>
      <c r="AG44" s="161"/>
      <c r="AH44" s="124"/>
      <c r="AI44" s="126"/>
      <c r="AJ44" s="127"/>
      <c r="AK44" s="126"/>
      <c r="AL44" s="126"/>
      <c r="AM44" s="126"/>
      <c r="AN44" s="126"/>
      <c r="AO44" s="101"/>
      <c r="AP44" s="128"/>
      <c r="AQ44" s="104"/>
      <c r="AR44" s="104"/>
      <c r="AS44" s="101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01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02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26"/>
      <c r="CG44" s="128"/>
      <c r="CH44" s="126"/>
      <c r="CI44" s="130"/>
      <c r="CJ44" s="125"/>
      <c r="CK44" s="126"/>
      <c r="CL44" s="128"/>
      <c r="CM44" s="126"/>
      <c r="CN44" s="130"/>
      <c r="CO44" s="125"/>
      <c r="CP44" s="126"/>
      <c r="CQ44" s="125"/>
      <c r="CR44" s="126"/>
      <c r="CS44" s="130"/>
      <c r="CT44" s="125"/>
      <c r="CU44" s="126"/>
      <c r="CV44" s="125"/>
      <c r="CW44" s="126"/>
      <c r="CX44" s="130"/>
      <c r="CY44" s="128"/>
      <c r="CZ44" s="128"/>
      <c r="DA44" s="128"/>
      <c r="DB44" s="128"/>
      <c r="DC44" s="128"/>
      <c r="DD44" s="125"/>
      <c r="DE44" s="101"/>
      <c r="DF44" s="104"/>
      <c r="DG44" s="103"/>
      <c r="DH44" s="102"/>
      <c r="DI44" s="101"/>
      <c r="DJ44" s="101"/>
      <c r="DK44" s="101"/>
      <c r="DL44" s="131"/>
      <c r="DM44" s="101"/>
      <c r="DN44" s="101"/>
      <c r="DO44" s="101"/>
      <c r="DP44" s="101"/>
      <c r="DQ44" s="101"/>
      <c r="DR44" s="101"/>
      <c r="DS44" s="101"/>
      <c r="DT44" s="101"/>
      <c r="DU44" s="101"/>
      <c r="DV44" s="101"/>
      <c r="DW44" s="101"/>
      <c r="DX44" s="101"/>
      <c r="DY44" s="101"/>
      <c r="DZ44" s="101"/>
      <c r="EA44" s="101"/>
      <c r="EB44" s="101"/>
      <c r="EC44" s="132"/>
      <c r="ED44" s="132"/>
      <c r="EE44" s="132"/>
      <c r="EF44" s="132"/>
      <c r="EG44" s="132"/>
      <c r="EH44" s="132"/>
      <c r="EI44" s="132"/>
      <c r="EJ44" s="132"/>
      <c r="EK44" s="132"/>
      <c r="EL44" s="132"/>
      <c r="EM44" s="132"/>
      <c r="EN44" s="132"/>
      <c r="EO44" s="132"/>
      <c r="EP44" s="132"/>
      <c r="EQ44" s="132"/>
      <c r="ER44" s="132"/>
      <c r="ES44" s="132"/>
      <c r="ET44" s="132"/>
      <c r="EU44" s="132"/>
      <c r="EV44" s="132"/>
      <c r="EW44" s="132"/>
      <c r="EX44" s="132"/>
      <c r="EY44" s="101"/>
      <c r="EZ44" s="104"/>
      <c r="FA44" s="104"/>
      <c r="FB44" s="104"/>
      <c r="FC44" s="104"/>
      <c r="FD44" s="104"/>
      <c r="FE44" s="101"/>
      <c r="FF44" s="101"/>
      <c r="FG44" s="101"/>
      <c r="FH44" s="101"/>
      <c r="FI44" s="101"/>
      <c r="FJ44" s="101"/>
      <c r="FK44" s="101"/>
      <c r="FL44" s="101"/>
      <c r="FM44" s="101"/>
      <c r="FN44" s="101"/>
      <c r="FO44" s="101"/>
      <c r="FP44" s="101"/>
      <c r="FQ44" s="101"/>
      <c r="FR44" s="101"/>
      <c r="FS44" s="101"/>
      <c r="FT44" s="101"/>
      <c r="FU44" s="101"/>
      <c r="FV44" s="101"/>
      <c r="FW44" s="101"/>
      <c r="FX44" s="101"/>
      <c r="FY44" s="101"/>
      <c r="FZ44" s="101"/>
      <c r="GA44" s="101"/>
      <c r="GB44" s="101"/>
      <c r="GC44" s="101"/>
      <c r="GD44" s="101"/>
      <c r="GE44" s="132"/>
      <c r="GF44" s="132"/>
      <c r="GG44" s="132"/>
      <c r="GH44" s="101"/>
      <c r="GI44" s="132"/>
      <c r="GJ44" s="132"/>
      <c r="GK44" s="132"/>
      <c r="GL44" s="132"/>
      <c r="GM44" s="132"/>
      <c r="GN44" s="132"/>
      <c r="GO44" s="132"/>
      <c r="GP44" s="132"/>
    </row>
    <row r="45" spans="1:198">
      <c r="A45" s="101" t="s">
        <v>617</v>
      </c>
      <c r="B45" s="101">
        <f t="shared" si="0"/>
        <v>1173.1500000000001</v>
      </c>
      <c r="C45" s="101">
        <f t="shared" si="1"/>
        <v>1.8</v>
      </c>
      <c r="D45" s="101">
        <v>900</v>
      </c>
      <c r="E45" s="101">
        <v>1800</v>
      </c>
      <c r="F45" s="101" t="s">
        <v>573</v>
      </c>
      <c r="G45" s="101">
        <v>-9.8699999999999992</v>
      </c>
      <c r="H45" s="104" t="s">
        <v>591</v>
      </c>
      <c r="I45" s="104">
        <v>73.850003481387702</v>
      </c>
      <c r="J45" s="104">
        <v>0.60302553959819538</v>
      </c>
      <c r="K45" s="104">
        <v>14.469552602885235</v>
      </c>
      <c r="L45" s="104">
        <v>1.3327422963124012</v>
      </c>
      <c r="M45" s="104">
        <v>0.33861186544189464</v>
      </c>
      <c r="N45" s="104">
        <v>2.158720015014747</v>
      </c>
      <c r="O45" s="104">
        <v>3.692559884537582</v>
      </c>
      <c r="P45" s="104">
        <v>3.5036621858089472</v>
      </c>
      <c r="Q45" s="102">
        <v>5.2409090909090919E-2</v>
      </c>
      <c r="R45" s="121">
        <f t="shared" si="2"/>
        <v>209.90475893080193</v>
      </c>
      <c r="S45" s="104">
        <v>100.0012869618958</v>
      </c>
      <c r="T45" s="104">
        <v>5.8099733333333328</v>
      </c>
      <c r="U45" s="104">
        <v>5.8099733333333328</v>
      </c>
      <c r="V45" s="102"/>
      <c r="W45" s="122">
        <v>209.89316818181823</v>
      </c>
      <c r="X45" s="123"/>
      <c r="Y45" s="123"/>
      <c r="Z45" s="124"/>
      <c r="AA45" s="125"/>
      <c r="AB45" s="124"/>
      <c r="AC45" s="125"/>
      <c r="AD45" s="124"/>
      <c r="AE45" s="125"/>
      <c r="AF45" s="124"/>
      <c r="AG45" s="161"/>
      <c r="AH45" s="124"/>
      <c r="AI45" s="126"/>
      <c r="AJ45" s="127"/>
      <c r="AK45" s="126"/>
      <c r="AL45" s="126"/>
      <c r="AM45" s="126"/>
      <c r="AN45" s="126"/>
      <c r="AO45" s="101"/>
      <c r="AP45" s="128"/>
      <c r="AQ45" s="104"/>
      <c r="AR45" s="104"/>
      <c r="AS45" s="101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01"/>
      <c r="BG45" s="129"/>
      <c r="BH45" s="129"/>
      <c r="BI45" s="129"/>
      <c r="BJ45" s="129"/>
      <c r="BK45" s="129"/>
      <c r="BL45" s="129"/>
      <c r="BM45" s="129"/>
      <c r="BN45" s="129"/>
      <c r="BO45" s="129"/>
      <c r="BP45" s="129"/>
      <c r="BQ45" s="129"/>
      <c r="BR45" s="102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26"/>
      <c r="CG45" s="128"/>
      <c r="CH45" s="126"/>
      <c r="CI45" s="130"/>
      <c r="CJ45" s="125"/>
      <c r="CK45" s="126"/>
      <c r="CL45" s="128"/>
      <c r="CM45" s="126"/>
      <c r="CN45" s="130"/>
      <c r="CO45" s="125"/>
      <c r="CP45" s="126"/>
      <c r="CQ45" s="125"/>
      <c r="CR45" s="126"/>
      <c r="CS45" s="130"/>
      <c r="CT45" s="125"/>
      <c r="CU45" s="126"/>
      <c r="CV45" s="125"/>
      <c r="CW45" s="126"/>
      <c r="CX45" s="130"/>
      <c r="CY45" s="128"/>
      <c r="CZ45" s="128"/>
      <c r="DA45" s="128"/>
      <c r="DB45" s="128"/>
      <c r="DC45" s="128"/>
      <c r="DD45" s="125"/>
      <c r="DE45" s="101"/>
      <c r="DF45" s="104"/>
      <c r="DG45" s="103"/>
      <c r="DH45" s="102"/>
      <c r="DI45" s="101"/>
      <c r="DJ45" s="101"/>
      <c r="DK45" s="101"/>
      <c r="DL45" s="131"/>
      <c r="DM45" s="101"/>
      <c r="DN45" s="101"/>
      <c r="DO45" s="101"/>
      <c r="DP45" s="101"/>
      <c r="DQ45" s="101"/>
      <c r="DR45" s="101"/>
      <c r="DS45" s="101"/>
      <c r="DT45" s="101"/>
      <c r="DU45" s="101"/>
      <c r="DV45" s="101"/>
      <c r="DW45" s="101"/>
      <c r="DX45" s="101"/>
      <c r="DY45" s="101"/>
      <c r="DZ45" s="101"/>
      <c r="EA45" s="101"/>
      <c r="EB45" s="101"/>
      <c r="EC45" s="132"/>
      <c r="ED45" s="132"/>
      <c r="EE45" s="132"/>
      <c r="EF45" s="132"/>
      <c r="EG45" s="132"/>
      <c r="EH45" s="132"/>
      <c r="EI45" s="132"/>
      <c r="EJ45" s="132"/>
      <c r="EK45" s="132"/>
      <c r="EL45" s="132"/>
      <c r="EM45" s="132"/>
      <c r="EN45" s="132"/>
      <c r="EO45" s="132"/>
      <c r="EP45" s="132"/>
      <c r="EQ45" s="132"/>
      <c r="ER45" s="132"/>
      <c r="ES45" s="132"/>
      <c r="ET45" s="132"/>
      <c r="EU45" s="132"/>
      <c r="EV45" s="132"/>
      <c r="EW45" s="132"/>
      <c r="EX45" s="132"/>
      <c r="EY45" s="101"/>
      <c r="EZ45" s="104"/>
      <c r="FA45" s="104"/>
      <c r="FB45" s="104"/>
      <c r="FC45" s="104"/>
      <c r="FD45" s="104"/>
      <c r="FE45" s="101"/>
      <c r="FF45" s="101"/>
      <c r="FG45" s="101"/>
      <c r="FH45" s="101"/>
      <c r="FI45" s="101"/>
      <c r="FJ45" s="101"/>
      <c r="FK45" s="101"/>
      <c r="FL45" s="101"/>
      <c r="FM45" s="101"/>
      <c r="FN45" s="101"/>
      <c r="FO45" s="101"/>
      <c r="FP45" s="101"/>
      <c r="FQ45" s="101"/>
      <c r="FR45" s="101"/>
      <c r="FS45" s="101"/>
      <c r="FT45" s="101"/>
      <c r="FU45" s="101"/>
      <c r="FV45" s="101"/>
      <c r="FW45" s="101"/>
      <c r="FX45" s="101"/>
      <c r="FY45" s="101"/>
      <c r="FZ45" s="101"/>
      <c r="GA45" s="101"/>
      <c r="GB45" s="101"/>
      <c r="GC45" s="101"/>
      <c r="GD45" s="101"/>
      <c r="GE45" s="132"/>
      <c r="GF45" s="132"/>
      <c r="GG45" s="132"/>
      <c r="GH45" s="101"/>
      <c r="GI45" s="132"/>
      <c r="GJ45" s="132"/>
      <c r="GK45" s="132"/>
      <c r="GL45" s="132"/>
      <c r="GM45" s="132"/>
      <c r="GN45" s="132"/>
      <c r="GO45" s="132"/>
      <c r="GP45" s="132"/>
    </row>
    <row r="46" spans="1:198">
      <c r="A46" s="101" t="s">
        <v>618</v>
      </c>
      <c r="B46" s="101">
        <f t="shared" si="0"/>
        <v>1173.1500000000001</v>
      </c>
      <c r="C46" s="101">
        <f t="shared" si="1"/>
        <v>1.8</v>
      </c>
      <c r="D46" s="101">
        <v>900</v>
      </c>
      <c r="E46" s="101">
        <v>1800</v>
      </c>
      <c r="F46" s="101" t="s">
        <v>573</v>
      </c>
      <c r="G46" s="101">
        <v>-9.8699999999999992</v>
      </c>
      <c r="H46" s="104" t="s">
        <v>591</v>
      </c>
      <c r="I46" s="104">
        <v>74.574227759385607</v>
      </c>
      <c r="J46" s="104">
        <v>0.60036643294138359</v>
      </c>
      <c r="K46" s="104">
        <v>13.920599221971655</v>
      </c>
      <c r="L46" s="104">
        <v>1.3530914206541087</v>
      </c>
      <c r="M46" s="104">
        <v>0.29167896328425602</v>
      </c>
      <c r="N46" s="104">
        <v>1.6825531771015532</v>
      </c>
      <c r="O46" s="104">
        <v>3.6498632607321322</v>
      </c>
      <c r="P46" s="104">
        <v>3.8641560534435899</v>
      </c>
      <c r="Q46" s="102">
        <v>4.363333333333333E-2</v>
      </c>
      <c r="R46" s="121">
        <f t="shared" si="2"/>
        <v>174.7567865767341</v>
      </c>
      <c r="S46" s="104">
        <v>99.980169622847626</v>
      </c>
      <c r="T46" s="104">
        <v>5.2834933333333334</v>
      </c>
      <c r="U46" s="104">
        <v>5.2834933333333334</v>
      </c>
      <c r="V46" s="102"/>
      <c r="W46" s="122">
        <v>174.74713666666665</v>
      </c>
      <c r="X46" s="123"/>
      <c r="Y46" s="123"/>
      <c r="Z46" s="124"/>
      <c r="AA46" s="125"/>
      <c r="AB46" s="124"/>
      <c r="AC46" s="125"/>
      <c r="AD46" s="124"/>
      <c r="AE46" s="125"/>
      <c r="AF46" s="124"/>
      <c r="AG46" s="161"/>
      <c r="AH46" s="124"/>
      <c r="AI46" s="126"/>
      <c r="AJ46" s="127"/>
      <c r="AK46" s="126"/>
      <c r="AL46" s="126"/>
      <c r="AM46" s="126"/>
      <c r="AN46" s="126"/>
      <c r="AO46" s="101"/>
      <c r="AP46" s="128"/>
      <c r="AQ46" s="104"/>
      <c r="AR46" s="104"/>
      <c r="AS46" s="101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01"/>
      <c r="BG46" s="129"/>
      <c r="BH46" s="129"/>
      <c r="BI46" s="129"/>
      <c r="BJ46" s="129"/>
      <c r="BK46" s="129"/>
      <c r="BL46" s="129"/>
      <c r="BM46" s="129"/>
      <c r="BN46" s="129"/>
      <c r="BO46" s="129"/>
      <c r="BP46" s="129"/>
      <c r="BQ46" s="129"/>
      <c r="BR46" s="102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26"/>
      <c r="CG46" s="128"/>
      <c r="CH46" s="126"/>
      <c r="CI46" s="130"/>
      <c r="CJ46" s="125"/>
      <c r="CK46" s="126"/>
      <c r="CL46" s="128"/>
      <c r="CM46" s="126"/>
      <c r="CN46" s="130"/>
      <c r="CO46" s="125"/>
      <c r="CP46" s="126"/>
      <c r="CQ46" s="125"/>
      <c r="CR46" s="126"/>
      <c r="CS46" s="130"/>
      <c r="CT46" s="125"/>
      <c r="CU46" s="126"/>
      <c r="CV46" s="125"/>
      <c r="CW46" s="126"/>
      <c r="CX46" s="130"/>
      <c r="CY46" s="128"/>
      <c r="CZ46" s="128"/>
      <c r="DA46" s="128"/>
      <c r="DB46" s="128"/>
      <c r="DC46" s="128"/>
      <c r="DD46" s="125"/>
      <c r="DE46" s="101"/>
      <c r="DF46" s="104"/>
      <c r="DG46" s="103"/>
      <c r="DH46" s="102"/>
      <c r="DI46" s="101"/>
      <c r="DJ46" s="101"/>
      <c r="DK46" s="101"/>
      <c r="DL46" s="131"/>
      <c r="DM46" s="101"/>
      <c r="DN46" s="101"/>
      <c r="DO46" s="101"/>
      <c r="DP46" s="101"/>
      <c r="DQ46" s="101"/>
      <c r="DR46" s="101"/>
      <c r="DS46" s="101"/>
      <c r="DT46" s="101"/>
      <c r="DU46" s="101"/>
      <c r="DV46" s="101"/>
      <c r="DW46" s="101"/>
      <c r="DX46" s="101"/>
      <c r="DY46" s="101"/>
      <c r="DZ46" s="101"/>
      <c r="EA46" s="101"/>
      <c r="EB46" s="101"/>
      <c r="EC46" s="132"/>
      <c r="ED46" s="132"/>
      <c r="EE46" s="132"/>
      <c r="EF46" s="132"/>
      <c r="EG46" s="132"/>
      <c r="EH46" s="132"/>
      <c r="EI46" s="132"/>
      <c r="EJ46" s="132"/>
      <c r="EK46" s="132"/>
      <c r="EL46" s="132"/>
      <c r="EM46" s="132"/>
      <c r="EN46" s="132"/>
      <c r="EO46" s="132"/>
      <c r="EP46" s="132"/>
      <c r="EQ46" s="132"/>
      <c r="ER46" s="132"/>
      <c r="ES46" s="132"/>
      <c r="ET46" s="132"/>
      <c r="EU46" s="132"/>
      <c r="EV46" s="132"/>
      <c r="EW46" s="132"/>
      <c r="EX46" s="132"/>
      <c r="EY46" s="101"/>
      <c r="EZ46" s="104"/>
      <c r="FA46" s="104"/>
      <c r="FB46" s="104"/>
      <c r="FC46" s="104"/>
      <c r="FD46" s="104"/>
      <c r="FE46" s="101"/>
      <c r="FF46" s="101"/>
      <c r="FG46" s="101"/>
      <c r="FH46" s="101"/>
      <c r="FI46" s="101"/>
      <c r="FJ46" s="101"/>
      <c r="FK46" s="101"/>
      <c r="FL46" s="101"/>
      <c r="FM46" s="101"/>
      <c r="FN46" s="101"/>
      <c r="FO46" s="101"/>
      <c r="FP46" s="101"/>
      <c r="FQ46" s="101"/>
      <c r="FR46" s="101"/>
      <c r="FS46" s="101"/>
      <c r="FT46" s="101"/>
      <c r="FU46" s="101"/>
      <c r="FV46" s="101"/>
      <c r="FW46" s="101"/>
      <c r="FX46" s="101"/>
      <c r="FY46" s="101"/>
      <c r="FZ46" s="101"/>
      <c r="GA46" s="101"/>
      <c r="GB46" s="101"/>
      <c r="GC46" s="101"/>
      <c r="GD46" s="101"/>
      <c r="GE46" s="132"/>
      <c r="GF46" s="132"/>
      <c r="GG46" s="132"/>
      <c r="GH46" s="101"/>
      <c r="GI46" s="132"/>
      <c r="GJ46" s="132"/>
      <c r="GK46" s="132"/>
      <c r="GL46" s="132"/>
      <c r="GM46" s="132"/>
      <c r="GN46" s="132"/>
      <c r="GO46" s="132"/>
      <c r="GP46" s="132"/>
    </row>
    <row r="47" spans="1:198">
      <c r="A47" s="101" t="s">
        <v>619</v>
      </c>
      <c r="B47" s="101">
        <f t="shared" si="0"/>
        <v>1073.1500000000001</v>
      </c>
      <c r="C47" s="101">
        <f t="shared" si="1"/>
        <v>1.82</v>
      </c>
      <c r="D47" s="101">
        <v>800</v>
      </c>
      <c r="E47" s="101">
        <v>1820</v>
      </c>
      <c r="F47" s="101" t="s">
        <v>597</v>
      </c>
      <c r="G47" s="101">
        <v>-8.9600000000000009</v>
      </c>
      <c r="H47" s="104" t="s">
        <v>591</v>
      </c>
      <c r="I47" s="104">
        <v>76.883430548705959</v>
      </c>
      <c r="J47" s="104">
        <v>0.20628403746099269</v>
      </c>
      <c r="K47" s="104">
        <v>12.602968879368564</v>
      </c>
      <c r="L47" s="104">
        <v>0.9653805742822138</v>
      </c>
      <c r="M47" s="104">
        <v>0.71903310366366902</v>
      </c>
      <c r="N47" s="104">
        <v>1.4636947159275644</v>
      </c>
      <c r="O47" s="104">
        <v>3.1658756941389301</v>
      </c>
      <c r="P47" s="104">
        <v>3.9464120098601621</v>
      </c>
      <c r="Q47" s="102">
        <v>2.0132164180267219E-2</v>
      </c>
      <c r="R47" s="121">
        <f t="shared" si="2"/>
        <v>80.63175673748043</v>
      </c>
      <c r="S47" s="104">
        <v>99.973211727588307</v>
      </c>
      <c r="T47" s="104">
        <v>5.3742285714285698</v>
      </c>
      <c r="U47" s="104">
        <v>5.3742285714285698</v>
      </c>
      <c r="V47" s="102"/>
      <c r="W47" s="122">
        <v>80.627304325552174</v>
      </c>
      <c r="X47" s="123"/>
      <c r="Y47" s="123"/>
      <c r="Z47" s="124"/>
      <c r="AA47" s="125"/>
      <c r="AB47" s="124"/>
      <c r="AC47" s="125"/>
      <c r="AD47" s="124"/>
      <c r="AE47" s="125"/>
      <c r="AF47" s="124"/>
      <c r="AG47" s="161"/>
      <c r="AH47" s="124"/>
      <c r="AI47" s="126"/>
      <c r="AJ47" s="127"/>
      <c r="AK47" s="126"/>
      <c r="AL47" s="126"/>
      <c r="AM47" s="126"/>
      <c r="AN47" s="126"/>
      <c r="AO47" s="101"/>
      <c r="AP47" s="128"/>
      <c r="AQ47" s="104"/>
      <c r="AR47" s="104"/>
      <c r="AS47" s="101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01"/>
      <c r="BG47" s="129"/>
      <c r="BH47" s="129"/>
      <c r="BI47" s="129"/>
      <c r="BJ47" s="129"/>
      <c r="BK47" s="129"/>
      <c r="BL47" s="129"/>
      <c r="BM47" s="129"/>
      <c r="BN47" s="129"/>
      <c r="BO47" s="129"/>
      <c r="BP47" s="129"/>
      <c r="BQ47" s="129"/>
      <c r="BR47" s="102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26"/>
      <c r="CG47" s="128"/>
      <c r="CH47" s="126"/>
      <c r="CI47" s="130"/>
      <c r="CJ47" s="125"/>
      <c r="CK47" s="126"/>
      <c r="CL47" s="128"/>
      <c r="CM47" s="126"/>
      <c r="CN47" s="130"/>
      <c r="CO47" s="125"/>
      <c r="CP47" s="126"/>
      <c r="CQ47" s="125"/>
      <c r="CR47" s="126"/>
      <c r="CS47" s="130"/>
      <c r="CT47" s="125"/>
      <c r="CU47" s="126"/>
      <c r="CV47" s="125"/>
      <c r="CW47" s="126"/>
      <c r="CX47" s="130"/>
      <c r="CY47" s="128"/>
      <c r="CZ47" s="128"/>
      <c r="DA47" s="128"/>
      <c r="DB47" s="128"/>
      <c r="DC47" s="128"/>
      <c r="DD47" s="125"/>
      <c r="DE47" s="101"/>
      <c r="DF47" s="104"/>
      <c r="DG47" s="103"/>
      <c r="DH47" s="102"/>
      <c r="DI47" s="101"/>
      <c r="DJ47" s="101"/>
      <c r="DK47" s="101"/>
      <c r="DL47" s="131"/>
      <c r="DM47" s="101"/>
      <c r="DN47" s="101"/>
      <c r="DO47" s="101"/>
      <c r="DP47" s="101"/>
      <c r="DQ47" s="101"/>
      <c r="DR47" s="101"/>
      <c r="DS47" s="101"/>
      <c r="DT47" s="101"/>
      <c r="DU47" s="101"/>
      <c r="DV47" s="101"/>
      <c r="DW47" s="101"/>
      <c r="DX47" s="101"/>
      <c r="DY47" s="101"/>
      <c r="DZ47" s="101"/>
      <c r="EA47" s="101"/>
      <c r="EB47" s="101"/>
      <c r="EC47" s="132"/>
      <c r="ED47" s="132"/>
      <c r="EE47" s="132"/>
      <c r="EF47" s="132"/>
      <c r="EG47" s="132"/>
      <c r="EH47" s="132"/>
      <c r="EI47" s="132"/>
      <c r="EJ47" s="132"/>
      <c r="EK47" s="132"/>
      <c r="EL47" s="132"/>
      <c r="EM47" s="132"/>
      <c r="EN47" s="132"/>
      <c r="EO47" s="132"/>
      <c r="EP47" s="132"/>
      <c r="EQ47" s="132"/>
      <c r="ER47" s="132"/>
      <c r="ES47" s="132"/>
      <c r="ET47" s="132"/>
      <c r="EU47" s="132"/>
      <c r="EV47" s="132"/>
      <c r="EW47" s="132"/>
      <c r="EX47" s="132"/>
      <c r="EY47" s="101"/>
      <c r="EZ47" s="104"/>
      <c r="FA47" s="104"/>
      <c r="FB47" s="104"/>
      <c r="FC47" s="104"/>
      <c r="FD47" s="104"/>
      <c r="FE47" s="101"/>
      <c r="FF47" s="101"/>
      <c r="FG47" s="101"/>
      <c r="FH47" s="101"/>
      <c r="FI47" s="101"/>
      <c r="FJ47" s="101"/>
      <c r="FK47" s="101"/>
      <c r="FL47" s="101"/>
      <c r="FM47" s="101"/>
      <c r="FN47" s="101"/>
      <c r="FO47" s="101"/>
      <c r="FP47" s="101"/>
      <c r="FQ47" s="101"/>
      <c r="FR47" s="101"/>
      <c r="FS47" s="101"/>
      <c r="FT47" s="101"/>
      <c r="FU47" s="101"/>
      <c r="FV47" s="101"/>
      <c r="FW47" s="101"/>
      <c r="FX47" s="101"/>
      <c r="FY47" s="101"/>
      <c r="FZ47" s="101"/>
      <c r="GA47" s="101"/>
      <c r="GB47" s="101"/>
      <c r="GC47" s="101"/>
      <c r="GD47" s="101"/>
      <c r="GE47" s="132"/>
      <c r="GF47" s="132"/>
      <c r="GG47" s="132"/>
      <c r="GH47" s="101"/>
      <c r="GI47" s="132"/>
      <c r="GJ47" s="132"/>
      <c r="GK47" s="132"/>
      <c r="GL47" s="132"/>
      <c r="GM47" s="132"/>
      <c r="GN47" s="132"/>
      <c r="GO47" s="132"/>
      <c r="GP47" s="132"/>
    </row>
    <row r="48" spans="1:198">
      <c r="A48" s="101" t="s">
        <v>620</v>
      </c>
      <c r="B48" s="101">
        <f t="shared" si="0"/>
        <v>1073.1500000000001</v>
      </c>
      <c r="C48" s="101">
        <f t="shared" si="1"/>
        <v>1.82</v>
      </c>
      <c r="D48" s="101">
        <v>800</v>
      </c>
      <c r="E48" s="101">
        <v>1820</v>
      </c>
      <c r="F48" s="101" t="s">
        <v>597</v>
      </c>
      <c r="G48" s="101">
        <v>-8.9600000000000009</v>
      </c>
      <c r="H48" s="104" t="s">
        <v>591</v>
      </c>
      <c r="I48" s="104">
        <v>76.849999999999994</v>
      </c>
      <c r="J48" s="104">
        <v>0.16907029785376348</v>
      </c>
      <c r="K48" s="104">
        <v>12.625711556757132</v>
      </c>
      <c r="L48" s="104">
        <v>1.0554554842964348</v>
      </c>
      <c r="M48" s="104">
        <v>0.79942236724879656</v>
      </c>
      <c r="N48" s="104">
        <v>1.3306373566697336</v>
      </c>
      <c r="O48" s="104">
        <v>3.1477027385927223</v>
      </c>
      <c r="P48" s="104">
        <v>3.9218472336609569</v>
      </c>
      <c r="Q48" s="102">
        <v>1.3188500713631686E-2</v>
      </c>
      <c r="R48" s="121">
        <f t="shared" si="2"/>
        <v>52.821543265375958</v>
      </c>
      <c r="S48" s="104">
        <v>99.913035535793171</v>
      </c>
      <c r="T48" s="104">
        <v>5.2727166666666676</v>
      </c>
      <c r="U48" s="104">
        <v>5.2727166666666676</v>
      </c>
      <c r="V48" s="102"/>
      <c r="W48" s="122">
        <v>52.818626508023542</v>
      </c>
      <c r="X48" s="123"/>
      <c r="Y48" s="123"/>
      <c r="Z48" s="124"/>
      <c r="AA48" s="125"/>
      <c r="AB48" s="124"/>
      <c r="AC48" s="125"/>
      <c r="AD48" s="124"/>
      <c r="AE48" s="125"/>
      <c r="AF48" s="124"/>
      <c r="AG48" s="161"/>
      <c r="AH48" s="124"/>
      <c r="AI48" s="126"/>
      <c r="AJ48" s="127"/>
      <c r="AK48" s="126"/>
      <c r="AL48" s="126"/>
      <c r="AM48" s="126"/>
      <c r="AN48" s="126"/>
      <c r="AO48" s="101"/>
      <c r="AP48" s="128"/>
      <c r="AQ48" s="104"/>
      <c r="AR48" s="104"/>
      <c r="AS48" s="101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29"/>
      <c r="BE48" s="129"/>
      <c r="BF48" s="101"/>
      <c r="BG48" s="129"/>
      <c r="BH48" s="129"/>
      <c r="BI48" s="129"/>
      <c r="BJ48" s="129"/>
      <c r="BK48" s="129"/>
      <c r="BL48" s="129"/>
      <c r="BM48" s="129"/>
      <c r="BN48" s="129"/>
      <c r="BO48" s="129"/>
      <c r="BP48" s="129"/>
      <c r="BQ48" s="129"/>
      <c r="BR48" s="102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26"/>
      <c r="CG48" s="128"/>
      <c r="CH48" s="126"/>
      <c r="CI48" s="130"/>
      <c r="CJ48" s="125"/>
      <c r="CK48" s="126"/>
      <c r="CL48" s="128"/>
      <c r="CM48" s="126"/>
      <c r="CN48" s="130"/>
      <c r="CO48" s="125"/>
      <c r="CP48" s="126"/>
      <c r="CQ48" s="125"/>
      <c r="CR48" s="126"/>
      <c r="CS48" s="130"/>
      <c r="CT48" s="125"/>
      <c r="CU48" s="126"/>
      <c r="CV48" s="125"/>
      <c r="CW48" s="126"/>
      <c r="CX48" s="130"/>
      <c r="CY48" s="128"/>
      <c r="CZ48" s="128"/>
      <c r="DA48" s="128"/>
      <c r="DB48" s="128"/>
      <c r="DC48" s="128"/>
      <c r="DD48" s="125"/>
      <c r="DE48" s="101"/>
      <c r="DF48" s="104"/>
      <c r="DG48" s="103"/>
      <c r="DH48" s="102"/>
      <c r="DI48" s="101"/>
      <c r="DJ48" s="101"/>
      <c r="DK48" s="101"/>
      <c r="DL48" s="131"/>
      <c r="DM48" s="101"/>
      <c r="DN48" s="101"/>
      <c r="DO48" s="101"/>
      <c r="DP48" s="101"/>
      <c r="DQ48" s="101"/>
      <c r="DR48" s="101"/>
      <c r="DS48" s="101"/>
      <c r="DT48" s="101"/>
      <c r="DU48" s="101"/>
      <c r="DV48" s="101"/>
      <c r="DW48" s="101"/>
      <c r="DX48" s="101"/>
      <c r="DY48" s="101"/>
      <c r="DZ48" s="101"/>
      <c r="EA48" s="101"/>
      <c r="EB48" s="101"/>
      <c r="EC48" s="132"/>
      <c r="ED48" s="132"/>
      <c r="EE48" s="132"/>
      <c r="EF48" s="132"/>
      <c r="EG48" s="132"/>
      <c r="EH48" s="132"/>
      <c r="EI48" s="132"/>
      <c r="EJ48" s="132"/>
      <c r="EK48" s="132"/>
      <c r="EL48" s="132"/>
      <c r="EM48" s="132"/>
      <c r="EN48" s="132"/>
      <c r="EO48" s="132"/>
      <c r="EP48" s="132"/>
      <c r="EQ48" s="132"/>
      <c r="ER48" s="132"/>
      <c r="ES48" s="132"/>
      <c r="ET48" s="132"/>
      <c r="EU48" s="132"/>
      <c r="EV48" s="132"/>
      <c r="EW48" s="132"/>
      <c r="EX48" s="132"/>
      <c r="EY48" s="101"/>
      <c r="EZ48" s="104"/>
      <c r="FA48" s="104"/>
      <c r="FB48" s="104"/>
      <c r="FC48" s="104"/>
      <c r="FD48" s="104"/>
      <c r="FE48" s="101"/>
      <c r="FF48" s="101"/>
      <c r="FG48" s="101"/>
      <c r="FH48" s="101"/>
      <c r="FI48" s="101"/>
      <c r="FJ48" s="101"/>
      <c r="FK48" s="101"/>
      <c r="FL48" s="101"/>
      <c r="FM48" s="101"/>
      <c r="FN48" s="101"/>
      <c r="FO48" s="101"/>
      <c r="FP48" s="101"/>
      <c r="FQ48" s="101"/>
      <c r="FR48" s="101"/>
      <c r="FS48" s="101"/>
      <c r="FT48" s="101"/>
      <c r="FU48" s="101"/>
      <c r="FV48" s="101"/>
      <c r="FW48" s="101"/>
      <c r="FX48" s="101"/>
      <c r="FY48" s="101"/>
      <c r="FZ48" s="101"/>
      <c r="GA48" s="101"/>
      <c r="GB48" s="101"/>
      <c r="GC48" s="101"/>
      <c r="GD48" s="101"/>
      <c r="GE48" s="132"/>
      <c r="GF48" s="132"/>
      <c r="GG48" s="132"/>
      <c r="GH48" s="101"/>
      <c r="GI48" s="132"/>
      <c r="GJ48" s="132"/>
      <c r="GK48" s="132"/>
      <c r="GL48" s="132"/>
      <c r="GM48" s="132"/>
      <c r="GN48" s="132"/>
      <c r="GO48" s="132"/>
      <c r="GP48" s="132"/>
    </row>
    <row r="49" spans="1:198">
      <c r="A49" s="101" t="s">
        <v>621</v>
      </c>
      <c r="B49" s="101">
        <f t="shared" si="0"/>
        <v>1123.1500000000001</v>
      </c>
      <c r="C49" s="101">
        <f t="shared" si="1"/>
        <v>2.0099999999999998</v>
      </c>
      <c r="D49" s="101">
        <v>850</v>
      </c>
      <c r="E49" s="101">
        <v>2010</v>
      </c>
      <c r="F49" s="101" t="s">
        <v>597</v>
      </c>
      <c r="G49" s="101">
        <v>-7.93</v>
      </c>
      <c r="H49" s="104" t="s">
        <v>591</v>
      </c>
      <c r="I49" s="104">
        <v>74.962020336384896</v>
      </c>
      <c r="J49" s="104">
        <v>0.2237490651103391</v>
      </c>
      <c r="K49" s="104">
        <v>13.820266700714171</v>
      </c>
      <c r="L49" s="104">
        <v>1.1646292030588079</v>
      </c>
      <c r="M49" s="104">
        <v>0.63979714417519107</v>
      </c>
      <c r="N49" s="104">
        <v>1.8638193941537309</v>
      </c>
      <c r="O49" s="104">
        <v>3.5637112303593588</v>
      </c>
      <c r="P49" s="104">
        <v>3.7254824656944492</v>
      </c>
      <c r="Q49" s="102">
        <v>2.9801679969060076E-2</v>
      </c>
      <c r="R49" s="121">
        <f t="shared" si="2"/>
        <v>119.35933902172262</v>
      </c>
      <c r="S49" s="104">
        <v>99.993277219620012</v>
      </c>
      <c r="T49" s="104">
        <v>5.5158299999999985</v>
      </c>
      <c r="U49" s="104">
        <v>5.5158299999999985</v>
      </c>
      <c r="V49" s="102"/>
      <c r="W49" s="122">
        <v>119.3527481080887</v>
      </c>
      <c r="X49" s="123"/>
      <c r="Y49" s="123"/>
      <c r="Z49" s="124"/>
      <c r="AA49" s="125"/>
      <c r="AB49" s="124"/>
      <c r="AC49" s="125"/>
      <c r="AD49" s="124"/>
      <c r="AE49" s="125"/>
      <c r="AF49" s="124"/>
      <c r="AG49" s="161"/>
      <c r="AH49" s="124"/>
      <c r="AI49" s="126"/>
      <c r="AJ49" s="127"/>
      <c r="AK49" s="126"/>
      <c r="AL49" s="126"/>
      <c r="AM49" s="126"/>
      <c r="AN49" s="126"/>
      <c r="AO49" s="101"/>
      <c r="AP49" s="128"/>
      <c r="AQ49" s="104"/>
      <c r="AR49" s="104"/>
      <c r="AS49" s="101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01"/>
      <c r="BG49" s="129"/>
      <c r="BH49" s="129"/>
      <c r="BI49" s="129"/>
      <c r="BJ49" s="129"/>
      <c r="BK49" s="129"/>
      <c r="BL49" s="129"/>
      <c r="BM49" s="129"/>
      <c r="BN49" s="129"/>
      <c r="BO49" s="129"/>
      <c r="BP49" s="129"/>
      <c r="BQ49" s="129"/>
      <c r="BR49" s="102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26"/>
      <c r="CG49" s="128"/>
      <c r="CH49" s="126"/>
      <c r="CI49" s="130"/>
      <c r="CJ49" s="125"/>
      <c r="CK49" s="126"/>
      <c r="CL49" s="128"/>
      <c r="CM49" s="126"/>
      <c r="CN49" s="130"/>
      <c r="CO49" s="125"/>
      <c r="CP49" s="126"/>
      <c r="CQ49" s="125"/>
      <c r="CR49" s="126"/>
      <c r="CS49" s="130"/>
      <c r="CT49" s="125"/>
      <c r="CU49" s="126"/>
      <c r="CV49" s="125"/>
      <c r="CW49" s="126"/>
      <c r="CX49" s="130"/>
      <c r="CY49" s="128"/>
      <c r="CZ49" s="128"/>
      <c r="DA49" s="128"/>
      <c r="DB49" s="128"/>
      <c r="DC49" s="128"/>
      <c r="DD49" s="125"/>
      <c r="DE49" s="101"/>
      <c r="DF49" s="104"/>
      <c r="DG49" s="103"/>
      <c r="DH49" s="102"/>
      <c r="DI49" s="101"/>
      <c r="DJ49" s="101"/>
      <c r="DK49" s="101"/>
      <c r="DL49" s="131"/>
      <c r="DM49" s="101"/>
      <c r="DN49" s="101"/>
      <c r="DO49" s="101"/>
      <c r="DP49" s="101"/>
      <c r="DQ49" s="101"/>
      <c r="DR49" s="101"/>
      <c r="DS49" s="101"/>
      <c r="DT49" s="101"/>
      <c r="DU49" s="101"/>
      <c r="DV49" s="101"/>
      <c r="DW49" s="101"/>
      <c r="DX49" s="101"/>
      <c r="DY49" s="101"/>
      <c r="DZ49" s="101"/>
      <c r="EA49" s="101"/>
      <c r="EB49" s="101"/>
      <c r="EC49" s="132"/>
      <c r="ED49" s="132"/>
      <c r="EE49" s="132"/>
      <c r="EF49" s="132"/>
      <c r="EG49" s="132"/>
      <c r="EH49" s="132"/>
      <c r="EI49" s="132"/>
      <c r="EJ49" s="132"/>
      <c r="EK49" s="132"/>
      <c r="EL49" s="132"/>
      <c r="EM49" s="132"/>
      <c r="EN49" s="132"/>
      <c r="EO49" s="132"/>
      <c r="EP49" s="132"/>
      <c r="EQ49" s="132"/>
      <c r="ER49" s="132"/>
      <c r="ES49" s="132"/>
      <c r="ET49" s="132"/>
      <c r="EU49" s="132"/>
      <c r="EV49" s="132"/>
      <c r="EW49" s="132"/>
      <c r="EX49" s="132"/>
      <c r="EY49" s="101"/>
      <c r="EZ49" s="104"/>
      <c r="FA49" s="104"/>
      <c r="FB49" s="104"/>
      <c r="FC49" s="104"/>
      <c r="FD49" s="104"/>
      <c r="FE49" s="101"/>
      <c r="FF49" s="101"/>
      <c r="FG49" s="101"/>
      <c r="FH49" s="101"/>
      <c r="FI49" s="101"/>
      <c r="FJ49" s="101"/>
      <c r="FK49" s="101"/>
      <c r="FL49" s="101"/>
      <c r="FM49" s="101"/>
      <c r="FN49" s="101"/>
      <c r="FO49" s="101"/>
      <c r="FP49" s="101"/>
      <c r="FQ49" s="101"/>
      <c r="FR49" s="101"/>
      <c r="FS49" s="101"/>
      <c r="FT49" s="101"/>
      <c r="FU49" s="101"/>
      <c r="FV49" s="101"/>
      <c r="FW49" s="101"/>
      <c r="FX49" s="101"/>
      <c r="FY49" s="101"/>
      <c r="FZ49" s="101"/>
      <c r="GA49" s="101"/>
      <c r="GB49" s="101"/>
      <c r="GC49" s="101"/>
      <c r="GD49" s="101"/>
      <c r="GE49" s="132"/>
      <c r="GF49" s="132"/>
      <c r="GG49" s="132"/>
      <c r="GH49" s="101"/>
      <c r="GI49" s="132"/>
      <c r="GJ49" s="132"/>
      <c r="GK49" s="132"/>
      <c r="GL49" s="132"/>
      <c r="GM49" s="132"/>
      <c r="GN49" s="132"/>
      <c r="GO49" s="132"/>
      <c r="GP49" s="132"/>
    </row>
    <row r="50" spans="1:198">
      <c r="A50" s="101" t="s">
        <v>622</v>
      </c>
      <c r="B50" s="101">
        <f t="shared" si="0"/>
        <v>1123.1500000000001</v>
      </c>
      <c r="C50" s="101">
        <f t="shared" si="1"/>
        <v>2.0099999999999998</v>
      </c>
      <c r="D50" s="101">
        <v>850</v>
      </c>
      <c r="E50" s="101">
        <v>2010</v>
      </c>
      <c r="F50" s="101" t="s">
        <v>597</v>
      </c>
      <c r="G50" s="101">
        <v>-7.93</v>
      </c>
      <c r="H50" s="104" t="s">
        <v>591</v>
      </c>
      <c r="I50" s="104">
        <v>75.687746789384491</v>
      </c>
      <c r="J50" s="104">
        <v>0.2378866694310125</v>
      </c>
      <c r="K50" s="104">
        <v>13.319908431710521</v>
      </c>
      <c r="L50" s="104">
        <v>1.1846788789185811</v>
      </c>
      <c r="M50" s="104">
        <v>0.49930373579084392</v>
      </c>
      <c r="N50" s="104">
        <v>1.6754523820528864</v>
      </c>
      <c r="O50" s="104">
        <v>3.4864644056239866</v>
      </c>
      <c r="P50" s="104">
        <v>3.8770377986226565</v>
      </c>
      <c r="Q50" s="102">
        <v>2.8894769683871856E-2</v>
      </c>
      <c r="R50" s="121">
        <f t="shared" si="2"/>
        <v>115.72705344908206</v>
      </c>
      <c r="S50" s="104">
        <v>99.997373861218833</v>
      </c>
      <c r="T50" s="104">
        <v>4.925849999999997</v>
      </c>
      <c r="U50" s="104">
        <v>4.925849999999997</v>
      </c>
      <c r="V50" s="102"/>
      <c r="W50" s="122">
        <v>115.72066310693839</v>
      </c>
      <c r="X50" s="123"/>
      <c r="Y50" s="123"/>
      <c r="Z50" s="124"/>
      <c r="AA50" s="125"/>
      <c r="AB50" s="124"/>
      <c r="AC50" s="125"/>
      <c r="AD50" s="124"/>
      <c r="AE50" s="125"/>
      <c r="AF50" s="124"/>
      <c r="AG50" s="161"/>
      <c r="AH50" s="124"/>
      <c r="AI50" s="126"/>
      <c r="AJ50" s="127"/>
      <c r="AK50" s="126"/>
      <c r="AL50" s="126"/>
      <c r="AM50" s="126"/>
      <c r="AN50" s="126"/>
      <c r="AO50" s="101"/>
      <c r="AP50" s="128"/>
      <c r="AQ50" s="104"/>
      <c r="AR50" s="104"/>
      <c r="AS50" s="101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29"/>
      <c r="BE50" s="129"/>
      <c r="BF50" s="101"/>
      <c r="BG50" s="129"/>
      <c r="BH50" s="129"/>
      <c r="BI50" s="129"/>
      <c r="BJ50" s="129"/>
      <c r="BK50" s="129"/>
      <c r="BL50" s="129"/>
      <c r="BM50" s="129"/>
      <c r="BN50" s="129"/>
      <c r="BO50" s="129"/>
      <c r="BP50" s="129"/>
      <c r="BQ50" s="129"/>
      <c r="BR50" s="102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26"/>
      <c r="CG50" s="128"/>
      <c r="CH50" s="126"/>
      <c r="CI50" s="130"/>
      <c r="CJ50" s="125"/>
      <c r="CK50" s="126"/>
      <c r="CL50" s="128"/>
      <c r="CM50" s="126"/>
      <c r="CN50" s="130"/>
      <c r="CO50" s="125"/>
      <c r="CP50" s="126"/>
      <c r="CQ50" s="125"/>
      <c r="CR50" s="126"/>
      <c r="CS50" s="130"/>
      <c r="CT50" s="125"/>
      <c r="CU50" s="126"/>
      <c r="CV50" s="125"/>
      <c r="CW50" s="126"/>
      <c r="CX50" s="130"/>
      <c r="CY50" s="128"/>
      <c r="CZ50" s="128"/>
      <c r="DA50" s="128"/>
      <c r="DB50" s="128"/>
      <c r="DC50" s="128"/>
      <c r="DD50" s="125"/>
      <c r="DE50" s="101"/>
      <c r="DF50" s="104"/>
      <c r="DG50" s="103"/>
      <c r="DH50" s="102"/>
      <c r="DI50" s="101"/>
      <c r="DJ50" s="101"/>
      <c r="DK50" s="101"/>
      <c r="DL50" s="131"/>
      <c r="DM50" s="101"/>
      <c r="DN50" s="101"/>
      <c r="DO50" s="101"/>
      <c r="DP50" s="101"/>
      <c r="DQ50" s="101"/>
      <c r="DR50" s="101"/>
      <c r="DS50" s="101"/>
      <c r="DT50" s="101"/>
      <c r="DU50" s="101"/>
      <c r="DV50" s="101"/>
      <c r="DW50" s="101"/>
      <c r="DX50" s="101"/>
      <c r="DY50" s="101"/>
      <c r="DZ50" s="101"/>
      <c r="EA50" s="101"/>
      <c r="EB50" s="101"/>
      <c r="EC50" s="132"/>
      <c r="ED50" s="132"/>
      <c r="EE50" s="132"/>
      <c r="EF50" s="132"/>
      <c r="EG50" s="132"/>
      <c r="EH50" s="132"/>
      <c r="EI50" s="132"/>
      <c r="EJ50" s="132"/>
      <c r="EK50" s="132"/>
      <c r="EL50" s="132"/>
      <c r="EM50" s="132"/>
      <c r="EN50" s="132"/>
      <c r="EO50" s="132"/>
      <c r="EP50" s="132"/>
      <c r="EQ50" s="132"/>
      <c r="ER50" s="132"/>
      <c r="ES50" s="132"/>
      <c r="ET50" s="132"/>
      <c r="EU50" s="132"/>
      <c r="EV50" s="132"/>
      <c r="EW50" s="132"/>
      <c r="EX50" s="132"/>
      <c r="EY50" s="101"/>
      <c r="EZ50" s="104"/>
      <c r="FA50" s="104"/>
      <c r="FB50" s="104"/>
      <c r="FC50" s="104"/>
      <c r="FD50" s="104"/>
      <c r="FE50" s="101"/>
      <c r="FF50" s="101"/>
      <c r="FG50" s="101"/>
      <c r="FH50" s="101"/>
      <c r="FI50" s="101"/>
      <c r="FJ50" s="101"/>
      <c r="FK50" s="101"/>
      <c r="FL50" s="101"/>
      <c r="FM50" s="101"/>
      <c r="FN50" s="101"/>
      <c r="FO50" s="101"/>
      <c r="FP50" s="101"/>
      <c r="FQ50" s="101"/>
      <c r="FR50" s="101"/>
      <c r="FS50" s="101"/>
      <c r="FT50" s="101"/>
      <c r="FU50" s="101"/>
      <c r="FV50" s="101"/>
      <c r="FW50" s="101"/>
      <c r="FX50" s="101"/>
      <c r="FY50" s="101"/>
      <c r="FZ50" s="101"/>
      <c r="GA50" s="101"/>
      <c r="GB50" s="101"/>
      <c r="GC50" s="101"/>
      <c r="GD50" s="101"/>
      <c r="GE50" s="132"/>
      <c r="GF50" s="132"/>
      <c r="GG50" s="132"/>
      <c r="GH50" s="101"/>
      <c r="GI50" s="132"/>
      <c r="GJ50" s="132"/>
      <c r="GK50" s="132"/>
      <c r="GL50" s="132"/>
      <c r="GM50" s="132"/>
      <c r="GN50" s="132"/>
      <c r="GO50" s="132"/>
      <c r="GP50" s="132"/>
    </row>
    <row r="51" spans="1:198">
      <c r="A51" s="101" t="s">
        <v>623</v>
      </c>
      <c r="B51" s="101">
        <f t="shared" si="0"/>
        <v>1173.1500000000001</v>
      </c>
      <c r="C51" s="101">
        <f t="shared" si="1"/>
        <v>1.99</v>
      </c>
      <c r="D51" s="101">
        <v>900</v>
      </c>
      <c r="E51" s="101">
        <v>1990</v>
      </c>
      <c r="F51" s="101" t="s">
        <v>597</v>
      </c>
      <c r="G51" s="101">
        <v>-6.98</v>
      </c>
      <c r="H51" s="104" t="s">
        <v>591</v>
      </c>
      <c r="I51" s="104">
        <v>73.965091542261774</v>
      </c>
      <c r="J51" s="104">
        <v>0.35383284496490408</v>
      </c>
      <c r="K51" s="104">
        <v>14.88100094401946</v>
      </c>
      <c r="L51" s="104">
        <v>0.98072666685726351</v>
      </c>
      <c r="M51" s="104">
        <v>0.48726905436652002</v>
      </c>
      <c r="N51" s="104">
        <v>2.0384338148301606</v>
      </c>
      <c r="O51" s="104">
        <v>3.7424177798873313</v>
      </c>
      <c r="P51" s="104">
        <v>3.4758908563321067</v>
      </c>
      <c r="Q51" s="102">
        <v>5.5649999999999998E-2</v>
      </c>
      <c r="R51" s="121">
        <f t="shared" si="2"/>
        <v>222.88499250562077</v>
      </c>
      <c r="S51" s="104">
        <v>99.980313503519511</v>
      </c>
      <c r="T51" s="104">
        <v>6.1894461538461538</v>
      </c>
      <c r="U51" s="104">
        <v>6.1894461538461538</v>
      </c>
      <c r="V51" s="102"/>
      <c r="W51" s="122">
        <v>222.87268499999999</v>
      </c>
      <c r="X51" s="123"/>
      <c r="Y51" s="123"/>
      <c r="Z51" s="124"/>
      <c r="AA51" s="125"/>
      <c r="AB51" s="124"/>
      <c r="AC51" s="125"/>
      <c r="AD51" s="124"/>
      <c r="AE51" s="125"/>
      <c r="AF51" s="124"/>
      <c r="AG51" s="161"/>
      <c r="AH51" s="124"/>
      <c r="AI51" s="126"/>
      <c r="AJ51" s="127"/>
      <c r="AK51" s="126"/>
      <c r="AL51" s="126"/>
      <c r="AM51" s="126"/>
      <c r="AN51" s="126"/>
      <c r="AO51" s="101"/>
      <c r="AP51" s="128"/>
      <c r="AQ51" s="104"/>
      <c r="AR51" s="104"/>
      <c r="AS51" s="101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01"/>
      <c r="BG51" s="129"/>
      <c r="BH51" s="129"/>
      <c r="BI51" s="129"/>
      <c r="BJ51" s="129"/>
      <c r="BK51" s="129"/>
      <c r="BL51" s="129"/>
      <c r="BM51" s="129"/>
      <c r="BN51" s="129"/>
      <c r="BO51" s="129"/>
      <c r="BP51" s="129"/>
      <c r="BQ51" s="129"/>
      <c r="BR51" s="102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26"/>
      <c r="CG51" s="128"/>
      <c r="CH51" s="126"/>
      <c r="CI51" s="130"/>
      <c r="CJ51" s="125"/>
      <c r="CK51" s="126"/>
      <c r="CL51" s="128"/>
      <c r="CM51" s="126"/>
      <c r="CN51" s="130"/>
      <c r="CO51" s="125"/>
      <c r="CP51" s="126"/>
      <c r="CQ51" s="125"/>
      <c r="CR51" s="126"/>
      <c r="CS51" s="130"/>
      <c r="CT51" s="125"/>
      <c r="CU51" s="126"/>
      <c r="CV51" s="125"/>
      <c r="CW51" s="126"/>
      <c r="CX51" s="130"/>
      <c r="CY51" s="128"/>
      <c r="CZ51" s="128"/>
      <c r="DA51" s="128"/>
      <c r="DB51" s="128"/>
      <c r="DC51" s="128"/>
      <c r="DD51" s="125"/>
      <c r="DE51" s="101"/>
      <c r="DF51" s="104"/>
      <c r="DG51" s="103"/>
      <c r="DH51" s="102"/>
      <c r="DI51" s="101"/>
      <c r="DJ51" s="101"/>
      <c r="DK51" s="101"/>
      <c r="DL51" s="131"/>
      <c r="DM51" s="101"/>
      <c r="DN51" s="101"/>
      <c r="DO51" s="101"/>
      <c r="DP51" s="101"/>
      <c r="DQ51" s="101"/>
      <c r="DR51" s="101"/>
      <c r="DS51" s="101"/>
      <c r="DT51" s="101"/>
      <c r="DU51" s="101"/>
      <c r="DV51" s="101"/>
      <c r="DW51" s="101"/>
      <c r="DX51" s="101"/>
      <c r="DY51" s="101"/>
      <c r="DZ51" s="101"/>
      <c r="EA51" s="101"/>
      <c r="EB51" s="101"/>
      <c r="EC51" s="132"/>
      <c r="ED51" s="132"/>
      <c r="EE51" s="132"/>
      <c r="EF51" s="132"/>
      <c r="EG51" s="132"/>
      <c r="EH51" s="132"/>
      <c r="EI51" s="132"/>
      <c r="EJ51" s="132"/>
      <c r="EK51" s="132"/>
      <c r="EL51" s="132"/>
      <c r="EM51" s="132"/>
      <c r="EN51" s="132"/>
      <c r="EO51" s="132"/>
      <c r="EP51" s="132"/>
      <c r="EQ51" s="132"/>
      <c r="ER51" s="132"/>
      <c r="ES51" s="132"/>
      <c r="ET51" s="132"/>
      <c r="EU51" s="132"/>
      <c r="EV51" s="132"/>
      <c r="EW51" s="132"/>
      <c r="EX51" s="132"/>
      <c r="EY51" s="101"/>
      <c r="EZ51" s="104"/>
      <c r="FA51" s="104"/>
      <c r="FB51" s="104"/>
      <c r="FC51" s="104"/>
      <c r="FD51" s="104"/>
      <c r="FE51" s="101"/>
      <c r="FF51" s="101"/>
      <c r="FG51" s="101"/>
      <c r="FH51" s="101"/>
      <c r="FI51" s="101"/>
      <c r="FJ51" s="101"/>
      <c r="FK51" s="101"/>
      <c r="FL51" s="101"/>
      <c r="FM51" s="101"/>
      <c r="FN51" s="101"/>
      <c r="FO51" s="101"/>
      <c r="FP51" s="101"/>
      <c r="FQ51" s="101"/>
      <c r="FR51" s="101"/>
      <c r="FS51" s="101"/>
      <c r="FT51" s="101"/>
      <c r="FU51" s="101"/>
      <c r="FV51" s="101"/>
      <c r="FW51" s="101"/>
      <c r="FX51" s="101"/>
      <c r="FY51" s="101"/>
      <c r="FZ51" s="101"/>
      <c r="GA51" s="101"/>
      <c r="GB51" s="101"/>
      <c r="GC51" s="101"/>
      <c r="GD51" s="101"/>
      <c r="GE51" s="132"/>
      <c r="GF51" s="132"/>
      <c r="GG51" s="132"/>
      <c r="GH51" s="101"/>
      <c r="GI51" s="132"/>
      <c r="GJ51" s="132"/>
      <c r="GK51" s="132"/>
      <c r="GL51" s="132"/>
      <c r="GM51" s="132"/>
      <c r="GN51" s="132"/>
      <c r="GO51" s="132"/>
      <c r="GP51" s="132"/>
    </row>
    <row r="52" spans="1:198">
      <c r="A52" s="101" t="s">
        <v>624</v>
      </c>
      <c r="B52" s="101">
        <f t="shared" si="0"/>
        <v>1173.1500000000001</v>
      </c>
      <c r="C52" s="101">
        <f t="shared" si="1"/>
        <v>1.99</v>
      </c>
      <c r="D52" s="101">
        <v>900</v>
      </c>
      <c r="E52" s="101">
        <v>1990</v>
      </c>
      <c r="F52" s="101" t="s">
        <v>597</v>
      </c>
      <c r="G52" s="101">
        <v>-6.98</v>
      </c>
      <c r="H52" s="104" t="s">
        <v>591</v>
      </c>
      <c r="I52" s="104">
        <v>74.188662028856413</v>
      </c>
      <c r="J52" s="104">
        <v>0.35538449892658386</v>
      </c>
      <c r="K52" s="104">
        <v>14.471908910925773</v>
      </c>
      <c r="L52" s="104">
        <v>1.0834671599287213</v>
      </c>
      <c r="M52" s="104">
        <v>0.36647376299324635</v>
      </c>
      <c r="N52" s="104">
        <v>2.1033451677574457</v>
      </c>
      <c r="O52" s="104">
        <v>3.7345761039653138</v>
      </c>
      <c r="P52" s="104">
        <v>3.6019342814278832</v>
      </c>
      <c r="Q52" s="102">
        <v>5.1977777777777776E-2</v>
      </c>
      <c r="R52" s="121">
        <f t="shared" si="2"/>
        <v>208.17729758236877</v>
      </c>
      <c r="S52" s="104">
        <v>99.957729692559155</v>
      </c>
      <c r="T52" s="104">
        <v>6.1144769230769223</v>
      </c>
      <c r="U52" s="104">
        <v>6.1144769230769223</v>
      </c>
      <c r="V52" s="102"/>
      <c r="W52" s="122">
        <v>208.1658022222222</v>
      </c>
      <c r="X52" s="123"/>
      <c r="Y52" s="123"/>
      <c r="Z52" s="124"/>
      <c r="AA52" s="125"/>
      <c r="AB52" s="124"/>
      <c r="AC52" s="125"/>
      <c r="AD52" s="124"/>
      <c r="AE52" s="125"/>
      <c r="AF52" s="124"/>
      <c r="AG52" s="161"/>
      <c r="AH52" s="124"/>
      <c r="AI52" s="126"/>
      <c r="AJ52" s="127"/>
      <c r="AK52" s="126"/>
      <c r="AL52" s="126"/>
      <c r="AM52" s="126"/>
      <c r="AN52" s="126"/>
      <c r="AO52" s="101"/>
      <c r="AP52" s="128"/>
      <c r="AQ52" s="104"/>
      <c r="AR52" s="104"/>
      <c r="AS52" s="101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  <c r="BE52" s="129"/>
      <c r="BF52" s="101"/>
      <c r="BG52" s="129"/>
      <c r="BH52" s="129"/>
      <c r="BI52" s="129"/>
      <c r="BJ52" s="129"/>
      <c r="BK52" s="129"/>
      <c r="BL52" s="129"/>
      <c r="BM52" s="129"/>
      <c r="BN52" s="129"/>
      <c r="BO52" s="129"/>
      <c r="BP52" s="129"/>
      <c r="BQ52" s="129"/>
      <c r="BR52" s="102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26"/>
      <c r="CG52" s="128"/>
      <c r="CH52" s="126"/>
      <c r="CI52" s="130"/>
      <c r="CJ52" s="125"/>
      <c r="CK52" s="126"/>
      <c r="CL52" s="128"/>
      <c r="CM52" s="126"/>
      <c r="CN52" s="130"/>
      <c r="CO52" s="125"/>
      <c r="CP52" s="126"/>
      <c r="CQ52" s="125"/>
      <c r="CR52" s="126"/>
      <c r="CS52" s="130"/>
      <c r="CT52" s="125"/>
      <c r="CU52" s="126"/>
      <c r="CV52" s="125"/>
      <c r="CW52" s="126"/>
      <c r="CX52" s="130"/>
      <c r="CY52" s="128"/>
      <c r="CZ52" s="128"/>
      <c r="DA52" s="128"/>
      <c r="DB52" s="128"/>
      <c r="DC52" s="128"/>
      <c r="DD52" s="125"/>
      <c r="DE52" s="101"/>
      <c r="DF52" s="104"/>
      <c r="DG52" s="103"/>
      <c r="DH52" s="102"/>
      <c r="DI52" s="101"/>
      <c r="DJ52" s="101"/>
      <c r="DK52" s="101"/>
      <c r="DL52" s="131"/>
      <c r="DM52" s="101"/>
      <c r="DN52" s="101"/>
      <c r="DO52" s="101"/>
      <c r="DP52" s="101"/>
      <c r="DQ52" s="101"/>
      <c r="DR52" s="101"/>
      <c r="DS52" s="101"/>
      <c r="DT52" s="101"/>
      <c r="DU52" s="101"/>
      <c r="DV52" s="101"/>
      <c r="DW52" s="101"/>
      <c r="DX52" s="101"/>
      <c r="DY52" s="101"/>
      <c r="DZ52" s="101"/>
      <c r="EA52" s="101"/>
      <c r="EB52" s="101"/>
      <c r="EC52" s="132"/>
      <c r="ED52" s="132"/>
      <c r="EE52" s="132"/>
      <c r="EF52" s="132"/>
      <c r="EG52" s="132"/>
      <c r="EH52" s="132"/>
      <c r="EI52" s="132"/>
      <c r="EJ52" s="132"/>
      <c r="EK52" s="132"/>
      <c r="EL52" s="132"/>
      <c r="EM52" s="132"/>
      <c r="EN52" s="132"/>
      <c r="EO52" s="132"/>
      <c r="EP52" s="132"/>
      <c r="EQ52" s="132"/>
      <c r="ER52" s="132"/>
      <c r="ES52" s="132"/>
      <c r="ET52" s="132"/>
      <c r="EU52" s="132"/>
      <c r="EV52" s="132"/>
      <c r="EW52" s="132"/>
      <c r="EX52" s="132"/>
      <c r="EY52" s="101"/>
      <c r="EZ52" s="104"/>
      <c r="FA52" s="104"/>
      <c r="FB52" s="104"/>
      <c r="FC52" s="104"/>
      <c r="FD52" s="104"/>
      <c r="FE52" s="101"/>
      <c r="FF52" s="101"/>
      <c r="FG52" s="101"/>
      <c r="FH52" s="101"/>
      <c r="FI52" s="101"/>
      <c r="FJ52" s="101"/>
      <c r="FK52" s="101"/>
      <c r="FL52" s="101"/>
      <c r="FM52" s="101"/>
      <c r="FN52" s="101"/>
      <c r="FO52" s="101"/>
      <c r="FP52" s="101"/>
      <c r="FQ52" s="101"/>
      <c r="FR52" s="101"/>
      <c r="FS52" s="101"/>
      <c r="FT52" s="101"/>
      <c r="FU52" s="101"/>
      <c r="FV52" s="101"/>
      <c r="FW52" s="101"/>
      <c r="FX52" s="101"/>
      <c r="FY52" s="101"/>
      <c r="FZ52" s="101"/>
      <c r="GA52" s="101"/>
      <c r="GB52" s="101"/>
      <c r="GC52" s="101"/>
      <c r="GD52" s="101"/>
      <c r="GE52" s="132"/>
      <c r="GF52" s="132"/>
      <c r="GG52" s="132"/>
      <c r="GH52" s="101"/>
      <c r="GI52" s="132"/>
      <c r="GJ52" s="132"/>
      <c r="GK52" s="132"/>
      <c r="GL52" s="132"/>
      <c r="GM52" s="132"/>
      <c r="GN52" s="132"/>
      <c r="GO52" s="132"/>
      <c r="GP52" s="132"/>
    </row>
    <row r="53" spans="1:198">
      <c r="A53" s="101" t="s">
        <v>625</v>
      </c>
      <c r="B53" s="101">
        <f t="shared" si="0"/>
        <v>1173.1500000000001</v>
      </c>
      <c r="C53" s="101">
        <f t="shared" si="1"/>
        <v>1.75</v>
      </c>
      <c r="D53" s="101">
        <v>900</v>
      </c>
      <c r="E53" s="101">
        <v>1750</v>
      </c>
      <c r="F53" s="101" t="s">
        <v>573</v>
      </c>
      <c r="G53" s="101">
        <v>-9.8699999999999992</v>
      </c>
      <c r="H53" s="104" t="s">
        <v>591</v>
      </c>
      <c r="I53" s="104">
        <v>76.037949589230635</v>
      </c>
      <c r="J53" s="104">
        <v>3.4895496110359428E-2</v>
      </c>
      <c r="K53" s="104">
        <v>13.134353887630313</v>
      </c>
      <c r="L53" s="104">
        <v>5.7772708274603922E-2</v>
      </c>
      <c r="M53" s="104">
        <v>1.6743787296782667E-2</v>
      </c>
      <c r="N53" s="104">
        <v>0.99748577334305533</v>
      </c>
      <c r="O53" s="104">
        <v>4.9375683698960584</v>
      </c>
      <c r="P53" s="104">
        <v>4.7151843022397681</v>
      </c>
      <c r="Q53" s="102">
        <v>5.5410526315789459E-2</v>
      </c>
      <c r="R53" s="121">
        <f t="shared" si="2"/>
        <v>221.92587138593416</v>
      </c>
      <c r="S53" s="104">
        <v>99.987364440337373</v>
      </c>
      <c r="T53" s="104">
        <v>4.5642666666666649</v>
      </c>
      <c r="U53" s="104">
        <v>4.5642666666666649</v>
      </c>
      <c r="V53" s="102"/>
      <c r="W53" s="122">
        <v>221.9136168421052</v>
      </c>
      <c r="X53" s="123"/>
      <c r="Y53" s="123"/>
      <c r="Z53" s="124"/>
      <c r="AA53" s="125"/>
      <c r="AB53" s="124"/>
      <c r="AC53" s="125"/>
      <c r="AD53" s="124"/>
      <c r="AE53" s="125"/>
      <c r="AF53" s="124"/>
      <c r="AG53" s="161"/>
      <c r="AH53" s="124"/>
      <c r="AI53" s="126"/>
      <c r="AJ53" s="127"/>
      <c r="AK53" s="126"/>
      <c r="AL53" s="126"/>
      <c r="AM53" s="126"/>
      <c r="AN53" s="126"/>
      <c r="AO53" s="101"/>
      <c r="AP53" s="128"/>
      <c r="AQ53" s="104"/>
      <c r="AR53" s="104"/>
      <c r="AS53" s="101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01"/>
      <c r="BG53" s="129"/>
      <c r="BH53" s="129"/>
      <c r="BI53" s="129"/>
      <c r="BJ53" s="129"/>
      <c r="BK53" s="129"/>
      <c r="BL53" s="129"/>
      <c r="BM53" s="129"/>
      <c r="BN53" s="129"/>
      <c r="BO53" s="129"/>
      <c r="BP53" s="129"/>
      <c r="BQ53" s="129"/>
      <c r="BR53" s="102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26"/>
      <c r="CG53" s="128"/>
      <c r="CH53" s="126"/>
      <c r="CI53" s="130"/>
      <c r="CJ53" s="125"/>
      <c r="CK53" s="126"/>
      <c r="CL53" s="128"/>
      <c r="CM53" s="126"/>
      <c r="CN53" s="130"/>
      <c r="CO53" s="125"/>
      <c r="CP53" s="126"/>
      <c r="CQ53" s="125"/>
      <c r="CR53" s="126"/>
      <c r="CS53" s="130"/>
      <c r="CT53" s="125"/>
      <c r="CU53" s="126"/>
      <c r="CV53" s="125"/>
      <c r="CW53" s="126"/>
      <c r="CX53" s="130"/>
      <c r="CY53" s="128"/>
      <c r="CZ53" s="128"/>
      <c r="DA53" s="128"/>
      <c r="DB53" s="128"/>
      <c r="DC53" s="128"/>
      <c r="DD53" s="125"/>
      <c r="DE53" s="101"/>
      <c r="DF53" s="104"/>
      <c r="DG53" s="103"/>
      <c r="DH53" s="102"/>
      <c r="DI53" s="101"/>
      <c r="DJ53" s="101"/>
      <c r="DK53" s="101"/>
      <c r="DL53" s="131"/>
      <c r="DM53" s="101"/>
      <c r="DN53" s="101"/>
      <c r="DO53" s="101"/>
      <c r="DP53" s="101"/>
      <c r="DQ53" s="101"/>
      <c r="DR53" s="101"/>
      <c r="DS53" s="101"/>
      <c r="DT53" s="101"/>
      <c r="DU53" s="101"/>
      <c r="DV53" s="101"/>
      <c r="DW53" s="101"/>
      <c r="DX53" s="101"/>
      <c r="DY53" s="101"/>
      <c r="DZ53" s="101"/>
      <c r="EA53" s="101"/>
      <c r="EB53" s="101"/>
      <c r="EC53" s="132"/>
      <c r="ED53" s="132"/>
      <c r="EE53" s="132"/>
      <c r="EF53" s="132"/>
      <c r="EG53" s="132"/>
      <c r="EH53" s="132"/>
      <c r="EI53" s="132"/>
      <c r="EJ53" s="132"/>
      <c r="EK53" s="132"/>
      <c r="EL53" s="132"/>
      <c r="EM53" s="132"/>
      <c r="EN53" s="132"/>
      <c r="EO53" s="132"/>
      <c r="EP53" s="132"/>
      <c r="EQ53" s="132"/>
      <c r="ER53" s="132"/>
      <c r="ES53" s="132"/>
      <c r="ET53" s="132"/>
      <c r="EU53" s="132"/>
      <c r="EV53" s="132"/>
      <c r="EW53" s="132"/>
      <c r="EX53" s="132"/>
      <c r="EY53" s="101"/>
      <c r="EZ53" s="104"/>
      <c r="FA53" s="104"/>
      <c r="FB53" s="104"/>
      <c r="FC53" s="104"/>
      <c r="FD53" s="104"/>
      <c r="FE53" s="101"/>
      <c r="FF53" s="101"/>
      <c r="FG53" s="101"/>
      <c r="FH53" s="101"/>
      <c r="FI53" s="101"/>
      <c r="FJ53" s="101"/>
      <c r="FK53" s="101"/>
      <c r="FL53" s="101"/>
      <c r="FM53" s="101"/>
      <c r="FN53" s="101"/>
      <c r="FO53" s="101"/>
      <c r="FP53" s="101"/>
      <c r="FQ53" s="101"/>
      <c r="FR53" s="101"/>
      <c r="FS53" s="101"/>
      <c r="FT53" s="101"/>
      <c r="FU53" s="101"/>
      <c r="FV53" s="101"/>
      <c r="FW53" s="101"/>
      <c r="FX53" s="101"/>
      <c r="FY53" s="101"/>
      <c r="FZ53" s="101"/>
      <c r="GA53" s="101"/>
      <c r="GB53" s="101"/>
      <c r="GC53" s="101"/>
      <c r="GD53" s="101"/>
      <c r="GE53" s="132"/>
      <c r="GF53" s="132"/>
      <c r="GG53" s="132"/>
      <c r="GH53" s="101"/>
      <c r="GI53" s="132"/>
      <c r="GJ53" s="132"/>
      <c r="GK53" s="132"/>
      <c r="GL53" s="132"/>
      <c r="GM53" s="132"/>
      <c r="GN53" s="132"/>
      <c r="GO53" s="132"/>
      <c r="GP53" s="132"/>
    </row>
    <row r="54" spans="1:198">
      <c r="A54" s="101" t="s">
        <v>626</v>
      </c>
      <c r="B54" s="101">
        <f t="shared" si="0"/>
        <v>1073.1500000000001</v>
      </c>
      <c r="C54" s="101">
        <f t="shared" si="1"/>
        <v>2.02</v>
      </c>
      <c r="D54" s="101">
        <v>800</v>
      </c>
      <c r="E54" s="101">
        <v>2020</v>
      </c>
      <c r="F54" s="101" t="s">
        <v>573</v>
      </c>
      <c r="G54" s="101">
        <v>-11.65</v>
      </c>
      <c r="H54" s="104" t="s">
        <v>591</v>
      </c>
      <c r="I54" s="104">
        <v>77.711173708573</v>
      </c>
      <c r="J54" s="104">
        <v>2.8588308163368319E-2</v>
      </c>
      <c r="K54" s="104">
        <v>12.295792346209586</v>
      </c>
      <c r="L54" s="104">
        <v>6.2306733580178034E-2</v>
      </c>
      <c r="M54" s="104">
        <v>1.6878514530328997E-2</v>
      </c>
      <c r="N54" s="104">
        <v>0.44398797017923969</v>
      </c>
      <c r="O54" s="104">
        <v>4.7242160926274659</v>
      </c>
      <c r="P54" s="104">
        <v>4.6509038085670094</v>
      </c>
      <c r="Q54" s="102">
        <v>2.2190000000000001E-2</v>
      </c>
      <c r="R54" s="121">
        <f t="shared" si="2"/>
        <v>88.873638521109172</v>
      </c>
      <c r="S54" s="104">
        <v>99.956037482430162</v>
      </c>
      <c r="T54" s="104">
        <v>4.6029818181818172</v>
      </c>
      <c r="U54" s="104">
        <v>4.6029818181818172</v>
      </c>
      <c r="V54" s="102"/>
      <c r="W54" s="122">
        <v>88.868731000000011</v>
      </c>
      <c r="X54" s="123"/>
      <c r="Y54" s="123"/>
      <c r="Z54" s="124"/>
      <c r="AA54" s="125"/>
      <c r="AB54" s="124"/>
      <c r="AC54" s="125"/>
      <c r="AD54" s="124"/>
      <c r="AE54" s="125"/>
      <c r="AF54" s="124"/>
      <c r="AG54" s="161"/>
      <c r="AH54" s="124"/>
      <c r="AI54" s="126"/>
      <c r="AJ54" s="127"/>
      <c r="AK54" s="126"/>
      <c r="AL54" s="126"/>
      <c r="AM54" s="126"/>
      <c r="AN54" s="126"/>
      <c r="AO54" s="101"/>
      <c r="AP54" s="128"/>
      <c r="AQ54" s="104"/>
      <c r="AR54" s="104"/>
      <c r="AS54" s="101"/>
      <c r="AT54" s="129"/>
      <c r="AU54" s="129"/>
      <c r="AV54" s="129"/>
      <c r="AW54" s="129"/>
      <c r="AX54" s="129"/>
      <c r="AY54" s="129"/>
      <c r="AZ54" s="129"/>
      <c r="BA54" s="129"/>
      <c r="BB54" s="129"/>
      <c r="BC54" s="129"/>
      <c r="BD54" s="129"/>
      <c r="BE54" s="129"/>
      <c r="BF54" s="101"/>
      <c r="BG54" s="129"/>
      <c r="BH54" s="129"/>
      <c r="BI54" s="129"/>
      <c r="BJ54" s="129"/>
      <c r="BK54" s="129"/>
      <c r="BL54" s="129"/>
      <c r="BM54" s="129"/>
      <c r="BN54" s="129"/>
      <c r="BO54" s="129"/>
      <c r="BP54" s="129"/>
      <c r="BQ54" s="129"/>
      <c r="BR54" s="102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26"/>
      <c r="CG54" s="128"/>
      <c r="CH54" s="126"/>
      <c r="CI54" s="130"/>
      <c r="CJ54" s="125"/>
      <c r="CK54" s="126"/>
      <c r="CL54" s="128"/>
      <c r="CM54" s="126"/>
      <c r="CN54" s="130"/>
      <c r="CO54" s="125"/>
      <c r="CP54" s="126"/>
      <c r="CQ54" s="125"/>
      <c r="CR54" s="126"/>
      <c r="CS54" s="130"/>
      <c r="CT54" s="125"/>
      <c r="CU54" s="126"/>
      <c r="CV54" s="125"/>
      <c r="CW54" s="126"/>
      <c r="CX54" s="130"/>
      <c r="CY54" s="128"/>
      <c r="CZ54" s="128"/>
      <c r="DA54" s="128"/>
      <c r="DB54" s="128"/>
      <c r="DC54" s="128"/>
      <c r="DD54" s="125"/>
      <c r="DE54" s="101"/>
      <c r="DF54" s="104"/>
      <c r="DG54" s="103"/>
      <c r="DH54" s="102"/>
      <c r="DI54" s="101"/>
      <c r="DJ54" s="101"/>
      <c r="DK54" s="101"/>
      <c r="DL54" s="131"/>
      <c r="DM54" s="101"/>
      <c r="DN54" s="101"/>
      <c r="DO54" s="101"/>
      <c r="DP54" s="101"/>
      <c r="DQ54" s="101"/>
      <c r="DR54" s="101"/>
      <c r="DS54" s="101"/>
      <c r="DT54" s="101"/>
      <c r="DU54" s="101"/>
      <c r="DV54" s="101"/>
      <c r="DW54" s="101"/>
      <c r="DX54" s="101"/>
      <c r="DY54" s="101"/>
      <c r="DZ54" s="101"/>
      <c r="EA54" s="101"/>
      <c r="EB54" s="101"/>
      <c r="EC54" s="132"/>
      <c r="ED54" s="132"/>
      <c r="EE54" s="132"/>
      <c r="EF54" s="132"/>
      <c r="EG54" s="132"/>
      <c r="EH54" s="132"/>
      <c r="EI54" s="132"/>
      <c r="EJ54" s="132"/>
      <c r="EK54" s="132"/>
      <c r="EL54" s="132"/>
      <c r="EM54" s="132"/>
      <c r="EN54" s="132"/>
      <c r="EO54" s="132"/>
      <c r="EP54" s="132"/>
      <c r="EQ54" s="132"/>
      <c r="ER54" s="132"/>
      <c r="ES54" s="132"/>
      <c r="ET54" s="132"/>
      <c r="EU54" s="132"/>
      <c r="EV54" s="132"/>
      <c r="EW54" s="132"/>
      <c r="EX54" s="132"/>
      <c r="EY54" s="101"/>
      <c r="EZ54" s="104"/>
      <c r="FA54" s="104"/>
      <c r="FB54" s="104"/>
      <c r="FC54" s="104"/>
      <c r="FD54" s="104"/>
      <c r="FE54" s="101"/>
      <c r="FF54" s="101"/>
      <c r="FG54" s="101"/>
      <c r="FH54" s="101"/>
      <c r="FI54" s="101"/>
      <c r="FJ54" s="101"/>
      <c r="FK54" s="101"/>
      <c r="FL54" s="101"/>
      <c r="FM54" s="101"/>
      <c r="FN54" s="101"/>
      <c r="FO54" s="101"/>
      <c r="FP54" s="101"/>
      <c r="FQ54" s="101"/>
      <c r="FR54" s="101"/>
      <c r="FS54" s="101"/>
      <c r="FT54" s="101"/>
      <c r="FU54" s="101"/>
      <c r="FV54" s="101"/>
      <c r="FW54" s="101"/>
      <c r="FX54" s="101"/>
      <c r="FY54" s="101"/>
      <c r="FZ54" s="101"/>
      <c r="GA54" s="101"/>
      <c r="GB54" s="101"/>
      <c r="GC54" s="101"/>
      <c r="GD54" s="101"/>
      <c r="GE54" s="132"/>
      <c r="GF54" s="132"/>
      <c r="GG54" s="132"/>
      <c r="GH54" s="101"/>
      <c r="GI54" s="132"/>
      <c r="GJ54" s="132"/>
      <c r="GK54" s="132"/>
      <c r="GL54" s="132"/>
      <c r="GM54" s="132"/>
      <c r="GN54" s="132"/>
      <c r="GO54" s="132"/>
      <c r="GP54" s="132"/>
    </row>
    <row r="55" spans="1:198">
      <c r="A55" s="101" t="s">
        <v>627</v>
      </c>
      <c r="B55" s="101">
        <f t="shared" si="0"/>
        <v>1173.1500000000001</v>
      </c>
      <c r="C55" s="101">
        <f t="shared" si="1"/>
        <v>1.75</v>
      </c>
      <c r="D55" s="101">
        <v>900</v>
      </c>
      <c r="E55" s="101">
        <v>1750</v>
      </c>
      <c r="F55" s="101" t="s">
        <v>573</v>
      </c>
      <c r="G55" s="101">
        <v>-9.8699999999999992</v>
      </c>
      <c r="H55" s="104" t="s">
        <v>591</v>
      </c>
      <c r="I55" s="104">
        <v>76.032661424964047</v>
      </c>
      <c r="J55" s="104">
        <v>2.8725159017743966E-2</v>
      </c>
      <c r="K55" s="104">
        <v>13.067683391964778</v>
      </c>
      <c r="L55" s="104">
        <v>5.6914816773719193E-2</v>
      </c>
      <c r="M55" s="104">
        <v>1.935363183340516E-2</v>
      </c>
      <c r="N55" s="104">
        <v>1.0848344163456638</v>
      </c>
      <c r="O55" s="104">
        <v>4.985607340573404</v>
      </c>
      <c r="P55" s="104">
        <v>4.7062701548199755</v>
      </c>
      <c r="Q55" s="102">
        <v>5.9152631578947366E-2</v>
      </c>
      <c r="R55" s="121">
        <f t="shared" si="2"/>
        <v>236.91345635510208</v>
      </c>
      <c r="S55" s="104">
        <v>100.04120296787168</v>
      </c>
      <c r="T55" s="104">
        <v>5.2448999999999986</v>
      </c>
      <c r="U55" s="104">
        <v>5.2448999999999986</v>
      </c>
      <c r="V55" s="102"/>
      <c r="W55" s="122">
        <v>236.90037421052631</v>
      </c>
      <c r="X55" s="123"/>
      <c r="Y55" s="123"/>
      <c r="Z55" s="124"/>
      <c r="AA55" s="125"/>
      <c r="AB55" s="124"/>
      <c r="AC55" s="125"/>
      <c r="AD55" s="124"/>
      <c r="AE55" s="125"/>
      <c r="AF55" s="124"/>
      <c r="AG55" s="161"/>
      <c r="AH55" s="124"/>
      <c r="AI55" s="126"/>
      <c r="AJ55" s="127"/>
      <c r="AK55" s="126"/>
      <c r="AL55" s="126"/>
      <c r="AM55" s="126"/>
      <c r="AN55" s="126"/>
      <c r="AO55" s="101"/>
      <c r="AP55" s="128"/>
      <c r="AQ55" s="104"/>
      <c r="AR55" s="104"/>
      <c r="AS55" s="101"/>
      <c r="AT55" s="129"/>
      <c r="AU55" s="129"/>
      <c r="AV55" s="129"/>
      <c r="AW55" s="129"/>
      <c r="AX55" s="129"/>
      <c r="AY55" s="129"/>
      <c r="AZ55" s="129"/>
      <c r="BA55" s="129"/>
      <c r="BB55" s="129"/>
      <c r="BC55" s="129"/>
      <c r="BD55" s="129"/>
      <c r="BE55" s="129"/>
      <c r="BF55" s="101"/>
      <c r="BG55" s="129"/>
      <c r="BH55" s="129"/>
      <c r="BI55" s="129"/>
      <c r="BJ55" s="129"/>
      <c r="BK55" s="129"/>
      <c r="BL55" s="129"/>
      <c r="BM55" s="129"/>
      <c r="BN55" s="129"/>
      <c r="BO55" s="129"/>
      <c r="BP55" s="129"/>
      <c r="BQ55" s="129"/>
      <c r="BR55" s="102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26"/>
      <c r="CG55" s="128"/>
      <c r="CH55" s="126"/>
      <c r="CI55" s="130"/>
      <c r="CJ55" s="125"/>
      <c r="CK55" s="126"/>
      <c r="CL55" s="128"/>
      <c r="CM55" s="126"/>
      <c r="CN55" s="130"/>
      <c r="CO55" s="125"/>
      <c r="CP55" s="126"/>
      <c r="CQ55" s="125"/>
      <c r="CR55" s="126"/>
      <c r="CS55" s="130"/>
      <c r="CT55" s="125"/>
      <c r="CU55" s="126"/>
      <c r="CV55" s="125"/>
      <c r="CW55" s="126"/>
      <c r="CX55" s="130"/>
      <c r="CY55" s="128"/>
      <c r="CZ55" s="128"/>
      <c r="DA55" s="128"/>
      <c r="DB55" s="128"/>
      <c r="DC55" s="128"/>
      <c r="DD55" s="125"/>
      <c r="DE55" s="101"/>
      <c r="DF55" s="104"/>
      <c r="DG55" s="103"/>
      <c r="DH55" s="102"/>
      <c r="DI55" s="101"/>
      <c r="DJ55" s="101"/>
      <c r="DK55" s="101"/>
      <c r="DL55" s="131"/>
      <c r="DM55" s="101"/>
      <c r="DN55" s="101"/>
      <c r="DO55" s="101"/>
      <c r="DP55" s="101"/>
      <c r="DQ55" s="101"/>
      <c r="DR55" s="101"/>
      <c r="DS55" s="101"/>
      <c r="DT55" s="101"/>
      <c r="DU55" s="101"/>
      <c r="DV55" s="101"/>
      <c r="DW55" s="101"/>
      <c r="DX55" s="101"/>
      <c r="DY55" s="101"/>
      <c r="DZ55" s="101"/>
      <c r="EA55" s="101"/>
      <c r="EB55" s="101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132"/>
      <c r="EQ55" s="132"/>
      <c r="ER55" s="132"/>
      <c r="ES55" s="132"/>
      <c r="ET55" s="132"/>
      <c r="EU55" s="132"/>
      <c r="EV55" s="132"/>
      <c r="EW55" s="132"/>
      <c r="EX55" s="132"/>
      <c r="EY55" s="101"/>
      <c r="EZ55" s="104"/>
      <c r="FA55" s="104"/>
      <c r="FB55" s="104"/>
      <c r="FC55" s="104"/>
      <c r="FD55" s="104"/>
      <c r="FE55" s="101"/>
      <c r="FF55" s="101"/>
      <c r="FG55" s="101"/>
      <c r="FH55" s="101"/>
      <c r="FI55" s="101"/>
      <c r="FJ55" s="101"/>
      <c r="FK55" s="101"/>
      <c r="FL55" s="101"/>
      <c r="FM55" s="101"/>
      <c r="FN55" s="101"/>
      <c r="FO55" s="101"/>
      <c r="FP55" s="101"/>
      <c r="FQ55" s="101"/>
      <c r="FR55" s="101"/>
      <c r="FS55" s="101"/>
      <c r="FT55" s="101"/>
      <c r="FU55" s="101"/>
      <c r="FV55" s="101"/>
      <c r="FW55" s="101"/>
      <c r="FX55" s="101"/>
      <c r="FY55" s="101"/>
      <c r="FZ55" s="101"/>
      <c r="GA55" s="101"/>
      <c r="GB55" s="101"/>
      <c r="GC55" s="101"/>
      <c r="GD55" s="101"/>
      <c r="GE55" s="132"/>
      <c r="GF55" s="132"/>
      <c r="GG55" s="132"/>
      <c r="GH55" s="101"/>
      <c r="GI55" s="132"/>
      <c r="GJ55" s="132"/>
      <c r="GK55" s="132"/>
      <c r="GL55" s="132"/>
      <c r="GM55" s="132"/>
      <c r="GN55" s="132"/>
      <c r="GO55" s="132"/>
      <c r="GP55" s="132"/>
    </row>
    <row r="56" spans="1:198">
      <c r="A56" s="101" t="s">
        <v>628</v>
      </c>
      <c r="B56" s="101">
        <f t="shared" si="0"/>
        <v>1073.1500000000001</v>
      </c>
      <c r="C56" s="101">
        <f t="shared" si="1"/>
        <v>2.02</v>
      </c>
      <c r="D56" s="101">
        <v>800</v>
      </c>
      <c r="E56" s="101">
        <v>2020</v>
      </c>
      <c r="F56" s="101" t="s">
        <v>573</v>
      </c>
      <c r="G56" s="101">
        <v>-11.65</v>
      </c>
      <c r="H56" s="104" t="s">
        <v>591</v>
      </c>
      <c r="I56" s="104">
        <v>76.647021072156434</v>
      </c>
      <c r="J56" s="104">
        <v>2.9285230672559111E-2</v>
      </c>
      <c r="K56" s="104">
        <v>13.04521313480479</v>
      </c>
      <c r="L56" s="104">
        <v>3.5176630720446897E-2</v>
      </c>
      <c r="M56" s="104">
        <v>2.2043653812506135E-2</v>
      </c>
      <c r="N56" s="104">
        <v>0.44992347193504728</v>
      </c>
      <c r="O56" s="104">
        <v>4.9650882200501529</v>
      </c>
      <c r="P56" s="104">
        <v>4.7852849781107514</v>
      </c>
      <c r="Q56" s="102">
        <v>2.4233333333333336E-2</v>
      </c>
      <c r="R56" s="121">
        <f t="shared" si="2"/>
        <v>97.057436089599477</v>
      </c>
      <c r="S56" s="104">
        <v>100.00326972559601</v>
      </c>
      <c r="T56" s="104">
        <v>5.2857083333333321</v>
      </c>
      <c r="U56" s="104">
        <v>5.2857083333333321</v>
      </c>
      <c r="V56" s="102"/>
      <c r="W56" s="122">
        <v>97.052076666666679</v>
      </c>
      <c r="X56" s="123"/>
      <c r="Y56" s="123"/>
      <c r="Z56" s="124"/>
      <c r="AA56" s="125"/>
      <c r="AB56" s="124"/>
      <c r="AC56" s="125"/>
      <c r="AD56" s="124"/>
      <c r="AE56" s="125"/>
      <c r="AF56" s="124"/>
      <c r="AG56" s="161"/>
      <c r="AH56" s="124"/>
      <c r="AI56" s="126"/>
      <c r="AJ56" s="127"/>
      <c r="AK56" s="126"/>
      <c r="AL56" s="126"/>
      <c r="AM56" s="126"/>
      <c r="AN56" s="126"/>
      <c r="AO56" s="101"/>
      <c r="AP56" s="128"/>
      <c r="AQ56" s="104"/>
      <c r="AR56" s="104"/>
      <c r="AS56" s="101"/>
      <c r="AT56" s="129"/>
      <c r="AU56" s="129"/>
      <c r="AV56" s="129"/>
      <c r="AW56" s="129"/>
      <c r="AX56" s="129"/>
      <c r="AY56" s="129"/>
      <c r="AZ56" s="129"/>
      <c r="BA56" s="129"/>
      <c r="BB56" s="129"/>
      <c r="BC56" s="129"/>
      <c r="BD56" s="129"/>
      <c r="BE56" s="129"/>
      <c r="BF56" s="101"/>
      <c r="BG56" s="129"/>
      <c r="BH56" s="129"/>
      <c r="BI56" s="129"/>
      <c r="BJ56" s="129"/>
      <c r="BK56" s="129"/>
      <c r="BL56" s="129"/>
      <c r="BM56" s="129"/>
      <c r="BN56" s="129"/>
      <c r="BO56" s="129"/>
      <c r="BP56" s="129"/>
      <c r="BQ56" s="129"/>
      <c r="BR56" s="102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26"/>
      <c r="CG56" s="128"/>
      <c r="CH56" s="126"/>
      <c r="CI56" s="130"/>
      <c r="CJ56" s="125"/>
      <c r="CK56" s="126"/>
      <c r="CL56" s="128"/>
      <c r="CM56" s="126"/>
      <c r="CN56" s="130"/>
      <c r="CO56" s="125"/>
      <c r="CP56" s="126"/>
      <c r="CQ56" s="125"/>
      <c r="CR56" s="126"/>
      <c r="CS56" s="130"/>
      <c r="CT56" s="125"/>
      <c r="CU56" s="126"/>
      <c r="CV56" s="125"/>
      <c r="CW56" s="126"/>
      <c r="CX56" s="130"/>
      <c r="CY56" s="128"/>
      <c r="CZ56" s="128"/>
      <c r="DA56" s="128"/>
      <c r="DB56" s="128"/>
      <c r="DC56" s="128"/>
      <c r="DD56" s="125"/>
      <c r="DE56" s="101"/>
      <c r="DF56" s="104"/>
      <c r="DG56" s="103"/>
      <c r="DH56" s="102"/>
      <c r="DI56" s="101"/>
      <c r="DJ56" s="101"/>
      <c r="DK56" s="101"/>
      <c r="DL56" s="131"/>
      <c r="DM56" s="101"/>
      <c r="DN56" s="101"/>
      <c r="DO56" s="101"/>
      <c r="DP56" s="101"/>
      <c r="DQ56" s="101"/>
      <c r="DR56" s="101"/>
      <c r="DS56" s="101"/>
      <c r="DT56" s="101"/>
      <c r="DU56" s="101"/>
      <c r="DV56" s="101"/>
      <c r="DW56" s="101"/>
      <c r="DX56" s="101"/>
      <c r="DY56" s="101"/>
      <c r="DZ56" s="101"/>
      <c r="EA56" s="101"/>
      <c r="EB56" s="101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132"/>
      <c r="EQ56" s="132"/>
      <c r="ER56" s="132"/>
      <c r="ES56" s="132"/>
      <c r="ET56" s="132"/>
      <c r="EU56" s="132"/>
      <c r="EV56" s="132"/>
      <c r="EW56" s="132"/>
      <c r="EX56" s="132"/>
      <c r="EY56" s="101"/>
      <c r="EZ56" s="104"/>
      <c r="FA56" s="104"/>
      <c r="FB56" s="104"/>
      <c r="FC56" s="104"/>
      <c r="FD56" s="104"/>
      <c r="FE56" s="101"/>
      <c r="FF56" s="101"/>
      <c r="FG56" s="101"/>
      <c r="FH56" s="101"/>
      <c r="FI56" s="101"/>
      <c r="FJ56" s="101"/>
      <c r="FK56" s="101"/>
      <c r="FL56" s="101"/>
      <c r="FM56" s="101"/>
      <c r="FN56" s="101"/>
      <c r="FO56" s="101"/>
      <c r="FP56" s="101"/>
      <c r="FQ56" s="101"/>
      <c r="FR56" s="101"/>
      <c r="FS56" s="101"/>
      <c r="FT56" s="101"/>
      <c r="FU56" s="101"/>
      <c r="FV56" s="101"/>
      <c r="FW56" s="101"/>
      <c r="FX56" s="101"/>
      <c r="FY56" s="101"/>
      <c r="FZ56" s="101"/>
      <c r="GA56" s="101"/>
      <c r="GB56" s="101"/>
      <c r="GC56" s="101"/>
      <c r="GD56" s="101"/>
      <c r="GE56" s="132"/>
      <c r="GF56" s="132"/>
      <c r="GG56" s="132"/>
      <c r="GH56" s="101"/>
      <c r="GI56" s="132"/>
      <c r="GJ56" s="132"/>
      <c r="GK56" s="132"/>
      <c r="GL56" s="132"/>
      <c r="GM56" s="132"/>
      <c r="GN56" s="132"/>
      <c r="GO56" s="132"/>
      <c r="GP56" s="132"/>
    </row>
    <row r="57" spans="1:198">
      <c r="A57" s="101" t="s">
        <v>629</v>
      </c>
      <c r="B57" s="101">
        <f t="shared" si="0"/>
        <v>1173.1500000000001</v>
      </c>
      <c r="C57" s="101">
        <f t="shared" si="1"/>
        <v>1.91</v>
      </c>
      <c r="D57" s="101">
        <v>900</v>
      </c>
      <c r="E57" s="101">
        <v>1910</v>
      </c>
      <c r="F57" s="101" t="s">
        <v>573</v>
      </c>
      <c r="G57" s="101">
        <v>-9.86</v>
      </c>
      <c r="H57" s="104" t="s">
        <v>591</v>
      </c>
      <c r="I57" s="104">
        <v>75.822454068542129</v>
      </c>
      <c r="J57" s="104">
        <v>1.728883345579204E-2</v>
      </c>
      <c r="K57" s="104">
        <v>13.216077710170167</v>
      </c>
      <c r="L57" s="104">
        <v>5.1075579532830172E-2</v>
      </c>
      <c r="M57" s="104">
        <v>1.5230524525818662E-2</v>
      </c>
      <c r="N57" s="104">
        <v>0.96463699260010027</v>
      </c>
      <c r="O57" s="104">
        <v>5.0771801290494887</v>
      </c>
      <c r="P57" s="104">
        <v>4.7946272525302307</v>
      </c>
      <c r="Q57" s="102">
        <v>3.8945E-2</v>
      </c>
      <c r="R57" s="121">
        <f t="shared" si="2"/>
        <v>155.97944354234326</v>
      </c>
      <c r="S57" s="104">
        <v>99.997516090406577</v>
      </c>
      <c r="T57" s="104">
        <v>3.8908166666666646</v>
      </c>
      <c r="U57" s="104">
        <v>3.8908166666666646</v>
      </c>
      <c r="V57" s="102"/>
      <c r="W57" s="122">
        <v>155.97083050000001</v>
      </c>
      <c r="X57" s="123"/>
      <c r="Y57" s="123"/>
      <c r="Z57" s="124"/>
      <c r="AA57" s="125"/>
      <c r="AB57" s="124"/>
      <c r="AC57" s="125"/>
      <c r="AD57" s="124"/>
      <c r="AE57" s="125"/>
      <c r="AF57" s="124"/>
      <c r="AG57" s="161"/>
      <c r="AH57" s="124"/>
      <c r="AI57" s="126"/>
      <c r="AJ57" s="127"/>
      <c r="AK57" s="126"/>
      <c r="AL57" s="126"/>
      <c r="AM57" s="126"/>
      <c r="AN57" s="126"/>
      <c r="AO57" s="101"/>
      <c r="AP57" s="128"/>
      <c r="AQ57" s="104"/>
      <c r="AR57" s="104"/>
      <c r="AS57" s="101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01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/>
      <c r="BQ57" s="129"/>
      <c r="BR57" s="102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26"/>
      <c r="CG57" s="128"/>
      <c r="CH57" s="126"/>
      <c r="CI57" s="130"/>
      <c r="CJ57" s="125"/>
      <c r="CK57" s="126"/>
      <c r="CL57" s="128"/>
      <c r="CM57" s="126"/>
      <c r="CN57" s="130"/>
      <c r="CO57" s="125"/>
      <c r="CP57" s="126"/>
      <c r="CQ57" s="125"/>
      <c r="CR57" s="126"/>
      <c r="CS57" s="130"/>
      <c r="CT57" s="125"/>
      <c r="CU57" s="126"/>
      <c r="CV57" s="125"/>
      <c r="CW57" s="126"/>
      <c r="CX57" s="130"/>
      <c r="CY57" s="128"/>
      <c r="CZ57" s="128"/>
      <c r="DA57" s="128"/>
      <c r="DB57" s="128"/>
      <c r="DC57" s="128"/>
      <c r="DD57" s="125"/>
      <c r="DE57" s="101"/>
      <c r="DF57" s="104"/>
      <c r="DG57" s="103"/>
      <c r="DH57" s="102"/>
      <c r="DI57" s="101"/>
      <c r="DJ57" s="101"/>
      <c r="DK57" s="101"/>
      <c r="DL57" s="131"/>
      <c r="DM57" s="101"/>
      <c r="DN57" s="101"/>
      <c r="DO57" s="101"/>
      <c r="DP57" s="101"/>
      <c r="DQ57" s="101"/>
      <c r="DR57" s="101"/>
      <c r="DS57" s="101"/>
      <c r="DT57" s="101"/>
      <c r="DU57" s="101"/>
      <c r="DV57" s="101"/>
      <c r="DW57" s="101"/>
      <c r="DX57" s="101"/>
      <c r="DY57" s="101"/>
      <c r="DZ57" s="101"/>
      <c r="EA57" s="101"/>
      <c r="EB57" s="101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132"/>
      <c r="EQ57" s="132"/>
      <c r="ER57" s="132"/>
      <c r="ES57" s="132"/>
      <c r="ET57" s="132"/>
      <c r="EU57" s="132"/>
      <c r="EV57" s="132"/>
      <c r="EW57" s="132"/>
      <c r="EX57" s="132"/>
      <c r="EY57" s="101"/>
      <c r="EZ57" s="104"/>
      <c r="FA57" s="104"/>
      <c r="FB57" s="104"/>
      <c r="FC57" s="104"/>
      <c r="FD57" s="104"/>
      <c r="FE57" s="101"/>
      <c r="FF57" s="101"/>
      <c r="FG57" s="101"/>
      <c r="FH57" s="101"/>
      <c r="FI57" s="101"/>
      <c r="FJ57" s="101"/>
      <c r="FK57" s="101"/>
      <c r="FL57" s="101"/>
      <c r="FM57" s="101"/>
      <c r="FN57" s="101"/>
      <c r="FO57" s="101"/>
      <c r="FP57" s="101"/>
      <c r="FQ57" s="101"/>
      <c r="FR57" s="101"/>
      <c r="FS57" s="101"/>
      <c r="FT57" s="101"/>
      <c r="FU57" s="101"/>
      <c r="FV57" s="101"/>
      <c r="FW57" s="101"/>
      <c r="FX57" s="101"/>
      <c r="FY57" s="101"/>
      <c r="FZ57" s="101"/>
      <c r="GA57" s="101"/>
      <c r="GB57" s="101"/>
      <c r="GC57" s="101"/>
      <c r="GD57" s="101"/>
      <c r="GE57" s="132"/>
      <c r="GF57" s="132"/>
      <c r="GG57" s="132"/>
      <c r="GH57" s="101"/>
      <c r="GI57" s="132"/>
      <c r="GJ57" s="132"/>
      <c r="GK57" s="132"/>
      <c r="GL57" s="132"/>
      <c r="GM57" s="132"/>
      <c r="GN57" s="132"/>
      <c r="GO57" s="132"/>
      <c r="GP57" s="132"/>
    </row>
    <row r="58" spans="1:198">
      <c r="A58" s="101" t="s">
        <v>630</v>
      </c>
      <c r="B58" s="101">
        <f t="shared" si="0"/>
        <v>1073.1500000000001</v>
      </c>
      <c r="C58" s="101">
        <f t="shared" si="1"/>
        <v>2</v>
      </c>
      <c r="D58" s="101">
        <v>800</v>
      </c>
      <c r="E58" s="101">
        <v>2000</v>
      </c>
      <c r="F58" s="101" t="s">
        <v>573</v>
      </c>
      <c r="G58" s="101">
        <v>-11.65</v>
      </c>
      <c r="H58" s="104" t="s">
        <v>591</v>
      </c>
      <c r="I58" s="104">
        <v>76.979889772003773</v>
      </c>
      <c r="J58" s="104">
        <v>2.2961292278945816E-2</v>
      </c>
      <c r="K58" s="104">
        <v>12.782722033900001</v>
      </c>
      <c r="L58" s="104">
        <v>4.0060109056045824E-2</v>
      </c>
      <c r="M58" s="104">
        <v>1.6921032256863318E-2</v>
      </c>
      <c r="N58" s="104">
        <v>0.4475496327743172</v>
      </c>
      <c r="O58" s="104">
        <v>4.9853187217151254</v>
      </c>
      <c r="P58" s="104">
        <v>4.6808496887260604</v>
      </c>
      <c r="Q58" s="102">
        <v>2.6936842105263155E-2</v>
      </c>
      <c r="R58" s="121">
        <f t="shared" si="2"/>
        <v>107.88531627595091</v>
      </c>
      <c r="S58" s="104">
        <v>99.983209124816383</v>
      </c>
      <c r="T58" s="104">
        <v>4.776023076923078</v>
      </c>
      <c r="U58" s="104">
        <v>4.776023076923078</v>
      </c>
      <c r="V58" s="102"/>
      <c r="W58" s="122">
        <v>107.8793589473684</v>
      </c>
      <c r="X58" s="123"/>
      <c r="Y58" s="123"/>
      <c r="Z58" s="124"/>
      <c r="AA58" s="125"/>
      <c r="AB58" s="124"/>
      <c r="AC58" s="125"/>
      <c r="AD58" s="124"/>
      <c r="AE58" s="125"/>
      <c r="AF58" s="124"/>
      <c r="AG58" s="161"/>
      <c r="AH58" s="124"/>
      <c r="AI58" s="126"/>
      <c r="AJ58" s="127"/>
      <c r="AK58" s="126"/>
      <c r="AL58" s="126"/>
      <c r="AM58" s="126"/>
      <c r="AN58" s="126"/>
      <c r="AO58" s="101"/>
      <c r="AP58" s="128"/>
      <c r="AQ58" s="104"/>
      <c r="AR58" s="104"/>
      <c r="AS58" s="101"/>
      <c r="AT58" s="129"/>
      <c r="AU58" s="129"/>
      <c r="AV58" s="129"/>
      <c r="AW58" s="129"/>
      <c r="AX58" s="129"/>
      <c r="AY58" s="129"/>
      <c r="AZ58" s="129"/>
      <c r="BA58" s="129"/>
      <c r="BB58" s="129"/>
      <c r="BC58" s="129"/>
      <c r="BD58" s="129"/>
      <c r="BE58" s="129"/>
      <c r="BF58" s="101"/>
      <c r="BG58" s="129"/>
      <c r="BH58" s="129"/>
      <c r="BI58" s="129"/>
      <c r="BJ58" s="129"/>
      <c r="BK58" s="129"/>
      <c r="BL58" s="129"/>
      <c r="BM58" s="129"/>
      <c r="BN58" s="129"/>
      <c r="BO58" s="129"/>
      <c r="BP58" s="129"/>
      <c r="BQ58" s="129"/>
      <c r="BR58" s="102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26"/>
      <c r="CG58" s="128"/>
      <c r="CH58" s="126"/>
      <c r="CI58" s="130"/>
      <c r="CJ58" s="125"/>
      <c r="CK58" s="126"/>
      <c r="CL58" s="128"/>
      <c r="CM58" s="126"/>
      <c r="CN58" s="130"/>
      <c r="CO58" s="125"/>
      <c r="CP58" s="126"/>
      <c r="CQ58" s="125"/>
      <c r="CR58" s="126"/>
      <c r="CS58" s="130"/>
      <c r="CT58" s="125"/>
      <c r="CU58" s="126"/>
      <c r="CV58" s="125"/>
      <c r="CW58" s="126"/>
      <c r="CX58" s="130"/>
      <c r="CY58" s="128"/>
      <c r="CZ58" s="128"/>
      <c r="DA58" s="128"/>
      <c r="DB58" s="128"/>
      <c r="DC58" s="128"/>
      <c r="DD58" s="125"/>
      <c r="DE58" s="101"/>
      <c r="DF58" s="104"/>
      <c r="DG58" s="103"/>
      <c r="DH58" s="102"/>
      <c r="DI58" s="101"/>
      <c r="DJ58" s="101"/>
      <c r="DK58" s="101"/>
      <c r="DL58" s="131"/>
      <c r="DM58" s="101"/>
      <c r="DN58" s="101"/>
      <c r="DO58" s="101"/>
      <c r="DP58" s="101"/>
      <c r="DQ58" s="101"/>
      <c r="DR58" s="101"/>
      <c r="DS58" s="101"/>
      <c r="DT58" s="101"/>
      <c r="DU58" s="101"/>
      <c r="DV58" s="101"/>
      <c r="DW58" s="101"/>
      <c r="DX58" s="101"/>
      <c r="DY58" s="101"/>
      <c r="DZ58" s="101"/>
      <c r="EA58" s="101"/>
      <c r="EB58" s="101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132"/>
      <c r="EQ58" s="132"/>
      <c r="ER58" s="132"/>
      <c r="ES58" s="132"/>
      <c r="ET58" s="132"/>
      <c r="EU58" s="132"/>
      <c r="EV58" s="132"/>
      <c r="EW58" s="132"/>
      <c r="EX58" s="132"/>
      <c r="EY58" s="101"/>
      <c r="EZ58" s="104"/>
      <c r="FA58" s="104"/>
      <c r="FB58" s="104"/>
      <c r="FC58" s="104"/>
      <c r="FD58" s="104"/>
      <c r="FE58" s="101"/>
      <c r="FF58" s="101"/>
      <c r="FG58" s="101"/>
      <c r="FH58" s="101"/>
      <c r="FI58" s="101"/>
      <c r="FJ58" s="101"/>
      <c r="FK58" s="101"/>
      <c r="FL58" s="101"/>
      <c r="FM58" s="101"/>
      <c r="FN58" s="101"/>
      <c r="FO58" s="101"/>
      <c r="FP58" s="101"/>
      <c r="FQ58" s="101"/>
      <c r="FR58" s="101"/>
      <c r="FS58" s="101"/>
      <c r="FT58" s="101"/>
      <c r="FU58" s="101"/>
      <c r="FV58" s="101"/>
      <c r="FW58" s="101"/>
      <c r="FX58" s="101"/>
      <c r="FY58" s="101"/>
      <c r="FZ58" s="101"/>
      <c r="GA58" s="101"/>
      <c r="GB58" s="101"/>
      <c r="GC58" s="101"/>
      <c r="GD58" s="101"/>
      <c r="GE58" s="132"/>
      <c r="GF58" s="132"/>
      <c r="GG58" s="132"/>
      <c r="GH58" s="101"/>
      <c r="GI58" s="132"/>
      <c r="GJ58" s="132"/>
      <c r="GK58" s="132"/>
      <c r="GL58" s="132"/>
      <c r="GM58" s="132"/>
      <c r="GN58" s="132"/>
      <c r="GO58" s="132"/>
      <c r="GP58" s="132"/>
    </row>
    <row r="59" spans="1:198">
      <c r="A59" s="101" t="s">
        <v>631</v>
      </c>
      <c r="B59" s="101">
        <f t="shared" si="0"/>
        <v>1173.1500000000001</v>
      </c>
      <c r="C59" s="101">
        <f t="shared" si="1"/>
        <v>1.91</v>
      </c>
      <c r="D59" s="101">
        <v>900</v>
      </c>
      <c r="E59" s="101">
        <v>1910</v>
      </c>
      <c r="F59" s="101" t="s">
        <v>573</v>
      </c>
      <c r="G59" s="101">
        <v>-9.86</v>
      </c>
      <c r="H59" s="104" t="s">
        <v>591</v>
      </c>
      <c r="I59" s="104">
        <v>76.124724857073616</v>
      </c>
      <c r="J59" s="104">
        <v>2.996603394360833E-2</v>
      </c>
      <c r="K59" s="104">
        <v>13.009198027194705</v>
      </c>
      <c r="L59" s="104">
        <v>5.3393257723428851E-2</v>
      </c>
      <c r="M59" s="104">
        <v>1.6366851018289871E-2</v>
      </c>
      <c r="N59" s="104">
        <v>1.1863803883011683</v>
      </c>
      <c r="O59" s="104">
        <v>4.879802753531302</v>
      </c>
      <c r="P59" s="104">
        <v>4.6388893074258659</v>
      </c>
      <c r="Q59" s="102">
        <v>4.9944999999999996E-2</v>
      </c>
      <c r="R59" s="121">
        <f t="shared" si="2"/>
        <v>200.03577629278038</v>
      </c>
      <c r="S59" s="104">
        <v>99.988666476211989</v>
      </c>
      <c r="T59" s="104">
        <v>4.5330416666666666</v>
      </c>
      <c r="U59" s="104">
        <v>4.5330416666666666</v>
      </c>
      <c r="V59" s="102"/>
      <c r="W59" s="122">
        <v>200.0247305</v>
      </c>
      <c r="X59" s="123"/>
      <c r="Y59" s="123"/>
      <c r="Z59" s="124"/>
      <c r="AA59" s="125"/>
      <c r="AB59" s="124"/>
      <c r="AC59" s="125"/>
      <c r="AD59" s="124"/>
      <c r="AE59" s="125"/>
      <c r="AF59" s="124"/>
      <c r="AG59" s="161"/>
      <c r="AH59" s="124"/>
      <c r="AI59" s="126"/>
      <c r="AJ59" s="127"/>
      <c r="AK59" s="126"/>
      <c r="AL59" s="126"/>
      <c r="AM59" s="126"/>
      <c r="AN59" s="126"/>
      <c r="AO59" s="101"/>
      <c r="AP59" s="128"/>
      <c r="AQ59" s="104"/>
      <c r="AR59" s="104"/>
      <c r="AS59" s="101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01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102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26"/>
      <c r="CG59" s="128"/>
      <c r="CH59" s="126"/>
      <c r="CI59" s="130"/>
      <c r="CJ59" s="125"/>
      <c r="CK59" s="126"/>
      <c r="CL59" s="128"/>
      <c r="CM59" s="126"/>
      <c r="CN59" s="130"/>
      <c r="CO59" s="125"/>
      <c r="CP59" s="126"/>
      <c r="CQ59" s="125"/>
      <c r="CR59" s="126"/>
      <c r="CS59" s="130"/>
      <c r="CT59" s="125"/>
      <c r="CU59" s="126"/>
      <c r="CV59" s="125"/>
      <c r="CW59" s="126"/>
      <c r="CX59" s="130"/>
      <c r="CY59" s="128"/>
      <c r="CZ59" s="128"/>
      <c r="DA59" s="128"/>
      <c r="DB59" s="128"/>
      <c r="DC59" s="128"/>
      <c r="DD59" s="125"/>
      <c r="DE59" s="101"/>
      <c r="DF59" s="104"/>
      <c r="DG59" s="103"/>
      <c r="DH59" s="102"/>
      <c r="DI59" s="101"/>
      <c r="DJ59" s="101"/>
      <c r="DK59" s="101"/>
      <c r="DL59" s="131"/>
      <c r="DM59" s="101"/>
      <c r="DN59" s="101"/>
      <c r="DO59" s="101"/>
      <c r="DP59" s="101"/>
      <c r="DQ59" s="101"/>
      <c r="DR59" s="101"/>
      <c r="DS59" s="101"/>
      <c r="DT59" s="101"/>
      <c r="DU59" s="101"/>
      <c r="DV59" s="101"/>
      <c r="DW59" s="101"/>
      <c r="DX59" s="101"/>
      <c r="DY59" s="101"/>
      <c r="DZ59" s="101"/>
      <c r="EA59" s="101"/>
      <c r="EB59" s="101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132"/>
      <c r="EQ59" s="132"/>
      <c r="ER59" s="132"/>
      <c r="ES59" s="132"/>
      <c r="ET59" s="132"/>
      <c r="EU59" s="132"/>
      <c r="EV59" s="132"/>
      <c r="EW59" s="132"/>
      <c r="EX59" s="132"/>
      <c r="EY59" s="101"/>
      <c r="EZ59" s="104"/>
      <c r="FA59" s="104"/>
      <c r="FB59" s="104"/>
      <c r="FC59" s="104"/>
      <c r="FD59" s="104"/>
      <c r="FE59" s="101"/>
      <c r="FF59" s="101"/>
      <c r="FG59" s="101"/>
      <c r="FH59" s="101"/>
      <c r="FI59" s="101"/>
      <c r="FJ59" s="101"/>
      <c r="FK59" s="101"/>
      <c r="FL59" s="101"/>
      <c r="FM59" s="101"/>
      <c r="FN59" s="101"/>
      <c r="FO59" s="101"/>
      <c r="FP59" s="101"/>
      <c r="FQ59" s="101"/>
      <c r="FR59" s="101"/>
      <c r="FS59" s="101"/>
      <c r="FT59" s="101"/>
      <c r="FU59" s="101"/>
      <c r="FV59" s="101"/>
      <c r="FW59" s="101"/>
      <c r="FX59" s="101"/>
      <c r="FY59" s="101"/>
      <c r="FZ59" s="101"/>
      <c r="GA59" s="101"/>
      <c r="GB59" s="101"/>
      <c r="GC59" s="101"/>
      <c r="GD59" s="101"/>
      <c r="GE59" s="132"/>
      <c r="GF59" s="132"/>
      <c r="GG59" s="132"/>
      <c r="GH59" s="101"/>
      <c r="GI59" s="132"/>
      <c r="GJ59" s="132"/>
      <c r="GK59" s="132"/>
      <c r="GL59" s="132"/>
      <c r="GM59" s="132"/>
      <c r="GN59" s="132"/>
      <c r="GO59" s="132"/>
      <c r="GP59" s="132"/>
    </row>
    <row r="60" spans="1:198" ht="15" thickBot="1">
      <c r="A60" s="105" t="s">
        <v>632</v>
      </c>
      <c r="B60" s="101">
        <f t="shared" si="0"/>
        <v>1073.1500000000001</v>
      </c>
      <c r="C60" s="101">
        <f t="shared" si="1"/>
        <v>2</v>
      </c>
      <c r="D60" s="105">
        <v>800</v>
      </c>
      <c r="E60" s="105">
        <v>2000</v>
      </c>
      <c r="F60" s="105" t="s">
        <v>573</v>
      </c>
      <c r="G60" s="105">
        <v>-11.65</v>
      </c>
      <c r="H60" s="151" t="s">
        <v>591</v>
      </c>
      <c r="I60" s="151">
        <v>76.296093767602102</v>
      </c>
      <c r="J60" s="151">
        <v>2.2776106163867237E-2</v>
      </c>
      <c r="K60" s="151">
        <v>13.278406502158957</v>
      </c>
      <c r="L60" s="151">
        <v>5.9126178925989079E-2</v>
      </c>
      <c r="M60" s="151">
        <v>2.2291537396234302E-2</v>
      </c>
      <c r="N60" s="151">
        <v>0.51501946043013014</v>
      </c>
      <c r="O60" s="151">
        <v>5.0609487633204493</v>
      </c>
      <c r="P60" s="151">
        <v>4.7084541111830882</v>
      </c>
      <c r="Q60" s="150">
        <v>2.6590909090909089E-2</v>
      </c>
      <c r="R60" s="121">
        <f t="shared" si="2"/>
        <v>106.49981264051961</v>
      </c>
      <c r="S60" s="151">
        <v>99.989707336271721</v>
      </c>
      <c r="T60" s="151">
        <v>5.6532999999999998</v>
      </c>
      <c r="U60" s="151">
        <v>5.6532999999999998</v>
      </c>
      <c r="V60" s="150"/>
      <c r="W60" s="153">
        <v>106.49393181818182</v>
      </c>
      <c r="X60" s="154"/>
      <c r="Y60" s="154"/>
      <c r="Z60" s="155"/>
      <c r="AA60" s="156"/>
      <c r="AB60" s="155"/>
      <c r="AC60" s="156"/>
      <c r="AD60" s="155"/>
      <c r="AE60" s="156"/>
      <c r="AF60" s="155"/>
      <c r="AG60" s="203"/>
      <c r="AH60" s="155"/>
      <c r="AI60" s="157"/>
      <c r="AJ60" s="158"/>
      <c r="AK60" s="157"/>
      <c r="AL60" s="157"/>
      <c r="AM60" s="157"/>
      <c r="AN60" s="157"/>
      <c r="AO60" s="105"/>
      <c r="AP60" s="159"/>
      <c r="AQ60" s="151"/>
      <c r="AR60" s="151"/>
      <c r="AS60" s="105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05"/>
      <c r="BG60" s="160"/>
      <c r="BH60" s="160"/>
      <c r="BI60" s="160"/>
      <c r="BJ60" s="160"/>
      <c r="BK60" s="160"/>
      <c r="BL60" s="160"/>
      <c r="BM60" s="160"/>
      <c r="BN60" s="160"/>
      <c r="BO60" s="160"/>
      <c r="BP60" s="160"/>
      <c r="BQ60" s="160"/>
      <c r="BR60" s="150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26"/>
      <c r="CG60" s="128"/>
      <c r="CH60" s="126"/>
      <c r="CI60" s="130"/>
      <c r="CJ60" s="125"/>
      <c r="CK60" s="126"/>
      <c r="CL60" s="128"/>
      <c r="CM60" s="126"/>
      <c r="CN60" s="130"/>
      <c r="CO60" s="125"/>
      <c r="CP60" s="126"/>
      <c r="CQ60" s="125"/>
      <c r="CR60" s="126"/>
      <c r="CS60" s="130"/>
      <c r="CT60" s="125"/>
      <c r="CU60" s="126"/>
      <c r="CV60" s="125"/>
      <c r="CW60" s="126"/>
      <c r="CX60" s="130"/>
      <c r="CY60" s="128"/>
      <c r="CZ60" s="128"/>
      <c r="DA60" s="128"/>
      <c r="DB60" s="128"/>
      <c r="DC60" s="128"/>
      <c r="DD60" s="125"/>
      <c r="DE60" s="101"/>
      <c r="DF60" s="104"/>
      <c r="DG60" s="103"/>
      <c r="DH60" s="102"/>
      <c r="DI60" s="101"/>
      <c r="DJ60" s="101"/>
      <c r="DK60" s="101"/>
      <c r="DL60" s="131"/>
      <c r="DM60" s="101"/>
      <c r="DN60" s="101"/>
      <c r="DO60" s="101"/>
      <c r="DP60" s="101"/>
      <c r="DQ60" s="101"/>
      <c r="DR60" s="101"/>
      <c r="DS60" s="101"/>
      <c r="DT60" s="101"/>
      <c r="DU60" s="101"/>
      <c r="DV60" s="101"/>
      <c r="DW60" s="101"/>
      <c r="DX60" s="101"/>
      <c r="DY60" s="101"/>
      <c r="DZ60" s="101"/>
      <c r="EA60" s="101"/>
      <c r="EB60" s="101"/>
      <c r="EC60" s="132"/>
      <c r="ED60" s="132"/>
      <c r="EE60" s="178"/>
      <c r="EF60" s="178"/>
      <c r="EG60" s="178"/>
      <c r="EH60" s="178"/>
      <c r="EI60" s="178"/>
      <c r="EJ60" s="178"/>
      <c r="EK60" s="178"/>
      <c r="EL60" s="178"/>
      <c r="EM60" s="178"/>
      <c r="EN60" s="178"/>
      <c r="EO60" s="178"/>
      <c r="EP60" s="178"/>
      <c r="EQ60" s="178"/>
      <c r="ER60" s="178"/>
      <c r="ES60" s="178"/>
      <c r="ET60" s="178"/>
      <c r="EU60" s="178"/>
      <c r="EV60" s="178"/>
      <c r="EW60" s="178"/>
      <c r="EX60" s="178"/>
      <c r="EY60" s="105"/>
      <c r="EZ60" s="151"/>
      <c r="FA60" s="151"/>
      <c r="FB60" s="151"/>
      <c r="FC60" s="151"/>
      <c r="FD60" s="151"/>
      <c r="FE60" s="105"/>
      <c r="FF60" s="105"/>
      <c r="FG60" s="105"/>
      <c r="FH60" s="105"/>
      <c r="FI60" s="105"/>
      <c r="FJ60" s="105"/>
      <c r="FK60" s="105"/>
      <c r="FL60" s="105"/>
      <c r="FM60" s="105"/>
      <c r="FN60" s="105"/>
      <c r="FO60" s="105"/>
      <c r="FP60" s="105"/>
      <c r="FQ60" s="105"/>
      <c r="FR60" s="105"/>
      <c r="FS60" s="105"/>
      <c r="FT60" s="105"/>
      <c r="FU60" s="105"/>
      <c r="FV60" s="105"/>
      <c r="FW60" s="105"/>
      <c r="FX60" s="105"/>
      <c r="FY60" s="105"/>
      <c r="FZ60" s="105"/>
      <c r="GA60" s="105"/>
      <c r="GB60" s="105"/>
      <c r="GC60" s="105"/>
      <c r="GD60" s="105"/>
      <c r="GE60" s="178"/>
      <c r="GF60" s="178"/>
      <c r="GG60" s="178"/>
      <c r="GH60" s="105"/>
      <c r="GI60" s="178"/>
      <c r="GJ60" s="178"/>
      <c r="GK60" s="178"/>
      <c r="GL60" s="178"/>
      <c r="GM60" s="178"/>
      <c r="GN60" s="178"/>
      <c r="GO60" s="178"/>
      <c r="GP60" s="178"/>
    </row>
    <row r="61" spans="1:198">
      <c r="A61" s="101" t="s">
        <v>633</v>
      </c>
      <c r="B61" s="101">
        <f t="shared" si="0"/>
        <v>1300.1500000000001</v>
      </c>
      <c r="C61" s="101">
        <f t="shared" si="1"/>
        <v>2.06</v>
      </c>
      <c r="D61" s="101">
        <v>1027</v>
      </c>
      <c r="E61" s="101">
        <v>2060</v>
      </c>
      <c r="F61" s="101" t="s">
        <v>634</v>
      </c>
      <c r="G61" s="101">
        <v>-6.25</v>
      </c>
      <c r="H61" s="101" t="s">
        <v>635</v>
      </c>
      <c r="I61" s="104">
        <v>69.66</v>
      </c>
      <c r="J61" s="104">
        <v>0.42</v>
      </c>
      <c r="K61" s="104">
        <v>17.89</v>
      </c>
      <c r="L61" s="104">
        <v>3.35</v>
      </c>
      <c r="M61" s="104">
        <v>1.01</v>
      </c>
      <c r="N61" s="104">
        <v>1.36</v>
      </c>
      <c r="O61" s="104">
        <v>4.78</v>
      </c>
      <c r="P61" s="104">
        <v>1.53</v>
      </c>
      <c r="Q61" s="102">
        <v>0.57179954555669299</v>
      </c>
      <c r="R61" s="121">
        <f t="shared" si="2"/>
        <v>2290.1264586904022</v>
      </c>
      <c r="S61" s="104">
        <v>100.57179954555669</v>
      </c>
      <c r="T61" s="104">
        <v>4.58</v>
      </c>
      <c r="U61" s="104">
        <v>4.58</v>
      </c>
      <c r="V61" s="104"/>
      <c r="W61" s="122">
        <v>2290</v>
      </c>
      <c r="X61" s="123"/>
      <c r="Y61" s="123"/>
      <c r="Z61" s="124"/>
      <c r="AA61" s="125"/>
      <c r="AB61" s="124"/>
      <c r="AC61" s="125"/>
      <c r="AD61" s="124"/>
      <c r="AE61" s="125"/>
      <c r="AF61" s="124"/>
      <c r="AG61" s="161"/>
      <c r="AH61" s="124"/>
      <c r="AI61" s="126"/>
      <c r="AJ61" s="127"/>
      <c r="AK61" s="126"/>
      <c r="AL61" s="126"/>
      <c r="AM61" s="126"/>
      <c r="AN61" s="126"/>
      <c r="AO61" s="101"/>
      <c r="AP61" s="128"/>
      <c r="AQ61" s="104"/>
      <c r="AR61" s="104"/>
      <c r="AS61" s="101"/>
      <c r="AT61" s="129"/>
      <c r="AU61" s="129"/>
      <c r="AV61" s="129"/>
      <c r="AW61" s="129"/>
      <c r="AX61" s="129"/>
      <c r="AY61" s="129"/>
      <c r="AZ61" s="129"/>
      <c r="BA61" s="129"/>
      <c r="BB61" s="129"/>
      <c r="BC61" s="129"/>
      <c r="BD61" s="129"/>
      <c r="BE61" s="129"/>
      <c r="BF61" s="101"/>
      <c r="BG61" s="129"/>
      <c r="BH61" s="129"/>
      <c r="BI61" s="129"/>
      <c r="BJ61" s="129"/>
      <c r="BK61" s="129"/>
      <c r="BL61" s="129"/>
      <c r="BM61" s="129"/>
      <c r="BN61" s="129"/>
      <c r="BO61" s="129"/>
      <c r="BP61" s="129"/>
      <c r="BQ61" s="129"/>
      <c r="BR61" s="102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26"/>
      <c r="CG61" s="128"/>
      <c r="CH61" s="126"/>
      <c r="CI61" s="130"/>
      <c r="CJ61" s="125"/>
      <c r="CK61" s="126"/>
      <c r="CL61" s="128"/>
      <c r="CM61" s="126"/>
      <c r="CN61" s="130"/>
      <c r="CO61" s="125"/>
      <c r="CP61" s="126"/>
      <c r="CQ61" s="125"/>
      <c r="CR61" s="126"/>
      <c r="CS61" s="130"/>
      <c r="CT61" s="125"/>
      <c r="CU61" s="126"/>
      <c r="CV61" s="125"/>
      <c r="CW61" s="126"/>
      <c r="CX61" s="130"/>
      <c r="CY61" s="128"/>
      <c r="CZ61" s="128"/>
      <c r="DA61" s="128"/>
      <c r="DB61" s="128"/>
      <c r="DC61" s="128"/>
      <c r="DD61" s="125"/>
      <c r="DE61" s="101"/>
      <c r="DF61" s="104"/>
      <c r="DG61" s="103"/>
      <c r="DH61" s="102"/>
      <c r="DI61" s="101"/>
      <c r="DJ61" s="101"/>
      <c r="DK61" s="101"/>
      <c r="DL61" s="131"/>
      <c r="DM61" s="101"/>
      <c r="DN61" s="101"/>
      <c r="DO61" s="101"/>
      <c r="DP61" s="101"/>
      <c r="DQ61" s="101"/>
      <c r="DR61" s="101"/>
      <c r="DS61" s="101"/>
      <c r="DT61" s="101"/>
      <c r="DU61" s="101"/>
      <c r="DV61" s="101"/>
      <c r="DW61" s="101"/>
      <c r="DX61" s="101"/>
      <c r="DY61" s="101"/>
      <c r="DZ61" s="101"/>
      <c r="EA61" s="101"/>
      <c r="EB61" s="101"/>
      <c r="EC61" s="132"/>
      <c r="ED61" s="132"/>
      <c r="EE61" s="132"/>
      <c r="EF61" s="132"/>
      <c r="EG61" s="132"/>
      <c r="EH61" s="132"/>
      <c r="EI61" s="132"/>
      <c r="EJ61" s="132"/>
      <c r="EK61" s="132"/>
      <c r="EL61" s="132"/>
      <c r="EM61" s="132"/>
      <c r="EN61" s="132"/>
      <c r="EO61" s="132"/>
      <c r="EP61" s="132"/>
      <c r="EQ61" s="132"/>
      <c r="ER61" s="132"/>
      <c r="ES61" s="132"/>
      <c r="ET61" s="132"/>
      <c r="EU61" s="132"/>
      <c r="EV61" s="132"/>
      <c r="EW61" s="132"/>
      <c r="EX61" s="132"/>
      <c r="EY61" s="101"/>
      <c r="EZ61" s="104"/>
      <c r="FA61" s="104"/>
      <c r="FB61" s="104"/>
      <c r="FC61" s="104"/>
      <c r="FD61" s="104"/>
      <c r="FE61" s="101"/>
      <c r="FF61" s="101"/>
      <c r="FG61" s="101"/>
      <c r="FH61" s="101"/>
      <c r="FI61" s="101"/>
      <c r="FJ61" s="101"/>
      <c r="FK61" s="101"/>
      <c r="FL61" s="101"/>
      <c r="FM61" s="101"/>
      <c r="FN61" s="101"/>
      <c r="FO61" s="101"/>
      <c r="FP61" s="101"/>
      <c r="FQ61" s="101"/>
      <c r="FR61" s="101"/>
      <c r="FS61" s="101"/>
      <c r="FT61" s="101"/>
      <c r="FU61" s="101"/>
      <c r="FV61" s="101"/>
      <c r="FW61" s="101"/>
      <c r="FX61" s="101"/>
      <c r="FY61" s="101"/>
      <c r="FZ61" s="101"/>
      <c r="GA61" s="101"/>
      <c r="GB61" s="101"/>
      <c r="GC61" s="101"/>
      <c r="GD61" s="101"/>
      <c r="GE61" s="132"/>
      <c r="GF61" s="132"/>
      <c r="GG61" s="132"/>
      <c r="GH61" s="101"/>
      <c r="GI61" s="132"/>
      <c r="GJ61" s="132"/>
      <c r="GK61" s="132"/>
      <c r="GL61" s="132"/>
      <c r="GM61" s="132"/>
      <c r="GN61" s="132"/>
      <c r="GO61" s="132"/>
      <c r="GP61" s="132"/>
    </row>
    <row r="62" spans="1:198">
      <c r="A62" s="101" t="s">
        <v>636</v>
      </c>
      <c r="B62" s="101">
        <f t="shared" si="0"/>
        <v>1258.1500000000001</v>
      </c>
      <c r="C62" s="101">
        <f t="shared" si="1"/>
        <v>2.02</v>
      </c>
      <c r="D62" s="101">
        <v>985</v>
      </c>
      <c r="E62" s="101">
        <v>2020</v>
      </c>
      <c r="F62" s="101" t="s">
        <v>634</v>
      </c>
      <c r="G62" s="101">
        <v>-6.91</v>
      </c>
      <c r="H62" s="101" t="s">
        <v>635</v>
      </c>
      <c r="I62" s="104">
        <v>60.14</v>
      </c>
      <c r="J62" s="104">
        <v>0.64</v>
      </c>
      <c r="K62" s="104">
        <v>19.05</v>
      </c>
      <c r="L62" s="104">
        <v>4.18</v>
      </c>
      <c r="M62" s="104">
        <v>1.98</v>
      </c>
      <c r="N62" s="104">
        <v>6.29</v>
      </c>
      <c r="O62" s="104">
        <v>4.96</v>
      </c>
      <c r="P62" s="104">
        <v>2.63</v>
      </c>
      <c r="Q62" s="102">
        <v>0.484406601912657</v>
      </c>
      <c r="R62" s="121">
        <f t="shared" si="2"/>
        <v>1940.107130942961</v>
      </c>
      <c r="S62" s="104">
        <v>100.35440660191264</v>
      </c>
      <c r="T62" s="104">
        <v>6.88</v>
      </c>
      <c r="U62" s="104">
        <v>6.88</v>
      </c>
      <c r="V62" s="104"/>
      <c r="W62" s="122">
        <v>1940</v>
      </c>
      <c r="X62" s="123"/>
      <c r="Y62" s="123"/>
      <c r="Z62" s="124"/>
      <c r="AA62" s="125"/>
      <c r="AB62" s="124"/>
      <c r="AC62" s="125"/>
      <c r="AD62" s="124"/>
      <c r="AE62" s="125"/>
      <c r="AF62" s="124"/>
      <c r="AG62" s="161"/>
      <c r="AH62" s="124"/>
      <c r="AI62" s="126"/>
      <c r="AJ62" s="127"/>
      <c r="AK62" s="126"/>
      <c r="AL62" s="126"/>
      <c r="AM62" s="126"/>
      <c r="AN62" s="126"/>
      <c r="AO62" s="101"/>
      <c r="AP62" s="128"/>
      <c r="AQ62" s="104"/>
      <c r="AR62" s="104"/>
      <c r="AS62" s="101"/>
      <c r="AT62" s="129"/>
      <c r="AU62" s="129"/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  <c r="BF62" s="101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/>
      <c r="BQ62" s="129"/>
      <c r="BR62" s="102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26"/>
      <c r="CG62" s="128"/>
      <c r="CH62" s="126"/>
      <c r="CI62" s="130"/>
      <c r="CJ62" s="125"/>
      <c r="CK62" s="126"/>
      <c r="CL62" s="128"/>
      <c r="CM62" s="126"/>
      <c r="CN62" s="130"/>
      <c r="CO62" s="125"/>
      <c r="CP62" s="126"/>
      <c r="CQ62" s="125"/>
      <c r="CR62" s="126"/>
      <c r="CS62" s="130"/>
      <c r="CT62" s="125"/>
      <c r="CU62" s="126"/>
      <c r="CV62" s="125"/>
      <c r="CW62" s="126"/>
      <c r="CX62" s="130"/>
      <c r="CY62" s="128"/>
      <c r="CZ62" s="128"/>
      <c r="DA62" s="128"/>
      <c r="DB62" s="128"/>
      <c r="DC62" s="128"/>
      <c r="DD62" s="125"/>
      <c r="DE62" s="101"/>
      <c r="DF62" s="104"/>
      <c r="DG62" s="103"/>
      <c r="DH62" s="102"/>
      <c r="DI62" s="101"/>
      <c r="DJ62" s="101"/>
      <c r="DK62" s="101"/>
      <c r="DL62" s="131"/>
      <c r="DM62" s="101"/>
      <c r="DN62" s="101"/>
      <c r="DO62" s="101"/>
      <c r="DP62" s="101"/>
      <c r="DQ62" s="101"/>
      <c r="DR62" s="101"/>
      <c r="DS62" s="101"/>
      <c r="DT62" s="101"/>
      <c r="DU62" s="101"/>
      <c r="DV62" s="101"/>
      <c r="DW62" s="101"/>
      <c r="DX62" s="101"/>
      <c r="DY62" s="101"/>
      <c r="DZ62" s="101"/>
      <c r="EA62" s="101"/>
      <c r="EB62" s="101"/>
      <c r="EC62" s="132"/>
      <c r="ED62" s="132"/>
      <c r="EE62" s="132"/>
      <c r="EF62" s="132"/>
      <c r="EG62" s="132"/>
      <c r="EH62" s="132"/>
      <c r="EI62" s="132"/>
      <c r="EJ62" s="132"/>
      <c r="EK62" s="132"/>
      <c r="EL62" s="132"/>
      <c r="EM62" s="132"/>
      <c r="EN62" s="132"/>
      <c r="EO62" s="132"/>
      <c r="EP62" s="132"/>
      <c r="EQ62" s="132"/>
      <c r="ER62" s="132"/>
      <c r="ES62" s="132"/>
      <c r="ET62" s="132"/>
      <c r="EU62" s="132"/>
      <c r="EV62" s="132"/>
      <c r="EW62" s="132"/>
      <c r="EX62" s="132"/>
      <c r="EY62" s="101"/>
      <c r="EZ62" s="104"/>
      <c r="FA62" s="104"/>
      <c r="FB62" s="104"/>
      <c r="FC62" s="104"/>
      <c r="FD62" s="104"/>
      <c r="FE62" s="101"/>
      <c r="FF62" s="101"/>
      <c r="FG62" s="101"/>
      <c r="FH62" s="101"/>
      <c r="FI62" s="101"/>
      <c r="FJ62" s="101"/>
      <c r="FK62" s="101"/>
      <c r="FL62" s="101"/>
      <c r="FM62" s="101"/>
      <c r="FN62" s="101"/>
      <c r="FO62" s="101"/>
      <c r="FP62" s="101"/>
      <c r="FQ62" s="101"/>
      <c r="FR62" s="101"/>
      <c r="FS62" s="101"/>
      <c r="FT62" s="101"/>
      <c r="FU62" s="101"/>
      <c r="FV62" s="101"/>
      <c r="FW62" s="101"/>
      <c r="FX62" s="101"/>
      <c r="FY62" s="101"/>
      <c r="FZ62" s="101"/>
      <c r="GA62" s="101"/>
      <c r="GB62" s="101"/>
      <c r="GC62" s="101"/>
      <c r="GD62" s="101"/>
      <c r="GE62" s="132"/>
      <c r="GF62" s="132"/>
      <c r="GG62" s="132"/>
      <c r="GH62" s="101"/>
      <c r="GI62" s="132"/>
      <c r="GJ62" s="132"/>
      <c r="GK62" s="132"/>
      <c r="GL62" s="132"/>
      <c r="GM62" s="132"/>
      <c r="GN62" s="132"/>
      <c r="GO62" s="132"/>
      <c r="GP62" s="132"/>
    </row>
    <row r="63" spans="1:198">
      <c r="A63" s="101" t="s">
        <v>637</v>
      </c>
      <c r="B63" s="101">
        <f t="shared" si="0"/>
        <v>1258.1500000000001</v>
      </c>
      <c r="C63" s="101">
        <f t="shared" si="1"/>
        <v>2.02</v>
      </c>
      <c r="D63" s="101">
        <v>985</v>
      </c>
      <c r="E63" s="101">
        <v>2020</v>
      </c>
      <c r="F63" s="101" t="s">
        <v>634</v>
      </c>
      <c r="G63" s="101">
        <v>-6.91</v>
      </c>
      <c r="H63" s="101" t="s">
        <v>635</v>
      </c>
      <c r="I63" s="104">
        <v>61.56</v>
      </c>
      <c r="J63" s="104">
        <v>0.75</v>
      </c>
      <c r="K63" s="104">
        <v>18.809999999999999</v>
      </c>
      <c r="L63" s="104">
        <v>3.68</v>
      </c>
      <c r="M63" s="104">
        <v>1.91</v>
      </c>
      <c r="N63" s="104">
        <v>5.95</v>
      </c>
      <c r="O63" s="104">
        <v>4.6900000000000004</v>
      </c>
      <c r="P63" s="104">
        <v>2.52</v>
      </c>
      <c r="Q63" s="102">
        <v>0.46443107193687733</v>
      </c>
      <c r="R63" s="121">
        <f t="shared" si="2"/>
        <v>1860.1027131721173</v>
      </c>
      <c r="S63" s="104">
        <v>100.33443107193688</v>
      </c>
      <c r="T63" s="104">
        <v>6.24</v>
      </c>
      <c r="U63" s="104">
        <v>6.24</v>
      </c>
      <c r="V63" s="104"/>
      <c r="W63" s="122">
        <v>1860</v>
      </c>
      <c r="X63" s="123"/>
      <c r="Y63" s="123"/>
      <c r="Z63" s="124"/>
      <c r="AA63" s="125"/>
      <c r="AB63" s="124"/>
      <c r="AC63" s="125"/>
      <c r="AD63" s="124"/>
      <c r="AE63" s="125"/>
      <c r="AF63" s="124"/>
      <c r="AG63" s="161"/>
      <c r="AH63" s="124"/>
      <c r="AI63" s="126"/>
      <c r="AJ63" s="127"/>
      <c r="AK63" s="126"/>
      <c r="AL63" s="126"/>
      <c r="AM63" s="126"/>
      <c r="AN63" s="126"/>
      <c r="AO63" s="101"/>
      <c r="AP63" s="128"/>
      <c r="AQ63" s="104"/>
      <c r="AR63" s="104"/>
      <c r="AS63" s="101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129"/>
      <c r="BE63" s="129"/>
      <c r="BF63" s="101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29"/>
      <c r="BR63" s="102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26"/>
      <c r="CG63" s="128"/>
      <c r="CH63" s="126"/>
      <c r="CI63" s="130"/>
      <c r="CJ63" s="125"/>
      <c r="CK63" s="126"/>
      <c r="CL63" s="128"/>
      <c r="CM63" s="126"/>
      <c r="CN63" s="130"/>
      <c r="CO63" s="125"/>
      <c r="CP63" s="126"/>
      <c r="CQ63" s="125"/>
      <c r="CR63" s="126"/>
      <c r="CS63" s="130"/>
      <c r="CT63" s="125"/>
      <c r="CU63" s="126"/>
      <c r="CV63" s="125"/>
      <c r="CW63" s="126"/>
      <c r="CX63" s="130"/>
      <c r="CY63" s="128"/>
      <c r="CZ63" s="128"/>
      <c r="DA63" s="128"/>
      <c r="DB63" s="128"/>
      <c r="DC63" s="128"/>
      <c r="DD63" s="125"/>
      <c r="DE63" s="101"/>
      <c r="DF63" s="104"/>
      <c r="DG63" s="103"/>
      <c r="DH63" s="102"/>
      <c r="DI63" s="101"/>
      <c r="DJ63" s="101"/>
      <c r="DK63" s="101"/>
      <c r="DL63" s="131"/>
      <c r="DM63" s="101"/>
      <c r="DN63" s="101"/>
      <c r="DO63" s="101"/>
      <c r="DP63" s="101"/>
      <c r="DQ63" s="101"/>
      <c r="DR63" s="101"/>
      <c r="DS63" s="101"/>
      <c r="DT63" s="101"/>
      <c r="DU63" s="101"/>
      <c r="DV63" s="101"/>
      <c r="DW63" s="101"/>
      <c r="DX63" s="101"/>
      <c r="DY63" s="101"/>
      <c r="DZ63" s="101"/>
      <c r="EA63" s="101"/>
      <c r="EB63" s="101"/>
      <c r="EC63" s="132"/>
      <c r="ED63" s="132"/>
      <c r="EE63" s="132"/>
      <c r="EF63" s="132"/>
      <c r="EG63" s="132"/>
      <c r="EH63" s="132"/>
      <c r="EI63" s="132"/>
      <c r="EJ63" s="132"/>
      <c r="EK63" s="132"/>
      <c r="EL63" s="132"/>
      <c r="EM63" s="132"/>
      <c r="EN63" s="132"/>
      <c r="EO63" s="132"/>
      <c r="EP63" s="132"/>
      <c r="EQ63" s="132"/>
      <c r="ER63" s="132"/>
      <c r="ES63" s="132"/>
      <c r="ET63" s="132"/>
      <c r="EU63" s="132"/>
      <c r="EV63" s="132"/>
      <c r="EW63" s="132"/>
      <c r="EX63" s="132"/>
      <c r="EY63" s="101"/>
      <c r="EZ63" s="104"/>
      <c r="FA63" s="104"/>
      <c r="FB63" s="104"/>
      <c r="FC63" s="104"/>
      <c r="FD63" s="104"/>
      <c r="FE63" s="101"/>
      <c r="FF63" s="101"/>
      <c r="FG63" s="101"/>
      <c r="FH63" s="101"/>
      <c r="FI63" s="101"/>
      <c r="FJ63" s="101"/>
      <c r="FK63" s="101"/>
      <c r="FL63" s="101"/>
      <c r="FM63" s="101"/>
      <c r="FN63" s="101"/>
      <c r="FO63" s="101"/>
      <c r="FP63" s="101"/>
      <c r="FQ63" s="101"/>
      <c r="FR63" s="101"/>
      <c r="FS63" s="101"/>
      <c r="FT63" s="101"/>
      <c r="FU63" s="101"/>
      <c r="FV63" s="101"/>
      <c r="FW63" s="101"/>
      <c r="FX63" s="101"/>
      <c r="FY63" s="101"/>
      <c r="FZ63" s="101"/>
      <c r="GA63" s="101"/>
      <c r="GB63" s="101"/>
      <c r="GC63" s="101"/>
      <c r="GD63" s="101"/>
      <c r="GE63" s="132"/>
      <c r="GF63" s="132"/>
      <c r="GG63" s="132"/>
      <c r="GH63" s="101"/>
      <c r="GI63" s="132"/>
      <c r="GJ63" s="132"/>
      <c r="GK63" s="132"/>
      <c r="GL63" s="132"/>
      <c r="GM63" s="132"/>
      <c r="GN63" s="132"/>
      <c r="GO63" s="132"/>
      <c r="GP63" s="132"/>
    </row>
    <row r="64" spans="1:198">
      <c r="A64" s="101" t="s">
        <v>638</v>
      </c>
      <c r="B64" s="101">
        <f t="shared" si="0"/>
        <v>1223.1500000000001</v>
      </c>
      <c r="C64" s="101">
        <f t="shared" si="1"/>
        <v>1.95</v>
      </c>
      <c r="D64" s="101">
        <v>950</v>
      </c>
      <c r="E64" s="101">
        <v>1950</v>
      </c>
      <c r="F64" s="101" t="s">
        <v>634</v>
      </c>
      <c r="G64" s="101">
        <v>-7.49</v>
      </c>
      <c r="H64" s="101" t="s">
        <v>635</v>
      </c>
      <c r="I64" s="104">
        <v>67.08</v>
      </c>
      <c r="J64" s="104">
        <v>0.1</v>
      </c>
      <c r="K64" s="104">
        <v>19.600000000000001</v>
      </c>
      <c r="L64" s="104">
        <v>1.76</v>
      </c>
      <c r="M64" s="104">
        <v>1.32</v>
      </c>
      <c r="N64" s="104">
        <v>1.81</v>
      </c>
      <c r="O64" s="104">
        <v>4.33</v>
      </c>
      <c r="P64" s="104">
        <v>3.11</v>
      </c>
      <c r="Q64" s="102">
        <v>0.36455342205797897</v>
      </c>
      <c r="R64" s="121">
        <f t="shared" si="2"/>
        <v>1460.0806243178986</v>
      </c>
      <c r="S64" s="104">
        <v>99.47455342205798</v>
      </c>
      <c r="T64" s="104">
        <v>4.95</v>
      </c>
      <c r="U64" s="104">
        <v>4.95</v>
      </c>
      <c r="V64" s="104"/>
      <c r="W64" s="122">
        <v>1460</v>
      </c>
      <c r="X64" s="123"/>
      <c r="Y64" s="123"/>
      <c r="Z64" s="124"/>
      <c r="AA64" s="125"/>
      <c r="AB64" s="124"/>
      <c r="AC64" s="125"/>
      <c r="AD64" s="124"/>
      <c r="AE64" s="125"/>
      <c r="AF64" s="124"/>
      <c r="AG64" s="161"/>
      <c r="AH64" s="124"/>
      <c r="AI64" s="126"/>
      <c r="AJ64" s="127"/>
      <c r="AK64" s="126"/>
      <c r="AL64" s="126"/>
      <c r="AM64" s="126"/>
      <c r="AN64" s="126"/>
      <c r="AO64" s="101"/>
      <c r="AP64" s="128"/>
      <c r="AQ64" s="104"/>
      <c r="AR64" s="104"/>
      <c r="AS64" s="101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01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29"/>
      <c r="BR64" s="102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26"/>
      <c r="CG64" s="128"/>
      <c r="CH64" s="126"/>
      <c r="CI64" s="130"/>
      <c r="CJ64" s="125"/>
      <c r="CK64" s="126"/>
      <c r="CL64" s="128"/>
      <c r="CM64" s="126"/>
      <c r="CN64" s="130"/>
      <c r="CO64" s="125"/>
      <c r="CP64" s="126"/>
      <c r="CQ64" s="125"/>
      <c r="CR64" s="126"/>
      <c r="CS64" s="130"/>
      <c r="CT64" s="125"/>
      <c r="CU64" s="126"/>
      <c r="CV64" s="125"/>
      <c r="CW64" s="126"/>
      <c r="CX64" s="130"/>
      <c r="CY64" s="128"/>
      <c r="CZ64" s="128"/>
      <c r="DA64" s="128"/>
      <c r="DB64" s="128"/>
      <c r="DC64" s="128"/>
      <c r="DD64" s="125"/>
      <c r="DE64" s="101"/>
      <c r="DF64" s="104"/>
      <c r="DG64" s="103"/>
      <c r="DH64" s="102"/>
      <c r="DI64" s="101"/>
      <c r="DJ64" s="101"/>
      <c r="DK64" s="101"/>
      <c r="DL64" s="131"/>
      <c r="DM64" s="101"/>
      <c r="DN64" s="101"/>
      <c r="DO64" s="101"/>
      <c r="DP64" s="101"/>
      <c r="DQ64" s="101"/>
      <c r="DR64" s="101"/>
      <c r="DS64" s="101"/>
      <c r="DT64" s="101"/>
      <c r="DU64" s="101"/>
      <c r="DV64" s="101"/>
      <c r="DW64" s="101"/>
      <c r="DX64" s="101"/>
      <c r="DY64" s="101"/>
      <c r="DZ64" s="101"/>
      <c r="EA64" s="101"/>
      <c r="EB64" s="101"/>
      <c r="EC64" s="132"/>
      <c r="ED64" s="132"/>
      <c r="EE64" s="132"/>
      <c r="EF64" s="132"/>
      <c r="EG64" s="132"/>
      <c r="EH64" s="132"/>
      <c r="EI64" s="132"/>
      <c r="EJ64" s="132"/>
      <c r="EK64" s="132"/>
      <c r="EL64" s="132"/>
      <c r="EM64" s="132"/>
      <c r="EN64" s="132"/>
      <c r="EO64" s="132"/>
      <c r="EP64" s="132"/>
      <c r="EQ64" s="132"/>
      <c r="ER64" s="132"/>
      <c r="ES64" s="132"/>
      <c r="ET64" s="132"/>
      <c r="EU64" s="132"/>
      <c r="EV64" s="132"/>
      <c r="EW64" s="132"/>
      <c r="EX64" s="132"/>
      <c r="EY64" s="101"/>
      <c r="EZ64" s="104"/>
      <c r="FA64" s="104"/>
      <c r="FB64" s="104"/>
      <c r="FC64" s="104"/>
      <c r="FD64" s="104"/>
      <c r="FE64" s="101"/>
      <c r="FF64" s="101"/>
      <c r="FG64" s="101"/>
      <c r="FH64" s="101"/>
      <c r="FI64" s="101"/>
      <c r="FJ64" s="101"/>
      <c r="FK64" s="101"/>
      <c r="FL64" s="101"/>
      <c r="FM64" s="101"/>
      <c r="FN64" s="101"/>
      <c r="FO64" s="101"/>
      <c r="FP64" s="101"/>
      <c r="FQ64" s="101"/>
      <c r="FR64" s="101"/>
      <c r="FS64" s="101"/>
      <c r="FT64" s="101"/>
      <c r="FU64" s="101"/>
      <c r="FV64" s="101"/>
      <c r="FW64" s="101"/>
      <c r="FX64" s="101"/>
      <c r="FY64" s="101"/>
      <c r="FZ64" s="101"/>
      <c r="GA64" s="101"/>
      <c r="GB64" s="101"/>
      <c r="GC64" s="101"/>
      <c r="GD64" s="101"/>
      <c r="GE64" s="132"/>
      <c r="GF64" s="132"/>
      <c r="GG64" s="132"/>
      <c r="GH64" s="101"/>
      <c r="GI64" s="132"/>
      <c r="GJ64" s="132"/>
      <c r="GK64" s="132"/>
      <c r="GL64" s="132"/>
      <c r="GM64" s="132"/>
      <c r="GN64" s="132"/>
      <c r="GO64" s="132"/>
      <c r="GP64" s="132"/>
    </row>
    <row r="65" spans="1:198">
      <c r="A65" s="101" t="s">
        <v>639</v>
      </c>
      <c r="B65" s="101">
        <f t="shared" si="0"/>
        <v>1213.1500000000001</v>
      </c>
      <c r="C65" s="101">
        <f t="shared" si="1"/>
        <v>2.2000000000000002</v>
      </c>
      <c r="D65" s="101">
        <v>940</v>
      </c>
      <c r="E65" s="101">
        <v>2200</v>
      </c>
      <c r="F65" s="101" t="s">
        <v>634</v>
      </c>
      <c r="G65" s="101">
        <v>-7.67</v>
      </c>
      <c r="H65" s="101" t="s">
        <v>635</v>
      </c>
      <c r="I65" s="104">
        <v>69.05</v>
      </c>
      <c r="J65" s="104">
        <v>0.36</v>
      </c>
      <c r="K65" s="104">
        <v>18.11</v>
      </c>
      <c r="L65" s="104">
        <v>3.39</v>
      </c>
      <c r="M65" s="104">
        <v>1.52</v>
      </c>
      <c r="N65" s="104">
        <v>1.79</v>
      </c>
      <c r="O65" s="104">
        <v>4.62</v>
      </c>
      <c r="P65" s="104">
        <v>1.1399999999999999</v>
      </c>
      <c r="Q65" s="102">
        <v>0.32210542085944716</v>
      </c>
      <c r="R65" s="121">
        <f t="shared" si="2"/>
        <v>1290.0712365548554</v>
      </c>
      <c r="S65" s="104">
        <v>100.30210542085945</v>
      </c>
      <c r="T65" s="104">
        <v>5.51</v>
      </c>
      <c r="U65" s="104">
        <v>5.51</v>
      </c>
      <c r="V65" s="104"/>
      <c r="W65" s="122">
        <v>1290</v>
      </c>
      <c r="X65" s="123"/>
      <c r="Y65" s="123"/>
      <c r="Z65" s="124"/>
      <c r="AA65" s="125"/>
      <c r="AB65" s="124"/>
      <c r="AC65" s="125"/>
      <c r="AD65" s="124"/>
      <c r="AE65" s="125"/>
      <c r="AF65" s="124"/>
      <c r="AG65" s="161"/>
      <c r="AH65" s="124"/>
      <c r="AI65" s="126"/>
      <c r="AJ65" s="127"/>
      <c r="AK65" s="126"/>
      <c r="AL65" s="126"/>
      <c r="AM65" s="126"/>
      <c r="AN65" s="126"/>
      <c r="AO65" s="101"/>
      <c r="AP65" s="128"/>
      <c r="AQ65" s="104"/>
      <c r="AR65" s="104"/>
      <c r="AS65" s="101"/>
      <c r="AT65" s="129"/>
      <c r="AU65" s="129"/>
      <c r="AV65" s="129"/>
      <c r="AW65" s="129"/>
      <c r="AX65" s="129"/>
      <c r="AY65" s="129"/>
      <c r="AZ65" s="129"/>
      <c r="BA65" s="129"/>
      <c r="BB65" s="129"/>
      <c r="BC65" s="129"/>
      <c r="BD65" s="129"/>
      <c r="BE65" s="129"/>
      <c r="BF65" s="101"/>
      <c r="BG65" s="129"/>
      <c r="BH65" s="129"/>
      <c r="BI65" s="129"/>
      <c r="BJ65" s="129"/>
      <c r="BK65" s="129"/>
      <c r="BL65" s="129"/>
      <c r="BM65" s="129"/>
      <c r="BN65" s="129"/>
      <c r="BO65" s="129"/>
      <c r="BP65" s="129"/>
      <c r="BQ65" s="129"/>
      <c r="BR65" s="102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26"/>
      <c r="CG65" s="128"/>
      <c r="CH65" s="126"/>
      <c r="CI65" s="130"/>
      <c r="CJ65" s="125"/>
      <c r="CK65" s="126"/>
      <c r="CL65" s="128"/>
      <c r="CM65" s="126"/>
      <c r="CN65" s="130"/>
      <c r="CO65" s="125"/>
      <c r="CP65" s="126"/>
      <c r="CQ65" s="125"/>
      <c r="CR65" s="126"/>
      <c r="CS65" s="130"/>
      <c r="CT65" s="125"/>
      <c r="CU65" s="126"/>
      <c r="CV65" s="125"/>
      <c r="CW65" s="126"/>
      <c r="CX65" s="130"/>
      <c r="CY65" s="128"/>
      <c r="CZ65" s="128"/>
      <c r="DA65" s="128"/>
      <c r="DB65" s="128"/>
      <c r="DC65" s="128"/>
      <c r="DD65" s="125"/>
      <c r="DE65" s="101"/>
      <c r="DF65" s="104"/>
      <c r="DG65" s="103"/>
      <c r="DH65" s="102"/>
      <c r="DI65" s="101"/>
      <c r="DJ65" s="101"/>
      <c r="DK65" s="101"/>
      <c r="DL65" s="13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  <c r="EB65" s="101"/>
      <c r="EC65" s="132"/>
      <c r="ED65" s="132"/>
      <c r="EE65" s="132"/>
      <c r="EF65" s="132"/>
      <c r="EG65" s="132"/>
      <c r="EH65" s="132"/>
      <c r="EI65" s="132"/>
      <c r="EJ65" s="132"/>
      <c r="EK65" s="132"/>
      <c r="EL65" s="132"/>
      <c r="EM65" s="132"/>
      <c r="EN65" s="132"/>
      <c r="EO65" s="132"/>
      <c r="EP65" s="132"/>
      <c r="EQ65" s="132"/>
      <c r="ER65" s="132"/>
      <c r="ES65" s="132"/>
      <c r="ET65" s="132"/>
      <c r="EU65" s="132"/>
      <c r="EV65" s="132"/>
      <c r="EW65" s="132"/>
      <c r="EX65" s="132"/>
      <c r="EY65" s="101"/>
      <c r="EZ65" s="104"/>
      <c r="FA65" s="104"/>
      <c r="FB65" s="104"/>
      <c r="FC65" s="104"/>
      <c r="FD65" s="104"/>
      <c r="FE65" s="101"/>
      <c r="FF65" s="101"/>
      <c r="FG65" s="101"/>
      <c r="FH65" s="101"/>
      <c r="FI65" s="101"/>
      <c r="FJ65" s="101"/>
      <c r="FK65" s="101"/>
      <c r="FL65" s="101"/>
      <c r="FM65" s="101"/>
      <c r="FN65" s="101"/>
      <c r="FO65" s="101"/>
      <c r="FP65" s="101"/>
      <c r="FQ65" s="101"/>
      <c r="FR65" s="101"/>
      <c r="FS65" s="101"/>
      <c r="FT65" s="101"/>
      <c r="FU65" s="101"/>
      <c r="FV65" s="101"/>
      <c r="FW65" s="101"/>
      <c r="FX65" s="101"/>
      <c r="FY65" s="101"/>
      <c r="FZ65" s="101"/>
      <c r="GA65" s="101"/>
      <c r="GB65" s="101"/>
      <c r="GC65" s="101"/>
      <c r="GD65" s="101"/>
      <c r="GE65" s="132"/>
      <c r="GF65" s="132"/>
      <c r="GG65" s="132"/>
      <c r="GH65" s="101"/>
      <c r="GI65" s="132"/>
      <c r="GJ65" s="132"/>
      <c r="GK65" s="132"/>
      <c r="GL65" s="132"/>
      <c r="GM65" s="132"/>
      <c r="GN65" s="132"/>
      <c r="GO65" s="132"/>
      <c r="GP65" s="132"/>
    </row>
    <row r="66" spans="1:198">
      <c r="A66" s="101" t="s">
        <v>640</v>
      </c>
      <c r="B66" s="101">
        <f t="shared" si="0"/>
        <v>1193.1500000000001</v>
      </c>
      <c r="C66" s="101">
        <f t="shared" si="1"/>
        <v>1.95</v>
      </c>
      <c r="D66" s="101">
        <v>920</v>
      </c>
      <c r="E66" s="101">
        <v>1950</v>
      </c>
      <c r="F66" s="101" t="s">
        <v>634</v>
      </c>
      <c r="G66" s="101">
        <v>-8.02</v>
      </c>
      <c r="H66" s="101" t="s">
        <v>635</v>
      </c>
      <c r="I66" s="104">
        <v>67.11</v>
      </c>
      <c r="J66" s="104">
        <v>0.61</v>
      </c>
      <c r="K66" s="104">
        <v>18.32</v>
      </c>
      <c r="L66" s="104">
        <v>2.54</v>
      </c>
      <c r="M66" s="104">
        <v>1.82</v>
      </c>
      <c r="N66" s="104">
        <v>3.76</v>
      </c>
      <c r="O66" s="104">
        <v>4.7</v>
      </c>
      <c r="P66" s="104">
        <v>1.0900000000000001</v>
      </c>
      <c r="Q66" s="102">
        <v>0.24470024220330094</v>
      </c>
      <c r="R66" s="121">
        <f t="shared" si="2"/>
        <v>980.05411769283603</v>
      </c>
      <c r="S66" s="104">
        <v>100.19470024220331</v>
      </c>
      <c r="T66" s="104">
        <v>4.29</v>
      </c>
      <c r="U66" s="104">
        <v>4.29</v>
      </c>
      <c r="V66" s="104"/>
      <c r="W66" s="122">
        <v>980</v>
      </c>
      <c r="X66" s="123"/>
      <c r="Y66" s="123"/>
      <c r="Z66" s="124"/>
      <c r="AA66" s="125"/>
      <c r="AB66" s="124"/>
      <c r="AC66" s="125"/>
      <c r="AD66" s="124"/>
      <c r="AE66" s="125"/>
      <c r="AF66" s="124"/>
      <c r="AG66" s="161"/>
      <c r="AH66" s="124"/>
      <c r="AI66" s="126"/>
      <c r="AJ66" s="127"/>
      <c r="AK66" s="126"/>
      <c r="AL66" s="126"/>
      <c r="AM66" s="126"/>
      <c r="AN66" s="126"/>
      <c r="AO66" s="101"/>
      <c r="AP66" s="128"/>
      <c r="AQ66" s="104"/>
      <c r="AR66" s="104"/>
      <c r="AS66" s="101"/>
      <c r="AT66" s="129"/>
      <c r="AU66" s="129"/>
      <c r="AV66" s="129"/>
      <c r="AW66" s="129"/>
      <c r="AX66" s="129"/>
      <c r="AY66" s="129"/>
      <c r="AZ66" s="129"/>
      <c r="BA66" s="129"/>
      <c r="BB66" s="129"/>
      <c r="BC66" s="129"/>
      <c r="BD66" s="129"/>
      <c r="BE66" s="129"/>
      <c r="BF66" s="101"/>
      <c r="BG66" s="129"/>
      <c r="BH66" s="129"/>
      <c r="BI66" s="129"/>
      <c r="BJ66" s="129"/>
      <c r="BK66" s="129"/>
      <c r="BL66" s="129"/>
      <c r="BM66" s="129"/>
      <c r="BN66" s="129"/>
      <c r="BO66" s="129"/>
      <c r="BP66" s="129"/>
      <c r="BQ66" s="129"/>
      <c r="BR66" s="102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26"/>
      <c r="CG66" s="128"/>
      <c r="CH66" s="126"/>
      <c r="CI66" s="130"/>
      <c r="CJ66" s="125"/>
      <c r="CK66" s="126"/>
      <c r="CL66" s="128"/>
      <c r="CM66" s="126"/>
      <c r="CN66" s="130"/>
      <c r="CO66" s="125"/>
      <c r="CP66" s="126"/>
      <c r="CQ66" s="125"/>
      <c r="CR66" s="126"/>
      <c r="CS66" s="130"/>
      <c r="CT66" s="125"/>
      <c r="CU66" s="126"/>
      <c r="CV66" s="125"/>
      <c r="CW66" s="126"/>
      <c r="CX66" s="130"/>
      <c r="CY66" s="128"/>
      <c r="CZ66" s="128"/>
      <c r="DA66" s="128"/>
      <c r="DB66" s="128"/>
      <c r="DC66" s="128"/>
      <c r="DD66" s="125"/>
      <c r="DE66" s="101"/>
      <c r="DF66" s="104"/>
      <c r="DG66" s="103"/>
      <c r="DH66" s="102"/>
      <c r="DI66" s="101"/>
      <c r="DJ66" s="101"/>
      <c r="DK66" s="101"/>
      <c r="DL66" s="131"/>
      <c r="DM66" s="101"/>
      <c r="DN66" s="101"/>
      <c r="DO66" s="101"/>
      <c r="DP66" s="101"/>
      <c r="DQ66" s="101"/>
      <c r="DR66" s="101"/>
      <c r="DS66" s="101"/>
      <c r="DT66" s="101"/>
      <c r="DU66" s="101"/>
      <c r="DV66" s="101"/>
      <c r="DW66" s="101"/>
      <c r="DX66" s="101"/>
      <c r="DY66" s="101"/>
      <c r="DZ66" s="101"/>
      <c r="EA66" s="101"/>
      <c r="EB66" s="101"/>
      <c r="EC66" s="132"/>
      <c r="ED66" s="132"/>
      <c r="EE66" s="132"/>
      <c r="EF66" s="132"/>
      <c r="EG66" s="132"/>
      <c r="EH66" s="132"/>
      <c r="EI66" s="132"/>
      <c r="EJ66" s="132"/>
      <c r="EK66" s="132"/>
      <c r="EL66" s="132"/>
      <c r="EM66" s="132"/>
      <c r="EN66" s="132"/>
      <c r="EO66" s="132"/>
      <c r="EP66" s="132"/>
      <c r="EQ66" s="132"/>
      <c r="ER66" s="132"/>
      <c r="ES66" s="132"/>
      <c r="ET66" s="132"/>
      <c r="EU66" s="132"/>
      <c r="EV66" s="132"/>
      <c r="EW66" s="132"/>
      <c r="EX66" s="132"/>
      <c r="EY66" s="101"/>
      <c r="EZ66" s="104"/>
      <c r="FA66" s="104"/>
      <c r="FB66" s="104"/>
      <c r="FC66" s="104"/>
      <c r="FD66" s="104"/>
      <c r="FE66" s="101"/>
      <c r="FF66" s="101"/>
      <c r="FG66" s="101"/>
      <c r="FH66" s="101"/>
      <c r="FI66" s="101"/>
      <c r="FJ66" s="101"/>
      <c r="FK66" s="101"/>
      <c r="FL66" s="101"/>
      <c r="FM66" s="101"/>
      <c r="FN66" s="101"/>
      <c r="FO66" s="101"/>
      <c r="FP66" s="101"/>
      <c r="FQ66" s="101"/>
      <c r="FR66" s="101"/>
      <c r="FS66" s="101"/>
      <c r="FT66" s="101"/>
      <c r="FU66" s="101"/>
      <c r="FV66" s="101"/>
      <c r="FW66" s="101"/>
      <c r="FX66" s="101"/>
      <c r="FY66" s="101"/>
      <c r="FZ66" s="101"/>
      <c r="GA66" s="101"/>
      <c r="GB66" s="101"/>
      <c r="GC66" s="101"/>
      <c r="GD66" s="101"/>
      <c r="GE66" s="132"/>
      <c r="GF66" s="132"/>
      <c r="GG66" s="132"/>
      <c r="GH66" s="101"/>
      <c r="GI66" s="132"/>
      <c r="GJ66" s="132"/>
      <c r="GK66" s="132"/>
      <c r="GL66" s="132"/>
      <c r="GM66" s="132"/>
      <c r="GN66" s="132"/>
      <c r="GO66" s="132"/>
      <c r="GP66" s="132"/>
    </row>
    <row r="67" spans="1:198">
      <c r="A67" s="101" t="s">
        <v>641</v>
      </c>
      <c r="B67" s="101">
        <f t="shared" ref="B67:B130" si="3">D67+273.15</f>
        <v>1193.1500000000001</v>
      </c>
      <c r="C67" s="101">
        <f t="shared" ref="C67:C130" si="4">E67/1000</f>
        <v>1.95</v>
      </c>
      <c r="D67" s="101">
        <v>920</v>
      </c>
      <c r="E67" s="101">
        <v>1950</v>
      </c>
      <c r="F67" s="101" t="s">
        <v>634</v>
      </c>
      <c r="G67" s="101">
        <v>-8.02</v>
      </c>
      <c r="H67" s="101" t="s">
        <v>635</v>
      </c>
      <c r="I67" s="104">
        <v>62.94</v>
      </c>
      <c r="J67" s="104">
        <v>0.77</v>
      </c>
      <c r="K67" s="104">
        <v>19.989999999999998</v>
      </c>
      <c r="L67" s="104">
        <v>2.34</v>
      </c>
      <c r="M67" s="104">
        <v>1.86</v>
      </c>
      <c r="N67" s="104">
        <v>5.3</v>
      </c>
      <c r="O67" s="104">
        <v>3.18</v>
      </c>
      <c r="P67" s="104">
        <v>3.18</v>
      </c>
      <c r="Q67" s="102">
        <v>0.28714824340183276</v>
      </c>
      <c r="R67" s="121">
        <f t="shared" ref="R67:R130" si="5">10^4*32.065*Q67/80.06</f>
        <v>1150.0635054558791</v>
      </c>
      <c r="S67" s="104">
        <v>99.847148243401847</v>
      </c>
      <c r="T67" s="104">
        <v>7.02</v>
      </c>
      <c r="U67" s="104">
        <v>7.02</v>
      </c>
      <c r="V67" s="104"/>
      <c r="W67" s="122">
        <v>1150</v>
      </c>
      <c r="X67" s="123"/>
      <c r="Y67" s="123"/>
      <c r="Z67" s="124"/>
      <c r="AA67" s="125"/>
      <c r="AB67" s="124"/>
      <c r="AC67" s="125"/>
      <c r="AD67" s="124"/>
      <c r="AE67" s="125"/>
      <c r="AF67" s="124"/>
      <c r="AG67" s="161"/>
      <c r="AH67" s="124"/>
      <c r="AI67" s="126"/>
      <c r="AJ67" s="127"/>
      <c r="AK67" s="126"/>
      <c r="AL67" s="126"/>
      <c r="AM67" s="126"/>
      <c r="AN67" s="126"/>
      <c r="AO67" s="101"/>
      <c r="AP67" s="128"/>
      <c r="AQ67" s="104"/>
      <c r="AR67" s="104"/>
      <c r="AS67" s="101"/>
      <c r="AT67" s="129"/>
      <c r="AU67" s="129"/>
      <c r="AV67" s="129"/>
      <c r="AW67" s="129"/>
      <c r="AX67" s="129"/>
      <c r="AY67" s="129"/>
      <c r="AZ67" s="129"/>
      <c r="BA67" s="129"/>
      <c r="BB67" s="129"/>
      <c r="BC67" s="129"/>
      <c r="BD67" s="129"/>
      <c r="BE67" s="129"/>
      <c r="BF67" s="101"/>
      <c r="BG67" s="129"/>
      <c r="BH67" s="129"/>
      <c r="BI67" s="129"/>
      <c r="BJ67" s="129"/>
      <c r="BK67" s="129"/>
      <c r="BL67" s="129"/>
      <c r="BM67" s="129"/>
      <c r="BN67" s="129"/>
      <c r="BO67" s="129"/>
      <c r="BP67" s="129"/>
      <c r="BQ67" s="129"/>
      <c r="BR67" s="102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26"/>
      <c r="CG67" s="128"/>
      <c r="CH67" s="126"/>
      <c r="CI67" s="130"/>
      <c r="CJ67" s="125"/>
      <c r="CK67" s="126"/>
      <c r="CL67" s="128"/>
      <c r="CM67" s="126"/>
      <c r="CN67" s="130"/>
      <c r="CO67" s="125"/>
      <c r="CP67" s="126"/>
      <c r="CQ67" s="125"/>
      <c r="CR67" s="126"/>
      <c r="CS67" s="130"/>
      <c r="CT67" s="125"/>
      <c r="CU67" s="126"/>
      <c r="CV67" s="125"/>
      <c r="CW67" s="126"/>
      <c r="CX67" s="130"/>
      <c r="CY67" s="128"/>
      <c r="CZ67" s="128"/>
      <c r="DA67" s="128"/>
      <c r="DB67" s="128"/>
      <c r="DC67" s="128"/>
      <c r="DD67" s="125"/>
      <c r="DE67" s="101"/>
      <c r="DF67" s="104"/>
      <c r="DG67" s="103"/>
      <c r="DH67" s="102"/>
      <c r="DI67" s="101"/>
      <c r="DJ67" s="101"/>
      <c r="DK67" s="101"/>
      <c r="DL67" s="131"/>
      <c r="DM67" s="101"/>
      <c r="DN67" s="101"/>
      <c r="DO67" s="101"/>
      <c r="DP67" s="101"/>
      <c r="DQ67" s="101"/>
      <c r="DR67" s="101"/>
      <c r="DS67" s="101"/>
      <c r="DT67" s="101"/>
      <c r="DU67" s="101"/>
      <c r="DV67" s="101"/>
      <c r="DW67" s="101"/>
      <c r="DX67" s="101"/>
      <c r="DY67" s="101"/>
      <c r="DZ67" s="101"/>
      <c r="EA67" s="101"/>
      <c r="EB67" s="101"/>
      <c r="EC67" s="132"/>
      <c r="ED67" s="132"/>
      <c r="EE67" s="132"/>
      <c r="EF67" s="132"/>
      <c r="EG67" s="132"/>
      <c r="EH67" s="132"/>
      <c r="EI67" s="132"/>
      <c r="EJ67" s="132"/>
      <c r="EK67" s="132"/>
      <c r="EL67" s="132"/>
      <c r="EM67" s="132"/>
      <c r="EN67" s="132"/>
      <c r="EO67" s="132"/>
      <c r="EP67" s="132"/>
      <c r="EQ67" s="132"/>
      <c r="ER67" s="132"/>
      <c r="ES67" s="132"/>
      <c r="ET67" s="132"/>
      <c r="EU67" s="132"/>
      <c r="EV67" s="132"/>
      <c r="EW67" s="132"/>
      <c r="EX67" s="132"/>
      <c r="EY67" s="101"/>
      <c r="EZ67" s="104"/>
      <c r="FA67" s="104"/>
      <c r="FB67" s="104"/>
      <c r="FC67" s="104"/>
      <c r="FD67" s="104"/>
      <c r="FE67" s="101"/>
      <c r="FF67" s="101"/>
      <c r="FG67" s="101"/>
      <c r="FH67" s="101"/>
      <c r="FI67" s="101"/>
      <c r="FJ67" s="101"/>
      <c r="FK67" s="101"/>
      <c r="FL67" s="101"/>
      <c r="FM67" s="101"/>
      <c r="FN67" s="101"/>
      <c r="FO67" s="101"/>
      <c r="FP67" s="101"/>
      <c r="FQ67" s="101"/>
      <c r="FR67" s="101"/>
      <c r="FS67" s="101"/>
      <c r="FT67" s="101"/>
      <c r="FU67" s="101"/>
      <c r="FV67" s="101"/>
      <c r="FW67" s="101"/>
      <c r="FX67" s="101"/>
      <c r="FY67" s="101"/>
      <c r="FZ67" s="101"/>
      <c r="GA67" s="101"/>
      <c r="GB67" s="101"/>
      <c r="GC67" s="101"/>
      <c r="GD67" s="101"/>
      <c r="GE67" s="132"/>
      <c r="GF67" s="132"/>
      <c r="GG67" s="132"/>
      <c r="GH67" s="101"/>
      <c r="GI67" s="132"/>
      <c r="GJ67" s="132"/>
      <c r="GK67" s="132"/>
      <c r="GL67" s="132"/>
      <c r="GM67" s="132"/>
      <c r="GN67" s="132"/>
      <c r="GO67" s="132"/>
      <c r="GP67" s="132"/>
    </row>
    <row r="68" spans="1:198">
      <c r="A68" s="101" t="s">
        <v>642</v>
      </c>
      <c r="B68" s="101">
        <f t="shared" si="3"/>
        <v>1143.1500000000001</v>
      </c>
      <c r="C68" s="101">
        <f t="shared" si="4"/>
        <v>2.0099999999999998</v>
      </c>
      <c r="D68" s="101">
        <v>870</v>
      </c>
      <c r="E68" s="101">
        <v>2009.9999999999998</v>
      </c>
      <c r="F68" s="101" t="s">
        <v>634</v>
      </c>
      <c r="G68" s="101">
        <v>-8.9499999999999993</v>
      </c>
      <c r="H68" s="101" t="s">
        <v>635</v>
      </c>
      <c r="I68" s="104">
        <v>69.91</v>
      </c>
      <c r="J68" s="104">
        <v>0.53</v>
      </c>
      <c r="K68" s="104">
        <v>17.28</v>
      </c>
      <c r="L68" s="104">
        <v>1.94</v>
      </c>
      <c r="M68" s="104">
        <v>1.35</v>
      </c>
      <c r="N68" s="104">
        <v>2.56</v>
      </c>
      <c r="O68" s="104">
        <v>4.84</v>
      </c>
      <c r="P68" s="104">
        <v>1.53</v>
      </c>
      <c r="Q68" s="102">
        <v>0.12235012110165047</v>
      </c>
      <c r="R68" s="121">
        <f t="shared" si="5"/>
        <v>490.02705884641802</v>
      </c>
      <c r="S68" s="104">
        <v>100.06235012110164</v>
      </c>
      <c r="T68" s="104">
        <v>7.1</v>
      </c>
      <c r="U68" s="104">
        <v>7.1</v>
      </c>
      <c r="V68" s="104"/>
      <c r="W68" s="122">
        <v>490</v>
      </c>
      <c r="X68" s="123"/>
      <c r="Y68" s="123"/>
      <c r="Z68" s="124"/>
      <c r="AA68" s="125"/>
      <c r="AB68" s="124"/>
      <c r="AC68" s="125"/>
      <c r="AD68" s="124"/>
      <c r="AE68" s="125"/>
      <c r="AF68" s="124"/>
      <c r="AG68" s="161"/>
      <c r="AH68" s="124"/>
      <c r="AI68" s="126"/>
      <c r="AJ68" s="127"/>
      <c r="AK68" s="126"/>
      <c r="AL68" s="126"/>
      <c r="AM68" s="126"/>
      <c r="AN68" s="126"/>
      <c r="AO68" s="101"/>
      <c r="AP68" s="128"/>
      <c r="AQ68" s="104"/>
      <c r="AR68" s="104"/>
      <c r="AS68" s="101"/>
      <c r="AT68" s="129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01"/>
      <c r="BG68" s="129"/>
      <c r="BH68" s="129"/>
      <c r="BI68" s="129"/>
      <c r="BJ68" s="129"/>
      <c r="BK68" s="129"/>
      <c r="BL68" s="129"/>
      <c r="BM68" s="129"/>
      <c r="BN68" s="129"/>
      <c r="BO68" s="129"/>
      <c r="BP68" s="129"/>
      <c r="BQ68" s="129"/>
      <c r="BR68" s="102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26"/>
      <c r="CG68" s="128"/>
      <c r="CH68" s="126"/>
      <c r="CI68" s="130"/>
      <c r="CJ68" s="125"/>
      <c r="CK68" s="126"/>
      <c r="CL68" s="128"/>
      <c r="CM68" s="126"/>
      <c r="CN68" s="130"/>
      <c r="CO68" s="125"/>
      <c r="CP68" s="126"/>
      <c r="CQ68" s="125"/>
      <c r="CR68" s="126"/>
      <c r="CS68" s="130"/>
      <c r="CT68" s="125"/>
      <c r="CU68" s="126"/>
      <c r="CV68" s="125"/>
      <c r="CW68" s="126"/>
      <c r="CX68" s="130"/>
      <c r="CY68" s="128"/>
      <c r="CZ68" s="128"/>
      <c r="DA68" s="128"/>
      <c r="DB68" s="128"/>
      <c r="DC68" s="128"/>
      <c r="DD68" s="125"/>
      <c r="DE68" s="101"/>
      <c r="DF68" s="104"/>
      <c r="DG68" s="103"/>
      <c r="DH68" s="102"/>
      <c r="DI68" s="101"/>
      <c r="DJ68" s="101"/>
      <c r="DK68" s="101"/>
      <c r="DL68" s="131"/>
      <c r="DM68" s="101"/>
      <c r="DN68" s="101"/>
      <c r="DO68" s="101"/>
      <c r="DP68" s="101"/>
      <c r="DQ68" s="101"/>
      <c r="DR68" s="101"/>
      <c r="DS68" s="101"/>
      <c r="DT68" s="101"/>
      <c r="DU68" s="101"/>
      <c r="DV68" s="101"/>
      <c r="DW68" s="101"/>
      <c r="DX68" s="101"/>
      <c r="DY68" s="101"/>
      <c r="DZ68" s="101"/>
      <c r="EA68" s="101"/>
      <c r="EB68" s="101"/>
      <c r="EC68" s="132"/>
      <c r="ED68" s="132"/>
      <c r="EE68" s="132"/>
      <c r="EF68" s="132"/>
      <c r="EG68" s="132"/>
      <c r="EH68" s="132"/>
      <c r="EI68" s="132"/>
      <c r="EJ68" s="132"/>
      <c r="EK68" s="132"/>
      <c r="EL68" s="132"/>
      <c r="EM68" s="132"/>
      <c r="EN68" s="132"/>
      <c r="EO68" s="132"/>
      <c r="EP68" s="132"/>
      <c r="EQ68" s="132"/>
      <c r="ER68" s="132"/>
      <c r="ES68" s="132"/>
      <c r="ET68" s="132"/>
      <c r="EU68" s="132"/>
      <c r="EV68" s="132"/>
      <c r="EW68" s="132"/>
      <c r="EX68" s="132"/>
      <c r="EY68" s="101"/>
      <c r="EZ68" s="104"/>
      <c r="FA68" s="104"/>
      <c r="FB68" s="104"/>
      <c r="FC68" s="104"/>
      <c r="FD68" s="104"/>
      <c r="FE68" s="101"/>
      <c r="FF68" s="101"/>
      <c r="FG68" s="101"/>
      <c r="FH68" s="101"/>
      <c r="FI68" s="101"/>
      <c r="FJ68" s="101"/>
      <c r="FK68" s="101"/>
      <c r="FL68" s="101"/>
      <c r="FM68" s="101"/>
      <c r="FN68" s="101"/>
      <c r="FO68" s="101"/>
      <c r="FP68" s="101"/>
      <c r="FQ68" s="101"/>
      <c r="FR68" s="101"/>
      <c r="FS68" s="101"/>
      <c r="FT68" s="101"/>
      <c r="FU68" s="101"/>
      <c r="FV68" s="101"/>
      <c r="FW68" s="101"/>
      <c r="FX68" s="101"/>
      <c r="FY68" s="101"/>
      <c r="FZ68" s="101"/>
      <c r="GA68" s="101"/>
      <c r="GB68" s="101"/>
      <c r="GC68" s="101"/>
      <c r="GD68" s="101"/>
      <c r="GE68" s="132"/>
      <c r="GF68" s="132"/>
      <c r="GG68" s="132"/>
      <c r="GH68" s="101"/>
      <c r="GI68" s="132"/>
      <c r="GJ68" s="132"/>
      <c r="GK68" s="132"/>
      <c r="GL68" s="132"/>
      <c r="GM68" s="132"/>
      <c r="GN68" s="132"/>
      <c r="GO68" s="132"/>
      <c r="GP68" s="132"/>
    </row>
    <row r="69" spans="1:198">
      <c r="A69" s="101" t="s">
        <v>643</v>
      </c>
      <c r="B69" s="101">
        <f t="shared" si="3"/>
        <v>1143.1500000000001</v>
      </c>
      <c r="C69" s="101">
        <f t="shared" si="4"/>
        <v>2.0099999999999998</v>
      </c>
      <c r="D69" s="101">
        <v>870</v>
      </c>
      <c r="E69" s="101">
        <v>2009.9999999999998</v>
      </c>
      <c r="F69" s="101" t="s">
        <v>634</v>
      </c>
      <c r="G69" s="101">
        <v>-8.9499999999999993</v>
      </c>
      <c r="H69" s="101" t="s">
        <v>635</v>
      </c>
      <c r="I69" s="104">
        <v>67.92</v>
      </c>
      <c r="J69" s="104">
        <v>0.31</v>
      </c>
      <c r="K69" s="104">
        <v>17.649999999999999</v>
      </c>
      <c r="L69" s="104">
        <v>1.69</v>
      </c>
      <c r="M69" s="104">
        <v>0.75</v>
      </c>
      <c r="N69" s="104">
        <v>2.76</v>
      </c>
      <c r="O69" s="104">
        <v>4.72</v>
      </c>
      <c r="P69" s="104">
        <v>4.01</v>
      </c>
      <c r="Q69" s="102">
        <v>0.11985317985467801</v>
      </c>
      <c r="R69" s="121">
        <f t="shared" si="5"/>
        <v>480.02650662506244</v>
      </c>
      <c r="S69" s="104">
        <v>99.929853179854675</v>
      </c>
      <c r="T69" s="104">
        <v>5.16</v>
      </c>
      <c r="U69" s="104">
        <v>5.16</v>
      </c>
      <c r="V69" s="104"/>
      <c r="W69" s="122">
        <v>480</v>
      </c>
      <c r="X69" s="123"/>
      <c r="Y69" s="123"/>
      <c r="Z69" s="124"/>
      <c r="AA69" s="125"/>
      <c r="AB69" s="124"/>
      <c r="AC69" s="125"/>
      <c r="AD69" s="124"/>
      <c r="AE69" s="125"/>
      <c r="AF69" s="124"/>
      <c r="AG69" s="161"/>
      <c r="AH69" s="124"/>
      <c r="AI69" s="126"/>
      <c r="AJ69" s="127"/>
      <c r="AK69" s="126"/>
      <c r="AL69" s="126"/>
      <c r="AM69" s="126"/>
      <c r="AN69" s="126"/>
      <c r="AO69" s="101"/>
      <c r="AP69" s="128"/>
      <c r="AQ69" s="104"/>
      <c r="AR69" s="104"/>
      <c r="AS69" s="101"/>
      <c r="AT69" s="129"/>
      <c r="AU69" s="129"/>
      <c r="AV69" s="129"/>
      <c r="AW69" s="129"/>
      <c r="AX69" s="129"/>
      <c r="AY69" s="129"/>
      <c r="AZ69" s="129"/>
      <c r="BA69" s="129"/>
      <c r="BB69" s="129"/>
      <c r="BC69" s="129"/>
      <c r="BD69" s="129"/>
      <c r="BE69" s="129"/>
      <c r="BF69" s="101"/>
      <c r="BG69" s="129"/>
      <c r="BH69" s="129"/>
      <c r="BI69" s="129"/>
      <c r="BJ69" s="129"/>
      <c r="BK69" s="129"/>
      <c r="BL69" s="129"/>
      <c r="BM69" s="129"/>
      <c r="BN69" s="129"/>
      <c r="BO69" s="129"/>
      <c r="BP69" s="129"/>
      <c r="BQ69" s="129"/>
      <c r="BR69" s="102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26"/>
      <c r="CG69" s="128"/>
      <c r="CH69" s="126"/>
      <c r="CI69" s="130"/>
      <c r="CJ69" s="125"/>
      <c r="CK69" s="126"/>
      <c r="CL69" s="128"/>
      <c r="CM69" s="126"/>
      <c r="CN69" s="130"/>
      <c r="CO69" s="125"/>
      <c r="CP69" s="126"/>
      <c r="CQ69" s="125"/>
      <c r="CR69" s="126"/>
      <c r="CS69" s="130"/>
      <c r="CT69" s="125"/>
      <c r="CU69" s="126"/>
      <c r="CV69" s="125"/>
      <c r="CW69" s="126"/>
      <c r="CX69" s="130"/>
      <c r="CY69" s="128"/>
      <c r="CZ69" s="128"/>
      <c r="DA69" s="128"/>
      <c r="DB69" s="128"/>
      <c r="DC69" s="128"/>
      <c r="DD69" s="125"/>
      <c r="DE69" s="101"/>
      <c r="DF69" s="104"/>
      <c r="DG69" s="103"/>
      <c r="DH69" s="102"/>
      <c r="DI69" s="101"/>
      <c r="DJ69" s="101"/>
      <c r="DK69" s="101"/>
      <c r="DL69" s="13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32"/>
      <c r="ED69" s="132"/>
      <c r="EE69" s="132"/>
      <c r="EF69" s="132"/>
      <c r="EG69" s="132"/>
      <c r="EH69" s="132"/>
      <c r="EI69" s="132"/>
      <c r="EJ69" s="132"/>
      <c r="EK69" s="132"/>
      <c r="EL69" s="132"/>
      <c r="EM69" s="132"/>
      <c r="EN69" s="132"/>
      <c r="EO69" s="132"/>
      <c r="EP69" s="132"/>
      <c r="EQ69" s="132"/>
      <c r="ER69" s="132"/>
      <c r="ES69" s="132"/>
      <c r="ET69" s="132"/>
      <c r="EU69" s="132"/>
      <c r="EV69" s="132"/>
      <c r="EW69" s="132"/>
      <c r="EX69" s="132"/>
      <c r="EY69" s="101"/>
      <c r="EZ69" s="104"/>
      <c r="FA69" s="104"/>
      <c r="FB69" s="104"/>
      <c r="FC69" s="104"/>
      <c r="FD69" s="104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32"/>
      <c r="GF69" s="132"/>
      <c r="GG69" s="132"/>
      <c r="GH69" s="101"/>
      <c r="GI69" s="132"/>
      <c r="GJ69" s="132"/>
      <c r="GK69" s="132"/>
      <c r="GL69" s="132"/>
      <c r="GM69" s="132"/>
      <c r="GN69" s="132"/>
      <c r="GO69" s="132"/>
      <c r="GP69" s="132"/>
    </row>
    <row r="70" spans="1:198">
      <c r="A70" s="101" t="s">
        <v>644</v>
      </c>
      <c r="B70" s="101">
        <f t="shared" si="3"/>
        <v>1123.1500000000001</v>
      </c>
      <c r="C70" s="101">
        <f t="shared" si="4"/>
        <v>2.0699999999999998</v>
      </c>
      <c r="D70" s="101">
        <v>850</v>
      </c>
      <c r="E70" s="101">
        <v>2070</v>
      </c>
      <c r="F70" s="101" t="s">
        <v>634</v>
      </c>
      <c r="G70" s="101">
        <v>-8.9499999999999993</v>
      </c>
      <c r="H70" s="101" t="s">
        <v>635</v>
      </c>
      <c r="I70" s="104">
        <v>74.23</v>
      </c>
      <c r="J70" s="104">
        <v>0.26</v>
      </c>
      <c r="K70" s="104">
        <v>16.3</v>
      </c>
      <c r="L70" s="104">
        <v>0.76</v>
      </c>
      <c r="M70" s="104">
        <v>0.86</v>
      </c>
      <c r="N70" s="104">
        <v>1.19</v>
      </c>
      <c r="O70" s="104">
        <v>4.63</v>
      </c>
      <c r="P70" s="104">
        <v>1.71</v>
      </c>
      <c r="Q70" s="102">
        <v>5.9926589927339007E-2</v>
      </c>
      <c r="R70" s="121">
        <f t="shared" si="5"/>
        <v>240.01325331253122</v>
      </c>
      <c r="S70" s="104">
        <v>99.999926589927341</v>
      </c>
      <c r="T70" s="104">
        <v>7.81</v>
      </c>
      <c r="U70" s="104">
        <v>7.81</v>
      </c>
      <c r="V70" s="104"/>
      <c r="W70" s="122">
        <v>240</v>
      </c>
      <c r="X70" s="123"/>
      <c r="Y70" s="123"/>
      <c r="Z70" s="124"/>
      <c r="AA70" s="125"/>
      <c r="AB70" s="124"/>
      <c r="AC70" s="125"/>
      <c r="AD70" s="124"/>
      <c r="AE70" s="125"/>
      <c r="AF70" s="124"/>
      <c r="AG70" s="161"/>
      <c r="AH70" s="124"/>
      <c r="AI70" s="126"/>
      <c r="AJ70" s="127"/>
      <c r="AK70" s="126"/>
      <c r="AL70" s="126"/>
      <c r="AM70" s="126"/>
      <c r="AN70" s="126"/>
      <c r="AO70" s="101"/>
      <c r="AP70" s="128"/>
      <c r="AQ70" s="104"/>
      <c r="AR70" s="104"/>
      <c r="AS70" s="101"/>
      <c r="AT70" s="129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01"/>
      <c r="BG70" s="129"/>
      <c r="BH70" s="129"/>
      <c r="BI70" s="129"/>
      <c r="BJ70" s="129"/>
      <c r="BK70" s="129"/>
      <c r="BL70" s="129"/>
      <c r="BM70" s="129"/>
      <c r="BN70" s="129"/>
      <c r="BO70" s="129"/>
      <c r="BP70" s="129"/>
      <c r="BQ70" s="129"/>
      <c r="BR70" s="102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26"/>
      <c r="CG70" s="128"/>
      <c r="CH70" s="126"/>
      <c r="CI70" s="130"/>
      <c r="CJ70" s="125"/>
      <c r="CK70" s="126"/>
      <c r="CL70" s="128"/>
      <c r="CM70" s="126"/>
      <c r="CN70" s="130"/>
      <c r="CO70" s="125"/>
      <c r="CP70" s="126"/>
      <c r="CQ70" s="125"/>
      <c r="CR70" s="126"/>
      <c r="CS70" s="130"/>
      <c r="CT70" s="125"/>
      <c r="CU70" s="126"/>
      <c r="CV70" s="125"/>
      <c r="CW70" s="126"/>
      <c r="CX70" s="130"/>
      <c r="CY70" s="128"/>
      <c r="CZ70" s="128"/>
      <c r="DA70" s="128"/>
      <c r="DB70" s="128"/>
      <c r="DC70" s="128"/>
      <c r="DD70" s="125"/>
      <c r="DE70" s="101"/>
      <c r="DF70" s="104"/>
      <c r="DG70" s="103"/>
      <c r="DH70" s="102"/>
      <c r="DI70" s="101"/>
      <c r="DJ70" s="101"/>
      <c r="DK70" s="101"/>
      <c r="DL70" s="131"/>
      <c r="DM70" s="101"/>
      <c r="DN70" s="101"/>
      <c r="DO70" s="101"/>
      <c r="DP70" s="101"/>
      <c r="DQ70" s="101"/>
      <c r="DR70" s="101"/>
      <c r="DS70" s="101"/>
      <c r="DT70" s="101"/>
      <c r="DU70" s="101"/>
      <c r="DV70" s="101"/>
      <c r="DW70" s="101"/>
      <c r="DX70" s="101"/>
      <c r="DY70" s="101"/>
      <c r="DZ70" s="101"/>
      <c r="EA70" s="101"/>
      <c r="EB70" s="101"/>
      <c r="EC70" s="132"/>
      <c r="ED70" s="132"/>
      <c r="EE70" s="132"/>
      <c r="EF70" s="132"/>
      <c r="EG70" s="132"/>
      <c r="EH70" s="132"/>
      <c r="EI70" s="132"/>
      <c r="EJ70" s="132"/>
      <c r="EK70" s="132"/>
      <c r="EL70" s="132"/>
      <c r="EM70" s="132"/>
      <c r="EN70" s="132"/>
      <c r="EO70" s="132"/>
      <c r="EP70" s="132"/>
      <c r="EQ70" s="132"/>
      <c r="ER70" s="132"/>
      <c r="ES70" s="132"/>
      <c r="ET70" s="132"/>
      <c r="EU70" s="132"/>
      <c r="EV70" s="132"/>
      <c r="EW70" s="132"/>
      <c r="EX70" s="132"/>
      <c r="EY70" s="101"/>
      <c r="EZ70" s="104"/>
      <c r="FA70" s="104"/>
      <c r="FB70" s="104"/>
      <c r="FC70" s="104"/>
      <c r="FD70" s="104"/>
      <c r="FE70" s="101"/>
      <c r="FF70" s="101"/>
      <c r="FG70" s="101"/>
      <c r="FH70" s="101"/>
      <c r="FI70" s="101"/>
      <c r="FJ70" s="101"/>
      <c r="FK70" s="101"/>
      <c r="FL70" s="101"/>
      <c r="FM70" s="101"/>
      <c r="FN70" s="101"/>
      <c r="FO70" s="101"/>
      <c r="FP70" s="101"/>
      <c r="FQ70" s="101"/>
      <c r="FR70" s="101"/>
      <c r="FS70" s="101"/>
      <c r="FT70" s="101"/>
      <c r="FU70" s="101"/>
      <c r="FV70" s="101"/>
      <c r="FW70" s="101"/>
      <c r="FX70" s="101"/>
      <c r="FY70" s="101"/>
      <c r="FZ70" s="101"/>
      <c r="GA70" s="101"/>
      <c r="GB70" s="101"/>
      <c r="GC70" s="101"/>
      <c r="GD70" s="101"/>
      <c r="GE70" s="132"/>
      <c r="GF70" s="132"/>
      <c r="GG70" s="132"/>
      <c r="GH70" s="101"/>
      <c r="GI70" s="132"/>
      <c r="GJ70" s="132"/>
      <c r="GK70" s="132"/>
      <c r="GL70" s="132"/>
      <c r="GM70" s="132"/>
      <c r="GN70" s="132"/>
      <c r="GO70" s="132"/>
      <c r="GP70" s="132"/>
    </row>
    <row r="71" spans="1:198">
      <c r="A71" s="101" t="s">
        <v>645</v>
      </c>
      <c r="B71" s="101">
        <f t="shared" si="3"/>
        <v>1247.1500000000001</v>
      </c>
      <c r="C71" s="101">
        <f t="shared" si="4"/>
        <v>1.1599999999999999</v>
      </c>
      <c r="D71" s="101">
        <v>974</v>
      </c>
      <c r="E71" s="101">
        <v>1160</v>
      </c>
      <c r="F71" s="101" t="s">
        <v>646</v>
      </c>
      <c r="G71" s="101">
        <v>-8.8000000000000007</v>
      </c>
      <c r="H71" s="101" t="s">
        <v>635</v>
      </c>
      <c r="I71" s="104">
        <v>63.47</v>
      </c>
      <c r="J71" s="104">
        <v>0.83</v>
      </c>
      <c r="K71" s="104">
        <v>17.350000000000001</v>
      </c>
      <c r="L71" s="104">
        <v>3.01</v>
      </c>
      <c r="M71" s="104">
        <v>1.8</v>
      </c>
      <c r="N71" s="104">
        <v>5.14</v>
      </c>
      <c r="O71" s="104">
        <v>3.97</v>
      </c>
      <c r="P71" s="104">
        <v>3.05</v>
      </c>
      <c r="Q71" s="102">
        <v>0.26717271342605309</v>
      </c>
      <c r="R71" s="121">
        <f t="shared" si="5"/>
        <v>1070.0590876850351</v>
      </c>
      <c r="S71" s="104">
        <v>98.887172713426054</v>
      </c>
      <c r="T71" s="104">
        <v>5.64</v>
      </c>
      <c r="U71" s="104">
        <v>5.64</v>
      </c>
      <c r="V71" s="104"/>
      <c r="W71" s="122">
        <v>1070</v>
      </c>
      <c r="X71" s="123"/>
      <c r="Y71" s="123"/>
      <c r="Z71" s="124"/>
      <c r="AA71" s="125"/>
      <c r="AB71" s="124"/>
      <c r="AC71" s="125"/>
      <c r="AD71" s="124"/>
      <c r="AE71" s="125"/>
      <c r="AF71" s="124"/>
      <c r="AG71" s="161"/>
      <c r="AH71" s="124"/>
      <c r="AI71" s="126"/>
      <c r="AJ71" s="127"/>
      <c r="AK71" s="126"/>
      <c r="AL71" s="126"/>
      <c r="AM71" s="126"/>
      <c r="AN71" s="126"/>
      <c r="AO71" s="101"/>
      <c r="AP71" s="128"/>
      <c r="AQ71" s="104"/>
      <c r="AR71" s="104"/>
      <c r="AS71" s="101"/>
      <c r="AT71" s="129"/>
      <c r="AU71" s="129"/>
      <c r="AV71" s="129"/>
      <c r="AW71" s="129"/>
      <c r="AX71" s="129"/>
      <c r="AY71" s="129"/>
      <c r="AZ71" s="129"/>
      <c r="BA71" s="129"/>
      <c r="BB71" s="129"/>
      <c r="BC71" s="129"/>
      <c r="BD71" s="129"/>
      <c r="BE71" s="129"/>
      <c r="BF71" s="101"/>
      <c r="BG71" s="129"/>
      <c r="BH71" s="129"/>
      <c r="BI71" s="129"/>
      <c r="BJ71" s="129"/>
      <c r="BK71" s="129"/>
      <c r="BL71" s="129"/>
      <c r="BM71" s="129"/>
      <c r="BN71" s="129"/>
      <c r="BO71" s="129"/>
      <c r="BP71" s="129"/>
      <c r="BQ71" s="129"/>
      <c r="BR71" s="102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26"/>
      <c r="CG71" s="128"/>
      <c r="CH71" s="126"/>
      <c r="CI71" s="130"/>
      <c r="CJ71" s="125"/>
      <c r="CK71" s="126"/>
      <c r="CL71" s="128"/>
      <c r="CM71" s="126"/>
      <c r="CN71" s="130"/>
      <c r="CO71" s="125"/>
      <c r="CP71" s="126"/>
      <c r="CQ71" s="125"/>
      <c r="CR71" s="126"/>
      <c r="CS71" s="130"/>
      <c r="CT71" s="125"/>
      <c r="CU71" s="126"/>
      <c r="CV71" s="125"/>
      <c r="CW71" s="126"/>
      <c r="CX71" s="130"/>
      <c r="CY71" s="128"/>
      <c r="CZ71" s="128"/>
      <c r="DA71" s="128"/>
      <c r="DB71" s="128"/>
      <c r="DC71" s="128"/>
      <c r="DD71" s="125"/>
      <c r="DE71" s="101"/>
      <c r="DF71" s="104"/>
      <c r="DG71" s="103"/>
      <c r="DH71" s="102"/>
      <c r="DI71" s="101"/>
      <c r="DJ71" s="101"/>
      <c r="DK71" s="101"/>
      <c r="DL71" s="13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32"/>
      <c r="ED71" s="132"/>
      <c r="EE71" s="132"/>
      <c r="EF71" s="132"/>
      <c r="EG71" s="132"/>
      <c r="EH71" s="132"/>
      <c r="EI71" s="132"/>
      <c r="EJ71" s="132"/>
      <c r="EK71" s="132"/>
      <c r="EL71" s="132"/>
      <c r="EM71" s="132"/>
      <c r="EN71" s="132"/>
      <c r="EO71" s="132"/>
      <c r="EP71" s="132"/>
      <c r="EQ71" s="132"/>
      <c r="ER71" s="132"/>
      <c r="ES71" s="132"/>
      <c r="ET71" s="132"/>
      <c r="EU71" s="132"/>
      <c r="EV71" s="132"/>
      <c r="EW71" s="132"/>
      <c r="EX71" s="132"/>
      <c r="EY71" s="101"/>
      <c r="EZ71" s="104"/>
      <c r="FA71" s="104"/>
      <c r="FB71" s="104"/>
      <c r="FC71" s="104"/>
      <c r="FD71" s="104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32"/>
      <c r="GF71" s="132"/>
      <c r="GG71" s="132"/>
      <c r="GH71" s="101"/>
      <c r="GI71" s="132"/>
      <c r="GJ71" s="132"/>
      <c r="GK71" s="132"/>
      <c r="GL71" s="132"/>
      <c r="GM71" s="132"/>
      <c r="GN71" s="132"/>
      <c r="GO71" s="132"/>
      <c r="GP71" s="132"/>
    </row>
    <row r="72" spans="1:198">
      <c r="A72" s="101" t="s">
        <v>647</v>
      </c>
      <c r="B72" s="101">
        <f t="shared" si="3"/>
        <v>1226.1500000000001</v>
      </c>
      <c r="C72" s="101">
        <f t="shared" si="4"/>
        <v>2.0299999999999998</v>
      </c>
      <c r="D72" s="101">
        <v>953</v>
      </c>
      <c r="E72" s="101">
        <v>2029.9999999999998</v>
      </c>
      <c r="F72" s="101" t="s">
        <v>648</v>
      </c>
      <c r="G72" s="101">
        <v>-9.8000000000000007</v>
      </c>
      <c r="H72" s="101" t="s">
        <v>635</v>
      </c>
      <c r="I72" s="104">
        <v>60.59</v>
      </c>
      <c r="J72" s="104">
        <v>0.76</v>
      </c>
      <c r="K72" s="104">
        <v>18.47</v>
      </c>
      <c r="L72" s="104">
        <v>4.6399999999999997</v>
      </c>
      <c r="M72" s="104">
        <v>0.87</v>
      </c>
      <c r="N72" s="104">
        <v>5.46</v>
      </c>
      <c r="O72" s="104">
        <v>5.38</v>
      </c>
      <c r="P72" s="104">
        <v>3.38</v>
      </c>
      <c r="Q72" s="102">
        <v>0.22971859472146619</v>
      </c>
      <c r="R72" s="121">
        <f t="shared" si="5"/>
        <v>920.05080436470314</v>
      </c>
      <c r="S72" s="104">
        <v>99.779718594721444</v>
      </c>
      <c r="T72" s="104">
        <v>8.41</v>
      </c>
      <c r="U72" s="104">
        <v>8.41</v>
      </c>
      <c r="V72" s="104"/>
      <c r="W72" s="122">
        <v>920</v>
      </c>
      <c r="X72" s="123"/>
      <c r="Y72" s="123"/>
      <c r="Z72" s="124"/>
      <c r="AA72" s="125"/>
      <c r="AB72" s="124"/>
      <c r="AC72" s="125"/>
      <c r="AD72" s="124"/>
      <c r="AE72" s="125"/>
      <c r="AF72" s="124"/>
      <c r="AG72" s="161"/>
      <c r="AH72" s="124"/>
      <c r="AI72" s="126"/>
      <c r="AJ72" s="127"/>
      <c r="AK72" s="126"/>
      <c r="AL72" s="126"/>
      <c r="AM72" s="126"/>
      <c r="AN72" s="126"/>
      <c r="AO72" s="101"/>
      <c r="AP72" s="128"/>
      <c r="AQ72" s="104"/>
      <c r="AR72" s="104"/>
      <c r="AS72" s="101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29"/>
      <c r="BE72" s="129"/>
      <c r="BF72" s="101"/>
      <c r="BG72" s="129"/>
      <c r="BH72" s="129"/>
      <c r="BI72" s="129"/>
      <c r="BJ72" s="129"/>
      <c r="BK72" s="129"/>
      <c r="BL72" s="129"/>
      <c r="BM72" s="129"/>
      <c r="BN72" s="129"/>
      <c r="BO72" s="129"/>
      <c r="BP72" s="129"/>
      <c r="BQ72" s="129"/>
      <c r="BR72" s="102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26"/>
      <c r="CG72" s="128"/>
      <c r="CH72" s="126"/>
      <c r="CI72" s="130"/>
      <c r="CJ72" s="125"/>
      <c r="CK72" s="126"/>
      <c r="CL72" s="128"/>
      <c r="CM72" s="126"/>
      <c r="CN72" s="130"/>
      <c r="CO72" s="125"/>
      <c r="CP72" s="126"/>
      <c r="CQ72" s="125"/>
      <c r="CR72" s="126"/>
      <c r="CS72" s="130"/>
      <c r="CT72" s="125"/>
      <c r="CU72" s="126"/>
      <c r="CV72" s="125"/>
      <c r="CW72" s="126"/>
      <c r="CX72" s="130"/>
      <c r="CY72" s="128"/>
      <c r="CZ72" s="128"/>
      <c r="DA72" s="128"/>
      <c r="DB72" s="128"/>
      <c r="DC72" s="128"/>
      <c r="DD72" s="125"/>
      <c r="DE72" s="101"/>
      <c r="DF72" s="104"/>
      <c r="DG72" s="103"/>
      <c r="DH72" s="102"/>
      <c r="DI72" s="101"/>
      <c r="DJ72" s="101"/>
      <c r="DK72" s="101"/>
      <c r="DL72" s="13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32"/>
      <c r="ED72" s="132"/>
      <c r="EE72" s="132"/>
      <c r="EF72" s="132"/>
      <c r="EG72" s="132"/>
      <c r="EH72" s="132"/>
      <c r="EI72" s="132"/>
      <c r="EJ72" s="132"/>
      <c r="EK72" s="132"/>
      <c r="EL72" s="132"/>
      <c r="EM72" s="132"/>
      <c r="EN72" s="132"/>
      <c r="EO72" s="132"/>
      <c r="EP72" s="132"/>
      <c r="EQ72" s="132"/>
      <c r="ER72" s="132"/>
      <c r="ES72" s="132"/>
      <c r="ET72" s="132"/>
      <c r="EU72" s="132"/>
      <c r="EV72" s="132"/>
      <c r="EW72" s="132"/>
      <c r="EX72" s="132"/>
      <c r="EY72" s="101"/>
      <c r="EZ72" s="104"/>
      <c r="FA72" s="104"/>
      <c r="FB72" s="104"/>
      <c r="FC72" s="104"/>
      <c r="FD72" s="104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32"/>
      <c r="GF72" s="132"/>
      <c r="GG72" s="132"/>
      <c r="GH72" s="101"/>
      <c r="GI72" s="132"/>
      <c r="GJ72" s="132"/>
      <c r="GK72" s="132"/>
      <c r="GL72" s="132"/>
      <c r="GM72" s="132"/>
      <c r="GN72" s="132"/>
      <c r="GO72" s="132"/>
      <c r="GP72" s="132"/>
    </row>
    <row r="73" spans="1:198">
      <c r="A73" s="134" t="s">
        <v>649</v>
      </c>
      <c r="B73" s="101">
        <f t="shared" si="3"/>
        <v>1200.1500000000001</v>
      </c>
      <c r="C73" s="101">
        <f t="shared" si="4"/>
        <v>2.04</v>
      </c>
      <c r="D73" s="134">
        <v>927</v>
      </c>
      <c r="E73" s="134">
        <v>2040</v>
      </c>
      <c r="F73" s="134" t="s">
        <v>650</v>
      </c>
      <c r="G73" s="134">
        <v>-10.3</v>
      </c>
      <c r="H73" s="134" t="s">
        <v>635</v>
      </c>
      <c r="I73" s="135">
        <v>63.17</v>
      </c>
      <c r="J73" s="135">
        <v>0.68</v>
      </c>
      <c r="K73" s="135">
        <v>19.079999999999998</v>
      </c>
      <c r="L73" s="135">
        <v>2.2799999999999998</v>
      </c>
      <c r="M73" s="135">
        <v>1.1100000000000001</v>
      </c>
      <c r="N73" s="135">
        <v>5.0999999999999996</v>
      </c>
      <c r="O73" s="135">
        <v>5.22</v>
      </c>
      <c r="P73" s="135">
        <v>3.22</v>
      </c>
      <c r="Q73" s="136">
        <v>7.2411296162201308E-2</v>
      </c>
      <c r="R73" s="121">
        <f t="shared" si="5"/>
        <v>290.01601441930865</v>
      </c>
      <c r="S73" s="135">
        <v>99.932411296162201</v>
      </c>
      <c r="T73" s="135">
        <v>7</v>
      </c>
      <c r="U73" s="104">
        <v>7</v>
      </c>
      <c r="V73" s="135"/>
      <c r="W73" s="137">
        <v>290</v>
      </c>
      <c r="X73" s="138"/>
      <c r="Y73" s="138"/>
      <c r="Z73" s="139"/>
      <c r="AA73" s="140"/>
      <c r="AB73" s="139"/>
      <c r="AC73" s="140"/>
      <c r="AD73" s="139"/>
      <c r="AE73" s="140"/>
      <c r="AF73" s="139"/>
      <c r="AG73" s="204"/>
      <c r="AH73" s="139"/>
      <c r="AI73" s="141"/>
      <c r="AJ73" s="142"/>
      <c r="AK73" s="141"/>
      <c r="AL73" s="141"/>
      <c r="AM73" s="141"/>
      <c r="AN73" s="126"/>
      <c r="AO73" s="134"/>
      <c r="AP73" s="143"/>
      <c r="AQ73" s="135"/>
      <c r="AR73" s="135"/>
      <c r="AS73" s="13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144"/>
      <c r="BE73" s="144"/>
      <c r="BF73" s="134"/>
      <c r="BG73" s="144"/>
      <c r="BH73" s="144"/>
      <c r="BI73" s="144"/>
      <c r="BJ73" s="144"/>
      <c r="BK73" s="144"/>
      <c r="BL73" s="144"/>
      <c r="BM73" s="144"/>
      <c r="BN73" s="144"/>
      <c r="BO73" s="144"/>
      <c r="BP73" s="144"/>
      <c r="BQ73" s="144"/>
      <c r="BR73" s="136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41"/>
      <c r="CG73" s="143"/>
      <c r="CH73" s="141"/>
      <c r="CI73" s="145"/>
      <c r="CJ73" s="140"/>
      <c r="CK73" s="141"/>
      <c r="CL73" s="143"/>
      <c r="CM73" s="141"/>
      <c r="CN73" s="145"/>
      <c r="CO73" s="140"/>
      <c r="CP73" s="141"/>
      <c r="CQ73" s="140"/>
      <c r="CR73" s="141"/>
      <c r="CS73" s="145"/>
      <c r="CT73" s="140"/>
      <c r="CU73" s="141"/>
      <c r="CV73" s="140"/>
      <c r="CW73" s="141"/>
      <c r="CX73" s="145"/>
      <c r="CY73" s="143"/>
      <c r="CZ73" s="143"/>
      <c r="DA73" s="143"/>
      <c r="DB73" s="143"/>
      <c r="DC73" s="143"/>
      <c r="DD73" s="140"/>
      <c r="DE73" s="134"/>
      <c r="DF73" s="135"/>
      <c r="DG73" s="146"/>
      <c r="DH73" s="136"/>
      <c r="DI73" s="134"/>
      <c r="DJ73" s="134"/>
      <c r="DK73" s="134"/>
      <c r="DL73" s="147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48"/>
      <c r="ED73" s="148"/>
      <c r="EE73" s="148"/>
      <c r="EF73" s="148"/>
      <c r="EG73" s="148"/>
      <c r="EH73" s="148"/>
      <c r="EI73" s="148"/>
      <c r="EJ73" s="148"/>
      <c r="EK73" s="148"/>
      <c r="EL73" s="148"/>
      <c r="EM73" s="148"/>
      <c r="EN73" s="148"/>
      <c r="EO73" s="148"/>
      <c r="EP73" s="148"/>
      <c r="EQ73" s="148"/>
      <c r="ER73" s="148"/>
      <c r="ES73" s="148"/>
      <c r="ET73" s="148"/>
      <c r="EU73" s="148"/>
      <c r="EV73" s="148"/>
      <c r="EW73" s="148"/>
      <c r="EX73" s="148"/>
      <c r="EY73" s="134"/>
      <c r="EZ73" s="135"/>
      <c r="FA73" s="135"/>
      <c r="FB73" s="135"/>
      <c r="FC73" s="135"/>
      <c r="FD73" s="135"/>
      <c r="FE73" s="134"/>
      <c r="FF73" s="134"/>
      <c r="FG73" s="134"/>
      <c r="FH73" s="134"/>
      <c r="FI73" s="134"/>
      <c r="FJ73" s="134"/>
      <c r="FK73" s="134"/>
      <c r="FL73" s="134"/>
      <c r="FM73" s="134"/>
      <c r="FN73" s="134"/>
      <c r="FO73" s="134"/>
      <c r="FP73" s="134"/>
      <c r="FQ73" s="134"/>
      <c r="FR73" s="134"/>
      <c r="FS73" s="134"/>
      <c r="FT73" s="134"/>
      <c r="FU73" s="134"/>
      <c r="FV73" s="134"/>
      <c r="FW73" s="134"/>
      <c r="FX73" s="134"/>
      <c r="FY73" s="134"/>
      <c r="FZ73" s="134"/>
      <c r="GA73" s="134"/>
      <c r="GB73" s="134"/>
      <c r="GC73" s="134"/>
      <c r="GD73" s="134"/>
      <c r="GE73" s="148"/>
      <c r="GF73" s="148"/>
      <c r="GG73" s="148"/>
      <c r="GH73" s="134"/>
      <c r="GI73" s="148"/>
      <c r="GJ73" s="148"/>
      <c r="GK73" s="148"/>
      <c r="GL73" s="148"/>
      <c r="GM73" s="148"/>
      <c r="GN73" s="148"/>
      <c r="GO73" s="148"/>
      <c r="GP73" s="148"/>
    </row>
    <row r="74" spans="1:198">
      <c r="A74" s="134" t="s">
        <v>651</v>
      </c>
      <c r="B74" s="101">
        <f t="shared" si="3"/>
        <v>1200.1500000000001</v>
      </c>
      <c r="C74" s="101">
        <f t="shared" si="4"/>
        <v>2.04</v>
      </c>
      <c r="D74" s="134">
        <v>927</v>
      </c>
      <c r="E74" s="134">
        <v>2040</v>
      </c>
      <c r="F74" s="134" t="s">
        <v>650</v>
      </c>
      <c r="G74" s="134">
        <v>-10.3</v>
      </c>
      <c r="H74" s="134" t="s">
        <v>635</v>
      </c>
      <c r="I74" s="135">
        <v>63.32</v>
      </c>
      <c r="J74" s="135">
        <v>0.69</v>
      </c>
      <c r="K74" s="135">
        <v>19.02</v>
      </c>
      <c r="L74" s="135">
        <v>2.34</v>
      </c>
      <c r="M74" s="135">
        <v>1.47</v>
      </c>
      <c r="N74" s="135">
        <v>4.7699999999999996</v>
      </c>
      <c r="O74" s="135">
        <v>4.96</v>
      </c>
      <c r="P74" s="135">
        <v>3.3</v>
      </c>
      <c r="Q74" s="136">
        <v>7.2411296162201308E-2</v>
      </c>
      <c r="R74" s="121">
        <f t="shared" si="5"/>
        <v>290.01601441930865</v>
      </c>
      <c r="S74" s="135">
        <v>99.942411296162192</v>
      </c>
      <c r="T74" s="135">
        <v>6.17</v>
      </c>
      <c r="U74" s="104">
        <v>6.17</v>
      </c>
      <c r="V74" s="135"/>
      <c r="W74" s="137">
        <v>290</v>
      </c>
      <c r="X74" s="138"/>
      <c r="Y74" s="138"/>
      <c r="Z74" s="139"/>
      <c r="AA74" s="140"/>
      <c r="AB74" s="139"/>
      <c r="AC74" s="140"/>
      <c r="AD74" s="139"/>
      <c r="AE74" s="140"/>
      <c r="AF74" s="139"/>
      <c r="AG74" s="204"/>
      <c r="AH74" s="139"/>
      <c r="AI74" s="141"/>
      <c r="AJ74" s="142"/>
      <c r="AK74" s="141"/>
      <c r="AL74" s="141"/>
      <c r="AM74" s="141"/>
      <c r="AN74" s="126"/>
      <c r="AO74" s="134"/>
      <c r="AP74" s="143"/>
      <c r="AQ74" s="135"/>
      <c r="AR74" s="135"/>
      <c r="AS74" s="13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3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36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41"/>
      <c r="CG74" s="143"/>
      <c r="CH74" s="141"/>
      <c r="CI74" s="145"/>
      <c r="CJ74" s="140"/>
      <c r="CK74" s="141"/>
      <c r="CL74" s="143"/>
      <c r="CM74" s="141"/>
      <c r="CN74" s="145"/>
      <c r="CO74" s="140"/>
      <c r="CP74" s="141"/>
      <c r="CQ74" s="140"/>
      <c r="CR74" s="141"/>
      <c r="CS74" s="145"/>
      <c r="CT74" s="140"/>
      <c r="CU74" s="141"/>
      <c r="CV74" s="140"/>
      <c r="CW74" s="141"/>
      <c r="CX74" s="145"/>
      <c r="CY74" s="143"/>
      <c r="CZ74" s="143"/>
      <c r="DA74" s="143"/>
      <c r="DB74" s="143"/>
      <c r="DC74" s="143"/>
      <c r="DD74" s="140"/>
      <c r="DE74" s="134"/>
      <c r="DF74" s="135"/>
      <c r="DG74" s="146"/>
      <c r="DH74" s="136"/>
      <c r="DI74" s="134"/>
      <c r="DJ74" s="134"/>
      <c r="DK74" s="134"/>
      <c r="DL74" s="147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48"/>
      <c r="ED74" s="148"/>
      <c r="EE74" s="148"/>
      <c r="EF74" s="148"/>
      <c r="EG74" s="148"/>
      <c r="EH74" s="148"/>
      <c r="EI74" s="148"/>
      <c r="EJ74" s="148"/>
      <c r="EK74" s="148"/>
      <c r="EL74" s="148"/>
      <c r="EM74" s="148"/>
      <c r="EN74" s="148"/>
      <c r="EO74" s="148"/>
      <c r="EP74" s="148"/>
      <c r="EQ74" s="148"/>
      <c r="ER74" s="148"/>
      <c r="ES74" s="148"/>
      <c r="ET74" s="148"/>
      <c r="EU74" s="148"/>
      <c r="EV74" s="148"/>
      <c r="EW74" s="148"/>
      <c r="EX74" s="148"/>
      <c r="EY74" s="134"/>
      <c r="EZ74" s="135"/>
      <c r="FA74" s="135"/>
      <c r="FB74" s="135"/>
      <c r="FC74" s="135"/>
      <c r="FD74" s="135"/>
      <c r="FE74" s="134"/>
      <c r="FF74" s="134"/>
      <c r="FG74" s="134"/>
      <c r="FH74" s="134"/>
      <c r="FI74" s="134"/>
      <c r="FJ74" s="134"/>
      <c r="FK74" s="134"/>
      <c r="FL74" s="134"/>
      <c r="FM74" s="134"/>
      <c r="FN74" s="134"/>
      <c r="FO74" s="134"/>
      <c r="FP74" s="134"/>
      <c r="FQ74" s="134"/>
      <c r="FR74" s="134"/>
      <c r="FS74" s="134"/>
      <c r="FT74" s="134"/>
      <c r="FU74" s="134"/>
      <c r="FV74" s="134"/>
      <c r="FW74" s="134"/>
      <c r="FX74" s="134"/>
      <c r="FY74" s="134"/>
      <c r="FZ74" s="134"/>
      <c r="GA74" s="134"/>
      <c r="GB74" s="134"/>
      <c r="GC74" s="134"/>
      <c r="GD74" s="134"/>
      <c r="GE74" s="148"/>
      <c r="GF74" s="148"/>
      <c r="GG74" s="148"/>
      <c r="GH74" s="134"/>
      <c r="GI74" s="148"/>
      <c r="GJ74" s="148"/>
      <c r="GK74" s="148"/>
      <c r="GL74" s="148"/>
      <c r="GM74" s="148"/>
      <c r="GN74" s="148"/>
      <c r="GO74" s="148"/>
      <c r="GP74" s="148"/>
    </row>
    <row r="75" spans="1:198">
      <c r="A75" s="101" t="s">
        <v>652</v>
      </c>
      <c r="B75" s="101">
        <f t="shared" si="3"/>
        <v>1200.1500000000001</v>
      </c>
      <c r="C75" s="101">
        <f t="shared" si="4"/>
        <v>2.04</v>
      </c>
      <c r="D75" s="101">
        <v>927</v>
      </c>
      <c r="E75" s="101">
        <v>2040</v>
      </c>
      <c r="F75" s="101" t="s">
        <v>653</v>
      </c>
      <c r="G75" s="101">
        <v>-9</v>
      </c>
      <c r="H75" s="101" t="s">
        <v>635</v>
      </c>
      <c r="I75" s="104">
        <v>65.819999999999993</v>
      </c>
      <c r="J75" s="104">
        <v>0.68</v>
      </c>
      <c r="K75" s="104">
        <v>18.920000000000002</v>
      </c>
      <c r="L75" s="104">
        <v>1.38</v>
      </c>
      <c r="M75" s="104">
        <v>1.49</v>
      </c>
      <c r="N75" s="104">
        <v>3.75</v>
      </c>
      <c r="O75" s="104">
        <v>4.5999999999999996</v>
      </c>
      <c r="P75" s="104">
        <v>3.29</v>
      </c>
      <c r="Q75" s="102">
        <v>0.17478588728807209</v>
      </c>
      <c r="R75" s="121">
        <f t="shared" si="5"/>
        <v>700.03865549488285</v>
      </c>
      <c r="S75" s="104">
        <v>100.10478588728806</v>
      </c>
      <c r="T75" s="104">
        <v>8.6300000000000008</v>
      </c>
      <c r="U75" s="104">
        <v>8.6300000000000008</v>
      </c>
      <c r="V75" s="104"/>
      <c r="W75" s="122">
        <v>700</v>
      </c>
      <c r="X75" s="123"/>
      <c r="Y75" s="123"/>
      <c r="Z75" s="124"/>
      <c r="AA75" s="125"/>
      <c r="AB75" s="124"/>
      <c r="AC75" s="125"/>
      <c r="AD75" s="124"/>
      <c r="AE75" s="125"/>
      <c r="AF75" s="124"/>
      <c r="AG75" s="161"/>
      <c r="AH75" s="124"/>
      <c r="AI75" s="126"/>
      <c r="AJ75" s="127"/>
      <c r="AK75" s="126"/>
      <c r="AL75" s="126"/>
      <c r="AM75" s="126"/>
      <c r="AN75" s="126"/>
      <c r="AO75" s="101"/>
      <c r="AP75" s="128"/>
      <c r="AQ75" s="104"/>
      <c r="AR75" s="104"/>
      <c r="AS75" s="101"/>
      <c r="AT75" s="129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01"/>
      <c r="BG75" s="129"/>
      <c r="BH75" s="129"/>
      <c r="BI75" s="129"/>
      <c r="BJ75" s="129"/>
      <c r="BK75" s="129"/>
      <c r="BL75" s="129"/>
      <c r="BM75" s="129"/>
      <c r="BN75" s="129"/>
      <c r="BO75" s="129"/>
      <c r="BP75" s="129"/>
      <c r="BQ75" s="129"/>
      <c r="BR75" s="102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26"/>
      <c r="CG75" s="128"/>
      <c r="CH75" s="126"/>
      <c r="CI75" s="130"/>
      <c r="CJ75" s="125"/>
      <c r="CK75" s="126"/>
      <c r="CL75" s="128"/>
      <c r="CM75" s="126"/>
      <c r="CN75" s="130"/>
      <c r="CO75" s="125"/>
      <c r="CP75" s="126"/>
      <c r="CQ75" s="125"/>
      <c r="CR75" s="126"/>
      <c r="CS75" s="130"/>
      <c r="CT75" s="125"/>
      <c r="CU75" s="126"/>
      <c r="CV75" s="125"/>
      <c r="CW75" s="126"/>
      <c r="CX75" s="130"/>
      <c r="CY75" s="128"/>
      <c r="CZ75" s="128"/>
      <c r="DA75" s="128"/>
      <c r="DB75" s="128"/>
      <c r="DC75" s="128"/>
      <c r="DD75" s="125"/>
      <c r="DE75" s="101"/>
      <c r="DF75" s="104"/>
      <c r="DG75" s="103"/>
      <c r="DH75" s="102"/>
      <c r="DI75" s="101"/>
      <c r="DJ75" s="101"/>
      <c r="DK75" s="101"/>
      <c r="DL75" s="13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32"/>
      <c r="ED75" s="132"/>
      <c r="EE75" s="132"/>
      <c r="EF75" s="132"/>
      <c r="EG75" s="132"/>
      <c r="EH75" s="132"/>
      <c r="EI75" s="132"/>
      <c r="EJ75" s="132"/>
      <c r="EK75" s="132"/>
      <c r="EL75" s="132"/>
      <c r="EM75" s="132"/>
      <c r="EN75" s="132"/>
      <c r="EO75" s="132"/>
      <c r="EP75" s="132"/>
      <c r="EQ75" s="132"/>
      <c r="ER75" s="132"/>
      <c r="ES75" s="132"/>
      <c r="ET75" s="132"/>
      <c r="EU75" s="132"/>
      <c r="EV75" s="132"/>
      <c r="EW75" s="132"/>
      <c r="EX75" s="132"/>
      <c r="EY75" s="101"/>
      <c r="EZ75" s="104"/>
      <c r="FA75" s="104"/>
      <c r="FB75" s="104"/>
      <c r="FC75" s="104"/>
      <c r="FD75" s="104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32"/>
      <c r="GF75" s="132"/>
      <c r="GG75" s="132"/>
      <c r="GH75" s="101"/>
      <c r="GI75" s="132"/>
      <c r="GJ75" s="132"/>
      <c r="GK75" s="132"/>
      <c r="GL75" s="132"/>
      <c r="GM75" s="132"/>
      <c r="GN75" s="132"/>
      <c r="GO75" s="132"/>
      <c r="GP75" s="132"/>
    </row>
    <row r="76" spans="1:198" ht="15" thickBot="1">
      <c r="A76" s="105" t="s">
        <v>654</v>
      </c>
      <c r="B76" s="101">
        <f t="shared" si="3"/>
        <v>1200.1500000000001</v>
      </c>
      <c r="C76" s="101">
        <f t="shared" si="4"/>
        <v>2.04</v>
      </c>
      <c r="D76" s="105">
        <v>927</v>
      </c>
      <c r="E76" s="105">
        <v>2040</v>
      </c>
      <c r="F76" s="105" t="s">
        <v>653</v>
      </c>
      <c r="G76" s="105">
        <v>-9</v>
      </c>
      <c r="H76" s="105" t="s">
        <v>635</v>
      </c>
      <c r="I76" s="151">
        <v>64.87</v>
      </c>
      <c r="J76" s="151">
        <v>0.67</v>
      </c>
      <c r="K76" s="151">
        <v>18.55</v>
      </c>
      <c r="L76" s="151">
        <v>2.0099999999999998</v>
      </c>
      <c r="M76" s="151">
        <v>1.24</v>
      </c>
      <c r="N76" s="151">
        <v>4.1900000000000004</v>
      </c>
      <c r="O76" s="151">
        <v>4.8499999999999996</v>
      </c>
      <c r="P76" s="151">
        <v>3.53</v>
      </c>
      <c r="Q76" s="150">
        <v>0.24470024220330094</v>
      </c>
      <c r="R76" s="121">
        <f t="shared" si="5"/>
        <v>980.05411769283603</v>
      </c>
      <c r="S76" s="151">
        <v>100.1547002422033</v>
      </c>
      <c r="T76" s="151">
        <v>7.98</v>
      </c>
      <c r="U76" s="151">
        <v>7.98</v>
      </c>
      <c r="V76" s="151"/>
      <c r="W76" s="153">
        <v>980</v>
      </c>
      <c r="X76" s="154"/>
      <c r="Y76" s="154"/>
      <c r="Z76" s="155"/>
      <c r="AA76" s="156"/>
      <c r="AB76" s="155"/>
      <c r="AC76" s="156"/>
      <c r="AD76" s="155"/>
      <c r="AE76" s="156"/>
      <c r="AF76" s="155"/>
      <c r="AG76" s="203"/>
      <c r="AH76" s="155"/>
      <c r="AI76" s="157"/>
      <c r="AJ76" s="158"/>
      <c r="AK76" s="157"/>
      <c r="AL76" s="157"/>
      <c r="AM76" s="157"/>
      <c r="AN76" s="157"/>
      <c r="AO76" s="105"/>
      <c r="AP76" s="159"/>
      <c r="AQ76" s="151"/>
      <c r="AR76" s="151"/>
      <c r="AS76" s="105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05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50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26"/>
      <c r="CG76" s="128"/>
      <c r="CH76" s="126"/>
      <c r="CI76" s="130"/>
      <c r="CJ76" s="125"/>
      <c r="CK76" s="126"/>
      <c r="CL76" s="128"/>
      <c r="CM76" s="126"/>
      <c r="CN76" s="130"/>
      <c r="CO76" s="125"/>
      <c r="CP76" s="126"/>
      <c r="CQ76" s="125"/>
      <c r="CR76" s="126"/>
      <c r="CS76" s="130"/>
      <c r="CT76" s="125"/>
      <c r="CU76" s="126"/>
      <c r="CV76" s="125"/>
      <c r="CW76" s="126"/>
      <c r="CX76" s="130"/>
      <c r="CY76" s="128"/>
      <c r="CZ76" s="128"/>
      <c r="DA76" s="128"/>
      <c r="DB76" s="128"/>
      <c r="DC76" s="128"/>
      <c r="DD76" s="125"/>
      <c r="DE76" s="101"/>
      <c r="DF76" s="104"/>
      <c r="DG76" s="103"/>
      <c r="DH76" s="102"/>
      <c r="DI76" s="101"/>
      <c r="DJ76" s="101"/>
      <c r="DK76" s="101"/>
      <c r="DL76" s="13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32"/>
      <c r="ED76" s="132"/>
      <c r="EE76" s="178"/>
      <c r="EF76" s="178"/>
      <c r="EG76" s="178"/>
      <c r="EH76" s="178"/>
      <c r="EI76" s="178"/>
      <c r="EJ76" s="178"/>
      <c r="EK76" s="178"/>
      <c r="EL76" s="178"/>
      <c r="EM76" s="178"/>
      <c r="EN76" s="178"/>
      <c r="EO76" s="178"/>
      <c r="EP76" s="178"/>
      <c r="EQ76" s="178"/>
      <c r="ER76" s="178"/>
      <c r="ES76" s="178"/>
      <c r="ET76" s="178"/>
      <c r="EU76" s="178"/>
      <c r="EV76" s="178"/>
      <c r="EW76" s="178"/>
      <c r="EX76" s="178"/>
      <c r="EY76" s="105"/>
      <c r="EZ76" s="151"/>
      <c r="FA76" s="151"/>
      <c r="FB76" s="151"/>
      <c r="FC76" s="151"/>
      <c r="FD76" s="151"/>
      <c r="FE76" s="105"/>
      <c r="FF76" s="105"/>
      <c r="FG76" s="105"/>
      <c r="FH76" s="105"/>
      <c r="FI76" s="105"/>
      <c r="FJ76" s="105"/>
      <c r="FK76" s="105"/>
      <c r="FL76" s="105"/>
      <c r="FM76" s="105"/>
      <c r="FN76" s="105"/>
      <c r="FO76" s="105"/>
      <c r="FP76" s="105"/>
      <c r="FQ76" s="105"/>
      <c r="FR76" s="105"/>
      <c r="FS76" s="105"/>
      <c r="FT76" s="105"/>
      <c r="FU76" s="105"/>
      <c r="FV76" s="105"/>
      <c r="FW76" s="105"/>
      <c r="FX76" s="105"/>
      <c r="FY76" s="105"/>
      <c r="FZ76" s="105"/>
      <c r="GA76" s="105"/>
      <c r="GB76" s="105"/>
      <c r="GC76" s="105"/>
      <c r="GD76" s="105"/>
      <c r="GE76" s="178"/>
      <c r="GF76" s="178"/>
      <c r="GG76" s="178"/>
      <c r="GH76" s="105"/>
      <c r="GI76" s="178"/>
      <c r="GJ76" s="178"/>
      <c r="GK76" s="178"/>
      <c r="GL76" s="178"/>
      <c r="GM76" s="178"/>
      <c r="GN76" s="178"/>
      <c r="GO76" s="178"/>
      <c r="GP76" s="178"/>
    </row>
    <row r="77" spans="1:198">
      <c r="A77" s="101">
        <v>149</v>
      </c>
      <c r="B77" s="101">
        <f t="shared" si="3"/>
        <v>1073.1500000000001</v>
      </c>
      <c r="C77" s="101">
        <f t="shared" si="4"/>
        <v>2</v>
      </c>
      <c r="D77" s="101">
        <v>800</v>
      </c>
      <c r="E77" s="101">
        <v>2000</v>
      </c>
      <c r="F77" s="101" t="s">
        <v>655</v>
      </c>
      <c r="G77" s="101">
        <v>-10.41</v>
      </c>
      <c r="H77" s="101" t="s">
        <v>656</v>
      </c>
      <c r="I77" s="104">
        <v>70.349999999999994</v>
      </c>
      <c r="J77" s="104">
        <v>0.26</v>
      </c>
      <c r="K77" s="104">
        <v>15.86</v>
      </c>
      <c r="L77" s="104">
        <v>1.26</v>
      </c>
      <c r="M77" s="104">
        <v>0.25</v>
      </c>
      <c r="N77" s="104">
        <v>1.61</v>
      </c>
      <c r="O77" s="104">
        <v>4.6100000000000003</v>
      </c>
      <c r="P77" s="104">
        <v>5.61</v>
      </c>
      <c r="Q77" s="102">
        <v>0.04</v>
      </c>
      <c r="R77" s="121">
        <f t="shared" si="5"/>
        <v>160.20484636522608</v>
      </c>
      <c r="S77" s="104">
        <v>99.850000000000009</v>
      </c>
      <c r="T77" s="104">
        <v>8.91</v>
      </c>
      <c r="U77" s="162">
        <v>5.98</v>
      </c>
      <c r="V77" s="104"/>
      <c r="W77" s="122">
        <v>160.19600000000003</v>
      </c>
      <c r="X77" s="123"/>
      <c r="Y77" s="123"/>
      <c r="Z77" s="124"/>
      <c r="AA77" s="125"/>
      <c r="AB77" s="124"/>
      <c r="AC77" s="125"/>
      <c r="AD77" s="124"/>
      <c r="AE77" s="125"/>
      <c r="AF77" s="124"/>
      <c r="AG77" s="161"/>
      <c r="AH77" s="124"/>
      <c r="AI77" s="126"/>
      <c r="AJ77" s="127"/>
      <c r="AK77" s="126"/>
      <c r="AL77" s="126"/>
      <c r="AM77" s="126"/>
      <c r="AN77" s="126"/>
      <c r="AO77" s="101"/>
      <c r="AP77" s="128"/>
      <c r="AQ77" s="104"/>
      <c r="AR77" s="104"/>
      <c r="AS77" s="101"/>
      <c r="AT77" s="129"/>
      <c r="AU77" s="129"/>
      <c r="AV77" s="129"/>
      <c r="AW77" s="129"/>
      <c r="AX77" s="129"/>
      <c r="AY77" s="129"/>
      <c r="AZ77" s="129"/>
      <c r="BA77" s="129"/>
      <c r="BB77" s="129"/>
      <c r="BC77" s="129"/>
      <c r="BD77" s="129"/>
      <c r="BE77" s="129"/>
      <c r="BF77" s="101"/>
      <c r="BG77" s="129"/>
      <c r="BH77" s="129"/>
      <c r="BI77" s="129"/>
      <c r="BJ77" s="129"/>
      <c r="BK77" s="129"/>
      <c r="BL77" s="129"/>
      <c r="BM77" s="129"/>
      <c r="BN77" s="129"/>
      <c r="BO77" s="129"/>
      <c r="BP77" s="129"/>
      <c r="BQ77" s="129"/>
      <c r="BR77" s="102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26"/>
      <c r="CG77" s="128"/>
      <c r="CH77" s="126"/>
      <c r="CI77" s="130"/>
      <c r="CJ77" s="125"/>
      <c r="CK77" s="126"/>
      <c r="CL77" s="128"/>
      <c r="CM77" s="126"/>
      <c r="CN77" s="130"/>
      <c r="CO77" s="125"/>
      <c r="CP77" s="126"/>
      <c r="CQ77" s="125"/>
      <c r="CR77" s="126"/>
      <c r="CS77" s="130"/>
      <c r="CT77" s="125"/>
      <c r="CU77" s="126"/>
      <c r="CV77" s="125"/>
      <c r="CW77" s="126"/>
      <c r="CX77" s="130"/>
      <c r="CY77" s="128"/>
      <c r="CZ77" s="128"/>
      <c r="DA77" s="128"/>
      <c r="DB77" s="128"/>
      <c r="DC77" s="128"/>
      <c r="DD77" s="125"/>
      <c r="DE77" s="101"/>
      <c r="DF77" s="104"/>
      <c r="DG77" s="103"/>
      <c r="DH77" s="102"/>
      <c r="DI77" s="101"/>
      <c r="DJ77" s="101"/>
      <c r="DK77" s="101"/>
      <c r="DL77" s="13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32"/>
      <c r="ED77" s="132"/>
      <c r="EE77" s="132"/>
      <c r="EF77" s="132"/>
      <c r="EG77" s="132"/>
      <c r="EH77" s="132"/>
      <c r="EI77" s="132"/>
      <c r="EJ77" s="132"/>
      <c r="EK77" s="132"/>
      <c r="EL77" s="132"/>
      <c r="EM77" s="132"/>
      <c r="EN77" s="132"/>
      <c r="EO77" s="132"/>
      <c r="EP77" s="132"/>
      <c r="EQ77" s="132"/>
      <c r="ER77" s="132"/>
      <c r="ES77" s="132"/>
      <c r="ET77" s="132"/>
      <c r="EU77" s="132"/>
      <c r="EV77" s="132"/>
      <c r="EW77" s="132"/>
      <c r="EX77" s="132"/>
      <c r="EY77" s="101"/>
      <c r="EZ77" s="104"/>
      <c r="FA77" s="104"/>
      <c r="FB77" s="104"/>
      <c r="FC77" s="104"/>
      <c r="FD77" s="104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32"/>
      <c r="GF77" s="132"/>
      <c r="GG77" s="132"/>
      <c r="GH77" s="101"/>
      <c r="GI77" s="132"/>
      <c r="GJ77" s="132"/>
      <c r="GK77" s="132"/>
      <c r="GL77" s="132"/>
      <c r="GM77" s="132"/>
      <c r="GN77" s="132"/>
      <c r="GO77" s="132"/>
      <c r="GP77" s="132"/>
    </row>
    <row r="78" spans="1:198">
      <c r="A78" s="101">
        <v>105</v>
      </c>
      <c r="B78" s="101">
        <f t="shared" si="3"/>
        <v>1073.1500000000001</v>
      </c>
      <c r="C78" s="101">
        <f t="shared" si="4"/>
        <v>2</v>
      </c>
      <c r="D78" s="101">
        <v>800</v>
      </c>
      <c r="E78" s="101">
        <v>2000</v>
      </c>
      <c r="F78" s="101" t="s">
        <v>597</v>
      </c>
      <c r="G78" s="101">
        <v>-8.9600000000000009</v>
      </c>
      <c r="H78" s="101" t="s">
        <v>656</v>
      </c>
      <c r="I78" s="104">
        <v>70.59</v>
      </c>
      <c r="J78" s="104">
        <v>0.19</v>
      </c>
      <c r="K78" s="104">
        <v>16.100000000000001</v>
      </c>
      <c r="L78" s="104">
        <v>1.29</v>
      </c>
      <c r="M78" s="104">
        <v>0.24</v>
      </c>
      <c r="N78" s="104">
        <v>1.64</v>
      </c>
      <c r="O78" s="104">
        <v>4.07</v>
      </c>
      <c r="P78" s="104">
        <v>5.79</v>
      </c>
      <c r="Q78" s="102">
        <v>0.04</v>
      </c>
      <c r="R78" s="121">
        <f t="shared" si="5"/>
        <v>160.20484636522608</v>
      </c>
      <c r="S78" s="104">
        <v>99.950000000000017</v>
      </c>
      <c r="T78" s="104">
        <v>8.6999999999999993</v>
      </c>
      <c r="U78" s="162">
        <v>5.95</v>
      </c>
      <c r="V78" s="104"/>
      <c r="W78" s="122">
        <v>160.19600000000003</v>
      </c>
      <c r="X78" s="123"/>
      <c r="Y78" s="123"/>
      <c r="Z78" s="124"/>
      <c r="AA78" s="125"/>
      <c r="AB78" s="124"/>
      <c r="AC78" s="125"/>
      <c r="AD78" s="124"/>
      <c r="AE78" s="125"/>
      <c r="AF78" s="124"/>
      <c r="AG78" s="161"/>
      <c r="AH78" s="124"/>
      <c r="AI78" s="126"/>
      <c r="AJ78" s="127"/>
      <c r="AK78" s="126"/>
      <c r="AL78" s="126"/>
      <c r="AM78" s="126"/>
      <c r="AN78" s="126"/>
      <c r="AO78" s="101"/>
      <c r="AP78" s="128"/>
      <c r="AQ78" s="104"/>
      <c r="AR78" s="104"/>
      <c r="AS78" s="101"/>
      <c r="AT78" s="129"/>
      <c r="AU78" s="129"/>
      <c r="AV78" s="129"/>
      <c r="AW78" s="129"/>
      <c r="AX78" s="129"/>
      <c r="AY78" s="129"/>
      <c r="AZ78" s="129"/>
      <c r="BA78" s="129"/>
      <c r="BB78" s="129"/>
      <c r="BC78" s="129"/>
      <c r="BD78" s="129"/>
      <c r="BE78" s="129"/>
      <c r="BF78" s="101"/>
      <c r="BG78" s="129"/>
      <c r="BH78" s="129"/>
      <c r="BI78" s="129"/>
      <c r="BJ78" s="129"/>
      <c r="BK78" s="129"/>
      <c r="BL78" s="129"/>
      <c r="BM78" s="129"/>
      <c r="BN78" s="129"/>
      <c r="BO78" s="129"/>
      <c r="BP78" s="129"/>
      <c r="BQ78" s="129"/>
      <c r="BR78" s="102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26"/>
      <c r="CG78" s="128"/>
      <c r="CH78" s="126"/>
      <c r="CI78" s="130"/>
      <c r="CJ78" s="125"/>
      <c r="CK78" s="126"/>
      <c r="CL78" s="128"/>
      <c r="CM78" s="126"/>
      <c r="CN78" s="130"/>
      <c r="CO78" s="125"/>
      <c r="CP78" s="126"/>
      <c r="CQ78" s="125"/>
      <c r="CR78" s="126"/>
      <c r="CS78" s="130"/>
      <c r="CT78" s="125"/>
      <c r="CU78" s="126"/>
      <c r="CV78" s="125"/>
      <c r="CW78" s="126"/>
      <c r="CX78" s="130"/>
      <c r="CY78" s="128"/>
      <c r="CZ78" s="128"/>
      <c r="DA78" s="128"/>
      <c r="DB78" s="128"/>
      <c r="DC78" s="128"/>
      <c r="DD78" s="125"/>
      <c r="DE78" s="101"/>
      <c r="DF78" s="104"/>
      <c r="DG78" s="103"/>
      <c r="DH78" s="102"/>
      <c r="DI78" s="101"/>
      <c r="DJ78" s="101"/>
      <c r="DK78" s="101"/>
      <c r="DL78" s="13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32"/>
      <c r="ED78" s="132"/>
      <c r="EE78" s="132"/>
      <c r="EF78" s="132"/>
      <c r="EG78" s="132"/>
      <c r="EH78" s="132"/>
      <c r="EI78" s="132"/>
      <c r="EJ78" s="132"/>
      <c r="EK78" s="132"/>
      <c r="EL78" s="132"/>
      <c r="EM78" s="132"/>
      <c r="EN78" s="132"/>
      <c r="EO78" s="132"/>
      <c r="EP78" s="132"/>
      <c r="EQ78" s="132"/>
      <c r="ER78" s="132"/>
      <c r="ES78" s="132"/>
      <c r="ET78" s="132"/>
      <c r="EU78" s="132"/>
      <c r="EV78" s="132"/>
      <c r="EW78" s="132"/>
      <c r="EX78" s="132"/>
      <c r="EY78" s="101"/>
      <c r="EZ78" s="104"/>
      <c r="FA78" s="104"/>
      <c r="FB78" s="104"/>
      <c r="FC78" s="104"/>
      <c r="FD78" s="104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1"/>
      <c r="FU78" s="101"/>
      <c r="FV78" s="101"/>
      <c r="FW78" s="101"/>
      <c r="FX78" s="101"/>
      <c r="FY78" s="101"/>
      <c r="FZ78" s="101"/>
      <c r="GA78" s="101"/>
      <c r="GB78" s="101"/>
      <c r="GC78" s="101"/>
      <c r="GD78" s="101"/>
      <c r="GE78" s="132"/>
      <c r="GF78" s="132"/>
      <c r="GG78" s="132"/>
      <c r="GH78" s="101"/>
      <c r="GI78" s="132"/>
      <c r="GJ78" s="132"/>
      <c r="GK78" s="132"/>
      <c r="GL78" s="132"/>
      <c r="GM78" s="132"/>
      <c r="GN78" s="132"/>
      <c r="GO78" s="132"/>
      <c r="GP78" s="132"/>
    </row>
    <row r="79" spans="1:198">
      <c r="A79" s="101">
        <v>263</v>
      </c>
      <c r="B79" s="101">
        <f t="shared" si="3"/>
        <v>1073.1500000000001</v>
      </c>
      <c r="C79" s="101">
        <f t="shared" si="4"/>
        <v>2.5</v>
      </c>
      <c r="D79" s="101">
        <v>800</v>
      </c>
      <c r="E79" s="101">
        <v>2500</v>
      </c>
      <c r="F79" s="101" t="s">
        <v>655</v>
      </c>
      <c r="G79" s="101">
        <v>-10.37</v>
      </c>
      <c r="H79" s="101" t="s">
        <v>656</v>
      </c>
      <c r="I79" s="104">
        <v>69.930000000000007</v>
      </c>
      <c r="J79" s="104">
        <v>0.24</v>
      </c>
      <c r="K79" s="104">
        <v>16.22</v>
      </c>
      <c r="L79" s="104">
        <v>1.1599999999999999</v>
      </c>
      <c r="M79" s="104">
        <v>0.24</v>
      </c>
      <c r="N79" s="104">
        <v>1.86</v>
      </c>
      <c r="O79" s="104">
        <v>4.46</v>
      </c>
      <c r="P79" s="104">
        <v>5.68</v>
      </c>
      <c r="Q79" s="102">
        <v>0.04</v>
      </c>
      <c r="R79" s="121">
        <f t="shared" si="5"/>
        <v>160.20484636522608</v>
      </c>
      <c r="S79" s="104">
        <v>99.83</v>
      </c>
      <c r="T79" s="104">
        <v>9.9</v>
      </c>
      <c r="U79" s="162">
        <v>6.52</v>
      </c>
      <c r="V79" s="104"/>
      <c r="W79" s="122">
        <v>160.19600000000003</v>
      </c>
      <c r="X79" s="123"/>
      <c r="Y79" s="123"/>
      <c r="Z79" s="124"/>
      <c r="AA79" s="125"/>
      <c r="AB79" s="124"/>
      <c r="AC79" s="125"/>
      <c r="AD79" s="124"/>
      <c r="AE79" s="125"/>
      <c r="AF79" s="124"/>
      <c r="AG79" s="161"/>
      <c r="AH79" s="124"/>
      <c r="AI79" s="126"/>
      <c r="AJ79" s="127"/>
      <c r="AK79" s="126"/>
      <c r="AL79" s="126"/>
      <c r="AM79" s="126"/>
      <c r="AN79" s="126"/>
      <c r="AO79" s="101"/>
      <c r="AP79" s="128"/>
      <c r="AQ79" s="104"/>
      <c r="AR79" s="104"/>
      <c r="AS79" s="101"/>
      <c r="AT79" s="129"/>
      <c r="AU79" s="129"/>
      <c r="AV79" s="129"/>
      <c r="AW79" s="129"/>
      <c r="AX79" s="129"/>
      <c r="AY79" s="129"/>
      <c r="AZ79" s="129"/>
      <c r="BA79" s="129"/>
      <c r="BB79" s="129"/>
      <c r="BC79" s="129"/>
      <c r="BD79" s="129"/>
      <c r="BE79" s="129"/>
      <c r="BF79" s="101"/>
      <c r="BG79" s="129"/>
      <c r="BH79" s="129"/>
      <c r="BI79" s="129"/>
      <c r="BJ79" s="129"/>
      <c r="BK79" s="129"/>
      <c r="BL79" s="129"/>
      <c r="BM79" s="129"/>
      <c r="BN79" s="129"/>
      <c r="BO79" s="129"/>
      <c r="BP79" s="129"/>
      <c r="BQ79" s="129"/>
      <c r="BR79" s="102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26"/>
      <c r="CG79" s="128"/>
      <c r="CH79" s="126"/>
      <c r="CI79" s="130"/>
      <c r="CJ79" s="125"/>
      <c r="CK79" s="126"/>
      <c r="CL79" s="128"/>
      <c r="CM79" s="126"/>
      <c r="CN79" s="130"/>
      <c r="CO79" s="125"/>
      <c r="CP79" s="126"/>
      <c r="CQ79" s="125"/>
      <c r="CR79" s="126"/>
      <c r="CS79" s="130"/>
      <c r="CT79" s="125"/>
      <c r="CU79" s="126"/>
      <c r="CV79" s="125"/>
      <c r="CW79" s="126"/>
      <c r="CX79" s="130"/>
      <c r="CY79" s="128"/>
      <c r="CZ79" s="128"/>
      <c r="DA79" s="128"/>
      <c r="DB79" s="128"/>
      <c r="DC79" s="128"/>
      <c r="DD79" s="125"/>
      <c r="DE79" s="101"/>
      <c r="DF79" s="104"/>
      <c r="DG79" s="103"/>
      <c r="DH79" s="102"/>
      <c r="DI79" s="101"/>
      <c r="DJ79" s="101"/>
      <c r="DK79" s="101"/>
      <c r="DL79" s="13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32"/>
      <c r="ED79" s="132"/>
      <c r="EE79" s="132"/>
      <c r="EF79" s="132"/>
      <c r="EG79" s="132"/>
      <c r="EH79" s="132"/>
      <c r="EI79" s="132"/>
      <c r="EJ79" s="132"/>
      <c r="EK79" s="132"/>
      <c r="EL79" s="132"/>
      <c r="EM79" s="132"/>
      <c r="EN79" s="132"/>
      <c r="EO79" s="132"/>
      <c r="EP79" s="132"/>
      <c r="EQ79" s="132"/>
      <c r="ER79" s="132"/>
      <c r="ES79" s="132"/>
      <c r="ET79" s="132"/>
      <c r="EU79" s="132"/>
      <c r="EV79" s="132"/>
      <c r="EW79" s="132"/>
      <c r="EX79" s="132"/>
      <c r="EY79" s="101"/>
      <c r="EZ79" s="104"/>
      <c r="FA79" s="104"/>
      <c r="FB79" s="104"/>
      <c r="FC79" s="104"/>
      <c r="FD79" s="104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1"/>
      <c r="FU79" s="101"/>
      <c r="FV79" s="101"/>
      <c r="FW79" s="101"/>
      <c r="FX79" s="101"/>
      <c r="FY79" s="101"/>
      <c r="FZ79" s="101"/>
      <c r="GA79" s="101"/>
      <c r="GB79" s="101"/>
      <c r="GC79" s="101"/>
      <c r="GD79" s="101"/>
      <c r="GE79" s="132"/>
      <c r="GF79" s="132"/>
      <c r="GG79" s="132"/>
      <c r="GH79" s="101"/>
      <c r="GI79" s="132"/>
      <c r="GJ79" s="132"/>
      <c r="GK79" s="132"/>
      <c r="GL79" s="132"/>
      <c r="GM79" s="132"/>
      <c r="GN79" s="132"/>
      <c r="GO79" s="132"/>
      <c r="GP79" s="132"/>
    </row>
    <row r="80" spans="1:198">
      <c r="A80" s="101">
        <v>203</v>
      </c>
      <c r="B80" s="101">
        <f t="shared" si="3"/>
        <v>1073.1500000000001</v>
      </c>
      <c r="C80" s="101">
        <f t="shared" si="4"/>
        <v>4</v>
      </c>
      <c r="D80" s="101">
        <v>800</v>
      </c>
      <c r="E80" s="101">
        <v>4000</v>
      </c>
      <c r="F80" s="101" t="s">
        <v>655</v>
      </c>
      <c r="G80" s="101">
        <v>-10.27</v>
      </c>
      <c r="H80" s="101" t="s">
        <v>656</v>
      </c>
      <c r="I80" s="104">
        <v>67.31</v>
      </c>
      <c r="J80" s="104">
        <v>0.19</v>
      </c>
      <c r="K80" s="104">
        <v>17.89</v>
      </c>
      <c r="L80" s="104">
        <v>1.32</v>
      </c>
      <c r="M80" s="104">
        <v>0.38</v>
      </c>
      <c r="N80" s="104">
        <v>2.71</v>
      </c>
      <c r="O80" s="104">
        <v>5.31</v>
      </c>
      <c r="P80" s="104">
        <v>4.63</v>
      </c>
      <c r="Q80" s="102">
        <v>0.12</v>
      </c>
      <c r="R80" s="121">
        <f t="shared" si="5"/>
        <v>480.61453909567825</v>
      </c>
      <c r="S80" s="104">
        <v>99.859999999999985</v>
      </c>
      <c r="T80" s="104">
        <v>10.81</v>
      </c>
      <c r="U80" s="162">
        <v>8.24</v>
      </c>
      <c r="V80" s="104"/>
      <c r="W80" s="122">
        <v>480.58799999999997</v>
      </c>
      <c r="X80" s="123"/>
      <c r="Y80" s="123"/>
      <c r="Z80" s="124"/>
      <c r="AA80" s="125"/>
      <c r="AB80" s="124"/>
      <c r="AC80" s="125"/>
      <c r="AD80" s="124"/>
      <c r="AE80" s="125"/>
      <c r="AF80" s="124"/>
      <c r="AG80" s="161"/>
      <c r="AH80" s="124"/>
      <c r="AI80" s="126"/>
      <c r="AJ80" s="127"/>
      <c r="AK80" s="126"/>
      <c r="AL80" s="126"/>
      <c r="AM80" s="126"/>
      <c r="AN80" s="126"/>
      <c r="AO80" s="101"/>
      <c r="AP80" s="128"/>
      <c r="AQ80" s="104"/>
      <c r="AR80" s="104"/>
      <c r="AS80" s="101"/>
      <c r="AT80" s="129"/>
      <c r="AU80" s="129"/>
      <c r="AV80" s="129"/>
      <c r="AW80" s="129"/>
      <c r="AX80" s="129"/>
      <c r="AY80" s="129"/>
      <c r="AZ80" s="129"/>
      <c r="BA80" s="129"/>
      <c r="BB80" s="129"/>
      <c r="BC80" s="129"/>
      <c r="BD80" s="129"/>
      <c r="BE80" s="129"/>
      <c r="BF80" s="101"/>
      <c r="BG80" s="129"/>
      <c r="BH80" s="129"/>
      <c r="BI80" s="129"/>
      <c r="BJ80" s="129"/>
      <c r="BK80" s="129"/>
      <c r="BL80" s="129"/>
      <c r="BM80" s="129"/>
      <c r="BN80" s="129"/>
      <c r="BO80" s="129"/>
      <c r="BP80" s="129"/>
      <c r="BQ80" s="129"/>
      <c r="BR80" s="102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26"/>
      <c r="CG80" s="128"/>
      <c r="CH80" s="126"/>
      <c r="CI80" s="130"/>
      <c r="CJ80" s="125"/>
      <c r="CK80" s="126"/>
      <c r="CL80" s="128"/>
      <c r="CM80" s="126"/>
      <c r="CN80" s="130"/>
      <c r="CO80" s="125"/>
      <c r="CP80" s="126"/>
      <c r="CQ80" s="125"/>
      <c r="CR80" s="126"/>
      <c r="CS80" s="130"/>
      <c r="CT80" s="125"/>
      <c r="CU80" s="126"/>
      <c r="CV80" s="125"/>
      <c r="CW80" s="126"/>
      <c r="CX80" s="130"/>
      <c r="CY80" s="128"/>
      <c r="CZ80" s="128"/>
      <c r="DA80" s="128"/>
      <c r="DB80" s="128"/>
      <c r="DC80" s="128"/>
      <c r="DD80" s="125"/>
      <c r="DE80" s="101"/>
      <c r="DF80" s="104"/>
      <c r="DG80" s="103"/>
      <c r="DH80" s="102"/>
      <c r="DI80" s="101"/>
      <c r="DJ80" s="101"/>
      <c r="DK80" s="101"/>
      <c r="DL80" s="13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  <c r="EC80" s="132"/>
      <c r="ED80" s="132"/>
      <c r="EE80" s="132"/>
      <c r="EF80" s="132"/>
      <c r="EG80" s="132"/>
      <c r="EH80" s="132"/>
      <c r="EI80" s="132"/>
      <c r="EJ80" s="132"/>
      <c r="EK80" s="132"/>
      <c r="EL80" s="132"/>
      <c r="EM80" s="132"/>
      <c r="EN80" s="132"/>
      <c r="EO80" s="132"/>
      <c r="EP80" s="132"/>
      <c r="EQ80" s="132"/>
      <c r="ER80" s="132"/>
      <c r="ES80" s="132"/>
      <c r="ET80" s="132"/>
      <c r="EU80" s="132"/>
      <c r="EV80" s="132"/>
      <c r="EW80" s="132"/>
      <c r="EX80" s="132"/>
      <c r="EY80" s="101"/>
      <c r="EZ80" s="104"/>
      <c r="FA80" s="104"/>
      <c r="FB80" s="104"/>
      <c r="FC80" s="104"/>
      <c r="FD80" s="104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1"/>
      <c r="FU80" s="101"/>
      <c r="FV80" s="101"/>
      <c r="FW80" s="101"/>
      <c r="FX80" s="101"/>
      <c r="FY80" s="101"/>
      <c r="FZ80" s="101"/>
      <c r="GA80" s="101"/>
      <c r="GB80" s="101"/>
      <c r="GC80" s="101"/>
      <c r="GD80" s="101"/>
      <c r="GE80" s="132"/>
      <c r="GF80" s="132"/>
      <c r="GG80" s="132"/>
      <c r="GH80" s="101"/>
      <c r="GI80" s="132"/>
      <c r="GJ80" s="132"/>
      <c r="GK80" s="132"/>
      <c r="GL80" s="132"/>
      <c r="GM80" s="132"/>
      <c r="GN80" s="132"/>
      <c r="GO80" s="132"/>
      <c r="GP80" s="132"/>
    </row>
    <row r="81" spans="1:198">
      <c r="A81" s="101">
        <v>193</v>
      </c>
      <c r="B81" s="101">
        <f t="shared" si="3"/>
        <v>1073.1500000000001</v>
      </c>
      <c r="C81" s="101">
        <f t="shared" si="4"/>
        <v>4</v>
      </c>
      <c r="D81" s="101">
        <v>800</v>
      </c>
      <c r="E81" s="101">
        <v>4000</v>
      </c>
      <c r="F81" s="101" t="s">
        <v>597</v>
      </c>
      <c r="G81" s="101">
        <v>-8.93</v>
      </c>
      <c r="H81" s="101" t="s">
        <v>656</v>
      </c>
      <c r="I81" s="104">
        <v>67.12</v>
      </c>
      <c r="J81" s="104">
        <v>0.1</v>
      </c>
      <c r="K81" s="104">
        <v>17.739999999999998</v>
      </c>
      <c r="L81" s="104">
        <v>1.27</v>
      </c>
      <c r="M81" s="104">
        <v>0.38</v>
      </c>
      <c r="N81" s="104">
        <v>2.7</v>
      </c>
      <c r="O81" s="104">
        <v>5.66</v>
      </c>
      <c r="P81" s="104">
        <v>4.62</v>
      </c>
      <c r="Q81" s="102">
        <v>0.13</v>
      </c>
      <c r="R81" s="121">
        <f t="shared" si="5"/>
        <v>520.66575068698478</v>
      </c>
      <c r="S81" s="104">
        <v>99.719999999999985</v>
      </c>
      <c r="T81" s="104">
        <v>10.56</v>
      </c>
      <c r="U81" s="162">
        <v>8.3000000000000007</v>
      </c>
      <c r="V81" s="104"/>
      <c r="W81" s="122">
        <v>520.63700000000006</v>
      </c>
      <c r="X81" s="123"/>
      <c r="Y81" s="123"/>
      <c r="Z81" s="124"/>
      <c r="AA81" s="125"/>
      <c r="AB81" s="124"/>
      <c r="AC81" s="125"/>
      <c r="AD81" s="124"/>
      <c r="AE81" s="125"/>
      <c r="AF81" s="124"/>
      <c r="AG81" s="161"/>
      <c r="AH81" s="124"/>
      <c r="AI81" s="126"/>
      <c r="AJ81" s="127"/>
      <c r="AK81" s="126"/>
      <c r="AL81" s="126"/>
      <c r="AM81" s="126"/>
      <c r="AN81" s="126"/>
      <c r="AO81" s="101"/>
      <c r="AP81" s="128"/>
      <c r="AQ81" s="104"/>
      <c r="AR81" s="104"/>
      <c r="AS81" s="101"/>
      <c r="AT81" s="129"/>
      <c r="AU81" s="129"/>
      <c r="AV81" s="129"/>
      <c r="AW81" s="129"/>
      <c r="AX81" s="129"/>
      <c r="AY81" s="129"/>
      <c r="AZ81" s="129"/>
      <c r="BA81" s="129"/>
      <c r="BB81" s="129"/>
      <c r="BC81" s="129"/>
      <c r="BD81" s="129"/>
      <c r="BE81" s="129"/>
      <c r="BF81" s="101"/>
      <c r="BG81" s="129"/>
      <c r="BH81" s="129"/>
      <c r="BI81" s="129"/>
      <c r="BJ81" s="129"/>
      <c r="BK81" s="129"/>
      <c r="BL81" s="129"/>
      <c r="BM81" s="129"/>
      <c r="BN81" s="129"/>
      <c r="BO81" s="129"/>
      <c r="BP81" s="129"/>
      <c r="BQ81" s="129"/>
      <c r="BR81" s="102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26"/>
      <c r="CG81" s="128"/>
      <c r="CH81" s="126"/>
      <c r="CI81" s="130"/>
      <c r="CJ81" s="125"/>
      <c r="CK81" s="126"/>
      <c r="CL81" s="128"/>
      <c r="CM81" s="126"/>
      <c r="CN81" s="130"/>
      <c r="CO81" s="125"/>
      <c r="CP81" s="126"/>
      <c r="CQ81" s="125"/>
      <c r="CR81" s="126"/>
      <c r="CS81" s="130"/>
      <c r="CT81" s="125"/>
      <c r="CU81" s="126"/>
      <c r="CV81" s="125"/>
      <c r="CW81" s="126"/>
      <c r="CX81" s="130"/>
      <c r="CY81" s="128"/>
      <c r="CZ81" s="128"/>
      <c r="DA81" s="128"/>
      <c r="DB81" s="128"/>
      <c r="DC81" s="128"/>
      <c r="DD81" s="125"/>
      <c r="DE81" s="101"/>
      <c r="DF81" s="104"/>
      <c r="DG81" s="103"/>
      <c r="DH81" s="102"/>
      <c r="DI81" s="101"/>
      <c r="DJ81" s="101"/>
      <c r="DK81" s="101"/>
      <c r="DL81" s="13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  <c r="EC81" s="132"/>
      <c r="ED81" s="132"/>
      <c r="EE81" s="132"/>
      <c r="EF81" s="132"/>
      <c r="EG81" s="132"/>
      <c r="EH81" s="132"/>
      <c r="EI81" s="132"/>
      <c r="EJ81" s="132"/>
      <c r="EK81" s="132"/>
      <c r="EL81" s="132"/>
      <c r="EM81" s="132"/>
      <c r="EN81" s="132"/>
      <c r="EO81" s="132"/>
      <c r="EP81" s="132"/>
      <c r="EQ81" s="132"/>
      <c r="ER81" s="132"/>
      <c r="ES81" s="132"/>
      <c r="ET81" s="132"/>
      <c r="EU81" s="132"/>
      <c r="EV81" s="132"/>
      <c r="EW81" s="132"/>
      <c r="EX81" s="132"/>
      <c r="EY81" s="101"/>
      <c r="EZ81" s="104"/>
      <c r="FA81" s="104"/>
      <c r="FB81" s="104"/>
      <c r="FC81" s="104"/>
      <c r="FD81" s="104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1"/>
      <c r="FU81" s="101"/>
      <c r="FV81" s="101"/>
      <c r="FW81" s="101"/>
      <c r="FX81" s="101"/>
      <c r="FY81" s="101"/>
      <c r="FZ81" s="101"/>
      <c r="GA81" s="101"/>
      <c r="GB81" s="101"/>
      <c r="GC81" s="101"/>
      <c r="GD81" s="101"/>
      <c r="GE81" s="132"/>
      <c r="GF81" s="132"/>
      <c r="GG81" s="132"/>
      <c r="GH81" s="101"/>
      <c r="GI81" s="132"/>
      <c r="GJ81" s="132"/>
      <c r="GK81" s="132"/>
      <c r="GL81" s="132"/>
      <c r="GM81" s="132"/>
      <c r="GN81" s="132"/>
      <c r="GO81" s="132"/>
      <c r="GP81" s="132"/>
    </row>
    <row r="82" spans="1:198">
      <c r="A82" s="101">
        <v>139</v>
      </c>
      <c r="B82" s="101">
        <f t="shared" si="3"/>
        <v>1123.1500000000001</v>
      </c>
      <c r="C82" s="101">
        <f t="shared" si="4"/>
        <v>2</v>
      </c>
      <c r="D82" s="101">
        <v>850</v>
      </c>
      <c r="E82" s="101">
        <v>2000</v>
      </c>
      <c r="F82" s="101" t="s">
        <v>597</v>
      </c>
      <c r="G82" s="101">
        <v>-8.9600000000000009</v>
      </c>
      <c r="H82" s="101" t="s">
        <v>656</v>
      </c>
      <c r="I82" s="104">
        <v>67.87</v>
      </c>
      <c r="J82" s="104">
        <v>0.25</v>
      </c>
      <c r="K82" s="104">
        <v>17.32</v>
      </c>
      <c r="L82" s="104">
        <v>1.58</v>
      </c>
      <c r="M82" s="104">
        <v>0.8</v>
      </c>
      <c r="N82" s="104">
        <v>2.37</v>
      </c>
      <c r="O82" s="104">
        <v>4.6500000000000004</v>
      </c>
      <c r="P82" s="104">
        <v>4.9000000000000004</v>
      </c>
      <c r="Q82" s="102">
        <v>0.1</v>
      </c>
      <c r="R82" s="121">
        <f t="shared" si="5"/>
        <v>400.5121159130652</v>
      </c>
      <c r="S82" s="104">
        <v>99.84</v>
      </c>
      <c r="T82" s="104">
        <v>8.4700000000000006</v>
      </c>
      <c r="U82" s="162">
        <v>5.99</v>
      </c>
      <c r="V82" s="104"/>
      <c r="W82" s="122">
        <v>400.49</v>
      </c>
      <c r="X82" s="123"/>
      <c r="Y82" s="123"/>
      <c r="Z82" s="124"/>
      <c r="AA82" s="125"/>
      <c r="AB82" s="124"/>
      <c r="AC82" s="125"/>
      <c r="AD82" s="124"/>
      <c r="AE82" s="125"/>
      <c r="AF82" s="124"/>
      <c r="AG82" s="161"/>
      <c r="AH82" s="124"/>
      <c r="AI82" s="126"/>
      <c r="AJ82" s="127"/>
      <c r="AK82" s="126"/>
      <c r="AL82" s="126"/>
      <c r="AM82" s="126"/>
      <c r="AN82" s="126"/>
      <c r="AO82" s="101"/>
      <c r="AP82" s="128"/>
      <c r="AQ82" s="104"/>
      <c r="AR82" s="104"/>
      <c r="AS82" s="101"/>
      <c r="AT82" s="129"/>
      <c r="AU82" s="129"/>
      <c r="AV82" s="129"/>
      <c r="AW82" s="129"/>
      <c r="AX82" s="129"/>
      <c r="AY82" s="129"/>
      <c r="AZ82" s="129"/>
      <c r="BA82" s="129"/>
      <c r="BB82" s="129"/>
      <c r="BC82" s="129"/>
      <c r="BD82" s="129"/>
      <c r="BE82" s="129"/>
      <c r="BF82" s="101"/>
      <c r="BG82" s="129"/>
      <c r="BH82" s="129"/>
      <c r="BI82" s="129"/>
      <c r="BJ82" s="129"/>
      <c r="BK82" s="129"/>
      <c r="BL82" s="129"/>
      <c r="BM82" s="129"/>
      <c r="BN82" s="129"/>
      <c r="BO82" s="129"/>
      <c r="BP82" s="129"/>
      <c r="BQ82" s="129"/>
      <c r="BR82" s="102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26"/>
      <c r="CG82" s="128"/>
      <c r="CH82" s="126"/>
      <c r="CI82" s="130"/>
      <c r="CJ82" s="125"/>
      <c r="CK82" s="126"/>
      <c r="CL82" s="128"/>
      <c r="CM82" s="126"/>
      <c r="CN82" s="130"/>
      <c r="CO82" s="125"/>
      <c r="CP82" s="126"/>
      <c r="CQ82" s="125"/>
      <c r="CR82" s="126"/>
      <c r="CS82" s="130"/>
      <c r="CT82" s="125"/>
      <c r="CU82" s="126"/>
      <c r="CV82" s="125"/>
      <c r="CW82" s="126"/>
      <c r="CX82" s="130"/>
      <c r="CY82" s="128"/>
      <c r="CZ82" s="128"/>
      <c r="DA82" s="128"/>
      <c r="DB82" s="128"/>
      <c r="DC82" s="128"/>
      <c r="DD82" s="125"/>
      <c r="DE82" s="101"/>
      <c r="DF82" s="104"/>
      <c r="DG82" s="103"/>
      <c r="DH82" s="102"/>
      <c r="DI82" s="101"/>
      <c r="DJ82" s="101"/>
      <c r="DK82" s="101"/>
      <c r="DL82" s="13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32"/>
      <c r="ED82" s="132"/>
      <c r="EE82" s="132"/>
      <c r="EF82" s="132"/>
      <c r="EG82" s="132"/>
      <c r="EH82" s="132"/>
      <c r="EI82" s="132"/>
      <c r="EJ82" s="132"/>
      <c r="EK82" s="132"/>
      <c r="EL82" s="132"/>
      <c r="EM82" s="132"/>
      <c r="EN82" s="132"/>
      <c r="EO82" s="132"/>
      <c r="EP82" s="132"/>
      <c r="EQ82" s="132"/>
      <c r="ER82" s="132"/>
      <c r="ES82" s="132"/>
      <c r="ET82" s="132"/>
      <c r="EU82" s="132"/>
      <c r="EV82" s="132"/>
      <c r="EW82" s="132"/>
      <c r="EX82" s="132"/>
      <c r="EY82" s="101"/>
      <c r="EZ82" s="104"/>
      <c r="FA82" s="104"/>
      <c r="FB82" s="104"/>
      <c r="FC82" s="104"/>
      <c r="FD82" s="104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101"/>
      <c r="GA82" s="101"/>
      <c r="GB82" s="101"/>
      <c r="GC82" s="101"/>
      <c r="GD82" s="101"/>
      <c r="GE82" s="132"/>
      <c r="GF82" s="132"/>
      <c r="GG82" s="132"/>
      <c r="GH82" s="101"/>
      <c r="GI82" s="132"/>
      <c r="GJ82" s="132"/>
      <c r="GK82" s="132"/>
      <c r="GL82" s="132"/>
      <c r="GM82" s="132"/>
      <c r="GN82" s="132"/>
      <c r="GO82" s="132"/>
      <c r="GP82" s="132"/>
    </row>
    <row r="83" spans="1:198">
      <c r="A83" s="101">
        <v>213</v>
      </c>
      <c r="B83" s="101">
        <f t="shared" si="3"/>
        <v>1123.1500000000001</v>
      </c>
      <c r="C83" s="101">
        <f t="shared" si="4"/>
        <v>4</v>
      </c>
      <c r="D83" s="101">
        <v>850</v>
      </c>
      <c r="E83" s="101">
        <v>4000</v>
      </c>
      <c r="F83" s="101" t="s">
        <v>655</v>
      </c>
      <c r="G83" s="101">
        <v>-9.2100000000000009</v>
      </c>
      <c r="H83" s="101" t="s">
        <v>656</v>
      </c>
      <c r="I83" s="104">
        <v>64.47</v>
      </c>
      <c r="J83" s="104">
        <v>0.28000000000000003</v>
      </c>
      <c r="K83" s="104">
        <v>19.260000000000002</v>
      </c>
      <c r="L83" s="104">
        <v>1.91</v>
      </c>
      <c r="M83" s="104">
        <v>0.65</v>
      </c>
      <c r="N83" s="104">
        <v>4.18</v>
      </c>
      <c r="O83" s="104">
        <v>4.8899999999999997</v>
      </c>
      <c r="P83" s="104">
        <v>3.99</v>
      </c>
      <c r="Q83" s="102">
        <v>0.19</v>
      </c>
      <c r="R83" s="121">
        <f t="shared" si="5"/>
        <v>760.97302023482382</v>
      </c>
      <c r="S83" s="104">
        <v>99.82</v>
      </c>
      <c r="T83" s="104">
        <v>9.5299999999999994</v>
      </c>
      <c r="U83" s="162">
        <v>8.19</v>
      </c>
      <c r="V83" s="104"/>
      <c r="W83" s="122">
        <v>760.93099999999993</v>
      </c>
      <c r="X83" s="123"/>
      <c r="Y83" s="123"/>
      <c r="Z83" s="124"/>
      <c r="AA83" s="125"/>
      <c r="AB83" s="124"/>
      <c r="AC83" s="125"/>
      <c r="AD83" s="124"/>
      <c r="AE83" s="125"/>
      <c r="AF83" s="124"/>
      <c r="AG83" s="161"/>
      <c r="AH83" s="124"/>
      <c r="AI83" s="126"/>
      <c r="AJ83" s="127"/>
      <c r="AK83" s="126"/>
      <c r="AL83" s="126"/>
      <c r="AM83" s="126"/>
      <c r="AN83" s="126"/>
      <c r="AO83" s="101"/>
      <c r="AP83" s="128"/>
      <c r="AQ83" s="104"/>
      <c r="AR83" s="104"/>
      <c r="AS83" s="101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01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02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26"/>
      <c r="CG83" s="128"/>
      <c r="CH83" s="126"/>
      <c r="CI83" s="130"/>
      <c r="CJ83" s="125"/>
      <c r="CK83" s="126"/>
      <c r="CL83" s="128"/>
      <c r="CM83" s="126"/>
      <c r="CN83" s="130"/>
      <c r="CO83" s="125"/>
      <c r="CP83" s="126"/>
      <c r="CQ83" s="125"/>
      <c r="CR83" s="126"/>
      <c r="CS83" s="130"/>
      <c r="CT83" s="125"/>
      <c r="CU83" s="126"/>
      <c r="CV83" s="125"/>
      <c r="CW83" s="126"/>
      <c r="CX83" s="130"/>
      <c r="CY83" s="128"/>
      <c r="CZ83" s="128"/>
      <c r="DA83" s="128"/>
      <c r="DB83" s="128"/>
      <c r="DC83" s="128"/>
      <c r="DD83" s="125"/>
      <c r="DE83" s="101"/>
      <c r="DF83" s="104"/>
      <c r="DG83" s="103"/>
      <c r="DH83" s="102"/>
      <c r="DI83" s="101"/>
      <c r="DJ83" s="101"/>
      <c r="DK83" s="101"/>
      <c r="DL83" s="13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32"/>
      <c r="ED83" s="132"/>
      <c r="EE83" s="132"/>
      <c r="EF83" s="132"/>
      <c r="EG83" s="132"/>
      <c r="EH83" s="132"/>
      <c r="EI83" s="132"/>
      <c r="EJ83" s="132"/>
      <c r="EK83" s="132"/>
      <c r="EL83" s="132"/>
      <c r="EM83" s="132"/>
      <c r="EN83" s="132"/>
      <c r="EO83" s="132"/>
      <c r="EP83" s="132"/>
      <c r="EQ83" s="132"/>
      <c r="ER83" s="132"/>
      <c r="ES83" s="132"/>
      <c r="ET83" s="132"/>
      <c r="EU83" s="132"/>
      <c r="EV83" s="132"/>
      <c r="EW83" s="132"/>
      <c r="EX83" s="132"/>
      <c r="EY83" s="101"/>
      <c r="EZ83" s="104"/>
      <c r="FA83" s="104"/>
      <c r="FB83" s="104"/>
      <c r="FC83" s="104"/>
      <c r="FD83" s="104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32"/>
      <c r="GF83" s="132"/>
      <c r="GG83" s="132"/>
      <c r="GH83" s="101"/>
      <c r="GI83" s="132"/>
      <c r="GJ83" s="132"/>
      <c r="GK83" s="132"/>
      <c r="GL83" s="132"/>
      <c r="GM83" s="132"/>
      <c r="GN83" s="132"/>
      <c r="GO83" s="132"/>
      <c r="GP83" s="132"/>
    </row>
    <row r="84" spans="1:198">
      <c r="A84" s="101">
        <v>208</v>
      </c>
      <c r="B84" s="101">
        <f t="shared" si="3"/>
        <v>1123.1500000000001</v>
      </c>
      <c r="C84" s="101">
        <f t="shared" si="4"/>
        <v>4</v>
      </c>
      <c r="D84" s="101">
        <v>850</v>
      </c>
      <c r="E84" s="101">
        <v>4000</v>
      </c>
      <c r="F84" s="101" t="s">
        <v>597</v>
      </c>
      <c r="G84" s="101">
        <v>-9.2100000000000009</v>
      </c>
      <c r="H84" s="101" t="s">
        <v>656</v>
      </c>
      <c r="I84" s="104">
        <v>64.47</v>
      </c>
      <c r="J84" s="104">
        <v>0.24</v>
      </c>
      <c r="K84" s="104">
        <v>19.2</v>
      </c>
      <c r="L84" s="104">
        <v>1.78</v>
      </c>
      <c r="M84" s="104">
        <v>0.69</v>
      </c>
      <c r="N84" s="104">
        <v>4.2300000000000004</v>
      </c>
      <c r="O84" s="104">
        <v>5.03</v>
      </c>
      <c r="P84" s="104">
        <v>3.98</v>
      </c>
      <c r="Q84" s="102">
        <v>0.2</v>
      </c>
      <c r="R84" s="121">
        <f t="shared" si="5"/>
        <v>801.0242318261304</v>
      </c>
      <c r="S84" s="104">
        <v>99.820000000000007</v>
      </c>
      <c r="T84" s="104">
        <v>9.27</v>
      </c>
      <c r="U84" s="162">
        <v>8.2200000000000006</v>
      </c>
      <c r="V84" s="104"/>
      <c r="W84" s="122">
        <v>800.98</v>
      </c>
      <c r="X84" s="123"/>
      <c r="Y84" s="123"/>
      <c r="Z84" s="124"/>
      <c r="AA84" s="125"/>
      <c r="AB84" s="124"/>
      <c r="AC84" s="125"/>
      <c r="AD84" s="124"/>
      <c r="AE84" s="125"/>
      <c r="AF84" s="124"/>
      <c r="AG84" s="161"/>
      <c r="AH84" s="124"/>
      <c r="AI84" s="126"/>
      <c r="AJ84" s="127"/>
      <c r="AK84" s="126"/>
      <c r="AL84" s="126"/>
      <c r="AM84" s="126"/>
      <c r="AN84" s="126"/>
      <c r="AO84" s="101"/>
      <c r="AP84" s="128"/>
      <c r="AQ84" s="104"/>
      <c r="AR84" s="104"/>
      <c r="AS84" s="101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01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02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26"/>
      <c r="CG84" s="128"/>
      <c r="CH84" s="126"/>
      <c r="CI84" s="130"/>
      <c r="CJ84" s="125"/>
      <c r="CK84" s="126"/>
      <c r="CL84" s="128"/>
      <c r="CM84" s="126"/>
      <c r="CN84" s="130"/>
      <c r="CO84" s="125"/>
      <c r="CP84" s="126"/>
      <c r="CQ84" s="125"/>
      <c r="CR84" s="126"/>
      <c r="CS84" s="130"/>
      <c r="CT84" s="125"/>
      <c r="CU84" s="126"/>
      <c r="CV84" s="125"/>
      <c r="CW84" s="126"/>
      <c r="CX84" s="130"/>
      <c r="CY84" s="128"/>
      <c r="CZ84" s="128"/>
      <c r="DA84" s="128"/>
      <c r="DB84" s="128"/>
      <c r="DC84" s="128"/>
      <c r="DD84" s="125"/>
      <c r="DE84" s="101"/>
      <c r="DF84" s="104"/>
      <c r="DG84" s="103"/>
      <c r="DH84" s="102"/>
      <c r="DI84" s="101"/>
      <c r="DJ84" s="101"/>
      <c r="DK84" s="101"/>
      <c r="DL84" s="13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32"/>
      <c r="ED84" s="132"/>
      <c r="EE84" s="132"/>
      <c r="EF84" s="132"/>
      <c r="EG84" s="132"/>
      <c r="EH84" s="132"/>
      <c r="EI84" s="132"/>
      <c r="EJ84" s="132"/>
      <c r="EK84" s="132"/>
      <c r="EL84" s="132"/>
      <c r="EM84" s="132"/>
      <c r="EN84" s="132"/>
      <c r="EO84" s="132"/>
      <c r="EP84" s="132"/>
      <c r="EQ84" s="132"/>
      <c r="ER84" s="132"/>
      <c r="ES84" s="132"/>
      <c r="ET84" s="132"/>
      <c r="EU84" s="132"/>
      <c r="EV84" s="132"/>
      <c r="EW84" s="132"/>
      <c r="EX84" s="132"/>
      <c r="EY84" s="101"/>
      <c r="EZ84" s="104"/>
      <c r="FA84" s="104"/>
      <c r="FB84" s="104"/>
      <c r="FC84" s="104"/>
      <c r="FD84" s="104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32"/>
      <c r="GF84" s="132"/>
      <c r="GG84" s="132"/>
      <c r="GH84" s="101"/>
      <c r="GI84" s="132"/>
      <c r="GJ84" s="132"/>
      <c r="GK84" s="132"/>
      <c r="GL84" s="132"/>
      <c r="GM84" s="132"/>
      <c r="GN84" s="132"/>
      <c r="GO84" s="132"/>
      <c r="GP84" s="132"/>
    </row>
    <row r="85" spans="1:198">
      <c r="A85" s="101">
        <v>282</v>
      </c>
      <c r="B85" s="101">
        <f t="shared" si="3"/>
        <v>1173.1500000000001</v>
      </c>
      <c r="C85" s="101">
        <f t="shared" si="4"/>
        <v>1</v>
      </c>
      <c r="D85" s="101">
        <v>900</v>
      </c>
      <c r="E85" s="101">
        <v>1000</v>
      </c>
      <c r="F85" s="101" t="s">
        <v>655</v>
      </c>
      <c r="G85" s="101">
        <v>-8.4499999999999993</v>
      </c>
      <c r="H85" s="101" t="s">
        <v>656</v>
      </c>
      <c r="I85" s="104">
        <v>66.95</v>
      </c>
      <c r="J85" s="104">
        <v>0.63</v>
      </c>
      <c r="K85" s="104">
        <v>17.18</v>
      </c>
      <c r="L85" s="104">
        <v>1.9</v>
      </c>
      <c r="M85" s="104">
        <v>0.54</v>
      </c>
      <c r="N85" s="104">
        <v>2.06</v>
      </c>
      <c r="O85" s="104">
        <v>5.23</v>
      </c>
      <c r="P85" s="104">
        <v>5.28</v>
      </c>
      <c r="Q85" s="102">
        <v>0.11</v>
      </c>
      <c r="R85" s="121">
        <f t="shared" si="5"/>
        <v>440.56332750437173</v>
      </c>
      <c r="S85" s="104">
        <v>99.88000000000001</v>
      </c>
      <c r="T85" s="104">
        <v>6.77</v>
      </c>
      <c r="U85" s="162">
        <v>4.17</v>
      </c>
      <c r="V85" s="104"/>
      <c r="W85" s="122">
        <v>440.53899999999999</v>
      </c>
      <c r="X85" s="123"/>
      <c r="Y85" s="123"/>
      <c r="Z85" s="124"/>
      <c r="AA85" s="125"/>
      <c r="AB85" s="124"/>
      <c r="AC85" s="125"/>
      <c r="AD85" s="124"/>
      <c r="AE85" s="125"/>
      <c r="AF85" s="124"/>
      <c r="AG85" s="161"/>
      <c r="AH85" s="124"/>
      <c r="AI85" s="126"/>
      <c r="AJ85" s="127"/>
      <c r="AK85" s="126"/>
      <c r="AL85" s="126"/>
      <c r="AM85" s="126"/>
      <c r="AN85" s="126"/>
      <c r="AO85" s="101"/>
      <c r="AP85" s="128"/>
      <c r="AQ85" s="104"/>
      <c r="AR85" s="104"/>
      <c r="AS85" s="101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01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02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26"/>
      <c r="CG85" s="128"/>
      <c r="CH85" s="126"/>
      <c r="CI85" s="130"/>
      <c r="CJ85" s="125"/>
      <c r="CK85" s="126"/>
      <c r="CL85" s="128"/>
      <c r="CM85" s="126"/>
      <c r="CN85" s="130"/>
      <c r="CO85" s="125"/>
      <c r="CP85" s="126"/>
      <c r="CQ85" s="125"/>
      <c r="CR85" s="126"/>
      <c r="CS85" s="130"/>
      <c r="CT85" s="125"/>
      <c r="CU85" s="126"/>
      <c r="CV85" s="125"/>
      <c r="CW85" s="126"/>
      <c r="CX85" s="130"/>
      <c r="CY85" s="128"/>
      <c r="CZ85" s="128"/>
      <c r="DA85" s="128"/>
      <c r="DB85" s="128"/>
      <c r="DC85" s="128"/>
      <c r="DD85" s="125"/>
      <c r="DE85" s="101"/>
      <c r="DF85" s="104"/>
      <c r="DG85" s="103"/>
      <c r="DH85" s="102"/>
      <c r="DI85" s="101"/>
      <c r="DJ85" s="101"/>
      <c r="DK85" s="101"/>
      <c r="DL85" s="13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32"/>
      <c r="ED85" s="132"/>
      <c r="EE85" s="132"/>
      <c r="EF85" s="132"/>
      <c r="EG85" s="132"/>
      <c r="EH85" s="132"/>
      <c r="EI85" s="132"/>
      <c r="EJ85" s="132"/>
      <c r="EK85" s="132"/>
      <c r="EL85" s="132"/>
      <c r="EM85" s="132"/>
      <c r="EN85" s="132"/>
      <c r="EO85" s="132"/>
      <c r="EP85" s="132"/>
      <c r="EQ85" s="132"/>
      <c r="ER85" s="132"/>
      <c r="ES85" s="132"/>
      <c r="ET85" s="132"/>
      <c r="EU85" s="132"/>
      <c r="EV85" s="132"/>
      <c r="EW85" s="132"/>
      <c r="EX85" s="132"/>
      <c r="EY85" s="101"/>
      <c r="EZ85" s="104"/>
      <c r="FA85" s="104"/>
      <c r="FB85" s="104"/>
      <c r="FC85" s="104"/>
      <c r="FD85" s="104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101"/>
      <c r="GA85" s="101"/>
      <c r="GB85" s="101"/>
      <c r="GC85" s="101"/>
      <c r="GD85" s="101"/>
      <c r="GE85" s="132"/>
      <c r="GF85" s="132"/>
      <c r="GG85" s="132"/>
      <c r="GH85" s="101"/>
      <c r="GI85" s="132"/>
      <c r="GJ85" s="132"/>
      <c r="GK85" s="132"/>
      <c r="GL85" s="132"/>
      <c r="GM85" s="132"/>
      <c r="GN85" s="132"/>
      <c r="GO85" s="132"/>
      <c r="GP85" s="132"/>
    </row>
    <row r="86" spans="1:198">
      <c r="A86" s="101">
        <v>169</v>
      </c>
      <c r="B86" s="101">
        <f t="shared" si="3"/>
        <v>1173.1500000000001</v>
      </c>
      <c r="C86" s="101">
        <f t="shared" si="4"/>
        <v>2</v>
      </c>
      <c r="D86" s="101">
        <v>900</v>
      </c>
      <c r="E86" s="101">
        <v>2000</v>
      </c>
      <c r="F86" s="101" t="s">
        <v>655</v>
      </c>
      <c r="G86" s="101">
        <v>-8.3800000000000008</v>
      </c>
      <c r="H86" s="101" t="s">
        <v>656</v>
      </c>
      <c r="I86" s="104">
        <v>64.14</v>
      </c>
      <c r="J86" s="104">
        <v>0.54</v>
      </c>
      <c r="K86" s="104">
        <v>18.46</v>
      </c>
      <c r="L86" s="104">
        <v>2.34</v>
      </c>
      <c r="M86" s="104">
        <v>0.96</v>
      </c>
      <c r="N86" s="104">
        <v>3.96</v>
      </c>
      <c r="O86" s="104">
        <v>5.01</v>
      </c>
      <c r="P86" s="104">
        <v>4.17</v>
      </c>
      <c r="Q86" s="102">
        <v>0.22</v>
      </c>
      <c r="R86" s="121">
        <f t="shared" si="5"/>
        <v>881.12665500874346</v>
      </c>
      <c r="S86" s="104">
        <v>99.800000000000011</v>
      </c>
      <c r="T86" s="104">
        <v>8.31</v>
      </c>
      <c r="U86" s="162">
        <v>6.05</v>
      </c>
      <c r="V86" s="104"/>
      <c r="W86" s="122">
        <v>881.07799999999997</v>
      </c>
      <c r="X86" s="123"/>
      <c r="Y86" s="123"/>
      <c r="Z86" s="124"/>
      <c r="AA86" s="125"/>
      <c r="AB86" s="124"/>
      <c r="AC86" s="125"/>
      <c r="AD86" s="124"/>
      <c r="AE86" s="125"/>
      <c r="AF86" s="124"/>
      <c r="AG86" s="161"/>
      <c r="AH86" s="124"/>
      <c r="AI86" s="126"/>
      <c r="AJ86" s="127"/>
      <c r="AK86" s="126"/>
      <c r="AL86" s="126"/>
      <c r="AM86" s="126"/>
      <c r="AN86" s="126"/>
      <c r="AO86" s="101"/>
      <c r="AP86" s="128"/>
      <c r="AQ86" s="104"/>
      <c r="AR86" s="104"/>
      <c r="AS86" s="101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01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02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26"/>
      <c r="CG86" s="128"/>
      <c r="CH86" s="126"/>
      <c r="CI86" s="130"/>
      <c r="CJ86" s="125"/>
      <c r="CK86" s="126"/>
      <c r="CL86" s="128"/>
      <c r="CM86" s="126"/>
      <c r="CN86" s="130"/>
      <c r="CO86" s="125"/>
      <c r="CP86" s="126"/>
      <c r="CQ86" s="125"/>
      <c r="CR86" s="126"/>
      <c r="CS86" s="130"/>
      <c r="CT86" s="125"/>
      <c r="CU86" s="126"/>
      <c r="CV86" s="125"/>
      <c r="CW86" s="126"/>
      <c r="CX86" s="130"/>
      <c r="CY86" s="128"/>
      <c r="CZ86" s="128"/>
      <c r="DA86" s="128"/>
      <c r="DB86" s="128"/>
      <c r="DC86" s="128"/>
      <c r="DD86" s="125"/>
      <c r="DE86" s="101"/>
      <c r="DF86" s="104"/>
      <c r="DG86" s="103"/>
      <c r="DH86" s="102"/>
      <c r="DI86" s="101"/>
      <c r="DJ86" s="101"/>
      <c r="DK86" s="101"/>
      <c r="DL86" s="13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32"/>
      <c r="ED86" s="132"/>
      <c r="EE86" s="132"/>
      <c r="EF86" s="132"/>
      <c r="EG86" s="132"/>
      <c r="EH86" s="132"/>
      <c r="EI86" s="132"/>
      <c r="EJ86" s="132"/>
      <c r="EK86" s="132"/>
      <c r="EL86" s="132"/>
      <c r="EM86" s="132"/>
      <c r="EN86" s="132"/>
      <c r="EO86" s="132"/>
      <c r="EP86" s="132"/>
      <c r="EQ86" s="132"/>
      <c r="ER86" s="132"/>
      <c r="ES86" s="132"/>
      <c r="ET86" s="132"/>
      <c r="EU86" s="132"/>
      <c r="EV86" s="132"/>
      <c r="EW86" s="132"/>
      <c r="EX86" s="132"/>
      <c r="EY86" s="101"/>
      <c r="EZ86" s="104"/>
      <c r="FA86" s="104"/>
      <c r="FB86" s="104"/>
      <c r="FC86" s="104"/>
      <c r="FD86" s="104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1"/>
      <c r="FU86" s="101"/>
      <c r="FV86" s="101"/>
      <c r="FW86" s="101"/>
      <c r="FX86" s="101"/>
      <c r="FY86" s="101"/>
      <c r="FZ86" s="101"/>
      <c r="GA86" s="101"/>
      <c r="GB86" s="101"/>
      <c r="GC86" s="101"/>
      <c r="GD86" s="101"/>
      <c r="GE86" s="132"/>
      <c r="GF86" s="132"/>
      <c r="GG86" s="132"/>
      <c r="GH86" s="101"/>
      <c r="GI86" s="132"/>
      <c r="GJ86" s="132"/>
      <c r="GK86" s="132"/>
      <c r="GL86" s="132"/>
      <c r="GM86" s="132"/>
      <c r="GN86" s="132"/>
      <c r="GO86" s="132"/>
      <c r="GP86" s="132"/>
    </row>
    <row r="87" spans="1:198">
      <c r="A87" s="101">
        <v>114</v>
      </c>
      <c r="B87" s="101">
        <f t="shared" si="3"/>
        <v>1173.1500000000001</v>
      </c>
      <c r="C87" s="101">
        <f t="shared" si="4"/>
        <v>2</v>
      </c>
      <c r="D87" s="101">
        <v>900</v>
      </c>
      <c r="E87" s="101">
        <v>2000</v>
      </c>
      <c r="F87" s="101" t="s">
        <v>597</v>
      </c>
      <c r="G87" s="101">
        <v>-6.98</v>
      </c>
      <c r="H87" s="101" t="s">
        <v>656</v>
      </c>
      <c r="I87" s="104">
        <v>64.84</v>
      </c>
      <c r="J87" s="104">
        <v>0.48</v>
      </c>
      <c r="K87" s="104">
        <v>18.27</v>
      </c>
      <c r="L87" s="104">
        <v>2.09</v>
      </c>
      <c r="M87" s="104">
        <v>0.96</v>
      </c>
      <c r="N87" s="104">
        <v>3.71</v>
      </c>
      <c r="O87" s="104">
        <v>4.97</v>
      </c>
      <c r="P87" s="104">
        <v>4.32</v>
      </c>
      <c r="Q87" s="102">
        <v>0.17</v>
      </c>
      <c r="R87" s="121">
        <f t="shared" si="5"/>
        <v>680.87059705221088</v>
      </c>
      <c r="S87" s="104">
        <v>99.809999999999988</v>
      </c>
      <c r="T87" s="104">
        <v>8.25</v>
      </c>
      <c r="U87" s="162">
        <v>6.05</v>
      </c>
      <c r="V87" s="104"/>
      <c r="W87" s="122">
        <v>680.83300000000008</v>
      </c>
      <c r="X87" s="123"/>
      <c r="Y87" s="123"/>
      <c r="Z87" s="124"/>
      <c r="AA87" s="125"/>
      <c r="AB87" s="124"/>
      <c r="AC87" s="125"/>
      <c r="AD87" s="124"/>
      <c r="AE87" s="125"/>
      <c r="AF87" s="124"/>
      <c r="AG87" s="161"/>
      <c r="AH87" s="124"/>
      <c r="AI87" s="126"/>
      <c r="AJ87" s="127"/>
      <c r="AK87" s="126"/>
      <c r="AL87" s="126"/>
      <c r="AM87" s="126"/>
      <c r="AN87" s="126"/>
      <c r="AO87" s="101"/>
      <c r="AP87" s="128"/>
      <c r="AQ87" s="104"/>
      <c r="AR87" s="104"/>
      <c r="AS87" s="101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01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02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26"/>
      <c r="CG87" s="128"/>
      <c r="CH87" s="126"/>
      <c r="CI87" s="130"/>
      <c r="CJ87" s="125"/>
      <c r="CK87" s="126"/>
      <c r="CL87" s="128"/>
      <c r="CM87" s="126"/>
      <c r="CN87" s="130"/>
      <c r="CO87" s="125"/>
      <c r="CP87" s="126"/>
      <c r="CQ87" s="125"/>
      <c r="CR87" s="126"/>
      <c r="CS87" s="130"/>
      <c r="CT87" s="125"/>
      <c r="CU87" s="126"/>
      <c r="CV87" s="125"/>
      <c r="CW87" s="126"/>
      <c r="CX87" s="130"/>
      <c r="CY87" s="128"/>
      <c r="CZ87" s="128"/>
      <c r="DA87" s="128"/>
      <c r="DB87" s="128"/>
      <c r="DC87" s="128"/>
      <c r="DD87" s="125"/>
      <c r="DE87" s="101"/>
      <c r="DF87" s="104"/>
      <c r="DG87" s="103"/>
      <c r="DH87" s="102"/>
      <c r="DI87" s="101"/>
      <c r="DJ87" s="101"/>
      <c r="DK87" s="101"/>
      <c r="DL87" s="13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32"/>
      <c r="ED87" s="132"/>
      <c r="EE87" s="132"/>
      <c r="EF87" s="132"/>
      <c r="EG87" s="132"/>
      <c r="EH87" s="132"/>
      <c r="EI87" s="132"/>
      <c r="EJ87" s="132"/>
      <c r="EK87" s="132"/>
      <c r="EL87" s="132"/>
      <c r="EM87" s="132"/>
      <c r="EN87" s="132"/>
      <c r="EO87" s="132"/>
      <c r="EP87" s="132"/>
      <c r="EQ87" s="132"/>
      <c r="ER87" s="132"/>
      <c r="ES87" s="132"/>
      <c r="ET87" s="132"/>
      <c r="EU87" s="132"/>
      <c r="EV87" s="132"/>
      <c r="EW87" s="132"/>
      <c r="EX87" s="132"/>
      <c r="EY87" s="101"/>
      <c r="EZ87" s="104"/>
      <c r="FA87" s="104"/>
      <c r="FB87" s="104"/>
      <c r="FC87" s="104"/>
      <c r="FD87" s="104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32"/>
      <c r="GF87" s="132"/>
      <c r="GG87" s="132"/>
      <c r="GH87" s="101"/>
      <c r="GI87" s="132"/>
      <c r="GJ87" s="132"/>
      <c r="GK87" s="132"/>
      <c r="GL87" s="132"/>
      <c r="GM87" s="132"/>
      <c r="GN87" s="132"/>
      <c r="GO87" s="132"/>
      <c r="GP87" s="132"/>
    </row>
    <row r="88" spans="1:198">
      <c r="A88" s="101">
        <v>189</v>
      </c>
      <c r="B88" s="101">
        <f t="shared" si="3"/>
        <v>1173.1500000000001</v>
      </c>
      <c r="C88" s="101">
        <f t="shared" si="4"/>
        <v>4</v>
      </c>
      <c r="D88" s="101">
        <v>900</v>
      </c>
      <c r="E88" s="101">
        <v>4000</v>
      </c>
      <c r="F88" s="101" t="s">
        <v>655</v>
      </c>
      <c r="G88" s="101">
        <v>-8.25</v>
      </c>
      <c r="H88" s="101" t="s">
        <v>656</v>
      </c>
      <c r="I88" s="104">
        <v>60.77</v>
      </c>
      <c r="J88" s="104">
        <v>0.52</v>
      </c>
      <c r="K88" s="104">
        <v>20.22</v>
      </c>
      <c r="L88" s="104">
        <v>2.5099999999999998</v>
      </c>
      <c r="M88" s="104">
        <v>0.97</v>
      </c>
      <c r="N88" s="104">
        <v>6.39</v>
      </c>
      <c r="O88" s="104">
        <v>4.8600000000000003</v>
      </c>
      <c r="P88" s="104">
        <v>3.18</v>
      </c>
      <c r="Q88" s="102">
        <v>0.39</v>
      </c>
      <c r="R88" s="121">
        <f t="shared" si="5"/>
        <v>1561.9972520609542</v>
      </c>
      <c r="S88" s="104">
        <v>99.810000000000016</v>
      </c>
      <c r="T88" s="104">
        <v>11.23</v>
      </c>
      <c r="U88" s="162">
        <v>8.2100000000000009</v>
      </c>
      <c r="V88" s="104"/>
      <c r="W88" s="122">
        <v>1561.9110000000001</v>
      </c>
      <c r="X88" s="123"/>
      <c r="Y88" s="123"/>
      <c r="Z88" s="124"/>
      <c r="AA88" s="125"/>
      <c r="AB88" s="124"/>
      <c r="AC88" s="125"/>
      <c r="AD88" s="124"/>
      <c r="AE88" s="125"/>
      <c r="AF88" s="124"/>
      <c r="AG88" s="161"/>
      <c r="AH88" s="124"/>
      <c r="AI88" s="126"/>
      <c r="AJ88" s="127"/>
      <c r="AK88" s="126"/>
      <c r="AL88" s="126"/>
      <c r="AM88" s="126"/>
      <c r="AN88" s="126"/>
      <c r="AO88" s="101"/>
      <c r="AP88" s="128"/>
      <c r="AQ88" s="104"/>
      <c r="AR88" s="104"/>
      <c r="AS88" s="101"/>
      <c r="AT88" s="129"/>
      <c r="AU88" s="129"/>
      <c r="AV88" s="129"/>
      <c r="AW88" s="129"/>
      <c r="AX88" s="129"/>
      <c r="AY88" s="129"/>
      <c r="AZ88" s="129"/>
      <c r="BA88" s="129"/>
      <c r="BB88" s="129"/>
      <c r="BC88" s="129"/>
      <c r="BD88" s="129"/>
      <c r="BE88" s="129"/>
      <c r="BF88" s="101"/>
      <c r="BG88" s="129"/>
      <c r="BH88" s="129"/>
      <c r="BI88" s="129"/>
      <c r="BJ88" s="129"/>
      <c r="BK88" s="129"/>
      <c r="BL88" s="129"/>
      <c r="BM88" s="129"/>
      <c r="BN88" s="129"/>
      <c r="BO88" s="129"/>
      <c r="BP88" s="129"/>
      <c r="BQ88" s="129"/>
      <c r="BR88" s="102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26"/>
      <c r="CG88" s="128"/>
      <c r="CH88" s="126"/>
      <c r="CI88" s="130"/>
      <c r="CJ88" s="125"/>
      <c r="CK88" s="126"/>
      <c r="CL88" s="128"/>
      <c r="CM88" s="126"/>
      <c r="CN88" s="130"/>
      <c r="CO88" s="125"/>
      <c r="CP88" s="126"/>
      <c r="CQ88" s="125"/>
      <c r="CR88" s="126"/>
      <c r="CS88" s="130"/>
      <c r="CT88" s="125"/>
      <c r="CU88" s="126"/>
      <c r="CV88" s="125"/>
      <c r="CW88" s="126"/>
      <c r="CX88" s="130"/>
      <c r="CY88" s="128"/>
      <c r="CZ88" s="128"/>
      <c r="DA88" s="128"/>
      <c r="DB88" s="128"/>
      <c r="DC88" s="128"/>
      <c r="DD88" s="125"/>
      <c r="DE88" s="101"/>
      <c r="DF88" s="104"/>
      <c r="DG88" s="103"/>
      <c r="DH88" s="102"/>
      <c r="DI88" s="101"/>
      <c r="DJ88" s="101"/>
      <c r="DK88" s="101"/>
      <c r="DL88" s="13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32"/>
      <c r="ED88" s="132"/>
      <c r="EE88" s="132"/>
      <c r="EF88" s="132"/>
      <c r="EG88" s="132"/>
      <c r="EH88" s="132"/>
      <c r="EI88" s="132"/>
      <c r="EJ88" s="132"/>
      <c r="EK88" s="132"/>
      <c r="EL88" s="132"/>
      <c r="EM88" s="132"/>
      <c r="EN88" s="132"/>
      <c r="EO88" s="132"/>
      <c r="EP88" s="132"/>
      <c r="EQ88" s="132"/>
      <c r="ER88" s="132"/>
      <c r="ES88" s="132"/>
      <c r="ET88" s="132"/>
      <c r="EU88" s="132"/>
      <c r="EV88" s="132"/>
      <c r="EW88" s="132"/>
      <c r="EX88" s="132"/>
      <c r="EY88" s="101"/>
      <c r="EZ88" s="104"/>
      <c r="FA88" s="104"/>
      <c r="FB88" s="104"/>
      <c r="FC88" s="104"/>
      <c r="FD88" s="104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32"/>
      <c r="GF88" s="132"/>
      <c r="GG88" s="132"/>
      <c r="GH88" s="101"/>
      <c r="GI88" s="132"/>
      <c r="GJ88" s="132"/>
      <c r="GK88" s="132"/>
      <c r="GL88" s="132"/>
      <c r="GM88" s="132"/>
      <c r="GN88" s="132"/>
      <c r="GO88" s="132"/>
      <c r="GP88" s="132"/>
    </row>
    <row r="89" spans="1:198">
      <c r="A89" s="101">
        <v>104</v>
      </c>
      <c r="B89" s="101">
        <f t="shared" si="3"/>
        <v>1223.1500000000001</v>
      </c>
      <c r="C89" s="101">
        <f t="shared" si="4"/>
        <v>2</v>
      </c>
      <c r="D89" s="101">
        <v>950</v>
      </c>
      <c r="E89" s="101">
        <v>2000</v>
      </c>
      <c r="F89" s="101" t="s">
        <v>655</v>
      </c>
      <c r="G89" s="101">
        <v>-7.49</v>
      </c>
      <c r="H89" s="101" t="s">
        <v>656</v>
      </c>
      <c r="I89" s="104">
        <v>60.83</v>
      </c>
      <c r="J89" s="104">
        <v>0.61</v>
      </c>
      <c r="K89" s="104">
        <v>19.13</v>
      </c>
      <c r="L89" s="104">
        <v>3.16</v>
      </c>
      <c r="M89" s="104">
        <v>1.43</v>
      </c>
      <c r="N89" s="104">
        <v>6.41</v>
      </c>
      <c r="O89" s="104">
        <v>4.4800000000000004</v>
      </c>
      <c r="P89" s="104">
        <v>3.29</v>
      </c>
      <c r="Q89" s="102">
        <v>0.41</v>
      </c>
      <c r="R89" s="121">
        <f t="shared" si="5"/>
        <v>1642.0996752435674</v>
      </c>
      <c r="S89" s="104">
        <v>99.75</v>
      </c>
      <c r="T89" s="104">
        <v>7.99</v>
      </c>
      <c r="U89" s="162">
        <v>5.98</v>
      </c>
      <c r="V89" s="104"/>
      <c r="W89" s="122">
        <v>1642.0089999999998</v>
      </c>
      <c r="X89" s="123"/>
      <c r="Y89" s="123"/>
      <c r="Z89" s="124"/>
      <c r="AA89" s="125"/>
      <c r="AB89" s="124"/>
      <c r="AC89" s="125"/>
      <c r="AD89" s="124"/>
      <c r="AE89" s="125"/>
      <c r="AF89" s="124"/>
      <c r="AG89" s="161"/>
      <c r="AH89" s="124"/>
      <c r="AI89" s="126"/>
      <c r="AJ89" s="127"/>
      <c r="AK89" s="126"/>
      <c r="AL89" s="126"/>
      <c r="AM89" s="126"/>
      <c r="AN89" s="126"/>
      <c r="AO89" s="101"/>
      <c r="AP89" s="128"/>
      <c r="AQ89" s="104"/>
      <c r="AR89" s="104"/>
      <c r="AS89" s="101"/>
      <c r="AT89" s="129"/>
      <c r="AU89" s="129"/>
      <c r="AV89" s="129"/>
      <c r="AW89" s="129"/>
      <c r="AX89" s="129"/>
      <c r="AY89" s="129"/>
      <c r="AZ89" s="129"/>
      <c r="BA89" s="129"/>
      <c r="BB89" s="129"/>
      <c r="BC89" s="129"/>
      <c r="BD89" s="129"/>
      <c r="BE89" s="129"/>
      <c r="BF89" s="101"/>
      <c r="BG89" s="129"/>
      <c r="BH89" s="129"/>
      <c r="BI89" s="129"/>
      <c r="BJ89" s="129"/>
      <c r="BK89" s="129"/>
      <c r="BL89" s="129"/>
      <c r="BM89" s="129"/>
      <c r="BN89" s="129"/>
      <c r="BO89" s="129"/>
      <c r="BP89" s="129"/>
      <c r="BQ89" s="129"/>
      <c r="BR89" s="102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26"/>
      <c r="CG89" s="128"/>
      <c r="CH89" s="126"/>
      <c r="CI89" s="130"/>
      <c r="CJ89" s="125"/>
      <c r="CK89" s="126"/>
      <c r="CL89" s="128"/>
      <c r="CM89" s="126"/>
      <c r="CN89" s="130"/>
      <c r="CO89" s="125"/>
      <c r="CP89" s="126"/>
      <c r="CQ89" s="125"/>
      <c r="CR89" s="126"/>
      <c r="CS89" s="130"/>
      <c r="CT89" s="125"/>
      <c r="CU89" s="126"/>
      <c r="CV89" s="125"/>
      <c r="CW89" s="126"/>
      <c r="CX89" s="130"/>
      <c r="CY89" s="128"/>
      <c r="CZ89" s="128"/>
      <c r="DA89" s="128"/>
      <c r="DB89" s="128"/>
      <c r="DC89" s="128"/>
      <c r="DD89" s="125"/>
      <c r="DE89" s="101"/>
      <c r="DF89" s="104"/>
      <c r="DG89" s="103"/>
      <c r="DH89" s="102"/>
      <c r="DI89" s="101"/>
      <c r="DJ89" s="101"/>
      <c r="DK89" s="101"/>
      <c r="DL89" s="13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32"/>
      <c r="ED89" s="132"/>
      <c r="EE89" s="132"/>
      <c r="EF89" s="132"/>
      <c r="EG89" s="132"/>
      <c r="EH89" s="132"/>
      <c r="EI89" s="132"/>
      <c r="EJ89" s="132"/>
      <c r="EK89" s="132"/>
      <c r="EL89" s="132"/>
      <c r="EM89" s="132"/>
      <c r="EN89" s="132"/>
      <c r="EO89" s="132"/>
      <c r="EP89" s="132"/>
      <c r="EQ89" s="132"/>
      <c r="ER89" s="132"/>
      <c r="ES89" s="132"/>
      <c r="ET89" s="132"/>
      <c r="EU89" s="132"/>
      <c r="EV89" s="132"/>
      <c r="EW89" s="132"/>
      <c r="EX89" s="132"/>
      <c r="EY89" s="101"/>
      <c r="EZ89" s="104"/>
      <c r="FA89" s="104"/>
      <c r="FB89" s="104"/>
      <c r="FC89" s="104"/>
      <c r="FD89" s="104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1"/>
      <c r="FU89" s="101"/>
      <c r="FV89" s="101"/>
      <c r="FW89" s="101"/>
      <c r="FX89" s="101"/>
      <c r="FY89" s="101"/>
      <c r="FZ89" s="101"/>
      <c r="GA89" s="101"/>
      <c r="GB89" s="101"/>
      <c r="GC89" s="101"/>
      <c r="GD89" s="101"/>
      <c r="GE89" s="132"/>
      <c r="GF89" s="132"/>
      <c r="GG89" s="132"/>
      <c r="GH89" s="101"/>
      <c r="GI89" s="132"/>
      <c r="GJ89" s="132"/>
      <c r="GK89" s="132"/>
      <c r="GL89" s="132"/>
      <c r="GM89" s="132"/>
      <c r="GN89" s="132"/>
      <c r="GO89" s="132"/>
      <c r="GP89" s="132"/>
    </row>
    <row r="90" spans="1:198">
      <c r="A90" s="101">
        <v>119</v>
      </c>
      <c r="B90" s="101">
        <f t="shared" si="3"/>
        <v>1223.1500000000001</v>
      </c>
      <c r="C90" s="101">
        <f t="shared" si="4"/>
        <v>2</v>
      </c>
      <c r="D90" s="101">
        <v>950</v>
      </c>
      <c r="E90" s="101">
        <v>2000</v>
      </c>
      <c r="F90" s="101" t="s">
        <v>597</v>
      </c>
      <c r="G90" s="101">
        <v>-6.11</v>
      </c>
      <c r="H90" s="101" t="s">
        <v>656</v>
      </c>
      <c r="I90" s="104">
        <v>60.74</v>
      </c>
      <c r="J90" s="104">
        <v>0.65</v>
      </c>
      <c r="K90" s="104">
        <v>19.05</v>
      </c>
      <c r="L90" s="104">
        <v>3.24</v>
      </c>
      <c r="M90" s="104">
        <v>1.42</v>
      </c>
      <c r="N90" s="104">
        <v>6.54</v>
      </c>
      <c r="O90" s="104">
        <v>4.5599999999999996</v>
      </c>
      <c r="P90" s="104">
        <v>3.19</v>
      </c>
      <c r="Q90" s="102">
        <v>0.39</v>
      </c>
      <c r="R90" s="121">
        <f t="shared" si="5"/>
        <v>1561.9972520609542</v>
      </c>
      <c r="S90" s="104">
        <v>99.78</v>
      </c>
      <c r="T90" s="104">
        <v>6.96</v>
      </c>
      <c r="U90" s="162">
        <v>5.98</v>
      </c>
      <c r="V90" s="104"/>
      <c r="W90" s="122">
        <v>1561.9110000000001</v>
      </c>
      <c r="X90" s="123"/>
      <c r="Y90" s="123"/>
      <c r="Z90" s="124"/>
      <c r="AA90" s="125"/>
      <c r="AB90" s="124"/>
      <c r="AC90" s="125"/>
      <c r="AD90" s="124"/>
      <c r="AE90" s="125"/>
      <c r="AF90" s="124"/>
      <c r="AG90" s="161"/>
      <c r="AH90" s="124"/>
      <c r="AI90" s="126"/>
      <c r="AJ90" s="127"/>
      <c r="AK90" s="126"/>
      <c r="AL90" s="126"/>
      <c r="AM90" s="126"/>
      <c r="AN90" s="126"/>
      <c r="AO90" s="101"/>
      <c r="AP90" s="128"/>
      <c r="AQ90" s="104"/>
      <c r="AR90" s="104"/>
      <c r="AS90" s="101"/>
      <c r="AT90" s="129"/>
      <c r="AU90" s="129"/>
      <c r="AV90" s="129"/>
      <c r="AW90" s="129"/>
      <c r="AX90" s="129"/>
      <c r="AY90" s="129"/>
      <c r="AZ90" s="129"/>
      <c r="BA90" s="129"/>
      <c r="BB90" s="129"/>
      <c r="BC90" s="129"/>
      <c r="BD90" s="129"/>
      <c r="BE90" s="129"/>
      <c r="BF90" s="101"/>
      <c r="BG90" s="129"/>
      <c r="BH90" s="129"/>
      <c r="BI90" s="129"/>
      <c r="BJ90" s="129"/>
      <c r="BK90" s="129"/>
      <c r="BL90" s="129"/>
      <c r="BM90" s="129"/>
      <c r="BN90" s="129"/>
      <c r="BO90" s="129"/>
      <c r="BP90" s="129"/>
      <c r="BQ90" s="129"/>
      <c r="BR90" s="102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26"/>
      <c r="CG90" s="128"/>
      <c r="CH90" s="126"/>
      <c r="CI90" s="130"/>
      <c r="CJ90" s="125"/>
      <c r="CK90" s="126"/>
      <c r="CL90" s="128"/>
      <c r="CM90" s="126"/>
      <c r="CN90" s="130"/>
      <c r="CO90" s="125"/>
      <c r="CP90" s="126"/>
      <c r="CQ90" s="125"/>
      <c r="CR90" s="126"/>
      <c r="CS90" s="130"/>
      <c r="CT90" s="125"/>
      <c r="CU90" s="126"/>
      <c r="CV90" s="125"/>
      <c r="CW90" s="126"/>
      <c r="CX90" s="130"/>
      <c r="CY90" s="128"/>
      <c r="CZ90" s="128"/>
      <c r="DA90" s="128"/>
      <c r="DB90" s="128"/>
      <c r="DC90" s="128"/>
      <c r="DD90" s="125"/>
      <c r="DE90" s="101"/>
      <c r="DF90" s="104"/>
      <c r="DG90" s="103"/>
      <c r="DH90" s="102"/>
      <c r="DI90" s="101"/>
      <c r="DJ90" s="101"/>
      <c r="DK90" s="101"/>
      <c r="DL90" s="13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132"/>
      <c r="ED90" s="132"/>
      <c r="EE90" s="132"/>
      <c r="EF90" s="132"/>
      <c r="EG90" s="132"/>
      <c r="EH90" s="132"/>
      <c r="EI90" s="132"/>
      <c r="EJ90" s="132"/>
      <c r="EK90" s="132"/>
      <c r="EL90" s="132"/>
      <c r="EM90" s="132"/>
      <c r="EN90" s="132"/>
      <c r="EO90" s="132"/>
      <c r="EP90" s="132"/>
      <c r="EQ90" s="132"/>
      <c r="ER90" s="132"/>
      <c r="ES90" s="132"/>
      <c r="ET90" s="132"/>
      <c r="EU90" s="132"/>
      <c r="EV90" s="132"/>
      <c r="EW90" s="132"/>
      <c r="EX90" s="132"/>
      <c r="EY90" s="101"/>
      <c r="EZ90" s="104"/>
      <c r="FA90" s="104"/>
      <c r="FB90" s="104"/>
      <c r="FC90" s="104"/>
      <c r="FD90" s="104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1"/>
      <c r="FU90" s="101"/>
      <c r="FV90" s="101"/>
      <c r="FW90" s="101"/>
      <c r="FX90" s="101"/>
      <c r="FY90" s="101"/>
      <c r="FZ90" s="101"/>
      <c r="GA90" s="101"/>
      <c r="GB90" s="101"/>
      <c r="GC90" s="101"/>
      <c r="GD90" s="101"/>
      <c r="GE90" s="132"/>
      <c r="GF90" s="132"/>
      <c r="GG90" s="132"/>
      <c r="GH90" s="101"/>
      <c r="GI90" s="132"/>
      <c r="GJ90" s="132"/>
      <c r="GK90" s="132"/>
      <c r="GL90" s="132"/>
      <c r="GM90" s="132"/>
      <c r="GN90" s="132"/>
      <c r="GO90" s="132"/>
      <c r="GP90" s="132"/>
    </row>
    <row r="91" spans="1:198">
      <c r="A91" s="101">
        <v>233</v>
      </c>
      <c r="B91" s="101">
        <f t="shared" si="3"/>
        <v>1223.1500000000001</v>
      </c>
      <c r="C91" s="101">
        <f t="shared" si="4"/>
        <v>4</v>
      </c>
      <c r="D91" s="101">
        <v>950</v>
      </c>
      <c r="E91" s="101">
        <v>4000</v>
      </c>
      <c r="F91" s="101" t="s">
        <v>655</v>
      </c>
      <c r="G91" s="101">
        <v>-7.37</v>
      </c>
      <c r="H91" s="101" t="s">
        <v>656</v>
      </c>
      <c r="I91" s="104">
        <v>59.84</v>
      </c>
      <c r="J91" s="104">
        <v>0.63</v>
      </c>
      <c r="K91" s="104">
        <v>18.93</v>
      </c>
      <c r="L91" s="104">
        <v>2.86</v>
      </c>
      <c r="M91" s="104">
        <v>0.3</v>
      </c>
      <c r="N91" s="104">
        <v>9.65</v>
      </c>
      <c r="O91" s="104">
        <v>4.63</v>
      </c>
      <c r="P91" s="104">
        <v>2.08</v>
      </c>
      <c r="Q91" s="102">
        <v>0.87</v>
      </c>
      <c r="R91" s="121">
        <f t="shared" si="5"/>
        <v>3484.4554084436672</v>
      </c>
      <c r="S91" s="104">
        <v>99.79</v>
      </c>
      <c r="T91" s="104">
        <v>11.16</v>
      </c>
      <c r="U91" s="162">
        <v>8.0299999999999994</v>
      </c>
      <c r="V91" s="104"/>
      <c r="W91" s="122">
        <v>3484.2630000000004</v>
      </c>
      <c r="X91" s="123"/>
      <c r="Y91" s="123"/>
      <c r="Z91" s="124"/>
      <c r="AA91" s="125"/>
      <c r="AB91" s="124"/>
      <c r="AC91" s="125"/>
      <c r="AD91" s="124"/>
      <c r="AE91" s="125"/>
      <c r="AF91" s="124"/>
      <c r="AG91" s="161"/>
      <c r="AH91" s="124"/>
      <c r="AI91" s="126"/>
      <c r="AJ91" s="127"/>
      <c r="AK91" s="126"/>
      <c r="AL91" s="126"/>
      <c r="AM91" s="126"/>
      <c r="AN91" s="126"/>
      <c r="AO91" s="101"/>
      <c r="AP91" s="128"/>
      <c r="AQ91" s="104"/>
      <c r="AR91" s="104"/>
      <c r="AS91" s="101"/>
      <c r="AT91" s="129"/>
      <c r="AU91" s="129"/>
      <c r="AV91" s="129"/>
      <c r="AW91" s="129"/>
      <c r="AX91" s="129"/>
      <c r="AY91" s="129"/>
      <c r="AZ91" s="129"/>
      <c r="BA91" s="129"/>
      <c r="BB91" s="129"/>
      <c r="BC91" s="129"/>
      <c r="BD91" s="129"/>
      <c r="BE91" s="129"/>
      <c r="BF91" s="101"/>
      <c r="BG91" s="129"/>
      <c r="BH91" s="129"/>
      <c r="BI91" s="129"/>
      <c r="BJ91" s="129"/>
      <c r="BK91" s="129"/>
      <c r="BL91" s="129"/>
      <c r="BM91" s="129"/>
      <c r="BN91" s="129"/>
      <c r="BO91" s="129"/>
      <c r="BP91" s="129"/>
      <c r="BQ91" s="129"/>
      <c r="BR91" s="102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26"/>
      <c r="CG91" s="128"/>
      <c r="CH91" s="126"/>
      <c r="CI91" s="130"/>
      <c r="CJ91" s="125"/>
      <c r="CK91" s="126"/>
      <c r="CL91" s="128"/>
      <c r="CM91" s="126"/>
      <c r="CN91" s="130"/>
      <c r="CO91" s="125"/>
      <c r="CP91" s="126"/>
      <c r="CQ91" s="125"/>
      <c r="CR91" s="126"/>
      <c r="CS91" s="130"/>
      <c r="CT91" s="125"/>
      <c r="CU91" s="126"/>
      <c r="CV91" s="125"/>
      <c r="CW91" s="126"/>
      <c r="CX91" s="130"/>
      <c r="CY91" s="128"/>
      <c r="CZ91" s="128"/>
      <c r="DA91" s="128"/>
      <c r="DB91" s="128"/>
      <c r="DC91" s="128"/>
      <c r="DD91" s="125"/>
      <c r="DE91" s="101"/>
      <c r="DF91" s="104"/>
      <c r="DG91" s="103"/>
      <c r="DH91" s="102"/>
      <c r="DI91" s="101"/>
      <c r="DJ91" s="101"/>
      <c r="DK91" s="101"/>
      <c r="DL91" s="13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132"/>
      <c r="ED91" s="132"/>
      <c r="EE91" s="132"/>
      <c r="EF91" s="132"/>
      <c r="EG91" s="132"/>
      <c r="EH91" s="132"/>
      <c r="EI91" s="132"/>
      <c r="EJ91" s="132"/>
      <c r="EK91" s="132"/>
      <c r="EL91" s="132"/>
      <c r="EM91" s="132"/>
      <c r="EN91" s="132"/>
      <c r="EO91" s="132"/>
      <c r="EP91" s="132"/>
      <c r="EQ91" s="132"/>
      <c r="ER91" s="132"/>
      <c r="ES91" s="132"/>
      <c r="ET91" s="132"/>
      <c r="EU91" s="132"/>
      <c r="EV91" s="132"/>
      <c r="EW91" s="132"/>
      <c r="EX91" s="132"/>
      <c r="EY91" s="101"/>
      <c r="EZ91" s="104"/>
      <c r="FA91" s="104"/>
      <c r="FB91" s="104"/>
      <c r="FC91" s="104"/>
      <c r="FD91" s="104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1"/>
      <c r="FU91" s="101"/>
      <c r="FV91" s="101"/>
      <c r="FW91" s="101"/>
      <c r="FX91" s="101"/>
      <c r="FY91" s="101"/>
      <c r="FZ91" s="101"/>
      <c r="GA91" s="101"/>
      <c r="GB91" s="101"/>
      <c r="GC91" s="101"/>
      <c r="GD91" s="101"/>
      <c r="GE91" s="132"/>
      <c r="GF91" s="132"/>
      <c r="GG91" s="132"/>
      <c r="GH91" s="101"/>
      <c r="GI91" s="132"/>
      <c r="GJ91" s="132"/>
      <c r="GK91" s="132"/>
      <c r="GL91" s="132"/>
      <c r="GM91" s="132"/>
      <c r="GN91" s="132"/>
      <c r="GO91" s="132"/>
      <c r="GP91" s="132"/>
    </row>
    <row r="92" spans="1:198">
      <c r="A92" s="101">
        <v>243</v>
      </c>
      <c r="B92" s="101">
        <f t="shared" si="3"/>
        <v>1223.1500000000001</v>
      </c>
      <c r="C92" s="101">
        <f t="shared" si="4"/>
        <v>4</v>
      </c>
      <c r="D92" s="101">
        <v>950</v>
      </c>
      <c r="E92" s="101">
        <v>4000</v>
      </c>
      <c r="F92" s="101" t="s">
        <v>597</v>
      </c>
      <c r="G92" s="101">
        <v>-6.09</v>
      </c>
      <c r="H92" s="101" t="s">
        <v>656</v>
      </c>
      <c r="I92" s="104">
        <v>59.82</v>
      </c>
      <c r="J92" s="104">
        <v>0.44</v>
      </c>
      <c r="K92" s="104">
        <v>19.62</v>
      </c>
      <c r="L92" s="104">
        <v>2.78</v>
      </c>
      <c r="M92" s="104">
        <v>0.44</v>
      </c>
      <c r="N92" s="104">
        <v>8.92</v>
      </c>
      <c r="O92" s="104">
        <v>4.76</v>
      </c>
      <c r="P92" s="104">
        <v>2.2799999999999998</v>
      </c>
      <c r="Q92" s="102">
        <v>0.76</v>
      </c>
      <c r="R92" s="121">
        <f t="shared" si="5"/>
        <v>3043.8920809392953</v>
      </c>
      <c r="S92" s="104">
        <v>99.820000000000007</v>
      </c>
      <c r="T92" s="104">
        <v>11.64</v>
      </c>
      <c r="U92" s="162">
        <v>8.09</v>
      </c>
      <c r="V92" s="104"/>
      <c r="W92" s="122">
        <v>3043.7239999999997</v>
      </c>
      <c r="X92" s="123"/>
      <c r="Y92" s="123"/>
      <c r="Z92" s="124"/>
      <c r="AA92" s="125"/>
      <c r="AB92" s="124"/>
      <c r="AC92" s="125"/>
      <c r="AD92" s="124"/>
      <c r="AE92" s="125"/>
      <c r="AF92" s="124"/>
      <c r="AG92" s="161"/>
      <c r="AH92" s="124"/>
      <c r="AI92" s="126"/>
      <c r="AJ92" s="127"/>
      <c r="AK92" s="126"/>
      <c r="AL92" s="126"/>
      <c r="AM92" s="126"/>
      <c r="AN92" s="126"/>
      <c r="AO92" s="101"/>
      <c r="AP92" s="128"/>
      <c r="AQ92" s="104"/>
      <c r="AR92" s="104"/>
      <c r="AS92" s="101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29"/>
      <c r="BF92" s="101"/>
      <c r="BG92" s="129"/>
      <c r="BH92" s="129"/>
      <c r="BI92" s="129"/>
      <c r="BJ92" s="129"/>
      <c r="BK92" s="129"/>
      <c r="BL92" s="129"/>
      <c r="BM92" s="129"/>
      <c r="BN92" s="129"/>
      <c r="BO92" s="129"/>
      <c r="BP92" s="129"/>
      <c r="BQ92" s="129"/>
      <c r="BR92" s="102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26"/>
      <c r="CG92" s="128"/>
      <c r="CH92" s="126"/>
      <c r="CI92" s="130"/>
      <c r="CJ92" s="125"/>
      <c r="CK92" s="126"/>
      <c r="CL92" s="128"/>
      <c r="CM92" s="126"/>
      <c r="CN92" s="130"/>
      <c r="CO92" s="125"/>
      <c r="CP92" s="126"/>
      <c r="CQ92" s="125"/>
      <c r="CR92" s="126"/>
      <c r="CS92" s="130"/>
      <c r="CT92" s="125"/>
      <c r="CU92" s="126"/>
      <c r="CV92" s="125"/>
      <c r="CW92" s="126"/>
      <c r="CX92" s="130"/>
      <c r="CY92" s="128"/>
      <c r="CZ92" s="128"/>
      <c r="DA92" s="128"/>
      <c r="DB92" s="128"/>
      <c r="DC92" s="128"/>
      <c r="DD92" s="125"/>
      <c r="DE92" s="101"/>
      <c r="DF92" s="104"/>
      <c r="DG92" s="103"/>
      <c r="DH92" s="102"/>
      <c r="DI92" s="101"/>
      <c r="DJ92" s="101"/>
      <c r="DK92" s="101"/>
      <c r="DL92" s="13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132"/>
      <c r="ED92" s="132"/>
      <c r="EE92" s="132"/>
      <c r="EF92" s="132"/>
      <c r="EG92" s="132"/>
      <c r="EH92" s="132"/>
      <c r="EI92" s="132"/>
      <c r="EJ92" s="132"/>
      <c r="EK92" s="132"/>
      <c r="EL92" s="132"/>
      <c r="EM92" s="132"/>
      <c r="EN92" s="132"/>
      <c r="EO92" s="132"/>
      <c r="EP92" s="132"/>
      <c r="EQ92" s="132"/>
      <c r="ER92" s="132"/>
      <c r="ES92" s="132"/>
      <c r="ET92" s="132"/>
      <c r="EU92" s="132"/>
      <c r="EV92" s="132"/>
      <c r="EW92" s="132"/>
      <c r="EX92" s="132"/>
      <c r="EY92" s="101"/>
      <c r="EZ92" s="104"/>
      <c r="FA92" s="104"/>
      <c r="FB92" s="104"/>
      <c r="FC92" s="104"/>
      <c r="FD92" s="104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1"/>
      <c r="FU92" s="101"/>
      <c r="FV92" s="101"/>
      <c r="FW92" s="101"/>
      <c r="FX92" s="101"/>
      <c r="FY92" s="101"/>
      <c r="FZ92" s="101"/>
      <c r="GA92" s="101"/>
      <c r="GB92" s="101"/>
      <c r="GC92" s="101"/>
      <c r="GD92" s="101"/>
      <c r="GE92" s="132"/>
      <c r="GF92" s="132"/>
      <c r="GG92" s="132"/>
      <c r="GH92" s="101"/>
      <c r="GI92" s="132"/>
      <c r="GJ92" s="132"/>
      <c r="GK92" s="132"/>
      <c r="GL92" s="132"/>
      <c r="GM92" s="132"/>
      <c r="GN92" s="132"/>
      <c r="GO92" s="132"/>
      <c r="GP92" s="132"/>
    </row>
    <row r="93" spans="1:198">
      <c r="A93" s="101">
        <v>93</v>
      </c>
      <c r="B93" s="101">
        <f t="shared" si="3"/>
        <v>1273.1500000000001</v>
      </c>
      <c r="C93" s="101">
        <f t="shared" si="4"/>
        <v>2</v>
      </c>
      <c r="D93" s="101">
        <v>1000</v>
      </c>
      <c r="E93" s="101">
        <v>2000</v>
      </c>
      <c r="F93" s="101" t="s">
        <v>655</v>
      </c>
      <c r="G93" s="101">
        <v>-6.67</v>
      </c>
      <c r="H93" s="101" t="s">
        <v>656</v>
      </c>
      <c r="I93" s="104">
        <v>57.55</v>
      </c>
      <c r="J93" s="104">
        <v>0.64</v>
      </c>
      <c r="K93" s="104">
        <v>18.690000000000001</v>
      </c>
      <c r="L93" s="104">
        <v>4.93</v>
      </c>
      <c r="M93" s="104">
        <v>1.99</v>
      </c>
      <c r="N93" s="104">
        <v>8.4499999999999993</v>
      </c>
      <c r="O93" s="104">
        <v>4.13</v>
      </c>
      <c r="P93" s="104">
        <v>2.5099999999999998</v>
      </c>
      <c r="Q93" s="102">
        <v>0.79</v>
      </c>
      <c r="R93" s="121">
        <f t="shared" si="5"/>
        <v>3164.045715713215</v>
      </c>
      <c r="S93" s="104">
        <v>99.68</v>
      </c>
      <c r="T93" s="104">
        <v>7.03</v>
      </c>
      <c r="U93" s="162">
        <v>5.94</v>
      </c>
      <c r="V93" s="104"/>
      <c r="W93" s="122">
        <v>3163.8710000000001</v>
      </c>
      <c r="X93" s="123"/>
      <c r="Y93" s="123"/>
      <c r="Z93" s="124"/>
      <c r="AA93" s="125"/>
      <c r="AB93" s="124"/>
      <c r="AC93" s="125"/>
      <c r="AD93" s="124"/>
      <c r="AE93" s="125"/>
      <c r="AF93" s="124"/>
      <c r="AG93" s="161"/>
      <c r="AH93" s="124"/>
      <c r="AI93" s="126"/>
      <c r="AJ93" s="127"/>
      <c r="AK93" s="126"/>
      <c r="AL93" s="126"/>
      <c r="AM93" s="126"/>
      <c r="AN93" s="126"/>
      <c r="AO93" s="101"/>
      <c r="AP93" s="128"/>
      <c r="AQ93" s="104"/>
      <c r="AR93" s="104"/>
      <c r="AS93" s="101"/>
      <c r="AT93" s="129"/>
      <c r="AU93" s="129"/>
      <c r="AV93" s="129"/>
      <c r="AW93" s="129"/>
      <c r="AX93" s="129"/>
      <c r="AY93" s="129"/>
      <c r="AZ93" s="129"/>
      <c r="BA93" s="129"/>
      <c r="BB93" s="129"/>
      <c r="BC93" s="129"/>
      <c r="BD93" s="129"/>
      <c r="BE93" s="129"/>
      <c r="BF93" s="101"/>
      <c r="BG93" s="129"/>
      <c r="BH93" s="129"/>
      <c r="BI93" s="129"/>
      <c r="BJ93" s="129"/>
      <c r="BK93" s="129"/>
      <c r="BL93" s="129"/>
      <c r="BM93" s="129"/>
      <c r="BN93" s="129"/>
      <c r="BO93" s="129"/>
      <c r="BP93" s="129"/>
      <c r="BQ93" s="129"/>
      <c r="BR93" s="102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26"/>
      <c r="CG93" s="128"/>
      <c r="CH93" s="126"/>
      <c r="CI93" s="130"/>
      <c r="CJ93" s="125"/>
      <c r="CK93" s="126"/>
      <c r="CL93" s="128"/>
      <c r="CM93" s="126"/>
      <c r="CN93" s="130"/>
      <c r="CO93" s="125"/>
      <c r="CP93" s="126"/>
      <c r="CQ93" s="125"/>
      <c r="CR93" s="126"/>
      <c r="CS93" s="130"/>
      <c r="CT93" s="125"/>
      <c r="CU93" s="126"/>
      <c r="CV93" s="125"/>
      <c r="CW93" s="126"/>
      <c r="CX93" s="130"/>
      <c r="CY93" s="128"/>
      <c r="CZ93" s="128"/>
      <c r="DA93" s="128"/>
      <c r="DB93" s="128"/>
      <c r="DC93" s="128"/>
      <c r="DD93" s="125"/>
      <c r="DE93" s="101"/>
      <c r="DF93" s="104"/>
      <c r="DG93" s="103"/>
      <c r="DH93" s="102"/>
      <c r="DI93" s="101"/>
      <c r="DJ93" s="101"/>
      <c r="DK93" s="101"/>
      <c r="DL93" s="13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32"/>
      <c r="ED93" s="132"/>
      <c r="EE93" s="132"/>
      <c r="EF93" s="132"/>
      <c r="EG93" s="132"/>
      <c r="EH93" s="132"/>
      <c r="EI93" s="132"/>
      <c r="EJ93" s="132"/>
      <c r="EK93" s="132"/>
      <c r="EL93" s="132"/>
      <c r="EM93" s="132"/>
      <c r="EN93" s="132"/>
      <c r="EO93" s="132"/>
      <c r="EP93" s="132"/>
      <c r="EQ93" s="132"/>
      <c r="ER93" s="132"/>
      <c r="ES93" s="132"/>
      <c r="ET93" s="132"/>
      <c r="EU93" s="132"/>
      <c r="EV93" s="132"/>
      <c r="EW93" s="132"/>
      <c r="EX93" s="132"/>
      <c r="EY93" s="101"/>
      <c r="EZ93" s="104"/>
      <c r="FA93" s="104"/>
      <c r="FB93" s="104"/>
      <c r="FC93" s="104"/>
      <c r="FD93" s="104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1"/>
      <c r="FU93" s="101"/>
      <c r="FV93" s="101"/>
      <c r="FW93" s="101"/>
      <c r="FX93" s="101"/>
      <c r="FY93" s="101"/>
      <c r="FZ93" s="101"/>
      <c r="GA93" s="101"/>
      <c r="GB93" s="101"/>
      <c r="GC93" s="101"/>
      <c r="GD93" s="101"/>
      <c r="GE93" s="132"/>
      <c r="GF93" s="132"/>
      <c r="GG93" s="132"/>
      <c r="GH93" s="101"/>
      <c r="GI93" s="132"/>
      <c r="GJ93" s="132"/>
      <c r="GK93" s="132"/>
      <c r="GL93" s="132"/>
      <c r="GM93" s="132"/>
      <c r="GN93" s="132"/>
      <c r="GO93" s="132"/>
      <c r="GP93" s="132"/>
    </row>
    <row r="94" spans="1:198">
      <c r="A94" s="101">
        <v>110</v>
      </c>
      <c r="B94" s="101">
        <f t="shared" si="3"/>
        <v>1273.1500000000001</v>
      </c>
      <c r="C94" s="101">
        <f t="shared" si="4"/>
        <v>2</v>
      </c>
      <c r="D94" s="101">
        <v>1000</v>
      </c>
      <c r="E94" s="101">
        <v>2000</v>
      </c>
      <c r="F94" s="101" t="s">
        <v>597</v>
      </c>
      <c r="G94" s="101">
        <v>-5.31</v>
      </c>
      <c r="H94" s="101" t="s">
        <v>656</v>
      </c>
      <c r="I94" s="104">
        <v>57.62</v>
      </c>
      <c r="J94" s="104">
        <v>0.66</v>
      </c>
      <c r="K94" s="104">
        <v>18.75</v>
      </c>
      <c r="L94" s="104">
        <v>1.58</v>
      </c>
      <c r="M94" s="104">
        <v>2.09</v>
      </c>
      <c r="N94" s="104">
        <v>8.4600000000000009</v>
      </c>
      <c r="O94" s="104">
        <v>4.1500000000000004</v>
      </c>
      <c r="P94" s="104">
        <v>2.76</v>
      </c>
      <c r="Q94" s="102">
        <v>0.72</v>
      </c>
      <c r="R94" s="121">
        <f t="shared" si="5"/>
        <v>2883.6872345740694</v>
      </c>
      <c r="S94" s="104">
        <v>96.79</v>
      </c>
      <c r="T94" s="104">
        <v>6.53</v>
      </c>
      <c r="U94" s="162">
        <v>5.97</v>
      </c>
      <c r="V94" s="104"/>
      <c r="W94" s="122">
        <v>2883.5280000000002</v>
      </c>
      <c r="X94" s="123"/>
      <c r="Y94" s="123"/>
      <c r="Z94" s="124"/>
      <c r="AA94" s="125"/>
      <c r="AB94" s="124"/>
      <c r="AC94" s="125"/>
      <c r="AD94" s="124"/>
      <c r="AE94" s="125"/>
      <c r="AF94" s="124"/>
      <c r="AG94" s="161"/>
      <c r="AH94" s="124"/>
      <c r="AI94" s="126"/>
      <c r="AJ94" s="127"/>
      <c r="AK94" s="126"/>
      <c r="AL94" s="126"/>
      <c r="AM94" s="126"/>
      <c r="AN94" s="126"/>
      <c r="AO94" s="101"/>
      <c r="AP94" s="128"/>
      <c r="AQ94" s="104"/>
      <c r="AR94" s="104"/>
      <c r="AS94" s="101"/>
      <c r="AT94" s="129"/>
      <c r="AU94" s="129"/>
      <c r="AV94" s="129"/>
      <c r="AW94" s="129"/>
      <c r="AX94" s="129"/>
      <c r="AY94" s="129"/>
      <c r="AZ94" s="129"/>
      <c r="BA94" s="129"/>
      <c r="BB94" s="129"/>
      <c r="BC94" s="129"/>
      <c r="BD94" s="129"/>
      <c r="BE94" s="129"/>
      <c r="BF94" s="101"/>
      <c r="BG94" s="129"/>
      <c r="BH94" s="129"/>
      <c r="BI94" s="129"/>
      <c r="BJ94" s="129"/>
      <c r="BK94" s="129"/>
      <c r="BL94" s="129"/>
      <c r="BM94" s="129"/>
      <c r="BN94" s="129"/>
      <c r="BO94" s="129"/>
      <c r="BP94" s="129"/>
      <c r="BQ94" s="129"/>
      <c r="BR94" s="102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26"/>
      <c r="CG94" s="128"/>
      <c r="CH94" s="126"/>
      <c r="CI94" s="130"/>
      <c r="CJ94" s="125"/>
      <c r="CK94" s="126"/>
      <c r="CL94" s="128"/>
      <c r="CM94" s="126"/>
      <c r="CN94" s="130"/>
      <c r="CO94" s="125"/>
      <c r="CP94" s="126"/>
      <c r="CQ94" s="125"/>
      <c r="CR94" s="126"/>
      <c r="CS94" s="130"/>
      <c r="CT94" s="125"/>
      <c r="CU94" s="126"/>
      <c r="CV94" s="125"/>
      <c r="CW94" s="126"/>
      <c r="CX94" s="130"/>
      <c r="CY94" s="128"/>
      <c r="CZ94" s="128"/>
      <c r="DA94" s="128"/>
      <c r="DB94" s="128"/>
      <c r="DC94" s="128"/>
      <c r="DD94" s="125"/>
      <c r="DE94" s="101"/>
      <c r="DF94" s="104"/>
      <c r="DG94" s="103"/>
      <c r="DH94" s="102"/>
      <c r="DI94" s="101"/>
      <c r="DJ94" s="101"/>
      <c r="DK94" s="101"/>
      <c r="DL94" s="13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32"/>
      <c r="ED94" s="132"/>
      <c r="EE94" s="132"/>
      <c r="EF94" s="132"/>
      <c r="EG94" s="132"/>
      <c r="EH94" s="132"/>
      <c r="EI94" s="132"/>
      <c r="EJ94" s="132"/>
      <c r="EK94" s="132"/>
      <c r="EL94" s="132"/>
      <c r="EM94" s="132"/>
      <c r="EN94" s="132"/>
      <c r="EO94" s="132"/>
      <c r="EP94" s="132"/>
      <c r="EQ94" s="132"/>
      <c r="ER94" s="132"/>
      <c r="ES94" s="132"/>
      <c r="ET94" s="132"/>
      <c r="EU94" s="132"/>
      <c r="EV94" s="132"/>
      <c r="EW94" s="132"/>
      <c r="EX94" s="132"/>
      <c r="EY94" s="101"/>
      <c r="EZ94" s="104"/>
      <c r="FA94" s="104"/>
      <c r="FB94" s="104"/>
      <c r="FC94" s="104"/>
      <c r="FD94" s="104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1"/>
      <c r="FU94" s="101"/>
      <c r="FV94" s="101"/>
      <c r="FW94" s="101"/>
      <c r="FX94" s="101"/>
      <c r="FY94" s="101"/>
      <c r="FZ94" s="101"/>
      <c r="GA94" s="101"/>
      <c r="GB94" s="101"/>
      <c r="GC94" s="101"/>
      <c r="GD94" s="101"/>
      <c r="GE94" s="132"/>
      <c r="GF94" s="132"/>
      <c r="GG94" s="132"/>
      <c r="GH94" s="101"/>
      <c r="GI94" s="132"/>
      <c r="GJ94" s="132"/>
      <c r="GK94" s="132"/>
      <c r="GL94" s="132"/>
      <c r="GM94" s="132"/>
      <c r="GN94" s="132"/>
      <c r="GO94" s="132"/>
      <c r="GP94" s="132"/>
    </row>
    <row r="95" spans="1:198">
      <c r="A95" s="101">
        <v>238</v>
      </c>
      <c r="B95" s="101">
        <f t="shared" si="3"/>
        <v>1273.1500000000001</v>
      </c>
      <c r="C95" s="101">
        <f t="shared" si="4"/>
        <v>4</v>
      </c>
      <c r="D95" s="101">
        <v>1000</v>
      </c>
      <c r="E95" s="101">
        <v>4000</v>
      </c>
      <c r="F95" s="101" t="s">
        <v>597</v>
      </c>
      <c r="G95" s="101">
        <v>-5.29</v>
      </c>
      <c r="H95" s="101" t="s">
        <v>656</v>
      </c>
      <c r="I95" s="104">
        <v>57.98</v>
      </c>
      <c r="J95" s="104">
        <v>0.55000000000000004</v>
      </c>
      <c r="K95" s="104">
        <v>18.760000000000002</v>
      </c>
      <c r="L95" s="104">
        <v>4.21</v>
      </c>
      <c r="M95" s="104">
        <v>0.79</v>
      </c>
      <c r="N95" s="104">
        <v>9.52</v>
      </c>
      <c r="O95" s="104">
        <v>4.51</v>
      </c>
      <c r="P95" s="104">
        <v>2.2599999999999998</v>
      </c>
      <c r="Q95" s="102">
        <v>1.21</v>
      </c>
      <c r="R95" s="121">
        <f t="shared" si="5"/>
        <v>4846.1966025480888</v>
      </c>
      <c r="S95" s="104">
        <v>99.789999999999992</v>
      </c>
      <c r="T95" s="104">
        <v>11.17</v>
      </c>
      <c r="U95" s="162">
        <v>8.02</v>
      </c>
      <c r="V95" s="104"/>
      <c r="W95" s="122">
        <v>4845.9290000000001</v>
      </c>
      <c r="X95" s="123"/>
      <c r="Y95" s="123"/>
      <c r="Z95" s="124"/>
      <c r="AA95" s="125"/>
      <c r="AB95" s="124"/>
      <c r="AC95" s="125"/>
      <c r="AD95" s="124"/>
      <c r="AE95" s="125"/>
      <c r="AF95" s="124"/>
      <c r="AG95" s="161"/>
      <c r="AH95" s="124"/>
      <c r="AI95" s="126"/>
      <c r="AJ95" s="127"/>
      <c r="AK95" s="126"/>
      <c r="AL95" s="126"/>
      <c r="AM95" s="126"/>
      <c r="AN95" s="126"/>
      <c r="AO95" s="101"/>
      <c r="AP95" s="128"/>
      <c r="AQ95" s="104"/>
      <c r="AR95" s="104"/>
      <c r="AS95" s="101"/>
      <c r="AT95" s="129"/>
      <c r="AU95" s="129"/>
      <c r="AV95" s="129"/>
      <c r="AW95" s="129"/>
      <c r="AX95" s="129"/>
      <c r="AY95" s="129"/>
      <c r="AZ95" s="129"/>
      <c r="BA95" s="129"/>
      <c r="BB95" s="129"/>
      <c r="BC95" s="129"/>
      <c r="BD95" s="129"/>
      <c r="BE95" s="129"/>
      <c r="BF95" s="101"/>
      <c r="BG95" s="129"/>
      <c r="BH95" s="129"/>
      <c r="BI95" s="129"/>
      <c r="BJ95" s="129"/>
      <c r="BK95" s="129"/>
      <c r="BL95" s="129"/>
      <c r="BM95" s="129"/>
      <c r="BN95" s="129"/>
      <c r="BO95" s="129"/>
      <c r="BP95" s="129"/>
      <c r="BQ95" s="129"/>
      <c r="BR95" s="102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26"/>
      <c r="CG95" s="128"/>
      <c r="CH95" s="126"/>
      <c r="CI95" s="130"/>
      <c r="CJ95" s="125"/>
      <c r="CK95" s="126"/>
      <c r="CL95" s="128"/>
      <c r="CM95" s="126"/>
      <c r="CN95" s="130"/>
      <c r="CO95" s="125"/>
      <c r="CP95" s="126"/>
      <c r="CQ95" s="125"/>
      <c r="CR95" s="126"/>
      <c r="CS95" s="130"/>
      <c r="CT95" s="125"/>
      <c r="CU95" s="126"/>
      <c r="CV95" s="125"/>
      <c r="CW95" s="126"/>
      <c r="CX95" s="130"/>
      <c r="CY95" s="128"/>
      <c r="CZ95" s="128"/>
      <c r="DA95" s="128"/>
      <c r="DB95" s="128"/>
      <c r="DC95" s="128"/>
      <c r="DD95" s="125"/>
      <c r="DE95" s="101"/>
      <c r="DF95" s="104"/>
      <c r="DG95" s="103"/>
      <c r="DH95" s="102"/>
      <c r="DI95" s="101"/>
      <c r="DJ95" s="101"/>
      <c r="DK95" s="101"/>
      <c r="DL95" s="13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32"/>
      <c r="ED95" s="132"/>
      <c r="EE95" s="132"/>
      <c r="EF95" s="132"/>
      <c r="EG95" s="132"/>
      <c r="EH95" s="132"/>
      <c r="EI95" s="132"/>
      <c r="EJ95" s="132"/>
      <c r="EK95" s="132"/>
      <c r="EL95" s="132"/>
      <c r="EM95" s="132"/>
      <c r="EN95" s="132"/>
      <c r="EO95" s="132"/>
      <c r="EP95" s="132"/>
      <c r="EQ95" s="132"/>
      <c r="ER95" s="132"/>
      <c r="ES95" s="132"/>
      <c r="ET95" s="132"/>
      <c r="EU95" s="132"/>
      <c r="EV95" s="132"/>
      <c r="EW95" s="132"/>
      <c r="EX95" s="132"/>
      <c r="EY95" s="101"/>
      <c r="EZ95" s="104"/>
      <c r="FA95" s="104"/>
      <c r="FB95" s="104"/>
      <c r="FC95" s="104"/>
      <c r="FD95" s="104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32"/>
      <c r="GF95" s="132"/>
      <c r="GG95" s="132"/>
      <c r="GH95" s="101"/>
      <c r="GI95" s="132"/>
      <c r="GJ95" s="132"/>
      <c r="GK95" s="132"/>
      <c r="GL95" s="132"/>
      <c r="GM95" s="132"/>
      <c r="GN95" s="132"/>
      <c r="GO95" s="132"/>
      <c r="GP95" s="132"/>
    </row>
    <row r="96" spans="1:198">
      <c r="A96" s="101">
        <v>108</v>
      </c>
      <c r="B96" s="101">
        <f t="shared" si="3"/>
        <v>1073.1500000000001</v>
      </c>
      <c r="C96" s="101">
        <f t="shared" si="4"/>
        <v>2.5</v>
      </c>
      <c r="D96" s="101">
        <v>800</v>
      </c>
      <c r="E96" s="101">
        <v>2500</v>
      </c>
      <c r="F96" s="101" t="s">
        <v>597</v>
      </c>
      <c r="G96" s="101">
        <v>-8.9499999999999993</v>
      </c>
      <c r="H96" s="101" t="s">
        <v>656</v>
      </c>
      <c r="I96" s="104">
        <v>74.42</v>
      </c>
      <c r="J96" s="104">
        <v>0.15</v>
      </c>
      <c r="K96" s="104">
        <v>15.25</v>
      </c>
      <c r="L96" s="104">
        <v>1.1100000000000001</v>
      </c>
      <c r="M96" s="104">
        <v>0.9</v>
      </c>
      <c r="N96" s="104">
        <v>1.96</v>
      </c>
      <c r="O96" s="104">
        <v>4.0199999999999996</v>
      </c>
      <c r="P96" s="104">
        <v>2.0499999999999998</v>
      </c>
      <c r="Q96" s="102">
        <v>7.0000000000000007E-2</v>
      </c>
      <c r="R96" s="121">
        <f t="shared" si="5"/>
        <v>280.35848113914568</v>
      </c>
      <c r="S96" s="104">
        <v>99.929999999999993</v>
      </c>
      <c r="T96" s="104">
        <v>9.26</v>
      </c>
      <c r="U96" s="162">
        <v>5.84</v>
      </c>
      <c r="V96" s="104"/>
      <c r="W96" s="122">
        <v>280.34300000000007</v>
      </c>
      <c r="X96" s="123"/>
      <c r="Y96" s="123"/>
      <c r="Z96" s="124"/>
      <c r="AA96" s="125"/>
      <c r="AB96" s="124"/>
      <c r="AC96" s="125"/>
      <c r="AD96" s="124"/>
      <c r="AE96" s="125"/>
      <c r="AF96" s="124"/>
      <c r="AG96" s="161"/>
      <c r="AH96" s="124"/>
      <c r="AI96" s="126"/>
      <c r="AJ96" s="127"/>
      <c r="AK96" s="126"/>
      <c r="AL96" s="126"/>
      <c r="AM96" s="126"/>
      <c r="AN96" s="126"/>
      <c r="AO96" s="101"/>
      <c r="AP96" s="128"/>
      <c r="AQ96" s="104"/>
      <c r="AR96" s="104"/>
      <c r="AS96" s="101"/>
      <c r="AT96" s="129"/>
      <c r="AU96" s="129"/>
      <c r="AV96" s="129"/>
      <c r="AW96" s="129"/>
      <c r="AX96" s="129"/>
      <c r="AY96" s="129"/>
      <c r="AZ96" s="129"/>
      <c r="BA96" s="129"/>
      <c r="BB96" s="129"/>
      <c r="BC96" s="129"/>
      <c r="BD96" s="129"/>
      <c r="BE96" s="129"/>
      <c r="BF96" s="101"/>
      <c r="BG96" s="129"/>
      <c r="BH96" s="129"/>
      <c r="BI96" s="129"/>
      <c r="BJ96" s="129"/>
      <c r="BK96" s="129"/>
      <c r="BL96" s="129"/>
      <c r="BM96" s="129"/>
      <c r="BN96" s="129"/>
      <c r="BO96" s="129"/>
      <c r="BP96" s="129"/>
      <c r="BQ96" s="129"/>
      <c r="BR96" s="102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26"/>
      <c r="CG96" s="128"/>
      <c r="CH96" s="126"/>
      <c r="CI96" s="130"/>
      <c r="CJ96" s="125"/>
      <c r="CK96" s="126"/>
      <c r="CL96" s="128"/>
      <c r="CM96" s="126"/>
      <c r="CN96" s="130"/>
      <c r="CO96" s="125"/>
      <c r="CP96" s="126"/>
      <c r="CQ96" s="125"/>
      <c r="CR96" s="126"/>
      <c r="CS96" s="130"/>
      <c r="CT96" s="125"/>
      <c r="CU96" s="126"/>
      <c r="CV96" s="125"/>
      <c r="CW96" s="126"/>
      <c r="CX96" s="130"/>
      <c r="CY96" s="128"/>
      <c r="CZ96" s="128"/>
      <c r="DA96" s="128"/>
      <c r="DB96" s="128"/>
      <c r="DC96" s="128"/>
      <c r="DD96" s="125"/>
      <c r="DE96" s="101"/>
      <c r="DF96" s="104"/>
      <c r="DG96" s="103"/>
      <c r="DH96" s="102"/>
      <c r="DI96" s="101"/>
      <c r="DJ96" s="101"/>
      <c r="DK96" s="101"/>
      <c r="DL96" s="13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32"/>
      <c r="ED96" s="132"/>
      <c r="EE96" s="132"/>
      <c r="EF96" s="132"/>
      <c r="EG96" s="132"/>
      <c r="EH96" s="132"/>
      <c r="EI96" s="132"/>
      <c r="EJ96" s="132"/>
      <c r="EK96" s="132"/>
      <c r="EL96" s="132"/>
      <c r="EM96" s="132"/>
      <c r="EN96" s="132"/>
      <c r="EO96" s="132"/>
      <c r="EP96" s="132"/>
      <c r="EQ96" s="132"/>
      <c r="ER96" s="132"/>
      <c r="ES96" s="132"/>
      <c r="ET96" s="132"/>
      <c r="EU96" s="132"/>
      <c r="EV96" s="132"/>
      <c r="EW96" s="132"/>
      <c r="EX96" s="132"/>
      <c r="EY96" s="101"/>
      <c r="EZ96" s="104"/>
      <c r="FA96" s="104"/>
      <c r="FB96" s="104"/>
      <c r="FC96" s="104"/>
      <c r="FD96" s="104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32"/>
      <c r="GF96" s="132"/>
      <c r="GG96" s="132"/>
      <c r="GH96" s="101"/>
      <c r="GI96" s="132"/>
      <c r="GJ96" s="132"/>
      <c r="GK96" s="132"/>
      <c r="GL96" s="132"/>
      <c r="GM96" s="132"/>
      <c r="GN96" s="132"/>
      <c r="GO96" s="132"/>
      <c r="GP96" s="132"/>
    </row>
    <row r="97" spans="1:198">
      <c r="A97" s="101">
        <v>265</v>
      </c>
      <c r="B97" s="101">
        <f t="shared" si="3"/>
        <v>1073.1500000000001</v>
      </c>
      <c r="C97" s="101">
        <f t="shared" si="4"/>
        <v>2.5</v>
      </c>
      <c r="D97" s="101">
        <v>800</v>
      </c>
      <c r="E97" s="101">
        <v>2500</v>
      </c>
      <c r="F97" s="101" t="s">
        <v>655</v>
      </c>
      <c r="G97" s="101">
        <v>-10.37</v>
      </c>
      <c r="H97" s="101" t="s">
        <v>656</v>
      </c>
      <c r="I97" s="104">
        <v>73.39</v>
      </c>
      <c r="J97" s="104">
        <v>0.2</v>
      </c>
      <c r="K97" s="104">
        <v>15.93</v>
      </c>
      <c r="L97" s="104">
        <v>1.33</v>
      </c>
      <c r="M97" s="104">
        <v>1.31</v>
      </c>
      <c r="N97" s="104">
        <v>2.27</v>
      </c>
      <c r="O97" s="104">
        <v>3.59</v>
      </c>
      <c r="P97" s="104">
        <v>1.88</v>
      </c>
      <c r="Q97" s="102">
        <v>0.04</v>
      </c>
      <c r="R97" s="121">
        <f t="shared" si="5"/>
        <v>160.20484636522608</v>
      </c>
      <c r="S97" s="104">
        <v>99.940000000000012</v>
      </c>
      <c r="T97" s="104">
        <v>9.15</v>
      </c>
      <c r="U97" s="162">
        <v>6.43</v>
      </c>
      <c r="V97" s="104"/>
      <c r="W97" s="122">
        <v>160.19600000000003</v>
      </c>
      <c r="X97" s="123"/>
      <c r="Y97" s="123"/>
      <c r="Z97" s="124"/>
      <c r="AA97" s="125"/>
      <c r="AB97" s="124"/>
      <c r="AC97" s="125"/>
      <c r="AD97" s="124"/>
      <c r="AE97" s="125"/>
      <c r="AF97" s="124"/>
      <c r="AG97" s="161"/>
      <c r="AH97" s="124"/>
      <c r="AI97" s="126"/>
      <c r="AJ97" s="127"/>
      <c r="AK97" s="126"/>
      <c r="AL97" s="126"/>
      <c r="AM97" s="126"/>
      <c r="AN97" s="126"/>
      <c r="AO97" s="101"/>
      <c r="AP97" s="128"/>
      <c r="AQ97" s="104"/>
      <c r="AR97" s="104"/>
      <c r="AS97" s="101"/>
      <c r="AT97" s="129"/>
      <c r="AU97" s="129"/>
      <c r="AV97" s="129"/>
      <c r="AW97" s="129"/>
      <c r="AX97" s="129"/>
      <c r="AY97" s="129"/>
      <c r="AZ97" s="129"/>
      <c r="BA97" s="129"/>
      <c r="BB97" s="129"/>
      <c r="BC97" s="129"/>
      <c r="BD97" s="129"/>
      <c r="BE97" s="129"/>
      <c r="BF97" s="101"/>
      <c r="BG97" s="129"/>
      <c r="BH97" s="129"/>
      <c r="BI97" s="129"/>
      <c r="BJ97" s="129"/>
      <c r="BK97" s="129"/>
      <c r="BL97" s="129"/>
      <c r="BM97" s="129"/>
      <c r="BN97" s="129"/>
      <c r="BO97" s="129"/>
      <c r="BP97" s="129"/>
      <c r="BQ97" s="129"/>
      <c r="BR97" s="102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26"/>
      <c r="CG97" s="128"/>
      <c r="CH97" s="126"/>
      <c r="CI97" s="130"/>
      <c r="CJ97" s="125"/>
      <c r="CK97" s="126"/>
      <c r="CL97" s="128"/>
      <c r="CM97" s="126"/>
      <c r="CN97" s="130"/>
      <c r="CO97" s="125"/>
      <c r="CP97" s="126"/>
      <c r="CQ97" s="125"/>
      <c r="CR97" s="126"/>
      <c r="CS97" s="130"/>
      <c r="CT97" s="125"/>
      <c r="CU97" s="126"/>
      <c r="CV97" s="125"/>
      <c r="CW97" s="126"/>
      <c r="CX97" s="130"/>
      <c r="CY97" s="128"/>
      <c r="CZ97" s="128"/>
      <c r="DA97" s="128"/>
      <c r="DB97" s="128"/>
      <c r="DC97" s="128"/>
      <c r="DD97" s="125"/>
      <c r="DE97" s="101"/>
      <c r="DF97" s="104"/>
      <c r="DG97" s="103"/>
      <c r="DH97" s="102"/>
      <c r="DI97" s="101"/>
      <c r="DJ97" s="101"/>
      <c r="DK97" s="101"/>
      <c r="DL97" s="13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32"/>
      <c r="ED97" s="132"/>
      <c r="EE97" s="132"/>
      <c r="EF97" s="132"/>
      <c r="EG97" s="132"/>
      <c r="EH97" s="132"/>
      <c r="EI97" s="132"/>
      <c r="EJ97" s="132"/>
      <c r="EK97" s="132"/>
      <c r="EL97" s="132"/>
      <c r="EM97" s="132"/>
      <c r="EN97" s="132"/>
      <c r="EO97" s="132"/>
      <c r="EP97" s="132"/>
      <c r="EQ97" s="132"/>
      <c r="ER97" s="132"/>
      <c r="ES97" s="132"/>
      <c r="ET97" s="132"/>
      <c r="EU97" s="132"/>
      <c r="EV97" s="132"/>
      <c r="EW97" s="132"/>
      <c r="EX97" s="132"/>
      <c r="EY97" s="101"/>
      <c r="EZ97" s="104"/>
      <c r="FA97" s="104"/>
      <c r="FB97" s="104"/>
      <c r="FC97" s="104"/>
      <c r="FD97" s="104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32"/>
      <c r="GF97" s="132"/>
      <c r="GG97" s="132"/>
      <c r="GH97" s="101"/>
      <c r="GI97" s="132"/>
      <c r="GJ97" s="132"/>
      <c r="GK97" s="132"/>
      <c r="GL97" s="132"/>
      <c r="GM97" s="132"/>
      <c r="GN97" s="132"/>
      <c r="GO97" s="132"/>
      <c r="GP97" s="132"/>
    </row>
    <row r="98" spans="1:198">
      <c r="A98" s="101">
        <v>270</v>
      </c>
      <c r="B98" s="101">
        <f t="shared" si="3"/>
        <v>1073.1500000000001</v>
      </c>
      <c r="C98" s="101">
        <f t="shared" si="4"/>
        <v>2.5</v>
      </c>
      <c r="D98" s="101">
        <v>800</v>
      </c>
      <c r="E98" s="101">
        <v>2500</v>
      </c>
      <c r="F98" s="101" t="s">
        <v>597</v>
      </c>
      <c r="G98" s="101">
        <v>-10.37</v>
      </c>
      <c r="H98" s="101" t="s">
        <v>656</v>
      </c>
      <c r="I98" s="104">
        <v>73.86</v>
      </c>
      <c r="J98" s="104">
        <v>0.2</v>
      </c>
      <c r="K98" s="104">
        <v>15.95</v>
      </c>
      <c r="L98" s="104">
        <v>1.1599999999999999</v>
      </c>
      <c r="M98" s="104">
        <v>0.85</v>
      </c>
      <c r="N98" s="104">
        <v>2.2000000000000002</v>
      </c>
      <c r="O98" s="104">
        <v>3.83</v>
      </c>
      <c r="P98" s="104">
        <v>1.81</v>
      </c>
      <c r="Q98" s="102">
        <v>0.06</v>
      </c>
      <c r="R98" s="121">
        <f t="shared" si="5"/>
        <v>240.30726954783913</v>
      </c>
      <c r="S98" s="104">
        <v>99.92</v>
      </c>
      <c r="T98" s="104">
        <v>9.9499999999999993</v>
      </c>
      <c r="U98" s="162">
        <v>6.43</v>
      </c>
      <c r="V98" s="104"/>
      <c r="W98" s="122">
        <v>240.29399999999998</v>
      </c>
      <c r="X98" s="123"/>
      <c r="Y98" s="123"/>
      <c r="Z98" s="124"/>
      <c r="AA98" s="125"/>
      <c r="AB98" s="124"/>
      <c r="AC98" s="125"/>
      <c r="AD98" s="124"/>
      <c r="AE98" s="125"/>
      <c r="AF98" s="124"/>
      <c r="AG98" s="161"/>
      <c r="AH98" s="124"/>
      <c r="AI98" s="126"/>
      <c r="AJ98" s="127"/>
      <c r="AK98" s="126"/>
      <c r="AL98" s="126"/>
      <c r="AM98" s="126"/>
      <c r="AN98" s="126"/>
      <c r="AO98" s="101"/>
      <c r="AP98" s="128"/>
      <c r="AQ98" s="104"/>
      <c r="AR98" s="104"/>
      <c r="AS98" s="101"/>
      <c r="AT98" s="129"/>
      <c r="AU98" s="129"/>
      <c r="AV98" s="129"/>
      <c r="AW98" s="129"/>
      <c r="AX98" s="129"/>
      <c r="AY98" s="129"/>
      <c r="AZ98" s="129"/>
      <c r="BA98" s="129"/>
      <c r="BB98" s="129"/>
      <c r="BC98" s="129"/>
      <c r="BD98" s="129"/>
      <c r="BE98" s="129"/>
      <c r="BF98" s="101"/>
      <c r="BG98" s="129"/>
      <c r="BH98" s="129"/>
      <c r="BI98" s="129"/>
      <c r="BJ98" s="129"/>
      <c r="BK98" s="129"/>
      <c r="BL98" s="129"/>
      <c r="BM98" s="129"/>
      <c r="BN98" s="129"/>
      <c r="BO98" s="129"/>
      <c r="BP98" s="129"/>
      <c r="BQ98" s="129"/>
      <c r="BR98" s="102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26"/>
      <c r="CG98" s="128"/>
      <c r="CH98" s="126"/>
      <c r="CI98" s="130"/>
      <c r="CJ98" s="125"/>
      <c r="CK98" s="126"/>
      <c r="CL98" s="128"/>
      <c r="CM98" s="126"/>
      <c r="CN98" s="130"/>
      <c r="CO98" s="125"/>
      <c r="CP98" s="126"/>
      <c r="CQ98" s="125"/>
      <c r="CR98" s="126"/>
      <c r="CS98" s="130"/>
      <c r="CT98" s="125"/>
      <c r="CU98" s="126"/>
      <c r="CV98" s="125"/>
      <c r="CW98" s="126"/>
      <c r="CX98" s="130"/>
      <c r="CY98" s="128"/>
      <c r="CZ98" s="128"/>
      <c r="DA98" s="128"/>
      <c r="DB98" s="128"/>
      <c r="DC98" s="128"/>
      <c r="DD98" s="125"/>
      <c r="DE98" s="101"/>
      <c r="DF98" s="104"/>
      <c r="DG98" s="103"/>
      <c r="DH98" s="102"/>
      <c r="DI98" s="101"/>
      <c r="DJ98" s="101"/>
      <c r="DK98" s="101"/>
      <c r="DL98" s="13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  <c r="EC98" s="132"/>
      <c r="ED98" s="132"/>
      <c r="EE98" s="132"/>
      <c r="EF98" s="132"/>
      <c r="EG98" s="132"/>
      <c r="EH98" s="132"/>
      <c r="EI98" s="132"/>
      <c r="EJ98" s="132"/>
      <c r="EK98" s="132"/>
      <c r="EL98" s="132"/>
      <c r="EM98" s="132"/>
      <c r="EN98" s="132"/>
      <c r="EO98" s="132"/>
      <c r="EP98" s="132"/>
      <c r="EQ98" s="132"/>
      <c r="ER98" s="132"/>
      <c r="ES98" s="132"/>
      <c r="ET98" s="132"/>
      <c r="EU98" s="132"/>
      <c r="EV98" s="132"/>
      <c r="EW98" s="132"/>
      <c r="EX98" s="132"/>
      <c r="EY98" s="101"/>
      <c r="EZ98" s="104"/>
      <c r="FA98" s="104"/>
      <c r="FB98" s="104"/>
      <c r="FC98" s="104"/>
      <c r="FD98" s="104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1"/>
      <c r="FU98" s="101"/>
      <c r="FV98" s="101"/>
      <c r="FW98" s="101"/>
      <c r="FX98" s="101"/>
      <c r="FY98" s="101"/>
      <c r="FZ98" s="101"/>
      <c r="GA98" s="101"/>
      <c r="GB98" s="101"/>
      <c r="GC98" s="101"/>
      <c r="GD98" s="101"/>
      <c r="GE98" s="132"/>
      <c r="GF98" s="132"/>
      <c r="GG98" s="132"/>
      <c r="GH98" s="101"/>
      <c r="GI98" s="132"/>
      <c r="GJ98" s="132"/>
      <c r="GK98" s="132"/>
      <c r="GL98" s="132"/>
      <c r="GM98" s="132"/>
      <c r="GN98" s="132"/>
      <c r="GO98" s="132"/>
      <c r="GP98" s="132"/>
    </row>
    <row r="99" spans="1:198">
      <c r="A99" s="101">
        <v>205</v>
      </c>
      <c r="B99" s="101">
        <f t="shared" si="3"/>
        <v>1073.1500000000001</v>
      </c>
      <c r="C99" s="101">
        <f t="shared" si="4"/>
        <v>4</v>
      </c>
      <c r="D99" s="101">
        <v>800</v>
      </c>
      <c r="E99" s="101">
        <v>4000</v>
      </c>
      <c r="F99" s="101" t="s">
        <v>655</v>
      </c>
      <c r="G99" s="101">
        <v>-10.27</v>
      </c>
      <c r="H99" s="101" t="s">
        <v>656</v>
      </c>
      <c r="I99" s="104">
        <v>69.98</v>
      </c>
      <c r="J99" s="104">
        <v>0.17</v>
      </c>
      <c r="K99" s="104">
        <v>17.71</v>
      </c>
      <c r="L99" s="104">
        <v>1.25</v>
      </c>
      <c r="M99" s="104">
        <v>0.82</v>
      </c>
      <c r="N99" s="104">
        <v>2.82</v>
      </c>
      <c r="O99" s="104">
        <v>5.23</v>
      </c>
      <c r="P99" s="104">
        <v>1.8</v>
      </c>
      <c r="Q99" s="102">
        <v>0.12</v>
      </c>
      <c r="R99" s="121">
        <f t="shared" si="5"/>
        <v>480.61453909567825</v>
      </c>
      <c r="S99" s="104">
        <v>99.9</v>
      </c>
      <c r="T99" s="104">
        <v>11.92</v>
      </c>
      <c r="U99" s="162">
        <v>8.1199999999999992</v>
      </c>
      <c r="V99" s="104"/>
      <c r="W99" s="122">
        <v>480.58799999999997</v>
      </c>
      <c r="X99" s="123"/>
      <c r="Y99" s="123"/>
      <c r="Z99" s="124"/>
      <c r="AA99" s="125"/>
      <c r="AB99" s="124"/>
      <c r="AC99" s="125"/>
      <c r="AD99" s="124"/>
      <c r="AE99" s="125"/>
      <c r="AF99" s="124"/>
      <c r="AG99" s="161"/>
      <c r="AH99" s="124"/>
      <c r="AI99" s="126"/>
      <c r="AJ99" s="127"/>
      <c r="AK99" s="126"/>
      <c r="AL99" s="126"/>
      <c r="AM99" s="126"/>
      <c r="AN99" s="126"/>
      <c r="AO99" s="101"/>
      <c r="AP99" s="128"/>
      <c r="AQ99" s="104"/>
      <c r="AR99" s="104"/>
      <c r="AS99" s="101"/>
      <c r="AT99" s="129"/>
      <c r="AU99" s="129"/>
      <c r="AV99" s="129"/>
      <c r="AW99" s="129"/>
      <c r="AX99" s="129"/>
      <c r="AY99" s="129"/>
      <c r="AZ99" s="129"/>
      <c r="BA99" s="129"/>
      <c r="BB99" s="129"/>
      <c r="BC99" s="129"/>
      <c r="BD99" s="129"/>
      <c r="BE99" s="129"/>
      <c r="BF99" s="101"/>
      <c r="BG99" s="129"/>
      <c r="BH99" s="129"/>
      <c r="BI99" s="129"/>
      <c r="BJ99" s="129"/>
      <c r="BK99" s="129"/>
      <c r="BL99" s="129"/>
      <c r="BM99" s="129"/>
      <c r="BN99" s="129"/>
      <c r="BO99" s="129"/>
      <c r="BP99" s="129"/>
      <c r="BQ99" s="129"/>
      <c r="BR99" s="102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26"/>
      <c r="CG99" s="128"/>
      <c r="CH99" s="126"/>
      <c r="CI99" s="130"/>
      <c r="CJ99" s="125"/>
      <c r="CK99" s="126"/>
      <c r="CL99" s="128"/>
      <c r="CM99" s="126"/>
      <c r="CN99" s="130"/>
      <c r="CO99" s="125"/>
      <c r="CP99" s="126"/>
      <c r="CQ99" s="125"/>
      <c r="CR99" s="126"/>
      <c r="CS99" s="130"/>
      <c r="CT99" s="125"/>
      <c r="CU99" s="126"/>
      <c r="CV99" s="125"/>
      <c r="CW99" s="126"/>
      <c r="CX99" s="130"/>
      <c r="CY99" s="128"/>
      <c r="CZ99" s="128"/>
      <c r="DA99" s="128"/>
      <c r="DB99" s="128"/>
      <c r="DC99" s="128"/>
      <c r="DD99" s="125"/>
      <c r="DE99" s="101"/>
      <c r="DF99" s="104"/>
      <c r="DG99" s="103"/>
      <c r="DH99" s="102"/>
      <c r="DI99" s="101"/>
      <c r="DJ99" s="101"/>
      <c r="DK99" s="101"/>
      <c r="DL99" s="13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  <c r="EC99" s="132"/>
      <c r="ED99" s="132"/>
      <c r="EE99" s="132"/>
      <c r="EF99" s="132"/>
      <c r="EG99" s="132"/>
      <c r="EH99" s="132"/>
      <c r="EI99" s="132"/>
      <c r="EJ99" s="132"/>
      <c r="EK99" s="132"/>
      <c r="EL99" s="132"/>
      <c r="EM99" s="132"/>
      <c r="EN99" s="132"/>
      <c r="EO99" s="132"/>
      <c r="EP99" s="132"/>
      <c r="EQ99" s="132"/>
      <c r="ER99" s="132"/>
      <c r="ES99" s="132"/>
      <c r="ET99" s="132"/>
      <c r="EU99" s="132"/>
      <c r="EV99" s="132"/>
      <c r="EW99" s="132"/>
      <c r="EX99" s="132"/>
      <c r="EY99" s="101"/>
      <c r="EZ99" s="104"/>
      <c r="FA99" s="104"/>
      <c r="FB99" s="104"/>
      <c r="FC99" s="104"/>
      <c r="FD99" s="104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1"/>
      <c r="FU99" s="101"/>
      <c r="FV99" s="101"/>
      <c r="FW99" s="101"/>
      <c r="FX99" s="101"/>
      <c r="FY99" s="101"/>
      <c r="FZ99" s="101"/>
      <c r="GA99" s="101"/>
      <c r="GB99" s="101"/>
      <c r="GC99" s="101"/>
      <c r="GD99" s="101"/>
      <c r="GE99" s="132"/>
      <c r="GF99" s="132"/>
      <c r="GG99" s="132"/>
      <c r="GH99" s="101"/>
      <c r="GI99" s="132"/>
      <c r="GJ99" s="132"/>
      <c r="GK99" s="132"/>
      <c r="GL99" s="132"/>
      <c r="GM99" s="132"/>
      <c r="GN99" s="132"/>
      <c r="GO99" s="132"/>
      <c r="GP99" s="132"/>
    </row>
    <row r="100" spans="1:198">
      <c r="A100" s="101">
        <v>168</v>
      </c>
      <c r="B100" s="101">
        <f t="shared" si="3"/>
        <v>1123.1500000000001</v>
      </c>
      <c r="C100" s="101">
        <f t="shared" si="4"/>
        <v>2</v>
      </c>
      <c r="D100" s="101">
        <v>850</v>
      </c>
      <c r="E100" s="101">
        <v>2000</v>
      </c>
      <c r="F100" s="101" t="s">
        <v>655</v>
      </c>
      <c r="G100" s="101">
        <v>-9.35</v>
      </c>
      <c r="H100" s="101" t="s">
        <v>656</v>
      </c>
      <c r="I100" s="104">
        <v>71.8</v>
      </c>
      <c r="J100" s="104">
        <v>0.22</v>
      </c>
      <c r="K100" s="104">
        <v>16.61</v>
      </c>
      <c r="L100" s="104">
        <v>1.47</v>
      </c>
      <c r="M100" s="104">
        <v>0.69</v>
      </c>
      <c r="N100" s="104">
        <v>2.16</v>
      </c>
      <c r="O100" s="104">
        <v>4.74</v>
      </c>
      <c r="P100" s="104">
        <v>2.16</v>
      </c>
      <c r="Q100" s="102">
        <v>0.09</v>
      </c>
      <c r="R100" s="121">
        <f t="shared" si="5"/>
        <v>360.46090432175868</v>
      </c>
      <c r="S100" s="104">
        <v>99.939999999999984</v>
      </c>
      <c r="T100" s="104">
        <v>8.58</v>
      </c>
      <c r="U100" s="162">
        <v>5.91</v>
      </c>
      <c r="V100" s="104"/>
      <c r="W100" s="122">
        <v>360.44100000000003</v>
      </c>
      <c r="X100" s="123"/>
      <c r="Y100" s="123"/>
      <c r="Z100" s="124"/>
      <c r="AA100" s="125"/>
      <c r="AB100" s="124"/>
      <c r="AC100" s="125"/>
      <c r="AD100" s="124"/>
      <c r="AE100" s="125"/>
      <c r="AF100" s="124"/>
      <c r="AG100" s="161"/>
      <c r="AH100" s="124"/>
      <c r="AI100" s="126"/>
      <c r="AJ100" s="127"/>
      <c r="AK100" s="126"/>
      <c r="AL100" s="126"/>
      <c r="AM100" s="126"/>
      <c r="AN100" s="126"/>
      <c r="AO100" s="101"/>
      <c r="AP100" s="128"/>
      <c r="AQ100" s="104"/>
      <c r="AR100" s="104"/>
      <c r="AS100" s="101"/>
      <c r="AT100" s="129"/>
      <c r="AU100" s="129"/>
      <c r="AV100" s="129"/>
      <c r="AW100" s="129"/>
      <c r="AX100" s="129"/>
      <c r="AY100" s="129"/>
      <c r="AZ100" s="129"/>
      <c r="BA100" s="129"/>
      <c r="BB100" s="129"/>
      <c r="BC100" s="129"/>
      <c r="BD100" s="129"/>
      <c r="BE100" s="129"/>
      <c r="BF100" s="101"/>
      <c r="BG100" s="129"/>
      <c r="BH100" s="129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02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26"/>
      <c r="CG100" s="128"/>
      <c r="CH100" s="126"/>
      <c r="CI100" s="130"/>
      <c r="CJ100" s="125"/>
      <c r="CK100" s="126"/>
      <c r="CL100" s="128"/>
      <c r="CM100" s="126"/>
      <c r="CN100" s="130"/>
      <c r="CO100" s="125"/>
      <c r="CP100" s="126"/>
      <c r="CQ100" s="125"/>
      <c r="CR100" s="126"/>
      <c r="CS100" s="130"/>
      <c r="CT100" s="125"/>
      <c r="CU100" s="126"/>
      <c r="CV100" s="125"/>
      <c r="CW100" s="126"/>
      <c r="CX100" s="130"/>
      <c r="CY100" s="128"/>
      <c r="CZ100" s="128"/>
      <c r="DA100" s="128"/>
      <c r="DB100" s="128"/>
      <c r="DC100" s="128"/>
      <c r="DD100" s="125"/>
      <c r="DE100" s="101"/>
      <c r="DF100" s="104"/>
      <c r="DG100" s="103"/>
      <c r="DH100" s="102"/>
      <c r="DI100" s="101"/>
      <c r="DJ100" s="101"/>
      <c r="DK100" s="101"/>
      <c r="DL100" s="13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32"/>
      <c r="ED100" s="132"/>
      <c r="EE100" s="132"/>
      <c r="EF100" s="132"/>
      <c r="EG100" s="132"/>
      <c r="EH100" s="132"/>
      <c r="EI100" s="132"/>
      <c r="EJ100" s="132"/>
      <c r="EK100" s="132"/>
      <c r="EL100" s="132"/>
      <c r="EM100" s="132"/>
      <c r="EN100" s="132"/>
      <c r="EO100" s="132"/>
      <c r="EP100" s="132"/>
      <c r="EQ100" s="132"/>
      <c r="ER100" s="132"/>
      <c r="ES100" s="132"/>
      <c r="ET100" s="132"/>
      <c r="EU100" s="132"/>
      <c r="EV100" s="132"/>
      <c r="EW100" s="132"/>
      <c r="EX100" s="132"/>
      <c r="EY100" s="101"/>
      <c r="EZ100" s="104"/>
      <c r="FA100" s="104"/>
      <c r="FB100" s="104"/>
      <c r="FC100" s="104"/>
      <c r="FD100" s="104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1"/>
      <c r="FU100" s="101"/>
      <c r="FV100" s="101"/>
      <c r="FW100" s="101"/>
      <c r="FX100" s="101"/>
      <c r="FY100" s="101"/>
      <c r="FZ100" s="101"/>
      <c r="GA100" s="101"/>
      <c r="GB100" s="101"/>
      <c r="GC100" s="101"/>
      <c r="GD100" s="101"/>
      <c r="GE100" s="132"/>
      <c r="GF100" s="132"/>
      <c r="GG100" s="132"/>
      <c r="GH100" s="101"/>
      <c r="GI100" s="132"/>
      <c r="GJ100" s="132"/>
      <c r="GK100" s="132"/>
      <c r="GL100" s="132"/>
      <c r="GM100" s="132"/>
      <c r="GN100" s="132"/>
      <c r="GO100" s="132"/>
      <c r="GP100" s="132"/>
    </row>
    <row r="101" spans="1:198">
      <c r="A101" s="101">
        <v>141</v>
      </c>
      <c r="B101" s="101">
        <f t="shared" si="3"/>
        <v>1123.1500000000001</v>
      </c>
      <c r="C101" s="101">
        <f t="shared" si="4"/>
        <v>2</v>
      </c>
      <c r="D101" s="101">
        <v>850</v>
      </c>
      <c r="E101" s="101">
        <v>2000</v>
      </c>
      <c r="F101" s="101" t="s">
        <v>597</v>
      </c>
      <c r="G101" s="101">
        <v>-7.93</v>
      </c>
      <c r="H101" s="101" t="s">
        <v>656</v>
      </c>
      <c r="I101" s="104">
        <v>72.34</v>
      </c>
      <c r="J101" s="104">
        <v>0.17</v>
      </c>
      <c r="K101" s="104">
        <v>16.66</v>
      </c>
      <c r="L101" s="104">
        <v>1.36</v>
      </c>
      <c r="M101" s="104">
        <v>0.65</v>
      </c>
      <c r="N101" s="104">
        <v>2.27</v>
      </c>
      <c r="O101" s="104">
        <v>4.28</v>
      </c>
      <c r="P101" s="104">
        <v>2.12</v>
      </c>
      <c r="Q101" s="102">
        <v>0.09</v>
      </c>
      <c r="R101" s="121">
        <f t="shared" si="5"/>
        <v>360.46090432175868</v>
      </c>
      <c r="S101" s="104">
        <v>99.940000000000012</v>
      </c>
      <c r="T101" s="104">
        <v>9.64</v>
      </c>
      <c r="U101" s="162">
        <v>5.88</v>
      </c>
      <c r="V101" s="104"/>
      <c r="W101" s="122">
        <v>360.44100000000003</v>
      </c>
      <c r="X101" s="123"/>
      <c r="Y101" s="123"/>
      <c r="Z101" s="124"/>
      <c r="AA101" s="125"/>
      <c r="AB101" s="124"/>
      <c r="AC101" s="125"/>
      <c r="AD101" s="124"/>
      <c r="AE101" s="125"/>
      <c r="AF101" s="124"/>
      <c r="AG101" s="161"/>
      <c r="AH101" s="124"/>
      <c r="AI101" s="126"/>
      <c r="AJ101" s="127"/>
      <c r="AK101" s="126"/>
      <c r="AL101" s="126"/>
      <c r="AM101" s="126"/>
      <c r="AN101" s="126"/>
      <c r="AO101" s="101"/>
      <c r="AP101" s="128"/>
      <c r="AQ101" s="104"/>
      <c r="AR101" s="104"/>
      <c r="AS101" s="101"/>
      <c r="AT101" s="129"/>
      <c r="AU101" s="129"/>
      <c r="AV101" s="129"/>
      <c r="AW101" s="129"/>
      <c r="AX101" s="129"/>
      <c r="AY101" s="129"/>
      <c r="AZ101" s="129"/>
      <c r="BA101" s="129"/>
      <c r="BB101" s="129"/>
      <c r="BC101" s="129"/>
      <c r="BD101" s="129"/>
      <c r="BE101" s="129"/>
      <c r="BF101" s="101"/>
      <c r="BG101" s="129"/>
      <c r="BH101" s="129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02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26"/>
      <c r="CG101" s="128"/>
      <c r="CH101" s="126"/>
      <c r="CI101" s="130"/>
      <c r="CJ101" s="125"/>
      <c r="CK101" s="126"/>
      <c r="CL101" s="128"/>
      <c r="CM101" s="126"/>
      <c r="CN101" s="130"/>
      <c r="CO101" s="125"/>
      <c r="CP101" s="126"/>
      <c r="CQ101" s="125"/>
      <c r="CR101" s="126"/>
      <c r="CS101" s="130"/>
      <c r="CT101" s="125"/>
      <c r="CU101" s="126"/>
      <c r="CV101" s="125"/>
      <c r="CW101" s="126"/>
      <c r="CX101" s="130"/>
      <c r="CY101" s="128"/>
      <c r="CZ101" s="128"/>
      <c r="DA101" s="128"/>
      <c r="DB101" s="128"/>
      <c r="DC101" s="128"/>
      <c r="DD101" s="125"/>
      <c r="DE101" s="101"/>
      <c r="DF101" s="104"/>
      <c r="DG101" s="103"/>
      <c r="DH101" s="102"/>
      <c r="DI101" s="101"/>
      <c r="DJ101" s="101"/>
      <c r="DK101" s="101"/>
      <c r="DL101" s="13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  <c r="EC101" s="132"/>
      <c r="ED101" s="132"/>
      <c r="EE101" s="132"/>
      <c r="EF101" s="132"/>
      <c r="EG101" s="132"/>
      <c r="EH101" s="132"/>
      <c r="EI101" s="132"/>
      <c r="EJ101" s="132"/>
      <c r="EK101" s="132"/>
      <c r="EL101" s="132"/>
      <c r="EM101" s="132"/>
      <c r="EN101" s="132"/>
      <c r="EO101" s="132"/>
      <c r="EP101" s="132"/>
      <c r="EQ101" s="132"/>
      <c r="ER101" s="132"/>
      <c r="ES101" s="132"/>
      <c r="ET101" s="132"/>
      <c r="EU101" s="132"/>
      <c r="EV101" s="132"/>
      <c r="EW101" s="132"/>
      <c r="EX101" s="132"/>
      <c r="EY101" s="101"/>
      <c r="EZ101" s="104"/>
      <c r="FA101" s="104"/>
      <c r="FB101" s="104"/>
      <c r="FC101" s="104"/>
      <c r="FD101" s="104"/>
      <c r="FE101" s="101"/>
      <c r="FF101" s="101"/>
      <c r="FG101" s="101"/>
      <c r="FH101" s="101"/>
      <c r="FI101" s="101"/>
      <c r="FJ101" s="101"/>
      <c r="FK101" s="101"/>
      <c r="FL101" s="101"/>
      <c r="FM101" s="101"/>
      <c r="FN101" s="101"/>
      <c r="FO101" s="101"/>
      <c r="FP101" s="101"/>
      <c r="FQ101" s="101"/>
      <c r="FR101" s="101"/>
      <c r="FS101" s="101"/>
      <c r="FT101" s="101"/>
      <c r="FU101" s="101"/>
      <c r="FV101" s="101"/>
      <c r="FW101" s="101"/>
      <c r="FX101" s="101"/>
      <c r="FY101" s="101"/>
      <c r="FZ101" s="101"/>
      <c r="GA101" s="101"/>
      <c r="GB101" s="101"/>
      <c r="GC101" s="101"/>
      <c r="GD101" s="101"/>
      <c r="GE101" s="132"/>
      <c r="GF101" s="132"/>
      <c r="GG101" s="132"/>
      <c r="GH101" s="101"/>
      <c r="GI101" s="132"/>
      <c r="GJ101" s="132"/>
      <c r="GK101" s="132"/>
      <c r="GL101" s="132"/>
      <c r="GM101" s="132"/>
      <c r="GN101" s="132"/>
      <c r="GO101" s="132"/>
      <c r="GP101" s="132"/>
    </row>
    <row r="102" spans="1:198">
      <c r="A102" s="101">
        <v>215</v>
      </c>
      <c r="B102" s="101">
        <f t="shared" si="3"/>
        <v>1123.1500000000001</v>
      </c>
      <c r="C102" s="101">
        <f t="shared" si="4"/>
        <v>4</v>
      </c>
      <c r="D102" s="101">
        <v>850</v>
      </c>
      <c r="E102" s="101">
        <v>4000</v>
      </c>
      <c r="F102" s="101" t="s">
        <v>655</v>
      </c>
      <c r="G102" s="101">
        <v>-9.2100000000000009</v>
      </c>
      <c r="H102" s="101" t="s">
        <v>656</v>
      </c>
      <c r="I102" s="104">
        <v>67.510000000000005</v>
      </c>
      <c r="J102" s="104">
        <v>0.22</v>
      </c>
      <c r="K102" s="104">
        <v>19.45</v>
      </c>
      <c r="L102" s="104">
        <v>1.54</v>
      </c>
      <c r="M102" s="104">
        <v>0.7</v>
      </c>
      <c r="N102" s="104">
        <v>4.04</v>
      </c>
      <c r="O102" s="104">
        <v>4.93</v>
      </c>
      <c r="P102" s="104">
        <v>1.31</v>
      </c>
      <c r="Q102" s="102">
        <v>0.19</v>
      </c>
      <c r="R102" s="121">
        <f t="shared" si="5"/>
        <v>760.97302023482382</v>
      </c>
      <c r="S102" s="104">
        <v>99.890000000000015</v>
      </c>
      <c r="T102" s="104">
        <v>11.04</v>
      </c>
      <c r="U102" s="162">
        <v>8.1300000000000008</v>
      </c>
      <c r="V102" s="104"/>
      <c r="W102" s="122">
        <v>760.93099999999993</v>
      </c>
      <c r="X102" s="123"/>
      <c r="Y102" s="123"/>
      <c r="Z102" s="124"/>
      <c r="AA102" s="125"/>
      <c r="AB102" s="124"/>
      <c r="AC102" s="125"/>
      <c r="AD102" s="124"/>
      <c r="AE102" s="125"/>
      <c r="AF102" s="124"/>
      <c r="AG102" s="161"/>
      <c r="AH102" s="124"/>
      <c r="AI102" s="126"/>
      <c r="AJ102" s="127"/>
      <c r="AK102" s="126"/>
      <c r="AL102" s="126"/>
      <c r="AM102" s="126"/>
      <c r="AN102" s="126"/>
      <c r="AO102" s="101"/>
      <c r="AP102" s="128"/>
      <c r="AQ102" s="104"/>
      <c r="AR102" s="104"/>
      <c r="AS102" s="101"/>
      <c r="AT102" s="129"/>
      <c r="AU102" s="129"/>
      <c r="AV102" s="129"/>
      <c r="AW102" s="129"/>
      <c r="AX102" s="129"/>
      <c r="AY102" s="129"/>
      <c r="AZ102" s="129"/>
      <c r="BA102" s="129"/>
      <c r="BB102" s="129"/>
      <c r="BC102" s="129"/>
      <c r="BD102" s="129"/>
      <c r="BE102" s="129"/>
      <c r="BF102" s="101"/>
      <c r="BG102" s="129"/>
      <c r="BH102" s="129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02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26"/>
      <c r="CG102" s="128"/>
      <c r="CH102" s="126"/>
      <c r="CI102" s="130"/>
      <c r="CJ102" s="125"/>
      <c r="CK102" s="126"/>
      <c r="CL102" s="128"/>
      <c r="CM102" s="126"/>
      <c r="CN102" s="130"/>
      <c r="CO102" s="125"/>
      <c r="CP102" s="126"/>
      <c r="CQ102" s="125"/>
      <c r="CR102" s="126"/>
      <c r="CS102" s="130"/>
      <c r="CT102" s="125"/>
      <c r="CU102" s="126"/>
      <c r="CV102" s="125"/>
      <c r="CW102" s="126"/>
      <c r="CX102" s="130"/>
      <c r="CY102" s="128"/>
      <c r="CZ102" s="128"/>
      <c r="DA102" s="128"/>
      <c r="DB102" s="128"/>
      <c r="DC102" s="128"/>
      <c r="DD102" s="125"/>
      <c r="DE102" s="101"/>
      <c r="DF102" s="104"/>
      <c r="DG102" s="103"/>
      <c r="DH102" s="102"/>
      <c r="DI102" s="101"/>
      <c r="DJ102" s="101"/>
      <c r="DK102" s="101"/>
      <c r="DL102" s="13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32"/>
      <c r="ED102" s="132"/>
      <c r="EE102" s="132"/>
      <c r="EF102" s="132"/>
      <c r="EG102" s="132"/>
      <c r="EH102" s="132"/>
      <c r="EI102" s="132"/>
      <c r="EJ102" s="132"/>
      <c r="EK102" s="132"/>
      <c r="EL102" s="132"/>
      <c r="EM102" s="132"/>
      <c r="EN102" s="132"/>
      <c r="EO102" s="132"/>
      <c r="EP102" s="132"/>
      <c r="EQ102" s="132"/>
      <c r="ER102" s="132"/>
      <c r="ES102" s="132"/>
      <c r="ET102" s="132"/>
      <c r="EU102" s="132"/>
      <c r="EV102" s="132"/>
      <c r="EW102" s="132"/>
      <c r="EX102" s="132"/>
      <c r="EY102" s="101"/>
      <c r="EZ102" s="104"/>
      <c r="FA102" s="104"/>
      <c r="FB102" s="104"/>
      <c r="FC102" s="104"/>
      <c r="FD102" s="104"/>
      <c r="FE102" s="101"/>
      <c r="FF102" s="101"/>
      <c r="FG102" s="101"/>
      <c r="FH102" s="101"/>
      <c r="FI102" s="101"/>
      <c r="FJ102" s="101"/>
      <c r="FK102" s="101"/>
      <c r="FL102" s="101"/>
      <c r="FM102" s="101"/>
      <c r="FN102" s="101"/>
      <c r="FO102" s="101"/>
      <c r="FP102" s="101"/>
      <c r="FQ102" s="101"/>
      <c r="FR102" s="101"/>
      <c r="FS102" s="101"/>
      <c r="FT102" s="101"/>
      <c r="FU102" s="101"/>
      <c r="FV102" s="101"/>
      <c r="FW102" s="101"/>
      <c r="FX102" s="101"/>
      <c r="FY102" s="101"/>
      <c r="FZ102" s="101"/>
      <c r="GA102" s="101"/>
      <c r="GB102" s="101"/>
      <c r="GC102" s="101"/>
      <c r="GD102" s="101"/>
      <c r="GE102" s="132"/>
      <c r="GF102" s="132"/>
      <c r="GG102" s="132"/>
      <c r="GH102" s="101"/>
      <c r="GI102" s="132"/>
      <c r="GJ102" s="132"/>
      <c r="GK102" s="132"/>
      <c r="GL102" s="132"/>
      <c r="GM102" s="132"/>
      <c r="GN102" s="132"/>
      <c r="GO102" s="132"/>
      <c r="GP102" s="132"/>
    </row>
    <row r="103" spans="1:198">
      <c r="A103" s="101">
        <v>210</v>
      </c>
      <c r="B103" s="101">
        <f t="shared" si="3"/>
        <v>1123.1500000000001</v>
      </c>
      <c r="C103" s="101">
        <f t="shared" si="4"/>
        <v>4</v>
      </c>
      <c r="D103" s="101">
        <v>850</v>
      </c>
      <c r="E103" s="101">
        <v>4000</v>
      </c>
      <c r="F103" s="101" t="s">
        <v>597</v>
      </c>
      <c r="G103" s="101">
        <v>-7.9</v>
      </c>
      <c r="H103" s="101" t="s">
        <v>656</v>
      </c>
      <c r="I103" s="104">
        <v>67.94</v>
      </c>
      <c r="J103" s="104">
        <v>0.19</v>
      </c>
      <c r="K103" s="104">
        <v>19.329999999999998</v>
      </c>
      <c r="L103" s="104">
        <v>1.55</v>
      </c>
      <c r="M103" s="104">
        <v>0.78</v>
      </c>
      <c r="N103" s="104">
        <v>4.22</v>
      </c>
      <c r="O103" s="104">
        <v>4.43</v>
      </c>
      <c r="P103" s="104">
        <v>0.13</v>
      </c>
      <c r="Q103" s="102">
        <v>0.17</v>
      </c>
      <c r="R103" s="121">
        <f t="shared" si="5"/>
        <v>680.87059705221088</v>
      </c>
      <c r="S103" s="104">
        <v>98.74</v>
      </c>
      <c r="T103" s="104">
        <v>11.38</v>
      </c>
      <c r="U103" s="162">
        <v>8.07</v>
      </c>
      <c r="V103" s="104"/>
      <c r="W103" s="122">
        <v>680.83300000000008</v>
      </c>
      <c r="X103" s="123"/>
      <c r="Y103" s="123"/>
      <c r="Z103" s="124"/>
      <c r="AA103" s="125"/>
      <c r="AB103" s="124"/>
      <c r="AC103" s="125"/>
      <c r="AD103" s="124"/>
      <c r="AE103" s="125"/>
      <c r="AF103" s="124"/>
      <c r="AG103" s="161"/>
      <c r="AH103" s="124"/>
      <c r="AI103" s="126"/>
      <c r="AJ103" s="127"/>
      <c r="AK103" s="126"/>
      <c r="AL103" s="126"/>
      <c r="AM103" s="126"/>
      <c r="AN103" s="126"/>
      <c r="AO103" s="101"/>
      <c r="AP103" s="128"/>
      <c r="AQ103" s="104"/>
      <c r="AR103" s="104"/>
      <c r="AS103" s="101"/>
      <c r="AT103" s="129"/>
      <c r="AU103" s="129"/>
      <c r="AV103" s="129"/>
      <c r="AW103" s="129"/>
      <c r="AX103" s="129"/>
      <c r="AY103" s="129"/>
      <c r="AZ103" s="129"/>
      <c r="BA103" s="129"/>
      <c r="BB103" s="129"/>
      <c r="BC103" s="129"/>
      <c r="BD103" s="129"/>
      <c r="BE103" s="129"/>
      <c r="BF103" s="101"/>
      <c r="BG103" s="129"/>
      <c r="BH103" s="129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02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26"/>
      <c r="CG103" s="128"/>
      <c r="CH103" s="126"/>
      <c r="CI103" s="130"/>
      <c r="CJ103" s="125"/>
      <c r="CK103" s="126"/>
      <c r="CL103" s="128"/>
      <c r="CM103" s="126"/>
      <c r="CN103" s="130"/>
      <c r="CO103" s="125"/>
      <c r="CP103" s="126"/>
      <c r="CQ103" s="125"/>
      <c r="CR103" s="126"/>
      <c r="CS103" s="130"/>
      <c r="CT103" s="125"/>
      <c r="CU103" s="126"/>
      <c r="CV103" s="125"/>
      <c r="CW103" s="126"/>
      <c r="CX103" s="130"/>
      <c r="CY103" s="128"/>
      <c r="CZ103" s="128"/>
      <c r="DA103" s="128"/>
      <c r="DB103" s="128"/>
      <c r="DC103" s="128"/>
      <c r="DD103" s="125"/>
      <c r="DE103" s="101"/>
      <c r="DF103" s="104"/>
      <c r="DG103" s="103"/>
      <c r="DH103" s="102"/>
      <c r="DI103" s="101"/>
      <c r="DJ103" s="101"/>
      <c r="DK103" s="101"/>
      <c r="DL103" s="13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32"/>
      <c r="ED103" s="132"/>
      <c r="EE103" s="132"/>
      <c r="EF103" s="132"/>
      <c r="EG103" s="132"/>
      <c r="EH103" s="132"/>
      <c r="EI103" s="132"/>
      <c r="EJ103" s="132"/>
      <c r="EK103" s="132"/>
      <c r="EL103" s="132"/>
      <c r="EM103" s="132"/>
      <c r="EN103" s="132"/>
      <c r="EO103" s="132"/>
      <c r="EP103" s="132"/>
      <c r="EQ103" s="132"/>
      <c r="ER103" s="132"/>
      <c r="ES103" s="132"/>
      <c r="ET103" s="132"/>
      <c r="EU103" s="132"/>
      <c r="EV103" s="132"/>
      <c r="EW103" s="132"/>
      <c r="EX103" s="132"/>
      <c r="EY103" s="101"/>
      <c r="EZ103" s="104"/>
      <c r="FA103" s="104"/>
      <c r="FB103" s="104"/>
      <c r="FC103" s="104"/>
      <c r="FD103" s="104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32"/>
      <c r="GF103" s="132"/>
      <c r="GG103" s="132"/>
      <c r="GH103" s="101"/>
      <c r="GI103" s="132"/>
      <c r="GJ103" s="132"/>
      <c r="GK103" s="132"/>
      <c r="GL103" s="132"/>
      <c r="GM103" s="132"/>
      <c r="GN103" s="132"/>
      <c r="GO103" s="132"/>
      <c r="GP103" s="132"/>
    </row>
    <row r="104" spans="1:198">
      <c r="A104" s="101">
        <v>95</v>
      </c>
      <c r="B104" s="101">
        <f t="shared" si="3"/>
        <v>1273.1500000000001</v>
      </c>
      <c r="C104" s="101">
        <f t="shared" si="4"/>
        <v>2</v>
      </c>
      <c r="D104" s="101">
        <v>1000</v>
      </c>
      <c r="E104" s="101">
        <v>2000</v>
      </c>
      <c r="F104" s="101" t="s">
        <v>655</v>
      </c>
      <c r="G104" s="101">
        <v>-6.67</v>
      </c>
      <c r="H104" s="101" t="s">
        <v>656</v>
      </c>
      <c r="I104" s="104">
        <v>59.71</v>
      </c>
      <c r="J104" s="104">
        <v>0.62</v>
      </c>
      <c r="K104" s="104">
        <v>21.54</v>
      </c>
      <c r="L104" s="104">
        <v>2.64</v>
      </c>
      <c r="M104" s="104">
        <v>0.9</v>
      </c>
      <c r="N104" s="104">
        <v>7.7</v>
      </c>
      <c r="O104" s="104">
        <v>4.34</v>
      </c>
      <c r="P104" s="104">
        <v>1.07</v>
      </c>
      <c r="Q104" s="102">
        <v>1.23</v>
      </c>
      <c r="R104" s="121">
        <f t="shared" si="5"/>
        <v>4926.2990257307019</v>
      </c>
      <c r="S104" s="104">
        <v>99.750000000000014</v>
      </c>
      <c r="T104" s="104">
        <v>9.1199999999999992</v>
      </c>
      <c r="U104" s="162">
        <v>5.96</v>
      </c>
      <c r="V104" s="104"/>
      <c r="W104" s="122">
        <v>4926.027</v>
      </c>
      <c r="X104" s="123"/>
      <c r="Y104" s="123"/>
      <c r="Z104" s="124"/>
      <c r="AA104" s="125"/>
      <c r="AB104" s="124"/>
      <c r="AC104" s="125"/>
      <c r="AD104" s="124"/>
      <c r="AE104" s="125"/>
      <c r="AF104" s="124"/>
      <c r="AG104" s="161"/>
      <c r="AH104" s="124"/>
      <c r="AI104" s="126"/>
      <c r="AJ104" s="127"/>
      <c r="AK104" s="126"/>
      <c r="AL104" s="126"/>
      <c r="AM104" s="126"/>
      <c r="AN104" s="126"/>
      <c r="AO104" s="101"/>
      <c r="AP104" s="128"/>
      <c r="AQ104" s="104"/>
      <c r="AR104" s="104"/>
      <c r="AS104" s="101"/>
      <c r="AT104" s="129"/>
      <c r="AU104" s="129"/>
      <c r="AV104" s="129"/>
      <c r="AW104" s="129"/>
      <c r="AX104" s="129"/>
      <c r="AY104" s="129"/>
      <c r="AZ104" s="129"/>
      <c r="BA104" s="129"/>
      <c r="BB104" s="129"/>
      <c r="BC104" s="129"/>
      <c r="BD104" s="129"/>
      <c r="BE104" s="129"/>
      <c r="BF104" s="101"/>
      <c r="BG104" s="129"/>
      <c r="BH104" s="129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02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26"/>
      <c r="CG104" s="128"/>
      <c r="CH104" s="126"/>
      <c r="CI104" s="130"/>
      <c r="CJ104" s="125"/>
      <c r="CK104" s="126"/>
      <c r="CL104" s="128"/>
      <c r="CM104" s="126"/>
      <c r="CN104" s="130"/>
      <c r="CO104" s="125"/>
      <c r="CP104" s="126"/>
      <c r="CQ104" s="125"/>
      <c r="CR104" s="126"/>
      <c r="CS104" s="130"/>
      <c r="CT104" s="125"/>
      <c r="CU104" s="126"/>
      <c r="CV104" s="125"/>
      <c r="CW104" s="126"/>
      <c r="CX104" s="130"/>
      <c r="CY104" s="128"/>
      <c r="CZ104" s="128"/>
      <c r="DA104" s="128"/>
      <c r="DB104" s="128"/>
      <c r="DC104" s="128"/>
      <c r="DD104" s="125"/>
      <c r="DE104" s="101"/>
      <c r="DF104" s="104"/>
      <c r="DG104" s="103"/>
      <c r="DH104" s="102"/>
      <c r="DI104" s="101"/>
      <c r="DJ104" s="101"/>
      <c r="DK104" s="101"/>
      <c r="DL104" s="13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32"/>
      <c r="ED104" s="132"/>
      <c r="EE104" s="132"/>
      <c r="EF104" s="132"/>
      <c r="EG104" s="132"/>
      <c r="EH104" s="132"/>
      <c r="EI104" s="132"/>
      <c r="EJ104" s="132"/>
      <c r="EK104" s="132"/>
      <c r="EL104" s="132"/>
      <c r="EM104" s="132"/>
      <c r="EN104" s="132"/>
      <c r="EO104" s="132"/>
      <c r="EP104" s="132"/>
      <c r="EQ104" s="132"/>
      <c r="ER104" s="132"/>
      <c r="ES104" s="132"/>
      <c r="ET104" s="132"/>
      <c r="EU104" s="132"/>
      <c r="EV104" s="132"/>
      <c r="EW104" s="132"/>
      <c r="EX104" s="132"/>
      <c r="EY104" s="101"/>
      <c r="EZ104" s="104"/>
      <c r="FA104" s="104"/>
      <c r="FB104" s="104"/>
      <c r="FC104" s="104"/>
      <c r="FD104" s="104"/>
      <c r="FE104" s="101"/>
      <c r="FF104" s="101"/>
      <c r="FG104" s="101"/>
      <c r="FH104" s="101"/>
      <c r="FI104" s="101"/>
      <c r="FJ104" s="101"/>
      <c r="FK104" s="101"/>
      <c r="FL104" s="101"/>
      <c r="FM104" s="101"/>
      <c r="FN104" s="101"/>
      <c r="FO104" s="101"/>
      <c r="FP104" s="101"/>
      <c r="FQ104" s="101"/>
      <c r="FR104" s="101"/>
      <c r="FS104" s="101"/>
      <c r="FT104" s="101"/>
      <c r="FU104" s="101"/>
      <c r="FV104" s="101"/>
      <c r="FW104" s="101"/>
      <c r="FX104" s="101"/>
      <c r="FY104" s="101"/>
      <c r="FZ104" s="101"/>
      <c r="GA104" s="101"/>
      <c r="GB104" s="101"/>
      <c r="GC104" s="101"/>
      <c r="GD104" s="101"/>
      <c r="GE104" s="132"/>
      <c r="GF104" s="132"/>
      <c r="GG104" s="132"/>
      <c r="GH104" s="101"/>
      <c r="GI104" s="132"/>
      <c r="GJ104" s="132"/>
      <c r="GK104" s="132"/>
      <c r="GL104" s="132"/>
      <c r="GM104" s="132"/>
      <c r="GN104" s="132"/>
      <c r="GO104" s="132"/>
      <c r="GP104" s="132"/>
    </row>
    <row r="105" spans="1:198">
      <c r="A105" s="101">
        <v>112</v>
      </c>
      <c r="B105" s="101">
        <f t="shared" si="3"/>
        <v>1273.1500000000001</v>
      </c>
      <c r="C105" s="101">
        <f t="shared" si="4"/>
        <v>2</v>
      </c>
      <c r="D105" s="101">
        <v>1000</v>
      </c>
      <c r="E105" s="101">
        <v>2000</v>
      </c>
      <c r="F105" s="101" t="s">
        <v>597</v>
      </c>
      <c r="G105" s="101">
        <v>-5.31</v>
      </c>
      <c r="H105" s="101" t="s">
        <v>656</v>
      </c>
      <c r="I105" s="104">
        <v>60.67</v>
      </c>
      <c r="J105" s="104">
        <v>0.67</v>
      </c>
      <c r="K105" s="104">
        <v>21.11</v>
      </c>
      <c r="L105" s="104">
        <v>2.4500000000000002</v>
      </c>
      <c r="M105" s="104">
        <v>1.1100000000000001</v>
      </c>
      <c r="N105" s="104">
        <v>7.06</v>
      </c>
      <c r="O105" s="104">
        <v>4.6100000000000003</v>
      </c>
      <c r="P105" s="104">
        <v>1.07</v>
      </c>
      <c r="Q105" s="102">
        <v>1.1399999999999999</v>
      </c>
      <c r="R105" s="121">
        <f t="shared" si="5"/>
        <v>4565.8381214089422</v>
      </c>
      <c r="S105" s="104">
        <v>99.89</v>
      </c>
      <c r="T105" s="104">
        <v>9.25</v>
      </c>
      <c r="U105" s="162">
        <v>5.99</v>
      </c>
      <c r="V105" s="104"/>
      <c r="W105" s="122">
        <v>4565.5860000000002</v>
      </c>
      <c r="X105" s="123"/>
      <c r="Y105" s="123"/>
      <c r="Z105" s="124"/>
      <c r="AA105" s="125"/>
      <c r="AB105" s="124"/>
      <c r="AC105" s="125"/>
      <c r="AD105" s="124"/>
      <c r="AE105" s="125"/>
      <c r="AF105" s="124"/>
      <c r="AG105" s="161"/>
      <c r="AH105" s="124"/>
      <c r="AI105" s="126"/>
      <c r="AJ105" s="127"/>
      <c r="AK105" s="126"/>
      <c r="AL105" s="126"/>
      <c r="AM105" s="126"/>
      <c r="AN105" s="126"/>
      <c r="AO105" s="101"/>
      <c r="AP105" s="128"/>
      <c r="AQ105" s="104"/>
      <c r="AR105" s="104"/>
      <c r="AS105" s="101"/>
      <c r="AT105" s="129"/>
      <c r="AU105" s="129"/>
      <c r="AV105" s="129"/>
      <c r="AW105" s="129"/>
      <c r="AX105" s="129"/>
      <c r="AY105" s="129"/>
      <c r="AZ105" s="129"/>
      <c r="BA105" s="129"/>
      <c r="BB105" s="129"/>
      <c r="BC105" s="129"/>
      <c r="BD105" s="129"/>
      <c r="BE105" s="129"/>
      <c r="BF105" s="101"/>
      <c r="BG105" s="129"/>
      <c r="BH105" s="129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02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26"/>
      <c r="CG105" s="128"/>
      <c r="CH105" s="126"/>
      <c r="CI105" s="130"/>
      <c r="CJ105" s="125"/>
      <c r="CK105" s="126"/>
      <c r="CL105" s="128"/>
      <c r="CM105" s="126"/>
      <c r="CN105" s="130"/>
      <c r="CO105" s="125"/>
      <c r="CP105" s="126"/>
      <c r="CQ105" s="125"/>
      <c r="CR105" s="126"/>
      <c r="CS105" s="130"/>
      <c r="CT105" s="125"/>
      <c r="CU105" s="126"/>
      <c r="CV105" s="125"/>
      <c r="CW105" s="126"/>
      <c r="CX105" s="130"/>
      <c r="CY105" s="128"/>
      <c r="CZ105" s="128"/>
      <c r="DA105" s="128"/>
      <c r="DB105" s="128"/>
      <c r="DC105" s="128"/>
      <c r="DD105" s="125"/>
      <c r="DE105" s="101"/>
      <c r="DF105" s="104"/>
      <c r="DG105" s="103"/>
      <c r="DH105" s="102"/>
      <c r="DI105" s="101"/>
      <c r="DJ105" s="101"/>
      <c r="DK105" s="101"/>
      <c r="DL105" s="13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132"/>
      <c r="ED105" s="132"/>
      <c r="EE105" s="132"/>
      <c r="EF105" s="132"/>
      <c r="EG105" s="132"/>
      <c r="EH105" s="132"/>
      <c r="EI105" s="132"/>
      <c r="EJ105" s="132"/>
      <c r="EK105" s="132"/>
      <c r="EL105" s="132"/>
      <c r="EM105" s="132"/>
      <c r="EN105" s="132"/>
      <c r="EO105" s="132"/>
      <c r="EP105" s="132"/>
      <c r="EQ105" s="132"/>
      <c r="ER105" s="132"/>
      <c r="ES105" s="132"/>
      <c r="ET105" s="132"/>
      <c r="EU105" s="132"/>
      <c r="EV105" s="132"/>
      <c r="EW105" s="132"/>
      <c r="EX105" s="132"/>
      <c r="EY105" s="101"/>
      <c r="EZ105" s="104"/>
      <c r="FA105" s="104"/>
      <c r="FB105" s="104"/>
      <c r="FC105" s="104"/>
      <c r="FD105" s="104"/>
      <c r="FE105" s="101"/>
      <c r="FF105" s="101"/>
      <c r="FG105" s="101"/>
      <c r="FH105" s="101"/>
      <c r="FI105" s="101"/>
      <c r="FJ105" s="101"/>
      <c r="FK105" s="101"/>
      <c r="FL105" s="101"/>
      <c r="FM105" s="101"/>
      <c r="FN105" s="101"/>
      <c r="FO105" s="101"/>
      <c r="FP105" s="101"/>
      <c r="FQ105" s="101"/>
      <c r="FR105" s="101"/>
      <c r="FS105" s="101"/>
      <c r="FT105" s="101"/>
      <c r="FU105" s="101"/>
      <c r="FV105" s="101"/>
      <c r="FW105" s="101"/>
      <c r="FX105" s="101"/>
      <c r="FY105" s="101"/>
      <c r="FZ105" s="101"/>
      <c r="GA105" s="101"/>
      <c r="GB105" s="101"/>
      <c r="GC105" s="101"/>
      <c r="GD105" s="101"/>
      <c r="GE105" s="132"/>
      <c r="GF105" s="132"/>
      <c r="GG105" s="132"/>
      <c r="GH105" s="101"/>
      <c r="GI105" s="132"/>
      <c r="GJ105" s="132"/>
      <c r="GK105" s="132"/>
      <c r="GL105" s="132"/>
      <c r="GM105" s="132"/>
      <c r="GN105" s="132"/>
      <c r="GO105" s="132"/>
      <c r="GP105" s="132"/>
    </row>
    <row r="106" spans="1:198">
      <c r="A106" s="101">
        <v>250</v>
      </c>
      <c r="B106" s="101">
        <f t="shared" si="3"/>
        <v>1273.1500000000001</v>
      </c>
      <c r="C106" s="101">
        <f t="shared" si="4"/>
        <v>4</v>
      </c>
      <c r="D106" s="101">
        <v>1000</v>
      </c>
      <c r="E106" s="101">
        <v>4000</v>
      </c>
      <c r="F106" s="101" t="s">
        <v>655</v>
      </c>
      <c r="G106" s="101">
        <v>-6.55</v>
      </c>
      <c r="H106" s="101" t="s">
        <v>656</v>
      </c>
      <c r="I106" s="104">
        <v>60.66</v>
      </c>
      <c r="J106" s="104">
        <v>0.42</v>
      </c>
      <c r="K106" s="104">
        <v>20.49</v>
      </c>
      <c r="L106" s="104">
        <v>1.95</v>
      </c>
      <c r="M106" s="104">
        <v>0.36</v>
      </c>
      <c r="N106" s="104">
        <v>8.42</v>
      </c>
      <c r="O106" s="104">
        <v>4.7699999999999996</v>
      </c>
      <c r="P106" s="104">
        <v>1.1200000000000001</v>
      </c>
      <c r="Q106" s="102">
        <v>1.68</v>
      </c>
      <c r="R106" s="121">
        <f t="shared" si="5"/>
        <v>6728.603547339495</v>
      </c>
      <c r="S106" s="104">
        <v>99.87</v>
      </c>
      <c r="T106" s="104">
        <v>11.36</v>
      </c>
      <c r="U106" s="162">
        <v>7.99</v>
      </c>
      <c r="V106" s="104"/>
      <c r="W106" s="122">
        <v>6728.232</v>
      </c>
      <c r="X106" s="123"/>
      <c r="Y106" s="123"/>
      <c r="Z106" s="124"/>
      <c r="AA106" s="125"/>
      <c r="AB106" s="124"/>
      <c r="AC106" s="125"/>
      <c r="AD106" s="124"/>
      <c r="AE106" s="125"/>
      <c r="AF106" s="124"/>
      <c r="AG106" s="161"/>
      <c r="AH106" s="124"/>
      <c r="AI106" s="126"/>
      <c r="AJ106" s="127"/>
      <c r="AK106" s="126"/>
      <c r="AL106" s="126"/>
      <c r="AM106" s="126"/>
      <c r="AN106" s="126"/>
      <c r="AO106" s="101"/>
      <c r="AP106" s="128"/>
      <c r="AQ106" s="104"/>
      <c r="AR106" s="104"/>
      <c r="AS106" s="101"/>
      <c r="AT106" s="129"/>
      <c r="AU106" s="129"/>
      <c r="AV106" s="129"/>
      <c r="AW106" s="129"/>
      <c r="AX106" s="129"/>
      <c r="AY106" s="129"/>
      <c r="AZ106" s="129"/>
      <c r="BA106" s="129"/>
      <c r="BB106" s="129"/>
      <c r="BC106" s="129"/>
      <c r="BD106" s="129"/>
      <c r="BE106" s="129"/>
      <c r="BF106" s="101"/>
      <c r="BG106" s="129"/>
      <c r="BH106" s="129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02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26"/>
      <c r="CG106" s="128"/>
      <c r="CH106" s="126"/>
      <c r="CI106" s="130"/>
      <c r="CJ106" s="125"/>
      <c r="CK106" s="126"/>
      <c r="CL106" s="128"/>
      <c r="CM106" s="126"/>
      <c r="CN106" s="130"/>
      <c r="CO106" s="125"/>
      <c r="CP106" s="126"/>
      <c r="CQ106" s="125"/>
      <c r="CR106" s="126"/>
      <c r="CS106" s="130"/>
      <c r="CT106" s="125"/>
      <c r="CU106" s="126"/>
      <c r="CV106" s="125"/>
      <c r="CW106" s="126"/>
      <c r="CX106" s="130"/>
      <c r="CY106" s="128"/>
      <c r="CZ106" s="128"/>
      <c r="DA106" s="128"/>
      <c r="DB106" s="128"/>
      <c r="DC106" s="128"/>
      <c r="DD106" s="125"/>
      <c r="DE106" s="101"/>
      <c r="DF106" s="104"/>
      <c r="DG106" s="103"/>
      <c r="DH106" s="102"/>
      <c r="DI106" s="101"/>
      <c r="DJ106" s="101"/>
      <c r="DK106" s="101"/>
      <c r="DL106" s="13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132"/>
      <c r="ED106" s="132"/>
      <c r="EE106" s="132"/>
      <c r="EF106" s="132"/>
      <c r="EG106" s="132"/>
      <c r="EH106" s="132"/>
      <c r="EI106" s="132"/>
      <c r="EJ106" s="132"/>
      <c r="EK106" s="132"/>
      <c r="EL106" s="132"/>
      <c r="EM106" s="132"/>
      <c r="EN106" s="132"/>
      <c r="EO106" s="132"/>
      <c r="EP106" s="132"/>
      <c r="EQ106" s="132"/>
      <c r="ER106" s="132"/>
      <c r="ES106" s="132"/>
      <c r="ET106" s="132"/>
      <c r="EU106" s="132"/>
      <c r="EV106" s="132"/>
      <c r="EW106" s="132"/>
      <c r="EX106" s="132"/>
      <c r="EY106" s="101"/>
      <c r="EZ106" s="104"/>
      <c r="FA106" s="104"/>
      <c r="FB106" s="104"/>
      <c r="FC106" s="104"/>
      <c r="FD106" s="104"/>
      <c r="FE106" s="101"/>
      <c r="FF106" s="101"/>
      <c r="FG106" s="101"/>
      <c r="FH106" s="101"/>
      <c r="FI106" s="101"/>
      <c r="FJ106" s="101"/>
      <c r="FK106" s="101"/>
      <c r="FL106" s="101"/>
      <c r="FM106" s="101"/>
      <c r="FN106" s="101"/>
      <c r="FO106" s="101"/>
      <c r="FP106" s="101"/>
      <c r="FQ106" s="101"/>
      <c r="FR106" s="101"/>
      <c r="FS106" s="101"/>
      <c r="FT106" s="101"/>
      <c r="FU106" s="101"/>
      <c r="FV106" s="101"/>
      <c r="FW106" s="101"/>
      <c r="FX106" s="101"/>
      <c r="FY106" s="101"/>
      <c r="FZ106" s="101"/>
      <c r="GA106" s="101"/>
      <c r="GB106" s="101"/>
      <c r="GC106" s="101"/>
      <c r="GD106" s="101"/>
      <c r="GE106" s="132"/>
      <c r="GF106" s="132"/>
      <c r="GG106" s="132"/>
      <c r="GH106" s="101"/>
      <c r="GI106" s="132"/>
      <c r="GJ106" s="132"/>
      <c r="GK106" s="132"/>
      <c r="GL106" s="132"/>
      <c r="GM106" s="132"/>
      <c r="GN106" s="132"/>
      <c r="GO106" s="132"/>
      <c r="GP106" s="132"/>
    </row>
    <row r="107" spans="1:198">
      <c r="A107" s="101">
        <v>151</v>
      </c>
      <c r="B107" s="101">
        <f t="shared" si="3"/>
        <v>1073.1500000000001</v>
      </c>
      <c r="C107" s="101">
        <f t="shared" si="4"/>
        <v>2</v>
      </c>
      <c r="D107" s="101">
        <v>800</v>
      </c>
      <c r="E107" s="101">
        <v>2000</v>
      </c>
      <c r="F107" s="101" t="s">
        <v>655</v>
      </c>
      <c r="G107" s="101">
        <v>-10.41</v>
      </c>
      <c r="H107" s="101" t="s">
        <v>656</v>
      </c>
      <c r="I107" s="104">
        <v>69.510000000000005</v>
      </c>
      <c r="J107" s="104">
        <v>0.03</v>
      </c>
      <c r="K107" s="104">
        <v>16.54</v>
      </c>
      <c r="L107" s="104">
        <v>1.31</v>
      </c>
      <c r="M107" s="104">
        <v>0.34</v>
      </c>
      <c r="N107" s="104">
        <v>1.52</v>
      </c>
      <c r="O107" s="104">
        <v>4.9000000000000004</v>
      </c>
      <c r="P107" s="104">
        <v>5.78</v>
      </c>
      <c r="Q107" s="102">
        <v>0.03</v>
      </c>
      <c r="R107" s="121">
        <f t="shared" si="5"/>
        <v>120.15363477391956</v>
      </c>
      <c r="S107" s="104">
        <v>99.960000000000022</v>
      </c>
      <c r="T107" s="104">
        <v>9.2799999999999994</v>
      </c>
      <c r="U107" s="162">
        <v>6.05</v>
      </c>
      <c r="V107" s="104"/>
      <c r="W107" s="122">
        <v>120.14699999999999</v>
      </c>
      <c r="X107" s="123"/>
      <c r="Y107" s="123"/>
      <c r="Z107" s="124"/>
      <c r="AA107" s="125"/>
      <c r="AB107" s="124"/>
      <c r="AC107" s="125"/>
      <c r="AD107" s="124"/>
      <c r="AE107" s="125"/>
      <c r="AF107" s="124"/>
      <c r="AG107" s="161"/>
      <c r="AH107" s="124"/>
      <c r="AI107" s="126"/>
      <c r="AJ107" s="127"/>
      <c r="AK107" s="126"/>
      <c r="AL107" s="126"/>
      <c r="AM107" s="126"/>
      <c r="AN107" s="126"/>
      <c r="AO107" s="101"/>
      <c r="AP107" s="128"/>
      <c r="AQ107" s="104"/>
      <c r="AR107" s="104"/>
      <c r="AS107" s="101"/>
      <c r="AT107" s="129"/>
      <c r="AU107" s="129"/>
      <c r="AV107" s="129"/>
      <c r="AW107" s="129"/>
      <c r="AX107" s="129"/>
      <c r="AY107" s="129"/>
      <c r="AZ107" s="129"/>
      <c r="BA107" s="129"/>
      <c r="BB107" s="129"/>
      <c r="BC107" s="129"/>
      <c r="BD107" s="129"/>
      <c r="BE107" s="129"/>
      <c r="BF107" s="101"/>
      <c r="BG107" s="129"/>
      <c r="BH107" s="129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02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26"/>
      <c r="CG107" s="128"/>
      <c r="CH107" s="126"/>
      <c r="CI107" s="130"/>
      <c r="CJ107" s="125"/>
      <c r="CK107" s="126"/>
      <c r="CL107" s="128"/>
      <c r="CM107" s="126"/>
      <c r="CN107" s="130"/>
      <c r="CO107" s="125"/>
      <c r="CP107" s="126"/>
      <c r="CQ107" s="125"/>
      <c r="CR107" s="126"/>
      <c r="CS107" s="130"/>
      <c r="CT107" s="125"/>
      <c r="CU107" s="126"/>
      <c r="CV107" s="125"/>
      <c r="CW107" s="126"/>
      <c r="CX107" s="130"/>
      <c r="CY107" s="128"/>
      <c r="CZ107" s="128"/>
      <c r="DA107" s="128"/>
      <c r="DB107" s="128"/>
      <c r="DC107" s="128"/>
      <c r="DD107" s="125"/>
      <c r="DE107" s="101"/>
      <c r="DF107" s="104"/>
      <c r="DG107" s="103"/>
      <c r="DH107" s="102"/>
      <c r="DI107" s="101"/>
      <c r="DJ107" s="101"/>
      <c r="DK107" s="101"/>
      <c r="DL107" s="13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32"/>
      <c r="ED107" s="132"/>
      <c r="EE107" s="132"/>
      <c r="EF107" s="132"/>
      <c r="EG107" s="132"/>
      <c r="EH107" s="132"/>
      <c r="EI107" s="132"/>
      <c r="EJ107" s="132"/>
      <c r="EK107" s="132"/>
      <c r="EL107" s="132"/>
      <c r="EM107" s="132"/>
      <c r="EN107" s="132"/>
      <c r="EO107" s="132"/>
      <c r="EP107" s="132"/>
      <c r="EQ107" s="132"/>
      <c r="ER107" s="132"/>
      <c r="ES107" s="132"/>
      <c r="ET107" s="132"/>
      <c r="EU107" s="132"/>
      <c r="EV107" s="132"/>
      <c r="EW107" s="132"/>
      <c r="EX107" s="132"/>
      <c r="EY107" s="101"/>
      <c r="EZ107" s="104"/>
      <c r="FA107" s="104"/>
      <c r="FB107" s="104"/>
      <c r="FC107" s="104"/>
      <c r="FD107" s="104"/>
      <c r="FE107" s="101"/>
      <c r="FF107" s="101"/>
      <c r="FG107" s="101"/>
      <c r="FH107" s="101"/>
      <c r="FI107" s="101"/>
      <c r="FJ107" s="101"/>
      <c r="FK107" s="101"/>
      <c r="FL107" s="101"/>
      <c r="FM107" s="101"/>
      <c r="FN107" s="101"/>
      <c r="FO107" s="101"/>
      <c r="FP107" s="101"/>
      <c r="FQ107" s="101"/>
      <c r="FR107" s="101"/>
      <c r="FS107" s="101"/>
      <c r="FT107" s="101"/>
      <c r="FU107" s="101"/>
      <c r="FV107" s="101"/>
      <c r="FW107" s="101"/>
      <c r="FX107" s="101"/>
      <c r="FY107" s="101"/>
      <c r="FZ107" s="101"/>
      <c r="GA107" s="101"/>
      <c r="GB107" s="101"/>
      <c r="GC107" s="101"/>
      <c r="GD107" s="101"/>
      <c r="GE107" s="132"/>
      <c r="GF107" s="132"/>
      <c r="GG107" s="132"/>
      <c r="GH107" s="101"/>
      <c r="GI107" s="132"/>
      <c r="GJ107" s="132"/>
      <c r="GK107" s="132"/>
      <c r="GL107" s="132"/>
      <c r="GM107" s="132"/>
      <c r="GN107" s="132"/>
      <c r="GO107" s="132"/>
      <c r="GP107" s="132"/>
    </row>
    <row r="108" spans="1:198">
      <c r="A108" s="101">
        <v>107</v>
      </c>
      <c r="B108" s="101">
        <f t="shared" si="3"/>
        <v>1073.1500000000001</v>
      </c>
      <c r="C108" s="101">
        <f t="shared" si="4"/>
        <v>2</v>
      </c>
      <c r="D108" s="101">
        <v>800</v>
      </c>
      <c r="E108" s="101">
        <v>2000</v>
      </c>
      <c r="F108" s="101" t="s">
        <v>597</v>
      </c>
      <c r="G108" s="101">
        <v>-8.9600000000000009</v>
      </c>
      <c r="H108" s="101" t="s">
        <v>656</v>
      </c>
      <c r="I108" s="104">
        <v>70.319999999999993</v>
      </c>
      <c r="J108" s="104">
        <v>0.01</v>
      </c>
      <c r="K108" s="104">
        <v>16.350000000000001</v>
      </c>
      <c r="L108" s="104">
        <v>1.39</v>
      </c>
      <c r="M108" s="104">
        <v>0.27</v>
      </c>
      <c r="N108" s="104">
        <v>1.34</v>
      </c>
      <c r="O108" s="104">
        <v>4.33</v>
      </c>
      <c r="P108" s="104">
        <v>5.92</v>
      </c>
      <c r="Q108" s="102">
        <v>0.05</v>
      </c>
      <c r="R108" s="121">
        <f t="shared" si="5"/>
        <v>200.2560579565326</v>
      </c>
      <c r="S108" s="104">
        <v>99.98</v>
      </c>
      <c r="T108" s="104">
        <v>8.3800000000000008</v>
      </c>
      <c r="U108" s="162">
        <v>6</v>
      </c>
      <c r="V108" s="104"/>
      <c r="W108" s="122">
        <v>200.245</v>
      </c>
      <c r="X108" s="123"/>
      <c r="Y108" s="123"/>
      <c r="Z108" s="124"/>
      <c r="AA108" s="125"/>
      <c r="AB108" s="124"/>
      <c r="AC108" s="125"/>
      <c r="AD108" s="124"/>
      <c r="AE108" s="125"/>
      <c r="AF108" s="124"/>
      <c r="AG108" s="161"/>
      <c r="AH108" s="124"/>
      <c r="AI108" s="126"/>
      <c r="AJ108" s="127"/>
      <c r="AK108" s="126"/>
      <c r="AL108" s="126"/>
      <c r="AM108" s="126"/>
      <c r="AN108" s="126"/>
      <c r="AO108" s="101"/>
      <c r="AP108" s="128"/>
      <c r="AQ108" s="104"/>
      <c r="AR108" s="104"/>
      <c r="AS108" s="101"/>
      <c r="AT108" s="129"/>
      <c r="AU108" s="129"/>
      <c r="AV108" s="129"/>
      <c r="AW108" s="129"/>
      <c r="AX108" s="129"/>
      <c r="AY108" s="129"/>
      <c r="AZ108" s="129"/>
      <c r="BA108" s="129"/>
      <c r="BB108" s="129"/>
      <c r="BC108" s="129"/>
      <c r="BD108" s="129"/>
      <c r="BE108" s="129"/>
      <c r="BF108" s="101"/>
      <c r="BG108" s="129"/>
      <c r="BH108" s="129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02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26"/>
      <c r="CG108" s="128"/>
      <c r="CH108" s="126"/>
      <c r="CI108" s="130"/>
      <c r="CJ108" s="125"/>
      <c r="CK108" s="126"/>
      <c r="CL108" s="128"/>
      <c r="CM108" s="126"/>
      <c r="CN108" s="130"/>
      <c r="CO108" s="125"/>
      <c r="CP108" s="126"/>
      <c r="CQ108" s="125"/>
      <c r="CR108" s="126"/>
      <c r="CS108" s="130"/>
      <c r="CT108" s="125"/>
      <c r="CU108" s="126"/>
      <c r="CV108" s="125"/>
      <c r="CW108" s="126"/>
      <c r="CX108" s="130"/>
      <c r="CY108" s="128"/>
      <c r="CZ108" s="128"/>
      <c r="DA108" s="128"/>
      <c r="DB108" s="128"/>
      <c r="DC108" s="128"/>
      <c r="DD108" s="125"/>
      <c r="DE108" s="101"/>
      <c r="DF108" s="104"/>
      <c r="DG108" s="103"/>
      <c r="DH108" s="102"/>
      <c r="DI108" s="101"/>
      <c r="DJ108" s="101"/>
      <c r="DK108" s="101"/>
      <c r="DL108" s="13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  <c r="EC108" s="132"/>
      <c r="ED108" s="132"/>
      <c r="EE108" s="132"/>
      <c r="EF108" s="132"/>
      <c r="EG108" s="132"/>
      <c r="EH108" s="132"/>
      <c r="EI108" s="132"/>
      <c r="EJ108" s="132"/>
      <c r="EK108" s="132"/>
      <c r="EL108" s="132"/>
      <c r="EM108" s="132"/>
      <c r="EN108" s="132"/>
      <c r="EO108" s="132"/>
      <c r="EP108" s="132"/>
      <c r="EQ108" s="132"/>
      <c r="ER108" s="132"/>
      <c r="ES108" s="132"/>
      <c r="ET108" s="132"/>
      <c r="EU108" s="132"/>
      <c r="EV108" s="132"/>
      <c r="EW108" s="132"/>
      <c r="EX108" s="132"/>
      <c r="EY108" s="101"/>
      <c r="EZ108" s="104"/>
      <c r="FA108" s="104"/>
      <c r="FB108" s="104"/>
      <c r="FC108" s="104"/>
      <c r="FD108" s="104"/>
      <c r="FE108" s="101"/>
      <c r="FF108" s="101"/>
      <c r="FG108" s="101"/>
      <c r="FH108" s="101"/>
      <c r="FI108" s="101"/>
      <c r="FJ108" s="101"/>
      <c r="FK108" s="101"/>
      <c r="FL108" s="101"/>
      <c r="FM108" s="101"/>
      <c r="FN108" s="101"/>
      <c r="FO108" s="101"/>
      <c r="FP108" s="101"/>
      <c r="FQ108" s="101"/>
      <c r="FR108" s="101"/>
      <c r="FS108" s="101"/>
      <c r="FT108" s="101"/>
      <c r="FU108" s="101"/>
      <c r="FV108" s="101"/>
      <c r="FW108" s="101"/>
      <c r="FX108" s="101"/>
      <c r="FY108" s="101"/>
      <c r="FZ108" s="101"/>
      <c r="GA108" s="101"/>
      <c r="GB108" s="101"/>
      <c r="GC108" s="101"/>
      <c r="GD108" s="101"/>
      <c r="GE108" s="132"/>
      <c r="GF108" s="132"/>
      <c r="GG108" s="132"/>
      <c r="GH108" s="101"/>
      <c r="GI108" s="132"/>
      <c r="GJ108" s="132"/>
      <c r="GK108" s="132"/>
      <c r="GL108" s="132"/>
      <c r="GM108" s="132"/>
      <c r="GN108" s="132"/>
      <c r="GO108" s="132"/>
      <c r="GP108" s="132"/>
    </row>
    <row r="109" spans="1:198">
      <c r="A109" s="101">
        <v>167</v>
      </c>
      <c r="B109" s="101">
        <f t="shared" si="3"/>
        <v>1123.1500000000001</v>
      </c>
      <c r="C109" s="101">
        <f t="shared" si="4"/>
        <v>2</v>
      </c>
      <c r="D109" s="101">
        <v>850</v>
      </c>
      <c r="E109" s="101">
        <v>2000</v>
      </c>
      <c r="F109" s="101" t="s">
        <v>655</v>
      </c>
      <c r="G109" s="101">
        <v>-9.35</v>
      </c>
      <c r="H109" s="101" t="s">
        <v>656</v>
      </c>
      <c r="I109" s="104">
        <v>67.83</v>
      </c>
      <c r="J109" s="104">
        <v>0.02</v>
      </c>
      <c r="K109" s="104">
        <v>17.68</v>
      </c>
      <c r="L109" s="104">
        <v>1.61</v>
      </c>
      <c r="M109" s="104">
        <v>0.41</v>
      </c>
      <c r="N109" s="104">
        <v>1.89</v>
      </c>
      <c r="O109" s="104">
        <v>5.21</v>
      </c>
      <c r="P109" s="104">
        <v>5.21</v>
      </c>
      <c r="Q109" s="102">
        <v>0.1</v>
      </c>
      <c r="R109" s="121">
        <f t="shared" si="5"/>
        <v>400.5121159130652</v>
      </c>
      <c r="S109" s="104">
        <v>99.95999999999998</v>
      </c>
      <c r="T109" s="104">
        <v>9.7799999999999994</v>
      </c>
      <c r="U109" s="162">
        <v>6.06</v>
      </c>
      <c r="V109" s="104"/>
      <c r="W109" s="122">
        <v>400.49</v>
      </c>
      <c r="X109" s="123"/>
      <c r="Y109" s="123"/>
      <c r="Z109" s="124"/>
      <c r="AA109" s="125"/>
      <c r="AB109" s="124"/>
      <c r="AC109" s="125"/>
      <c r="AD109" s="124"/>
      <c r="AE109" s="125"/>
      <c r="AF109" s="124"/>
      <c r="AG109" s="161"/>
      <c r="AH109" s="124"/>
      <c r="AI109" s="126"/>
      <c r="AJ109" s="127"/>
      <c r="AK109" s="126"/>
      <c r="AL109" s="126"/>
      <c r="AM109" s="126"/>
      <c r="AN109" s="126"/>
      <c r="AO109" s="101"/>
      <c r="AP109" s="128"/>
      <c r="AQ109" s="104"/>
      <c r="AR109" s="104"/>
      <c r="AS109" s="101"/>
      <c r="AT109" s="129"/>
      <c r="AU109" s="129"/>
      <c r="AV109" s="129"/>
      <c r="AW109" s="129"/>
      <c r="AX109" s="129"/>
      <c r="AY109" s="129"/>
      <c r="AZ109" s="129"/>
      <c r="BA109" s="129"/>
      <c r="BB109" s="129"/>
      <c r="BC109" s="129"/>
      <c r="BD109" s="129"/>
      <c r="BE109" s="129"/>
      <c r="BF109" s="101"/>
      <c r="BG109" s="129"/>
      <c r="BH109" s="129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02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26"/>
      <c r="CG109" s="128"/>
      <c r="CH109" s="126"/>
      <c r="CI109" s="130"/>
      <c r="CJ109" s="125"/>
      <c r="CK109" s="126"/>
      <c r="CL109" s="128"/>
      <c r="CM109" s="126"/>
      <c r="CN109" s="130"/>
      <c r="CO109" s="125"/>
      <c r="CP109" s="126"/>
      <c r="CQ109" s="125"/>
      <c r="CR109" s="126"/>
      <c r="CS109" s="130"/>
      <c r="CT109" s="125"/>
      <c r="CU109" s="126"/>
      <c r="CV109" s="125"/>
      <c r="CW109" s="126"/>
      <c r="CX109" s="130"/>
      <c r="CY109" s="128"/>
      <c r="CZ109" s="128"/>
      <c r="DA109" s="128"/>
      <c r="DB109" s="128"/>
      <c r="DC109" s="128"/>
      <c r="DD109" s="125"/>
      <c r="DE109" s="101"/>
      <c r="DF109" s="104"/>
      <c r="DG109" s="103"/>
      <c r="DH109" s="102"/>
      <c r="DI109" s="101"/>
      <c r="DJ109" s="101"/>
      <c r="DK109" s="101"/>
      <c r="DL109" s="13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32"/>
      <c r="ED109" s="132"/>
      <c r="EE109" s="132"/>
      <c r="EF109" s="132"/>
      <c r="EG109" s="132"/>
      <c r="EH109" s="132"/>
      <c r="EI109" s="132"/>
      <c r="EJ109" s="132"/>
      <c r="EK109" s="132"/>
      <c r="EL109" s="132"/>
      <c r="EM109" s="132"/>
      <c r="EN109" s="132"/>
      <c r="EO109" s="132"/>
      <c r="EP109" s="132"/>
      <c r="EQ109" s="132"/>
      <c r="ER109" s="132"/>
      <c r="ES109" s="132"/>
      <c r="ET109" s="132"/>
      <c r="EU109" s="132"/>
      <c r="EV109" s="132"/>
      <c r="EW109" s="132"/>
      <c r="EX109" s="132"/>
      <c r="EY109" s="101"/>
      <c r="EZ109" s="104"/>
      <c r="FA109" s="104"/>
      <c r="FB109" s="104"/>
      <c r="FC109" s="104"/>
      <c r="FD109" s="104"/>
      <c r="FE109" s="101"/>
      <c r="FF109" s="101"/>
      <c r="FG109" s="101"/>
      <c r="FH109" s="101"/>
      <c r="FI109" s="101"/>
      <c r="FJ109" s="101"/>
      <c r="FK109" s="101"/>
      <c r="FL109" s="101"/>
      <c r="FM109" s="101"/>
      <c r="FN109" s="101"/>
      <c r="FO109" s="101"/>
      <c r="FP109" s="101"/>
      <c r="FQ109" s="101"/>
      <c r="FR109" s="101"/>
      <c r="FS109" s="101"/>
      <c r="FT109" s="101"/>
      <c r="FU109" s="101"/>
      <c r="FV109" s="101"/>
      <c r="FW109" s="101"/>
      <c r="FX109" s="101"/>
      <c r="FY109" s="101"/>
      <c r="FZ109" s="101"/>
      <c r="GA109" s="101"/>
      <c r="GB109" s="101"/>
      <c r="GC109" s="101"/>
      <c r="GD109" s="101"/>
      <c r="GE109" s="132"/>
      <c r="GF109" s="132"/>
      <c r="GG109" s="132"/>
      <c r="GH109" s="101"/>
      <c r="GI109" s="132"/>
      <c r="GJ109" s="132"/>
      <c r="GK109" s="132"/>
      <c r="GL109" s="132"/>
      <c r="GM109" s="132"/>
      <c r="GN109" s="132"/>
      <c r="GO109" s="132"/>
      <c r="GP109" s="132"/>
    </row>
    <row r="110" spans="1:198" ht="15" thickBot="1">
      <c r="A110" s="105">
        <v>143</v>
      </c>
      <c r="B110" s="101">
        <f t="shared" si="3"/>
        <v>1123.1500000000001</v>
      </c>
      <c r="C110" s="101">
        <f t="shared" si="4"/>
        <v>2</v>
      </c>
      <c r="D110" s="105">
        <v>850</v>
      </c>
      <c r="E110" s="105">
        <v>2000</v>
      </c>
      <c r="F110" s="105" t="s">
        <v>597</v>
      </c>
      <c r="G110" s="105">
        <v>-7.93</v>
      </c>
      <c r="H110" s="105" t="s">
        <v>656</v>
      </c>
      <c r="I110" s="151">
        <v>68.39</v>
      </c>
      <c r="J110" s="151">
        <v>0</v>
      </c>
      <c r="K110" s="151">
        <v>17.52</v>
      </c>
      <c r="L110" s="151">
        <v>1.64</v>
      </c>
      <c r="M110" s="151">
        <v>0.4</v>
      </c>
      <c r="N110" s="151">
        <v>1.79</v>
      </c>
      <c r="O110" s="151">
        <v>4.9000000000000004</v>
      </c>
      <c r="P110" s="151">
        <v>5.27</v>
      </c>
      <c r="Q110" s="150">
        <v>0.09</v>
      </c>
      <c r="R110" s="121">
        <f t="shared" si="5"/>
        <v>360.46090432175868</v>
      </c>
      <c r="S110" s="151">
        <v>100.00000000000001</v>
      </c>
      <c r="T110" s="151">
        <v>8.39</v>
      </c>
      <c r="U110" s="175">
        <v>5.62</v>
      </c>
      <c r="V110" s="151"/>
      <c r="W110" s="153">
        <v>360.44100000000003</v>
      </c>
      <c r="X110" s="154"/>
      <c r="Y110" s="154"/>
      <c r="Z110" s="155"/>
      <c r="AA110" s="156"/>
      <c r="AB110" s="155"/>
      <c r="AC110" s="156"/>
      <c r="AD110" s="155"/>
      <c r="AE110" s="156"/>
      <c r="AF110" s="155"/>
      <c r="AG110" s="203"/>
      <c r="AH110" s="155"/>
      <c r="AI110" s="157"/>
      <c r="AJ110" s="158"/>
      <c r="AK110" s="157"/>
      <c r="AL110" s="157"/>
      <c r="AM110" s="157"/>
      <c r="AN110" s="157"/>
      <c r="AO110" s="105"/>
      <c r="AP110" s="159"/>
      <c r="AQ110" s="151"/>
      <c r="AR110" s="151"/>
      <c r="AS110" s="105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05"/>
      <c r="BG110" s="160"/>
      <c r="BH110" s="160"/>
      <c r="BI110" s="160"/>
      <c r="BJ110" s="160"/>
      <c r="BK110" s="160"/>
      <c r="BL110" s="160"/>
      <c r="BM110" s="160"/>
      <c r="BN110" s="160"/>
      <c r="BO110" s="160"/>
      <c r="BP110" s="160"/>
      <c r="BQ110" s="160"/>
      <c r="BR110" s="150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26"/>
      <c r="CG110" s="128"/>
      <c r="CH110" s="126"/>
      <c r="CI110" s="130"/>
      <c r="CJ110" s="125"/>
      <c r="CK110" s="126"/>
      <c r="CL110" s="128"/>
      <c r="CM110" s="126"/>
      <c r="CN110" s="130"/>
      <c r="CO110" s="125"/>
      <c r="CP110" s="126"/>
      <c r="CQ110" s="125"/>
      <c r="CR110" s="126"/>
      <c r="CS110" s="130"/>
      <c r="CT110" s="125"/>
      <c r="CU110" s="126"/>
      <c r="CV110" s="125"/>
      <c r="CW110" s="126"/>
      <c r="CX110" s="130"/>
      <c r="CY110" s="128"/>
      <c r="CZ110" s="128"/>
      <c r="DA110" s="128"/>
      <c r="DB110" s="128"/>
      <c r="DC110" s="128"/>
      <c r="DD110" s="125"/>
      <c r="DE110" s="101"/>
      <c r="DF110" s="104"/>
      <c r="DG110" s="103"/>
      <c r="DH110" s="102"/>
      <c r="DI110" s="101"/>
      <c r="DJ110" s="101"/>
      <c r="DK110" s="101"/>
      <c r="DL110" s="13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32"/>
      <c r="ED110" s="132"/>
      <c r="EE110" s="178"/>
      <c r="EF110" s="178"/>
      <c r="EG110" s="178"/>
      <c r="EH110" s="178"/>
      <c r="EI110" s="178"/>
      <c r="EJ110" s="178"/>
      <c r="EK110" s="178"/>
      <c r="EL110" s="178"/>
      <c r="EM110" s="178"/>
      <c r="EN110" s="178"/>
      <c r="EO110" s="178"/>
      <c r="EP110" s="178"/>
      <c r="EQ110" s="178"/>
      <c r="ER110" s="178"/>
      <c r="ES110" s="178"/>
      <c r="ET110" s="178"/>
      <c r="EU110" s="178"/>
      <c r="EV110" s="178"/>
      <c r="EW110" s="178"/>
      <c r="EX110" s="178"/>
      <c r="EY110" s="105"/>
      <c r="EZ110" s="151"/>
      <c r="FA110" s="151"/>
      <c r="FB110" s="151"/>
      <c r="FC110" s="151"/>
      <c r="FD110" s="151"/>
      <c r="FE110" s="105"/>
      <c r="FF110" s="105"/>
      <c r="FG110" s="105"/>
      <c r="FH110" s="105"/>
      <c r="FI110" s="105"/>
      <c r="FJ110" s="105"/>
      <c r="FK110" s="105"/>
      <c r="FL110" s="105"/>
      <c r="FM110" s="105"/>
      <c r="FN110" s="105"/>
      <c r="FO110" s="105"/>
      <c r="FP110" s="105"/>
      <c r="FQ110" s="105"/>
      <c r="FR110" s="105"/>
      <c r="FS110" s="105"/>
      <c r="FT110" s="105"/>
      <c r="FU110" s="105"/>
      <c r="FV110" s="105"/>
      <c r="FW110" s="105"/>
      <c r="FX110" s="105"/>
      <c r="FY110" s="105"/>
      <c r="FZ110" s="105"/>
      <c r="GA110" s="105"/>
      <c r="GB110" s="105"/>
      <c r="GC110" s="105"/>
      <c r="GD110" s="105"/>
      <c r="GE110" s="178"/>
      <c r="GF110" s="178"/>
      <c r="GG110" s="178"/>
      <c r="GH110" s="105"/>
      <c r="GI110" s="178"/>
      <c r="GJ110" s="178"/>
      <c r="GK110" s="178"/>
      <c r="GL110" s="178"/>
      <c r="GM110" s="178"/>
      <c r="GN110" s="178"/>
      <c r="GO110" s="178"/>
      <c r="GP110" s="178"/>
    </row>
    <row r="111" spans="1:198">
      <c r="A111" s="101" t="s">
        <v>657</v>
      </c>
      <c r="B111" s="101">
        <f t="shared" si="3"/>
        <v>1023.15</v>
      </c>
      <c r="C111" s="101">
        <f t="shared" si="4"/>
        <v>2</v>
      </c>
      <c r="D111" s="101">
        <v>750</v>
      </c>
      <c r="E111" s="101">
        <v>2000</v>
      </c>
      <c r="F111" s="101" t="s">
        <v>658</v>
      </c>
      <c r="G111" s="101">
        <v>-14.44</v>
      </c>
      <c r="H111" s="104" t="s">
        <v>659</v>
      </c>
      <c r="I111" s="104">
        <v>72.22</v>
      </c>
      <c r="J111" s="104"/>
      <c r="K111" s="104">
        <v>11.95</v>
      </c>
      <c r="L111" s="104"/>
      <c r="M111" s="104"/>
      <c r="N111" s="104">
        <v>0.14000000000000001</v>
      </c>
      <c r="O111" s="104">
        <v>3.57</v>
      </c>
      <c r="P111" s="104">
        <v>3.87</v>
      </c>
      <c r="Q111" s="129">
        <v>1.5480649188514356E-2</v>
      </c>
      <c r="R111" s="121">
        <f t="shared" si="5"/>
        <v>62.001875621997605</v>
      </c>
      <c r="S111" s="104">
        <v>91.765480649188518</v>
      </c>
      <c r="T111" s="104">
        <v>8.230000000000004</v>
      </c>
      <c r="U111" s="162">
        <v>5.26</v>
      </c>
      <c r="V111" s="102"/>
      <c r="W111" s="122">
        <v>61.999999999999993</v>
      </c>
      <c r="X111" s="123"/>
      <c r="Y111" s="123"/>
      <c r="Z111" s="124"/>
      <c r="AA111" s="125"/>
      <c r="AB111" s="124"/>
      <c r="AC111" s="125"/>
      <c r="AD111" s="124"/>
      <c r="AE111" s="125"/>
      <c r="AF111" s="124"/>
      <c r="AG111" s="161"/>
      <c r="AH111" s="124"/>
      <c r="AI111" s="126"/>
      <c r="AJ111" s="127"/>
      <c r="AK111" s="126"/>
      <c r="AL111" s="126"/>
      <c r="AM111" s="126"/>
      <c r="AN111" s="126"/>
      <c r="AO111" s="101"/>
      <c r="AP111" s="128"/>
      <c r="AQ111" s="104"/>
      <c r="AR111" s="104"/>
      <c r="AS111" s="101"/>
      <c r="AT111" s="129"/>
      <c r="AU111" s="129"/>
      <c r="AV111" s="129"/>
      <c r="AW111" s="129"/>
      <c r="AX111" s="129"/>
      <c r="AY111" s="129"/>
      <c r="AZ111" s="129"/>
      <c r="BA111" s="129"/>
      <c r="BB111" s="129"/>
      <c r="BC111" s="129"/>
      <c r="BD111" s="129"/>
      <c r="BE111" s="129"/>
      <c r="BF111" s="101"/>
      <c r="BG111" s="129"/>
      <c r="BH111" s="129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02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26"/>
      <c r="CG111" s="128"/>
      <c r="CH111" s="126"/>
      <c r="CI111" s="130"/>
      <c r="CJ111" s="125"/>
      <c r="CK111" s="126"/>
      <c r="CL111" s="128"/>
      <c r="CM111" s="126"/>
      <c r="CN111" s="130"/>
      <c r="CO111" s="125"/>
      <c r="CP111" s="126"/>
      <c r="CQ111" s="125"/>
      <c r="CR111" s="126"/>
      <c r="CS111" s="130"/>
      <c r="CT111" s="125"/>
      <c r="CU111" s="126"/>
      <c r="CV111" s="125"/>
      <c r="CW111" s="126"/>
      <c r="CX111" s="130"/>
      <c r="CY111" s="128"/>
      <c r="CZ111" s="128"/>
      <c r="DA111" s="128"/>
      <c r="DB111" s="128"/>
      <c r="DC111" s="128"/>
      <c r="DD111" s="125"/>
      <c r="DE111" s="101"/>
      <c r="DF111" s="104"/>
      <c r="DG111" s="103"/>
      <c r="DH111" s="102"/>
      <c r="DI111" s="101"/>
      <c r="DJ111" s="101"/>
      <c r="DK111" s="101"/>
      <c r="DL111" s="13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32"/>
      <c r="ED111" s="132"/>
      <c r="EE111" s="132"/>
      <c r="EF111" s="132"/>
      <c r="EG111" s="132"/>
      <c r="EH111" s="132"/>
      <c r="EI111" s="132"/>
      <c r="EJ111" s="132"/>
      <c r="EK111" s="132"/>
      <c r="EL111" s="132"/>
      <c r="EM111" s="132"/>
      <c r="EN111" s="132"/>
      <c r="EO111" s="132"/>
      <c r="EP111" s="132"/>
      <c r="EQ111" s="132"/>
      <c r="ER111" s="132"/>
      <c r="ES111" s="132"/>
      <c r="ET111" s="132"/>
      <c r="EU111" s="132"/>
      <c r="EV111" s="132"/>
      <c r="EW111" s="132"/>
      <c r="EX111" s="132"/>
      <c r="EY111" s="101"/>
      <c r="EZ111" s="104"/>
      <c r="FA111" s="104"/>
      <c r="FB111" s="104"/>
      <c r="FC111" s="104"/>
      <c r="FD111" s="104"/>
      <c r="FE111" s="101"/>
      <c r="FF111" s="101"/>
      <c r="FG111" s="101"/>
      <c r="FH111" s="101"/>
      <c r="FI111" s="101"/>
      <c r="FJ111" s="101"/>
      <c r="FK111" s="101"/>
      <c r="FL111" s="101"/>
      <c r="FM111" s="101"/>
      <c r="FN111" s="101"/>
      <c r="FO111" s="101"/>
      <c r="FP111" s="101"/>
      <c r="FQ111" s="101"/>
      <c r="FR111" s="101"/>
      <c r="FS111" s="101"/>
      <c r="FT111" s="101"/>
      <c r="FU111" s="101"/>
      <c r="FV111" s="101"/>
      <c r="FW111" s="101"/>
      <c r="FX111" s="101"/>
      <c r="FY111" s="101"/>
      <c r="FZ111" s="101"/>
      <c r="GA111" s="101"/>
      <c r="GB111" s="101"/>
      <c r="GC111" s="101"/>
      <c r="GD111" s="101"/>
      <c r="GE111" s="132"/>
      <c r="GF111" s="132"/>
      <c r="GG111" s="132"/>
      <c r="GH111" s="101"/>
      <c r="GI111" s="132"/>
      <c r="GJ111" s="132"/>
      <c r="GK111" s="132"/>
      <c r="GL111" s="132"/>
      <c r="GM111" s="132"/>
      <c r="GN111" s="132"/>
      <c r="GO111" s="132"/>
      <c r="GP111" s="132"/>
    </row>
    <row r="112" spans="1:198">
      <c r="A112" s="101" t="s">
        <v>660</v>
      </c>
      <c r="B112" s="101">
        <f t="shared" si="3"/>
        <v>1023.15</v>
      </c>
      <c r="C112" s="101">
        <f t="shared" si="4"/>
        <v>2</v>
      </c>
      <c r="D112" s="101">
        <v>750</v>
      </c>
      <c r="E112" s="101">
        <v>2000</v>
      </c>
      <c r="F112" s="101" t="s">
        <v>658</v>
      </c>
      <c r="G112" s="101">
        <v>-14.44</v>
      </c>
      <c r="H112" s="104" t="s">
        <v>659</v>
      </c>
      <c r="I112" s="104">
        <v>71.849999999999994</v>
      </c>
      <c r="J112" s="104"/>
      <c r="K112" s="104">
        <v>11.91</v>
      </c>
      <c r="L112" s="104"/>
      <c r="M112" s="104"/>
      <c r="N112" s="104">
        <v>0.5</v>
      </c>
      <c r="O112" s="104">
        <v>3.62</v>
      </c>
      <c r="P112" s="104">
        <v>3.9</v>
      </c>
      <c r="Q112" s="129">
        <v>7.9900124843945066E-3</v>
      </c>
      <c r="R112" s="121">
        <f t="shared" si="5"/>
        <v>32.000968062966507</v>
      </c>
      <c r="S112" s="104">
        <v>91.7879900124844</v>
      </c>
      <c r="T112" s="104">
        <v>8.2000000000000028</v>
      </c>
      <c r="U112" s="162">
        <v>5.26</v>
      </c>
      <c r="V112" s="102"/>
      <c r="W112" s="122">
        <v>32</v>
      </c>
      <c r="X112" s="123"/>
      <c r="Y112" s="123"/>
      <c r="Z112" s="124"/>
      <c r="AA112" s="125"/>
      <c r="AB112" s="124"/>
      <c r="AC112" s="125"/>
      <c r="AD112" s="124"/>
      <c r="AE112" s="125"/>
      <c r="AF112" s="124"/>
      <c r="AG112" s="161"/>
      <c r="AH112" s="124"/>
      <c r="AI112" s="126"/>
      <c r="AJ112" s="127"/>
      <c r="AK112" s="126"/>
      <c r="AL112" s="126"/>
      <c r="AM112" s="126"/>
      <c r="AN112" s="126"/>
      <c r="AO112" s="101"/>
      <c r="AP112" s="128"/>
      <c r="AQ112" s="104"/>
      <c r="AR112" s="104"/>
      <c r="AS112" s="101"/>
      <c r="AT112" s="129"/>
      <c r="AU112" s="129"/>
      <c r="AV112" s="129"/>
      <c r="AW112" s="129"/>
      <c r="AX112" s="129"/>
      <c r="AY112" s="129"/>
      <c r="AZ112" s="129"/>
      <c r="BA112" s="129"/>
      <c r="BB112" s="129"/>
      <c r="BC112" s="129"/>
      <c r="BD112" s="129"/>
      <c r="BE112" s="129"/>
      <c r="BF112" s="101"/>
      <c r="BG112" s="129"/>
      <c r="BH112" s="129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02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26"/>
      <c r="CG112" s="128"/>
      <c r="CH112" s="126"/>
      <c r="CI112" s="130"/>
      <c r="CJ112" s="125"/>
      <c r="CK112" s="126"/>
      <c r="CL112" s="128"/>
      <c r="CM112" s="126"/>
      <c r="CN112" s="130"/>
      <c r="CO112" s="125"/>
      <c r="CP112" s="126"/>
      <c r="CQ112" s="125"/>
      <c r="CR112" s="126"/>
      <c r="CS112" s="130"/>
      <c r="CT112" s="125"/>
      <c r="CU112" s="126"/>
      <c r="CV112" s="125"/>
      <c r="CW112" s="126"/>
      <c r="CX112" s="130"/>
      <c r="CY112" s="128"/>
      <c r="CZ112" s="128"/>
      <c r="DA112" s="128"/>
      <c r="DB112" s="128"/>
      <c r="DC112" s="128"/>
      <c r="DD112" s="125"/>
      <c r="DE112" s="101"/>
      <c r="DF112" s="104"/>
      <c r="DG112" s="103"/>
      <c r="DH112" s="102"/>
      <c r="DI112" s="101"/>
      <c r="DJ112" s="101"/>
      <c r="DK112" s="101"/>
      <c r="DL112" s="13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32"/>
      <c r="ED112" s="132"/>
      <c r="EE112" s="132"/>
      <c r="EF112" s="132"/>
      <c r="EG112" s="132"/>
      <c r="EH112" s="132"/>
      <c r="EI112" s="132"/>
      <c r="EJ112" s="132"/>
      <c r="EK112" s="132"/>
      <c r="EL112" s="132"/>
      <c r="EM112" s="132"/>
      <c r="EN112" s="132"/>
      <c r="EO112" s="132"/>
      <c r="EP112" s="132"/>
      <c r="EQ112" s="132"/>
      <c r="ER112" s="132"/>
      <c r="ES112" s="132"/>
      <c r="ET112" s="132"/>
      <c r="EU112" s="132"/>
      <c r="EV112" s="132"/>
      <c r="EW112" s="132"/>
      <c r="EX112" s="132"/>
      <c r="EY112" s="101"/>
      <c r="EZ112" s="104"/>
      <c r="FA112" s="104"/>
      <c r="FB112" s="104"/>
      <c r="FC112" s="104"/>
      <c r="FD112" s="104"/>
      <c r="FE112" s="101"/>
      <c r="FF112" s="101"/>
      <c r="FG112" s="101"/>
      <c r="FH112" s="101"/>
      <c r="FI112" s="101"/>
      <c r="FJ112" s="101"/>
      <c r="FK112" s="101"/>
      <c r="FL112" s="101"/>
      <c r="FM112" s="101"/>
      <c r="FN112" s="101"/>
      <c r="FO112" s="101"/>
      <c r="FP112" s="101"/>
      <c r="FQ112" s="101"/>
      <c r="FR112" s="101"/>
      <c r="FS112" s="101"/>
      <c r="FT112" s="101"/>
      <c r="FU112" s="101"/>
      <c r="FV112" s="101"/>
      <c r="FW112" s="101"/>
      <c r="FX112" s="101"/>
      <c r="FY112" s="101"/>
      <c r="FZ112" s="101"/>
      <c r="GA112" s="101"/>
      <c r="GB112" s="101"/>
      <c r="GC112" s="101"/>
      <c r="GD112" s="101"/>
      <c r="GE112" s="132"/>
      <c r="GF112" s="132"/>
      <c r="GG112" s="132"/>
      <c r="GH112" s="101"/>
      <c r="GI112" s="132"/>
      <c r="GJ112" s="132"/>
      <c r="GK112" s="132"/>
      <c r="GL112" s="132"/>
      <c r="GM112" s="132"/>
      <c r="GN112" s="132"/>
      <c r="GO112" s="132"/>
      <c r="GP112" s="132"/>
    </row>
    <row r="113" spans="1:198">
      <c r="A113" s="101" t="s">
        <v>661</v>
      </c>
      <c r="B113" s="101">
        <f t="shared" si="3"/>
        <v>1123.1500000000001</v>
      </c>
      <c r="C113" s="101">
        <f t="shared" si="4"/>
        <v>2</v>
      </c>
      <c r="D113" s="101">
        <v>850</v>
      </c>
      <c r="E113" s="101">
        <v>2000</v>
      </c>
      <c r="F113" s="101" t="s">
        <v>573</v>
      </c>
      <c r="G113" s="101">
        <v>-10.72</v>
      </c>
      <c r="H113" s="104" t="s">
        <v>659</v>
      </c>
      <c r="I113" s="104">
        <v>72.3</v>
      </c>
      <c r="J113" s="104"/>
      <c r="K113" s="104">
        <v>12.11</v>
      </c>
      <c r="L113" s="104"/>
      <c r="M113" s="104"/>
      <c r="N113" s="104">
        <v>0.2</v>
      </c>
      <c r="O113" s="104">
        <v>3.9</v>
      </c>
      <c r="P113" s="104">
        <v>3.98</v>
      </c>
      <c r="Q113" s="129">
        <v>3.245942571785268E-2</v>
      </c>
      <c r="R113" s="121">
        <f t="shared" si="5"/>
        <v>130.00393275580143</v>
      </c>
      <c r="S113" s="104">
        <v>92.522459425717855</v>
      </c>
      <c r="T113" s="104">
        <v>7.5</v>
      </c>
      <c r="U113" s="104">
        <v>5.62</v>
      </c>
      <c r="V113" s="102"/>
      <c r="W113" s="122">
        <v>129.99999999999997</v>
      </c>
      <c r="X113" s="123"/>
      <c r="Y113" s="123"/>
      <c r="Z113" s="124"/>
      <c r="AA113" s="125"/>
      <c r="AB113" s="124"/>
      <c r="AC113" s="125"/>
      <c r="AD113" s="124"/>
      <c r="AE113" s="125"/>
      <c r="AF113" s="124"/>
      <c r="AG113" s="161"/>
      <c r="AH113" s="124"/>
      <c r="AI113" s="126"/>
      <c r="AJ113" s="127"/>
      <c r="AK113" s="126"/>
      <c r="AL113" s="126"/>
      <c r="AM113" s="126"/>
      <c r="AN113" s="126"/>
      <c r="AO113" s="101"/>
      <c r="AP113" s="128"/>
      <c r="AQ113" s="104"/>
      <c r="AR113" s="104"/>
      <c r="AS113" s="101"/>
      <c r="AT113" s="129"/>
      <c r="AU113" s="129"/>
      <c r="AV113" s="129"/>
      <c r="AW113" s="129"/>
      <c r="AX113" s="129"/>
      <c r="AY113" s="129"/>
      <c r="AZ113" s="129"/>
      <c r="BA113" s="129"/>
      <c r="BB113" s="129"/>
      <c r="BC113" s="129"/>
      <c r="BD113" s="129"/>
      <c r="BE113" s="129"/>
      <c r="BF113" s="101"/>
      <c r="BG113" s="129"/>
      <c r="BH113" s="129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02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26"/>
      <c r="CG113" s="128"/>
      <c r="CH113" s="126"/>
      <c r="CI113" s="130"/>
      <c r="CJ113" s="125"/>
      <c r="CK113" s="126"/>
      <c r="CL113" s="128"/>
      <c r="CM113" s="126"/>
      <c r="CN113" s="130"/>
      <c r="CO113" s="125"/>
      <c r="CP113" s="126"/>
      <c r="CQ113" s="125"/>
      <c r="CR113" s="126"/>
      <c r="CS113" s="130"/>
      <c r="CT113" s="125"/>
      <c r="CU113" s="126"/>
      <c r="CV113" s="125"/>
      <c r="CW113" s="126"/>
      <c r="CX113" s="130"/>
      <c r="CY113" s="128"/>
      <c r="CZ113" s="128"/>
      <c r="DA113" s="128"/>
      <c r="DB113" s="128"/>
      <c r="DC113" s="128"/>
      <c r="DD113" s="125"/>
      <c r="DE113" s="101"/>
      <c r="DF113" s="104"/>
      <c r="DG113" s="103"/>
      <c r="DH113" s="102"/>
      <c r="DI113" s="101"/>
      <c r="DJ113" s="101"/>
      <c r="DK113" s="101"/>
      <c r="DL113" s="13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32"/>
      <c r="ED113" s="132"/>
      <c r="EE113" s="132"/>
      <c r="EF113" s="132"/>
      <c r="EG113" s="132"/>
      <c r="EH113" s="132"/>
      <c r="EI113" s="132"/>
      <c r="EJ113" s="132"/>
      <c r="EK113" s="132"/>
      <c r="EL113" s="132"/>
      <c r="EM113" s="132"/>
      <c r="EN113" s="132"/>
      <c r="EO113" s="132"/>
      <c r="EP113" s="132"/>
      <c r="EQ113" s="132"/>
      <c r="ER113" s="132"/>
      <c r="ES113" s="132"/>
      <c r="ET113" s="132"/>
      <c r="EU113" s="132"/>
      <c r="EV113" s="132"/>
      <c r="EW113" s="132"/>
      <c r="EX113" s="132"/>
      <c r="EY113" s="101"/>
      <c r="EZ113" s="104"/>
      <c r="FA113" s="104"/>
      <c r="FB113" s="104"/>
      <c r="FC113" s="104"/>
      <c r="FD113" s="104"/>
      <c r="FE113" s="101"/>
      <c r="FF113" s="101"/>
      <c r="FG113" s="101"/>
      <c r="FH113" s="101"/>
      <c r="FI113" s="101"/>
      <c r="FJ113" s="101"/>
      <c r="FK113" s="101"/>
      <c r="FL113" s="101"/>
      <c r="FM113" s="101"/>
      <c r="FN113" s="101"/>
      <c r="FO113" s="101"/>
      <c r="FP113" s="101"/>
      <c r="FQ113" s="101"/>
      <c r="FR113" s="101"/>
      <c r="FS113" s="101"/>
      <c r="FT113" s="101"/>
      <c r="FU113" s="101"/>
      <c r="FV113" s="101"/>
      <c r="FW113" s="101"/>
      <c r="FX113" s="101"/>
      <c r="FY113" s="101"/>
      <c r="FZ113" s="101"/>
      <c r="GA113" s="101"/>
      <c r="GB113" s="101"/>
      <c r="GC113" s="101"/>
      <c r="GD113" s="101"/>
      <c r="GE113" s="132"/>
      <c r="GF113" s="132"/>
      <c r="GG113" s="132"/>
      <c r="GH113" s="101"/>
      <c r="GI113" s="132"/>
      <c r="GJ113" s="132"/>
      <c r="GK113" s="132"/>
      <c r="GL113" s="132"/>
      <c r="GM113" s="132"/>
      <c r="GN113" s="132"/>
      <c r="GO113" s="132"/>
      <c r="GP113" s="132"/>
    </row>
    <row r="114" spans="1:198">
      <c r="A114" s="101" t="s">
        <v>662</v>
      </c>
      <c r="B114" s="101">
        <f t="shared" si="3"/>
        <v>1123.1500000000001</v>
      </c>
      <c r="C114" s="101">
        <f t="shared" si="4"/>
        <v>2</v>
      </c>
      <c r="D114" s="101">
        <v>850</v>
      </c>
      <c r="E114" s="101">
        <v>2000</v>
      </c>
      <c r="F114" s="101" t="s">
        <v>573</v>
      </c>
      <c r="G114" s="101">
        <v>-10.72</v>
      </c>
      <c r="H114" s="104" t="s">
        <v>659</v>
      </c>
      <c r="I114" s="104">
        <v>72.53</v>
      </c>
      <c r="J114" s="104"/>
      <c r="K114" s="104">
        <v>12.34</v>
      </c>
      <c r="L114" s="104"/>
      <c r="M114" s="104"/>
      <c r="N114" s="104">
        <v>0.13</v>
      </c>
      <c r="O114" s="104">
        <v>3.92</v>
      </c>
      <c r="P114" s="104">
        <v>3.92</v>
      </c>
      <c r="Q114" s="129">
        <v>7.990012484394507E-2</v>
      </c>
      <c r="R114" s="121">
        <f t="shared" si="5"/>
        <v>320.00968062966507</v>
      </c>
      <c r="S114" s="104">
        <v>92.919900124843949</v>
      </c>
      <c r="T114" s="104">
        <v>7.0799999999999983</v>
      </c>
      <c r="U114" s="104">
        <v>5.62</v>
      </c>
      <c r="V114" s="102"/>
      <c r="W114" s="122">
        <v>320</v>
      </c>
      <c r="X114" s="123"/>
      <c r="Y114" s="123"/>
      <c r="Z114" s="124"/>
      <c r="AA114" s="125"/>
      <c r="AB114" s="124"/>
      <c r="AC114" s="125"/>
      <c r="AD114" s="124"/>
      <c r="AE114" s="125"/>
      <c r="AF114" s="124"/>
      <c r="AG114" s="161"/>
      <c r="AH114" s="124"/>
      <c r="AI114" s="126"/>
      <c r="AJ114" s="127"/>
      <c r="AK114" s="126"/>
      <c r="AL114" s="126"/>
      <c r="AM114" s="126"/>
      <c r="AN114" s="126"/>
      <c r="AO114" s="101"/>
      <c r="AP114" s="128"/>
      <c r="AQ114" s="104"/>
      <c r="AR114" s="104"/>
      <c r="AS114" s="101"/>
      <c r="AT114" s="129"/>
      <c r="AU114" s="129"/>
      <c r="AV114" s="129"/>
      <c r="AW114" s="129"/>
      <c r="AX114" s="129"/>
      <c r="AY114" s="129"/>
      <c r="AZ114" s="129"/>
      <c r="BA114" s="129"/>
      <c r="BB114" s="129"/>
      <c r="BC114" s="129"/>
      <c r="BD114" s="129"/>
      <c r="BE114" s="129"/>
      <c r="BF114" s="101"/>
      <c r="BG114" s="129"/>
      <c r="BH114" s="129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02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26"/>
      <c r="CG114" s="128"/>
      <c r="CH114" s="126"/>
      <c r="CI114" s="130"/>
      <c r="CJ114" s="125"/>
      <c r="CK114" s="126"/>
      <c r="CL114" s="128"/>
      <c r="CM114" s="126"/>
      <c r="CN114" s="130"/>
      <c r="CO114" s="125"/>
      <c r="CP114" s="126"/>
      <c r="CQ114" s="125"/>
      <c r="CR114" s="126"/>
      <c r="CS114" s="130"/>
      <c r="CT114" s="125"/>
      <c r="CU114" s="126"/>
      <c r="CV114" s="125"/>
      <c r="CW114" s="126"/>
      <c r="CX114" s="130"/>
      <c r="CY114" s="128"/>
      <c r="CZ114" s="128"/>
      <c r="DA114" s="128"/>
      <c r="DB114" s="128"/>
      <c r="DC114" s="128"/>
      <c r="DD114" s="125"/>
      <c r="DE114" s="101"/>
      <c r="DF114" s="104"/>
      <c r="DG114" s="103"/>
      <c r="DH114" s="102"/>
      <c r="DI114" s="101"/>
      <c r="DJ114" s="101"/>
      <c r="DK114" s="101"/>
      <c r="DL114" s="13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32"/>
      <c r="ED114" s="132"/>
      <c r="EE114" s="132"/>
      <c r="EF114" s="132"/>
      <c r="EG114" s="132"/>
      <c r="EH114" s="132"/>
      <c r="EI114" s="132"/>
      <c r="EJ114" s="132"/>
      <c r="EK114" s="132"/>
      <c r="EL114" s="132"/>
      <c r="EM114" s="132"/>
      <c r="EN114" s="132"/>
      <c r="EO114" s="132"/>
      <c r="EP114" s="132"/>
      <c r="EQ114" s="132"/>
      <c r="ER114" s="132"/>
      <c r="ES114" s="132"/>
      <c r="ET114" s="132"/>
      <c r="EU114" s="132"/>
      <c r="EV114" s="132"/>
      <c r="EW114" s="132"/>
      <c r="EX114" s="132"/>
      <c r="EY114" s="101"/>
      <c r="EZ114" s="104"/>
      <c r="FA114" s="104"/>
      <c r="FB114" s="104"/>
      <c r="FC114" s="104"/>
      <c r="FD114" s="104"/>
      <c r="FE114" s="101"/>
      <c r="FF114" s="101"/>
      <c r="FG114" s="101"/>
      <c r="FH114" s="101"/>
      <c r="FI114" s="101"/>
      <c r="FJ114" s="101"/>
      <c r="FK114" s="101"/>
      <c r="FL114" s="101"/>
      <c r="FM114" s="101"/>
      <c r="FN114" s="101"/>
      <c r="FO114" s="101"/>
      <c r="FP114" s="101"/>
      <c r="FQ114" s="101"/>
      <c r="FR114" s="101"/>
      <c r="FS114" s="101"/>
      <c r="FT114" s="101"/>
      <c r="FU114" s="101"/>
      <c r="FV114" s="101"/>
      <c r="FW114" s="101"/>
      <c r="FX114" s="101"/>
      <c r="FY114" s="101"/>
      <c r="FZ114" s="101"/>
      <c r="GA114" s="101"/>
      <c r="GB114" s="101"/>
      <c r="GC114" s="101"/>
      <c r="GD114" s="101"/>
      <c r="GE114" s="132"/>
      <c r="GF114" s="132"/>
      <c r="GG114" s="132"/>
      <c r="GH114" s="101"/>
      <c r="GI114" s="132"/>
      <c r="GJ114" s="132"/>
      <c r="GK114" s="132"/>
      <c r="GL114" s="132"/>
      <c r="GM114" s="132"/>
      <c r="GN114" s="132"/>
      <c r="GO114" s="132"/>
      <c r="GP114" s="132"/>
    </row>
    <row r="115" spans="1:198">
      <c r="A115" s="101" t="s">
        <v>663</v>
      </c>
      <c r="B115" s="101">
        <f t="shared" si="3"/>
        <v>1123.1500000000001</v>
      </c>
      <c r="C115" s="101">
        <f t="shared" si="4"/>
        <v>2</v>
      </c>
      <c r="D115" s="101">
        <v>850</v>
      </c>
      <c r="E115" s="101">
        <v>2000</v>
      </c>
      <c r="F115" s="101" t="s">
        <v>573</v>
      </c>
      <c r="G115" s="101">
        <v>-10.72</v>
      </c>
      <c r="H115" s="104" t="s">
        <v>659</v>
      </c>
      <c r="I115" s="104">
        <v>72.64</v>
      </c>
      <c r="J115" s="104"/>
      <c r="K115" s="104">
        <v>12.06</v>
      </c>
      <c r="L115" s="104"/>
      <c r="M115" s="104"/>
      <c r="N115" s="104">
        <v>0.3</v>
      </c>
      <c r="O115" s="104">
        <v>3.83</v>
      </c>
      <c r="P115" s="104">
        <v>3.86</v>
      </c>
      <c r="Q115" s="129">
        <v>2.4968789013732832E-2</v>
      </c>
      <c r="R115" s="121">
        <f t="shared" si="5"/>
        <v>100.00302519677034</v>
      </c>
      <c r="S115" s="104">
        <v>92.714968789013724</v>
      </c>
      <c r="T115" s="104">
        <v>7.2800000000000011</v>
      </c>
      <c r="U115" s="104">
        <v>5.62</v>
      </c>
      <c r="V115" s="102"/>
      <c r="W115" s="122">
        <v>100</v>
      </c>
      <c r="X115" s="123"/>
      <c r="Y115" s="123"/>
      <c r="Z115" s="124"/>
      <c r="AA115" s="125"/>
      <c r="AB115" s="124"/>
      <c r="AC115" s="125"/>
      <c r="AD115" s="124"/>
      <c r="AE115" s="125"/>
      <c r="AF115" s="124"/>
      <c r="AG115" s="161"/>
      <c r="AH115" s="124"/>
      <c r="AI115" s="126"/>
      <c r="AJ115" s="127"/>
      <c r="AK115" s="126"/>
      <c r="AL115" s="126"/>
      <c r="AM115" s="126"/>
      <c r="AN115" s="126"/>
      <c r="AO115" s="101"/>
      <c r="AP115" s="128"/>
      <c r="AQ115" s="104"/>
      <c r="AR115" s="104"/>
      <c r="AS115" s="101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01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02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26"/>
      <c r="CG115" s="128"/>
      <c r="CH115" s="126"/>
      <c r="CI115" s="130"/>
      <c r="CJ115" s="125"/>
      <c r="CK115" s="126"/>
      <c r="CL115" s="128"/>
      <c r="CM115" s="126"/>
      <c r="CN115" s="130"/>
      <c r="CO115" s="125"/>
      <c r="CP115" s="126"/>
      <c r="CQ115" s="125"/>
      <c r="CR115" s="126"/>
      <c r="CS115" s="130"/>
      <c r="CT115" s="125"/>
      <c r="CU115" s="126"/>
      <c r="CV115" s="125"/>
      <c r="CW115" s="126"/>
      <c r="CX115" s="130"/>
      <c r="CY115" s="128"/>
      <c r="CZ115" s="128"/>
      <c r="DA115" s="128"/>
      <c r="DB115" s="128"/>
      <c r="DC115" s="128"/>
      <c r="DD115" s="125"/>
      <c r="DE115" s="101"/>
      <c r="DF115" s="104"/>
      <c r="DG115" s="103"/>
      <c r="DH115" s="102"/>
      <c r="DI115" s="101"/>
      <c r="DJ115" s="101"/>
      <c r="DK115" s="101"/>
      <c r="DL115" s="13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132"/>
      <c r="ED115" s="132"/>
      <c r="EE115" s="132"/>
      <c r="EF115" s="132"/>
      <c r="EG115" s="132"/>
      <c r="EH115" s="132"/>
      <c r="EI115" s="132"/>
      <c r="EJ115" s="132"/>
      <c r="EK115" s="132"/>
      <c r="EL115" s="132"/>
      <c r="EM115" s="132"/>
      <c r="EN115" s="132"/>
      <c r="EO115" s="132"/>
      <c r="EP115" s="132"/>
      <c r="EQ115" s="132"/>
      <c r="ER115" s="132"/>
      <c r="ES115" s="132"/>
      <c r="ET115" s="132"/>
      <c r="EU115" s="132"/>
      <c r="EV115" s="132"/>
      <c r="EW115" s="132"/>
      <c r="EX115" s="132"/>
      <c r="EY115" s="101"/>
      <c r="EZ115" s="104"/>
      <c r="FA115" s="104"/>
      <c r="FB115" s="104"/>
      <c r="FC115" s="104"/>
      <c r="FD115" s="104"/>
      <c r="FE115" s="101"/>
      <c r="FF115" s="101"/>
      <c r="FG115" s="101"/>
      <c r="FH115" s="101"/>
      <c r="FI115" s="101"/>
      <c r="FJ115" s="101"/>
      <c r="FK115" s="101"/>
      <c r="FL115" s="101"/>
      <c r="FM115" s="101"/>
      <c r="FN115" s="101"/>
      <c r="FO115" s="101"/>
      <c r="FP115" s="101"/>
      <c r="FQ115" s="101"/>
      <c r="FR115" s="101"/>
      <c r="FS115" s="101"/>
      <c r="FT115" s="101"/>
      <c r="FU115" s="101"/>
      <c r="FV115" s="101"/>
      <c r="FW115" s="101"/>
      <c r="FX115" s="101"/>
      <c r="FY115" s="101"/>
      <c r="FZ115" s="101"/>
      <c r="GA115" s="101"/>
      <c r="GB115" s="101"/>
      <c r="GC115" s="101"/>
      <c r="GD115" s="101"/>
      <c r="GE115" s="132"/>
      <c r="GF115" s="132"/>
      <c r="GG115" s="132"/>
      <c r="GH115" s="101"/>
      <c r="GI115" s="132"/>
      <c r="GJ115" s="132"/>
      <c r="GK115" s="132"/>
      <c r="GL115" s="132"/>
      <c r="GM115" s="132"/>
      <c r="GN115" s="132"/>
      <c r="GO115" s="132"/>
      <c r="GP115" s="132"/>
    </row>
    <row r="116" spans="1:198">
      <c r="A116" s="101" t="s">
        <v>664</v>
      </c>
      <c r="B116" s="101">
        <f t="shared" si="3"/>
        <v>1223.1500000000001</v>
      </c>
      <c r="C116" s="101">
        <f t="shared" si="4"/>
        <v>2</v>
      </c>
      <c r="D116" s="101">
        <v>950</v>
      </c>
      <c r="E116" s="101">
        <v>2000</v>
      </c>
      <c r="F116" s="101" t="s">
        <v>665</v>
      </c>
      <c r="G116" s="101">
        <v>-9.0399999999999991</v>
      </c>
      <c r="H116" s="104" t="s">
        <v>659</v>
      </c>
      <c r="I116" s="104">
        <v>72.739999999999995</v>
      </c>
      <c r="J116" s="104"/>
      <c r="K116" s="104">
        <v>12.36</v>
      </c>
      <c r="L116" s="104"/>
      <c r="M116" s="104"/>
      <c r="N116" s="104">
        <v>0.16</v>
      </c>
      <c r="O116" s="104">
        <v>3.52</v>
      </c>
      <c r="P116" s="104">
        <v>3.7</v>
      </c>
      <c r="Q116" s="129">
        <v>0.30461922596754054</v>
      </c>
      <c r="R116" s="121">
        <f t="shared" si="5"/>
        <v>1220.036907400598</v>
      </c>
      <c r="S116" s="104">
        <v>92.784619225967532</v>
      </c>
      <c r="T116" s="104">
        <v>7.4599999999999937</v>
      </c>
      <c r="U116" s="104">
        <v>5.8</v>
      </c>
      <c r="V116" s="102"/>
      <c r="W116" s="122">
        <v>1219.9999999999998</v>
      </c>
      <c r="X116" s="123"/>
      <c r="Y116" s="123"/>
      <c r="Z116" s="124"/>
      <c r="AA116" s="125"/>
      <c r="AB116" s="124"/>
      <c r="AC116" s="125"/>
      <c r="AD116" s="124"/>
      <c r="AE116" s="125"/>
      <c r="AF116" s="124"/>
      <c r="AG116" s="161"/>
      <c r="AH116" s="124"/>
      <c r="AI116" s="126"/>
      <c r="AJ116" s="127"/>
      <c r="AK116" s="126"/>
      <c r="AL116" s="126"/>
      <c r="AM116" s="126"/>
      <c r="AN116" s="126"/>
      <c r="AO116" s="101"/>
      <c r="AP116" s="128"/>
      <c r="AQ116" s="104"/>
      <c r="AR116" s="104"/>
      <c r="AS116" s="101"/>
      <c r="AT116" s="129"/>
      <c r="AU116" s="129"/>
      <c r="AV116" s="129"/>
      <c r="AW116" s="129"/>
      <c r="AX116" s="129"/>
      <c r="AY116" s="129"/>
      <c r="AZ116" s="129"/>
      <c r="BA116" s="129"/>
      <c r="BB116" s="129"/>
      <c r="BC116" s="129"/>
      <c r="BD116" s="129"/>
      <c r="BE116" s="129"/>
      <c r="BF116" s="101"/>
      <c r="BG116" s="129"/>
      <c r="BH116" s="129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02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26"/>
      <c r="CG116" s="128"/>
      <c r="CH116" s="126"/>
      <c r="CI116" s="130"/>
      <c r="CJ116" s="125"/>
      <c r="CK116" s="126"/>
      <c r="CL116" s="128"/>
      <c r="CM116" s="126"/>
      <c r="CN116" s="130"/>
      <c r="CO116" s="125"/>
      <c r="CP116" s="126"/>
      <c r="CQ116" s="125"/>
      <c r="CR116" s="126"/>
      <c r="CS116" s="130"/>
      <c r="CT116" s="125"/>
      <c r="CU116" s="126"/>
      <c r="CV116" s="125"/>
      <c r="CW116" s="126"/>
      <c r="CX116" s="130"/>
      <c r="CY116" s="128"/>
      <c r="CZ116" s="128"/>
      <c r="DA116" s="128"/>
      <c r="DB116" s="128"/>
      <c r="DC116" s="128"/>
      <c r="DD116" s="125"/>
      <c r="DE116" s="101"/>
      <c r="DF116" s="104"/>
      <c r="DG116" s="103"/>
      <c r="DH116" s="102"/>
      <c r="DI116" s="101"/>
      <c r="DJ116" s="101"/>
      <c r="DK116" s="101"/>
      <c r="DL116" s="13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  <c r="EC116" s="132"/>
      <c r="ED116" s="132"/>
      <c r="EE116" s="132"/>
      <c r="EF116" s="132"/>
      <c r="EG116" s="132"/>
      <c r="EH116" s="132"/>
      <c r="EI116" s="132"/>
      <c r="EJ116" s="132"/>
      <c r="EK116" s="132"/>
      <c r="EL116" s="132"/>
      <c r="EM116" s="132"/>
      <c r="EN116" s="132"/>
      <c r="EO116" s="132"/>
      <c r="EP116" s="132"/>
      <c r="EQ116" s="132"/>
      <c r="ER116" s="132"/>
      <c r="ES116" s="132"/>
      <c r="ET116" s="132"/>
      <c r="EU116" s="132"/>
      <c r="EV116" s="132"/>
      <c r="EW116" s="132"/>
      <c r="EX116" s="132"/>
      <c r="EY116" s="101"/>
      <c r="EZ116" s="104"/>
      <c r="FA116" s="104"/>
      <c r="FB116" s="104"/>
      <c r="FC116" s="104"/>
      <c r="FD116" s="104"/>
      <c r="FE116" s="101"/>
      <c r="FF116" s="101"/>
      <c r="FG116" s="101"/>
      <c r="FH116" s="101"/>
      <c r="FI116" s="101"/>
      <c r="FJ116" s="101"/>
      <c r="FK116" s="101"/>
      <c r="FL116" s="101"/>
      <c r="FM116" s="101"/>
      <c r="FN116" s="101"/>
      <c r="FO116" s="101"/>
      <c r="FP116" s="101"/>
      <c r="FQ116" s="101"/>
      <c r="FR116" s="101"/>
      <c r="FS116" s="101"/>
      <c r="FT116" s="101"/>
      <c r="FU116" s="101"/>
      <c r="FV116" s="101"/>
      <c r="FW116" s="101"/>
      <c r="FX116" s="101"/>
      <c r="FY116" s="101"/>
      <c r="FZ116" s="101"/>
      <c r="GA116" s="101"/>
      <c r="GB116" s="101"/>
      <c r="GC116" s="101"/>
      <c r="GD116" s="101"/>
      <c r="GE116" s="132"/>
      <c r="GF116" s="132"/>
      <c r="GG116" s="132"/>
      <c r="GH116" s="101"/>
      <c r="GI116" s="132"/>
      <c r="GJ116" s="132"/>
      <c r="GK116" s="132"/>
      <c r="GL116" s="132"/>
      <c r="GM116" s="132"/>
      <c r="GN116" s="132"/>
      <c r="GO116" s="132"/>
      <c r="GP116" s="132"/>
    </row>
    <row r="117" spans="1:198">
      <c r="A117" s="101" t="s">
        <v>666</v>
      </c>
      <c r="B117" s="101">
        <f t="shared" si="3"/>
        <v>1223.1500000000001</v>
      </c>
      <c r="C117" s="101">
        <f t="shared" si="4"/>
        <v>2</v>
      </c>
      <c r="D117" s="101">
        <v>950</v>
      </c>
      <c r="E117" s="101">
        <v>2000</v>
      </c>
      <c r="F117" s="101" t="s">
        <v>665</v>
      </c>
      <c r="G117" s="101">
        <v>-9.0399999999999991</v>
      </c>
      <c r="H117" s="104" t="s">
        <v>659</v>
      </c>
      <c r="I117" s="104">
        <v>73.45</v>
      </c>
      <c r="J117" s="104"/>
      <c r="K117" s="104">
        <v>12.24</v>
      </c>
      <c r="L117" s="104"/>
      <c r="M117" s="104"/>
      <c r="N117" s="104">
        <v>9.5000000000000001E-2</v>
      </c>
      <c r="O117" s="104">
        <v>3.05</v>
      </c>
      <c r="P117" s="104">
        <v>3.07</v>
      </c>
      <c r="Q117" s="129">
        <v>0.8739076154806491</v>
      </c>
      <c r="R117" s="121">
        <f t="shared" si="5"/>
        <v>3500.105881886961</v>
      </c>
      <c r="S117" s="104">
        <v>92.778907615480634</v>
      </c>
      <c r="T117" s="104">
        <v>7.5</v>
      </c>
      <c r="U117" s="104">
        <v>5.8</v>
      </c>
      <c r="V117" s="102"/>
      <c r="W117" s="122">
        <v>3499.9999999999995</v>
      </c>
      <c r="X117" s="123"/>
      <c r="Y117" s="123"/>
      <c r="Z117" s="124"/>
      <c r="AA117" s="125"/>
      <c r="AB117" s="124"/>
      <c r="AC117" s="125"/>
      <c r="AD117" s="124"/>
      <c r="AE117" s="125"/>
      <c r="AF117" s="124"/>
      <c r="AG117" s="161"/>
      <c r="AH117" s="124"/>
      <c r="AI117" s="126"/>
      <c r="AJ117" s="127"/>
      <c r="AK117" s="126"/>
      <c r="AL117" s="126"/>
      <c r="AM117" s="126"/>
      <c r="AN117" s="126"/>
      <c r="AO117" s="101"/>
      <c r="AP117" s="128"/>
      <c r="AQ117" s="104"/>
      <c r="AR117" s="104"/>
      <c r="AS117" s="101"/>
      <c r="AT117" s="129"/>
      <c r="AU117" s="129"/>
      <c r="AV117" s="129"/>
      <c r="AW117" s="129"/>
      <c r="AX117" s="129"/>
      <c r="AY117" s="129"/>
      <c r="AZ117" s="129"/>
      <c r="BA117" s="129"/>
      <c r="BB117" s="129"/>
      <c r="BC117" s="129"/>
      <c r="BD117" s="129"/>
      <c r="BE117" s="129"/>
      <c r="BF117" s="101"/>
      <c r="BG117" s="129"/>
      <c r="BH117" s="129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02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26"/>
      <c r="CG117" s="128"/>
      <c r="CH117" s="126"/>
      <c r="CI117" s="130"/>
      <c r="CJ117" s="125"/>
      <c r="CK117" s="126"/>
      <c r="CL117" s="128"/>
      <c r="CM117" s="126"/>
      <c r="CN117" s="130"/>
      <c r="CO117" s="125"/>
      <c r="CP117" s="126"/>
      <c r="CQ117" s="125"/>
      <c r="CR117" s="126"/>
      <c r="CS117" s="130"/>
      <c r="CT117" s="125"/>
      <c r="CU117" s="126"/>
      <c r="CV117" s="125"/>
      <c r="CW117" s="126"/>
      <c r="CX117" s="130"/>
      <c r="CY117" s="128"/>
      <c r="CZ117" s="128"/>
      <c r="DA117" s="128"/>
      <c r="DB117" s="128"/>
      <c r="DC117" s="128"/>
      <c r="DD117" s="125"/>
      <c r="DE117" s="101"/>
      <c r="DF117" s="104"/>
      <c r="DG117" s="103"/>
      <c r="DH117" s="102"/>
      <c r="DI117" s="101"/>
      <c r="DJ117" s="101"/>
      <c r="DK117" s="101"/>
      <c r="DL117" s="13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132"/>
      <c r="ED117" s="132"/>
      <c r="EE117" s="132"/>
      <c r="EF117" s="132"/>
      <c r="EG117" s="132"/>
      <c r="EH117" s="132"/>
      <c r="EI117" s="132"/>
      <c r="EJ117" s="132"/>
      <c r="EK117" s="132"/>
      <c r="EL117" s="132"/>
      <c r="EM117" s="132"/>
      <c r="EN117" s="132"/>
      <c r="EO117" s="132"/>
      <c r="EP117" s="132"/>
      <c r="EQ117" s="132"/>
      <c r="ER117" s="132"/>
      <c r="ES117" s="132"/>
      <c r="ET117" s="132"/>
      <c r="EU117" s="132"/>
      <c r="EV117" s="132"/>
      <c r="EW117" s="132"/>
      <c r="EX117" s="132"/>
      <c r="EY117" s="101"/>
      <c r="EZ117" s="104"/>
      <c r="FA117" s="104"/>
      <c r="FB117" s="104"/>
      <c r="FC117" s="104"/>
      <c r="FD117" s="104"/>
      <c r="FE117" s="101"/>
      <c r="FF117" s="101"/>
      <c r="FG117" s="101"/>
      <c r="FH117" s="101"/>
      <c r="FI117" s="101"/>
      <c r="FJ117" s="101"/>
      <c r="FK117" s="101"/>
      <c r="FL117" s="101"/>
      <c r="FM117" s="101"/>
      <c r="FN117" s="101"/>
      <c r="FO117" s="101"/>
      <c r="FP117" s="101"/>
      <c r="FQ117" s="101"/>
      <c r="FR117" s="101"/>
      <c r="FS117" s="101"/>
      <c r="FT117" s="101"/>
      <c r="FU117" s="101"/>
      <c r="FV117" s="101"/>
      <c r="FW117" s="101"/>
      <c r="FX117" s="101"/>
      <c r="FY117" s="101"/>
      <c r="FZ117" s="101"/>
      <c r="GA117" s="101"/>
      <c r="GB117" s="101"/>
      <c r="GC117" s="101"/>
      <c r="GD117" s="101"/>
      <c r="GE117" s="132"/>
      <c r="GF117" s="132"/>
      <c r="GG117" s="132"/>
      <c r="GH117" s="101"/>
      <c r="GI117" s="132"/>
      <c r="GJ117" s="132"/>
      <c r="GK117" s="132"/>
      <c r="GL117" s="132"/>
      <c r="GM117" s="132"/>
      <c r="GN117" s="132"/>
      <c r="GO117" s="132"/>
      <c r="GP117" s="132"/>
    </row>
    <row r="118" spans="1:198">
      <c r="A118" s="101" t="s">
        <v>667</v>
      </c>
      <c r="B118" s="101">
        <f t="shared" si="3"/>
        <v>1223.1500000000001</v>
      </c>
      <c r="C118" s="101">
        <f t="shared" si="4"/>
        <v>2</v>
      </c>
      <c r="D118" s="101">
        <v>950</v>
      </c>
      <c r="E118" s="101">
        <v>2000</v>
      </c>
      <c r="F118" s="101" t="s">
        <v>665</v>
      </c>
      <c r="G118" s="101">
        <v>-9.0399999999999991</v>
      </c>
      <c r="H118" s="104" t="s">
        <v>659</v>
      </c>
      <c r="I118" s="104">
        <v>74.14</v>
      </c>
      <c r="J118" s="104"/>
      <c r="K118" s="104">
        <v>11.93</v>
      </c>
      <c r="L118" s="104"/>
      <c r="M118" s="104"/>
      <c r="N118" s="104">
        <v>9.0999999999999998E-2</v>
      </c>
      <c r="O118" s="104">
        <v>2.8</v>
      </c>
      <c r="P118" s="104">
        <v>2.94</v>
      </c>
      <c r="Q118" s="129">
        <v>1.0486891385767789</v>
      </c>
      <c r="R118" s="121">
        <f t="shared" si="5"/>
        <v>4200.1270582643538</v>
      </c>
      <c r="S118" s="104">
        <v>92.949689138576758</v>
      </c>
      <c r="T118" s="104">
        <v>7.0499999999999972</v>
      </c>
      <c r="U118" s="104">
        <v>5.8</v>
      </c>
      <c r="V118" s="102"/>
      <c r="W118" s="122">
        <v>4200</v>
      </c>
      <c r="X118" s="123"/>
      <c r="Y118" s="123"/>
      <c r="Z118" s="124"/>
      <c r="AA118" s="125"/>
      <c r="AB118" s="124"/>
      <c r="AC118" s="125"/>
      <c r="AD118" s="124"/>
      <c r="AE118" s="125"/>
      <c r="AF118" s="124"/>
      <c r="AG118" s="161"/>
      <c r="AH118" s="124"/>
      <c r="AI118" s="126"/>
      <c r="AJ118" s="127"/>
      <c r="AK118" s="126"/>
      <c r="AL118" s="126"/>
      <c r="AM118" s="126"/>
      <c r="AN118" s="126"/>
      <c r="AO118" s="101"/>
      <c r="AP118" s="128"/>
      <c r="AQ118" s="104"/>
      <c r="AR118" s="104"/>
      <c r="AS118" s="101"/>
      <c r="AT118" s="129"/>
      <c r="AU118" s="129"/>
      <c r="AV118" s="129"/>
      <c r="AW118" s="129"/>
      <c r="AX118" s="129"/>
      <c r="AY118" s="129"/>
      <c r="AZ118" s="129"/>
      <c r="BA118" s="129"/>
      <c r="BB118" s="129"/>
      <c r="BC118" s="129"/>
      <c r="BD118" s="129"/>
      <c r="BE118" s="129"/>
      <c r="BF118" s="101"/>
      <c r="BG118" s="129"/>
      <c r="BH118" s="129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02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26"/>
      <c r="CG118" s="128"/>
      <c r="CH118" s="126"/>
      <c r="CI118" s="130"/>
      <c r="CJ118" s="125"/>
      <c r="CK118" s="126"/>
      <c r="CL118" s="128"/>
      <c r="CM118" s="126"/>
      <c r="CN118" s="130"/>
      <c r="CO118" s="125"/>
      <c r="CP118" s="126"/>
      <c r="CQ118" s="125"/>
      <c r="CR118" s="126"/>
      <c r="CS118" s="130"/>
      <c r="CT118" s="125"/>
      <c r="CU118" s="126"/>
      <c r="CV118" s="125"/>
      <c r="CW118" s="126"/>
      <c r="CX118" s="130"/>
      <c r="CY118" s="128"/>
      <c r="CZ118" s="128"/>
      <c r="DA118" s="128"/>
      <c r="DB118" s="128"/>
      <c r="DC118" s="128"/>
      <c r="DD118" s="125"/>
      <c r="DE118" s="101"/>
      <c r="DF118" s="104"/>
      <c r="DG118" s="103"/>
      <c r="DH118" s="102"/>
      <c r="DI118" s="101"/>
      <c r="DJ118" s="101"/>
      <c r="DK118" s="101"/>
      <c r="DL118" s="13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132"/>
      <c r="ED118" s="132"/>
      <c r="EE118" s="132"/>
      <c r="EF118" s="132"/>
      <c r="EG118" s="132"/>
      <c r="EH118" s="132"/>
      <c r="EI118" s="132"/>
      <c r="EJ118" s="132"/>
      <c r="EK118" s="132"/>
      <c r="EL118" s="132"/>
      <c r="EM118" s="132"/>
      <c r="EN118" s="132"/>
      <c r="EO118" s="132"/>
      <c r="EP118" s="132"/>
      <c r="EQ118" s="132"/>
      <c r="ER118" s="132"/>
      <c r="ES118" s="132"/>
      <c r="ET118" s="132"/>
      <c r="EU118" s="132"/>
      <c r="EV118" s="132"/>
      <c r="EW118" s="132"/>
      <c r="EX118" s="132"/>
      <c r="EY118" s="101"/>
      <c r="EZ118" s="104"/>
      <c r="FA118" s="104"/>
      <c r="FB118" s="104"/>
      <c r="FC118" s="104"/>
      <c r="FD118" s="104"/>
      <c r="FE118" s="101"/>
      <c r="FF118" s="101"/>
      <c r="FG118" s="101"/>
      <c r="FH118" s="101"/>
      <c r="FI118" s="101"/>
      <c r="FJ118" s="101"/>
      <c r="FK118" s="101"/>
      <c r="FL118" s="101"/>
      <c r="FM118" s="101"/>
      <c r="FN118" s="101"/>
      <c r="FO118" s="101"/>
      <c r="FP118" s="101"/>
      <c r="FQ118" s="101"/>
      <c r="FR118" s="101"/>
      <c r="FS118" s="101"/>
      <c r="FT118" s="101"/>
      <c r="FU118" s="101"/>
      <c r="FV118" s="101"/>
      <c r="FW118" s="101"/>
      <c r="FX118" s="101"/>
      <c r="FY118" s="101"/>
      <c r="FZ118" s="101"/>
      <c r="GA118" s="101"/>
      <c r="GB118" s="101"/>
      <c r="GC118" s="101"/>
      <c r="GD118" s="101"/>
      <c r="GE118" s="132"/>
      <c r="GF118" s="132"/>
      <c r="GG118" s="132"/>
      <c r="GH118" s="101"/>
      <c r="GI118" s="132"/>
      <c r="GJ118" s="132"/>
      <c r="GK118" s="132"/>
      <c r="GL118" s="132"/>
      <c r="GM118" s="132"/>
      <c r="GN118" s="132"/>
      <c r="GO118" s="132"/>
      <c r="GP118" s="132"/>
    </row>
    <row r="119" spans="1:198">
      <c r="A119" s="101" t="s">
        <v>668</v>
      </c>
      <c r="B119" s="101">
        <f t="shared" si="3"/>
        <v>1223.1500000000001</v>
      </c>
      <c r="C119" s="101">
        <f t="shared" si="4"/>
        <v>2</v>
      </c>
      <c r="D119" s="101">
        <v>950</v>
      </c>
      <c r="E119" s="101">
        <v>2000</v>
      </c>
      <c r="F119" s="101" t="s">
        <v>665</v>
      </c>
      <c r="G119" s="101">
        <v>-9.0399999999999991</v>
      </c>
      <c r="H119" s="104" t="s">
        <v>659</v>
      </c>
      <c r="I119" s="104">
        <v>81.290000000000006</v>
      </c>
      <c r="J119" s="104"/>
      <c r="K119" s="104">
        <v>7.83</v>
      </c>
      <c r="L119" s="104"/>
      <c r="M119" s="104"/>
      <c r="N119" s="104">
        <v>5.0999999999999997E-2</v>
      </c>
      <c r="O119" s="104">
        <v>1.48</v>
      </c>
      <c r="P119" s="104">
        <v>1.71</v>
      </c>
      <c r="Q119" s="129">
        <v>1.023720349563046</v>
      </c>
      <c r="R119" s="121">
        <f t="shared" si="5"/>
        <v>4100.1240330675828</v>
      </c>
      <c r="S119" s="104">
        <v>93.384720349563054</v>
      </c>
      <c r="T119" s="104">
        <v>6.6099999999999994</v>
      </c>
      <c r="U119" s="104">
        <v>5.8</v>
      </c>
      <c r="V119" s="102"/>
      <c r="W119" s="122">
        <v>4099.9999999999991</v>
      </c>
      <c r="X119" s="123"/>
      <c r="Y119" s="123"/>
      <c r="Z119" s="124"/>
      <c r="AA119" s="125"/>
      <c r="AB119" s="124"/>
      <c r="AC119" s="125"/>
      <c r="AD119" s="124"/>
      <c r="AE119" s="125"/>
      <c r="AF119" s="124"/>
      <c r="AG119" s="161"/>
      <c r="AH119" s="124"/>
      <c r="AI119" s="126"/>
      <c r="AJ119" s="127"/>
      <c r="AK119" s="126"/>
      <c r="AL119" s="126"/>
      <c r="AM119" s="126"/>
      <c r="AN119" s="126"/>
      <c r="AO119" s="101"/>
      <c r="AP119" s="128"/>
      <c r="AQ119" s="104"/>
      <c r="AR119" s="104"/>
      <c r="AS119" s="101"/>
      <c r="AT119" s="129"/>
      <c r="AU119" s="129"/>
      <c r="AV119" s="129"/>
      <c r="AW119" s="129"/>
      <c r="AX119" s="129"/>
      <c r="AY119" s="129"/>
      <c r="AZ119" s="129"/>
      <c r="BA119" s="129"/>
      <c r="BB119" s="129"/>
      <c r="BC119" s="129"/>
      <c r="BD119" s="129"/>
      <c r="BE119" s="129"/>
      <c r="BF119" s="101"/>
      <c r="BG119" s="129"/>
      <c r="BH119" s="129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02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26"/>
      <c r="CG119" s="128"/>
      <c r="CH119" s="126"/>
      <c r="CI119" s="130"/>
      <c r="CJ119" s="125"/>
      <c r="CK119" s="126"/>
      <c r="CL119" s="128"/>
      <c r="CM119" s="126"/>
      <c r="CN119" s="130"/>
      <c r="CO119" s="125"/>
      <c r="CP119" s="126"/>
      <c r="CQ119" s="125"/>
      <c r="CR119" s="126"/>
      <c r="CS119" s="130"/>
      <c r="CT119" s="125"/>
      <c r="CU119" s="126"/>
      <c r="CV119" s="125"/>
      <c r="CW119" s="126"/>
      <c r="CX119" s="130"/>
      <c r="CY119" s="128"/>
      <c r="CZ119" s="128"/>
      <c r="DA119" s="128"/>
      <c r="DB119" s="128"/>
      <c r="DC119" s="128"/>
      <c r="DD119" s="125"/>
      <c r="DE119" s="101"/>
      <c r="DF119" s="104"/>
      <c r="DG119" s="103"/>
      <c r="DH119" s="102"/>
      <c r="DI119" s="101"/>
      <c r="DJ119" s="101"/>
      <c r="DK119" s="101"/>
      <c r="DL119" s="13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  <c r="EC119" s="132"/>
      <c r="ED119" s="132"/>
      <c r="EE119" s="132"/>
      <c r="EF119" s="132"/>
      <c r="EG119" s="132"/>
      <c r="EH119" s="132"/>
      <c r="EI119" s="132"/>
      <c r="EJ119" s="132"/>
      <c r="EK119" s="132"/>
      <c r="EL119" s="132"/>
      <c r="EM119" s="132"/>
      <c r="EN119" s="132"/>
      <c r="EO119" s="132"/>
      <c r="EP119" s="132"/>
      <c r="EQ119" s="132"/>
      <c r="ER119" s="132"/>
      <c r="ES119" s="132"/>
      <c r="ET119" s="132"/>
      <c r="EU119" s="132"/>
      <c r="EV119" s="132"/>
      <c r="EW119" s="132"/>
      <c r="EX119" s="132"/>
      <c r="EY119" s="101"/>
      <c r="EZ119" s="104"/>
      <c r="FA119" s="104"/>
      <c r="FB119" s="104"/>
      <c r="FC119" s="104"/>
      <c r="FD119" s="104"/>
      <c r="FE119" s="101"/>
      <c r="FF119" s="101"/>
      <c r="FG119" s="101"/>
      <c r="FH119" s="101"/>
      <c r="FI119" s="101"/>
      <c r="FJ119" s="101"/>
      <c r="FK119" s="101"/>
      <c r="FL119" s="101"/>
      <c r="FM119" s="101"/>
      <c r="FN119" s="101"/>
      <c r="FO119" s="101"/>
      <c r="FP119" s="101"/>
      <c r="FQ119" s="101"/>
      <c r="FR119" s="101"/>
      <c r="FS119" s="101"/>
      <c r="FT119" s="101"/>
      <c r="FU119" s="101"/>
      <c r="FV119" s="101"/>
      <c r="FW119" s="101"/>
      <c r="FX119" s="101"/>
      <c r="FY119" s="101"/>
      <c r="FZ119" s="101"/>
      <c r="GA119" s="101"/>
      <c r="GB119" s="101"/>
      <c r="GC119" s="101"/>
      <c r="GD119" s="101"/>
      <c r="GE119" s="132"/>
      <c r="GF119" s="132"/>
      <c r="GG119" s="132"/>
      <c r="GH119" s="101"/>
      <c r="GI119" s="132"/>
      <c r="GJ119" s="132"/>
      <c r="GK119" s="132"/>
      <c r="GL119" s="132"/>
      <c r="GM119" s="132"/>
      <c r="GN119" s="132"/>
      <c r="GO119" s="132"/>
      <c r="GP119" s="132"/>
    </row>
    <row r="120" spans="1:198">
      <c r="A120" s="101" t="s">
        <v>669</v>
      </c>
      <c r="B120" s="101">
        <f t="shared" si="3"/>
        <v>1223.1500000000001</v>
      </c>
      <c r="C120" s="101">
        <f t="shared" si="4"/>
        <v>2</v>
      </c>
      <c r="D120" s="101">
        <v>950</v>
      </c>
      <c r="E120" s="101">
        <v>2000</v>
      </c>
      <c r="F120" s="101" t="s">
        <v>665</v>
      </c>
      <c r="G120" s="101">
        <v>-9.0399999999999991</v>
      </c>
      <c r="H120" s="104" t="s">
        <v>659</v>
      </c>
      <c r="I120" s="104">
        <v>77.069999999999993</v>
      </c>
      <c r="J120" s="104"/>
      <c r="K120" s="104">
        <v>10.07</v>
      </c>
      <c r="L120" s="104"/>
      <c r="M120" s="104"/>
      <c r="N120" s="104">
        <v>6.7000000000000004E-2</v>
      </c>
      <c r="O120" s="104">
        <v>2.16</v>
      </c>
      <c r="P120" s="104">
        <v>2.37</v>
      </c>
      <c r="Q120" s="129">
        <v>1.1485642946317103</v>
      </c>
      <c r="R120" s="121">
        <f t="shared" si="5"/>
        <v>4600.1391590514349</v>
      </c>
      <c r="S120" s="104">
        <v>92.885564294631692</v>
      </c>
      <c r="T120" s="104">
        <v>7.1099999999999994</v>
      </c>
      <c r="U120" s="104">
        <v>5.8</v>
      </c>
      <c r="V120" s="102"/>
      <c r="W120" s="122">
        <v>4600</v>
      </c>
      <c r="X120" s="123"/>
      <c r="Y120" s="123"/>
      <c r="Z120" s="124"/>
      <c r="AA120" s="125"/>
      <c r="AB120" s="124"/>
      <c r="AC120" s="125"/>
      <c r="AD120" s="124"/>
      <c r="AE120" s="125"/>
      <c r="AF120" s="124"/>
      <c r="AG120" s="161"/>
      <c r="AH120" s="124"/>
      <c r="AI120" s="126"/>
      <c r="AJ120" s="127"/>
      <c r="AK120" s="126"/>
      <c r="AL120" s="126"/>
      <c r="AM120" s="126"/>
      <c r="AN120" s="126"/>
      <c r="AO120" s="101"/>
      <c r="AP120" s="128"/>
      <c r="AQ120" s="104"/>
      <c r="AR120" s="104"/>
      <c r="AS120" s="101"/>
      <c r="AT120" s="129"/>
      <c r="AU120" s="129"/>
      <c r="AV120" s="129"/>
      <c r="AW120" s="129"/>
      <c r="AX120" s="129"/>
      <c r="AY120" s="129"/>
      <c r="AZ120" s="129"/>
      <c r="BA120" s="129"/>
      <c r="BB120" s="129"/>
      <c r="BC120" s="129"/>
      <c r="BD120" s="129"/>
      <c r="BE120" s="129"/>
      <c r="BF120" s="101"/>
      <c r="BG120" s="129"/>
      <c r="BH120" s="129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02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26"/>
      <c r="CG120" s="128"/>
      <c r="CH120" s="126"/>
      <c r="CI120" s="130"/>
      <c r="CJ120" s="125"/>
      <c r="CK120" s="126"/>
      <c r="CL120" s="128"/>
      <c r="CM120" s="126"/>
      <c r="CN120" s="130"/>
      <c r="CO120" s="125"/>
      <c r="CP120" s="126"/>
      <c r="CQ120" s="125"/>
      <c r="CR120" s="126"/>
      <c r="CS120" s="130"/>
      <c r="CT120" s="125"/>
      <c r="CU120" s="126"/>
      <c r="CV120" s="125"/>
      <c r="CW120" s="126"/>
      <c r="CX120" s="130"/>
      <c r="CY120" s="128"/>
      <c r="CZ120" s="128"/>
      <c r="DA120" s="128"/>
      <c r="DB120" s="128"/>
      <c r="DC120" s="128"/>
      <c r="DD120" s="125"/>
      <c r="DE120" s="101"/>
      <c r="DF120" s="104"/>
      <c r="DG120" s="103"/>
      <c r="DH120" s="102"/>
      <c r="DI120" s="101"/>
      <c r="DJ120" s="101"/>
      <c r="DK120" s="101"/>
      <c r="DL120" s="13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132"/>
      <c r="ED120" s="132"/>
      <c r="EE120" s="132"/>
      <c r="EF120" s="132"/>
      <c r="EG120" s="132"/>
      <c r="EH120" s="132"/>
      <c r="EI120" s="132"/>
      <c r="EJ120" s="132"/>
      <c r="EK120" s="132"/>
      <c r="EL120" s="132"/>
      <c r="EM120" s="132"/>
      <c r="EN120" s="132"/>
      <c r="EO120" s="132"/>
      <c r="EP120" s="132"/>
      <c r="EQ120" s="132"/>
      <c r="ER120" s="132"/>
      <c r="ES120" s="132"/>
      <c r="ET120" s="132"/>
      <c r="EU120" s="132"/>
      <c r="EV120" s="132"/>
      <c r="EW120" s="132"/>
      <c r="EX120" s="132"/>
      <c r="EY120" s="101"/>
      <c r="EZ120" s="104"/>
      <c r="FA120" s="104"/>
      <c r="FB120" s="104"/>
      <c r="FC120" s="104"/>
      <c r="FD120" s="104"/>
      <c r="FE120" s="101"/>
      <c r="FF120" s="101"/>
      <c r="FG120" s="101"/>
      <c r="FH120" s="101"/>
      <c r="FI120" s="101"/>
      <c r="FJ120" s="101"/>
      <c r="FK120" s="101"/>
      <c r="FL120" s="101"/>
      <c r="FM120" s="101"/>
      <c r="FN120" s="101"/>
      <c r="FO120" s="101"/>
      <c r="FP120" s="101"/>
      <c r="FQ120" s="101"/>
      <c r="FR120" s="101"/>
      <c r="FS120" s="101"/>
      <c r="FT120" s="101"/>
      <c r="FU120" s="101"/>
      <c r="FV120" s="101"/>
      <c r="FW120" s="101"/>
      <c r="FX120" s="101"/>
      <c r="FY120" s="101"/>
      <c r="FZ120" s="101"/>
      <c r="GA120" s="101"/>
      <c r="GB120" s="101"/>
      <c r="GC120" s="101"/>
      <c r="GD120" s="101"/>
      <c r="GE120" s="132"/>
      <c r="GF120" s="132"/>
      <c r="GG120" s="132"/>
      <c r="GH120" s="101"/>
      <c r="GI120" s="132"/>
      <c r="GJ120" s="132"/>
      <c r="GK120" s="132"/>
      <c r="GL120" s="132"/>
      <c r="GM120" s="132"/>
      <c r="GN120" s="132"/>
      <c r="GO120" s="132"/>
      <c r="GP120" s="132"/>
    </row>
    <row r="121" spans="1:198">
      <c r="A121" s="101" t="s">
        <v>670</v>
      </c>
      <c r="B121" s="101">
        <f t="shared" si="3"/>
        <v>1123.1500000000001</v>
      </c>
      <c r="C121" s="101">
        <f t="shared" si="4"/>
        <v>2</v>
      </c>
      <c r="D121" s="101">
        <v>850</v>
      </c>
      <c r="E121" s="101">
        <v>2000</v>
      </c>
      <c r="F121" s="101" t="s">
        <v>573</v>
      </c>
      <c r="G121" s="101">
        <v>-10.72</v>
      </c>
      <c r="H121" s="104" t="s">
        <v>659</v>
      </c>
      <c r="I121" s="119">
        <v>72.81</v>
      </c>
      <c r="J121" s="119"/>
      <c r="K121" s="119">
        <v>12.14</v>
      </c>
      <c r="L121" s="119"/>
      <c r="M121" s="119"/>
      <c r="N121" s="119">
        <v>0.5</v>
      </c>
      <c r="O121" s="119">
        <v>3.92</v>
      </c>
      <c r="P121" s="119">
        <v>3.87</v>
      </c>
      <c r="Q121" s="119">
        <v>1.5480649188514358E-2</v>
      </c>
      <c r="R121" s="121">
        <f t="shared" si="5"/>
        <v>62.001875621997605</v>
      </c>
      <c r="S121" s="104">
        <v>93.255480649188527</v>
      </c>
      <c r="T121" s="104">
        <v>6.7445193508114727</v>
      </c>
      <c r="U121" s="104">
        <v>5.62</v>
      </c>
      <c r="V121" s="102"/>
      <c r="W121" s="122">
        <v>62</v>
      </c>
      <c r="X121" s="123"/>
      <c r="Y121" s="123"/>
      <c r="Z121" s="124"/>
      <c r="AA121" s="125"/>
      <c r="AB121" s="124"/>
      <c r="AC121" s="125"/>
      <c r="AD121" s="124"/>
      <c r="AE121" s="125"/>
      <c r="AF121" s="124"/>
      <c r="AG121" s="161"/>
      <c r="AH121" s="124"/>
      <c r="AI121" s="126"/>
      <c r="AJ121" s="127"/>
      <c r="AK121" s="126"/>
      <c r="AL121" s="126"/>
      <c r="AM121" s="126"/>
      <c r="AN121" s="126"/>
      <c r="AO121" s="101"/>
      <c r="AP121" s="128"/>
      <c r="AQ121" s="104"/>
      <c r="AR121" s="104"/>
      <c r="AS121" s="101"/>
      <c r="AT121" s="129"/>
      <c r="AU121" s="129"/>
      <c r="AV121" s="129"/>
      <c r="AW121" s="129"/>
      <c r="AX121" s="129"/>
      <c r="AY121" s="129"/>
      <c r="AZ121" s="129"/>
      <c r="BA121" s="129"/>
      <c r="BB121" s="129"/>
      <c r="BC121" s="129"/>
      <c r="BD121" s="129"/>
      <c r="BE121" s="129"/>
      <c r="BF121" s="101"/>
      <c r="BG121" s="129"/>
      <c r="BH121" s="129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02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26"/>
      <c r="CG121" s="128"/>
      <c r="CH121" s="126"/>
      <c r="CI121" s="130"/>
      <c r="CJ121" s="125"/>
      <c r="CK121" s="126"/>
      <c r="CL121" s="128"/>
      <c r="CM121" s="126"/>
      <c r="CN121" s="130"/>
      <c r="CO121" s="125"/>
      <c r="CP121" s="126"/>
      <c r="CQ121" s="125"/>
      <c r="CR121" s="126"/>
      <c r="CS121" s="130"/>
      <c r="CT121" s="125"/>
      <c r="CU121" s="126"/>
      <c r="CV121" s="125"/>
      <c r="CW121" s="126"/>
      <c r="CX121" s="130"/>
      <c r="CY121" s="128"/>
      <c r="CZ121" s="128"/>
      <c r="DA121" s="128"/>
      <c r="DB121" s="128"/>
      <c r="DC121" s="128"/>
      <c r="DD121" s="125"/>
      <c r="DE121" s="101"/>
      <c r="DF121" s="104"/>
      <c r="DG121" s="103"/>
      <c r="DH121" s="102"/>
      <c r="DI121" s="101"/>
      <c r="DJ121" s="101"/>
      <c r="DK121" s="101"/>
      <c r="DL121" s="13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132"/>
      <c r="ED121" s="132"/>
      <c r="EE121" s="132"/>
      <c r="EF121" s="132"/>
      <c r="EG121" s="132"/>
      <c r="EH121" s="132"/>
      <c r="EI121" s="132"/>
      <c r="EJ121" s="132"/>
      <c r="EK121" s="132"/>
      <c r="EL121" s="132"/>
      <c r="EM121" s="132"/>
      <c r="EN121" s="132"/>
      <c r="EO121" s="132"/>
      <c r="EP121" s="132"/>
      <c r="EQ121" s="132"/>
      <c r="ER121" s="132"/>
      <c r="ES121" s="132"/>
      <c r="ET121" s="132"/>
      <c r="EU121" s="132"/>
      <c r="EV121" s="132"/>
      <c r="EW121" s="132"/>
      <c r="EX121" s="132"/>
      <c r="EY121" s="101"/>
      <c r="EZ121" s="104"/>
      <c r="FA121" s="104"/>
      <c r="FB121" s="104"/>
      <c r="FC121" s="104"/>
      <c r="FD121" s="104"/>
      <c r="FE121" s="101"/>
      <c r="FF121" s="101"/>
      <c r="FG121" s="101"/>
      <c r="FH121" s="101"/>
      <c r="FI121" s="101"/>
      <c r="FJ121" s="101"/>
      <c r="FK121" s="101"/>
      <c r="FL121" s="101"/>
      <c r="FM121" s="101"/>
      <c r="FN121" s="101"/>
      <c r="FO121" s="101"/>
      <c r="FP121" s="101"/>
      <c r="FQ121" s="101"/>
      <c r="FR121" s="101"/>
      <c r="FS121" s="101"/>
      <c r="FT121" s="101"/>
      <c r="FU121" s="101"/>
      <c r="FV121" s="101"/>
      <c r="FW121" s="101"/>
      <c r="FX121" s="101"/>
      <c r="FY121" s="101"/>
      <c r="FZ121" s="101"/>
      <c r="GA121" s="101"/>
      <c r="GB121" s="101"/>
      <c r="GC121" s="101"/>
      <c r="GD121" s="101"/>
      <c r="GE121" s="132"/>
      <c r="GF121" s="132"/>
      <c r="GG121" s="132"/>
      <c r="GH121" s="101"/>
      <c r="GI121" s="132"/>
      <c r="GJ121" s="132"/>
      <c r="GK121" s="132"/>
      <c r="GL121" s="132"/>
      <c r="GM121" s="132"/>
      <c r="GN121" s="132"/>
      <c r="GO121" s="132"/>
      <c r="GP121" s="132"/>
    </row>
    <row r="122" spans="1:198">
      <c r="A122" s="149" t="s">
        <v>671</v>
      </c>
      <c r="B122" s="101">
        <f t="shared" si="3"/>
        <v>1123.1500000000001</v>
      </c>
      <c r="C122" s="101">
        <f t="shared" si="4"/>
        <v>2</v>
      </c>
      <c r="D122" s="101">
        <v>850</v>
      </c>
      <c r="E122" s="101">
        <v>2000</v>
      </c>
      <c r="F122" s="101" t="s">
        <v>658</v>
      </c>
      <c r="G122" s="101">
        <v>-12.31</v>
      </c>
      <c r="H122" s="104" t="s">
        <v>659</v>
      </c>
      <c r="I122" s="119">
        <v>71.98</v>
      </c>
      <c r="J122" s="119"/>
      <c r="K122" s="119">
        <v>12.63</v>
      </c>
      <c r="L122" s="119"/>
      <c r="M122" s="119"/>
      <c r="N122" s="119">
        <v>0.28000000000000003</v>
      </c>
      <c r="O122" s="119">
        <v>4.01</v>
      </c>
      <c r="P122" s="119">
        <v>3.99</v>
      </c>
      <c r="Q122" s="119">
        <v>3.495630461922597E-2</v>
      </c>
      <c r="R122" s="121">
        <f t="shared" si="5"/>
        <v>140.00423527547846</v>
      </c>
      <c r="S122" s="104">
        <v>92.924956304619229</v>
      </c>
      <c r="T122" s="104">
        <v>7.0750436953807707</v>
      </c>
      <c r="U122" s="104">
        <v>5.62</v>
      </c>
      <c r="V122" s="102"/>
      <c r="W122" s="122">
        <v>140</v>
      </c>
      <c r="X122" s="123"/>
      <c r="Y122" s="123"/>
      <c r="Z122" s="124"/>
      <c r="AA122" s="125"/>
      <c r="AB122" s="124"/>
      <c r="AC122" s="125"/>
      <c r="AD122" s="124"/>
      <c r="AE122" s="125"/>
      <c r="AF122" s="124"/>
      <c r="AG122" s="161"/>
      <c r="AH122" s="124"/>
      <c r="AI122" s="126"/>
      <c r="AJ122" s="127"/>
      <c r="AK122" s="126"/>
      <c r="AL122" s="126"/>
      <c r="AM122" s="126"/>
      <c r="AN122" s="126"/>
      <c r="AO122" s="101"/>
      <c r="AP122" s="128"/>
      <c r="AQ122" s="104"/>
      <c r="AR122" s="104"/>
      <c r="AS122" s="101"/>
      <c r="AT122" s="129"/>
      <c r="AU122" s="129"/>
      <c r="AV122" s="129"/>
      <c r="AW122" s="129"/>
      <c r="AX122" s="129"/>
      <c r="AY122" s="129"/>
      <c r="AZ122" s="129"/>
      <c r="BA122" s="129"/>
      <c r="BB122" s="129"/>
      <c r="BC122" s="129"/>
      <c r="BD122" s="129"/>
      <c r="BE122" s="129"/>
      <c r="BF122" s="101"/>
      <c r="BG122" s="129"/>
      <c r="BH122" s="129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02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26"/>
      <c r="CG122" s="128"/>
      <c r="CH122" s="126"/>
      <c r="CI122" s="130"/>
      <c r="CJ122" s="125"/>
      <c r="CK122" s="126"/>
      <c r="CL122" s="128"/>
      <c r="CM122" s="126"/>
      <c r="CN122" s="130"/>
      <c r="CO122" s="125"/>
      <c r="CP122" s="126"/>
      <c r="CQ122" s="125"/>
      <c r="CR122" s="126"/>
      <c r="CS122" s="130"/>
      <c r="CT122" s="125"/>
      <c r="CU122" s="126"/>
      <c r="CV122" s="125"/>
      <c r="CW122" s="126"/>
      <c r="CX122" s="130"/>
      <c r="CY122" s="128"/>
      <c r="CZ122" s="128"/>
      <c r="DA122" s="128"/>
      <c r="DB122" s="128"/>
      <c r="DC122" s="128"/>
      <c r="DD122" s="125"/>
      <c r="DE122" s="101"/>
      <c r="DF122" s="104"/>
      <c r="DG122" s="103"/>
      <c r="DH122" s="102"/>
      <c r="DI122" s="101"/>
      <c r="DJ122" s="101"/>
      <c r="DK122" s="101"/>
      <c r="DL122" s="13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132"/>
      <c r="ED122" s="132"/>
      <c r="EE122" s="132"/>
      <c r="EF122" s="132"/>
      <c r="EG122" s="132"/>
      <c r="EH122" s="132"/>
      <c r="EI122" s="132"/>
      <c r="EJ122" s="132"/>
      <c r="EK122" s="132"/>
      <c r="EL122" s="132"/>
      <c r="EM122" s="132"/>
      <c r="EN122" s="132"/>
      <c r="EO122" s="132"/>
      <c r="EP122" s="132"/>
      <c r="EQ122" s="132"/>
      <c r="ER122" s="132"/>
      <c r="ES122" s="132"/>
      <c r="ET122" s="132"/>
      <c r="EU122" s="132"/>
      <c r="EV122" s="132"/>
      <c r="EW122" s="132"/>
      <c r="EX122" s="132"/>
      <c r="EY122" s="101"/>
      <c r="EZ122" s="104"/>
      <c r="FA122" s="104"/>
      <c r="FB122" s="104"/>
      <c r="FC122" s="104"/>
      <c r="FD122" s="104"/>
      <c r="FE122" s="101"/>
      <c r="FF122" s="101"/>
      <c r="FG122" s="101"/>
      <c r="FH122" s="101"/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1"/>
      <c r="FX122" s="101"/>
      <c r="FY122" s="101"/>
      <c r="FZ122" s="101"/>
      <c r="GA122" s="101"/>
      <c r="GB122" s="101"/>
      <c r="GC122" s="101"/>
      <c r="GD122" s="101"/>
      <c r="GE122" s="132"/>
      <c r="GF122" s="132"/>
      <c r="GG122" s="132"/>
      <c r="GH122" s="101"/>
      <c r="GI122" s="132"/>
      <c r="GJ122" s="132"/>
      <c r="GK122" s="132"/>
      <c r="GL122" s="132"/>
      <c r="GM122" s="132"/>
      <c r="GN122" s="132"/>
      <c r="GO122" s="132"/>
      <c r="GP122" s="132"/>
    </row>
    <row r="123" spans="1:198">
      <c r="A123" s="149" t="s">
        <v>672</v>
      </c>
      <c r="B123" s="101">
        <f t="shared" si="3"/>
        <v>1123.1500000000001</v>
      </c>
      <c r="C123" s="101">
        <f t="shared" si="4"/>
        <v>2</v>
      </c>
      <c r="D123" s="101">
        <v>850</v>
      </c>
      <c r="E123" s="101">
        <v>2000</v>
      </c>
      <c r="F123" s="101" t="s">
        <v>658</v>
      </c>
      <c r="G123" s="101">
        <v>-12.31</v>
      </c>
      <c r="H123" s="104" t="s">
        <v>659</v>
      </c>
      <c r="I123" s="119">
        <v>73.67</v>
      </c>
      <c r="J123" s="119"/>
      <c r="K123" s="119">
        <v>12.1</v>
      </c>
      <c r="L123" s="119"/>
      <c r="M123" s="119"/>
      <c r="N123" s="119">
        <v>0.1</v>
      </c>
      <c r="O123" s="119">
        <v>3.88</v>
      </c>
      <c r="P123" s="119">
        <v>3.78</v>
      </c>
      <c r="Q123" s="119">
        <v>6.4918851435705374E-2</v>
      </c>
      <c r="R123" s="121">
        <f t="shared" si="5"/>
        <v>260.00786551160286</v>
      </c>
      <c r="S123" s="104">
        <v>93.594918851435693</v>
      </c>
      <c r="T123" s="104">
        <v>6.4050811485643067</v>
      </c>
      <c r="U123" s="104">
        <v>5.62</v>
      </c>
      <c r="V123" s="102"/>
      <c r="W123" s="122">
        <v>260</v>
      </c>
      <c r="X123" s="123"/>
      <c r="Y123" s="123"/>
      <c r="Z123" s="124"/>
      <c r="AA123" s="125"/>
      <c r="AB123" s="124"/>
      <c r="AC123" s="125"/>
      <c r="AD123" s="124"/>
      <c r="AE123" s="125"/>
      <c r="AF123" s="124"/>
      <c r="AG123" s="161"/>
      <c r="AH123" s="124"/>
      <c r="AI123" s="126"/>
      <c r="AJ123" s="127"/>
      <c r="AK123" s="126"/>
      <c r="AL123" s="126"/>
      <c r="AM123" s="126"/>
      <c r="AN123" s="126"/>
      <c r="AO123" s="101"/>
      <c r="AP123" s="128"/>
      <c r="AQ123" s="104"/>
      <c r="AR123" s="104"/>
      <c r="AS123" s="101"/>
      <c r="AT123" s="129"/>
      <c r="AU123" s="129"/>
      <c r="AV123" s="129"/>
      <c r="AW123" s="129"/>
      <c r="AX123" s="129"/>
      <c r="AY123" s="129"/>
      <c r="AZ123" s="129"/>
      <c r="BA123" s="129"/>
      <c r="BB123" s="129"/>
      <c r="BC123" s="129"/>
      <c r="BD123" s="129"/>
      <c r="BE123" s="129"/>
      <c r="BF123" s="101"/>
      <c r="BG123" s="129"/>
      <c r="BH123" s="129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02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26"/>
      <c r="CG123" s="128"/>
      <c r="CH123" s="126"/>
      <c r="CI123" s="130"/>
      <c r="CJ123" s="125"/>
      <c r="CK123" s="126"/>
      <c r="CL123" s="128"/>
      <c r="CM123" s="126"/>
      <c r="CN123" s="130"/>
      <c r="CO123" s="125"/>
      <c r="CP123" s="126"/>
      <c r="CQ123" s="125"/>
      <c r="CR123" s="126"/>
      <c r="CS123" s="130"/>
      <c r="CT123" s="125"/>
      <c r="CU123" s="126"/>
      <c r="CV123" s="125"/>
      <c r="CW123" s="126"/>
      <c r="CX123" s="130"/>
      <c r="CY123" s="128"/>
      <c r="CZ123" s="128"/>
      <c r="DA123" s="128"/>
      <c r="DB123" s="128"/>
      <c r="DC123" s="128"/>
      <c r="DD123" s="125"/>
      <c r="DE123" s="101"/>
      <c r="DF123" s="104"/>
      <c r="DG123" s="103"/>
      <c r="DH123" s="102"/>
      <c r="DI123" s="101"/>
      <c r="DJ123" s="101"/>
      <c r="DK123" s="101"/>
      <c r="DL123" s="13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32"/>
      <c r="ED123" s="132"/>
      <c r="EE123" s="132"/>
      <c r="EF123" s="132"/>
      <c r="EG123" s="132"/>
      <c r="EH123" s="132"/>
      <c r="EI123" s="132"/>
      <c r="EJ123" s="132"/>
      <c r="EK123" s="132"/>
      <c r="EL123" s="132"/>
      <c r="EM123" s="132"/>
      <c r="EN123" s="132"/>
      <c r="EO123" s="132"/>
      <c r="EP123" s="132"/>
      <c r="EQ123" s="132"/>
      <c r="ER123" s="132"/>
      <c r="ES123" s="132"/>
      <c r="ET123" s="132"/>
      <c r="EU123" s="132"/>
      <c r="EV123" s="132"/>
      <c r="EW123" s="132"/>
      <c r="EX123" s="132"/>
      <c r="EY123" s="101"/>
      <c r="EZ123" s="104"/>
      <c r="FA123" s="104"/>
      <c r="FB123" s="104"/>
      <c r="FC123" s="104"/>
      <c r="FD123" s="104"/>
      <c r="FE123" s="101"/>
      <c r="FF123" s="101"/>
      <c r="FG123" s="101"/>
      <c r="FH123" s="101"/>
      <c r="FI123" s="101"/>
      <c r="FJ123" s="101"/>
      <c r="FK123" s="101"/>
      <c r="FL123" s="101"/>
      <c r="FM123" s="101"/>
      <c r="FN123" s="101"/>
      <c r="FO123" s="101"/>
      <c r="FP123" s="101"/>
      <c r="FQ123" s="101"/>
      <c r="FR123" s="101"/>
      <c r="FS123" s="101"/>
      <c r="FT123" s="101"/>
      <c r="FU123" s="101"/>
      <c r="FV123" s="101"/>
      <c r="FW123" s="101"/>
      <c r="FX123" s="101"/>
      <c r="FY123" s="101"/>
      <c r="FZ123" s="101"/>
      <c r="GA123" s="101"/>
      <c r="GB123" s="101"/>
      <c r="GC123" s="101"/>
      <c r="GD123" s="101"/>
      <c r="GE123" s="132"/>
      <c r="GF123" s="132"/>
      <c r="GG123" s="132"/>
      <c r="GH123" s="101"/>
      <c r="GI123" s="132"/>
      <c r="GJ123" s="132"/>
      <c r="GK123" s="132"/>
      <c r="GL123" s="132"/>
      <c r="GM123" s="132"/>
      <c r="GN123" s="132"/>
      <c r="GO123" s="132"/>
      <c r="GP123" s="132"/>
    </row>
    <row r="124" spans="1:198">
      <c r="A124" s="149" t="s">
        <v>673</v>
      </c>
      <c r="B124" s="101">
        <f t="shared" si="3"/>
        <v>1123.1500000000001</v>
      </c>
      <c r="C124" s="101">
        <f t="shared" si="4"/>
        <v>2</v>
      </c>
      <c r="D124" s="101">
        <v>850</v>
      </c>
      <c r="E124" s="101">
        <v>2000</v>
      </c>
      <c r="F124" s="101" t="s">
        <v>658</v>
      </c>
      <c r="G124" s="101">
        <v>-12.31</v>
      </c>
      <c r="H124" s="104" t="s">
        <v>659</v>
      </c>
      <c r="I124" s="119">
        <v>71.83</v>
      </c>
      <c r="J124" s="119"/>
      <c r="K124" s="119">
        <v>11.91</v>
      </c>
      <c r="L124" s="119"/>
      <c r="M124" s="119"/>
      <c r="N124" s="119">
        <v>0.14000000000000001</v>
      </c>
      <c r="O124" s="119">
        <v>4.01</v>
      </c>
      <c r="P124" s="119">
        <v>3.9</v>
      </c>
      <c r="Q124" s="119">
        <v>4.7440699126092382E-2</v>
      </c>
      <c r="R124" s="121">
        <f t="shared" si="5"/>
        <v>190.00574787386364</v>
      </c>
      <c r="S124" s="104">
        <v>91.837440699126105</v>
      </c>
      <c r="T124" s="104">
        <v>8.1625593008738946</v>
      </c>
      <c r="U124" s="104">
        <v>5.62</v>
      </c>
      <c r="V124" s="102"/>
      <c r="W124" s="122">
        <v>190</v>
      </c>
      <c r="X124" s="123"/>
      <c r="Y124" s="123"/>
      <c r="Z124" s="124"/>
      <c r="AA124" s="125"/>
      <c r="AB124" s="124"/>
      <c r="AC124" s="125"/>
      <c r="AD124" s="124"/>
      <c r="AE124" s="125"/>
      <c r="AF124" s="124"/>
      <c r="AG124" s="161"/>
      <c r="AH124" s="124"/>
      <c r="AI124" s="126"/>
      <c r="AJ124" s="127"/>
      <c r="AK124" s="126"/>
      <c r="AL124" s="126"/>
      <c r="AM124" s="126"/>
      <c r="AN124" s="126"/>
      <c r="AO124" s="101"/>
      <c r="AP124" s="128"/>
      <c r="AQ124" s="104"/>
      <c r="AR124" s="104"/>
      <c r="AS124" s="101"/>
      <c r="AT124" s="129"/>
      <c r="AU124" s="129"/>
      <c r="AV124" s="129"/>
      <c r="AW124" s="129"/>
      <c r="AX124" s="129"/>
      <c r="AY124" s="129"/>
      <c r="AZ124" s="129"/>
      <c r="BA124" s="129"/>
      <c r="BB124" s="129"/>
      <c r="BC124" s="129"/>
      <c r="BD124" s="129"/>
      <c r="BE124" s="129"/>
      <c r="BF124" s="101"/>
      <c r="BG124" s="129"/>
      <c r="BH124" s="129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02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26"/>
      <c r="CG124" s="128"/>
      <c r="CH124" s="126"/>
      <c r="CI124" s="130"/>
      <c r="CJ124" s="125"/>
      <c r="CK124" s="126"/>
      <c r="CL124" s="128"/>
      <c r="CM124" s="126"/>
      <c r="CN124" s="130"/>
      <c r="CO124" s="125"/>
      <c r="CP124" s="126"/>
      <c r="CQ124" s="125"/>
      <c r="CR124" s="126"/>
      <c r="CS124" s="130"/>
      <c r="CT124" s="125"/>
      <c r="CU124" s="126"/>
      <c r="CV124" s="125"/>
      <c r="CW124" s="126"/>
      <c r="CX124" s="130"/>
      <c r="CY124" s="128"/>
      <c r="CZ124" s="128"/>
      <c r="DA124" s="128"/>
      <c r="DB124" s="128"/>
      <c r="DC124" s="128"/>
      <c r="DD124" s="125"/>
      <c r="DE124" s="101"/>
      <c r="DF124" s="104"/>
      <c r="DG124" s="103"/>
      <c r="DH124" s="102"/>
      <c r="DI124" s="101"/>
      <c r="DJ124" s="101"/>
      <c r="DK124" s="101"/>
      <c r="DL124" s="13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32"/>
      <c r="ED124" s="132"/>
      <c r="EE124" s="132"/>
      <c r="EF124" s="132"/>
      <c r="EG124" s="132"/>
      <c r="EH124" s="132"/>
      <c r="EI124" s="132"/>
      <c r="EJ124" s="132"/>
      <c r="EK124" s="132"/>
      <c r="EL124" s="132"/>
      <c r="EM124" s="132"/>
      <c r="EN124" s="132"/>
      <c r="EO124" s="132"/>
      <c r="EP124" s="132"/>
      <c r="EQ124" s="132"/>
      <c r="ER124" s="132"/>
      <c r="ES124" s="132"/>
      <c r="ET124" s="132"/>
      <c r="EU124" s="132"/>
      <c r="EV124" s="132"/>
      <c r="EW124" s="132"/>
      <c r="EX124" s="132"/>
      <c r="EY124" s="101"/>
      <c r="EZ124" s="104"/>
      <c r="FA124" s="104"/>
      <c r="FB124" s="104"/>
      <c r="FC124" s="104"/>
      <c r="FD124" s="104"/>
      <c r="FE124" s="101"/>
      <c r="FF124" s="101"/>
      <c r="FG124" s="101"/>
      <c r="FH124" s="101"/>
      <c r="FI124" s="101"/>
      <c r="FJ124" s="101"/>
      <c r="FK124" s="101"/>
      <c r="FL124" s="101"/>
      <c r="FM124" s="101"/>
      <c r="FN124" s="101"/>
      <c r="FO124" s="101"/>
      <c r="FP124" s="101"/>
      <c r="FQ124" s="101"/>
      <c r="FR124" s="101"/>
      <c r="FS124" s="101"/>
      <c r="FT124" s="101"/>
      <c r="FU124" s="101"/>
      <c r="FV124" s="101"/>
      <c r="FW124" s="101"/>
      <c r="FX124" s="101"/>
      <c r="FY124" s="101"/>
      <c r="FZ124" s="101"/>
      <c r="GA124" s="101"/>
      <c r="GB124" s="101"/>
      <c r="GC124" s="101"/>
      <c r="GD124" s="101"/>
      <c r="GE124" s="132"/>
      <c r="GF124" s="132"/>
      <c r="GG124" s="132"/>
      <c r="GH124" s="101"/>
      <c r="GI124" s="132"/>
      <c r="GJ124" s="132"/>
      <c r="GK124" s="132"/>
      <c r="GL124" s="132"/>
      <c r="GM124" s="132"/>
      <c r="GN124" s="132"/>
      <c r="GO124" s="132"/>
      <c r="GP124" s="132"/>
    </row>
    <row r="125" spans="1:198">
      <c r="A125" s="149" t="s">
        <v>674</v>
      </c>
      <c r="B125" s="101">
        <f t="shared" si="3"/>
        <v>1123.1500000000001</v>
      </c>
      <c r="C125" s="101">
        <f t="shared" si="4"/>
        <v>2</v>
      </c>
      <c r="D125" s="101">
        <v>850</v>
      </c>
      <c r="E125" s="101">
        <v>2000</v>
      </c>
      <c r="F125" s="101" t="s">
        <v>658</v>
      </c>
      <c r="G125" s="101">
        <v>-12.31</v>
      </c>
      <c r="H125" s="104" t="s">
        <v>659</v>
      </c>
      <c r="I125" s="119">
        <v>72.95</v>
      </c>
      <c r="J125" s="119"/>
      <c r="K125" s="119">
        <v>12.01</v>
      </c>
      <c r="L125" s="119"/>
      <c r="M125" s="119"/>
      <c r="N125" s="119">
        <v>0.23</v>
      </c>
      <c r="O125" s="119">
        <v>3.92</v>
      </c>
      <c r="P125" s="119">
        <v>3.87</v>
      </c>
      <c r="Q125" s="119">
        <v>3.7453183520599252E-2</v>
      </c>
      <c r="R125" s="121">
        <f t="shared" si="5"/>
        <v>150.0045377951555</v>
      </c>
      <c r="S125" s="104">
        <v>93.017453183520615</v>
      </c>
      <c r="T125" s="104">
        <v>6.9825468164793847</v>
      </c>
      <c r="U125" s="104">
        <v>5.62</v>
      </c>
      <c r="V125" s="102"/>
      <c r="W125" s="122">
        <v>150</v>
      </c>
      <c r="X125" s="123"/>
      <c r="Y125" s="123"/>
      <c r="Z125" s="124"/>
      <c r="AA125" s="125"/>
      <c r="AB125" s="124"/>
      <c r="AC125" s="125"/>
      <c r="AD125" s="124"/>
      <c r="AE125" s="125"/>
      <c r="AF125" s="124"/>
      <c r="AG125" s="161"/>
      <c r="AH125" s="124"/>
      <c r="AI125" s="126"/>
      <c r="AJ125" s="127"/>
      <c r="AK125" s="126"/>
      <c r="AL125" s="126"/>
      <c r="AM125" s="126"/>
      <c r="AN125" s="126"/>
      <c r="AO125" s="101"/>
      <c r="AP125" s="128"/>
      <c r="AQ125" s="104"/>
      <c r="AR125" s="104"/>
      <c r="AS125" s="101"/>
      <c r="AT125" s="129"/>
      <c r="AU125" s="129"/>
      <c r="AV125" s="129"/>
      <c r="AW125" s="129"/>
      <c r="AX125" s="129"/>
      <c r="AY125" s="129"/>
      <c r="AZ125" s="129"/>
      <c r="BA125" s="129"/>
      <c r="BB125" s="129"/>
      <c r="BC125" s="129"/>
      <c r="BD125" s="129"/>
      <c r="BE125" s="129"/>
      <c r="BF125" s="101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02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26"/>
      <c r="CG125" s="128"/>
      <c r="CH125" s="126"/>
      <c r="CI125" s="130"/>
      <c r="CJ125" s="125"/>
      <c r="CK125" s="126"/>
      <c r="CL125" s="128"/>
      <c r="CM125" s="126"/>
      <c r="CN125" s="130"/>
      <c r="CO125" s="125"/>
      <c r="CP125" s="126"/>
      <c r="CQ125" s="125"/>
      <c r="CR125" s="126"/>
      <c r="CS125" s="130"/>
      <c r="CT125" s="125"/>
      <c r="CU125" s="126"/>
      <c r="CV125" s="125"/>
      <c r="CW125" s="126"/>
      <c r="CX125" s="130"/>
      <c r="CY125" s="128"/>
      <c r="CZ125" s="128"/>
      <c r="DA125" s="128"/>
      <c r="DB125" s="128"/>
      <c r="DC125" s="128"/>
      <c r="DD125" s="125"/>
      <c r="DE125" s="101"/>
      <c r="DF125" s="104"/>
      <c r="DG125" s="103"/>
      <c r="DH125" s="102"/>
      <c r="DI125" s="101"/>
      <c r="DJ125" s="101"/>
      <c r="DK125" s="101"/>
      <c r="DL125" s="13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32"/>
      <c r="ED125" s="132"/>
      <c r="EE125" s="132"/>
      <c r="EF125" s="132"/>
      <c r="EG125" s="132"/>
      <c r="EH125" s="132"/>
      <c r="EI125" s="132"/>
      <c r="EJ125" s="132"/>
      <c r="EK125" s="132"/>
      <c r="EL125" s="132"/>
      <c r="EM125" s="132"/>
      <c r="EN125" s="132"/>
      <c r="EO125" s="132"/>
      <c r="EP125" s="132"/>
      <c r="EQ125" s="132"/>
      <c r="ER125" s="132"/>
      <c r="ES125" s="132"/>
      <c r="ET125" s="132"/>
      <c r="EU125" s="132"/>
      <c r="EV125" s="132"/>
      <c r="EW125" s="132"/>
      <c r="EX125" s="132"/>
      <c r="EY125" s="101"/>
      <c r="EZ125" s="104"/>
      <c r="FA125" s="104"/>
      <c r="FB125" s="104"/>
      <c r="FC125" s="104"/>
      <c r="FD125" s="104"/>
      <c r="FE125" s="101"/>
      <c r="FF125" s="101"/>
      <c r="FG125" s="101"/>
      <c r="FH125" s="101"/>
      <c r="FI125" s="101"/>
      <c r="FJ125" s="101"/>
      <c r="FK125" s="101"/>
      <c r="FL125" s="101"/>
      <c r="FM125" s="101"/>
      <c r="FN125" s="101"/>
      <c r="FO125" s="101"/>
      <c r="FP125" s="101"/>
      <c r="FQ125" s="101"/>
      <c r="FR125" s="101"/>
      <c r="FS125" s="101"/>
      <c r="FT125" s="101"/>
      <c r="FU125" s="101"/>
      <c r="FV125" s="101"/>
      <c r="FW125" s="101"/>
      <c r="FX125" s="101"/>
      <c r="FY125" s="101"/>
      <c r="FZ125" s="101"/>
      <c r="GA125" s="101"/>
      <c r="GB125" s="101"/>
      <c r="GC125" s="101"/>
      <c r="GD125" s="101"/>
      <c r="GE125" s="132"/>
      <c r="GF125" s="132"/>
      <c r="GG125" s="132"/>
      <c r="GH125" s="101"/>
      <c r="GI125" s="132"/>
      <c r="GJ125" s="132"/>
      <c r="GK125" s="132"/>
      <c r="GL125" s="132"/>
      <c r="GM125" s="132"/>
      <c r="GN125" s="132"/>
      <c r="GO125" s="132"/>
      <c r="GP125" s="132"/>
    </row>
    <row r="126" spans="1:198">
      <c r="A126" s="149" t="s">
        <v>675</v>
      </c>
      <c r="B126" s="101">
        <f t="shared" si="3"/>
        <v>1123.1500000000001</v>
      </c>
      <c r="C126" s="101">
        <f t="shared" si="4"/>
        <v>2</v>
      </c>
      <c r="D126" s="101">
        <v>850</v>
      </c>
      <c r="E126" s="101">
        <v>2000</v>
      </c>
      <c r="F126" s="101" t="s">
        <v>658</v>
      </c>
      <c r="G126" s="101">
        <v>-12.31</v>
      </c>
      <c r="H126" s="104" t="s">
        <v>659</v>
      </c>
      <c r="I126" s="119">
        <v>71.44</v>
      </c>
      <c r="J126" s="119"/>
      <c r="K126" s="119">
        <v>12.39</v>
      </c>
      <c r="L126" s="119"/>
      <c r="M126" s="119"/>
      <c r="N126" s="119">
        <v>0.16</v>
      </c>
      <c r="O126" s="119">
        <v>4.2300000000000004</v>
      </c>
      <c r="P126" s="119">
        <v>3.99</v>
      </c>
      <c r="Q126" s="119">
        <v>5.2434456928838954E-2</v>
      </c>
      <c r="R126" s="121">
        <f t="shared" si="5"/>
        <v>210.00635291321768</v>
      </c>
      <c r="S126" s="104">
        <v>92.26243445692883</v>
      </c>
      <c r="T126" s="104">
        <v>7.7375655430711703</v>
      </c>
      <c r="U126" s="104">
        <v>5.62</v>
      </c>
      <c r="V126" s="102"/>
      <c r="W126" s="122">
        <v>210</v>
      </c>
      <c r="X126" s="123"/>
      <c r="Y126" s="123"/>
      <c r="Z126" s="124"/>
      <c r="AA126" s="125"/>
      <c r="AB126" s="124"/>
      <c r="AC126" s="125"/>
      <c r="AD126" s="124"/>
      <c r="AE126" s="125"/>
      <c r="AF126" s="124"/>
      <c r="AG126" s="161"/>
      <c r="AH126" s="124"/>
      <c r="AI126" s="126"/>
      <c r="AJ126" s="127"/>
      <c r="AK126" s="126"/>
      <c r="AL126" s="126"/>
      <c r="AM126" s="126"/>
      <c r="AN126" s="126"/>
      <c r="AO126" s="101"/>
      <c r="AP126" s="128"/>
      <c r="AQ126" s="104"/>
      <c r="AR126" s="104"/>
      <c r="AS126" s="101"/>
      <c r="AT126" s="129"/>
      <c r="AU126" s="129"/>
      <c r="AV126" s="129"/>
      <c r="AW126" s="129"/>
      <c r="AX126" s="129"/>
      <c r="AY126" s="129"/>
      <c r="AZ126" s="129"/>
      <c r="BA126" s="129"/>
      <c r="BB126" s="129"/>
      <c r="BC126" s="129"/>
      <c r="BD126" s="129"/>
      <c r="BE126" s="129"/>
      <c r="BF126" s="101"/>
      <c r="BG126" s="129"/>
      <c r="BH126" s="129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02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26"/>
      <c r="CG126" s="128"/>
      <c r="CH126" s="126"/>
      <c r="CI126" s="130"/>
      <c r="CJ126" s="125"/>
      <c r="CK126" s="126"/>
      <c r="CL126" s="128"/>
      <c r="CM126" s="126"/>
      <c r="CN126" s="130"/>
      <c r="CO126" s="125"/>
      <c r="CP126" s="126"/>
      <c r="CQ126" s="125"/>
      <c r="CR126" s="126"/>
      <c r="CS126" s="130"/>
      <c r="CT126" s="125"/>
      <c r="CU126" s="126"/>
      <c r="CV126" s="125"/>
      <c r="CW126" s="126"/>
      <c r="CX126" s="130"/>
      <c r="CY126" s="128"/>
      <c r="CZ126" s="128"/>
      <c r="DA126" s="128"/>
      <c r="DB126" s="128"/>
      <c r="DC126" s="128"/>
      <c r="DD126" s="125"/>
      <c r="DE126" s="101"/>
      <c r="DF126" s="104"/>
      <c r="DG126" s="103"/>
      <c r="DH126" s="102"/>
      <c r="DI126" s="101"/>
      <c r="DJ126" s="101"/>
      <c r="DK126" s="101"/>
      <c r="DL126" s="13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32"/>
      <c r="ED126" s="132"/>
      <c r="EE126" s="132"/>
      <c r="EF126" s="132"/>
      <c r="EG126" s="132"/>
      <c r="EH126" s="132"/>
      <c r="EI126" s="132"/>
      <c r="EJ126" s="132"/>
      <c r="EK126" s="132"/>
      <c r="EL126" s="132"/>
      <c r="EM126" s="132"/>
      <c r="EN126" s="132"/>
      <c r="EO126" s="132"/>
      <c r="EP126" s="132"/>
      <c r="EQ126" s="132"/>
      <c r="ER126" s="132"/>
      <c r="ES126" s="132"/>
      <c r="ET126" s="132"/>
      <c r="EU126" s="132"/>
      <c r="EV126" s="132"/>
      <c r="EW126" s="132"/>
      <c r="EX126" s="132"/>
      <c r="EY126" s="101"/>
      <c r="EZ126" s="104"/>
      <c r="FA126" s="104"/>
      <c r="FB126" s="104"/>
      <c r="FC126" s="104"/>
      <c r="FD126" s="104"/>
      <c r="FE126" s="101"/>
      <c r="FF126" s="101"/>
      <c r="FG126" s="101"/>
      <c r="FH126" s="101"/>
      <c r="FI126" s="101"/>
      <c r="FJ126" s="101"/>
      <c r="FK126" s="101"/>
      <c r="FL126" s="101"/>
      <c r="FM126" s="101"/>
      <c r="FN126" s="101"/>
      <c r="FO126" s="101"/>
      <c r="FP126" s="101"/>
      <c r="FQ126" s="101"/>
      <c r="FR126" s="101"/>
      <c r="FS126" s="101"/>
      <c r="FT126" s="101"/>
      <c r="FU126" s="101"/>
      <c r="FV126" s="101"/>
      <c r="FW126" s="101"/>
      <c r="FX126" s="101"/>
      <c r="FY126" s="101"/>
      <c r="FZ126" s="101"/>
      <c r="GA126" s="101"/>
      <c r="GB126" s="101"/>
      <c r="GC126" s="101"/>
      <c r="GD126" s="101"/>
      <c r="GE126" s="132"/>
      <c r="GF126" s="132"/>
      <c r="GG126" s="132"/>
      <c r="GH126" s="101"/>
      <c r="GI126" s="132"/>
      <c r="GJ126" s="132"/>
      <c r="GK126" s="132"/>
      <c r="GL126" s="132"/>
      <c r="GM126" s="132"/>
      <c r="GN126" s="132"/>
      <c r="GO126" s="132"/>
      <c r="GP126" s="132"/>
    </row>
    <row r="127" spans="1:198">
      <c r="A127" s="149" t="s">
        <v>676</v>
      </c>
      <c r="B127" s="101">
        <f t="shared" si="3"/>
        <v>1123.1500000000001</v>
      </c>
      <c r="C127" s="101">
        <f t="shared" si="4"/>
        <v>2</v>
      </c>
      <c r="D127" s="101">
        <v>850</v>
      </c>
      <c r="E127" s="101">
        <v>2000</v>
      </c>
      <c r="F127" s="101" t="s">
        <v>658</v>
      </c>
      <c r="G127" s="101">
        <v>-12.31</v>
      </c>
      <c r="H127" s="104" t="s">
        <v>659</v>
      </c>
      <c r="I127" s="119">
        <v>73.650000000000006</v>
      </c>
      <c r="J127" s="119"/>
      <c r="K127" s="119">
        <v>12.07</v>
      </c>
      <c r="L127" s="119"/>
      <c r="M127" s="119"/>
      <c r="N127" s="119">
        <v>0.26</v>
      </c>
      <c r="O127" s="119">
        <v>3.92</v>
      </c>
      <c r="P127" s="119">
        <v>3.79</v>
      </c>
      <c r="Q127" s="119">
        <v>2.4968789013732832E-2</v>
      </c>
      <c r="R127" s="121">
        <f t="shared" si="5"/>
        <v>100.00302519677034</v>
      </c>
      <c r="S127" s="104">
        <v>93.714968789013739</v>
      </c>
      <c r="T127" s="104">
        <v>6.2850312109862614</v>
      </c>
      <c r="U127" s="104">
        <v>5.62</v>
      </c>
      <c r="V127" s="102"/>
      <c r="W127" s="122">
        <v>100</v>
      </c>
      <c r="X127" s="123"/>
      <c r="Y127" s="123"/>
      <c r="Z127" s="124"/>
      <c r="AA127" s="125"/>
      <c r="AB127" s="124"/>
      <c r="AC127" s="125"/>
      <c r="AD127" s="124"/>
      <c r="AE127" s="125"/>
      <c r="AF127" s="124"/>
      <c r="AG127" s="161"/>
      <c r="AH127" s="124"/>
      <c r="AI127" s="126"/>
      <c r="AJ127" s="127"/>
      <c r="AK127" s="126"/>
      <c r="AL127" s="126"/>
      <c r="AM127" s="126"/>
      <c r="AN127" s="126"/>
      <c r="AO127" s="101"/>
      <c r="AP127" s="128"/>
      <c r="AQ127" s="104"/>
      <c r="AR127" s="104"/>
      <c r="AS127" s="101"/>
      <c r="AT127" s="129"/>
      <c r="AU127" s="129"/>
      <c r="AV127" s="129"/>
      <c r="AW127" s="129"/>
      <c r="AX127" s="129"/>
      <c r="AY127" s="129"/>
      <c r="AZ127" s="129"/>
      <c r="BA127" s="129"/>
      <c r="BB127" s="129"/>
      <c r="BC127" s="129"/>
      <c r="BD127" s="129"/>
      <c r="BE127" s="129"/>
      <c r="BF127" s="101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02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26"/>
      <c r="CG127" s="128"/>
      <c r="CH127" s="126"/>
      <c r="CI127" s="130"/>
      <c r="CJ127" s="125"/>
      <c r="CK127" s="126"/>
      <c r="CL127" s="128"/>
      <c r="CM127" s="126"/>
      <c r="CN127" s="130"/>
      <c r="CO127" s="125"/>
      <c r="CP127" s="126"/>
      <c r="CQ127" s="125"/>
      <c r="CR127" s="126"/>
      <c r="CS127" s="130"/>
      <c r="CT127" s="125"/>
      <c r="CU127" s="126"/>
      <c r="CV127" s="125"/>
      <c r="CW127" s="126"/>
      <c r="CX127" s="130"/>
      <c r="CY127" s="128"/>
      <c r="CZ127" s="128"/>
      <c r="DA127" s="128"/>
      <c r="DB127" s="128"/>
      <c r="DC127" s="128"/>
      <c r="DD127" s="125"/>
      <c r="DE127" s="101"/>
      <c r="DF127" s="104"/>
      <c r="DG127" s="103"/>
      <c r="DH127" s="102"/>
      <c r="DI127" s="101"/>
      <c r="DJ127" s="101"/>
      <c r="DK127" s="101"/>
      <c r="DL127" s="13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32"/>
      <c r="ED127" s="132"/>
      <c r="EE127" s="132"/>
      <c r="EF127" s="132"/>
      <c r="EG127" s="132"/>
      <c r="EH127" s="132"/>
      <c r="EI127" s="132"/>
      <c r="EJ127" s="132"/>
      <c r="EK127" s="132"/>
      <c r="EL127" s="132"/>
      <c r="EM127" s="132"/>
      <c r="EN127" s="132"/>
      <c r="EO127" s="132"/>
      <c r="EP127" s="132"/>
      <c r="EQ127" s="132"/>
      <c r="ER127" s="132"/>
      <c r="ES127" s="132"/>
      <c r="ET127" s="132"/>
      <c r="EU127" s="132"/>
      <c r="EV127" s="132"/>
      <c r="EW127" s="132"/>
      <c r="EX127" s="132"/>
      <c r="EY127" s="101"/>
      <c r="EZ127" s="104"/>
      <c r="FA127" s="104"/>
      <c r="FB127" s="104"/>
      <c r="FC127" s="104"/>
      <c r="FD127" s="104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32"/>
      <c r="GF127" s="132"/>
      <c r="GG127" s="132"/>
      <c r="GH127" s="101"/>
      <c r="GI127" s="132"/>
      <c r="GJ127" s="132"/>
      <c r="GK127" s="132"/>
      <c r="GL127" s="132"/>
      <c r="GM127" s="132"/>
      <c r="GN127" s="132"/>
      <c r="GO127" s="132"/>
      <c r="GP127" s="132"/>
    </row>
    <row r="128" spans="1:198">
      <c r="A128" s="149" t="s">
        <v>677</v>
      </c>
      <c r="B128" s="101">
        <f t="shared" si="3"/>
        <v>1123.1500000000001</v>
      </c>
      <c r="C128" s="101">
        <f t="shared" si="4"/>
        <v>2</v>
      </c>
      <c r="D128" s="101">
        <v>850</v>
      </c>
      <c r="E128" s="101">
        <v>2000</v>
      </c>
      <c r="F128" s="101" t="s">
        <v>658</v>
      </c>
      <c r="G128" s="101">
        <v>-12.31</v>
      </c>
      <c r="H128" s="104" t="s">
        <v>659</v>
      </c>
      <c r="I128" s="119">
        <v>72.52</v>
      </c>
      <c r="J128" s="119"/>
      <c r="K128" s="119">
        <v>11.97</v>
      </c>
      <c r="L128" s="119"/>
      <c r="M128" s="119"/>
      <c r="N128" s="119">
        <v>0.17</v>
      </c>
      <c r="O128" s="119">
        <v>3.63</v>
      </c>
      <c r="P128" s="119">
        <v>3.9</v>
      </c>
      <c r="Q128" s="119">
        <v>3.7453183520599252E-2</v>
      </c>
      <c r="R128" s="121">
        <f t="shared" si="5"/>
        <v>150.0045377951555</v>
      </c>
      <c r="S128" s="104">
        <v>92.227453183520595</v>
      </c>
      <c r="T128" s="104">
        <v>7.7725468164794052</v>
      </c>
      <c r="U128" s="104">
        <v>5.62</v>
      </c>
      <c r="V128" s="102"/>
      <c r="W128" s="122">
        <v>150</v>
      </c>
      <c r="X128" s="123"/>
      <c r="Y128" s="123"/>
      <c r="Z128" s="124"/>
      <c r="AA128" s="125"/>
      <c r="AB128" s="124"/>
      <c r="AC128" s="125"/>
      <c r="AD128" s="124"/>
      <c r="AE128" s="125"/>
      <c r="AF128" s="124"/>
      <c r="AG128" s="161"/>
      <c r="AH128" s="124"/>
      <c r="AI128" s="126"/>
      <c r="AJ128" s="127"/>
      <c r="AK128" s="126"/>
      <c r="AL128" s="126"/>
      <c r="AM128" s="126"/>
      <c r="AN128" s="126"/>
      <c r="AO128" s="101"/>
      <c r="AP128" s="128"/>
      <c r="AQ128" s="104"/>
      <c r="AR128" s="104"/>
      <c r="AS128" s="101"/>
      <c r="AT128" s="129"/>
      <c r="AU128" s="129"/>
      <c r="AV128" s="129"/>
      <c r="AW128" s="129"/>
      <c r="AX128" s="129"/>
      <c r="AY128" s="129"/>
      <c r="AZ128" s="129"/>
      <c r="BA128" s="129"/>
      <c r="BB128" s="129"/>
      <c r="BC128" s="129"/>
      <c r="BD128" s="129"/>
      <c r="BE128" s="129"/>
      <c r="BF128" s="101"/>
      <c r="BG128" s="129"/>
      <c r="BH128" s="129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02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26"/>
      <c r="CG128" s="128"/>
      <c r="CH128" s="126"/>
      <c r="CI128" s="130"/>
      <c r="CJ128" s="125"/>
      <c r="CK128" s="126"/>
      <c r="CL128" s="128"/>
      <c r="CM128" s="126"/>
      <c r="CN128" s="130"/>
      <c r="CO128" s="125"/>
      <c r="CP128" s="126"/>
      <c r="CQ128" s="125"/>
      <c r="CR128" s="126"/>
      <c r="CS128" s="130"/>
      <c r="CT128" s="125"/>
      <c r="CU128" s="126"/>
      <c r="CV128" s="125"/>
      <c r="CW128" s="126"/>
      <c r="CX128" s="130"/>
      <c r="CY128" s="128"/>
      <c r="CZ128" s="128"/>
      <c r="DA128" s="128"/>
      <c r="DB128" s="128"/>
      <c r="DC128" s="128"/>
      <c r="DD128" s="125"/>
      <c r="DE128" s="101"/>
      <c r="DF128" s="104"/>
      <c r="DG128" s="103"/>
      <c r="DH128" s="102"/>
      <c r="DI128" s="101"/>
      <c r="DJ128" s="101"/>
      <c r="DK128" s="101"/>
      <c r="DL128" s="13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32"/>
      <c r="ED128" s="132"/>
      <c r="EE128" s="132"/>
      <c r="EF128" s="132"/>
      <c r="EG128" s="132"/>
      <c r="EH128" s="132"/>
      <c r="EI128" s="132"/>
      <c r="EJ128" s="132"/>
      <c r="EK128" s="132"/>
      <c r="EL128" s="132"/>
      <c r="EM128" s="132"/>
      <c r="EN128" s="132"/>
      <c r="EO128" s="132"/>
      <c r="EP128" s="132"/>
      <c r="EQ128" s="132"/>
      <c r="ER128" s="132"/>
      <c r="ES128" s="132"/>
      <c r="ET128" s="132"/>
      <c r="EU128" s="132"/>
      <c r="EV128" s="132"/>
      <c r="EW128" s="132"/>
      <c r="EX128" s="132"/>
      <c r="EY128" s="101"/>
      <c r="EZ128" s="104"/>
      <c r="FA128" s="104"/>
      <c r="FB128" s="104"/>
      <c r="FC128" s="104"/>
      <c r="FD128" s="104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32"/>
      <c r="GF128" s="132"/>
      <c r="GG128" s="132"/>
      <c r="GH128" s="101"/>
      <c r="GI128" s="132"/>
      <c r="GJ128" s="132"/>
      <c r="GK128" s="132"/>
      <c r="GL128" s="132"/>
      <c r="GM128" s="132"/>
      <c r="GN128" s="132"/>
      <c r="GO128" s="132"/>
      <c r="GP128" s="132"/>
    </row>
    <row r="129" spans="1:198">
      <c r="A129" s="149" t="s">
        <v>678</v>
      </c>
      <c r="B129" s="101">
        <f t="shared" si="3"/>
        <v>1123.1500000000001</v>
      </c>
      <c r="C129" s="101">
        <f t="shared" si="4"/>
        <v>2</v>
      </c>
      <c r="D129" s="101">
        <v>850</v>
      </c>
      <c r="E129" s="101">
        <v>2000</v>
      </c>
      <c r="F129" s="101" t="s">
        <v>658</v>
      </c>
      <c r="G129" s="101">
        <v>-12.31</v>
      </c>
      <c r="H129" s="104" t="s">
        <v>659</v>
      </c>
      <c r="I129" s="119">
        <v>72.989999999999995</v>
      </c>
      <c r="J129" s="119"/>
      <c r="K129" s="119">
        <v>12.05</v>
      </c>
      <c r="L129" s="119"/>
      <c r="M129" s="119"/>
      <c r="N129" s="119">
        <v>0.08</v>
      </c>
      <c r="O129" s="119">
        <v>3.92</v>
      </c>
      <c r="P129" s="119">
        <v>3.83</v>
      </c>
      <c r="Q129" s="119">
        <v>8.7390761548064938E-2</v>
      </c>
      <c r="R129" s="121">
        <f t="shared" si="5"/>
        <v>350.01058818869626</v>
      </c>
      <c r="S129" s="104">
        <v>92.957390761548055</v>
      </c>
      <c r="T129" s="104">
        <v>7.042609238451945</v>
      </c>
      <c r="U129" s="104">
        <v>5.62</v>
      </c>
      <c r="V129" s="102"/>
      <c r="W129" s="122">
        <v>350.00000000000006</v>
      </c>
      <c r="X129" s="123"/>
      <c r="Y129" s="123"/>
      <c r="Z129" s="124"/>
      <c r="AA129" s="125"/>
      <c r="AB129" s="124"/>
      <c r="AC129" s="125"/>
      <c r="AD129" s="124"/>
      <c r="AE129" s="125"/>
      <c r="AF129" s="124"/>
      <c r="AG129" s="161"/>
      <c r="AH129" s="124"/>
      <c r="AI129" s="126"/>
      <c r="AJ129" s="127"/>
      <c r="AK129" s="126"/>
      <c r="AL129" s="126"/>
      <c r="AM129" s="126"/>
      <c r="AN129" s="126"/>
      <c r="AO129" s="101"/>
      <c r="AP129" s="128"/>
      <c r="AQ129" s="104"/>
      <c r="AR129" s="104"/>
      <c r="AS129" s="101"/>
      <c r="AT129" s="129"/>
      <c r="AU129" s="129"/>
      <c r="AV129" s="129"/>
      <c r="AW129" s="129"/>
      <c r="AX129" s="129"/>
      <c r="AY129" s="129"/>
      <c r="AZ129" s="129"/>
      <c r="BA129" s="129"/>
      <c r="BB129" s="129"/>
      <c r="BC129" s="129"/>
      <c r="BD129" s="129"/>
      <c r="BE129" s="129"/>
      <c r="BF129" s="101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02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26"/>
      <c r="CG129" s="128"/>
      <c r="CH129" s="126"/>
      <c r="CI129" s="130"/>
      <c r="CJ129" s="125"/>
      <c r="CK129" s="126"/>
      <c r="CL129" s="128"/>
      <c r="CM129" s="126"/>
      <c r="CN129" s="130"/>
      <c r="CO129" s="125"/>
      <c r="CP129" s="126"/>
      <c r="CQ129" s="125"/>
      <c r="CR129" s="126"/>
      <c r="CS129" s="130"/>
      <c r="CT129" s="125"/>
      <c r="CU129" s="126"/>
      <c r="CV129" s="125"/>
      <c r="CW129" s="126"/>
      <c r="CX129" s="130"/>
      <c r="CY129" s="128"/>
      <c r="CZ129" s="128"/>
      <c r="DA129" s="128"/>
      <c r="DB129" s="128"/>
      <c r="DC129" s="128"/>
      <c r="DD129" s="125"/>
      <c r="DE129" s="101"/>
      <c r="DF129" s="104"/>
      <c r="DG129" s="103"/>
      <c r="DH129" s="102"/>
      <c r="DI129" s="101"/>
      <c r="DJ129" s="101"/>
      <c r="DK129" s="101"/>
      <c r="DL129" s="13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32"/>
      <c r="ED129" s="132"/>
      <c r="EE129" s="132"/>
      <c r="EF129" s="132"/>
      <c r="EG129" s="132"/>
      <c r="EH129" s="132"/>
      <c r="EI129" s="132"/>
      <c r="EJ129" s="132"/>
      <c r="EK129" s="132"/>
      <c r="EL129" s="132"/>
      <c r="EM129" s="132"/>
      <c r="EN129" s="132"/>
      <c r="EO129" s="132"/>
      <c r="EP129" s="132"/>
      <c r="EQ129" s="132"/>
      <c r="ER129" s="132"/>
      <c r="ES129" s="132"/>
      <c r="ET129" s="132"/>
      <c r="EU129" s="132"/>
      <c r="EV129" s="132"/>
      <c r="EW129" s="132"/>
      <c r="EX129" s="132"/>
      <c r="EY129" s="101"/>
      <c r="EZ129" s="104"/>
      <c r="FA129" s="104"/>
      <c r="FB129" s="104"/>
      <c r="FC129" s="104"/>
      <c r="FD129" s="104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32"/>
      <c r="GF129" s="132"/>
      <c r="GG129" s="132"/>
      <c r="GH129" s="101"/>
      <c r="GI129" s="132"/>
      <c r="GJ129" s="132"/>
      <c r="GK129" s="132"/>
      <c r="GL129" s="132"/>
      <c r="GM129" s="132"/>
      <c r="GN129" s="132"/>
      <c r="GO129" s="132"/>
      <c r="GP129" s="132"/>
    </row>
    <row r="130" spans="1:198">
      <c r="A130" s="149" t="s">
        <v>679</v>
      </c>
      <c r="B130" s="101">
        <f t="shared" si="3"/>
        <v>1123.1500000000001</v>
      </c>
      <c r="C130" s="101">
        <f t="shared" si="4"/>
        <v>2</v>
      </c>
      <c r="D130" s="101">
        <v>850</v>
      </c>
      <c r="E130" s="101">
        <v>2000</v>
      </c>
      <c r="F130" s="101" t="s">
        <v>658</v>
      </c>
      <c r="G130" s="101">
        <v>-12.31</v>
      </c>
      <c r="H130" s="104" t="s">
        <v>659</v>
      </c>
      <c r="I130" s="119">
        <v>73.150000000000006</v>
      </c>
      <c r="J130" s="119"/>
      <c r="K130" s="119">
        <v>11.85</v>
      </c>
      <c r="L130" s="119"/>
      <c r="M130" s="119"/>
      <c r="N130" s="119">
        <v>0.05</v>
      </c>
      <c r="O130" s="119">
        <v>3.43</v>
      </c>
      <c r="P130" s="119">
        <v>3.75</v>
      </c>
      <c r="Q130" s="119">
        <v>0.16479400749063669</v>
      </c>
      <c r="R130" s="121">
        <f t="shared" si="5"/>
        <v>660.01996629868415</v>
      </c>
      <c r="S130" s="104">
        <v>92.394794007490646</v>
      </c>
      <c r="T130" s="104">
        <v>7.6052059925093545</v>
      </c>
      <c r="U130" s="104">
        <v>5.62</v>
      </c>
      <c r="V130" s="102"/>
      <c r="W130" s="122">
        <v>660</v>
      </c>
      <c r="X130" s="123"/>
      <c r="Y130" s="123"/>
      <c r="Z130" s="124"/>
      <c r="AA130" s="125"/>
      <c r="AB130" s="124"/>
      <c r="AC130" s="125"/>
      <c r="AD130" s="124"/>
      <c r="AE130" s="125"/>
      <c r="AF130" s="124"/>
      <c r="AG130" s="161"/>
      <c r="AH130" s="124"/>
      <c r="AI130" s="126"/>
      <c r="AJ130" s="127"/>
      <c r="AK130" s="126"/>
      <c r="AL130" s="126"/>
      <c r="AM130" s="126"/>
      <c r="AN130" s="126"/>
      <c r="AO130" s="101"/>
      <c r="AP130" s="128"/>
      <c r="AQ130" s="104"/>
      <c r="AR130" s="104"/>
      <c r="AS130" s="101"/>
      <c r="AT130" s="129"/>
      <c r="AU130" s="129"/>
      <c r="AV130" s="129"/>
      <c r="AW130" s="129"/>
      <c r="AX130" s="129"/>
      <c r="AY130" s="129"/>
      <c r="AZ130" s="129"/>
      <c r="BA130" s="129"/>
      <c r="BB130" s="129"/>
      <c r="BC130" s="129"/>
      <c r="BD130" s="129"/>
      <c r="BE130" s="129"/>
      <c r="BF130" s="101"/>
      <c r="BG130" s="129"/>
      <c r="BH130" s="129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02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26"/>
      <c r="CG130" s="128"/>
      <c r="CH130" s="126"/>
      <c r="CI130" s="130"/>
      <c r="CJ130" s="125"/>
      <c r="CK130" s="126"/>
      <c r="CL130" s="128"/>
      <c r="CM130" s="126"/>
      <c r="CN130" s="130"/>
      <c r="CO130" s="125"/>
      <c r="CP130" s="126"/>
      <c r="CQ130" s="125"/>
      <c r="CR130" s="126"/>
      <c r="CS130" s="130"/>
      <c r="CT130" s="125"/>
      <c r="CU130" s="126"/>
      <c r="CV130" s="125"/>
      <c r="CW130" s="126"/>
      <c r="CX130" s="130"/>
      <c r="CY130" s="128"/>
      <c r="CZ130" s="128"/>
      <c r="DA130" s="128"/>
      <c r="DB130" s="128"/>
      <c r="DC130" s="128"/>
      <c r="DD130" s="125"/>
      <c r="DE130" s="101"/>
      <c r="DF130" s="104"/>
      <c r="DG130" s="103"/>
      <c r="DH130" s="102"/>
      <c r="DI130" s="101"/>
      <c r="DJ130" s="101"/>
      <c r="DK130" s="101"/>
      <c r="DL130" s="13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32"/>
      <c r="ED130" s="132"/>
      <c r="EE130" s="132"/>
      <c r="EF130" s="132"/>
      <c r="EG130" s="132"/>
      <c r="EH130" s="132"/>
      <c r="EI130" s="132"/>
      <c r="EJ130" s="132"/>
      <c r="EK130" s="132"/>
      <c r="EL130" s="132"/>
      <c r="EM130" s="132"/>
      <c r="EN130" s="132"/>
      <c r="EO130" s="132"/>
      <c r="EP130" s="132"/>
      <c r="EQ130" s="132"/>
      <c r="ER130" s="132"/>
      <c r="ES130" s="132"/>
      <c r="ET130" s="132"/>
      <c r="EU130" s="132"/>
      <c r="EV130" s="132"/>
      <c r="EW130" s="132"/>
      <c r="EX130" s="132"/>
      <c r="EY130" s="101"/>
      <c r="EZ130" s="104"/>
      <c r="FA130" s="104"/>
      <c r="FB130" s="104"/>
      <c r="FC130" s="104"/>
      <c r="FD130" s="104"/>
      <c r="FE130" s="101"/>
      <c r="FF130" s="101"/>
      <c r="FG130" s="101"/>
      <c r="FH130" s="101"/>
      <c r="FI130" s="101"/>
      <c r="FJ130" s="101"/>
      <c r="FK130" s="101"/>
      <c r="FL130" s="101"/>
      <c r="FM130" s="101"/>
      <c r="FN130" s="101"/>
      <c r="FO130" s="101"/>
      <c r="FP130" s="101"/>
      <c r="FQ130" s="101"/>
      <c r="FR130" s="101"/>
      <c r="FS130" s="101"/>
      <c r="FT130" s="101"/>
      <c r="FU130" s="101"/>
      <c r="FV130" s="101"/>
      <c r="FW130" s="101"/>
      <c r="FX130" s="101"/>
      <c r="FY130" s="101"/>
      <c r="FZ130" s="101"/>
      <c r="GA130" s="101"/>
      <c r="GB130" s="101"/>
      <c r="GC130" s="101"/>
      <c r="GD130" s="101"/>
      <c r="GE130" s="132"/>
      <c r="GF130" s="132"/>
      <c r="GG130" s="132"/>
      <c r="GH130" s="101"/>
      <c r="GI130" s="132"/>
      <c r="GJ130" s="132"/>
      <c r="GK130" s="132"/>
      <c r="GL130" s="132"/>
      <c r="GM130" s="132"/>
      <c r="GN130" s="132"/>
      <c r="GO130" s="132"/>
      <c r="GP130" s="132"/>
    </row>
    <row r="131" spans="1:198">
      <c r="A131" s="149" t="s">
        <v>680</v>
      </c>
      <c r="B131" s="101">
        <f t="shared" ref="B131:B194" si="6">D131+273.15</f>
        <v>1123.1500000000001</v>
      </c>
      <c r="C131" s="101">
        <f t="shared" ref="C131:C194" si="7">E131/1000</f>
        <v>2</v>
      </c>
      <c r="D131" s="101">
        <v>850</v>
      </c>
      <c r="E131" s="101">
        <v>2000</v>
      </c>
      <c r="F131" s="101" t="s">
        <v>658</v>
      </c>
      <c r="G131" s="101">
        <v>-12.31</v>
      </c>
      <c r="H131" s="104" t="s">
        <v>659</v>
      </c>
      <c r="I131" s="119">
        <v>72.98</v>
      </c>
      <c r="J131" s="119"/>
      <c r="K131" s="119">
        <v>12.01</v>
      </c>
      <c r="L131" s="119"/>
      <c r="M131" s="119"/>
      <c r="N131" s="119">
        <v>0.09</v>
      </c>
      <c r="O131" s="119">
        <v>3.78</v>
      </c>
      <c r="P131" s="119">
        <v>3.81</v>
      </c>
      <c r="Q131" s="119">
        <v>7.740324594257178E-2</v>
      </c>
      <c r="R131" s="121">
        <f t="shared" ref="R131:R194" si="8">10^4*32.065*Q131/80.06</f>
        <v>310.00937810998801</v>
      </c>
      <c r="S131" s="104">
        <v>92.747403245942593</v>
      </c>
      <c r="T131" s="104">
        <v>7.2525967540574072</v>
      </c>
      <c r="U131" s="104">
        <v>5.62</v>
      </c>
      <c r="V131" s="102"/>
      <c r="W131" s="122">
        <v>310</v>
      </c>
      <c r="X131" s="123"/>
      <c r="Y131" s="123"/>
      <c r="Z131" s="124"/>
      <c r="AA131" s="125"/>
      <c r="AB131" s="124"/>
      <c r="AC131" s="125"/>
      <c r="AD131" s="124"/>
      <c r="AE131" s="125"/>
      <c r="AF131" s="124"/>
      <c r="AG131" s="161"/>
      <c r="AH131" s="124"/>
      <c r="AI131" s="126"/>
      <c r="AJ131" s="127"/>
      <c r="AK131" s="126"/>
      <c r="AL131" s="126"/>
      <c r="AM131" s="126"/>
      <c r="AN131" s="126"/>
      <c r="AO131" s="101"/>
      <c r="AP131" s="128"/>
      <c r="AQ131" s="104"/>
      <c r="AR131" s="104"/>
      <c r="AS131" s="101"/>
      <c r="AT131" s="129"/>
      <c r="AU131" s="129"/>
      <c r="AV131" s="129"/>
      <c r="AW131" s="129"/>
      <c r="AX131" s="129"/>
      <c r="AY131" s="129"/>
      <c r="AZ131" s="129"/>
      <c r="BA131" s="129"/>
      <c r="BB131" s="129"/>
      <c r="BC131" s="129"/>
      <c r="BD131" s="129"/>
      <c r="BE131" s="129"/>
      <c r="BF131" s="101"/>
      <c r="BG131" s="129"/>
      <c r="BH131" s="129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02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26"/>
      <c r="CG131" s="128"/>
      <c r="CH131" s="126"/>
      <c r="CI131" s="130"/>
      <c r="CJ131" s="125"/>
      <c r="CK131" s="126"/>
      <c r="CL131" s="128"/>
      <c r="CM131" s="126"/>
      <c r="CN131" s="130"/>
      <c r="CO131" s="125"/>
      <c r="CP131" s="126"/>
      <c r="CQ131" s="125"/>
      <c r="CR131" s="126"/>
      <c r="CS131" s="130"/>
      <c r="CT131" s="125"/>
      <c r="CU131" s="126"/>
      <c r="CV131" s="125"/>
      <c r="CW131" s="126"/>
      <c r="CX131" s="130"/>
      <c r="CY131" s="128"/>
      <c r="CZ131" s="128"/>
      <c r="DA131" s="128"/>
      <c r="DB131" s="128"/>
      <c r="DC131" s="128"/>
      <c r="DD131" s="125"/>
      <c r="DE131" s="101"/>
      <c r="DF131" s="104"/>
      <c r="DG131" s="103"/>
      <c r="DH131" s="102"/>
      <c r="DI131" s="101"/>
      <c r="DJ131" s="101"/>
      <c r="DK131" s="101"/>
      <c r="DL131" s="13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132"/>
      <c r="ED131" s="132"/>
      <c r="EE131" s="132"/>
      <c r="EF131" s="132"/>
      <c r="EG131" s="132"/>
      <c r="EH131" s="132"/>
      <c r="EI131" s="132"/>
      <c r="EJ131" s="132"/>
      <c r="EK131" s="132"/>
      <c r="EL131" s="132"/>
      <c r="EM131" s="132"/>
      <c r="EN131" s="132"/>
      <c r="EO131" s="132"/>
      <c r="EP131" s="132"/>
      <c r="EQ131" s="132"/>
      <c r="ER131" s="132"/>
      <c r="ES131" s="132"/>
      <c r="ET131" s="132"/>
      <c r="EU131" s="132"/>
      <c r="EV131" s="132"/>
      <c r="EW131" s="132"/>
      <c r="EX131" s="132"/>
      <c r="EY131" s="101"/>
      <c r="EZ131" s="104"/>
      <c r="FA131" s="104"/>
      <c r="FB131" s="104"/>
      <c r="FC131" s="104"/>
      <c r="FD131" s="104"/>
      <c r="FE131" s="101"/>
      <c r="FF131" s="101"/>
      <c r="FG131" s="101"/>
      <c r="FH131" s="101"/>
      <c r="FI131" s="101"/>
      <c r="FJ131" s="101"/>
      <c r="FK131" s="101"/>
      <c r="FL131" s="101"/>
      <c r="FM131" s="101"/>
      <c r="FN131" s="101"/>
      <c r="FO131" s="101"/>
      <c r="FP131" s="101"/>
      <c r="FQ131" s="101"/>
      <c r="FR131" s="101"/>
      <c r="FS131" s="101"/>
      <c r="FT131" s="101"/>
      <c r="FU131" s="101"/>
      <c r="FV131" s="101"/>
      <c r="FW131" s="101"/>
      <c r="FX131" s="101"/>
      <c r="FY131" s="101"/>
      <c r="FZ131" s="101"/>
      <c r="GA131" s="101"/>
      <c r="GB131" s="101"/>
      <c r="GC131" s="101"/>
      <c r="GD131" s="101"/>
      <c r="GE131" s="132"/>
      <c r="GF131" s="132"/>
      <c r="GG131" s="132"/>
      <c r="GH131" s="101"/>
      <c r="GI131" s="132"/>
      <c r="GJ131" s="132"/>
      <c r="GK131" s="132"/>
      <c r="GL131" s="132"/>
      <c r="GM131" s="132"/>
      <c r="GN131" s="132"/>
      <c r="GO131" s="132"/>
      <c r="GP131" s="132"/>
    </row>
    <row r="132" spans="1:198">
      <c r="A132" s="149" t="s">
        <v>681</v>
      </c>
      <c r="B132" s="101">
        <f t="shared" si="6"/>
        <v>1123.1500000000001</v>
      </c>
      <c r="C132" s="101">
        <f t="shared" si="7"/>
        <v>2</v>
      </c>
      <c r="D132" s="101">
        <v>850</v>
      </c>
      <c r="E132" s="101">
        <v>2000</v>
      </c>
      <c r="F132" s="101" t="s">
        <v>658</v>
      </c>
      <c r="G132" s="101">
        <v>-12.31</v>
      </c>
      <c r="H132" s="104" t="s">
        <v>659</v>
      </c>
      <c r="I132" s="119">
        <v>72.23</v>
      </c>
      <c r="J132" s="119"/>
      <c r="K132" s="119">
        <v>12.2</v>
      </c>
      <c r="L132" s="119"/>
      <c r="M132" s="119"/>
      <c r="N132" s="119">
        <v>0.09</v>
      </c>
      <c r="O132" s="119">
        <v>3.66</v>
      </c>
      <c r="P132" s="119">
        <v>3.85</v>
      </c>
      <c r="Q132" s="119">
        <v>9.4881398252184765E-2</v>
      </c>
      <c r="R132" s="121">
        <f t="shared" si="8"/>
        <v>380.01149574772728</v>
      </c>
      <c r="S132" s="104">
        <v>92.124881398252185</v>
      </c>
      <c r="T132" s="104">
        <v>7.8751186017478148</v>
      </c>
      <c r="U132" s="104">
        <v>5.62</v>
      </c>
      <c r="V132" s="102"/>
      <c r="W132" s="122">
        <v>380</v>
      </c>
      <c r="X132" s="123"/>
      <c r="Y132" s="123"/>
      <c r="Z132" s="124"/>
      <c r="AA132" s="125"/>
      <c r="AB132" s="124"/>
      <c r="AC132" s="125"/>
      <c r="AD132" s="124"/>
      <c r="AE132" s="125"/>
      <c r="AF132" s="124"/>
      <c r="AG132" s="161"/>
      <c r="AH132" s="124"/>
      <c r="AI132" s="126"/>
      <c r="AJ132" s="127"/>
      <c r="AK132" s="126"/>
      <c r="AL132" s="126"/>
      <c r="AM132" s="126"/>
      <c r="AN132" s="126"/>
      <c r="AO132" s="101"/>
      <c r="AP132" s="128"/>
      <c r="AQ132" s="104"/>
      <c r="AR132" s="104"/>
      <c r="AS132" s="101"/>
      <c r="AT132" s="129"/>
      <c r="AU132" s="129"/>
      <c r="AV132" s="129"/>
      <c r="AW132" s="129"/>
      <c r="AX132" s="129"/>
      <c r="AY132" s="129"/>
      <c r="AZ132" s="129"/>
      <c r="BA132" s="129"/>
      <c r="BB132" s="129"/>
      <c r="BC132" s="129"/>
      <c r="BD132" s="129"/>
      <c r="BE132" s="129"/>
      <c r="BF132" s="101"/>
      <c r="BG132" s="129"/>
      <c r="BH132" s="129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02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26"/>
      <c r="CG132" s="128"/>
      <c r="CH132" s="126"/>
      <c r="CI132" s="130"/>
      <c r="CJ132" s="125"/>
      <c r="CK132" s="126"/>
      <c r="CL132" s="128"/>
      <c r="CM132" s="126"/>
      <c r="CN132" s="130"/>
      <c r="CO132" s="125"/>
      <c r="CP132" s="126"/>
      <c r="CQ132" s="125"/>
      <c r="CR132" s="126"/>
      <c r="CS132" s="130"/>
      <c r="CT132" s="125"/>
      <c r="CU132" s="126"/>
      <c r="CV132" s="125"/>
      <c r="CW132" s="126"/>
      <c r="CX132" s="130"/>
      <c r="CY132" s="128"/>
      <c r="CZ132" s="128"/>
      <c r="DA132" s="128"/>
      <c r="DB132" s="128"/>
      <c r="DC132" s="128"/>
      <c r="DD132" s="125"/>
      <c r="DE132" s="101"/>
      <c r="DF132" s="104"/>
      <c r="DG132" s="103"/>
      <c r="DH132" s="102"/>
      <c r="DI132" s="101"/>
      <c r="DJ132" s="101"/>
      <c r="DK132" s="101"/>
      <c r="DL132" s="13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32"/>
      <c r="ED132" s="132"/>
      <c r="EE132" s="132"/>
      <c r="EF132" s="132"/>
      <c r="EG132" s="132"/>
      <c r="EH132" s="132"/>
      <c r="EI132" s="132"/>
      <c r="EJ132" s="132"/>
      <c r="EK132" s="132"/>
      <c r="EL132" s="132"/>
      <c r="EM132" s="132"/>
      <c r="EN132" s="132"/>
      <c r="EO132" s="132"/>
      <c r="EP132" s="132"/>
      <c r="EQ132" s="132"/>
      <c r="ER132" s="132"/>
      <c r="ES132" s="132"/>
      <c r="ET132" s="132"/>
      <c r="EU132" s="132"/>
      <c r="EV132" s="132"/>
      <c r="EW132" s="132"/>
      <c r="EX132" s="132"/>
      <c r="EY132" s="101"/>
      <c r="EZ132" s="104"/>
      <c r="FA132" s="104"/>
      <c r="FB132" s="104"/>
      <c r="FC132" s="104"/>
      <c r="FD132" s="104"/>
      <c r="FE132" s="101"/>
      <c r="FF132" s="101"/>
      <c r="FG132" s="101"/>
      <c r="FH132" s="101"/>
      <c r="FI132" s="101"/>
      <c r="FJ132" s="101"/>
      <c r="FK132" s="101"/>
      <c r="FL132" s="101"/>
      <c r="FM132" s="101"/>
      <c r="FN132" s="101"/>
      <c r="FO132" s="101"/>
      <c r="FP132" s="101"/>
      <c r="FQ132" s="101"/>
      <c r="FR132" s="101"/>
      <c r="FS132" s="101"/>
      <c r="FT132" s="101"/>
      <c r="FU132" s="101"/>
      <c r="FV132" s="101"/>
      <c r="FW132" s="101"/>
      <c r="FX132" s="101"/>
      <c r="FY132" s="101"/>
      <c r="FZ132" s="101"/>
      <c r="GA132" s="101"/>
      <c r="GB132" s="101"/>
      <c r="GC132" s="101"/>
      <c r="GD132" s="101"/>
      <c r="GE132" s="132"/>
      <c r="GF132" s="132"/>
      <c r="GG132" s="132"/>
      <c r="GH132" s="101"/>
      <c r="GI132" s="132"/>
      <c r="GJ132" s="132"/>
      <c r="GK132" s="132"/>
      <c r="GL132" s="132"/>
      <c r="GM132" s="132"/>
      <c r="GN132" s="132"/>
      <c r="GO132" s="132"/>
      <c r="GP132" s="132"/>
    </row>
    <row r="133" spans="1:198">
      <c r="A133" s="149" t="s">
        <v>682</v>
      </c>
      <c r="B133" s="101">
        <f t="shared" si="6"/>
        <v>1123.1500000000001</v>
      </c>
      <c r="C133" s="101">
        <f t="shared" si="7"/>
        <v>2</v>
      </c>
      <c r="D133" s="101">
        <v>850</v>
      </c>
      <c r="E133" s="101">
        <v>2000</v>
      </c>
      <c r="F133" s="101" t="s">
        <v>658</v>
      </c>
      <c r="G133" s="101">
        <v>-12.31</v>
      </c>
      <c r="H133" s="104" t="s">
        <v>659</v>
      </c>
      <c r="I133" s="119">
        <v>72.94</v>
      </c>
      <c r="J133" s="119"/>
      <c r="K133" s="119">
        <v>12.09</v>
      </c>
      <c r="L133" s="119"/>
      <c r="M133" s="119"/>
      <c r="N133" s="119">
        <v>0.22</v>
      </c>
      <c r="O133" s="119">
        <v>3.98</v>
      </c>
      <c r="P133" s="119">
        <v>3.9</v>
      </c>
      <c r="Q133" s="119">
        <v>3.7453183520599252E-2</v>
      </c>
      <c r="R133" s="121">
        <f t="shared" si="8"/>
        <v>150.0045377951555</v>
      </c>
      <c r="S133" s="104">
        <v>93.167453183520607</v>
      </c>
      <c r="T133" s="104">
        <v>6.8325468164793932</v>
      </c>
      <c r="U133" s="104">
        <v>5.62</v>
      </c>
      <c r="V133" s="102"/>
      <c r="W133" s="122">
        <v>150</v>
      </c>
      <c r="X133" s="123"/>
      <c r="Y133" s="123"/>
      <c r="Z133" s="124"/>
      <c r="AA133" s="125"/>
      <c r="AB133" s="124"/>
      <c r="AC133" s="125"/>
      <c r="AD133" s="124"/>
      <c r="AE133" s="125"/>
      <c r="AF133" s="124"/>
      <c r="AG133" s="161"/>
      <c r="AH133" s="124"/>
      <c r="AI133" s="126"/>
      <c r="AJ133" s="127"/>
      <c r="AK133" s="126"/>
      <c r="AL133" s="126"/>
      <c r="AM133" s="126"/>
      <c r="AN133" s="126"/>
      <c r="AO133" s="101"/>
      <c r="AP133" s="128"/>
      <c r="AQ133" s="104"/>
      <c r="AR133" s="104"/>
      <c r="AS133" s="101"/>
      <c r="AT133" s="129"/>
      <c r="AU133" s="129"/>
      <c r="AV133" s="129"/>
      <c r="AW133" s="129"/>
      <c r="AX133" s="129"/>
      <c r="AY133" s="129"/>
      <c r="AZ133" s="129"/>
      <c r="BA133" s="129"/>
      <c r="BB133" s="129"/>
      <c r="BC133" s="129"/>
      <c r="BD133" s="129"/>
      <c r="BE133" s="129"/>
      <c r="BF133" s="101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02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26"/>
      <c r="CG133" s="128"/>
      <c r="CH133" s="126"/>
      <c r="CI133" s="130"/>
      <c r="CJ133" s="125"/>
      <c r="CK133" s="126"/>
      <c r="CL133" s="128"/>
      <c r="CM133" s="126"/>
      <c r="CN133" s="130"/>
      <c r="CO133" s="125"/>
      <c r="CP133" s="126"/>
      <c r="CQ133" s="125"/>
      <c r="CR133" s="126"/>
      <c r="CS133" s="130"/>
      <c r="CT133" s="125"/>
      <c r="CU133" s="126"/>
      <c r="CV133" s="125"/>
      <c r="CW133" s="126"/>
      <c r="CX133" s="130"/>
      <c r="CY133" s="128"/>
      <c r="CZ133" s="128"/>
      <c r="DA133" s="128"/>
      <c r="DB133" s="128"/>
      <c r="DC133" s="128"/>
      <c r="DD133" s="125"/>
      <c r="DE133" s="101"/>
      <c r="DF133" s="104"/>
      <c r="DG133" s="103"/>
      <c r="DH133" s="102"/>
      <c r="DI133" s="101"/>
      <c r="DJ133" s="101"/>
      <c r="DK133" s="101"/>
      <c r="DL133" s="13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32"/>
      <c r="ED133" s="132"/>
      <c r="EE133" s="132"/>
      <c r="EF133" s="132"/>
      <c r="EG133" s="132"/>
      <c r="EH133" s="132"/>
      <c r="EI133" s="132"/>
      <c r="EJ133" s="132"/>
      <c r="EK133" s="132"/>
      <c r="EL133" s="132"/>
      <c r="EM133" s="132"/>
      <c r="EN133" s="132"/>
      <c r="EO133" s="132"/>
      <c r="EP133" s="132"/>
      <c r="EQ133" s="132"/>
      <c r="ER133" s="132"/>
      <c r="ES133" s="132"/>
      <c r="ET133" s="132"/>
      <c r="EU133" s="132"/>
      <c r="EV133" s="132"/>
      <c r="EW133" s="132"/>
      <c r="EX133" s="132"/>
      <c r="EY133" s="101"/>
      <c r="EZ133" s="104"/>
      <c r="FA133" s="104"/>
      <c r="FB133" s="104"/>
      <c r="FC133" s="104"/>
      <c r="FD133" s="104"/>
      <c r="FE133" s="101"/>
      <c r="FF133" s="101"/>
      <c r="FG133" s="101"/>
      <c r="FH133" s="101"/>
      <c r="FI133" s="101"/>
      <c r="FJ133" s="101"/>
      <c r="FK133" s="101"/>
      <c r="FL133" s="101"/>
      <c r="FM133" s="101"/>
      <c r="FN133" s="101"/>
      <c r="FO133" s="101"/>
      <c r="FP133" s="101"/>
      <c r="FQ133" s="101"/>
      <c r="FR133" s="101"/>
      <c r="FS133" s="101"/>
      <c r="FT133" s="101"/>
      <c r="FU133" s="101"/>
      <c r="FV133" s="101"/>
      <c r="FW133" s="101"/>
      <c r="FX133" s="101"/>
      <c r="FY133" s="101"/>
      <c r="FZ133" s="101"/>
      <c r="GA133" s="101"/>
      <c r="GB133" s="101"/>
      <c r="GC133" s="101"/>
      <c r="GD133" s="101"/>
      <c r="GE133" s="132"/>
      <c r="GF133" s="132"/>
      <c r="GG133" s="132"/>
      <c r="GH133" s="101"/>
      <c r="GI133" s="132"/>
      <c r="GJ133" s="132"/>
      <c r="GK133" s="132"/>
      <c r="GL133" s="132"/>
      <c r="GM133" s="132"/>
      <c r="GN133" s="132"/>
      <c r="GO133" s="132"/>
      <c r="GP133" s="132"/>
    </row>
    <row r="134" spans="1:198">
      <c r="A134" s="149" t="s">
        <v>683</v>
      </c>
      <c r="B134" s="101">
        <f t="shared" si="6"/>
        <v>1123.1500000000001</v>
      </c>
      <c r="C134" s="101">
        <f t="shared" si="7"/>
        <v>2</v>
      </c>
      <c r="D134" s="101">
        <v>850</v>
      </c>
      <c r="E134" s="101">
        <v>2000</v>
      </c>
      <c r="F134" s="101" t="s">
        <v>658</v>
      </c>
      <c r="G134" s="101">
        <v>-12.31</v>
      </c>
      <c r="H134" s="104" t="s">
        <v>659</v>
      </c>
      <c r="I134" s="119">
        <v>73.099999999999994</v>
      </c>
      <c r="J134" s="119"/>
      <c r="K134" s="119">
        <v>12.02</v>
      </c>
      <c r="L134" s="119"/>
      <c r="M134" s="119"/>
      <c r="N134" s="119">
        <v>0.14000000000000001</v>
      </c>
      <c r="O134" s="119">
        <v>3.93</v>
      </c>
      <c r="P134" s="119">
        <v>3.87</v>
      </c>
      <c r="Q134" s="119">
        <v>4.7440699126092382E-2</v>
      </c>
      <c r="R134" s="121">
        <f t="shared" si="8"/>
        <v>190.00574787386364</v>
      </c>
      <c r="S134" s="104">
        <v>93.107440699126101</v>
      </c>
      <c r="T134" s="104">
        <v>6.8925593008738986</v>
      </c>
      <c r="U134" s="104">
        <v>5.62</v>
      </c>
      <c r="V134" s="102"/>
      <c r="W134" s="122">
        <v>190</v>
      </c>
      <c r="X134" s="123"/>
      <c r="Y134" s="123"/>
      <c r="Z134" s="124"/>
      <c r="AA134" s="125"/>
      <c r="AB134" s="124"/>
      <c r="AC134" s="125"/>
      <c r="AD134" s="124"/>
      <c r="AE134" s="125"/>
      <c r="AF134" s="124"/>
      <c r="AG134" s="161"/>
      <c r="AH134" s="124"/>
      <c r="AI134" s="126"/>
      <c r="AJ134" s="127"/>
      <c r="AK134" s="126"/>
      <c r="AL134" s="126"/>
      <c r="AM134" s="126"/>
      <c r="AN134" s="126"/>
      <c r="AO134" s="101"/>
      <c r="AP134" s="128"/>
      <c r="AQ134" s="104"/>
      <c r="AR134" s="104"/>
      <c r="AS134" s="101"/>
      <c r="AT134" s="129"/>
      <c r="AU134" s="129"/>
      <c r="AV134" s="129"/>
      <c r="AW134" s="129"/>
      <c r="AX134" s="129"/>
      <c r="AY134" s="129"/>
      <c r="AZ134" s="129"/>
      <c r="BA134" s="129"/>
      <c r="BB134" s="129"/>
      <c r="BC134" s="129"/>
      <c r="BD134" s="129"/>
      <c r="BE134" s="129"/>
      <c r="BF134" s="101"/>
      <c r="BG134" s="129"/>
      <c r="BH134" s="129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02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26"/>
      <c r="CG134" s="128"/>
      <c r="CH134" s="126"/>
      <c r="CI134" s="130"/>
      <c r="CJ134" s="125"/>
      <c r="CK134" s="126"/>
      <c r="CL134" s="128"/>
      <c r="CM134" s="126"/>
      <c r="CN134" s="130"/>
      <c r="CO134" s="125"/>
      <c r="CP134" s="126"/>
      <c r="CQ134" s="125"/>
      <c r="CR134" s="126"/>
      <c r="CS134" s="130"/>
      <c r="CT134" s="125"/>
      <c r="CU134" s="126"/>
      <c r="CV134" s="125"/>
      <c r="CW134" s="126"/>
      <c r="CX134" s="130"/>
      <c r="CY134" s="128"/>
      <c r="CZ134" s="128"/>
      <c r="DA134" s="128"/>
      <c r="DB134" s="128"/>
      <c r="DC134" s="128"/>
      <c r="DD134" s="125"/>
      <c r="DE134" s="101"/>
      <c r="DF134" s="104"/>
      <c r="DG134" s="103"/>
      <c r="DH134" s="102"/>
      <c r="DI134" s="101"/>
      <c r="DJ134" s="101"/>
      <c r="DK134" s="101"/>
      <c r="DL134" s="13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32"/>
      <c r="ED134" s="132"/>
      <c r="EE134" s="132"/>
      <c r="EF134" s="132"/>
      <c r="EG134" s="132"/>
      <c r="EH134" s="132"/>
      <c r="EI134" s="132"/>
      <c r="EJ134" s="132"/>
      <c r="EK134" s="132"/>
      <c r="EL134" s="132"/>
      <c r="EM134" s="132"/>
      <c r="EN134" s="132"/>
      <c r="EO134" s="132"/>
      <c r="EP134" s="132"/>
      <c r="EQ134" s="132"/>
      <c r="ER134" s="132"/>
      <c r="ES134" s="132"/>
      <c r="ET134" s="132"/>
      <c r="EU134" s="132"/>
      <c r="EV134" s="132"/>
      <c r="EW134" s="132"/>
      <c r="EX134" s="132"/>
      <c r="EY134" s="101"/>
      <c r="EZ134" s="104"/>
      <c r="FA134" s="104"/>
      <c r="FB134" s="104"/>
      <c r="FC134" s="104"/>
      <c r="FD134" s="104"/>
      <c r="FE134" s="101"/>
      <c r="FF134" s="101"/>
      <c r="FG134" s="101"/>
      <c r="FH134" s="101"/>
      <c r="FI134" s="101"/>
      <c r="FJ134" s="101"/>
      <c r="FK134" s="101"/>
      <c r="FL134" s="101"/>
      <c r="FM134" s="101"/>
      <c r="FN134" s="101"/>
      <c r="FO134" s="101"/>
      <c r="FP134" s="101"/>
      <c r="FQ134" s="101"/>
      <c r="FR134" s="101"/>
      <c r="FS134" s="101"/>
      <c r="FT134" s="101"/>
      <c r="FU134" s="101"/>
      <c r="FV134" s="101"/>
      <c r="FW134" s="101"/>
      <c r="FX134" s="101"/>
      <c r="FY134" s="101"/>
      <c r="FZ134" s="101"/>
      <c r="GA134" s="101"/>
      <c r="GB134" s="101"/>
      <c r="GC134" s="101"/>
      <c r="GD134" s="101"/>
      <c r="GE134" s="132"/>
      <c r="GF134" s="132"/>
      <c r="GG134" s="132"/>
      <c r="GH134" s="101"/>
      <c r="GI134" s="132"/>
      <c r="GJ134" s="132"/>
      <c r="GK134" s="132"/>
      <c r="GL134" s="132"/>
      <c r="GM134" s="132"/>
      <c r="GN134" s="132"/>
      <c r="GO134" s="132"/>
      <c r="GP134" s="132"/>
    </row>
    <row r="135" spans="1:198">
      <c r="A135" s="149" t="s">
        <v>684</v>
      </c>
      <c r="B135" s="101">
        <f t="shared" si="6"/>
        <v>1123.1500000000001</v>
      </c>
      <c r="C135" s="101">
        <f t="shared" si="7"/>
        <v>2</v>
      </c>
      <c r="D135" s="101">
        <v>850</v>
      </c>
      <c r="E135" s="101">
        <v>2000</v>
      </c>
      <c r="F135" s="101" t="s">
        <v>658</v>
      </c>
      <c r="G135" s="101">
        <v>-12.31</v>
      </c>
      <c r="H135" s="104" t="s">
        <v>659</v>
      </c>
      <c r="I135" s="119">
        <v>72.349999999999994</v>
      </c>
      <c r="J135" s="119"/>
      <c r="K135" s="119">
        <v>11.87</v>
      </c>
      <c r="L135" s="119"/>
      <c r="M135" s="119"/>
      <c r="N135" s="119">
        <v>0.16</v>
      </c>
      <c r="O135" s="119">
        <v>3.5</v>
      </c>
      <c r="P135" s="119">
        <v>3.93</v>
      </c>
      <c r="Q135" s="119">
        <v>4.49438202247191E-2</v>
      </c>
      <c r="R135" s="121">
        <f t="shared" si="8"/>
        <v>180.00544535418661</v>
      </c>
      <c r="S135" s="104">
        <v>91.854943820224719</v>
      </c>
      <c r="T135" s="104">
        <v>8.1450561797752812</v>
      </c>
      <c r="U135" s="104">
        <v>5.62</v>
      </c>
      <c r="V135" s="102"/>
      <c r="W135" s="122">
        <v>180</v>
      </c>
      <c r="X135" s="123"/>
      <c r="Y135" s="123"/>
      <c r="Z135" s="124"/>
      <c r="AA135" s="125"/>
      <c r="AB135" s="124"/>
      <c r="AC135" s="125"/>
      <c r="AD135" s="124"/>
      <c r="AE135" s="125"/>
      <c r="AF135" s="124"/>
      <c r="AG135" s="161"/>
      <c r="AH135" s="124"/>
      <c r="AI135" s="126"/>
      <c r="AJ135" s="127"/>
      <c r="AK135" s="126"/>
      <c r="AL135" s="126"/>
      <c r="AM135" s="126"/>
      <c r="AN135" s="126"/>
      <c r="AO135" s="101"/>
      <c r="AP135" s="128"/>
      <c r="AQ135" s="104"/>
      <c r="AR135" s="104"/>
      <c r="AS135" s="101"/>
      <c r="AT135" s="129"/>
      <c r="AU135" s="129"/>
      <c r="AV135" s="129"/>
      <c r="AW135" s="129"/>
      <c r="AX135" s="129"/>
      <c r="AY135" s="129"/>
      <c r="AZ135" s="129"/>
      <c r="BA135" s="129"/>
      <c r="BB135" s="129"/>
      <c r="BC135" s="129"/>
      <c r="BD135" s="129"/>
      <c r="BE135" s="129"/>
      <c r="BF135" s="101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02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26"/>
      <c r="CG135" s="128"/>
      <c r="CH135" s="126"/>
      <c r="CI135" s="130"/>
      <c r="CJ135" s="125"/>
      <c r="CK135" s="126"/>
      <c r="CL135" s="128"/>
      <c r="CM135" s="126"/>
      <c r="CN135" s="130"/>
      <c r="CO135" s="125"/>
      <c r="CP135" s="126"/>
      <c r="CQ135" s="125"/>
      <c r="CR135" s="126"/>
      <c r="CS135" s="130"/>
      <c r="CT135" s="125"/>
      <c r="CU135" s="126"/>
      <c r="CV135" s="125"/>
      <c r="CW135" s="126"/>
      <c r="CX135" s="130"/>
      <c r="CY135" s="128"/>
      <c r="CZ135" s="128"/>
      <c r="DA135" s="128"/>
      <c r="DB135" s="128"/>
      <c r="DC135" s="128"/>
      <c r="DD135" s="125"/>
      <c r="DE135" s="101"/>
      <c r="DF135" s="104"/>
      <c r="DG135" s="103"/>
      <c r="DH135" s="102"/>
      <c r="DI135" s="101"/>
      <c r="DJ135" s="101"/>
      <c r="DK135" s="101"/>
      <c r="DL135" s="13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32"/>
      <c r="ED135" s="132"/>
      <c r="EE135" s="132"/>
      <c r="EF135" s="132"/>
      <c r="EG135" s="132"/>
      <c r="EH135" s="132"/>
      <c r="EI135" s="132"/>
      <c r="EJ135" s="132"/>
      <c r="EK135" s="132"/>
      <c r="EL135" s="132"/>
      <c r="EM135" s="132"/>
      <c r="EN135" s="132"/>
      <c r="EO135" s="132"/>
      <c r="EP135" s="132"/>
      <c r="EQ135" s="132"/>
      <c r="ER135" s="132"/>
      <c r="ES135" s="132"/>
      <c r="ET135" s="132"/>
      <c r="EU135" s="132"/>
      <c r="EV135" s="132"/>
      <c r="EW135" s="132"/>
      <c r="EX135" s="132"/>
      <c r="EY135" s="101"/>
      <c r="EZ135" s="104"/>
      <c r="FA135" s="104"/>
      <c r="FB135" s="104"/>
      <c r="FC135" s="104"/>
      <c r="FD135" s="104"/>
      <c r="FE135" s="101"/>
      <c r="FF135" s="101"/>
      <c r="FG135" s="101"/>
      <c r="FH135" s="101"/>
      <c r="FI135" s="101"/>
      <c r="FJ135" s="101"/>
      <c r="FK135" s="101"/>
      <c r="FL135" s="101"/>
      <c r="FM135" s="101"/>
      <c r="FN135" s="101"/>
      <c r="FO135" s="101"/>
      <c r="FP135" s="101"/>
      <c r="FQ135" s="101"/>
      <c r="FR135" s="101"/>
      <c r="FS135" s="101"/>
      <c r="FT135" s="101"/>
      <c r="FU135" s="101"/>
      <c r="FV135" s="101"/>
      <c r="FW135" s="101"/>
      <c r="FX135" s="101"/>
      <c r="FY135" s="101"/>
      <c r="FZ135" s="101"/>
      <c r="GA135" s="101"/>
      <c r="GB135" s="101"/>
      <c r="GC135" s="101"/>
      <c r="GD135" s="101"/>
      <c r="GE135" s="132"/>
      <c r="GF135" s="132"/>
      <c r="GG135" s="132"/>
      <c r="GH135" s="101"/>
      <c r="GI135" s="132"/>
      <c r="GJ135" s="132"/>
      <c r="GK135" s="132"/>
      <c r="GL135" s="132"/>
      <c r="GM135" s="132"/>
      <c r="GN135" s="132"/>
      <c r="GO135" s="132"/>
      <c r="GP135" s="132"/>
    </row>
    <row r="136" spans="1:198">
      <c r="A136" s="149" t="s">
        <v>685</v>
      </c>
      <c r="B136" s="101">
        <f t="shared" si="6"/>
        <v>1123.1500000000001</v>
      </c>
      <c r="C136" s="101">
        <f t="shared" si="7"/>
        <v>2</v>
      </c>
      <c r="D136" s="101">
        <v>850</v>
      </c>
      <c r="E136" s="101">
        <v>2000</v>
      </c>
      <c r="F136" s="101" t="s">
        <v>658</v>
      </c>
      <c r="G136" s="101">
        <v>-12.31</v>
      </c>
      <c r="H136" s="104" t="s">
        <v>659</v>
      </c>
      <c r="I136" s="119">
        <v>72.55</v>
      </c>
      <c r="J136" s="119"/>
      <c r="K136" s="119">
        <v>12.04</v>
      </c>
      <c r="L136" s="119"/>
      <c r="M136" s="119"/>
      <c r="N136" s="119">
        <v>0.05</v>
      </c>
      <c r="O136" s="119">
        <v>3.27</v>
      </c>
      <c r="P136" s="119">
        <v>3.88</v>
      </c>
      <c r="Q136" s="119">
        <v>0.15980024968789014</v>
      </c>
      <c r="R136" s="121">
        <f t="shared" si="8"/>
        <v>640.01936125933014</v>
      </c>
      <c r="S136" s="104">
        <v>91.949800249687883</v>
      </c>
      <c r="T136" s="104">
        <v>8.0501997503121174</v>
      </c>
      <c r="U136" s="104">
        <v>5.62</v>
      </c>
      <c r="V136" s="102"/>
      <c r="W136" s="122">
        <v>640</v>
      </c>
      <c r="X136" s="123"/>
      <c r="Y136" s="123"/>
      <c r="Z136" s="124"/>
      <c r="AA136" s="125"/>
      <c r="AB136" s="124"/>
      <c r="AC136" s="125"/>
      <c r="AD136" s="124"/>
      <c r="AE136" s="125"/>
      <c r="AF136" s="124"/>
      <c r="AG136" s="161"/>
      <c r="AH136" s="124"/>
      <c r="AI136" s="126"/>
      <c r="AJ136" s="127"/>
      <c r="AK136" s="126"/>
      <c r="AL136" s="126"/>
      <c r="AM136" s="126"/>
      <c r="AN136" s="126"/>
      <c r="AO136" s="101"/>
      <c r="AP136" s="128"/>
      <c r="AQ136" s="104"/>
      <c r="AR136" s="104"/>
      <c r="AS136" s="101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01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02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26"/>
      <c r="CG136" s="128"/>
      <c r="CH136" s="126"/>
      <c r="CI136" s="130"/>
      <c r="CJ136" s="125"/>
      <c r="CK136" s="126"/>
      <c r="CL136" s="128"/>
      <c r="CM136" s="126"/>
      <c r="CN136" s="130"/>
      <c r="CO136" s="125"/>
      <c r="CP136" s="126"/>
      <c r="CQ136" s="125"/>
      <c r="CR136" s="126"/>
      <c r="CS136" s="130"/>
      <c r="CT136" s="125"/>
      <c r="CU136" s="126"/>
      <c r="CV136" s="125"/>
      <c r="CW136" s="126"/>
      <c r="CX136" s="130"/>
      <c r="CY136" s="128"/>
      <c r="CZ136" s="128"/>
      <c r="DA136" s="128"/>
      <c r="DB136" s="128"/>
      <c r="DC136" s="128"/>
      <c r="DD136" s="125"/>
      <c r="DE136" s="101"/>
      <c r="DF136" s="104"/>
      <c r="DG136" s="103"/>
      <c r="DH136" s="102"/>
      <c r="DI136" s="101"/>
      <c r="DJ136" s="101"/>
      <c r="DK136" s="101"/>
      <c r="DL136" s="13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32"/>
      <c r="ED136" s="132"/>
      <c r="EE136" s="132"/>
      <c r="EF136" s="132"/>
      <c r="EG136" s="132"/>
      <c r="EH136" s="132"/>
      <c r="EI136" s="132"/>
      <c r="EJ136" s="132"/>
      <c r="EK136" s="132"/>
      <c r="EL136" s="132"/>
      <c r="EM136" s="132"/>
      <c r="EN136" s="132"/>
      <c r="EO136" s="132"/>
      <c r="EP136" s="132"/>
      <c r="EQ136" s="132"/>
      <c r="ER136" s="132"/>
      <c r="ES136" s="132"/>
      <c r="ET136" s="132"/>
      <c r="EU136" s="132"/>
      <c r="EV136" s="132"/>
      <c r="EW136" s="132"/>
      <c r="EX136" s="132"/>
      <c r="EY136" s="101"/>
      <c r="EZ136" s="104"/>
      <c r="FA136" s="104"/>
      <c r="FB136" s="104"/>
      <c r="FC136" s="104"/>
      <c r="FD136" s="104"/>
      <c r="FE136" s="101"/>
      <c r="FF136" s="101"/>
      <c r="FG136" s="101"/>
      <c r="FH136" s="101"/>
      <c r="FI136" s="101"/>
      <c r="FJ136" s="101"/>
      <c r="FK136" s="101"/>
      <c r="FL136" s="101"/>
      <c r="FM136" s="101"/>
      <c r="FN136" s="101"/>
      <c r="FO136" s="101"/>
      <c r="FP136" s="101"/>
      <c r="FQ136" s="101"/>
      <c r="FR136" s="101"/>
      <c r="FS136" s="101"/>
      <c r="FT136" s="101"/>
      <c r="FU136" s="101"/>
      <c r="FV136" s="101"/>
      <c r="FW136" s="101"/>
      <c r="FX136" s="101"/>
      <c r="FY136" s="101"/>
      <c r="FZ136" s="101"/>
      <c r="GA136" s="101"/>
      <c r="GB136" s="101"/>
      <c r="GC136" s="101"/>
      <c r="GD136" s="101"/>
      <c r="GE136" s="132"/>
      <c r="GF136" s="132"/>
      <c r="GG136" s="132"/>
      <c r="GH136" s="101"/>
      <c r="GI136" s="132"/>
      <c r="GJ136" s="132"/>
      <c r="GK136" s="132"/>
      <c r="GL136" s="132"/>
      <c r="GM136" s="132"/>
      <c r="GN136" s="132"/>
      <c r="GO136" s="132"/>
      <c r="GP136" s="132"/>
    </row>
    <row r="137" spans="1:198">
      <c r="A137" s="149" t="s">
        <v>686</v>
      </c>
      <c r="B137" s="101">
        <f t="shared" si="6"/>
        <v>1123.1500000000001</v>
      </c>
      <c r="C137" s="101">
        <f t="shared" si="7"/>
        <v>2</v>
      </c>
      <c r="D137" s="101">
        <v>850</v>
      </c>
      <c r="E137" s="101">
        <v>2000</v>
      </c>
      <c r="F137" s="101" t="s">
        <v>658</v>
      </c>
      <c r="G137" s="101">
        <v>-12.31</v>
      </c>
      <c r="H137" s="104" t="s">
        <v>659</v>
      </c>
      <c r="I137" s="119">
        <v>72.989999999999995</v>
      </c>
      <c r="J137" s="119"/>
      <c r="K137" s="119">
        <v>12.06</v>
      </c>
      <c r="L137" s="119"/>
      <c r="M137" s="119"/>
      <c r="N137" s="119">
        <v>0.09</v>
      </c>
      <c r="O137" s="119">
        <v>3.74</v>
      </c>
      <c r="P137" s="119">
        <v>3.86</v>
      </c>
      <c r="Q137" s="119">
        <v>7.740324594257178E-2</v>
      </c>
      <c r="R137" s="121">
        <f t="shared" si="8"/>
        <v>310.00937810998801</v>
      </c>
      <c r="S137" s="104">
        <v>92.817403245942572</v>
      </c>
      <c r="T137" s="104">
        <v>7.1825967540574283</v>
      </c>
      <c r="U137" s="104">
        <v>5.62</v>
      </c>
      <c r="V137" s="102"/>
      <c r="W137" s="122">
        <v>310</v>
      </c>
      <c r="X137" s="123"/>
      <c r="Y137" s="123"/>
      <c r="Z137" s="124"/>
      <c r="AA137" s="125"/>
      <c r="AB137" s="124"/>
      <c r="AC137" s="125"/>
      <c r="AD137" s="124"/>
      <c r="AE137" s="125"/>
      <c r="AF137" s="124"/>
      <c r="AG137" s="161"/>
      <c r="AH137" s="124"/>
      <c r="AI137" s="126"/>
      <c r="AJ137" s="127"/>
      <c r="AK137" s="126"/>
      <c r="AL137" s="126"/>
      <c r="AM137" s="126"/>
      <c r="AN137" s="126"/>
      <c r="AO137" s="101"/>
      <c r="AP137" s="128"/>
      <c r="AQ137" s="104"/>
      <c r="AR137" s="104"/>
      <c r="AS137" s="101"/>
      <c r="AT137" s="129"/>
      <c r="AU137" s="129"/>
      <c r="AV137" s="129"/>
      <c r="AW137" s="129"/>
      <c r="AX137" s="129"/>
      <c r="AY137" s="129"/>
      <c r="AZ137" s="129"/>
      <c r="BA137" s="129"/>
      <c r="BB137" s="129"/>
      <c r="BC137" s="129"/>
      <c r="BD137" s="129"/>
      <c r="BE137" s="129"/>
      <c r="BF137" s="101"/>
      <c r="BG137" s="129"/>
      <c r="BH137" s="129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02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26"/>
      <c r="CG137" s="128"/>
      <c r="CH137" s="126"/>
      <c r="CI137" s="130"/>
      <c r="CJ137" s="125"/>
      <c r="CK137" s="126"/>
      <c r="CL137" s="128"/>
      <c r="CM137" s="126"/>
      <c r="CN137" s="130"/>
      <c r="CO137" s="125"/>
      <c r="CP137" s="126"/>
      <c r="CQ137" s="125"/>
      <c r="CR137" s="126"/>
      <c r="CS137" s="130"/>
      <c r="CT137" s="125"/>
      <c r="CU137" s="126"/>
      <c r="CV137" s="125"/>
      <c r="CW137" s="126"/>
      <c r="CX137" s="130"/>
      <c r="CY137" s="128"/>
      <c r="CZ137" s="128"/>
      <c r="DA137" s="128"/>
      <c r="DB137" s="128"/>
      <c r="DC137" s="128"/>
      <c r="DD137" s="125"/>
      <c r="DE137" s="101"/>
      <c r="DF137" s="104"/>
      <c r="DG137" s="103"/>
      <c r="DH137" s="102"/>
      <c r="DI137" s="101"/>
      <c r="DJ137" s="101"/>
      <c r="DK137" s="101"/>
      <c r="DL137" s="13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32"/>
      <c r="ED137" s="132"/>
      <c r="EE137" s="132"/>
      <c r="EF137" s="132"/>
      <c r="EG137" s="132"/>
      <c r="EH137" s="132"/>
      <c r="EI137" s="132"/>
      <c r="EJ137" s="132"/>
      <c r="EK137" s="132"/>
      <c r="EL137" s="132"/>
      <c r="EM137" s="132"/>
      <c r="EN137" s="132"/>
      <c r="EO137" s="132"/>
      <c r="EP137" s="132"/>
      <c r="EQ137" s="132"/>
      <c r="ER137" s="132"/>
      <c r="ES137" s="132"/>
      <c r="ET137" s="132"/>
      <c r="EU137" s="132"/>
      <c r="EV137" s="132"/>
      <c r="EW137" s="132"/>
      <c r="EX137" s="132"/>
      <c r="EY137" s="101"/>
      <c r="EZ137" s="104"/>
      <c r="FA137" s="104"/>
      <c r="FB137" s="104"/>
      <c r="FC137" s="104"/>
      <c r="FD137" s="104"/>
      <c r="FE137" s="101"/>
      <c r="FF137" s="101"/>
      <c r="FG137" s="101"/>
      <c r="FH137" s="101"/>
      <c r="FI137" s="101"/>
      <c r="FJ137" s="101"/>
      <c r="FK137" s="101"/>
      <c r="FL137" s="101"/>
      <c r="FM137" s="101"/>
      <c r="FN137" s="101"/>
      <c r="FO137" s="101"/>
      <c r="FP137" s="101"/>
      <c r="FQ137" s="101"/>
      <c r="FR137" s="101"/>
      <c r="FS137" s="101"/>
      <c r="FT137" s="101"/>
      <c r="FU137" s="101"/>
      <c r="FV137" s="101"/>
      <c r="FW137" s="101"/>
      <c r="FX137" s="101"/>
      <c r="FY137" s="101"/>
      <c r="FZ137" s="101"/>
      <c r="GA137" s="101"/>
      <c r="GB137" s="101"/>
      <c r="GC137" s="101"/>
      <c r="GD137" s="101"/>
      <c r="GE137" s="132"/>
      <c r="GF137" s="132"/>
      <c r="GG137" s="132"/>
      <c r="GH137" s="101"/>
      <c r="GI137" s="132"/>
      <c r="GJ137" s="132"/>
      <c r="GK137" s="132"/>
      <c r="GL137" s="132"/>
      <c r="GM137" s="132"/>
      <c r="GN137" s="132"/>
      <c r="GO137" s="132"/>
      <c r="GP137" s="132"/>
    </row>
    <row r="138" spans="1:198">
      <c r="A138" s="149" t="s">
        <v>687</v>
      </c>
      <c r="B138" s="101">
        <f t="shared" si="6"/>
        <v>1123.1500000000001</v>
      </c>
      <c r="C138" s="101">
        <f t="shared" si="7"/>
        <v>2</v>
      </c>
      <c r="D138" s="101">
        <v>850</v>
      </c>
      <c r="E138" s="101">
        <v>2000</v>
      </c>
      <c r="F138" s="101" t="s">
        <v>658</v>
      </c>
      <c r="G138" s="101">
        <v>-12.31</v>
      </c>
      <c r="H138" s="104" t="s">
        <v>659</v>
      </c>
      <c r="I138" s="119">
        <v>72.92</v>
      </c>
      <c r="J138" s="119"/>
      <c r="K138" s="119">
        <v>12.04</v>
      </c>
      <c r="L138" s="119"/>
      <c r="M138" s="119"/>
      <c r="N138" s="119">
        <v>0.08</v>
      </c>
      <c r="O138" s="119">
        <v>3.58</v>
      </c>
      <c r="P138" s="119">
        <v>3.86</v>
      </c>
      <c r="Q138" s="119">
        <v>8.7390761548064938E-2</v>
      </c>
      <c r="R138" s="121">
        <f t="shared" si="8"/>
        <v>350.01058818869626</v>
      </c>
      <c r="S138" s="104">
        <v>92.567390761548069</v>
      </c>
      <c r="T138" s="104">
        <v>7.4326092384519313</v>
      </c>
      <c r="U138" s="104">
        <v>5.62</v>
      </c>
      <c r="V138" s="102"/>
      <c r="W138" s="122">
        <v>350.00000000000006</v>
      </c>
      <c r="X138" s="123"/>
      <c r="Y138" s="123"/>
      <c r="Z138" s="124"/>
      <c r="AA138" s="125"/>
      <c r="AB138" s="124"/>
      <c r="AC138" s="125"/>
      <c r="AD138" s="124"/>
      <c r="AE138" s="125"/>
      <c r="AF138" s="124"/>
      <c r="AG138" s="161"/>
      <c r="AH138" s="124"/>
      <c r="AI138" s="126"/>
      <c r="AJ138" s="127"/>
      <c r="AK138" s="126"/>
      <c r="AL138" s="126"/>
      <c r="AM138" s="126"/>
      <c r="AN138" s="126"/>
      <c r="AO138" s="101"/>
      <c r="AP138" s="128"/>
      <c r="AQ138" s="104"/>
      <c r="AR138" s="104"/>
      <c r="AS138" s="101"/>
      <c r="AT138" s="129"/>
      <c r="AU138" s="129"/>
      <c r="AV138" s="129"/>
      <c r="AW138" s="129"/>
      <c r="AX138" s="129"/>
      <c r="AY138" s="129"/>
      <c r="AZ138" s="129"/>
      <c r="BA138" s="129"/>
      <c r="BB138" s="129"/>
      <c r="BC138" s="129"/>
      <c r="BD138" s="129"/>
      <c r="BE138" s="129"/>
      <c r="BF138" s="101"/>
      <c r="BG138" s="129"/>
      <c r="BH138" s="129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02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26"/>
      <c r="CG138" s="128"/>
      <c r="CH138" s="126"/>
      <c r="CI138" s="130"/>
      <c r="CJ138" s="125"/>
      <c r="CK138" s="126"/>
      <c r="CL138" s="128"/>
      <c r="CM138" s="126"/>
      <c r="CN138" s="130"/>
      <c r="CO138" s="125"/>
      <c r="CP138" s="126"/>
      <c r="CQ138" s="125"/>
      <c r="CR138" s="126"/>
      <c r="CS138" s="130"/>
      <c r="CT138" s="125"/>
      <c r="CU138" s="126"/>
      <c r="CV138" s="125"/>
      <c r="CW138" s="126"/>
      <c r="CX138" s="130"/>
      <c r="CY138" s="128"/>
      <c r="CZ138" s="128"/>
      <c r="DA138" s="128"/>
      <c r="DB138" s="128"/>
      <c r="DC138" s="128"/>
      <c r="DD138" s="125"/>
      <c r="DE138" s="101"/>
      <c r="DF138" s="104"/>
      <c r="DG138" s="103"/>
      <c r="DH138" s="102"/>
      <c r="DI138" s="101"/>
      <c r="DJ138" s="101"/>
      <c r="DK138" s="101"/>
      <c r="DL138" s="13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32"/>
      <c r="ED138" s="132"/>
      <c r="EE138" s="132"/>
      <c r="EF138" s="132"/>
      <c r="EG138" s="132"/>
      <c r="EH138" s="132"/>
      <c r="EI138" s="132"/>
      <c r="EJ138" s="132"/>
      <c r="EK138" s="132"/>
      <c r="EL138" s="132"/>
      <c r="EM138" s="132"/>
      <c r="EN138" s="132"/>
      <c r="EO138" s="132"/>
      <c r="EP138" s="132"/>
      <c r="EQ138" s="132"/>
      <c r="ER138" s="132"/>
      <c r="ES138" s="132"/>
      <c r="ET138" s="132"/>
      <c r="EU138" s="132"/>
      <c r="EV138" s="132"/>
      <c r="EW138" s="132"/>
      <c r="EX138" s="132"/>
      <c r="EY138" s="101"/>
      <c r="EZ138" s="104"/>
      <c r="FA138" s="104"/>
      <c r="FB138" s="104"/>
      <c r="FC138" s="104"/>
      <c r="FD138" s="104"/>
      <c r="FE138" s="101"/>
      <c r="FF138" s="101"/>
      <c r="FG138" s="101"/>
      <c r="FH138" s="101"/>
      <c r="FI138" s="101"/>
      <c r="FJ138" s="101"/>
      <c r="FK138" s="101"/>
      <c r="FL138" s="101"/>
      <c r="FM138" s="101"/>
      <c r="FN138" s="101"/>
      <c r="FO138" s="101"/>
      <c r="FP138" s="101"/>
      <c r="FQ138" s="101"/>
      <c r="FR138" s="101"/>
      <c r="FS138" s="101"/>
      <c r="FT138" s="101"/>
      <c r="FU138" s="101"/>
      <c r="FV138" s="101"/>
      <c r="FW138" s="101"/>
      <c r="FX138" s="101"/>
      <c r="FY138" s="101"/>
      <c r="FZ138" s="101"/>
      <c r="GA138" s="101"/>
      <c r="GB138" s="101"/>
      <c r="GC138" s="101"/>
      <c r="GD138" s="101"/>
      <c r="GE138" s="132"/>
      <c r="GF138" s="132"/>
      <c r="GG138" s="132"/>
      <c r="GH138" s="101"/>
      <c r="GI138" s="132"/>
      <c r="GJ138" s="132"/>
      <c r="GK138" s="132"/>
      <c r="GL138" s="132"/>
      <c r="GM138" s="132"/>
      <c r="GN138" s="132"/>
      <c r="GO138" s="132"/>
      <c r="GP138" s="132"/>
    </row>
    <row r="139" spans="1:198">
      <c r="A139" s="149" t="s">
        <v>688</v>
      </c>
      <c r="B139" s="101">
        <f t="shared" si="6"/>
        <v>1123.1500000000001</v>
      </c>
      <c r="C139" s="101">
        <f t="shared" si="7"/>
        <v>2</v>
      </c>
      <c r="D139" s="101">
        <v>850</v>
      </c>
      <c r="E139" s="101">
        <v>2000</v>
      </c>
      <c r="F139" s="101" t="s">
        <v>658</v>
      </c>
      <c r="G139" s="101">
        <v>-12.31</v>
      </c>
      <c r="H139" s="104" t="s">
        <v>659</v>
      </c>
      <c r="I139" s="119">
        <v>72.97</v>
      </c>
      <c r="J139" s="119"/>
      <c r="K139" s="119">
        <v>12.15</v>
      </c>
      <c r="L139" s="119"/>
      <c r="M139" s="119"/>
      <c r="N139" s="119">
        <v>0.06</v>
      </c>
      <c r="O139" s="119">
        <v>3.92</v>
      </c>
      <c r="P139" s="119">
        <v>3.87</v>
      </c>
      <c r="Q139" s="119">
        <v>0.11235955056179775</v>
      </c>
      <c r="R139" s="121">
        <f t="shared" si="8"/>
        <v>450.01361338546644</v>
      </c>
      <c r="S139" s="104">
        <v>93.082359550561804</v>
      </c>
      <c r="T139" s="104">
        <v>6.9176404494381956</v>
      </c>
      <c r="U139" s="104">
        <v>5.62</v>
      </c>
      <c r="V139" s="102"/>
      <c r="W139" s="122">
        <v>450</v>
      </c>
      <c r="X139" s="123"/>
      <c r="Y139" s="123"/>
      <c r="Z139" s="124"/>
      <c r="AA139" s="125"/>
      <c r="AB139" s="124"/>
      <c r="AC139" s="125"/>
      <c r="AD139" s="124"/>
      <c r="AE139" s="125"/>
      <c r="AF139" s="124"/>
      <c r="AG139" s="161"/>
      <c r="AH139" s="124"/>
      <c r="AI139" s="126"/>
      <c r="AJ139" s="127"/>
      <c r="AK139" s="126"/>
      <c r="AL139" s="126"/>
      <c r="AM139" s="126"/>
      <c r="AN139" s="126"/>
      <c r="AO139" s="101"/>
      <c r="AP139" s="128"/>
      <c r="AQ139" s="104"/>
      <c r="AR139" s="104"/>
      <c r="AS139" s="101"/>
      <c r="AT139" s="129"/>
      <c r="AU139" s="129"/>
      <c r="AV139" s="129"/>
      <c r="AW139" s="129"/>
      <c r="AX139" s="129"/>
      <c r="AY139" s="129"/>
      <c r="AZ139" s="129"/>
      <c r="BA139" s="129"/>
      <c r="BB139" s="129"/>
      <c r="BC139" s="129"/>
      <c r="BD139" s="129"/>
      <c r="BE139" s="129"/>
      <c r="BF139" s="101"/>
      <c r="BG139" s="129"/>
      <c r="BH139" s="129"/>
      <c r="BI139" s="129"/>
      <c r="BJ139" s="129"/>
      <c r="BK139" s="129"/>
      <c r="BL139" s="129"/>
      <c r="BM139" s="129"/>
      <c r="BN139" s="129"/>
      <c r="BO139" s="129"/>
      <c r="BP139" s="129"/>
      <c r="BQ139" s="129"/>
      <c r="BR139" s="102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26"/>
      <c r="CG139" s="128"/>
      <c r="CH139" s="126"/>
      <c r="CI139" s="130"/>
      <c r="CJ139" s="125"/>
      <c r="CK139" s="126"/>
      <c r="CL139" s="128"/>
      <c r="CM139" s="126"/>
      <c r="CN139" s="130"/>
      <c r="CO139" s="125"/>
      <c r="CP139" s="126"/>
      <c r="CQ139" s="125"/>
      <c r="CR139" s="126"/>
      <c r="CS139" s="130"/>
      <c r="CT139" s="125"/>
      <c r="CU139" s="126"/>
      <c r="CV139" s="125"/>
      <c r="CW139" s="126"/>
      <c r="CX139" s="130"/>
      <c r="CY139" s="128"/>
      <c r="CZ139" s="128"/>
      <c r="DA139" s="128"/>
      <c r="DB139" s="128"/>
      <c r="DC139" s="128"/>
      <c r="DD139" s="125"/>
      <c r="DE139" s="101"/>
      <c r="DF139" s="104"/>
      <c r="DG139" s="103"/>
      <c r="DH139" s="102"/>
      <c r="DI139" s="101"/>
      <c r="DJ139" s="101"/>
      <c r="DK139" s="101"/>
      <c r="DL139" s="13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32"/>
      <c r="ED139" s="132"/>
      <c r="EE139" s="132"/>
      <c r="EF139" s="132"/>
      <c r="EG139" s="132"/>
      <c r="EH139" s="132"/>
      <c r="EI139" s="132"/>
      <c r="EJ139" s="132"/>
      <c r="EK139" s="132"/>
      <c r="EL139" s="132"/>
      <c r="EM139" s="132"/>
      <c r="EN139" s="132"/>
      <c r="EO139" s="132"/>
      <c r="EP139" s="132"/>
      <c r="EQ139" s="132"/>
      <c r="ER139" s="132"/>
      <c r="ES139" s="132"/>
      <c r="ET139" s="132"/>
      <c r="EU139" s="132"/>
      <c r="EV139" s="132"/>
      <c r="EW139" s="132"/>
      <c r="EX139" s="132"/>
      <c r="EY139" s="101"/>
      <c r="EZ139" s="104"/>
      <c r="FA139" s="104"/>
      <c r="FB139" s="104"/>
      <c r="FC139" s="104"/>
      <c r="FD139" s="104"/>
      <c r="FE139" s="101"/>
      <c r="FF139" s="101"/>
      <c r="FG139" s="101"/>
      <c r="FH139" s="101"/>
      <c r="FI139" s="101"/>
      <c r="FJ139" s="101"/>
      <c r="FK139" s="101"/>
      <c r="FL139" s="101"/>
      <c r="FM139" s="101"/>
      <c r="FN139" s="101"/>
      <c r="FO139" s="101"/>
      <c r="FP139" s="101"/>
      <c r="FQ139" s="101"/>
      <c r="FR139" s="101"/>
      <c r="FS139" s="101"/>
      <c r="FT139" s="101"/>
      <c r="FU139" s="101"/>
      <c r="FV139" s="101"/>
      <c r="FW139" s="101"/>
      <c r="FX139" s="101"/>
      <c r="FY139" s="101"/>
      <c r="FZ139" s="101"/>
      <c r="GA139" s="101"/>
      <c r="GB139" s="101"/>
      <c r="GC139" s="101"/>
      <c r="GD139" s="101"/>
      <c r="GE139" s="132"/>
      <c r="GF139" s="132"/>
      <c r="GG139" s="132"/>
      <c r="GH139" s="101"/>
      <c r="GI139" s="132"/>
      <c r="GJ139" s="132"/>
      <c r="GK139" s="132"/>
      <c r="GL139" s="132"/>
      <c r="GM139" s="132"/>
      <c r="GN139" s="132"/>
      <c r="GO139" s="132"/>
      <c r="GP139" s="132"/>
    </row>
    <row r="140" spans="1:198">
      <c r="A140" s="149" t="s">
        <v>689</v>
      </c>
      <c r="B140" s="101">
        <f t="shared" si="6"/>
        <v>1123.1500000000001</v>
      </c>
      <c r="C140" s="101">
        <f t="shared" si="7"/>
        <v>2</v>
      </c>
      <c r="D140" s="101">
        <v>850</v>
      </c>
      <c r="E140" s="101">
        <v>2000</v>
      </c>
      <c r="F140" s="101" t="s">
        <v>658</v>
      </c>
      <c r="G140" s="101">
        <v>-12.31</v>
      </c>
      <c r="H140" s="104" t="s">
        <v>659</v>
      </c>
      <c r="I140" s="119">
        <v>70.989999999999995</v>
      </c>
      <c r="J140" s="119"/>
      <c r="K140" s="119">
        <v>12.19</v>
      </c>
      <c r="L140" s="119"/>
      <c r="M140" s="119"/>
      <c r="N140" s="119">
        <v>1.19</v>
      </c>
      <c r="O140" s="119">
        <v>3.85</v>
      </c>
      <c r="P140" s="119">
        <v>3.9</v>
      </c>
      <c r="Q140" s="119">
        <v>3.2459425717852687E-2</v>
      </c>
      <c r="R140" s="121">
        <f t="shared" si="8"/>
        <v>130.00393275580143</v>
      </c>
      <c r="S140" s="104">
        <v>92.152459425717836</v>
      </c>
      <c r="T140" s="104">
        <v>7.8475405742821636</v>
      </c>
      <c r="U140" s="104">
        <v>5.62</v>
      </c>
      <c r="V140" s="102"/>
      <c r="W140" s="122">
        <v>130</v>
      </c>
      <c r="X140" s="123"/>
      <c r="Y140" s="123"/>
      <c r="Z140" s="124"/>
      <c r="AA140" s="125"/>
      <c r="AB140" s="124"/>
      <c r="AC140" s="125"/>
      <c r="AD140" s="124"/>
      <c r="AE140" s="125"/>
      <c r="AF140" s="124"/>
      <c r="AG140" s="161"/>
      <c r="AH140" s="124"/>
      <c r="AI140" s="126"/>
      <c r="AJ140" s="127"/>
      <c r="AK140" s="126"/>
      <c r="AL140" s="126"/>
      <c r="AM140" s="126"/>
      <c r="AN140" s="126"/>
      <c r="AO140" s="101"/>
      <c r="AP140" s="128"/>
      <c r="AQ140" s="104"/>
      <c r="AR140" s="104"/>
      <c r="AS140" s="101"/>
      <c r="AT140" s="129"/>
      <c r="AU140" s="129"/>
      <c r="AV140" s="129"/>
      <c r="AW140" s="129"/>
      <c r="AX140" s="129"/>
      <c r="AY140" s="129"/>
      <c r="AZ140" s="129"/>
      <c r="BA140" s="129"/>
      <c r="BB140" s="129"/>
      <c r="BC140" s="129"/>
      <c r="BD140" s="129"/>
      <c r="BE140" s="129"/>
      <c r="BF140" s="101"/>
      <c r="BG140" s="129"/>
      <c r="BH140" s="129"/>
      <c r="BI140" s="129"/>
      <c r="BJ140" s="129"/>
      <c r="BK140" s="129"/>
      <c r="BL140" s="129"/>
      <c r="BM140" s="129"/>
      <c r="BN140" s="129"/>
      <c r="BO140" s="129"/>
      <c r="BP140" s="129"/>
      <c r="BQ140" s="129"/>
      <c r="BR140" s="102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26"/>
      <c r="CG140" s="128"/>
      <c r="CH140" s="126"/>
      <c r="CI140" s="130"/>
      <c r="CJ140" s="125"/>
      <c r="CK140" s="126"/>
      <c r="CL140" s="128"/>
      <c r="CM140" s="126"/>
      <c r="CN140" s="130"/>
      <c r="CO140" s="125"/>
      <c r="CP140" s="126"/>
      <c r="CQ140" s="125"/>
      <c r="CR140" s="126"/>
      <c r="CS140" s="130"/>
      <c r="CT140" s="125"/>
      <c r="CU140" s="126"/>
      <c r="CV140" s="125"/>
      <c r="CW140" s="126"/>
      <c r="CX140" s="130"/>
      <c r="CY140" s="128"/>
      <c r="CZ140" s="128"/>
      <c r="DA140" s="128"/>
      <c r="DB140" s="128"/>
      <c r="DC140" s="128"/>
      <c r="DD140" s="125"/>
      <c r="DE140" s="101"/>
      <c r="DF140" s="104"/>
      <c r="DG140" s="103"/>
      <c r="DH140" s="102"/>
      <c r="DI140" s="101"/>
      <c r="DJ140" s="101"/>
      <c r="DK140" s="101"/>
      <c r="DL140" s="13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32"/>
      <c r="ED140" s="132"/>
      <c r="EE140" s="132"/>
      <c r="EF140" s="132"/>
      <c r="EG140" s="132"/>
      <c r="EH140" s="132"/>
      <c r="EI140" s="132"/>
      <c r="EJ140" s="132"/>
      <c r="EK140" s="132"/>
      <c r="EL140" s="132"/>
      <c r="EM140" s="132"/>
      <c r="EN140" s="132"/>
      <c r="EO140" s="132"/>
      <c r="EP140" s="132"/>
      <c r="EQ140" s="132"/>
      <c r="ER140" s="132"/>
      <c r="ES140" s="132"/>
      <c r="ET140" s="132"/>
      <c r="EU140" s="132"/>
      <c r="EV140" s="132"/>
      <c r="EW140" s="132"/>
      <c r="EX140" s="132"/>
      <c r="EY140" s="101"/>
      <c r="EZ140" s="104"/>
      <c r="FA140" s="104"/>
      <c r="FB140" s="104"/>
      <c r="FC140" s="104"/>
      <c r="FD140" s="104"/>
      <c r="FE140" s="101"/>
      <c r="FF140" s="101"/>
      <c r="FG140" s="101"/>
      <c r="FH140" s="101"/>
      <c r="FI140" s="101"/>
      <c r="FJ140" s="101"/>
      <c r="FK140" s="101"/>
      <c r="FL140" s="101"/>
      <c r="FM140" s="101"/>
      <c r="FN140" s="101"/>
      <c r="FO140" s="101"/>
      <c r="FP140" s="101"/>
      <c r="FQ140" s="101"/>
      <c r="FR140" s="101"/>
      <c r="FS140" s="101"/>
      <c r="FT140" s="101"/>
      <c r="FU140" s="101"/>
      <c r="FV140" s="101"/>
      <c r="FW140" s="101"/>
      <c r="FX140" s="101"/>
      <c r="FY140" s="101"/>
      <c r="FZ140" s="101"/>
      <c r="GA140" s="101"/>
      <c r="GB140" s="101"/>
      <c r="GC140" s="101"/>
      <c r="GD140" s="101"/>
      <c r="GE140" s="132"/>
      <c r="GF140" s="132"/>
      <c r="GG140" s="132"/>
      <c r="GH140" s="101"/>
      <c r="GI140" s="132"/>
      <c r="GJ140" s="132"/>
      <c r="GK140" s="132"/>
      <c r="GL140" s="132"/>
      <c r="GM140" s="132"/>
      <c r="GN140" s="132"/>
      <c r="GO140" s="132"/>
      <c r="GP140" s="132"/>
    </row>
    <row r="141" spans="1:198">
      <c r="A141" s="149" t="s">
        <v>690</v>
      </c>
      <c r="B141" s="101">
        <f t="shared" si="6"/>
        <v>1123.1500000000001</v>
      </c>
      <c r="C141" s="101">
        <f t="shared" si="7"/>
        <v>2</v>
      </c>
      <c r="D141" s="101">
        <v>850</v>
      </c>
      <c r="E141" s="101">
        <v>2000</v>
      </c>
      <c r="F141" s="101" t="s">
        <v>658</v>
      </c>
      <c r="G141" s="101">
        <v>-12.31</v>
      </c>
      <c r="H141" s="104" t="s">
        <v>659</v>
      </c>
      <c r="I141" s="119">
        <v>71.88</v>
      </c>
      <c r="J141" s="119"/>
      <c r="K141" s="119">
        <v>11.93</v>
      </c>
      <c r="L141" s="119"/>
      <c r="M141" s="119"/>
      <c r="N141" s="119">
        <v>0.24</v>
      </c>
      <c r="O141" s="119">
        <v>3.99</v>
      </c>
      <c r="P141" s="119">
        <v>3.9</v>
      </c>
      <c r="Q141" s="119">
        <v>3.2459425717852687E-2</v>
      </c>
      <c r="R141" s="121">
        <f t="shared" si="8"/>
        <v>130.00393275580143</v>
      </c>
      <c r="S141" s="104">
        <v>91.972459425717844</v>
      </c>
      <c r="T141" s="104">
        <v>8.0275405742821562</v>
      </c>
      <c r="U141" s="104">
        <v>5.62</v>
      </c>
      <c r="V141" s="102"/>
      <c r="W141" s="122">
        <v>130</v>
      </c>
      <c r="X141" s="123"/>
      <c r="Y141" s="123"/>
      <c r="Z141" s="124"/>
      <c r="AA141" s="125"/>
      <c r="AB141" s="124"/>
      <c r="AC141" s="125"/>
      <c r="AD141" s="124"/>
      <c r="AE141" s="125"/>
      <c r="AF141" s="124"/>
      <c r="AG141" s="161"/>
      <c r="AH141" s="124"/>
      <c r="AI141" s="126"/>
      <c r="AJ141" s="127"/>
      <c r="AK141" s="126"/>
      <c r="AL141" s="126"/>
      <c r="AM141" s="126"/>
      <c r="AN141" s="126"/>
      <c r="AO141" s="101"/>
      <c r="AP141" s="128"/>
      <c r="AQ141" s="104"/>
      <c r="AR141" s="104"/>
      <c r="AS141" s="101"/>
      <c r="AT141" s="129"/>
      <c r="AU141" s="129"/>
      <c r="AV141" s="129"/>
      <c r="AW141" s="129"/>
      <c r="AX141" s="129"/>
      <c r="AY141" s="129"/>
      <c r="AZ141" s="129"/>
      <c r="BA141" s="129"/>
      <c r="BB141" s="129"/>
      <c r="BC141" s="129"/>
      <c r="BD141" s="129"/>
      <c r="BE141" s="129"/>
      <c r="BF141" s="101"/>
      <c r="BG141" s="129"/>
      <c r="BH141" s="129"/>
      <c r="BI141" s="129"/>
      <c r="BJ141" s="129"/>
      <c r="BK141" s="129"/>
      <c r="BL141" s="129"/>
      <c r="BM141" s="129"/>
      <c r="BN141" s="129"/>
      <c r="BO141" s="129"/>
      <c r="BP141" s="129"/>
      <c r="BQ141" s="129"/>
      <c r="BR141" s="102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26"/>
      <c r="CG141" s="128"/>
      <c r="CH141" s="126"/>
      <c r="CI141" s="130"/>
      <c r="CJ141" s="125"/>
      <c r="CK141" s="126"/>
      <c r="CL141" s="128"/>
      <c r="CM141" s="126"/>
      <c r="CN141" s="130"/>
      <c r="CO141" s="125"/>
      <c r="CP141" s="126"/>
      <c r="CQ141" s="125"/>
      <c r="CR141" s="126"/>
      <c r="CS141" s="130"/>
      <c r="CT141" s="125"/>
      <c r="CU141" s="126"/>
      <c r="CV141" s="125"/>
      <c r="CW141" s="126"/>
      <c r="CX141" s="130"/>
      <c r="CY141" s="128"/>
      <c r="CZ141" s="128"/>
      <c r="DA141" s="128"/>
      <c r="DB141" s="128"/>
      <c r="DC141" s="128"/>
      <c r="DD141" s="125"/>
      <c r="DE141" s="101"/>
      <c r="DF141" s="104"/>
      <c r="DG141" s="103"/>
      <c r="DH141" s="102"/>
      <c r="DI141" s="101"/>
      <c r="DJ141" s="101"/>
      <c r="DK141" s="101"/>
      <c r="DL141" s="13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32"/>
      <c r="ED141" s="132"/>
      <c r="EE141" s="132"/>
      <c r="EF141" s="132"/>
      <c r="EG141" s="132"/>
      <c r="EH141" s="132"/>
      <c r="EI141" s="132"/>
      <c r="EJ141" s="132"/>
      <c r="EK141" s="132"/>
      <c r="EL141" s="132"/>
      <c r="EM141" s="132"/>
      <c r="EN141" s="132"/>
      <c r="EO141" s="132"/>
      <c r="EP141" s="132"/>
      <c r="EQ141" s="132"/>
      <c r="ER141" s="132"/>
      <c r="ES141" s="132"/>
      <c r="ET141" s="132"/>
      <c r="EU141" s="132"/>
      <c r="EV141" s="132"/>
      <c r="EW141" s="132"/>
      <c r="EX141" s="132"/>
      <c r="EY141" s="101"/>
      <c r="EZ141" s="104"/>
      <c r="FA141" s="104"/>
      <c r="FB141" s="104"/>
      <c r="FC141" s="104"/>
      <c r="FD141" s="104"/>
      <c r="FE141" s="101"/>
      <c r="FF141" s="101"/>
      <c r="FG141" s="101"/>
      <c r="FH141" s="101"/>
      <c r="FI141" s="101"/>
      <c r="FJ141" s="101"/>
      <c r="FK141" s="101"/>
      <c r="FL141" s="101"/>
      <c r="FM141" s="101"/>
      <c r="FN141" s="101"/>
      <c r="FO141" s="101"/>
      <c r="FP141" s="101"/>
      <c r="FQ141" s="101"/>
      <c r="FR141" s="101"/>
      <c r="FS141" s="101"/>
      <c r="FT141" s="101"/>
      <c r="FU141" s="101"/>
      <c r="FV141" s="101"/>
      <c r="FW141" s="101"/>
      <c r="FX141" s="101"/>
      <c r="FY141" s="101"/>
      <c r="FZ141" s="101"/>
      <c r="GA141" s="101"/>
      <c r="GB141" s="101"/>
      <c r="GC141" s="101"/>
      <c r="GD141" s="101"/>
      <c r="GE141" s="132"/>
      <c r="GF141" s="132"/>
      <c r="GG141" s="132"/>
      <c r="GH141" s="101"/>
      <c r="GI141" s="132"/>
      <c r="GJ141" s="132"/>
      <c r="GK141" s="132"/>
      <c r="GL141" s="132"/>
      <c r="GM141" s="132"/>
      <c r="GN141" s="132"/>
      <c r="GO141" s="132"/>
      <c r="GP141" s="132"/>
    </row>
    <row r="142" spans="1:198">
      <c r="A142" s="149" t="s">
        <v>691</v>
      </c>
      <c r="B142" s="101">
        <f t="shared" si="6"/>
        <v>1123.1500000000001</v>
      </c>
      <c r="C142" s="101">
        <f t="shared" si="7"/>
        <v>2</v>
      </c>
      <c r="D142" s="101">
        <v>850</v>
      </c>
      <c r="E142" s="101">
        <v>2000</v>
      </c>
      <c r="F142" s="101" t="s">
        <v>658</v>
      </c>
      <c r="G142" s="101">
        <v>-12.31</v>
      </c>
      <c r="H142" s="104" t="s">
        <v>659</v>
      </c>
      <c r="I142" s="119">
        <v>72.78</v>
      </c>
      <c r="J142" s="119"/>
      <c r="K142" s="119">
        <v>12.05</v>
      </c>
      <c r="L142" s="119"/>
      <c r="M142" s="119"/>
      <c r="N142" s="119">
        <v>0.27</v>
      </c>
      <c r="O142" s="119">
        <v>4</v>
      </c>
      <c r="P142" s="119">
        <v>3.84</v>
      </c>
      <c r="Q142" s="119">
        <v>3.2459425717852687E-2</v>
      </c>
      <c r="R142" s="121">
        <f t="shared" si="8"/>
        <v>130.00393275580143</v>
      </c>
      <c r="S142" s="104">
        <v>92.972459425717844</v>
      </c>
      <c r="T142" s="104">
        <v>7.0275405742821562</v>
      </c>
      <c r="U142" s="104">
        <v>5.62</v>
      </c>
      <c r="V142" s="102"/>
      <c r="W142" s="122">
        <v>130</v>
      </c>
      <c r="X142" s="123"/>
      <c r="Y142" s="123"/>
      <c r="Z142" s="124"/>
      <c r="AA142" s="125"/>
      <c r="AB142" s="124"/>
      <c r="AC142" s="125"/>
      <c r="AD142" s="124"/>
      <c r="AE142" s="125"/>
      <c r="AF142" s="124"/>
      <c r="AG142" s="161"/>
      <c r="AH142" s="124"/>
      <c r="AI142" s="126"/>
      <c r="AJ142" s="127"/>
      <c r="AK142" s="126"/>
      <c r="AL142" s="126"/>
      <c r="AM142" s="126"/>
      <c r="AN142" s="126"/>
      <c r="AO142" s="101"/>
      <c r="AP142" s="128"/>
      <c r="AQ142" s="104"/>
      <c r="AR142" s="104"/>
      <c r="AS142" s="101"/>
      <c r="AT142" s="129"/>
      <c r="AU142" s="129"/>
      <c r="AV142" s="129"/>
      <c r="AW142" s="129"/>
      <c r="AX142" s="129"/>
      <c r="AY142" s="129"/>
      <c r="AZ142" s="129"/>
      <c r="BA142" s="129"/>
      <c r="BB142" s="129"/>
      <c r="BC142" s="129"/>
      <c r="BD142" s="129"/>
      <c r="BE142" s="129"/>
      <c r="BF142" s="101"/>
      <c r="BG142" s="129"/>
      <c r="BH142" s="129"/>
      <c r="BI142" s="129"/>
      <c r="BJ142" s="129"/>
      <c r="BK142" s="129"/>
      <c r="BL142" s="129"/>
      <c r="BM142" s="129"/>
      <c r="BN142" s="129"/>
      <c r="BO142" s="129"/>
      <c r="BP142" s="129"/>
      <c r="BQ142" s="129"/>
      <c r="BR142" s="102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26"/>
      <c r="CG142" s="128"/>
      <c r="CH142" s="126"/>
      <c r="CI142" s="130"/>
      <c r="CJ142" s="125"/>
      <c r="CK142" s="126"/>
      <c r="CL142" s="128"/>
      <c r="CM142" s="126"/>
      <c r="CN142" s="130"/>
      <c r="CO142" s="125"/>
      <c r="CP142" s="126"/>
      <c r="CQ142" s="125"/>
      <c r="CR142" s="126"/>
      <c r="CS142" s="130"/>
      <c r="CT142" s="125"/>
      <c r="CU142" s="126"/>
      <c r="CV142" s="125"/>
      <c r="CW142" s="126"/>
      <c r="CX142" s="130"/>
      <c r="CY142" s="128"/>
      <c r="CZ142" s="128"/>
      <c r="DA142" s="128"/>
      <c r="DB142" s="128"/>
      <c r="DC142" s="128"/>
      <c r="DD142" s="125"/>
      <c r="DE142" s="101"/>
      <c r="DF142" s="104"/>
      <c r="DG142" s="103"/>
      <c r="DH142" s="102"/>
      <c r="DI142" s="101"/>
      <c r="DJ142" s="101"/>
      <c r="DK142" s="101"/>
      <c r="DL142" s="13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32"/>
      <c r="ED142" s="132"/>
      <c r="EE142" s="132"/>
      <c r="EF142" s="132"/>
      <c r="EG142" s="132"/>
      <c r="EH142" s="132"/>
      <c r="EI142" s="132"/>
      <c r="EJ142" s="132"/>
      <c r="EK142" s="132"/>
      <c r="EL142" s="132"/>
      <c r="EM142" s="132"/>
      <c r="EN142" s="132"/>
      <c r="EO142" s="132"/>
      <c r="EP142" s="132"/>
      <c r="EQ142" s="132"/>
      <c r="ER142" s="132"/>
      <c r="ES142" s="132"/>
      <c r="ET142" s="132"/>
      <c r="EU142" s="132"/>
      <c r="EV142" s="132"/>
      <c r="EW142" s="132"/>
      <c r="EX142" s="132"/>
      <c r="EY142" s="101"/>
      <c r="EZ142" s="104"/>
      <c r="FA142" s="104"/>
      <c r="FB142" s="104"/>
      <c r="FC142" s="104"/>
      <c r="FD142" s="104"/>
      <c r="FE142" s="101"/>
      <c r="FF142" s="101"/>
      <c r="FG142" s="101"/>
      <c r="FH142" s="101"/>
      <c r="FI142" s="101"/>
      <c r="FJ142" s="101"/>
      <c r="FK142" s="101"/>
      <c r="FL142" s="101"/>
      <c r="FM142" s="101"/>
      <c r="FN142" s="101"/>
      <c r="FO142" s="101"/>
      <c r="FP142" s="101"/>
      <c r="FQ142" s="101"/>
      <c r="FR142" s="101"/>
      <c r="FS142" s="101"/>
      <c r="FT142" s="101"/>
      <c r="FU142" s="101"/>
      <c r="FV142" s="101"/>
      <c r="FW142" s="101"/>
      <c r="FX142" s="101"/>
      <c r="FY142" s="101"/>
      <c r="FZ142" s="101"/>
      <c r="GA142" s="101"/>
      <c r="GB142" s="101"/>
      <c r="GC142" s="101"/>
      <c r="GD142" s="101"/>
      <c r="GE142" s="132"/>
      <c r="GF142" s="132"/>
      <c r="GG142" s="132"/>
      <c r="GH142" s="101"/>
      <c r="GI142" s="132"/>
      <c r="GJ142" s="132"/>
      <c r="GK142" s="132"/>
      <c r="GL142" s="132"/>
      <c r="GM142" s="132"/>
      <c r="GN142" s="132"/>
      <c r="GO142" s="132"/>
      <c r="GP142" s="132"/>
    </row>
    <row r="143" spans="1:198" ht="15" thickBot="1">
      <c r="A143" s="179" t="s">
        <v>692</v>
      </c>
      <c r="B143" s="101">
        <f t="shared" si="6"/>
        <v>1123.1500000000001</v>
      </c>
      <c r="C143" s="101">
        <f t="shared" si="7"/>
        <v>2</v>
      </c>
      <c r="D143" s="105">
        <v>850</v>
      </c>
      <c r="E143" s="105">
        <v>2000</v>
      </c>
      <c r="F143" s="105" t="s">
        <v>658</v>
      </c>
      <c r="G143" s="105">
        <v>-12.31</v>
      </c>
      <c r="H143" s="151" t="s">
        <v>659</v>
      </c>
      <c r="I143" s="173">
        <v>70.86</v>
      </c>
      <c r="J143" s="173"/>
      <c r="K143" s="173">
        <v>12.14</v>
      </c>
      <c r="L143" s="173"/>
      <c r="M143" s="173"/>
      <c r="N143" s="173">
        <v>0.24</v>
      </c>
      <c r="O143" s="173">
        <v>3.67</v>
      </c>
      <c r="P143" s="173">
        <v>3.98</v>
      </c>
      <c r="Q143" s="173">
        <v>4.49438202247191E-2</v>
      </c>
      <c r="R143" s="121">
        <f t="shared" si="8"/>
        <v>180.00544535418661</v>
      </c>
      <c r="S143" s="151">
        <v>90.934943820224717</v>
      </c>
      <c r="T143" s="151">
        <v>9.0650561797752829</v>
      </c>
      <c r="U143" s="151">
        <v>5.62</v>
      </c>
      <c r="V143" s="150"/>
      <c r="W143" s="153">
        <v>180</v>
      </c>
      <c r="X143" s="154"/>
      <c r="Y143" s="154"/>
      <c r="Z143" s="155"/>
      <c r="AA143" s="156"/>
      <c r="AB143" s="155"/>
      <c r="AC143" s="156"/>
      <c r="AD143" s="155"/>
      <c r="AE143" s="156"/>
      <c r="AF143" s="155"/>
      <c r="AG143" s="203"/>
      <c r="AH143" s="155"/>
      <c r="AI143" s="157"/>
      <c r="AJ143" s="158"/>
      <c r="AK143" s="157"/>
      <c r="AL143" s="157"/>
      <c r="AM143" s="157"/>
      <c r="AN143" s="157"/>
      <c r="AO143" s="105"/>
      <c r="AP143" s="159"/>
      <c r="AQ143" s="151"/>
      <c r="AR143" s="151"/>
      <c r="AS143" s="105"/>
      <c r="AT143" s="160"/>
      <c r="AU143" s="160"/>
      <c r="AV143" s="160"/>
      <c r="AW143" s="160"/>
      <c r="AX143" s="160"/>
      <c r="AY143" s="160"/>
      <c r="AZ143" s="160"/>
      <c r="BA143" s="160"/>
      <c r="BB143" s="160"/>
      <c r="BC143" s="160"/>
      <c r="BD143" s="160"/>
      <c r="BE143" s="160"/>
      <c r="BF143" s="105"/>
      <c r="BG143" s="160"/>
      <c r="BH143" s="160"/>
      <c r="BI143" s="160"/>
      <c r="BJ143" s="160"/>
      <c r="BK143" s="160"/>
      <c r="BL143" s="160"/>
      <c r="BM143" s="160"/>
      <c r="BN143" s="160"/>
      <c r="BO143" s="160"/>
      <c r="BP143" s="160"/>
      <c r="BQ143" s="160"/>
      <c r="BR143" s="150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26"/>
      <c r="CG143" s="128"/>
      <c r="CH143" s="126"/>
      <c r="CI143" s="130"/>
      <c r="CJ143" s="125"/>
      <c r="CK143" s="126"/>
      <c r="CL143" s="128"/>
      <c r="CM143" s="126"/>
      <c r="CN143" s="130"/>
      <c r="CO143" s="125"/>
      <c r="CP143" s="126"/>
      <c r="CQ143" s="125"/>
      <c r="CR143" s="126"/>
      <c r="CS143" s="130"/>
      <c r="CT143" s="125"/>
      <c r="CU143" s="126"/>
      <c r="CV143" s="125"/>
      <c r="CW143" s="126"/>
      <c r="CX143" s="130"/>
      <c r="CY143" s="128"/>
      <c r="CZ143" s="128"/>
      <c r="DA143" s="128"/>
      <c r="DB143" s="128"/>
      <c r="DC143" s="128"/>
      <c r="DD143" s="125"/>
      <c r="DE143" s="101"/>
      <c r="DF143" s="104"/>
      <c r="DG143" s="103"/>
      <c r="DH143" s="102"/>
      <c r="DI143" s="101"/>
      <c r="DJ143" s="101"/>
      <c r="DK143" s="101"/>
      <c r="DL143" s="13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32"/>
      <c r="ED143" s="132"/>
      <c r="EE143" s="178"/>
      <c r="EF143" s="178"/>
      <c r="EG143" s="178"/>
      <c r="EH143" s="178"/>
      <c r="EI143" s="178"/>
      <c r="EJ143" s="178"/>
      <c r="EK143" s="178"/>
      <c r="EL143" s="178"/>
      <c r="EM143" s="178"/>
      <c r="EN143" s="178"/>
      <c r="EO143" s="178"/>
      <c r="EP143" s="178"/>
      <c r="EQ143" s="178"/>
      <c r="ER143" s="178"/>
      <c r="ES143" s="178"/>
      <c r="ET143" s="178"/>
      <c r="EU143" s="178"/>
      <c r="EV143" s="178"/>
      <c r="EW143" s="178"/>
      <c r="EX143" s="178"/>
      <c r="EY143" s="105"/>
      <c r="EZ143" s="151"/>
      <c r="FA143" s="151"/>
      <c r="FB143" s="151"/>
      <c r="FC143" s="151"/>
      <c r="FD143" s="151"/>
      <c r="FE143" s="105"/>
      <c r="FF143" s="105"/>
      <c r="FG143" s="105"/>
      <c r="FH143" s="105"/>
      <c r="FI143" s="105"/>
      <c r="FJ143" s="105"/>
      <c r="FK143" s="105"/>
      <c r="FL143" s="105"/>
      <c r="FM143" s="105"/>
      <c r="FN143" s="105"/>
      <c r="FO143" s="105"/>
      <c r="FP143" s="105"/>
      <c r="FQ143" s="105"/>
      <c r="FR143" s="105"/>
      <c r="FS143" s="105"/>
      <c r="FT143" s="105"/>
      <c r="FU143" s="105"/>
      <c r="FV143" s="105"/>
      <c r="FW143" s="105"/>
      <c r="FX143" s="105"/>
      <c r="FY143" s="105"/>
      <c r="FZ143" s="105"/>
      <c r="GA143" s="105"/>
      <c r="GB143" s="105"/>
      <c r="GC143" s="105"/>
      <c r="GD143" s="105"/>
      <c r="GE143" s="178"/>
      <c r="GF143" s="178"/>
      <c r="GG143" s="178"/>
      <c r="GH143" s="105"/>
      <c r="GI143" s="178"/>
      <c r="GJ143" s="178"/>
      <c r="GK143" s="178"/>
      <c r="GL143" s="178"/>
      <c r="GM143" s="178"/>
      <c r="GN143" s="178"/>
      <c r="GO143" s="178"/>
      <c r="GP143" s="178"/>
    </row>
    <row r="144" spans="1:198">
      <c r="A144" s="101" t="s">
        <v>693</v>
      </c>
      <c r="B144" s="101">
        <f t="shared" si="6"/>
        <v>1148.1500000000001</v>
      </c>
      <c r="C144" s="101">
        <f t="shared" si="7"/>
        <v>2</v>
      </c>
      <c r="D144" s="101">
        <v>875</v>
      </c>
      <c r="E144" s="101">
        <v>2000</v>
      </c>
      <c r="F144" s="101" t="s">
        <v>694</v>
      </c>
      <c r="G144" s="101">
        <v>-9.34</v>
      </c>
      <c r="H144" s="101" t="s">
        <v>695</v>
      </c>
      <c r="I144" s="104">
        <v>70.7</v>
      </c>
      <c r="J144" s="104">
        <v>0.28999999999999998</v>
      </c>
      <c r="K144" s="104">
        <v>17.21</v>
      </c>
      <c r="L144" s="104">
        <v>0.82</v>
      </c>
      <c r="M144" s="104">
        <v>1.37</v>
      </c>
      <c r="N144" s="104">
        <v>2.36</v>
      </c>
      <c r="O144" s="104">
        <v>4.5999999999999996</v>
      </c>
      <c r="P144" s="104">
        <v>2.89</v>
      </c>
      <c r="Q144" s="102">
        <v>9.5133461509650671E-2</v>
      </c>
      <c r="R144" s="121">
        <f t="shared" si="8"/>
        <v>381.02103963364334</v>
      </c>
      <c r="S144" s="104">
        <v>100.33513346150966</v>
      </c>
      <c r="T144" s="104">
        <v>6</v>
      </c>
      <c r="U144" s="104">
        <v>4.99</v>
      </c>
      <c r="V144" s="101"/>
      <c r="W144" s="122">
        <v>381</v>
      </c>
      <c r="X144" s="123"/>
      <c r="Y144" s="123"/>
      <c r="Z144" s="124"/>
      <c r="AA144" s="125"/>
      <c r="AB144" s="124"/>
      <c r="AC144" s="125"/>
      <c r="AD144" s="124"/>
      <c r="AE144" s="125"/>
      <c r="AF144" s="124"/>
      <c r="AG144" s="161"/>
      <c r="AH144" s="124"/>
      <c r="AI144" s="126"/>
      <c r="AJ144" s="127"/>
      <c r="AK144" s="126"/>
      <c r="AL144" s="126"/>
      <c r="AM144" s="126"/>
      <c r="AN144" s="126"/>
      <c r="AO144" s="101"/>
      <c r="AP144" s="128"/>
      <c r="AQ144" s="104"/>
      <c r="AR144" s="104"/>
      <c r="AS144" s="101"/>
      <c r="AT144" s="129"/>
      <c r="AU144" s="129"/>
      <c r="AV144" s="129"/>
      <c r="AW144" s="129"/>
      <c r="AX144" s="129"/>
      <c r="AY144" s="129"/>
      <c r="AZ144" s="129"/>
      <c r="BA144" s="129"/>
      <c r="BB144" s="129"/>
      <c r="BC144" s="129"/>
      <c r="BD144" s="129"/>
      <c r="BE144" s="129"/>
      <c r="BF144" s="101"/>
      <c r="BG144" s="129"/>
      <c r="BH144" s="129"/>
      <c r="BI144" s="129"/>
      <c r="BJ144" s="129"/>
      <c r="BK144" s="129"/>
      <c r="BL144" s="129"/>
      <c r="BM144" s="129"/>
      <c r="BN144" s="129"/>
      <c r="BO144" s="129"/>
      <c r="BP144" s="129"/>
      <c r="BQ144" s="129"/>
      <c r="BR144" s="102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26"/>
      <c r="CG144" s="128"/>
      <c r="CH144" s="126"/>
      <c r="CI144" s="130"/>
      <c r="CJ144" s="125"/>
      <c r="CK144" s="126"/>
      <c r="CL144" s="128"/>
      <c r="CM144" s="126"/>
      <c r="CN144" s="130"/>
      <c r="CO144" s="125"/>
      <c r="CP144" s="126"/>
      <c r="CQ144" s="125"/>
      <c r="CR144" s="126"/>
      <c r="CS144" s="130"/>
      <c r="CT144" s="125"/>
      <c r="CU144" s="126"/>
      <c r="CV144" s="125"/>
      <c r="CW144" s="126"/>
      <c r="CX144" s="130"/>
      <c r="CY144" s="128"/>
      <c r="CZ144" s="128"/>
      <c r="DA144" s="128"/>
      <c r="DB144" s="128"/>
      <c r="DC144" s="128"/>
      <c r="DD144" s="125"/>
      <c r="DE144" s="101"/>
      <c r="DF144" s="104"/>
      <c r="DG144" s="103"/>
      <c r="DH144" s="102"/>
      <c r="DI144" s="101"/>
      <c r="DJ144" s="101"/>
      <c r="DK144" s="101"/>
      <c r="DL144" s="13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32"/>
      <c r="ED144" s="132"/>
      <c r="EE144" s="132"/>
      <c r="EF144" s="132"/>
      <c r="EG144" s="132"/>
      <c r="EH144" s="132"/>
      <c r="EI144" s="132"/>
      <c r="EJ144" s="132"/>
      <c r="EK144" s="132"/>
      <c r="EL144" s="132"/>
      <c r="EM144" s="132"/>
      <c r="EN144" s="132"/>
      <c r="EO144" s="132"/>
      <c r="EP144" s="132"/>
      <c r="EQ144" s="132"/>
      <c r="ER144" s="132"/>
      <c r="ES144" s="132"/>
      <c r="ET144" s="132"/>
      <c r="EU144" s="132"/>
      <c r="EV144" s="132"/>
      <c r="EW144" s="132"/>
      <c r="EX144" s="132"/>
      <c r="EY144" s="101"/>
      <c r="EZ144" s="104"/>
      <c r="FA144" s="104"/>
      <c r="FB144" s="104"/>
      <c r="FC144" s="104"/>
      <c r="FD144" s="101"/>
      <c r="FE144" s="101"/>
      <c r="FF144" s="101"/>
      <c r="FG144" s="101"/>
      <c r="FH144" s="101"/>
      <c r="FI144" s="101"/>
      <c r="FJ144" s="101"/>
      <c r="FK144" s="101"/>
      <c r="FL144" s="101"/>
      <c r="FM144" s="101"/>
      <c r="FN144" s="101"/>
      <c r="FO144" s="101"/>
      <c r="FP144" s="101"/>
      <c r="FQ144" s="101"/>
      <c r="FR144" s="101"/>
      <c r="FS144" s="101"/>
      <c r="FT144" s="101"/>
      <c r="FU144" s="101"/>
      <c r="FV144" s="101"/>
      <c r="FW144" s="101"/>
      <c r="FX144" s="101"/>
      <c r="FY144" s="101"/>
      <c r="FZ144" s="101"/>
      <c r="GA144" s="101"/>
      <c r="GB144" s="101"/>
      <c r="GC144" s="101"/>
      <c r="GD144" s="101"/>
      <c r="GE144" s="132"/>
      <c r="GF144" s="132"/>
      <c r="GG144" s="132"/>
      <c r="GH144" s="101"/>
      <c r="GI144" s="132"/>
      <c r="GJ144" s="132"/>
      <c r="GK144" s="132"/>
      <c r="GL144" s="132"/>
      <c r="GM144" s="132"/>
      <c r="GN144" s="132"/>
      <c r="GO144" s="132"/>
      <c r="GP144" s="132"/>
    </row>
    <row r="145" spans="1:198">
      <c r="A145" s="101" t="s">
        <v>696</v>
      </c>
      <c r="B145" s="101">
        <f t="shared" si="6"/>
        <v>1148.1500000000001</v>
      </c>
      <c r="C145" s="101">
        <f t="shared" si="7"/>
        <v>2</v>
      </c>
      <c r="D145" s="101">
        <v>875</v>
      </c>
      <c r="E145" s="101">
        <v>2000</v>
      </c>
      <c r="F145" s="101" t="s">
        <v>694</v>
      </c>
      <c r="G145" s="101">
        <v>-9.34</v>
      </c>
      <c r="H145" s="101" t="s">
        <v>695</v>
      </c>
      <c r="I145" s="104">
        <v>70.900000000000006</v>
      </c>
      <c r="J145" s="104">
        <v>0.36</v>
      </c>
      <c r="K145" s="104">
        <v>16.399999999999999</v>
      </c>
      <c r="L145" s="104">
        <v>0.87</v>
      </c>
      <c r="M145" s="104">
        <v>1.21</v>
      </c>
      <c r="N145" s="104">
        <v>2.71</v>
      </c>
      <c r="O145" s="104">
        <v>4.6500000000000004</v>
      </c>
      <c r="P145" s="104">
        <v>3.13</v>
      </c>
      <c r="Q145" s="102">
        <v>9.4134685010861696E-2</v>
      </c>
      <c r="R145" s="121">
        <f t="shared" si="8"/>
        <v>377.02081874510122</v>
      </c>
      <c r="S145" s="104">
        <v>100.32413468501085</v>
      </c>
      <c r="T145" s="104">
        <v>6</v>
      </c>
      <c r="U145" s="104">
        <v>4.99</v>
      </c>
      <c r="V145" s="101"/>
      <c r="W145" s="122">
        <v>377.00000000000006</v>
      </c>
      <c r="X145" s="123"/>
      <c r="Y145" s="123"/>
      <c r="Z145" s="124"/>
      <c r="AA145" s="125"/>
      <c r="AB145" s="124"/>
      <c r="AC145" s="125"/>
      <c r="AD145" s="124"/>
      <c r="AE145" s="125"/>
      <c r="AF145" s="124"/>
      <c r="AG145" s="161"/>
      <c r="AH145" s="124"/>
      <c r="AI145" s="126"/>
      <c r="AJ145" s="127"/>
      <c r="AK145" s="126"/>
      <c r="AL145" s="126"/>
      <c r="AM145" s="126"/>
      <c r="AN145" s="126"/>
      <c r="AO145" s="101"/>
      <c r="AP145" s="128"/>
      <c r="AQ145" s="104"/>
      <c r="AR145" s="104"/>
      <c r="AS145" s="101"/>
      <c r="AT145" s="129"/>
      <c r="AU145" s="129"/>
      <c r="AV145" s="129"/>
      <c r="AW145" s="129"/>
      <c r="AX145" s="129"/>
      <c r="AY145" s="129"/>
      <c r="AZ145" s="129"/>
      <c r="BA145" s="129"/>
      <c r="BB145" s="129"/>
      <c r="BC145" s="129"/>
      <c r="BD145" s="129"/>
      <c r="BE145" s="129"/>
      <c r="BF145" s="101"/>
      <c r="BG145" s="129"/>
      <c r="BH145" s="129"/>
      <c r="BI145" s="129"/>
      <c r="BJ145" s="129"/>
      <c r="BK145" s="129"/>
      <c r="BL145" s="129"/>
      <c r="BM145" s="129"/>
      <c r="BN145" s="129"/>
      <c r="BO145" s="129"/>
      <c r="BP145" s="129"/>
      <c r="BQ145" s="129"/>
      <c r="BR145" s="102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26"/>
      <c r="CG145" s="128"/>
      <c r="CH145" s="126"/>
      <c r="CI145" s="130"/>
      <c r="CJ145" s="125"/>
      <c r="CK145" s="126"/>
      <c r="CL145" s="128"/>
      <c r="CM145" s="126"/>
      <c r="CN145" s="130"/>
      <c r="CO145" s="125"/>
      <c r="CP145" s="126"/>
      <c r="CQ145" s="125"/>
      <c r="CR145" s="126"/>
      <c r="CS145" s="130"/>
      <c r="CT145" s="125"/>
      <c r="CU145" s="126"/>
      <c r="CV145" s="125"/>
      <c r="CW145" s="126"/>
      <c r="CX145" s="130"/>
      <c r="CY145" s="128"/>
      <c r="CZ145" s="128"/>
      <c r="DA145" s="128"/>
      <c r="DB145" s="128"/>
      <c r="DC145" s="128"/>
      <c r="DD145" s="125"/>
      <c r="DE145" s="101"/>
      <c r="DF145" s="104"/>
      <c r="DG145" s="103"/>
      <c r="DH145" s="102"/>
      <c r="DI145" s="101"/>
      <c r="DJ145" s="101"/>
      <c r="DK145" s="101"/>
      <c r="DL145" s="13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32"/>
      <c r="ED145" s="132"/>
      <c r="EE145" s="132"/>
      <c r="EF145" s="132"/>
      <c r="EG145" s="132"/>
      <c r="EH145" s="132"/>
      <c r="EI145" s="132"/>
      <c r="EJ145" s="132"/>
      <c r="EK145" s="132"/>
      <c r="EL145" s="132"/>
      <c r="EM145" s="132"/>
      <c r="EN145" s="132"/>
      <c r="EO145" s="132"/>
      <c r="EP145" s="132"/>
      <c r="EQ145" s="132"/>
      <c r="ER145" s="132"/>
      <c r="ES145" s="132"/>
      <c r="ET145" s="132"/>
      <c r="EU145" s="132"/>
      <c r="EV145" s="132"/>
      <c r="EW145" s="132"/>
      <c r="EX145" s="132"/>
      <c r="EY145" s="101"/>
      <c r="EZ145" s="104"/>
      <c r="FA145" s="104"/>
      <c r="FB145" s="104"/>
      <c r="FC145" s="104"/>
      <c r="FD145" s="101"/>
      <c r="FE145" s="101"/>
      <c r="FF145" s="101"/>
      <c r="FG145" s="101"/>
      <c r="FH145" s="101"/>
      <c r="FI145" s="101"/>
      <c r="FJ145" s="101"/>
      <c r="FK145" s="101"/>
      <c r="FL145" s="101"/>
      <c r="FM145" s="101"/>
      <c r="FN145" s="101"/>
      <c r="FO145" s="101"/>
      <c r="FP145" s="101"/>
      <c r="FQ145" s="101"/>
      <c r="FR145" s="101"/>
      <c r="FS145" s="101"/>
      <c r="FT145" s="101"/>
      <c r="FU145" s="101"/>
      <c r="FV145" s="101"/>
      <c r="FW145" s="101"/>
      <c r="FX145" s="101"/>
      <c r="FY145" s="101"/>
      <c r="FZ145" s="101"/>
      <c r="GA145" s="101"/>
      <c r="GB145" s="101"/>
      <c r="GC145" s="101"/>
      <c r="GD145" s="101"/>
      <c r="GE145" s="132"/>
      <c r="GF145" s="132"/>
      <c r="GG145" s="132"/>
      <c r="GH145" s="101"/>
      <c r="GI145" s="132"/>
      <c r="GJ145" s="132"/>
      <c r="GK145" s="132"/>
      <c r="GL145" s="132"/>
      <c r="GM145" s="132"/>
      <c r="GN145" s="132"/>
      <c r="GO145" s="132"/>
      <c r="GP145" s="132"/>
    </row>
    <row r="146" spans="1:198">
      <c r="A146" s="101" t="s">
        <v>697</v>
      </c>
      <c r="B146" s="101">
        <f t="shared" si="6"/>
        <v>1148.1500000000001</v>
      </c>
      <c r="C146" s="101">
        <f t="shared" si="7"/>
        <v>2</v>
      </c>
      <c r="D146" s="101">
        <v>875</v>
      </c>
      <c r="E146" s="101">
        <v>2000</v>
      </c>
      <c r="F146" s="101" t="s">
        <v>694</v>
      </c>
      <c r="G146" s="101">
        <v>-9.34</v>
      </c>
      <c r="H146" s="101" t="s">
        <v>695</v>
      </c>
      <c r="I146" s="104">
        <v>70.900000000000006</v>
      </c>
      <c r="J146" s="104">
        <v>0.28999999999999998</v>
      </c>
      <c r="K146" s="104">
        <v>16.45</v>
      </c>
      <c r="L146" s="104">
        <v>1.21</v>
      </c>
      <c r="M146" s="104">
        <v>0.93</v>
      </c>
      <c r="N146" s="104">
        <v>2.78</v>
      </c>
      <c r="O146" s="104">
        <v>4.51</v>
      </c>
      <c r="P146" s="104">
        <v>3.21</v>
      </c>
      <c r="Q146" s="102">
        <v>8.3148143524182871E-2</v>
      </c>
      <c r="R146" s="121">
        <f t="shared" si="8"/>
        <v>333.01838897113709</v>
      </c>
      <c r="S146" s="104">
        <v>100.3631481435242</v>
      </c>
      <c r="T146" s="104">
        <v>6</v>
      </c>
      <c r="U146" s="104">
        <v>4.99</v>
      </c>
      <c r="V146" s="101"/>
      <c r="W146" s="122">
        <v>332.99999999999994</v>
      </c>
      <c r="X146" s="123"/>
      <c r="Y146" s="123"/>
      <c r="Z146" s="124"/>
      <c r="AA146" s="125"/>
      <c r="AB146" s="124"/>
      <c r="AC146" s="125"/>
      <c r="AD146" s="124"/>
      <c r="AE146" s="125"/>
      <c r="AF146" s="124"/>
      <c r="AG146" s="161"/>
      <c r="AH146" s="124"/>
      <c r="AI146" s="126"/>
      <c r="AJ146" s="127"/>
      <c r="AK146" s="126"/>
      <c r="AL146" s="126"/>
      <c r="AM146" s="126"/>
      <c r="AN146" s="126"/>
      <c r="AO146" s="101"/>
      <c r="AP146" s="128"/>
      <c r="AQ146" s="104"/>
      <c r="AR146" s="104"/>
      <c r="AS146" s="101"/>
      <c r="AT146" s="129"/>
      <c r="AU146" s="129"/>
      <c r="AV146" s="129"/>
      <c r="AW146" s="129"/>
      <c r="AX146" s="129"/>
      <c r="AY146" s="129"/>
      <c r="AZ146" s="129"/>
      <c r="BA146" s="129"/>
      <c r="BB146" s="129"/>
      <c r="BC146" s="129"/>
      <c r="BD146" s="129"/>
      <c r="BE146" s="129"/>
      <c r="BF146" s="101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02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26"/>
      <c r="CG146" s="128"/>
      <c r="CH146" s="126"/>
      <c r="CI146" s="130"/>
      <c r="CJ146" s="125"/>
      <c r="CK146" s="126"/>
      <c r="CL146" s="128"/>
      <c r="CM146" s="126"/>
      <c r="CN146" s="130"/>
      <c r="CO146" s="125"/>
      <c r="CP146" s="126"/>
      <c r="CQ146" s="125"/>
      <c r="CR146" s="126"/>
      <c r="CS146" s="130"/>
      <c r="CT146" s="125"/>
      <c r="CU146" s="126"/>
      <c r="CV146" s="125"/>
      <c r="CW146" s="126"/>
      <c r="CX146" s="130"/>
      <c r="CY146" s="128"/>
      <c r="CZ146" s="128"/>
      <c r="DA146" s="128"/>
      <c r="DB146" s="128"/>
      <c r="DC146" s="128"/>
      <c r="DD146" s="125"/>
      <c r="DE146" s="101"/>
      <c r="DF146" s="104"/>
      <c r="DG146" s="103"/>
      <c r="DH146" s="102"/>
      <c r="DI146" s="101"/>
      <c r="DJ146" s="101"/>
      <c r="DK146" s="101"/>
      <c r="DL146" s="13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32"/>
      <c r="ED146" s="132"/>
      <c r="EE146" s="132"/>
      <c r="EF146" s="132"/>
      <c r="EG146" s="132"/>
      <c r="EH146" s="132"/>
      <c r="EI146" s="132"/>
      <c r="EJ146" s="132"/>
      <c r="EK146" s="132"/>
      <c r="EL146" s="132"/>
      <c r="EM146" s="132"/>
      <c r="EN146" s="132"/>
      <c r="EO146" s="132"/>
      <c r="EP146" s="132"/>
      <c r="EQ146" s="132"/>
      <c r="ER146" s="132"/>
      <c r="ES146" s="132"/>
      <c r="ET146" s="132"/>
      <c r="EU146" s="132"/>
      <c r="EV146" s="132"/>
      <c r="EW146" s="132"/>
      <c r="EX146" s="132"/>
      <c r="EY146" s="101"/>
      <c r="EZ146" s="104"/>
      <c r="FA146" s="104"/>
      <c r="FB146" s="104"/>
      <c r="FC146" s="104"/>
      <c r="FD146" s="101"/>
      <c r="FE146" s="101"/>
      <c r="FF146" s="101"/>
      <c r="FG146" s="101"/>
      <c r="FH146" s="101"/>
      <c r="FI146" s="101"/>
      <c r="FJ146" s="101"/>
      <c r="FK146" s="101"/>
      <c r="FL146" s="101"/>
      <c r="FM146" s="101"/>
      <c r="FN146" s="101"/>
      <c r="FO146" s="101"/>
      <c r="FP146" s="101"/>
      <c r="FQ146" s="101"/>
      <c r="FR146" s="101"/>
      <c r="FS146" s="101"/>
      <c r="FT146" s="101"/>
      <c r="FU146" s="101"/>
      <c r="FV146" s="101"/>
      <c r="FW146" s="101"/>
      <c r="FX146" s="101"/>
      <c r="FY146" s="101"/>
      <c r="FZ146" s="101"/>
      <c r="GA146" s="101"/>
      <c r="GB146" s="101"/>
      <c r="GC146" s="101"/>
      <c r="GD146" s="101"/>
      <c r="GE146" s="132"/>
      <c r="GF146" s="132"/>
      <c r="GG146" s="132"/>
      <c r="GH146" s="101"/>
      <c r="GI146" s="132"/>
      <c r="GJ146" s="132"/>
      <c r="GK146" s="132"/>
      <c r="GL146" s="132"/>
      <c r="GM146" s="132"/>
      <c r="GN146" s="132"/>
      <c r="GO146" s="132"/>
      <c r="GP146" s="132"/>
    </row>
    <row r="147" spans="1:198">
      <c r="A147" s="101" t="s">
        <v>698</v>
      </c>
      <c r="B147" s="101">
        <f t="shared" si="6"/>
        <v>1123.1500000000001</v>
      </c>
      <c r="C147" s="101">
        <f t="shared" si="7"/>
        <v>2</v>
      </c>
      <c r="D147" s="101">
        <v>850</v>
      </c>
      <c r="E147" s="101">
        <v>2000</v>
      </c>
      <c r="F147" s="101" t="s">
        <v>699</v>
      </c>
      <c r="G147" s="101">
        <v>-11.41</v>
      </c>
      <c r="H147" s="101" t="s">
        <v>695</v>
      </c>
      <c r="I147" s="104">
        <v>73</v>
      </c>
      <c r="J147" s="104">
        <v>0.36</v>
      </c>
      <c r="K147" s="104">
        <v>16.03</v>
      </c>
      <c r="L147" s="104">
        <v>1.44</v>
      </c>
      <c r="M147" s="104">
        <v>0.35</v>
      </c>
      <c r="N147" s="104">
        <v>1.97</v>
      </c>
      <c r="O147" s="104">
        <v>3.57</v>
      </c>
      <c r="P147" s="104">
        <v>3.51</v>
      </c>
      <c r="Q147" s="102">
        <v>8.090089640190766E-2</v>
      </c>
      <c r="R147" s="121">
        <f t="shared" si="8"/>
        <v>324.01789197191721</v>
      </c>
      <c r="S147" s="104">
        <v>100.3109008964019</v>
      </c>
      <c r="T147" s="104">
        <v>5.9</v>
      </c>
      <c r="U147" s="104">
        <v>5.15</v>
      </c>
      <c r="V147" s="101"/>
      <c r="W147" s="122">
        <v>324</v>
      </c>
      <c r="X147" s="123"/>
      <c r="Y147" s="123"/>
      <c r="Z147" s="124"/>
      <c r="AA147" s="125"/>
      <c r="AB147" s="124"/>
      <c r="AC147" s="125"/>
      <c r="AD147" s="124"/>
      <c r="AE147" s="125"/>
      <c r="AF147" s="124"/>
      <c r="AG147" s="161"/>
      <c r="AH147" s="124"/>
      <c r="AI147" s="126"/>
      <c r="AJ147" s="127"/>
      <c r="AK147" s="126"/>
      <c r="AL147" s="126"/>
      <c r="AM147" s="126"/>
      <c r="AN147" s="126"/>
      <c r="AO147" s="101"/>
      <c r="AP147" s="128"/>
      <c r="AQ147" s="104"/>
      <c r="AR147" s="104"/>
      <c r="AS147" s="101"/>
      <c r="AT147" s="129"/>
      <c r="AU147" s="129"/>
      <c r="AV147" s="129"/>
      <c r="AW147" s="129"/>
      <c r="AX147" s="129"/>
      <c r="AY147" s="129"/>
      <c r="AZ147" s="129"/>
      <c r="BA147" s="129"/>
      <c r="BB147" s="129"/>
      <c r="BC147" s="129"/>
      <c r="BD147" s="129"/>
      <c r="BE147" s="129"/>
      <c r="BF147" s="101"/>
      <c r="BG147" s="129"/>
      <c r="BH147" s="129"/>
      <c r="BI147" s="129"/>
      <c r="BJ147" s="129"/>
      <c r="BK147" s="129"/>
      <c r="BL147" s="129"/>
      <c r="BM147" s="129"/>
      <c r="BN147" s="129"/>
      <c r="BO147" s="129"/>
      <c r="BP147" s="129"/>
      <c r="BQ147" s="129"/>
      <c r="BR147" s="102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26"/>
      <c r="CG147" s="128"/>
      <c r="CH147" s="126"/>
      <c r="CI147" s="130"/>
      <c r="CJ147" s="125"/>
      <c r="CK147" s="126"/>
      <c r="CL147" s="128"/>
      <c r="CM147" s="126"/>
      <c r="CN147" s="130"/>
      <c r="CO147" s="125"/>
      <c r="CP147" s="126"/>
      <c r="CQ147" s="125"/>
      <c r="CR147" s="126"/>
      <c r="CS147" s="130"/>
      <c r="CT147" s="125"/>
      <c r="CU147" s="126"/>
      <c r="CV147" s="125"/>
      <c r="CW147" s="126"/>
      <c r="CX147" s="130"/>
      <c r="CY147" s="128"/>
      <c r="CZ147" s="128"/>
      <c r="DA147" s="128"/>
      <c r="DB147" s="128"/>
      <c r="DC147" s="128"/>
      <c r="DD147" s="125"/>
      <c r="DE147" s="101"/>
      <c r="DF147" s="104"/>
      <c r="DG147" s="103"/>
      <c r="DH147" s="102"/>
      <c r="DI147" s="101"/>
      <c r="DJ147" s="101"/>
      <c r="DK147" s="101"/>
      <c r="DL147" s="13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32"/>
      <c r="ED147" s="132"/>
      <c r="EE147" s="132"/>
      <c r="EF147" s="132"/>
      <c r="EG147" s="132"/>
      <c r="EH147" s="132"/>
      <c r="EI147" s="132"/>
      <c r="EJ147" s="132"/>
      <c r="EK147" s="132"/>
      <c r="EL147" s="132"/>
      <c r="EM147" s="132"/>
      <c r="EN147" s="132"/>
      <c r="EO147" s="132"/>
      <c r="EP147" s="132"/>
      <c r="EQ147" s="132"/>
      <c r="ER147" s="132"/>
      <c r="ES147" s="132"/>
      <c r="ET147" s="132"/>
      <c r="EU147" s="132"/>
      <c r="EV147" s="132"/>
      <c r="EW147" s="132"/>
      <c r="EX147" s="132"/>
      <c r="EY147" s="101"/>
      <c r="EZ147" s="104"/>
      <c r="FA147" s="104"/>
      <c r="FB147" s="104"/>
      <c r="FC147" s="104"/>
      <c r="FD147" s="101"/>
      <c r="FE147" s="101"/>
      <c r="FF147" s="101"/>
      <c r="FG147" s="101"/>
      <c r="FH147" s="101"/>
      <c r="FI147" s="101"/>
      <c r="FJ147" s="101"/>
      <c r="FK147" s="101"/>
      <c r="FL147" s="101"/>
      <c r="FM147" s="101"/>
      <c r="FN147" s="101"/>
      <c r="FO147" s="101"/>
      <c r="FP147" s="101"/>
      <c r="FQ147" s="101"/>
      <c r="FR147" s="101"/>
      <c r="FS147" s="101"/>
      <c r="FT147" s="101"/>
      <c r="FU147" s="101"/>
      <c r="FV147" s="101"/>
      <c r="FW147" s="101"/>
      <c r="FX147" s="101"/>
      <c r="FY147" s="101"/>
      <c r="FZ147" s="101"/>
      <c r="GA147" s="101"/>
      <c r="GB147" s="101"/>
      <c r="GC147" s="101"/>
      <c r="GD147" s="101"/>
      <c r="GE147" s="132"/>
      <c r="GF147" s="132"/>
      <c r="GG147" s="132"/>
      <c r="GH147" s="101"/>
      <c r="GI147" s="132"/>
      <c r="GJ147" s="132"/>
      <c r="GK147" s="132"/>
      <c r="GL147" s="132"/>
      <c r="GM147" s="132"/>
      <c r="GN147" s="132"/>
      <c r="GO147" s="132"/>
      <c r="GP147" s="132"/>
    </row>
    <row r="148" spans="1:198">
      <c r="A148" s="101" t="s">
        <v>700</v>
      </c>
      <c r="B148" s="101">
        <f t="shared" si="6"/>
        <v>1123.1500000000001</v>
      </c>
      <c r="C148" s="101">
        <f t="shared" si="7"/>
        <v>2</v>
      </c>
      <c r="D148" s="101">
        <v>850</v>
      </c>
      <c r="E148" s="101">
        <v>2000</v>
      </c>
      <c r="F148" s="101" t="s">
        <v>699</v>
      </c>
      <c r="G148" s="101">
        <v>-11.41</v>
      </c>
      <c r="H148" s="101" t="s">
        <v>695</v>
      </c>
      <c r="I148" s="104">
        <v>73.400000000000006</v>
      </c>
      <c r="J148" s="104">
        <v>0.33</v>
      </c>
      <c r="K148" s="104">
        <v>16.02</v>
      </c>
      <c r="L148" s="104">
        <v>1.1599999999999999</v>
      </c>
      <c r="M148" s="104">
        <v>0.24</v>
      </c>
      <c r="N148" s="104">
        <v>1.92</v>
      </c>
      <c r="O148" s="104">
        <v>3.47</v>
      </c>
      <c r="P148" s="104">
        <v>3.57</v>
      </c>
      <c r="Q148" s="102">
        <v>8.8641414267522284E-2</v>
      </c>
      <c r="R148" s="121">
        <f t="shared" si="8"/>
        <v>355.01960385811913</v>
      </c>
      <c r="S148" s="104">
        <v>100.19864141426751</v>
      </c>
      <c r="T148" s="104">
        <v>5.9</v>
      </c>
      <c r="U148" s="104">
        <v>5.15</v>
      </c>
      <c r="V148" s="101"/>
      <c r="W148" s="122">
        <v>355.00000000000006</v>
      </c>
      <c r="X148" s="123"/>
      <c r="Y148" s="123"/>
      <c r="Z148" s="124"/>
      <c r="AA148" s="125"/>
      <c r="AB148" s="124"/>
      <c r="AC148" s="125"/>
      <c r="AD148" s="124"/>
      <c r="AE148" s="125"/>
      <c r="AF148" s="124"/>
      <c r="AG148" s="161"/>
      <c r="AH148" s="124"/>
      <c r="AI148" s="126"/>
      <c r="AJ148" s="127"/>
      <c r="AK148" s="126"/>
      <c r="AL148" s="126"/>
      <c r="AM148" s="126"/>
      <c r="AN148" s="126"/>
      <c r="AO148" s="101"/>
      <c r="AP148" s="128"/>
      <c r="AQ148" s="104"/>
      <c r="AR148" s="104"/>
      <c r="AS148" s="101"/>
      <c r="AT148" s="129"/>
      <c r="AU148" s="129"/>
      <c r="AV148" s="129"/>
      <c r="AW148" s="129"/>
      <c r="AX148" s="129"/>
      <c r="AY148" s="129"/>
      <c r="AZ148" s="129"/>
      <c r="BA148" s="129"/>
      <c r="BB148" s="129"/>
      <c r="BC148" s="129"/>
      <c r="BD148" s="129"/>
      <c r="BE148" s="129"/>
      <c r="BF148" s="101"/>
      <c r="BG148" s="129"/>
      <c r="BH148" s="129"/>
      <c r="BI148" s="129"/>
      <c r="BJ148" s="129"/>
      <c r="BK148" s="129"/>
      <c r="BL148" s="129"/>
      <c r="BM148" s="129"/>
      <c r="BN148" s="129"/>
      <c r="BO148" s="129"/>
      <c r="BP148" s="129"/>
      <c r="BQ148" s="129"/>
      <c r="BR148" s="102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26"/>
      <c r="CG148" s="128"/>
      <c r="CH148" s="126"/>
      <c r="CI148" s="130"/>
      <c r="CJ148" s="125"/>
      <c r="CK148" s="126"/>
      <c r="CL148" s="128"/>
      <c r="CM148" s="126"/>
      <c r="CN148" s="130"/>
      <c r="CO148" s="125"/>
      <c r="CP148" s="126"/>
      <c r="CQ148" s="125"/>
      <c r="CR148" s="126"/>
      <c r="CS148" s="130"/>
      <c r="CT148" s="125"/>
      <c r="CU148" s="126"/>
      <c r="CV148" s="125"/>
      <c r="CW148" s="126"/>
      <c r="CX148" s="130"/>
      <c r="CY148" s="128"/>
      <c r="CZ148" s="128"/>
      <c r="DA148" s="128"/>
      <c r="DB148" s="128"/>
      <c r="DC148" s="128"/>
      <c r="DD148" s="125"/>
      <c r="DE148" s="101"/>
      <c r="DF148" s="104"/>
      <c r="DG148" s="103"/>
      <c r="DH148" s="102"/>
      <c r="DI148" s="101"/>
      <c r="DJ148" s="101"/>
      <c r="DK148" s="101"/>
      <c r="DL148" s="13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32"/>
      <c r="ED148" s="132"/>
      <c r="EE148" s="132"/>
      <c r="EF148" s="132"/>
      <c r="EG148" s="132"/>
      <c r="EH148" s="132"/>
      <c r="EI148" s="132"/>
      <c r="EJ148" s="132"/>
      <c r="EK148" s="132"/>
      <c r="EL148" s="132"/>
      <c r="EM148" s="132"/>
      <c r="EN148" s="132"/>
      <c r="EO148" s="132"/>
      <c r="EP148" s="132"/>
      <c r="EQ148" s="132"/>
      <c r="ER148" s="132"/>
      <c r="ES148" s="132"/>
      <c r="ET148" s="132"/>
      <c r="EU148" s="132"/>
      <c r="EV148" s="132"/>
      <c r="EW148" s="132"/>
      <c r="EX148" s="132"/>
      <c r="EY148" s="101"/>
      <c r="EZ148" s="104"/>
      <c r="FA148" s="104"/>
      <c r="FB148" s="104"/>
      <c r="FC148" s="104"/>
      <c r="FD148" s="101"/>
      <c r="FE148" s="101"/>
      <c r="FF148" s="101"/>
      <c r="FG148" s="101"/>
      <c r="FH148" s="101"/>
      <c r="FI148" s="101"/>
      <c r="FJ148" s="101"/>
      <c r="FK148" s="101"/>
      <c r="FL148" s="101"/>
      <c r="FM148" s="101"/>
      <c r="FN148" s="101"/>
      <c r="FO148" s="101"/>
      <c r="FP148" s="101"/>
      <c r="FQ148" s="101"/>
      <c r="FR148" s="101"/>
      <c r="FS148" s="101"/>
      <c r="FT148" s="101"/>
      <c r="FU148" s="101"/>
      <c r="FV148" s="101"/>
      <c r="FW148" s="101"/>
      <c r="FX148" s="101"/>
      <c r="FY148" s="101"/>
      <c r="FZ148" s="101"/>
      <c r="GA148" s="101"/>
      <c r="GB148" s="101"/>
      <c r="GC148" s="101"/>
      <c r="GD148" s="101"/>
      <c r="GE148" s="132"/>
      <c r="GF148" s="132"/>
      <c r="GG148" s="132"/>
      <c r="GH148" s="101"/>
      <c r="GI148" s="132"/>
      <c r="GJ148" s="132"/>
      <c r="GK148" s="132"/>
      <c r="GL148" s="132"/>
      <c r="GM148" s="132"/>
      <c r="GN148" s="132"/>
      <c r="GO148" s="132"/>
      <c r="GP148" s="132"/>
    </row>
    <row r="149" spans="1:198">
      <c r="A149" s="101" t="s">
        <v>701</v>
      </c>
      <c r="B149" s="101">
        <f t="shared" si="6"/>
        <v>1073.1500000000001</v>
      </c>
      <c r="C149" s="101">
        <f t="shared" si="7"/>
        <v>2</v>
      </c>
      <c r="D149" s="101">
        <v>800</v>
      </c>
      <c r="E149" s="101">
        <v>2000</v>
      </c>
      <c r="F149" s="101" t="s">
        <v>702</v>
      </c>
      <c r="G149" s="101">
        <v>-12.83</v>
      </c>
      <c r="H149" s="101" t="s">
        <v>695</v>
      </c>
      <c r="I149" s="104">
        <v>75.3</v>
      </c>
      <c r="J149" s="104">
        <v>0.11</v>
      </c>
      <c r="K149" s="104">
        <v>15.17</v>
      </c>
      <c r="L149" s="104">
        <v>0.77</v>
      </c>
      <c r="M149" s="104">
        <v>0.67</v>
      </c>
      <c r="N149" s="104">
        <v>1.36</v>
      </c>
      <c r="O149" s="104">
        <v>4</v>
      </c>
      <c r="P149" s="104">
        <v>3.08</v>
      </c>
      <c r="Q149" s="102">
        <v>3.7454118704586883E-2</v>
      </c>
      <c r="R149" s="121">
        <f t="shared" si="8"/>
        <v>150.00828332033205</v>
      </c>
      <c r="S149" s="104">
        <v>100.49745411870458</v>
      </c>
      <c r="T149" s="104">
        <v>6.1</v>
      </c>
      <c r="U149" s="104">
        <v>5.15</v>
      </c>
      <c r="V149" s="101"/>
      <c r="W149" s="122">
        <v>150</v>
      </c>
      <c r="X149" s="123"/>
      <c r="Y149" s="123"/>
      <c r="Z149" s="124"/>
      <c r="AA149" s="125"/>
      <c r="AB149" s="124"/>
      <c r="AC149" s="125"/>
      <c r="AD149" s="124"/>
      <c r="AE149" s="125"/>
      <c r="AF149" s="124"/>
      <c r="AG149" s="161"/>
      <c r="AH149" s="124"/>
      <c r="AI149" s="126"/>
      <c r="AJ149" s="127"/>
      <c r="AK149" s="126"/>
      <c r="AL149" s="126"/>
      <c r="AM149" s="126"/>
      <c r="AN149" s="126"/>
      <c r="AO149" s="101"/>
      <c r="AP149" s="128"/>
      <c r="AQ149" s="104"/>
      <c r="AR149" s="104"/>
      <c r="AS149" s="101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01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02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26"/>
      <c r="CG149" s="128"/>
      <c r="CH149" s="126"/>
      <c r="CI149" s="130"/>
      <c r="CJ149" s="125"/>
      <c r="CK149" s="126"/>
      <c r="CL149" s="128"/>
      <c r="CM149" s="126"/>
      <c r="CN149" s="130"/>
      <c r="CO149" s="125"/>
      <c r="CP149" s="126"/>
      <c r="CQ149" s="125"/>
      <c r="CR149" s="126"/>
      <c r="CS149" s="130"/>
      <c r="CT149" s="125"/>
      <c r="CU149" s="126"/>
      <c r="CV149" s="125"/>
      <c r="CW149" s="126"/>
      <c r="CX149" s="130"/>
      <c r="CY149" s="128"/>
      <c r="CZ149" s="128"/>
      <c r="DA149" s="128"/>
      <c r="DB149" s="128"/>
      <c r="DC149" s="128"/>
      <c r="DD149" s="125"/>
      <c r="DE149" s="101"/>
      <c r="DF149" s="104"/>
      <c r="DG149" s="103"/>
      <c r="DH149" s="102"/>
      <c r="DI149" s="101"/>
      <c r="DJ149" s="101"/>
      <c r="DK149" s="101"/>
      <c r="DL149" s="13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32"/>
      <c r="ED149" s="132"/>
      <c r="EE149" s="132"/>
      <c r="EF149" s="132"/>
      <c r="EG149" s="132"/>
      <c r="EH149" s="132"/>
      <c r="EI149" s="132"/>
      <c r="EJ149" s="132"/>
      <c r="EK149" s="132"/>
      <c r="EL149" s="132"/>
      <c r="EM149" s="132"/>
      <c r="EN149" s="132"/>
      <c r="EO149" s="132"/>
      <c r="EP149" s="132"/>
      <c r="EQ149" s="132"/>
      <c r="ER149" s="132"/>
      <c r="ES149" s="132"/>
      <c r="ET149" s="132"/>
      <c r="EU149" s="132"/>
      <c r="EV149" s="132"/>
      <c r="EW149" s="132"/>
      <c r="EX149" s="132"/>
      <c r="EY149" s="101"/>
      <c r="EZ149" s="104"/>
      <c r="FA149" s="104"/>
      <c r="FB149" s="104"/>
      <c r="FC149" s="104"/>
      <c r="FD149" s="101"/>
      <c r="FE149" s="101"/>
      <c r="FF149" s="101"/>
      <c r="FG149" s="101"/>
      <c r="FH149" s="101"/>
      <c r="FI149" s="101"/>
      <c r="FJ149" s="101"/>
      <c r="FK149" s="101"/>
      <c r="FL149" s="101"/>
      <c r="FM149" s="101"/>
      <c r="FN149" s="101"/>
      <c r="FO149" s="101"/>
      <c r="FP149" s="101"/>
      <c r="FQ149" s="101"/>
      <c r="FR149" s="101"/>
      <c r="FS149" s="101"/>
      <c r="FT149" s="101"/>
      <c r="FU149" s="101"/>
      <c r="FV149" s="101"/>
      <c r="FW149" s="101"/>
      <c r="FX149" s="101"/>
      <c r="FY149" s="101"/>
      <c r="FZ149" s="101"/>
      <c r="GA149" s="101"/>
      <c r="GB149" s="101"/>
      <c r="GC149" s="101"/>
      <c r="GD149" s="101"/>
      <c r="GE149" s="132"/>
      <c r="GF149" s="132"/>
      <c r="GG149" s="132"/>
      <c r="GH149" s="101"/>
      <c r="GI149" s="132"/>
      <c r="GJ149" s="132"/>
      <c r="GK149" s="132"/>
      <c r="GL149" s="132"/>
      <c r="GM149" s="132"/>
      <c r="GN149" s="132"/>
      <c r="GO149" s="132"/>
      <c r="GP149" s="132"/>
    </row>
    <row r="150" spans="1:198">
      <c r="A150" s="101" t="s">
        <v>703</v>
      </c>
      <c r="B150" s="101">
        <f t="shared" si="6"/>
        <v>1098.1500000000001</v>
      </c>
      <c r="C150" s="101">
        <f t="shared" si="7"/>
        <v>2</v>
      </c>
      <c r="D150" s="101">
        <v>825</v>
      </c>
      <c r="E150" s="101">
        <v>2000</v>
      </c>
      <c r="F150" s="101" t="s">
        <v>702</v>
      </c>
      <c r="G150" s="101">
        <v>-12.31</v>
      </c>
      <c r="H150" s="101" t="s">
        <v>695</v>
      </c>
      <c r="I150" s="104">
        <v>74</v>
      </c>
      <c r="J150" s="104">
        <v>0.31</v>
      </c>
      <c r="K150" s="104">
        <v>15.12</v>
      </c>
      <c r="L150" s="104">
        <v>1.5</v>
      </c>
      <c r="M150" s="104">
        <v>0.47</v>
      </c>
      <c r="N150" s="104">
        <v>1.92</v>
      </c>
      <c r="O150" s="104">
        <v>3.71</v>
      </c>
      <c r="P150" s="104">
        <v>3.37</v>
      </c>
      <c r="Q150" s="102">
        <v>6.741741366825639E-2</v>
      </c>
      <c r="R150" s="121">
        <f t="shared" si="8"/>
        <v>270.01490997659766</v>
      </c>
      <c r="S150" s="104">
        <v>100.46741741366826</v>
      </c>
      <c r="T150" s="104">
        <v>5.9</v>
      </c>
      <c r="U150" s="104">
        <v>5.15</v>
      </c>
      <c r="V150" s="101"/>
      <c r="W150" s="122">
        <v>270.00000000000006</v>
      </c>
      <c r="X150" s="123"/>
      <c r="Y150" s="123"/>
      <c r="Z150" s="124"/>
      <c r="AA150" s="125"/>
      <c r="AB150" s="124"/>
      <c r="AC150" s="125"/>
      <c r="AD150" s="124"/>
      <c r="AE150" s="125"/>
      <c r="AF150" s="124"/>
      <c r="AG150" s="161"/>
      <c r="AH150" s="124"/>
      <c r="AI150" s="126"/>
      <c r="AJ150" s="127"/>
      <c r="AK150" s="126"/>
      <c r="AL150" s="126"/>
      <c r="AM150" s="126"/>
      <c r="AN150" s="126"/>
      <c r="AO150" s="101"/>
      <c r="AP150" s="128"/>
      <c r="AQ150" s="104"/>
      <c r="AR150" s="104"/>
      <c r="AS150" s="101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01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02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26"/>
      <c r="CG150" s="128"/>
      <c r="CH150" s="126"/>
      <c r="CI150" s="130"/>
      <c r="CJ150" s="125"/>
      <c r="CK150" s="126"/>
      <c r="CL150" s="128"/>
      <c r="CM150" s="126"/>
      <c r="CN150" s="130"/>
      <c r="CO150" s="125"/>
      <c r="CP150" s="126"/>
      <c r="CQ150" s="125"/>
      <c r="CR150" s="126"/>
      <c r="CS150" s="130"/>
      <c r="CT150" s="125"/>
      <c r="CU150" s="126"/>
      <c r="CV150" s="125"/>
      <c r="CW150" s="126"/>
      <c r="CX150" s="130"/>
      <c r="CY150" s="128"/>
      <c r="CZ150" s="128"/>
      <c r="DA150" s="128"/>
      <c r="DB150" s="128"/>
      <c r="DC150" s="128"/>
      <c r="DD150" s="125"/>
      <c r="DE150" s="101"/>
      <c r="DF150" s="104"/>
      <c r="DG150" s="103"/>
      <c r="DH150" s="102"/>
      <c r="DI150" s="101"/>
      <c r="DJ150" s="101"/>
      <c r="DK150" s="101"/>
      <c r="DL150" s="13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32"/>
      <c r="ED150" s="132"/>
      <c r="EE150" s="132"/>
      <c r="EF150" s="132"/>
      <c r="EG150" s="132"/>
      <c r="EH150" s="132"/>
      <c r="EI150" s="132"/>
      <c r="EJ150" s="132"/>
      <c r="EK150" s="132"/>
      <c r="EL150" s="132"/>
      <c r="EM150" s="132"/>
      <c r="EN150" s="132"/>
      <c r="EO150" s="132"/>
      <c r="EP150" s="132"/>
      <c r="EQ150" s="132"/>
      <c r="ER150" s="132"/>
      <c r="ES150" s="132"/>
      <c r="ET150" s="132"/>
      <c r="EU150" s="132"/>
      <c r="EV150" s="132"/>
      <c r="EW150" s="132"/>
      <c r="EX150" s="132"/>
      <c r="EY150" s="101"/>
      <c r="EZ150" s="104"/>
      <c r="FA150" s="104"/>
      <c r="FB150" s="104"/>
      <c r="FC150" s="104"/>
      <c r="FD150" s="101"/>
      <c r="FE150" s="101"/>
      <c r="FF150" s="101"/>
      <c r="FG150" s="101"/>
      <c r="FH150" s="101"/>
      <c r="FI150" s="101"/>
      <c r="FJ150" s="101"/>
      <c r="FK150" s="101"/>
      <c r="FL150" s="101"/>
      <c r="FM150" s="101"/>
      <c r="FN150" s="101"/>
      <c r="FO150" s="101"/>
      <c r="FP150" s="101"/>
      <c r="FQ150" s="101"/>
      <c r="FR150" s="101"/>
      <c r="FS150" s="101"/>
      <c r="FT150" s="101"/>
      <c r="FU150" s="101"/>
      <c r="FV150" s="101"/>
      <c r="FW150" s="101"/>
      <c r="FX150" s="101"/>
      <c r="FY150" s="101"/>
      <c r="FZ150" s="101"/>
      <c r="GA150" s="101"/>
      <c r="GB150" s="101"/>
      <c r="GC150" s="101"/>
      <c r="GD150" s="101"/>
      <c r="GE150" s="132"/>
      <c r="GF150" s="132"/>
      <c r="GG150" s="132"/>
      <c r="GH150" s="101"/>
      <c r="GI150" s="132"/>
      <c r="GJ150" s="132"/>
      <c r="GK150" s="132"/>
      <c r="GL150" s="132"/>
      <c r="GM150" s="132"/>
      <c r="GN150" s="132"/>
      <c r="GO150" s="132"/>
      <c r="GP150" s="132"/>
    </row>
    <row r="151" spans="1:198">
      <c r="A151" s="101" t="s">
        <v>704</v>
      </c>
      <c r="B151" s="101">
        <f t="shared" si="6"/>
        <v>1123.1500000000001</v>
      </c>
      <c r="C151" s="101">
        <f t="shared" si="7"/>
        <v>2.08</v>
      </c>
      <c r="D151" s="101">
        <v>850</v>
      </c>
      <c r="E151" s="101">
        <v>2080</v>
      </c>
      <c r="F151" s="101" t="s">
        <v>702</v>
      </c>
      <c r="G151" s="101">
        <v>-11.81</v>
      </c>
      <c r="H151" s="101" t="s">
        <v>695</v>
      </c>
      <c r="I151" s="104">
        <v>73.5</v>
      </c>
      <c r="J151" s="104">
        <v>0.38</v>
      </c>
      <c r="K151" s="104">
        <v>16.940000000000001</v>
      </c>
      <c r="L151" s="104">
        <v>0.4</v>
      </c>
      <c r="M151" s="104">
        <v>0.85</v>
      </c>
      <c r="N151" s="104">
        <v>1.92</v>
      </c>
      <c r="O151" s="104">
        <v>3.71</v>
      </c>
      <c r="P151" s="104">
        <v>2.78</v>
      </c>
      <c r="Q151" s="102">
        <v>7.6905790406751731E-2</v>
      </c>
      <c r="R151" s="121">
        <f t="shared" si="8"/>
        <v>308.01700841774846</v>
      </c>
      <c r="S151" s="104">
        <v>100.55690579040674</v>
      </c>
      <c r="T151" s="104">
        <v>6</v>
      </c>
      <c r="U151" s="104">
        <v>5.15</v>
      </c>
      <c r="V151" s="101"/>
      <c r="W151" s="122">
        <v>308</v>
      </c>
      <c r="X151" s="123"/>
      <c r="Y151" s="123"/>
      <c r="Z151" s="124"/>
      <c r="AA151" s="125"/>
      <c r="AB151" s="124"/>
      <c r="AC151" s="125"/>
      <c r="AD151" s="124"/>
      <c r="AE151" s="125"/>
      <c r="AF151" s="124"/>
      <c r="AG151" s="161"/>
      <c r="AH151" s="124"/>
      <c r="AI151" s="126"/>
      <c r="AJ151" s="127"/>
      <c r="AK151" s="126"/>
      <c r="AL151" s="126"/>
      <c r="AM151" s="126"/>
      <c r="AN151" s="126"/>
      <c r="AO151" s="101"/>
      <c r="AP151" s="128"/>
      <c r="AQ151" s="104"/>
      <c r="AR151" s="104"/>
      <c r="AS151" s="101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01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02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26"/>
      <c r="CG151" s="128"/>
      <c r="CH151" s="126"/>
      <c r="CI151" s="130"/>
      <c r="CJ151" s="125"/>
      <c r="CK151" s="126"/>
      <c r="CL151" s="128"/>
      <c r="CM151" s="126"/>
      <c r="CN151" s="130"/>
      <c r="CO151" s="125"/>
      <c r="CP151" s="126"/>
      <c r="CQ151" s="125"/>
      <c r="CR151" s="126"/>
      <c r="CS151" s="130"/>
      <c r="CT151" s="125"/>
      <c r="CU151" s="126"/>
      <c r="CV151" s="125"/>
      <c r="CW151" s="126"/>
      <c r="CX151" s="130"/>
      <c r="CY151" s="128"/>
      <c r="CZ151" s="128"/>
      <c r="DA151" s="128"/>
      <c r="DB151" s="128"/>
      <c r="DC151" s="128"/>
      <c r="DD151" s="125"/>
      <c r="DE151" s="101"/>
      <c r="DF151" s="104"/>
      <c r="DG151" s="103"/>
      <c r="DH151" s="102"/>
      <c r="DI151" s="101"/>
      <c r="DJ151" s="101"/>
      <c r="DK151" s="101"/>
      <c r="DL151" s="13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32"/>
      <c r="ED151" s="132"/>
      <c r="EE151" s="132"/>
      <c r="EF151" s="132"/>
      <c r="EG151" s="132"/>
      <c r="EH151" s="132"/>
      <c r="EI151" s="132"/>
      <c r="EJ151" s="132"/>
      <c r="EK151" s="132"/>
      <c r="EL151" s="132"/>
      <c r="EM151" s="132"/>
      <c r="EN151" s="132"/>
      <c r="EO151" s="132"/>
      <c r="EP151" s="132"/>
      <c r="EQ151" s="132"/>
      <c r="ER151" s="132"/>
      <c r="ES151" s="132"/>
      <c r="ET151" s="132"/>
      <c r="EU151" s="132"/>
      <c r="EV151" s="132"/>
      <c r="EW151" s="132"/>
      <c r="EX151" s="132"/>
      <c r="EY151" s="101"/>
      <c r="EZ151" s="104"/>
      <c r="FA151" s="104"/>
      <c r="FB151" s="104"/>
      <c r="FC151" s="104"/>
      <c r="FD151" s="101"/>
      <c r="FE151" s="101"/>
      <c r="FF151" s="101"/>
      <c r="FG151" s="101"/>
      <c r="FH151" s="101"/>
      <c r="FI151" s="101"/>
      <c r="FJ151" s="101"/>
      <c r="FK151" s="101"/>
      <c r="FL151" s="101"/>
      <c r="FM151" s="101"/>
      <c r="FN151" s="101"/>
      <c r="FO151" s="101"/>
      <c r="FP151" s="101"/>
      <c r="FQ151" s="101"/>
      <c r="FR151" s="101"/>
      <c r="FS151" s="101"/>
      <c r="FT151" s="101"/>
      <c r="FU151" s="101"/>
      <c r="FV151" s="101"/>
      <c r="FW151" s="101"/>
      <c r="FX151" s="101"/>
      <c r="FY151" s="101"/>
      <c r="FZ151" s="101"/>
      <c r="GA151" s="101"/>
      <c r="GB151" s="101"/>
      <c r="GC151" s="101"/>
      <c r="GD151" s="101"/>
      <c r="GE151" s="132"/>
      <c r="GF151" s="132"/>
      <c r="GG151" s="132"/>
      <c r="GH151" s="101"/>
      <c r="GI151" s="132"/>
      <c r="GJ151" s="132"/>
      <c r="GK151" s="132"/>
      <c r="GL151" s="132"/>
      <c r="GM151" s="132"/>
      <c r="GN151" s="132"/>
      <c r="GO151" s="132"/>
      <c r="GP151" s="132"/>
    </row>
    <row r="152" spans="1:198">
      <c r="A152" s="101" t="s">
        <v>705</v>
      </c>
      <c r="B152" s="101">
        <f t="shared" si="6"/>
        <v>1123.1500000000001</v>
      </c>
      <c r="C152" s="101">
        <f t="shared" si="7"/>
        <v>2.08</v>
      </c>
      <c r="D152" s="101">
        <v>850</v>
      </c>
      <c r="E152" s="101">
        <v>2080</v>
      </c>
      <c r="F152" s="101" t="s">
        <v>702</v>
      </c>
      <c r="G152" s="101">
        <v>-11.81</v>
      </c>
      <c r="H152" s="101" t="s">
        <v>695</v>
      </c>
      <c r="I152" s="104">
        <v>73.5</v>
      </c>
      <c r="J152" s="104">
        <v>0.28999999999999998</v>
      </c>
      <c r="K152" s="104">
        <v>16.37</v>
      </c>
      <c r="L152" s="104">
        <v>0.56999999999999995</v>
      </c>
      <c r="M152" s="104">
        <v>0.98</v>
      </c>
      <c r="N152" s="104">
        <v>1.85</v>
      </c>
      <c r="O152" s="104">
        <v>4.0999999999999996</v>
      </c>
      <c r="P152" s="104">
        <v>2.84</v>
      </c>
      <c r="Q152" s="102">
        <v>6.6668331294164648E-2</v>
      </c>
      <c r="R152" s="121">
        <f t="shared" si="8"/>
        <v>267.01474431019102</v>
      </c>
      <c r="S152" s="104">
        <v>100.56666833129417</v>
      </c>
      <c r="T152" s="104">
        <v>6</v>
      </c>
      <c r="U152" s="104">
        <v>5.15</v>
      </c>
      <c r="V152" s="101"/>
      <c r="W152" s="122">
        <v>267</v>
      </c>
      <c r="X152" s="123"/>
      <c r="Y152" s="123"/>
      <c r="Z152" s="124"/>
      <c r="AA152" s="125"/>
      <c r="AB152" s="124"/>
      <c r="AC152" s="125"/>
      <c r="AD152" s="124"/>
      <c r="AE152" s="125"/>
      <c r="AF152" s="124"/>
      <c r="AG152" s="161"/>
      <c r="AH152" s="124"/>
      <c r="AI152" s="126"/>
      <c r="AJ152" s="127"/>
      <c r="AK152" s="126"/>
      <c r="AL152" s="126"/>
      <c r="AM152" s="126"/>
      <c r="AN152" s="126"/>
      <c r="AO152" s="101"/>
      <c r="AP152" s="128"/>
      <c r="AQ152" s="104"/>
      <c r="AR152" s="104"/>
      <c r="AS152" s="101"/>
      <c r="AT152" s="129"/>
      <c r="AU152" s="129"/>
      <c r="AV152" s="129"/>
      <c r="AW152" s="129"/>
      <c r="AX152" s="129"/>
      <c r="AY152" s="129"/>
      <c r="AZ152" s="129"/>
      <c r="BA152" s="129"/>
      <c r="BB152" s="129"/>
      <c r="BC152" s="129"/>
      <c r="BD152" s="129"/>
      <c r="BE152" s="129"/>
      <c r="BF152" s="101"/>
      <c r="BG152" s="129"/>
      <c r="BH152" s="129"/>
      <c r="BI152" s="129"/>
      <c r="BJ152" s="129"/>
      <c r="BK152" s="129"/>
      <c r="BL152" s="129"/>
      <c r="BM152" s="129"/>
      <c r="BN152" s="129"/>
      <c r="BO152" s="129"/>
      <c r="BP152" s="129"/>
      <c r="BQ152" s="129"/>
      <c r="BR152" s="102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26"/>
      <c r="CG152" s="128"/>
      <c r="CH152" s="126"/>
      <c r="CI152" s="130"/>
      <c r="CJ152" s="125"/>
      <c r="CK152" s="126"/>
      <c r="CL152" s="128"/>
      <c r="CM152" s="126"/>
      <c r="CN152" s="130"/>
      <c r="CO152" s="125"/>
      <c r="CP152" s="126"/>
      <c r="CQ152" s="125"/>
      <c r="CR152" s="126"/>
      <c r="CS152" s="130"/>
      <c r="CT152" s="125"/>
      <c r="CU152" s="126"/>
      <c r="CV152" s="125"/>
      <c r="CW152" s="126"/>
      <c r="CX152" s="130"/>
      <c r="CY152" s="128"/>
      <c r="CZ152" s="128"/>
      <c r="DA152" s="128"/>
      <c r="DB152" s="128"/>
      <c r="DC152" s="128"/>
      <c r="DD152" s="125"/>
      <c r="DE152" s="101"/>
      <c r="DF152" s="104"/>
      <c r="DG152" s="103"/>
      <c r="DH152" s="102"/>
      <c r="DI152" s="101"/>
      <c r="DJ152" s="101"/>
      <c r="DK152" s="101"/>
      <c r="DL152" s="13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32"/>
      <c r="ED152" s="132"/>
      <c r="EE152" s="132"/>
      <c r="EF152" s="132"/>
      <c r="EG152" s="132"/>
      <c r="EH152" s="132"/>
      <c r="EI152" s="132"/>
      <c r="EJ152" s="132"/>
      <c r="EK152" s="132"/>
      <c r="EL152" s="132"/>
      <c r="EM152" s="132"/>
      <c r="EN152" s="132"/>
      <c r="EO152" s="132"/>
      <c r="EP152" s="132"/>
      <c r="EQ152" s="132"/>
      <c r="ER152" s="132"/>
      <c r="ES152" s="132"/>
      <c r="ET152" s="132"/>
      <c r="EU152" s="132"/>
      <c r="EV152" s="132"/>
      <c r="EW152" s="132"/>
      <c r="EX152" s="132"/>
      <c r="EY152" s="101"/>
      <c r="EZ152" s="104"/>
      <c r="FA152" s="104"/>
      <c r="FB152" s="104"/>
      <c r="FC152" s="104"/>
      <c r="FD152" s="101"/>
      <c r="FE152" s="101"/>
      <c r="FF152" s="101"/>
      <c r="FG152" s="101"/>
      <c r="FH152" s="101"/>
      <c r="FI152" s="101"/>
      <c r="FJ152" s="101"/>
      <c r="FK152" s="101"/>
      <c r="FL152" s="101"/>
      <c r="FM152" s="101"/>
      <c r="FN152" s="101"/>
      <c r="FO152" s="101"/>
      <c r="FP152" s="101"/>
      <c r="FQ152" s="101"/>
      <c r="FR152" s="101"/>
      <c r="FS152" s="101"/>
      <c r="FT152" s="101"/>
      <c r="FU152" s="101"/>
      <c r="FV152" s="101"/>
      <c r="FW152" s="101"/>
      <c r="FX152" s="101"/>
      <c r="FY152" s="101"/>
      <c r="FZ152" s="101"/>
      <c r="GA152" s="101"/>
      <c r="GB152" s="101"/>
      <c r="GC152" s="101"/>
      <c r="GD152" s="101"/>
      <c r="GE152" s="132"/>
      <c r="GF152" s="132"/>
      <c r="GG152" s="132"/>
      <c r="GH152" s="101"/>
      <c r="GI152" s="132"/>
      <c r="GJ152" s="132"/>
      <c r="GK152" s="132"/>
      <c r="GL152" s="132"/>
      <c r="GM152" s="132"/>
      <c r="GN152" s="132"/>
      <c r="GO152" s="132"/>
      <c r="GP152" s="132"/>
    </row>
    <row r="153" spans="1:198" ht="15" thickBot="1">
      <c r="A153" s="105" t="s">
        <v>706</v>
      </c>
      <c r="B153" s="101">
        <f t="shared" si="6"/>
        <v>1123.1500000000001</v>
      </c>
      <c r="C153" s="101">
        <f t="shared" si="7"/>
        <v>2.08</v>
      </c>
      <c r="D153" s="105">
        <v>850</v>
      </c>
      <c r="E153" s="105">
        <v>2080</v>
      </c>
      <c r="F153" s="105" t="s">
        <v>702</v>
      </c>
      <c r="G153" s="105">
        <v>-11.81</v>
      </c>
      <c r="H153" s="105" t="s">
        <v>695</v>
      </c>
      <c r="I153" s="151">
        <v>73.599999999999994</v>
      </c>
      <c r="J153" s="151">
        <v>0.2</v>
      </c>
      <c r="K153" s="151">
        <v>16.329999999999998</v>
      </c>
      <c r="L153" s="151">
        <v>0.75</v>
      </c>
      <c r="M153" s="151">
        <v>0.91</v>
      </c>
      <c r="N153" s="151">
        <v>2.0499999999999998</v>
      </c>
      <c r="O153" s="151">
        <v>3.83</v>
      </c>
      <c r="P153" s="151">
        <v>2.77</v>
      </c>
      <c r="Q153" s="150">
        <v>7.1412519663412319E-2</v>
      </c>
      <c r="R153" s="121">
        <f t="shared" si="8"/>
        <v>286.01579353076642</v>
      </c>
      <c r="S153" s="151">
        <v>100.51141251966339</v>
      </c>
      <c r="T153" s="151">
        <v>6</v>
      </c>
      <c r="U153" s="151">
        <v>5.15</v>
      </c>
      <c r="V153" s="105"/>
      <c r="W153" s="153">
        <v>286</v>
      </c>
      <c r="X153" s="154"/>
      <c r="Y153" s="154"/>
      <c r="Z153" s="155"/>
      <c r="AA153" s="156"/>
      <c r="AB153" s="155"/>
      <c r="AC153" s="156"/>
      <c r="AD153" s="155"/>
      <c r="AE153" s="156"/>
      <c r="AF153" s="155"/>
      <c r="AG153" s="203"/>
      <c r="AH153" s="155"/>
      <c r="AI153" s="157"/>
      <c r="AJ153" s="158"/>
      <c r="AK153" s="157"/>
      <c r="AL153" s="157"/>
      <c r="AM153" s="157"/>
      <c r="AN153" s="157"/>
      <c r="AO153" s="105"/>
      <c r="AP153" s="159"/>
      <c r="AQ153" s="151"/>
      <c r="AR153" s="151"/>
      <c r="AS153" s="105"/>
      <c r="AT153" s="160"/>
      <c r="AU153" s="160"/>
      <c r="AV153" s="160"/>
      <c r="AW153" s="160"/>
      <c r="AX153" s="160"/>
      <c r="AY153" s="160"/>
      <c r="AZ153" s="160"/>
      <c r="BA153" s="160"/>
      <c r="BB153" s="160"/>
      <c r="BC153" s="160"/>
      <c r="BD153" s="160"/>
      <c r="BE153" s="160"/>
      <c r="BF153" s="105"/>
      <c r="BG153" s="160"/>
      <c r="BH153" s="160"/>
      <c r="BI153" s="160"/>
      <c r="BJ153" s="160"/>
      <c r="BK153" s="160"/>
      <c r="BL153" s="160"/>
      <c r="BM153" s="160"/>
      <c r="BN153" s="160"/>
      <c r="BO153" s="160"/>
      <c r="BP153" s="160"/>
      <c r="BQ153" s="160"/>
      <c r="BR153" s="150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26"/>
      <c r="CG153" s="128"/>
      <c r="CH153" s="126"/>
      <c r="CI153" s="130"/>
      <c r="CJ153" s="125"/>
      <c r="CK153" s="126"/>
      <c r="CL153" s="128"/>
      <c r="CM153" s="126"/>
      <c r="CN153" s="130"/>
      <c r="CO153" s="125"/>
      <c r="CP153" s="126"/>
      <c r="CQ153" s="125"/>
      <c r="CR153" s="126"/>
      <c r="CS153" s="130"/>
      <c r="CT153" s="125"/>
      <c r="CU153" s="126"/>
      <c r="CV153" s="125"/>
      <c r="CW153" s="126"/>
      <c r="CX153" s="130"/>
      <c r="CY153" s="128"/>
      <c r="CZ153" s="128"/>
      <c r="DA153" s="128"/>
      <c r="DB153" s="128"/>
      <c r="DC153" s="128"/>
      <c r="DD153" s="125"/>
      <c r="DE153" s="101"/>
      <c r="DF153" s="104"/>
      <c r="DG153" s="103"/>
      <c r="DH153" s="102"/>
      <c r="DI153" s="101"/>
      <c r="DJ153" s="101"/>
      <c r="DK153" s="101"/>
      <c r="DL153" s="13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32"/>
      <c r="ED153" s="132"/>
      <c r="EE153" s="178"/>
      <c r="EF153" s="178"/>
      <c r="EG153" s="178"/>
      <c r="EH153" s="178"/>
      <c r="EI153" s="178"/>
      <c r="EJ153" s="178"/>
      <c r="EK153" s="178"/>
      <c r="EL153" s="178"/>
      <c r="EM153" s="178"/>
      <c r="EN153" s="178"/>
      <c r="EO153" s="178"/>
      <c r="EP153" s="178"/>
      <c r="EQ153" s="178"/>
      <c r="ER153" s="178"/>
      <c r="ES153" s="178"/>
      <c r="ET153" s="178"/>
      <c r="EU153" s="178"/>
      <c r="EV153" s="178"/>
      <c r="EW153" s="178"/>
      <c r="EX153" s="178"/>
      <c r="EY153" s="105"/>
      <c r="EZ153" s="151"/>
      <c r="FA153" s="151"/>
      <c r="FB153" s="151"/>
      <c r="FC153" s="151"/>
      <c r="FD153" s="105"/>
      <c r="FE153" s="105"/>
      <c r="FF153" s="105"/>
      <c r="FG153" s="105"/>
      <c r="FH153" s="105"/>
      <c r="FI153" s="105"/>
      <c r="FJ153" s="105"/>
      <c r="FK153" s="105"/>
      <c r="FL153" s="105"/>
      <c r="FM153" s="105"/>
      <c r="FN153" s="105"/>
      <c r="FO153" s="105"/>
      <c r="FP153" s="105"/>
      <c r="FQ153" s="105"/>
      <c r="FR153" s="105"/>
      <c r="FS153" s="105"/>
      <c r="FT153" s="105"/>
      <c r="FU153" s="105"/>
      <c r="FV153" s="105"/>
      <c r="FW153" s="105"/>
      <c r="FX153" s="105"/>
      <c r="FY153" s="105"/>
      <c r="FZ153" s="105"/>
      <c r="GA153" s="105"/>
      <c r="GB153" s="105"/>
      <c r="GC153" s="105"/>
      <c r="GD153" s="105"/>
      <c r="GE153" s="178"/>
      <c r="GF153" s="178"/>
      <c r="GG153" s="178"/>
      <c r="GH153" s="105"/>
      <c r="GI153" s="178"/>
      <c r="GJ153" s="178"/>
      <c r="GK153" s="178"/>
      <c r="GL153" s="178"/>
      <c r="GM153" s="178"/>
      <c r="GN153" s="178"/>
      <c r="GO153" s="178"/>
      <c r="GP153" s="178"/>
    </row>
    <row r="154" spans="1:198">
      <c r="A154" s="101" t="s">
        <v>707</v>
      </c>
      <c r="B154" s="101">
        <f t="shared" si="6"/>
        <v>1203.1500000000001</v>
      </c>
      <c r="C154" s="101">
        <f t="shared" si="7"/>
        <v>2</v>
      </c>
      <c r="D154" s="101">
        <v>930</v>
      </c>
      <c r="E154" s="101">
        <v>2000</v>
      </c>
      <c r="F154" s="101" t="s">
        <v>708</v>
      </c>
      <c r="G154" s="101">
        <v>-10.039999999999999</v>
      </c>
      <c r="H154" s="101" t="s">
        <v>709</v>
      </c>
      <c r="I154" s="104">
        <v>77.25</v>
      </c>
      <c r="J154" s="104">
        <v>0</v>
      </c>
      <c r="K154" s="104">
        <v>13.55</v>
      </c>
      <c r="L154" s="104">
        <v>0.45</v>
      </c>
      <c r="M154" s="104">
        <v>0.35</v>
      </c>
      <c r="N154" s="104">
        <v>2.0099999999999998</v>
      </c>
      <c r="O154" s="104">
        <v>4.43</v>
      </c>
      <c r="P154" s="104">
        <v>1.94</v>
      </c>
      <c r="Q154" s="102">
        <v>7.1162825538715072E-2</v>
      </c>
      <c r="R154" s="121">
        <f t="shared" si="8"/>
        <v>285.01573830863089</v>
      </c>
      <c r="S154" s="104">
        <v>100.05116282553871</v>
      </c>
      <c r="T154" s="104">
        <v>4.71</v>
      </c>
      <c r="U154" s="104">
        <v>4.71</v>
      </c>
      <c r="V154" s="101"/>
      <c r="W154" s="122">
        <v>285</v>
      </c>
      <c r="X154" s="123"/>
      <c r="Y154" s="123"/>
      <c r="Z154" s="124"/>
      <c r="AA154" s="125"/>
      <c r="AB154" s="124"/>
      <c r="AC154" s="125"/>
      <c r="AD154" s="124"/>
      <c r="AE154" s="125"/>
      <c r="AF154" s="124"/>
      <c r="AG154" s="161"/>
      <c r="AH154" s="124"/>
      <c r="AI154" s="126"/>
      <c r="AJ154" s="127"/>
      <c r="AK154" s="126"/>
      <c r="AL154" s="126"/>
      <c r="AM154" s="126"/>
      <c r="AN154" s="126"/>
      <c r="AO154" s="101"/>
      <c r="AP154" s="128"/>
      <c r="AQ154" s="104"/>
      <c r="AR154" s="104"/>
      <c r="AS154" s="101"/>
      <c r="AT154" s="129"/>
      <c r="AU154" s="129"/>
      <c r="AV154" s="129"/>
      <c r="AW154" s="129"/>
      <c r="AX154" s="129"/>
      <c r="AY154" s="129"/>
      <c r="AZ154" s="129"/>
      <c r="BA154" s="129"/>
      <c r="BB154" s="129"/>
      <c r="BC154" s="129"/>
      <c r="BD154" s="129"/>
      <c r="BE154" s="129"/>
      <c r="BF154" s="101"/>
      <c r="BG154" s="129"/>
      <c r="BH154" s="129"/>
      <c r="BI154" s="129"/>
      <c r="BJ154" s="129"/>
      <c r="BK154" s="129"/>
      <c r="BL154" s="129"/>
      <c r="BM154" s="129"/>
      <c r="BN154" s="129"/>
      <c r="BO154" s="129"/>
      <c r="BP154" s="129"/>
      <c r="BQ154" s="129"/>
      <c r="BR154" s="102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26"/>
      <c r="CG154" s="128"/>
      <c r="CH154" s="126"/>
      <c r="CI154" s="130"/>
      <c r="CJ154" s="125"/>
      <c r="CK154" s="126"/>
      <c r="CL154" s="128"/>
      <c r="CM154" s="126"/>
      <c r="CN154" s="130"/>
      <c r="CO154" s="125"/>
      <c r="CP154" s="126"/>
      <c r="CQ154" s="125"/>
      <c r="CR154" s="126"/>
      <c r="CS154" s="130"/>
      <c r="CT154" s="125"/>
      <c r="CU154" s="126"/>
      <c r="CV154" s="125"/>
      <c r="CW154" s="126"/>
      <c r="CX154" s="130"/>
      <c r="CY154" s="128"/>
      <c r="CZ154" s="128"/>
      <c r="DA154" s="128"/>
      <c r="DB154" s="128"/>
      <c r="DC154" s="128"/>
      <c r="DD154" s="125"/>
      <c r="DE154" s="101"/>
      <c r="DF154" s="104"/>
      <c r="DG154" s="103"/>
      <c r="DH154" s="102"/>
      <c r="DI154" s="101"/>
      <c r="DJ154" s="101"/>
      <c r="DK154" s="101"/>
      <c r="DL154" s="13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32"/>
      <c r="ED154" s="132"/>
      <c r="EE154" s="132"/>
      <c r="EF154" s="132"/>
      <c r="EG154" s="132"/>
      <c r="EH154" s="132"/>
      <c r="EI154" s="132"/>
      <c r="EJ154" s="132"/>
      <c r="EK154" s="132"/>
      <c r="EL154" s="132"/>
      <c r="EM154" s="132"/>
      <c r="EN154" s="132"/>
      <c r="EO154" s="132"/>
      <c r="EP154" s="132"/>
      <c r="EQ154" s="132"/>
      <c r="ER154" s="132"/>
      <c r="ES154" s="132"/>
      <c r="ET154" s="132"/>
      <c r="EU154" s="132"/>
      <c r="EV154" s="132"/>
      <c r="EW154" s="132"/>
      <c r="EX154" s="132"/>
      <c r="EY154" s="101"/>
      <c r="EZ154" s="104"/>
      <c r="FA154" s="104"/>
      <c r="FB154" s="104"/>
      <c r="FC154" s="104"/>
      <c r="FD154" s="101"/>
      <c r="FE154" s="101"/>
      <c r="FF154" s="101"/>
      <c r="FG154" s="101"/>
      <c r="FH154" s="101"/>
      <c r="FI154" s="101"/>
      <c r="FJ154" s="101"/>
      <c r="FK154" s="101"/>
      <c r="FL154" s="101"/>
      <c r="FM154" s="101"/>
      <c r="FN154" s="101"/>
      <c r="FO154" s="101"/>
      <c r="FP154" s="101"/>
      <c r="FQ154" s="101"/>
      <c r="FR154" s="101"/>
      <c r="FS154" s="101"/>
      <c r="FT154" s="101"/>
      <c r="FU154" s="101"/>
      <c r="FV154" s="101"/>
      <c r="FW154" s="101"/>
      <c r="FX154" s="101"/>
      <c r="FY154" s="101"/>
      <c r="FZ154" s="101"/>
      <c r="GA154" s="101"/>
      <c r="GB154" s="101"/>
      <c r="GC154" s="101"/>
      <c r="GD154" s="101"/>
      <c r="GE154" s="132"/>
      <c r="GF154" s="132"/>
      <c r="GG154" s="132"/>
      <c r="GH154" s="101"/>
      <c r="GI154" s="132"/>
      <c r="GJ154" s="132"/>
      <c r="GK154" s="132"/>
      <c r="GL154" s="132"/>
      <c r="GM154" s="132"/>
      <c r="GN154" s="132"/>
      <c r="GO154" s="132"/>
      <c r="GP154" s="132"/>
    </row>
    <row r="155" spans="1:198">
      <c r="A155" s="101" t="s">
        <v>710</v>
      </c>
      <c r="B155" s="101">
        <f t="shared" si="6"/>
        <v>1206.1500000000001</v>
      </c>
      <c r="C155" s="101">
        <f t="shared" si="7"/>
        <v>2.25</v>
      </c>
      <c r="D155" s="101">
        <v>933</v>
      </c>
      <c r="E155" s="101">
        <v>2250</v>
      </c>
      <c r="F155" s="101" t="s">
        <v>711</v>
      </c>
      <c r="G155" s="101">
        <v>-8.9</v>
      </c>
      <c r="H155" s="101" t="s">
        <v>709</v>
      </c>
      <c r="I155" s="104">
        <v>77.3</v>
      </c>
      <c r="J155" s="104">
        <v>0</v>
      </c>
      <c r="K155" s="104">
        <v>13.73</v>
      </c>
      <c r="L155" s="104">
        <v>1.85</v>
      </c>
      <c r="M155" s="104">
        <v>0.32</v>
      </c>
      <c r="N155" s="104">
        <v>0.39</v>
      </c>
      <c r="O155" s="104">
        <v>4.4000000000000004</v>
      </c>
      <c r="P155" s="104">
        <v>2.0099999999999998</v>
      </c>
      <c r="Q155" s="102">
        <v>0.24694748932557617</v>
      </c>
      <c r="R155" s="121">
        <f t="shared" si="8"/>
        <v>989.05461469205579</v>
      </c>
      <c r="S155" s="104">
        <v>100.24694748932558</v>
      </c>
      <c r="T155" s="104">
        <v>3.04</v>
      </c>
      <c r="U155" s="104">
        <v>3.04</v>
      </c>
      <c r="V155" s="101"/>
      <c r="W155" s="122">
        <v>989</v>
      </c>
      <c r="X155" s="123"/>
      <c r="Y155" s="123"/>
      <c r="Z155" s="124"/>
      <c r="AA155" s="125"/>
      <c r="AB155" s="124"/>
      <c r="AC155" s="125"/>
      <c r="AD155" s="124"/>
      <c r="AE155" s="125"/>
      <c r="AF155" s="124"/>
      <c r="AG155" s="161"/>
      <c r="AH155" s="124"/>
      <c r="AI155" s="126"/>
      <c r="AJ155" s="127"/>
      <c r="AK155" s="126"/>
      <c r="AL155" s="126"/>
      <c r="AM155" s="126"/>
      <c r="AN155" s="126"/>
      <c r="AO155" s="101"/>
      <c r="AP155" s="128"/>
      <c r="AQ155" s="104"/>
      <c r="AR155" s="104"/>
      <c r="AS155" s="101"/>
      <c r="AT155" s="129"/>
      <c r="AU155" s="129"/>
      <c r="AV155" s="129"/>
      <c r="AW155" s="129"/>
      <c r="AX155" s="129"/>
      <c r="AY155" s="129"/>
      <c r="AZ155" s="129"/>
      <c r="BA155" s="129"/>
      <c r="BB155" s="129"/>
      <c r="BC155" s="129"/>
      <c r="BD155" s="129"/>
      <c r="BE155" s="129"/>
      <c r="BF155" s="101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02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26"/>
      <c r="CG155" s="128"/>
      <c r="CH155" s="126"/>
      <c r="CI155" s="130"/>
      <c r="CJ155" s="125"/>
      <c r="CK155" s="126"/>
      <c r="CL155" s="128"/>
      <c r="CM155" s="126"/>
      <c r="CN155" s="130"/>
      <c r="CO155" s="125"/>
      <c r="CP155" s="126"/>
      <c r="CQ155" s="125"/>
      <c r="CR155" s="126"/>
      <c r="CS155" s="130"/>
      <c r="CT155" s="125"/>
      <c r="CU155" s="126"/>
      <c r="CV155" s="125"/>
      <c r="CW155" s="126"/>
      <c r="CX155" s="130"/>
      <c r="CY155" s="128"/>
      <c r="CZ155" s="128"/>
      <c r="DA155" s="128"/>
      <c r="DB155" s="128"/>
      <c r="DC155" s="128"/>
      <c r="DD155" s="125"/>
      <c r="DE155" s="101"/>
      <c r="DF155" s="104"/>
      <c r="DG155" s="103"/>
      <c r="DH155" s="102"/>
      <c r="DI155" s="101"/>
      <c r="DJ155" s="101"/>
      <c r="DK155" s="101"/>
      <c r="DL155" s="13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32"/>
      <c r="ED155" s="132"/>
      <c r="EE155" s="132"/>
      <c r="EF155" s="132"/>
      <c r="EG155" s="132"/>
      <c r="EH155" s="132"/>
      <c r="EI155" s="132"/>
      <c r="EJ155" s="132"/>
      <c r="EK155" s="132"/>
      <c r="EL155" s="132"/>
      <c r="EM155" s="132"/>
      <c r="EN155" s="132"/>
      <c r="EO155" s="132"/>
      <c r="EP155" s="132"/>
      <c r="EQ155" s="132"/>
      <c r="ER155" s="132"/>
      <c r="ES155" s="132"/>
      <c r="ET155" s="132"/>
      <c r="EU155" s="132"/>
      <c r="EV155" s="132"/>
      <c r="EW155" s="132"/>
      <c r="EX155" s="132"/>
      <c r="EY155" s="101"/>
      <c r="EZ155" s="104"/>
      <c r="FA155" s="104"/>
      <c r="FB155" s="104"/>
      <c r="FC155" s="104"/>
      <c r="FD155" s="101"/>
      <c r="FE155" s="101"/>
      <c r="FF155" s="101"/>
      <c r="FG155" s="101"/>
      <c r="FH155" s="101"/>
      <c r="FI155" s="101"/>
      <c r="FJ155" s="101"/>
      <c r="FK155" s="101"/>
      <c r="FL155" s="101"/>
      <c r="FM155" s="101"/>
      <c r="FN155" s="101"/>
      <c r="FO155" s="101"/>
      <c r="FP155" s="101"/>
      <c r="FQ155" s="101"/>
      <c r="FR155" s="101"/>
      <c r="FS155" s="101"/>
      <c r="FT155" s="101"/>
      <c r="FU155" s="101"/>
      <c r="FV155" s="101"/>
      <c r="FW155" s="101"/>
      <c r="FX155" s="101"/>
      <c r="FY155" s="101"/>
      <c r="FZ155" s="101"/>
      <c r="GA155" s="101"/>
      <c r="GB155" s="101"/>
      <c r="GC155" s="101"/>
      <c r="GD155" s="101"/>
      <c r="GE155" s="132"/>
      <c r="GF155" s="132"/>
      <c r="GG155" s="132"/>
      <c r="GH155" s="101"/>
      <c r="GI155" s="132"/>
      <c r="GJ155" s="132"/>
      <c r="GK155" s="132"/>
      <c r="GL155" s="132"/>
      <c r="GM155" s="132"/>
      <c r="GN155" s="132"/>
      <c r="GO155" s="132"/>
      <c r="GP155" s="132"/>
    </row>
    <row r="156" spans="1:198">
      <c r="A156" s="101" t="s">
        <v>712</v>
      </c>
      <c r="B156" s="101">
        <f t="shared" si="6"/>
        <v>1206.1500000000001</v>
      </c>
      <c r="C156" s="101">
        <f t="shared" si="7"/>
        <v>2.25</v>
      </c>
      <c r="D156" s="101">
        <v>933</v>
      </c>
      <c r="E156" s="101">
        <v>2250</v>
      </c>
      <c r="F156" s="101" t="s">
        <v>713</v>
      </c>
      <c r="G156" s="101">
        <v>-9.02</v>
      </c>
      <c r="H156" s="101" t="s">
        <v>709</v>
      </c>
      <c r="I156" s="104">
        <v>76.900000000000006</v>
      </c>
      <c r="J156" s="104">
        <v>0</v>
      </c>
      <c r="K156" s="104">
        <v>13.5</v>
      </c>
      <c r="L156" s="104">
        <v>1.81</v>
      </c>
      <c r="M156" s="104">
        <v>0.33</v>
      </c>
      <c r="N156" s="104">
        <v>1.18</v>
      </c>
      <c r="O156" s="104">
        <v>4.37</v>
      </c>
      <c r="P156" s="104">
        <v>1.9</v>
      </c>
      <c r="Q156" s="102">
        <v>7.6656096282054484E-2</v>
      </c>
      <c r="R156" s="121">
        <f t="shared" si="8"/>
        <v>307.01695319561287</v>
      </c>
      <c r="S156" s="104">
        <v>100.06665609628207</v>
      </c>
      <c r="T156" s="104">
        <v>2.83</v>
      </c>
      <c r="U156" s="104">
        <v>2.83</v>
      </c>
      <c r="V156" s="101"/>
      <c r="W156" s="122">
        <v>307</v>
      </c>
      <c r="X156" s="123"/>
      <c r="Y156" s="123"/>
      <c r="Z156" s="124"/>
      <c r="AA156" s="125"/>
      <c r="AB156" s="124"/>
      <c r="AC156" s="125"/>
      <c r="AD156" s="124"/>
      <c r="AE156" s="125"/>
      <c r="AF156" s="124"/>
      <c r="AG156" s="161"/>
      <c r="AH156" s="124"/>
      <c r="AI156" s="126"/>
      <c r="AJ156" s="127"/>
      <c r="AK156" s="126"/>
      <c r="AL156" s="126"/>
      <c r="AM156" s="126"/>
      <c r="AN156" s="126"/>
      <c r="AO156" s="101"/>
      <c r="AP156" s="128"/>
      <c r="AQ156" s="104"/>
      <c r="AR156" s="104"/>
      <c r="AS156" s="101"/>
      <c r="AT156" s="129"/>
      <c r="AU156" s="129"/>
      <c r="AV156" s="129"/>
      <c r="AW156" s="129"/>
      <c r="AX156" s="129"/>
      <c r="AY156" s="129"/>
      <c r="AZ156" s="129"/>
      <c r="BA156" s="129"/>
      <c r="BB156" s="129"/>
      <c r="BC156" s="129"/>
      <c r="BD156" s="129"/>
      <c r="BE156" s="129"/>
      <c r="BF156" s="101"/>
      <c r="BG156" s="129"/>
      <c r="BH156" s="129"/>
      <c r="BI156" s="129"/>
      <c r="BJ156" s="129"/>
      <c r="BK156" s="129"/>
      <c r="BL156" s="129"/>
      <c r="BM156" s="129"/>
      <c r="BN156" s="129"/>
      <c r="BO156" s="129"/>
      <c r="BP156" s="129"/>
      <c r="BQ156" s="129"/>
      <c r="BR156" s="102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26"/>
      <c r="CG156" s="128"/>
      <c r="CH156" s="126"/>
      <c r="CI156" s="130"/>
      <c r="CJ156" s="125"/>
      <c r="CK156" s="126"/>
      <c r="CL156" s="128"/>
      <c r="CM156" s="126"/>
      <c r="CN156" s="130"/>
      <c r="CO156" s="125"/>
      <c r="CP156" s="126"/>
      <c r="CQ156" s="125"/>
      <c r="CR156" s="126"/>
      <c r="CS156" s="130"/>
      <c r="CT156" s="125"/>
      <c r="CU156" s="126"/>
      <c r="CV156" s="125"/>
      <c r="CW156" s="126"/>
      <c r="CX156" s="130"/>
      <c r="CY156" s="128"/>
      <c r="CZ156" s="128"/>
      <c r="DA156" s="128"/>
      <c r="DB156" s="128"/>
      <c r="DC156" s="128"/>
      <c r="DD156" s="125"/>
      <c r="DE156" s="101"/>
      <c r="DF156" s="104"/>
      <c r="DG156" s="103"/>
      <c r="DH156" s="102"/>
      <c r="DI156" s="101"/>
      <c r="DJ156" s="101"/>
      <c r="DK156" s="101"/>
      <c r="DL156" s="13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32"/>
      <c r="ED156" s="132"/>
      <c r="EE156" s="132"/>
      <c r="EF156" s="132"/>
      <c r="EG156" s="132"/>
      <c r="EH156" s="132"/>
      <c r="EI156" s="132"/>
      <c r="EJ156" s="132"/>
      <c r="EK156" s="132"/>
      <c r="EL156" s="132"/>
      <c r="EM156" s="132"/>
      <c r="EN156" s="132"/>
      <c r="EO156" s="132"/>
      <c r="EP156" s="132"/>
      <c r="EQ156" s="132"/>
      <c r="ER156" s="132"/>
      <c r="ES156" s="132"/>
      <c r="ET156" s="132"/>
      <c r="EU156" s="132"/>
      <c r="EV156" s="132"/>
      <c r="EW156" s="132"/>
      <c r="EX156" s="132"/>
      <c r="EY156" s="101"/>
      <c r="EZ156" s="104"/>
      <c r="FA156" s="104"/>
      <c r="FB156" s="104"/>
      <c r="FC156" s="104"/>
      <c r="FD156" s="101"/>
      <c r="FE156" s="101"/>
      <c r="FF156" s="101"/>
      <c r="FG156" s="101"/>
      <c r="FH156" s="101"/>
      <c r="FI156" s="101"/>
      <c r="FJ156" s="101"/>
      <c r="FK156" s="101"/>
      <c r="FL156" s="101"/>
      <c r="FM156" s="101"/>
      <c r="FN156" s="101"/>
      <c r="FO156" s="101"/>
      <c r="FP156" s="101"/>
      <c r="FQ156" s="101"/>
      <c r="FR156" s="101"/>
      <c r="FS156" s="101"/>
      <c r="FT156" s="101"/>
      <c r="FU156" s="101"/>
      <c r="FV156" s="101"/>
      <c r="FW156" s="101"/>
      <c r="FX156" s="101"/>
      <c r="FY156" s="101"/>
      <c r="FZ156" s="101"/>
      <c r="GA156" s="101"/>
      <c r="GB156" s="101"/>
      <c r="GC156" s="101"/>
      <c r="GD156" s="101"/>
      <c r="GE156" s="132"/>
      <c r="GF156" s="132"/>
      <c r="GG156" s="132"/>
      <c r="GH156" s="101"/>
      <c r="GI156" s="132"/>
      <c r="GJ156" s="132"/>
      <c r="GK156" s="132"/>
      <c r="GL156" s="132"/>
      <c r="GM156" s="132"/>
      <c r="GN156" s="132"/>
      <c r="GO156" s="132"/>
      <c r="GP156" s="132"/>
    </row>
    <row r="157" spans="1:198">
      <c r="A157" s="134" t="s">
        <v>714</v>
      </c>
      <c r="B157" s="101">
        <f t="shared" si="6"/>
        <v>1206.1500000000001</v>
      </c>
      <c r="C157" s="101">
        <f t="shared" si="7"/>
        <v>2.25</v>
      </c>
      <c r="D157" s="134">
        <v>933</v>
      </c>
      <c r="E157" s="134">
        <v>2250</v>
      </c>
      <c r="F157" s="134" t="s">
        <v>715</v>
      </c>
      <c r="G157" s="134">
        <v>-8.41</v>
      </c>
      <c r="H157" s="134" t="s">
        <v>709</v>
      </c>
      <c r="I157" s="135">
        <v>76.22</v>
      </c>
      <c r="J157" s="135">
        <v>0</v>
      </c>
      <c r="K157" s="135">
        <v>13.4</v>
      </c>
      <c r="L157" s="135">
        <v>1.93</v>
      </c>
      <c r="M157" s="135">
        <v>0.33</v>
      </c>
      <c r="N157" s="135">
        <v>2.1</v>
      </c>
      <c r="O157" s="135">
        <v>4.05</v>
      </c>
      <c r="P157" s="135">
        <v>1.96</v>
      </c>
      <c r="Q157" s="136">
        <v>4.644310719368773E-2</v>
      </c>
      <c r="R157" s="121">
        <f t="shared" si="8"/>
        <v>186.01027131721173</v>
      </c>
      <c r="S157" s="135">
        <v>100.03644310719368</v>
      </c>
      <c r="T157" s="135">
        <v>4.8899999999999997</v>
      </c>
      <c r="U157" s="104">
        <v>4.8899999999999997</v>
      </c>
      <c r="V157" s="134"/>
      <c r="W157" s="137">
        <v>185.99999999999997</v>
      </c>
      <c r="X157" s="138"/>
      <c r="Y157" s="138"/>
      <c r="Z157" s="139"/>
      <c r="AA157" s="140"/>
      <c r="AB157" s="139"/>
      <c r="AC157" s="140"/>
      <c r="AD157" s="139"/>
      <c r="AE157" s="140"/>
      <c r="AF157" s="139"/>
      <c r="AG157" s="204"/>
      <c r="AH157" s="139"/>
      <c r="AI157" s="141"/>
      <c r="AJ157" s="142"/>
      <c r="AK157" s="141"/>
      <c r="AL157" s="141"/>
      <c r="AM157" s="141"/>
      <c r="AN157" s="126"/>
      <c r="AO157" s="134"/>
      <c r="AP157" s="143"/>
      <c r="AQ157" s="135"/>
      <c r="AR157" s="135"/>
      <c r="AS157" s="134"/>
      <c r="AT157" s="144"/>
      <c r="AU157" s="144"/>
      <c r="AV157" s="144"/>
      <c r="AW157" s="144"/>
      <c r="AX157" s="144"/>
      <c r="AY157" s="144"/>
      <c r="AZ157" s="144"/>
      <c r="BA157" s="144"/>
      <c r="BB157" s="144"/>
      <c r="BC157" s="144"/>
      <c r="BD157" s="144"/>
      <c r="BE157" s="144"/>
      <c r="BF157" s="134"/>
      <c r="BG157" s="144"/>
      <c r="BH157" s="144"/>
      <c r="BI157" s="144"/>
      <c r="BJ157" s="144"/>
      <c r="BK157" s="144"/>
      <c r="BL157" s="144"/>
      <c r="BM157" s="144"/>
      <c r="BN157" s="144"/>
      <c r="BO157" s="144"/>
      <c r="BP157" s="144"/>
      <c r="BQ157" s="144"/>
      <c r="BR157" s="136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41"/>
      <c r="CG157" s="143"/>
      <c r="CH157" s="141"/>
      <c r="CI157" s="145"/>
      <c r="CJ157" s="140"/>
      <c r="CK157" s="141"/>
      <c r="CL157" s="143"/>
      <c r="CM157" s="141"/>
      <c r="CN157" s="145"/>
      <c r="CO157" s="140"/>
      <c r="CP157" s="141"/>
      <c r="CQ157" s="140"/>
      <c r="CR157" s="141"/>
      <c r="CS157" s="145"/>
      <c r="CT157" s="140"/>
      <c r="CU157" s="141"/>
      <c r="CV157" s="140"/>
      <c r="CW157" s="141"/>
      <c r="CX157" s="145"/>
      <c r="CY157" s="143"/>
      <c r="CZ157" s="143"/>
      <c r="DA157" s="143"/>
      <c r="DB157" s="143"/>
      <c r="DC157" s="143"/>
      <c r="DD157" s="140"/>
      <c r="DE157" s="134"/>
      <c r="DF157" s="135"/>
      <c r="DG157" s="146"/>
      <c r="DH157" s="136"/>
      <c r="DI157" s="134"/>
      <c r="DJ157" s="134"/>
      <c r="DK157" s="134"/>
      <c r="DL157" s="147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48"/>
      <c r="ED157" s="148"/>
      <c r="EE157" s="148"/>
      <c r="EF157" s="148"/>
      <c r="EG157" s="148"/>
      <c r="EH157" s="148"/>
      <c r="EI157" s="148"/>
      <c r="EJ157" s="148"/>
      <c r="EK157" s="148"/>
      <c r="EL157" s="148"/>
      <c r="EM157" s="148"/>
      <c r="EN157" s="148"/>
      <c r="EO157" s="148"/>
      <c r="EP157" s="148"/>
      <c r="EQ157" s="148"/>
      <c r="ER157" s="148"/>
      <c r="ES157" s="148"/>
      <c r="ET157" s="148"/>
      <c r="EU157" s="148"/>
      <c r="EV157" s="148"/>
      <c r="EW157" s="148"/>
      <c r="EX157" s="148"/>
      <c r="EY157" s="134"/>
      <c r="EZ157" s="135"/>
      <c r="FA157" s="135"/>
      <c r="FB157" s="135"/>
      <c r="FC157" s="135"/>
      <c r="FD157" s="134"/>
      <c r="FE157" s="134"/>
      <c r="FF157" s="134"/>
      <c r="FG157" s="134"/>
      <c r="FH157" s="134"/>
      <c r="FI157" s="134"/>
      <c r="FJ157" s="134"/>
      <c r="FK157" s="134"/>
      <c r="FL157" s="134"/>
      <c r="FM157" s="134"/>
      <c r="FN157" s="134"/>
      <c r="FO157" s="134"/>
      <c r="FP157" s="134"/>
      <c r="FQ157" s="134"/>
      <c r="FR157" s="134"/>
      <c r="FS157" s="134"/>
      <c r="FT157" s="134"/>
      <c r="FU157" s="134"/>
      <c r="FV157" s="134"/>
      <c r="FW157" s="134"/>
      <c r="FX157" s="134"/>
      <c r="FY157" s="134"/>
      <c r="FZ157" s="134"/>
      <c r="GA157" s="134"/>
      <c r="GB157" s="134"/>
      <c r="GC157" s="134"/>
      <c r="GD157" s="134"/>
      <c r="GE157" s="148"/>
      <c r="GF157" s="148"/>
      <c r="GG157" s="148"/>
      <c r="GH157" s="134"/>
      <c r="GI157" s="148"/>
      <c r="GJ157" s="148"/>
      <c r="GK157" s="148"/>
      <c r="GL157" s="148"/>
      <c r="GM157" s="148"/>
      <c r="GN157" s="148"/>
      <c r="GO157" s="148"/>
      <c r="GP157" s="148"/>
    </row>
    <row r="158" spans="1:198">
      <c r="A158" s="134" t="s">
        <v>716</v>
      </c>
      <c r="B158" s="101">
        <f t="shared" si="6"/>
        <v>1209.1500000000001</v>
      </c>
      <c r="C158" s="101">
        <f t="shared" si="7"/>
        <v>2.12</v>
      </c>
      <c r="D158" s="134">
        <v>936</v>
      </c>
      <c r="E158" s="134">
        <v>2120</v>
      </c>
      <c r="F158" s="134" t="s">
        <v>717</v>
      </c>
      <c r="G158" s="134">
        <v>-8.99</v>
      </c>
      <c r="H158" s="134" t="s">
        <v>709</v>
      </c>
      <c r="I158" s="135">
        <v>75.81</v>
      </c>
      <c r="J158" s="135">
        <v>0</v>
      </c>
      <c r="K158" s="135">
        <v>13.24</v>
      </c>
      <c r="L158" s="135">
        <v>1.87</v>
      </c>
      <c r="M158" s="135">
        <v>0.35</v>
      </c>
      <c r="N158" s="135">
        <v>2.64</v>
      </c>
      <c r="O158" s="135">
        <v>3.98</v>
      </c>
      <c r="P158" s="135">
        <v>2.11</v>
      </c>
      <c r="Q158" s="136">
        <v>3.8452895203375866E-2</v>
      </c>
      <c r="R158" s="121">
        <f t="shared" si="8"/>
        <v>154.00850420887423</v>
      </c>
      <c r="S158" s="135">
        <v>100.03845289520338</v>
      </c>
      <c r="T158" s="135">
        <v>5.76</v>
      </c>
      <c r="U158" s="104">
        <v>5.76</v>
      </c>
      <c r="V158" s="134"/>
      <c r="W158" s="137">
        <v>154</v>
      </c>
      <c r="X158" s="138"/>
      <c r="Y158" s="138"/>
      <c r="Z158" s="139"/>
      <c r="AA158" s="140"/>
      <c r="AB158" s="139"/>
      <c r="AC158" s="140"/>
      <c r="AD158" s="139"/>
      <c r="AE158" s="140"/>
      <c r="AF158" s="139"/>
      <c r="AG158" s="204"/>
      <c r="AH158" s="139"/>
      <c r="AI158" s="141"/>
      <c r="AJ158" s="142"/>
      <c r="AK158" s="141"/>
      <c r="AL158" s="141"/>
      <c r="AM158" s="141"/>
      <c r="AN158" s="126"/>
      <c r="AO158" s="134"/>
      <c r="AP158" s="143"/>
      <c r="AQ158" s="135"/>
      <c r="AR158" s="135"/>
      <c r="AS158" s="134"/>
      <c r="AT158" s="144"/>
      <c r="AU158" s="144"/>
      <c r="AV158" s="144"/>
      <c r="AW158" s="144"/>
      <c r="AX158" s="144"/>
      <c r="AY158" s="144"/>
      <c r="AZ158" s="144"/>
      <c r="BA158" s="144"/>
      <c r="BB158" s="144"/>
      <c r="BC158" s="144"/>
      <c r="BD158" s="144"/>
      <c r="BE158" s="144"/>
      <c r="BF158" s="134"/>
      <c r="BG158" s="144"/>
      <c r="BH158" s="144"/>
      <c r="BI158" s="144"/>
      <c r="BJ158" s="144"/>
      <c r="BK158" s="144"/>
      <c r="BL158" s="144"/>
      <c r="BM158" s="144"/>
      <c r="BN158" s="144"/>
      <c r="BO158" s="144"/>
      <c r="BP158" s="144"/>
      <c r="BQ158" s="144"/>
      <c r="BR158" s="136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41"/>
      <c r="CG158" s="143"/>
      <c r="CH158" s="141"/>
      <c r="CI158" s="145"/>
      <c r="CJ158" s="140"/>
      <c r="CK158" s="141"/>
      <c r="CL158" s="143"/>
      <c r="CM158" s="141"/>
      <c r="CN158" s="145"/>
      <c r="CO158" s="140"/>
      <c r="CP158" s="141"/>
      <c r="CQ158" s="140"/>
      <c r="CR158" s="141"/>
      <c r="CS158" s="145"/>
      <c r="CT158" s="140"/>
      <c r="CU158" s="141"/>
      <c r="CV158" s="140"/>
      <c r="CW158" s="141"/>
      <c r="CX158" s="145"/>
      <c r="CY158" s="143"/>
      <c r="CZ158" s="143"/>
      <c r="DA158" s="143"/>
      <c r="DB158" s="143"/>
      <c r="DC158" s="143"/>
      <c r="DD158" s="140"/>
      <c r="DE158" s="134"/>
      <c r="DF158" s="135"/>
      <c r="DG158" s="146"/>
      <c r="DH158" s="136"/>
      <c r="DI158" s="134"/>
      <c r="DJ158" s="134"/>
      <c r="DK158" s="134"/>
      <c r="DL158" s="147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48"/>
      <c r="ED158" s="148"/>
      <c r="EE158" s="148"/>
      <c r="EF158" s="148"/>
      <c r="EG158" s="148"/>
      <c r="EH158" s="148"/>
      <c r="EI158" s="148"/>
      <c r="EJ158" s="148"/>
      <c r="EK158" s="148"/>
      <c r="EL158" s="148"/>
      <c r="EM158" s="148"/>
      <c r="EN158" s="148"/>
      <c r="EO158" s="148"/>
      <c r="EP158" s="148"/>
      <c r="EQ158" s="148"/>
      <c r="ER158" s="148"/>
      <c r="ES158" s="148"/>
      <c r="ET158" s="148"/>
      <c r="EU158" s="148"/>
      <c r="EV158" s="148"/>
      <c r="EW158" s="148"/>
      <c r="EX158" s="148"/>
      <c r="EY158" s="134"/>
      <c r="EZ158" s="135"/>
      <c r="FA158" s="135"/>
      <c r="FB158" s="135"/>
      <c r="FC158" s="135"/>
      <c r="FD158" s="134"/>
      <c r="FE158" s="134"/>
      <c r="FF158" s="134"/>
      <c r="FG158" s="134"/>
      <c r="FH158" s="134"/>
      <c r="FI158" s="134"/>
      <c r="FJ158" s="134"/>
      <c r="FK158" s="134"/>
      <c r="FL158" s="134"/>
      <c r="FM158" s="134"/>
      <c r="FN158" s="134"/>
      <c r="FO158" s="134"/>
      <c r="FP158" s="134"/>
      <c r="FQ158" s="134"/>
      <c r="FR158" s="134"/>
      <c r="FS158" s="134"/>
      <c r="FT158" s="134"/>
      <c r="FU158" s="134"/>
      <c r="FV158" s="134"/>
      <c r="FW158" s="134"/>
      <c r="FX158" s="134"/>
      <c r="FY158" s="134"/>
      <c r="FZ158" s="134"/>
      <c r="GA158" s="134"/>
      <c r="GB158" s="134"/>
      <c r="GC158" s="134"/>
      <c r="GD158" s="134"/>
      <c r="GE158" s="148"/>
      <c r="GF158" s="148"/>
      <c r="GG158" s="148"/>
      <c r="GH158" s="134"/>
      <c r="GI158" s="148"/>
      <c r="GJ158" s="148"/>
      <c r="GK158" s="148"/>
      <c r="GL158" s="148"/>
      <c r="GM158" s="148"/>
      <c r="GN158" s="148"/>
      <c r="GO158" s="148"/>
      <c r="GP158" s="148"/>
    </row>
    <row r="159" spans="1:198">
      <c r="A159" s="101" t="s">
        <v>718</v>
      </c>
      <c r="B159" s="101">
        <f t="shared" si="6"/>
        <v>1260.1500000000001</v>
      </c>
      <c r="C159" s="101">
        <f t="shared" si="7"/>
        <v>1.99</v>
      </c>
      <c r="D159" s="101">
        <v>987</v>
      </c>
      <c r="E159" s="101">
        <v>1990</v>
      </c>
      <c r="F159" s="101" t="s">
        <v>719</v>
      </c>
      <c r="G159" s="101">
        <v>-8.24</v>
      </c>
      <c r="H159" s="101" t="s">
        <v>709</v>
      </c>
      <c r="I159" s="104">
        <v>76.709999999999994</v>
      </c>
      <c r="J159" s="104">
        <v>0</v>
      </c>
      <c r="K159" s="104">
        <v>13.67</v>
      </c>
      <c r="L159" s="104">
        <v>2.2000000000000002</v>
      </c>
      <c r="M159" s="104">
        <v>0.34</v>
      </c>
      <c r="N159" s="104">
        <v>1.3</v>
      </c>
      <c r="O159" s="104">
        <v>3.93</v>
      </c>
      <c r="P159" s="104">
        <v>1.84</v>
      </c>
      <c r="Q159" s="102">
        <v>0.16829384004594372</v>
      </c>
      <c r="R159" s="121">
        <f t="shared" si="8"/>
        <v>674.03721971935863</v>
      </c>
      <c r="S159" s="104">
        <v>100.15829384004596</v>
      </c>
      <c r="T159" s="104">
        <v>2.8</v>
      </c>
      <c r="U159" s="104">
        <v>2.8</v>
      </c>
      <c r="V159" s="101"/>
      <c r="W159" s="122">
        <v>674</v>
      </c>
      <c r="X159" s="123"/>
      <c r="Y159" s="123"/>
      <c r="Z159" s="124"/>
      <c r="AA159" s="125"/>
      <c r="AB159" s="124"/>
      <c r="AC159" s="125"/>
      <c r="AD159" s="124"/>
      <c r="AE159" s="125"/>
      <c r="AF159" s="124"/>
      <c r="AG159" s="161"/>
      <c r="AH159" s="124"/>
      <c r="AI159" s="126"/>
      <c r="AJ159" s="127"/>
      <c r="AK159" s="126"/>
      <c r="AL159" s="126"/>
      <c r="AM159" s="126"/>
      <c r="AN159" s="126"/>
      <c r="AO159" s="101"/>
      <c r="AP159" s="128"/>
      <c r="AQ159" s="104"/>
      <c r="AR159" s="104"/>
      <c r="AS159" s="101"/>
      <c r="AT159" s="129"/>
      <c r="AU159" s="129"/>
      <c r="AV159" s="129"/>
      <c r="AW159" s="129"/>
      <c r="AX159" s="129"/>
      <c r="AY159" s="129"/>
      <c r="AZ159" s="129"/>
      <c r="BA159" s="129"/>
      <c r="BB159" s="129"/>
      <c r="BC159" s="129"/>
      <c r="BD159" s="129"/>
      <c r="BE159" s="129"/>
      <c r="BF159" s="101"/>
      <c r="BG159" s="129"/>
      <c r="BH159" s="129"/>
      <c r="BI159" s="129"/>
      <c r="BJ159" s="129"/>
      <c r="BK159" s="129"/>
      <c r="BL159" s="129"/>
      <c r="BM159" s="129"/>
      <c r="BN159" s="129"/>
      <c r="BO159" s="129"/>
      <c r="BP159" s="129"/>
      <c r="BQ159" s="129"/>
      <c r="BR159" s="102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26"/>
      <c r="CG159" s="128"/>
      <c r="CH159" s="126"/>
      <c r="CI159" s="130"/>
      <c r="CJ159" s="125"/>
      <c r="CK159" s="126"/>
      <c r="CL159" s="128"/>
      <c r="CM159" s="126"/>
      <c r="CN159" s="130"/>
      <c r="CO159" s="125"/>
      <c r="CP159" s="126"/>
      <c r="CQ159" s="125"/>
      <c r="CR159" s="126"/>
      <c r="CS159" s="130"/>
      <c r="CT159" s="125"/>
      <c r="CU159" s="126"/>
      <c r="CV159" s="125"/>
      <c r="CW159" s="126"/>
      <c r="CX159" s="130"/>
      <c r="CY159" s="128"/>
      <c r="CZ159" s="128"/>
      <c r="DA159" s="128"/>
      <c r="DB159" s="128"/>
      <c r="DC159" s="128"/>
      <c r="DD159" s="125"/>
      <c r="DE159" s="101"/>
      <c r="DF159" s="104"/>
      <c r="DG159" s="103"/>
      <c r="DH159" s="102"/>
      <c r="DI159" s="101"/>
      <c r="DJ159" s="101"/>
      <c r="DK159" s="101"/>
      <c r="DL159" s="13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32"/>
      <c r="ED159" s="132"/>
      <c r="EE159" s="132"/>
      <c r="EF159" s="132"/>
      <c r="EG159" s="132"/>
      <c r="EH159" s="132"/>
      <c r="EI159" s="132"/>
      <c r="EJ159" s="132"/>
      <c r="EK159" s="132"/>
      <c r="EL159" s="132"/>
      <c r="EM159" s="132"/>
      <c r="EN159" s="132"/>
      <c r="EO159" s="132"/>
      <c r="EP159" s="132"/>
      <c r="EQ159" s="132"/>
      <c r="ER159" s="132"/>
      <c r="ES159" s="132"/>
      <c r="ET159" s="132"/>
      <c r="EU159" s="132"/>
      <c r="EV159" s="132"/>
      <c r="EW159" s="132"/>
      <c r="EX159" s="132"/>
      <c r="EY159" s="101"/>
      <c r="EZ159" s="104"/>
      <c r="FA159" s="104"/>
      <c r="FB159" s="104"/>
      <c r="FC159" s="104"/>
      <c r="FD159" s="101"/>
      <c r="FE159" s="101"/>
      <c r="FF159" s="101"/>
      <c r="FG159" s="101"/>
      <c r="FH159" s="101"/>
      <c r="FI159" s="101"/>
      <c r="FJ159" s="101"/>
      <c r="FK159" s="101"/>
      <c r="FL159" s="101"/>
      <c r="FM159" s="101"/>
      <c r="FN159" s="101"/>
      <c r="FO159" s="101"/>
      <c r="FP159" s="101"/>
      <c r="FQ159" s="101"/>
      <c r="FR159" s="101"/>
      <c r="FS159" s="101"/>
      <c r="FT159" s="101"/>
      <c r="FU159" s="101"/>
      <c r="FV159" s="101"/>
      <c r="FW159" s="101"/>
      <c r="FX159" s="101"/>
      <c r="FY159" s="101"/>
      <c r="FZ159" s="101"/>
      <c r="GA159" s="101"/>
      <c r="GB159" s="101"/>
      <c r="GC159" s="101"/>
      <c r="GD159" s="101"/>
      <c r="GE159" s="132"/>
      <c r="GF159" s="132"/>
      <c r="GG159" s="132"/>
      <c r="GH159" s="101"/>
      <c r="GI159" s="132"/>
      <c r="GJ159" s="132"/>
      <c r="GK159" s="132"/>
      <c r="GL159" s="132"/>
      <c r="GM159" s="132"/>
      <c r="GN159" s="132"/>
      <c r="GO159" s="132"/>
      <c r="GP159" s="132"/>
    </row>
    <row r="160" spans="1:198">
      <c r="A160" s="101" t="s">
        <v>720</v>
      </c>
      <c r="B160" s="101">
        <f t="shared" si="6"/>
        <v>1260.1500000000001</v>
      </c>
      <c r="C160" s="101">
        <f t="shared" si="7"/>
        <v>1.99</v>
      </c>
      <c r="D160" s="101">
        <v>987</v>
      </c>
      <c r="E160" s="101">
        <v>1990</v>
      </c>
      <c r="F160" s="101" t="s">
        <v>721</v>
      </c>
      <c r="G160" s="101">
        <v>-8.2899999999999991</v>
      </c>
      <c r="H160" s="101" t="s">
        <v>709</v>
      </c>
      <c r="I160" s="104">
        <v>76.88</v>
      </c>
      <c r="J160" s="104">
        <v>0</v>
      </c>
      <c r="K160" s="104">
        <v>13.73</v>
      </c>
      <c r="L160" s="104">
        <v>2.13</v>
      </c>
      <c r="M160" s="104">
        <v>0.32</v>
      </c>
      <c r="N160" s="104">
        <v>1.24</v>
      </c>
      <c r="O160" s="104">
        <v>3.9</v>
      </c>
      <c r="P160" s="104">
        <v>1.79</v>
      </c>
      <c r="Q160" s="102">
        <v>0.14057779220454941</v>
      </c>
      <c r="R160" s="121">
        <f t="shared" si="8"/>
        <v>563.03109006231284</v>
      </c>
      <c r="S160" s="104">
        <v>100.13057779220455</v>
      </c>
      <c r="T160" s="104">
        <v>2.67</v>
      </c>
      <c r="U160" s="104">
        <v>2.67</v>
      </c>
      <c r="V160" s="101"/>
      <c r="W160" s="122">
        <v>563</v>
      </c>
      <c r="X160" s="123"/>
      <c r="Y160" s="123"/>
      <c r="Z160" s="124"/>
      <c r="AA160" s="125"/>
      <c r="AB160" s="124"/>
      <c r="AC160" s="125"/>
      <c r="AD160" s="124"/>
      <c r="AE160" s="125"/>
      <c r="AF160" s="124"/>
      <c r="AG160" s="161"/>
      <c r="AH160" s="124"/>
      <c r="AI160" s="126"/>
      <c r="AJ160" s="127"/>
      <c r="AK160" s="126"/>
      <c r="AL160" s="126"/>
      <c r="AM160" s="126"/>
      <c r="AN160" s="126"/>
      <c r="AO160" s="101"/>
      <c r="AP160" s="128"/>
      <c r="AQ160" s="104"/>
      <c r="AR160" s="104"/>
      <c r="AS160" s="101"/>
      <c r="AT160" s="129"/>
      <c r="AU160" s="129"/>
      <c r="AV160" s="129"/>
      <c r="AW160" s="129"/>
      <c r="AX160" s="129"/>
      <c r="AY160" s="129"/>
      <c r="AZ160" s="129"/>
      <c r="BA160" s="129"/>
      <c r="BB160" s="129"/>
      <c r="BC160" s="129"/>
      <c r="BD160" s="129"/>
      <c r="BE160" s="129"/>
      <c r="BF160" s="101"/>
      <c r="BG160" s="129"/>
      <c r="BH160" s="129"/>
      <c r="BI160" s="129"/>
      <c r="BJ160" s="129"/>
      <c r="BK160" s="129"/>
      <c r="BL160" s="129"/>
      <c r="BM160" s="129"/>
      <c r="BN160" s="129"/>
      <c r="BO160" s="129"/>
      <c r="BP160" s="129"/>
      <c r="BQ160" s="129"/>
      <c r="BR160" s="102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26"/>
      <c r="CG160" s="128"/>
      <c r="CH160" s="126"/>
      <c r="CI160" s="130"/>
      <c r="CJ160" s="125"/>
      <c r="CK160" s="126"/>
      <c r="CL160" s="128"/>
      <c r="CM160" s="126"/>
      <c r="CN160" s="130"/>
      <c r="CO160" s="125"/>
      <c r="CP160" s="126"/>
      <c r="CQ160" s="125"/>
      <c r="CR160" s="126"/>
      <c r="CS160" s="130"/>
      <c r="CT160" s="125"/>
      <c r="CU160" s="126"/>
      <c r="CV160" s="125"/>
      <c r="CW160" s="126"/>
      <c r="CX160" s="130"/>
      <c r="CY160" s="128"/>
      <c r="CZ160" s="128"/>
      <c r="DA160" s="128"/>
      <c r="DB160" s="128"/>
      <c r="DC160" s="128"/>
      <c r="DD160" s="125"/>
      <c r="DE160" s="101"/>
      <c r="DF160" s="104"/>
      <c r="DG160" s="103"/>
      <c r="DH160" s="102"/>
      <c r="DI160" s="101"/>
      <c r="DJ160" s="101"/>
      <c r="DK160" s="101"/>
      <c r="DL160" s="13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32"/>
      <c r="ED160" s="132"/>
      <c r="EE160" s="132"/>
      <c r="EF160" s="132"/>
      <c r="EG160" s="132"/>
      <c r="EH160" s="132"/>
      <c r="EI160" s="132"/>
      <c r="EJ160" s="132"/>
      <c r="EK160" s="132"/>
      <c r="EL160" s="132"/>
      <c r="EM160" s="132"/>
      <c r="EN160" s="132"/>
      <c r="EO160" s="132"/>
      <c r="EP160" s="132"/>
      <c r="EQ160" s="132"/>
      <c r="ER160" s="132"/>
      <c r="ES160" s="132"/>
      <c r="ET160" s="132"/>
      <c r="EU160" s="132"/>
      <c r="EV160" s="132"/>
      <c r="EW160" s="132"/>
      <c r="EX160" s="132"/>
      <c r="EY160" s="101"/>
      <c r="EZ160" s="104"/>
      <c r="FA160" s="104"/>
      <c r="FB160" s="104"/>
      <c r="FC160" s="104"/>
      <c r="FD160" s="101"/>
      <c r="FE160" s="101"/>
      <c r="FF160" s="101"/>
      <c r="FG160" s="101"/>
      <c r="FH160" s="101"/>
      <c r="FI160" s="101"/>
      <c r="FJ160" s="101"/>
      <c r="FK160" s="101"/>
      <c r="FL160" s="101"/>
      <c r="FM160" s="101"/>
      <c r="FN160" s="101"/>
      <c r="FO160" s="101"/>
      <c r="FP160" s="101"/>
      <c r="FQ160" s="101"/>
      <c r="FR160" s="101"/>
      <c r="FS160" s="101"/>
      <c r="FT160" s="101"/>
      <c r="FU160" s="101"/>
      <c r="FV160" s="101"/>
      <c r="FW160" s="101"/>
      <c r="FX160" s="101"/>
      <c r="FY160" s="101"/>
      <c r="FZ160" s="101"/>
      <c r="GA160" s="101"/>
      <c r="GB160" s="101"/>
      <c r="GC160" s="101"/>
      <c r="GD160" s="101"/>
      <c r="GE160" s="132"/>
      <c r="GF160" s="132"/>
      <c r="GG160" s="132"/>
      <c r="GH160" s="101"/>
      <c r="GI160" s="132"/>
      <c r="GJ160" s="132"/>
      <c r="GK160" s="132"/>
      <c r="GL160" s="132"/>
      <c r="GM160" s="132"/>
      <c r="GN160" s="132"/>
      <c r="GO160" s="132"/>
      <c r="GP160" s="132"/>
    </row>
    <row r="161" spans="1:335">
      <c r="A161" s="101" t="s">
        <v>722</v>
      </c>
      <c r="B161" s="101">
        <f t="shared" si="6"/>
        <v>1260.1500000000001</v>
      </c>
      <c r="C161" s="101">
        <f t="shared" si="7"/>
        <v>1.99</v>
      </c>
      <c r="D161" s="101">
        <v>987</v>
      </c>
      <c r="E161" s="101">
        <v>1990</v>
      </c>
      <c r="F161" s="101" t="s">
        <v>723</v>
      </c>
      <c r="G161" s="101">
        <v>-8.6199999999999992</v>
      </c>
      <c r="H161" s="101" t="s">
        <v>709</v>
      </c>
      <c r="I161" s="104">
        <v>77.599999999999994</v>
      </c>
      <c r="J161" s="104">
        <v>0</v>
      </c>
      <c r="K161" s="104">
        <v>13.9</v>
      </c>
      <c r="L161" s="104">
        <v>0.92</v>
      </c>
      <c r="M161" s="104">
        <v>0.35</v>
      </c>
      <c r="N161" s="104">
        <v>1.1499999999999999</v>
      </c>
      <c r="O161" s="104">
        <v>4.16</v>
      </c>
      <c r="P161" s="104">
        <v>1.92</v>
      </c>
      <c r="Q161" s="102">
        <v>0.18327548752777847</v>
      </c>
      <c r="R161" s="121">
        <f t="shared" si="8"/>
        <v>734.04053304749141</v>
      </c>
      <c r="S161" s="104">
        <v>100.18327548752778</v>
      </c>
      <c r="T161" s="104">
        <v>2.11</v>
      </c>
      <c r="U161" s="104">
        <v>2.11</v>
      </c>
      <c r="V161" s="101"/>
      <c r="W161" s="122">
        <v>734.00000000000011</v>
      </c>
      <c r="X161" s="123"/>
      <c r="Y161" s="123"/>
      <c r="Z161" s="124"/>
      <c r="AA161" s="125"/>
      <c r="AB161" s="124"/>
      <c r="AC161" s="125"/>
      <c r="AD161" s="124"/>
      <c r="AE161" s="125"/>
      <c r="AF161" s="124"/>
      <c r="AG161" s="161"/>
      <c r="AH161" s="124"/>
      <c r="AI161" s="126"/>
      <c r="AJ161" s="127"/>
      <c r="AK161" s="126"/>
      <c r="AL161" s="126"/>
      <c r="AM161" s="126"/>
      <c r="AN161" s="126"/>
      <c r="AO161" s="101"/>
      <c r="AP161" s="128"/>
      <c r="AQ161" s="104"/>
      <c r="AR161" s="104"/>
      <c r="AS161" s="101"/>
      <c r="AT161" s="129"/>
      <c r="AU161" s="129"/>
      <c r="AV161" s="129"/>
      <c r="AW161" s="129"/>
      <c r="AX161" s="129"/>
      <c r="AY161" s="129"/>
      <c r="AZ161" s="129"/>
      <c r="BA161" s="129"/>
      <c r="BB161" s="129"/>
      <c r="BC161" s="129"/>
      <c r="BD161" s="129"/>
      <c r="BE161" s="129"/>
      <c r="BF161" s="101"/>
      <c r="BG161" s="129"/>
      <c r="BH161" s="129"/>
      <c r="BI161" s="129"/>
      <c r="BJ161" s="129"/>
      <c r="BK161" s="129"/>
      <c r="BL161" s="129"/>
      <c r="BM161" s="129"/>
      <c r="BN161" s="129"/>
      <c r="BO161" s="129"/>
      <c r="BP161" s="129"/>
      <c r="BQ161" s="129"/>
      <c r="BR161" s="102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26"/>
      <c r="CG161" s="128"/>
      <c r="CH161" s="126"/>
      <c r="CI161" s="130"/>
      <c r="CJ161" s="125"/>
      <c r="CK161" s="126"/>
      <c r="CL161" s="128"/>
      <c r="CM161" s="126"/>
      <c r="CN161" s="130"/>
      <c r="CO161" s="125"/>
      <c r="CP161" s="126"/>
      <c r="CQ161" s="125"/>
      <c r="CR161" s="126"/>
      <c r="CS161" s="130"/>
      <c r="CT161" s="125"/>
      <c r="CU161" s="126"/>
      <c r="CV161" s="125"/>
      <c r="CW161" s="126"/>
      <c r="CX161" s="130"/>
      <c r="CY161" s="128"/>
      <c r="CZ161" s="128"/>
      <c r="DA161" s="128"/>
      <c r="DB161" s="128"/>
      <c r="DC161" s="128"/>
      <c r="DD161" s="125"/>
      <c r="DE161" s="101"/>
      <c r="DF161" s="104"/>
      <c r="DG161" s="103"/>
      <c r="DH161" s="102"/>
      <c r="DI161" s="101"/>
      <c r="DJ161" s="101"/>
      <c r="DK161" s="101"/>
      <c r="DL161" s="13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32"/>
      <c r="ED161" s="132"/>
      <c r="EE161" s="132"/>
      <c r="EF161" s="132"/>
      <c r="EG161" s="132"/>
      <c r="EH161" s="132"/>
      <c r="EI161" s="132"/>
      <c r="EJ161" s="132"/>
      <c r="EK161" s="132"/>
      <c r="EL161" s="132"/>
      <c r="EM161" s="132"/>
      <c r="EN161" s="132"/>
      <c r="EO161" s="132"/>
      <c r="EP161" s="132"/>
      <c r="EQ161" s="132"/>
      <c r="ER161" s="132"/>
      <c r="ES161" s="132"/>
      <c r="ET161" s="132"/>
      <c r="EU161" s="132"/>
      <c r="EV161" s="132"/>
      <c r="EW161" s="132"/>
      <c r="EX161" s="132"/>
      <c r="EY161" s="101"/>
      <c r="EZ161" s="104"/>
      <c r="FA161" s="104"/>
      <c r="FB161" s="104"/>
      <c r="FC161" s="104"/>
      <c r="FD161" s="101"/>
      <c r="FE161" s="101"/>
      <c r="FF161" s="101"/>
      <c r="FG161" s="101"/>
      <c r="FH161" s="101"/>
      <c r="FI161" s="101"/>
      <c r="FJ161" s="101"/>
      <c r="FK161" s="101"/>
      <c r="FL161" s="101"/>
      <c r="FM161" s="101"/>
      <c r="FN161" s="101"/>
      <c r="FO161" s="101"/>
      <c r="FP161" s="101"/>
      <c r="FQ161" s="101"/>
      <c r="FR161" s="101"/>
      <c r="FS161" s="101"/>
      <c r="FT161" s="101"/>
      <c r="FU161" s="101"/>
      <c r="FV161" s="101"/>
      <c r="FW161" s="101"/>
      <c r="FX161" s="101"/>
      <c r="FY161" s="101"/>
      <c r="FZ161" s="101"/>
      <c r="GA161" s="101"/>
      <c r="GB161" s="101"/>
      <c r="GC161" s="101"/>
      <c r="GD161" s="101"/>
      <c r="GE161" s="132"/>
      <c r="GF161" s="132"/>
      <c r="GG161" s="132"/>
      <c r="GH161" s="101"/>
      <c r="GI161" s="132"/>
      <c r="GJ161" s="132"/>
      <c r="GK161" s="132"/>
      <c r="GL161" s="132"/>
      <c r="GM161" s="132"/>
      <c r="GN161" s="132"/>
      <c r="GO161" s="132"/>
      <c r="GP161" s="132"/>
    </row>
    <row r="162" spans="1:335" ht="15" thickBot="1">
      <c r="A162" s="105" t="s">
        <v>724</v>
      </c>
      <c r="B162" s="101">
        <f t="shared" si="6"/>
        <v>1260.1500000000001</v>
      </c>
      <c r="C162" s="101">
        <f t="shared" si="7"/>
        <v>1.99</v>
      </c>
      <c r="D162" s="105">
        <v>987</v>
      </c>
      <c r="E162" s="105">
        <v>1990</v>
      </c>
      <c r="F162" s="105" t="s">
        <v>725</v>
      </c>
      <c r="G162" s="105">
        <v>-8.86</v>
      </c>
      <c r="H162" s="105" t="s">
        <v>709</v>
      </c>
      <c r="I162" s="151">
        <v>77.599999999999994</v>
      </c>
      <c r="J162" s="151">
        <v>0</v>
      </c>
      <c r="K162" s="151">
        <v>14.02</v>
      </c>
      <c r="L162" s="151">
        <v>0.63</v>
      </c>
      <c r="M162" s="151">
        <v>0.33</v>
      </c>
      <c r="N162" s="151">
        <v>1.18</v>
      </c>
      <c r="O162" s="151">
        <v>4.34</v>
      </c>
      <c r="P162" s="151">
        <v>1.89</v>
      </c>
      <c r="Q162" s="150">
        <v>0.19251417014157657</v>
      </c>
      <c r="R162" s="121">
        <f t="shared" si="8"/>
        <v>771.04257626650667</v>
      </c>
      <c r="S162" s="151">
        <v>100.18251417014157</v>
      </c>
      <c r="T162" s="151">
        <v>1.78</v>
      </c>
      <c r="U162" s="151">
        <v>1.78</v>
      </c>
      <c r="V162" s="105"/>
      <c r="W162" s="153">
        <v>771</v>
      </c>
      <c r="X162" s="154"/>
      <c r="Y162" s="154"/>
      <c r="Z162" s="155"/>
      <c r="AA162" s="156"/>
      <c r="AB162" s="155"/>
      <c r="AC162" s="156"/>
      <c r="AD162" s="155"/>
      <c r="AE162" s="156"/>
      <c r="AF162" s="155"/>
      <c r="AG162" s="203"/>
      <c r="AH162" s="155"/>
      <c r="AI162" s="157"/>
      <c r="AJ162" s="158"/>
      <c r="AK162" s="157"/>
      <c r="AL162" s="157"/>
      <c r="AM162" s="157"/>
      <c r="AN162" s="157"/>
      <c r="AO162" s="105"/>
      <c r="AP162" s="159"/>
      <c r="AQ162" s="151"/>
      <c r="AR162" s="151"/>
      <c r="AS162" s="105"/>
      <c r="AT162" s="160"/>
      <c r="AU162" s="160"/>
      <c r="AV162" s="160"/>
      <c r="AW162" s="160"/>
      <c r="AX162" s="160"/>
      <c r="AY162" s="160"/>
      <c r="AZ162" s="160"/>
      <c r="BA162" s="160"/>
      <c r="BB162" s="160"/>
      <c r="BC162" s="160"/>
      <c r="BD162" s="160"/>
      <c r="BE162" s="160"/>
      <c r="BF162" s="105"/>
      <c r="BG162" s="160"/>
      <c r="BH162" s="160"/>
      <c r="BI162" s="160"/>
      <c r="BJ162" s="160"/>
      <c r="BK162" s="160"/>
      <c r="BL162" s="160"/>
      <c r="BM162" s="160"/>
      <c r="BN162" s="160"/>
      <c r="BO162" s="160"/>
      <c r="BP162" s="160"/>
      <c r="BQ162" s="160"/>
      <c r="BR162" s="150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26"/>
      <c r="CG162" s="128"/>
      <c r="CH162" s="126"/>
      <c r="CI162" s="130"/>
      <c r="CJ162" s="125"/>
      <c r="CK162" s="126"/>
      <c r="CL162" s="128"/>
      <c r="CM162" s="126"/>
      <c r="CN162" s="130"/>
      <c r="CO162" s="125"/>
      <c r="CP162" s="126"/>
      <c r="CQ162" s="125"/>
      <c r="CR162" s="126"/>
      <c r="CS162" s="130"/>
      <c r="CT162" s="125"/>
      <c r="CU162" s="126"/>
      <c r="CV162" s="125"/>
      <c r="CW162" s="126"/>
      <c r="CX162" s="130"/>
      <c r="CY162" s="128"/>
      <c r="CZ162" s="128"/>
      <c r="DA162" s="128"/>
      <c r="DB162" s="128"/>
      <c r="DC162" s="128"/>
      <c r="DD162" s="125"/>
      <c r="DE162" s="101"/>
      <c r="DF162" s="104"/>
      <c r="DG162" s="103"/>
      <c r="DH162" s="102"/>
      <c r="DI162" s="101"/>
      <c r="DJ162" s="101"/>
      <c r="DK162" s="101"/>
      <c r="DL162" s="13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32"/>
      <c r="ED162" s="132"/>
      <c r="EE162" s="178"/>
      <c r="EF162" s="178"/>
      <c r="EG162" s="178"/>
      <c r="EH162" s="178"/>
      <c r="EI162" s="178"/>
      <c r="EJ162" s="178"/>
      <c r="EK162" s="178"/>
      <c r="EL162" s="178"/>
      <c r="EM162" s="178"/>
      <c r="EN162" s="178"/>
      <c r="EO162" s="178"/>
      <c r="EP162" s="178"/>
      <c r="EQ162" s="178"/>
      <c r="ER162" s="178"/>
      <c r="ES162" s="178"/>
      <c r="ET162" s="178"/>
      <c r="EU162" s="178"/>
      <c r="EV162" s="178"/>
      <c r="EW162" s="178"/>
      <c r="EX162" s="178"/>
      <c r="EY162" s="105"/>
      <c r="EZ162" s="151"/>
      <c r="FA162" s="151"/>
      <c r="FB162" s="151"/>
      <c r="FC162" s="151"/>
      <c r="FD162" s="105"/>
      <c r="FE162" s="105"/>
      <c r="FF162" s="105"/>
      <c r="FG162" s="105"/>
      <c r="FH162" s="105"/>
      <c r="FI162" s="105"/>
      <c r="FJ162" s="105"/>
      <c r="FK162" s="105"/>
      <c r="FL162" s="105"/>
      <c r="FM162" s="105"/>
      <c r="FN162" s="105"/>
      <c r="FO162" s="105"/>
      <c r="FP162" s="105"/>
      <c r="FQ162" s="105"/>
      <c r="FR162" s="105"/>
      <c r="FS162" s="105"/>
      <c r="FT162" s="105"/>
      <c r="FU162" s="105"/>
      <c r="FV162" s="105"/>
      <c r="FW162" s="105"/>
      <c r="FX162" s="105"/>
      <c r="FY162" s="105"/>
      <c r="FZ162" s="105"/>
      <c r="GA162" s="105"/>
      <c r="GB162" s="105"/>
      <c r="GC162" s="105"/>
      <c r="GD162" s="105"/>
      <c r="GE162" s="178"/>
      <c r="GF162" s="178"/>
      <c r="GG162" s="178"/>
      <c r="GH162" s="105"/>
      <c r="GI162" s="178"/>
      <c r="GJ162" s="178"/>
      <c r="GK162" s="178"/>
      <c r="GL162" s="178"/>
      <c r="GM162" s="178"/>
      <c r="GN162" s="178"/>
      <c r="GO162" s="178"/>
      <c r="GP162" s="178"/>
    </row>
    <row r="163" spans="1:335">
      <c r="A163" s="101">
        <v>26</v>
      </c>
      <c r="B163" s="101">
        <f t="shared" si="6"/>
        <v>1588.15</v>
      </c>
      <c r="C163" s="101">
        <f t="shared" si="7"/>
        <v>12</v>
      </c>
      <c r="D163" s="101">
        <v>1315</v>
      </c>
      <c r="E163" s="101">
        <v>12000</v>
      </c>
      <c r="F163" s="101" t="s">
        <v>726</v>
      </c>
      <c r="G163" s="101">
        <v>-2.64</v>
      </c>
      <c r="H163" s="101" t="s">
        <v>222</v>
      </c>
      <c r="I163" s="101">
        <v>45.6</v>
      </c>
      <c r="J163" s="101">
        <v>0.61</v>
      </c>
      <c r="K163" s="101">
        <v>15.5</v>
      </c>
      <c r="L163" s="101">
        <v>8.1999999999999993</v>
      </c>
      <c r="M163" s="101">
        <v>12.8</v>
      </c>
      <c r="N163" s="101">
        <v>12.6</v>
      </c>
      <c r="O163" s="101">
        <v>1.76</v>
      </c>
      <c r="P163" s="101">
        <v>0</v>
      </c>
      <c r="Q163" s="102">
        <v>3.1958091674462108</v>
      </c>
      <c r="R163" s="121">
        <f t="shared" si="8"/>
        <v>12799.602917082531</v>
      </c>
      <c r="S163" s="104">
        <v>100.26580916744621</v>
      </c>
      <c r="T163" s="104">
        <v>-0.26580916744620708</v>
      </c>
      <c r="U163" s="104">
        <v>0.1</v>
      </c>
      <c r="V163" s="101"/>
      <c r="W163" s="122">
        <v>12799.215715622075</v>
      </c>
      <c r="X163" s="123"/>
      <c r="Y163" s="123"/>
      <c r="Z163" s="124"/>
      <c r="AA163" s="125"/>
      <c r="AB163" s="124"/>
      <c r="AC163" s="125"/>
      <c r="AD163" s="124"/>
      <c r="AE163" s="125"/>
      <c r="AF163" s="124"/>
      <c r="AG163" s="161"/>
      <c r="AH163" s="124"/>
      <c r="AI163" s="126"/>
      <c r="AJ163" s="127"/>
      <c r="AK163" s="126"/>
      <c r="AL163" s="126"/>
      <c r="AM163" s="126"/>
      <c r="AN163" s="126"/>
      <c r="AO163" s="101"/>
      <c r="AP163" s="128"/>
      <c r="AQ163" s="104"/>
      <c r="AR163" s="104"/>
      <c r="AS163" s="101"/>
      <c r="AT163" s="129"/>
      <c r="AU163" s="129"/>
      <c r="AV163" s="129"/>
      <c r="AW163" s="129"/>
      <c r="AX163" s="129"/>
      <c r="AY163" s="129"/>
      <c r="AZ163" s="129"/>
      <c r="BA163" s="129"/>
      <c r="BB163" s="129"/>
      <c r="BC163" s="129"/>
      <c r="BD163" s="129"/>
      <c r="BE163" s="129"/>
      <c r="BF163" s="101"/>
      <c r="BG163" s="129"/>
      <c r="BH163" s="129"/>
      <c r="BI163" s="129"/>
      <c r="BJ163" s="129"/>
      <c r="BK163" s="129"/>
      <c r="BL163" s="129"/>
      <c r="BM163" s="129"/>
      <c r="BN163" s="129"/>
      <c r="BO163" s="129"/>
      <c r="BP163" s="129"/>
      <c r="BQ163" s="129"/>
      <c r="BR163" s="102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26"/>
      <c r="CG163" s="128"/>
      <c r="CH163" s="126"/>
      <c r="CI163" s="130"/>
      <c r="CJ163" s="125"/>
      <c r="CK163" s="126"/>
      <c r="CL163" s="128"/>
      <c r="CM163" s="128"/>
      <c r="CN163" s="130"/>
      <c r="CO163" s="125"/>
      <c r="CP163" s="126"/>
      <c r="CQ163" s="125"/>
      <c r="CR163" s="125"/>
      <c r="CS163" s="130"/>
      <c r="CT163" s="125"/>
      <c r="CU163" s="126"/>
      <c r="CV163" s="125"/>
      <c r="CW163" s="125"/>
      <c r="CX163" s="130"/>
      <c r="CY163" s="128"/>
      <c r="CZ163" s="128"/>
      <c r="DA163" s="128"/>
      <c r="DB163" s="128"/>
      <c r="DC163" s="128"/>
      <c r="DD163" s="125"/>
      <c r="DE163" s="101"/>
      <c r="DF163" s="104"/>
      <c r="DG163" s="103"/>
      <c r="DH163" s="102"/>
      <c r="DI163" s="101"/>
      <c r="DJ163" s="101"/>
      <c r="DK163" s="101"/>
      <c r="DL163" s="13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32"/>
      <c r="ED163" s="132"/>
      <c r="EE163" s="132"/>
      <c r="EF163" s="132"/>
      <c r="EG163" s="132"/>
      <c r="EH163" s="132"/>
      <c r="EI163" s="132"/>
      <c r="EJ163" s="132"/>
      <c r="EK163" s="132"/>
      <c r="EL163" s="132"/>
      <c r="EM163" s="132"/>
      <c r="EN163" s="132"/>
      <c r="EO163" s="132"/>
      <c r="EP163" s="132"/>
      <c r="EQ163" s="132"/>
      <c r="ER163" s="132"/>
      <c r="ES163" s="132"/>
      <c r="ET163" s="132"/>
      <c r="EU163" s="132"/>
      <c r="EV163" s="132"/>
      <c r="EW163" s="132"/>
      <c r="EX163" s="132"/>
      <c r="EY163" s="101"/>
      <c r="EZ163" s="104"/>
      <c r="FA163" s="104"/>
      <c r="FB163" s="104"/>
      <c r="FC163" s="104"/>
      <c r="FD163" s="101"/>
      <c r="FE163" s="101"/>
      <c r="FF163" s="101"/>
      <c r="FG163" s="101"/>
      <c r="FH163" s="101"/>
      <c r="FI163" s="101"/>
      <c r="FJ163" s="101"/>
      <c r="FK163" s="101"/>
      <c r="FL163" s="101"/>
      <c r="FM163" s="101"/>
      <c r="FN163" s="101"/>
      <c r="FO163" s="101"/>
      <c r="FP163" s="101"/>
      <c r="FQ163" s="101"/>
      <c r="FR163" s="101"/>
      <c r="FS163" s="101"/>
      <c r="FT163" s="101"/>
      <c r="FU163" s="101"/>
      <c r="FV163" s="101"/>
      <c r="FW163" s="101"/>
      <c r="FX163" s="101"/>
      <c r="FY163" s="101"/>
      <c r="FZ163" s="101"/>
      <c r="GA163" s="101"/>
      <c r="GB163" s="101"/>
      <c r="GC163" s="101"/>
      <c r="GD163" s="101"/>
      <c r="GE163" s="132"/>
      <c r="GF163" s="132"/>
      <c r="GG163" s="132"/>
      <c r="GH163" s="101"/>
      <c r="GI163" s="132"/>
      <c r="GJ163" s="132"/>
      <c r="GK163" s="132"/>
      <c r="GL163" s="132"/>
      <c r="GM163" s="132"/>
      <c r="GN163" s="132"/>
      <c r="GO163" s="132"/>
      <c r="GP163" s="132"/>
    </row>
    <row r="164" spans="1:335">
      <c r="A164" s="101" t="s">
        <v>727</v>
      </c>
      <c r="B164" s="101">
        <f t="shared" si="6"/>
        <v>1588.15</v>
      </c>
      <c r="C164" s="101">
        <f t="shared" si="7"/>
        <v>12</v>
      </c>
      <c r="D164" s="101">
        <v>1315</v>
      </c>
      <c r="E164" s="101">
        <v>12000</v>
      </c>
      <c r="F164" s="101" t="s">
        <v>728</v>
      </c>
      <c r="G164" s="101">
        <v>-3.87</v>
      </c>
      <c r="H164" s="101" t="s">
        <v>222</v>
      </c>
      <c r="I164" s="104">
        <v>46.3</v>
      </c>
      <c r="J164" s="104">
        <v>0.57999999999999996</v>
      </c>
      <c r="K164" s="104">
        <v>17</v>
      </c>
      <c r="L164" s="104">
        <v>7.5</v>
      </c>
      <c r="M164" s="104">
        <v>11.9</v>
      </c>
      <c r="N164" s="104">
        <v>10.4</v>
      </c>
      <c r="O164" s="104">
        <v>3.1</v>
      </c>
      <c r="P164" s="101">
        <v>0</v>
      </c>
      <c r="Q164" s="102">
        <v>3.3456127221702521</v>
      </c>
      <c r="R164" s="121">
        <f t="shared" si="8"/>
        <v>13399.584303820775</v>
      </c>
      <c r="S164" s="104">
        <v>100.12561272217026</v>
      </c>
      <c r="T164" s="104">
        <v>-0.12561272217025987</v>
      </c>
      <c r="U164" s="104">
        <v>0.1</v>
      </c>
      <c r="V164" s="101"/>
      <c r="W164" s="122">
        <v>13399.178952291859</v>
      </c>
      <c r="X164" s="123"/>
      <c r="Y164" s="123"/>
      <c r="Z164" s="124"/>
      <c r="AA164" s="125"/>
      <c r="AB164" s="124"/>
      <c r="AC164" s="125"/>
      <c r="AD164" s="124"/>
      <c r="AE164" s="125"/>
      <c r="AF164" s="124"/>
      <c r="AG164" s="161"/>
      <c r="AH164" s="124"/>
      <c r="AI164" s="126"/>
      <c r="AJ164" s="127"/>
      <c r="AK164" s="126"/>
      <c r="AL164" s="126"/>
      <c r="AM164" s="126"/>
      <c r="AN164" s="126"/>
      <c r="AO164" s="101"/>
      <c r="AP164" s="128"/>
      <c r="AQ164" s="104"/>
      <c r="AR164" s="104"/>
      <c r="AS164" s="101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29"/>
      <c r="BD164" s="129"/>
      <c r="BE164" s="129"/>
      <c r="BF164" s="101"/>
      <c r="BG164" s="129"/>
      <c r="BH164" s="129"/>
      <c r="BI164" s="129"/>
      <c r="BJ164" s="129"/>
      <c r="BK164" s="129"/>
      <c r="BL164" s="129"/>
      <c r="BM164" s="129"/>
      <c r="BN164" s="129"/>
      <c r="BO164" s="129"/>
      <c r="BP164" s="129"/>
      <c r="BQ164" s="129"/>
      <c r="BR164" s="102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26"/>
      <c r="CG164" s="128"/>
      <c r="CH164" s="126"/>
      <c r="CI164" s="130"/>
      <c r="CJ164" s="125"/>
      <c r="CK164" s="126"/>
      <c r="CL164" s="128"/>
      <c r="CM164" s="128"/>
      <c r="CN164" s="130"/>
      <c r="CO164" s="125"/>
      <c r="CP164" s="126"/>
      <c r="CQ164" s="125"/>
      <c r="CR164" s="125"/>
      <c r="CS164" s="130"/>
      <c r="CT164" s="125"/>
      <c r="CU164" s="126"/>
      <c r="CV164" s="125"/>
      <c r="CW164" s="125"/>
      <c r="CX164" s="130"/>
      <c r="CY164" s="128"/>
      <c r="CZ164" s="128"/>
      <c r="DA164" s="128"/>
      <c r="DB164" s="128"/>
      <c r="DC164" s="128"/>
      <c r="DD164" s="125"/>
      <c r="DE164" s="101"/>
      <c r="DF164" s="104"/>
      <c r="DG164" s="103"/>
      <c r="DH164" s="102"/>
      <c r="DI164" s="101"/>
      <c r="DJ164" s="101"/>
      <c r="DK164" s="101"/>
      <c r="DL164" s="13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32"/>
      <c r="ED164" s="132"/>
      <c r="EE164" s="132"/>
      <c r="EF164" s="132"/>
      <c r="EG164" s="132"/>
      <c r="EH164" s="132"/>
      <c r="EI164" s="132"/>
      <c r="EJ164" s="132"/>
      <c r="EK164" s="132"/>
      <c r="EL164" s="132"/>
      <c r="EM164" s="132"/>
      <c r="EN164" s="132"/>
      <c r="EO164" s="132"/>
      <c r="EP164" s="132"/>
      <c r="EQ164" s="132"/>
      <c r="ER164" s="132"/>
      <c r="ES164" s="132"/>
      <c r="ET164" s="132"/>
      <c r="EU164" s="132"/>
      <c r="EV164" s="132"/>
      <c r="EW164" s="132"/>
      <c r="EX164" s="132"/>
      <c r="EY164" s="101"/>
      <c r="EZ164" s="104"/>
      <c r="FA164" s="104"/>
      <c r="FB164" s="104"/>
      <c r="FC164" s="104"/>
      <c r="FD164" s="101"/>
      <c r="FE164" s="101"/>
      <c r="FF164" s="101"/>
      <c r="FG164" s="101"/>
      <c r="FH164" s="101"/>
      <c r="FI164" s="101"/>
      <c r="FJ164" s="101"/>
      <c r="FK164" s="101"/>
      <c r="FL164" s="101"/>
      <c r="FM164" s="101"/>
      <c r="FN164" s="101"/>
      <c r="FO164" s="101"/>
      <c r="FP164" s="101"/>
      <c r="FQ164" s="101"/>
      <c r="FR164" s="101"/>
      <c r="FS164" s="101"/>
      <c r="FT164" s="101"/>
      <c r="FU164" s="101"/>
      <c r="FV164" s="101"/>
      <c r="FW164" s="101"/>
      <c r="FX164" s="101"/>
      <c r="FY164" s="101"/>
      <c r="FZ164" s="101"/>
      <c r="GA164" s="101"/>
      <c r="GB164" s="101"/>
      <c r="GC164" s="101"/>
      <c r="GD164" s="101"/>
      <c r="GE164" s="132"/>
      <c r="GF164" s="132"/>
      <c r="GG164" s="132"/>
      <c r="GH164" s="101"/>
      <c r="GI164" s="132"/>
      <c r="GJ164" s="132"/>
      <c r="GK164" s="132"/>
      <c r="GL164" s="132"/>
      <c r="GM164" s="132"/>
      <c r="GN164" s="132"/>
      <c r="GO164" s="132"/>
      <c r="GP164" s="132"/>
    </row>
    <row r="165" spans="1:335">
      <c r="A165" s="101" t="s">
        <v>729</v>
      </c>
      <c r="B165" s="101">
        <f t="shared" si="6"/>
        <v>1588.15</v>
      </c>
      <c r="C165" s="101">
        <f t="shared" si="7"/>
        <v>12</v>
      </c>
      <c r="D165" s="101">
        <v>1315</v>
      </c>
      <c r="E165" s="101">
        <v>12000</v>
      </c>
      <c r="F165" s="101" t="s">
        <v>728</v>
      </c>
      <c r="G165" s="101">
        <v>-3.87</v>
      </c>
      <c r="H165" s="101" t="s">
        <v>222</v>
      </c>
      <c r="I165" s="101">
        <v>45.2</v>
      </c>
      <c r="J165" s="101">
        <v>0.6</v>
      </c>
      <c r="K165" s="101">
        <v>16.5</v>
      </c>
      <c r="L165" s="101">
        <v>8.1</v>
      </c>
      <c r="M165" s="101">
        <v>12</v>
      </c>
      <c r="N165" s="101">
        <v>10.6</v>
      </c>
      <c r="O165" s="101">
        <v>3</v>
      </c>
      <c r="P165" s="101">
        <v>0</v>
      </c>
      <c r="Q165" s="102">
        <v>3.7950233863423759</v>
      </c>
      <c r="R165" s="121">
        <f t="shared" si="8"/>
        <v>15199.528464035508</v>
      </c>
      <c r="S165" s="104">
        <v>99.795023386342379</v>
      </c>
      <c r="T165" s="104">
        <v>0.20497661365762099</v>
      </c>
      <c r="U165" s="104">
        <v>0.1</v>
      </c>
      <c r="V165" s="101"/>
      <c r="W165" s="122">
        <v>15199.068662301215</v>
      </c>
      <c r="X165" s="123"/>
      <c r="Y165" s="123"/>
      <c r="Z165" s="124"/>
      <c r="AA165" s="125"/>
      <c r="AB165" s="124"/>
      <c r="AC165" s="125"/>
      <c r="AD165" s="124"/>
      <c r="AE165" s="125"/>
      <c r="AF165" s="124"/>
      <c r="AG165" s="161"/>
      <c r="AH165" s="124"/>
      <c r="AI165" s="126"/>
      <c r="AJ165" s="127"/>
      <c r="AK165" s="126"/>
      <c r="AL165" s="126"/>
      <c r="AM165" s="126"/>
      <c r="AN165" s="126"/>
      <c r="AO165" s="101"/>
      <c r="AP165" s="128"/>
      <c r="AQ165" s="104"/>
      <c r="AR165" s="104"/>
      <c r="AS165" s="101"/>
      <c r="AT165" s="129"/>
      <c r="AU165" s="129"/>
      <c r="AV165" s="129"/>
      <c r="AW165" s="129"/>
      <c r="AX165" s="129"/>
      <c r="AY165" s="129"/>
      <c r="AZ165" s="129"/>
      <c r="BA165" s="129"/>
      <c r="BB165" s="129"/>
      <c r="BC165" s="129"/>
      <c r="BD165" s="129"/>
      <c r="BE165" s="129"/>
      <c r="BF165" s="101"/>
      <c r="BG165" s="129"/>
      <c r="BH165" s="129"/>
      <c r="BI165" s="129"/>
      <c r="BJ165" s="129"/>
      <c r="BK165" s="129"/>
      <c r="BL165" s="129"/>
      <c r="BM165" s="129"/>
      <c r="BN165" s="129"/>
      <c r="BO165" s="129"/>
      <c r="BP165" s="129"/>
      <c r="BQ165" s="129"/>
      <c r="BR165" s="102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26"/>
      <c r="CG165" s="128"/>
      <c r="CH165" s="126"/>
      <c r="CI165" s="130"/>
      <c r="CJ165" s="125"/>
      <c r="CK165" s="126"/>
      <c r="CL165" s="128"/>
      <c r="CM165" s="128"/>
      <c r="CN165" s="130"/>
      <c r="CO165" s="125"/>
      <c r="CP165" s="126"/>
      <c r="CQ165" s="125"/>
      <c r="CR165" s="125"/>
      <c r="CS165" s="130"/>
      <c r="CT165" s="125"/>
      <c r="CU165" s="126"/>
      <c r="CV165" s="125"/>
      <c r="CW165" s="125"/>
      <c r="CX165" s="130"/>
      <c r="CY165" s="128"/>
      <c r="CZ165" s="128"/>
      <c r="DA165" s="128"/>
      <c r="DB165" s="128"/>
      <c r="DC165" s="128"/>
      <c r="DD165" s="125"/>
      <c r="DE165" s="101"/>
      <c r="DF165" s="104"/>
      <c r="DG165" s="103"/>
      <c r="DH165" s="102"/>
      <c r="DI165" s="101"/>
      <c r="DJ165" s="101"/>
      <c r="DK165" s="101"/>
      <c r="DL165" s="13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32"/>
      <c r="ED165" s="132"/>
      <c r="EE165" s="132"/>
      <c r="EF165" s="132"/>
      <c r="EG165" s="132"/>
      <c r="EH165" s="132"/>
      <c r="EI165" s="132"/>
      <c r="EJ165" s="132"/>
      <c r="EK165" s="132"/>
      <c r="EL165" s="132"/>
      <c r="EM165" s="132"/>
      <c r="EN165" s="132"/>
      <c r="EO165" s="132"/>
      <c r="EP165" s="132"/>
      <c r="EQ165" s="132"/>
      <c r="ER165" s="132"/>
      <c r="ES165" s="132"/>
      <c r="ET165" s="132"/>
      <c r="EU165" s="132"/>
      <c r="EV165" s="132"/>
      <c r="EW165" s="132"/>
      <c r="EX165" s="132"/>
      <c r="EY165" s="101"/>
      <c r="EZ165" s="104"/>
      <c r="FA165" s="104"/>
      <c r="FB165" s="104"/>
      <c r="FC165" s="104"/>
      <c r="FD165" s="101"/>
      <c r="FE165" s="101"/>
      <c r="FF165" s="101"/>
      <c r="FG165" s="101"/>
      <c r="FH165" s="101"/>
      <c r="FI165" s="101"/>
      <c r="FJ165" s="101"/>
      <c r="FK165" s="101"/>
      <c r="FL165" s="101"/>
      <c r="FM165" s="101"/>
      <c r="FN165" s="101"/>
      <c r="FO165" s="101"/>
      <c r="FP165" s="101"/>
      <c r="FQ165" s="101"/>
      <c r="FR165" s="101"/>
      <c r="FS165" s="101"/>
      <c r="FT165" s="101"/>
      <c r="FU165" s="101"/>
      <c r="FV165" s="101"/>
      <c r="FW165" s="101"/>
      <c r="FX165" s="101"/>
      <c r="FY165" s="101"/>
      <c r="FZ165" s="101"/>
      <c r="GA165" s="101"/>
      <c r="GB165" s="101"/>
      <c r="GC165" s="101"/>
      <c r="GD165" s="101"/>
      <c r="GE165" s="132"/>
      <c r="GF165" s="132"/>
      <c r="GG165" s="132"/>
      <c r="GH165" s="101"/>
      <c r="GI165" s="132"/>
      <c r="GJ165" s="132"/>
      <c r="GK165" s="132"/>
      <c r="GL165" s="132"/>
      <c r="GM165" s="132"/>
      <c r="GN165" s="132"/>
      <c r="GO165" s="132"/>
      <c r="GP165" s="132"/>
    </row>
    <row r="166" spans="1:335">
      <c r="A166" s="101">
        <v>34</v>
      </c>
      <c r="B166" s="101">
        <f t="shared" si="6"/>
        <v>1588.15</v>
      </c>
      <c r="C166" s="101">
        <f t="shared" si="7"/>
        <v>12</v>
      </c>
      <c r="D166" s="101">
        <v>1315</v>
      </c>
      <c r="E166" s="101">
        <v>12000</v>
      </c>
      <c r="F166" s="101" t="s">
        <v>730</v>
      </c>
      <c r="G166" s="101">
        <v>-4.6100000000000003</v>
      </c>
      <c r="H166" s="101" t="s">
        <v>222</v>
      </c>
      <c r="I166" s="101">
        <v>46.3</v>
      </c>
      <c r="J166" s="101">
        <v>0.59</v>
      </c>
      <c r="K166" s="101">
        <v>16.2</v>
      </c>
      <c r="L166" s="101">
        <v>7.9</v>
      </c>
      <c r="M166" s="101">
        <v>12.9</v>
      </c>
      <c r="N166" s="101">
        <v>11.3</v>
      </c>
      <c r="O166" s="101">
        <v>2.1</v>
      </c>
      <c r="P166" s="101">
        <v>0</v>
      </c>
      <c r="Q166" s="102">
        <v>2.4967259120673524</v>
      </c>
      <c r="R166" s="121">
        <f t="shared" si="8"/>
        <v>9999.6897789707291</v>
      </c>
      <c r="S166" s="104">
        <v>99.786725912067354</v>
      </c>
      <c r="T166" s="104">
        <v>0.21327408793264624</v>
      </c>
      <c r="U166" s="104">
        <v>0.1</v>
      </c>
      <c r="V166" s="101"/>
      <c r="W166" s="122">
        <v>9999.3872778297464</v>
      </c>
      <c r="X166" s="123"/>
      <c r="Y166" s="123"/>
      <c r="Z166" s="124"/>
      <c r="AA166" s="125"/>
      <c r="AB166" s="124"/>
      <c r="AC166" s="125"/>
      <c r="AD166" s="124"/>
      <c r="AE166" s="125"/>
      <c r="AF166" s="124"/>
      <c r="AG166" s="161"/>
      <c r="AH166" s="124"/>
      <c r="AI166" s="126"/>
      <c r="AJ166" s="127"/>
      <c r="AK166" s="126"/>
      <c r="AL166" s="126"/>
      <c r="AM166" s="126"/>
      <c r="AN166" s="126"/>
      <c r="AO166" s="101"/>
      <c r="AP166" s="128"/>
      <c r="AQ166" s="104"/>
      <c r="AR166" s="104"/>
      <c r="AS166" s="101"/>
      <c r="AT166" s="129"/>
      <c r="AU166" s="129"/>
      <c r="AV166" s="129"/>
      <c r="AW166" s="129"/>
      <c r="AX166" s="129"/>
      <c r="AY166" s="129"/>
      <c r="AZ166" s="129"/>
      <c r="BA166" s="129"/>
      <c r="BB166" s="129"/>
      <c r="BC166" s="129"/>
      <c r="BD166" s="129"/>
      <c r="BE166" s="129"/>
      <c r="BF166" s="101"/>
      <c r="BG166" s="129"/>
      <c r="BH166" s="129"/>
      <c r="BI166" s="129"/>
      <c r="BJ166" s="129"/>
      <c r="BK166" s="129"/>
      <c r="BL166" s="129"/>
      <c r="BM166" s="129"/>
      <c r="BN166" s="129"/>
      <c r="BO166" s="129"/>
      <c r="BP166" s="129"/>
      <c r="BQ166" s="129"/>
      <c r="BR166" s="102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26"/>
      <c r="CG166" s="128"/>
      <c r="CH166" s="126"/>
      <c r="CI166" s="130"/>
      <c r="CJ166" s="125"/>
      <c r="CK166" s="126"/>
      <c r="CL166" s="128"/>
      <c r="CM166" s="128"/>
      <c r="CN166" s="130"/>
      <c r="CO166" s="125"/>
      <c r="CP166" s="126"/>
      <c r="CQ166" s="125"/>
      <c r="CR166" s="125"/>
      <c r="CS166" s="130"/>
      <c r="CT166" s="125"/>
      <c r="CU166" s="126"/>
      <c r="CV166" s="125"/>
      <c r="CW166" s="125"/>
      <c r="CX166" s="130"/>
      <c r="CY166" s="128"/>
      <c r="CZ166" s="128"/>
      <c r="DA166" s="128"/>
      <c r="DB166" s="128"/>
      <c r="DC166" s="128"/>
      <c r="DD166" s="125"/>
      <c r="DE166" s="101"/>
      <c r="DF166" s="104"/>
      <c r="DG166" s="103"/>
      <c r="DH166" s="102"/>
      <c r="DI166" s="101"/>
      <c r="DJ166" s="101"/>
      <c r="DK166" s="101"/>
      <c r="DL166" s="13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32"/>
      <c r="ED166" s="132"/>
      <c r="EE166" s="132"/>
      <c r="EF166" s="132"/>
      <c r="EG166" s="132"/>
      <c r="EH166" s="132"/>
      <c r="EI166" s="132"/>
      <c r="EJ166" s="132"/>
      <c r="EK166" s="132"/>
      <c r="EL166" s="132"/>
      <c r="EM166" s="132"/>
      <c r="EN166" s="132"/>
      <c r="EO166" s="132"/>
      <c r="EP166" s="132"/>
      <c r="EQ166" s="132"/>
      <c r="ER166" s="132"/>
      <c r="ES166" s="132"/>
      <c r="ET166" s="132"/>
      <c r="EU166" s="132"/>
      <c r="EV166" s="132"/>
      <c r="EW166" s="132"/>
      <c r="EX166" s="132"/>
      <c r="EY166" s="101"/>
      <c r="EZ166" s="104"/>
      <c r="FA166" s="104"/>
      <c r="FB166" s="104"/>
      <c r="FC166" s="104"/>
      <c r="FD166" s="101"/>
      <c r="FE166" s="101"/>
      <c r="FF166" s="101"/>
      <c r="FG166" s="101"/>
      <c r="FH166" s="101"/>
      <c r="FI166" s="101"/>
      <c r="FJ166" s="101"/>
      <c r="FK166" s="101"/>
      <c r="FL166" s="101"/>
      <c r="FM166" s="101"/>
      <c r="FN166" s="101"/>
      <c r="FO166" s="101"/>
      <c r="FP166" s="101"/>
      <c r="FQ166" s="101"/>
      <c r="FR166" s="101"/>
      <c r="FS166" s="101"/>
      <c r="FT166" s="101"/>
      <c r="FU166" s="101"/>
      <c r="FV166" s="101"/>
      <c r="FW166" s="101"/>
      <c r="FX166" s="101"/>
      <c r="FY166" s="101"/>
      <c r="FZ166" s="101"/>
      <c r="GA166" s="101"/>
      <c r="GB166" s="101"/>
      <c r="GC166" s="101"/>
      <c r="GD166" s="101"/>
      <c r="GE166" s="132"/>
      <c r="GF166" s="132"/>
      <c r="GG166" s="132"/>
      <c r="GH166" s="101"/>
      <c r="GI166" s="132"/>
      <c r="GJ166" s="132"/>
      <c r="GK166" s="132"/>
      <c r="GL166" s="132"/>
      <c r="GM166" s="132"/>
      <c r="GN166" s="132"/>
      <c r="GO166" s="132"/>
      <c r="GP166" s="132"/>
    </row>
    <row r="167" spans="1:335">
      <c r="A167" s="101" t="s">
        <v>731</v>
      </c>
      <c r="B167" s="101">
        <f t="shared" si="6"/>
        <v>1588.15</v>
      </c>
      <c r="C167" s="101">
        <f t="shared" si="7"/>
        <v>12</v>
      </c>
      <c r="D167" s="101">
        <v>1315</v>
      </c>
      <c r="E167" s="101">
        <v>12000</v>
      </c>
      <c r="F167" s="101" t="s">
        <v>732</v>
      </c>
      <c r="G167" s="101">
        <v>-4.05</v>
      </c>
      <c r="H167" s="101" t="s">
        <v>222</v>
      </c>
      <c r="I167" s="101">
        <v>46.5</v>
      </c>
      <c r="J167" s="101">
        <v>0.53</v>
      </c>
      <c r="K167" s="101">
        <v>15.3</v>
      </c>
      <c r="L167" s="119">
        <v>7.5</v>
      </c>
      <c r="M167" s="101">
        <v>14.8</v>
      </c>
      <c r="N167" s="101">
        <v>9.6</v>
      </c>
      <c r="O167" s="101">
        <v>1.84</v>
      </c>
      <c r="P167" s="101">
        <v>0</v>
      </c>
      <c r="Q167" s="102">
        <v>3.9947614593077643</v>
      </c>
      <c r="R167" s="121">
        <f t="shared" si="8"/>
        <v>15999.503646353169</v>
      </c>
      <c r="S167" s="104">
        <v>100.06476145930776</v>
      </c>
      <c r="T167" s="104">
        <v>-6.476145930776056E-2</v>
      </c>
      <c r="U167" s="104">
        <v>0.1</v>
      </c>
      <c r="V167" s="101"/>
      <c r="W167" s="122">
        <v>15999.019644527596</v>
      </c>
      <c r="X167" s="123"/>
      <c r="Y167" s="123"/>
      <c r="Z167" s="124"/>
      <c r="AA167" s="125"/>
      <c r="AB167" s="124"/>
      <c r="AC167" s="125"/>
      <c r="AD167" s="124"/>
      <c r="AE167" s="125"/>
      <c r="AF167" s="124"/>
      <c r="AG167" s="161"/>
      <c r="AH167" s="124"/>
      <c r="AI167" s="126"/>
      <c r="AJ167" s="127"/>
      <c r="AK167" s="126"/>
      <c r="AL167" s="126"/>
      <c r="AM167" s="126"/>
      <c r="AN167" s="126"/>
      <c r="AO167" s="101"/>
      <c r="AP167" s="128"/>
      <c r="AQ167" s="104"/>
      <c r="AR167" s="104"/>
      <c r="AS167" s="101"/>
      <c r="AT167" s="129"/>
      <c r="AU167" s="129"/>
      <c r="AV167" s="129"/>
      <c r="AW167" s="129"/>
      <c r="AX167" s="129"/>
      <c r="AY167" s="129"/>
      <c r="AZ167" s="129"/>
      <c r="BA167" s="129"/>
      <c r="BB167" s="129"/>
      <c r="BC167" s="129"/>
      <c r="BD167" s="129"/>
      <c r="BE167" s="129"/>
      <c r="BF167" s="101"/>
      <c r="BG167" s="129"/>
      <c r="BH167" s="129"/>
      <c r="BI167" s="129"/>
      <c r="BJ167" s="129"/>
      <c r="BK167" s="129"/>
      <c r="BL167" s="129"/>
      <c r="BM167" s="129"/>
      <c r="BN167" s="129"/>
      <c r="BO167" s="129"/>
      <c r="BP167" s="129"/>
      <c r="BQ167" s="129"/>
      <c r="BR167" s="102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26"/>
      <c r="CG167" s="128"/>
      <c r="CH167" s="126"/>
      <c r="CI167" s="130"/>
      <c r="CJ167" s="125"/>
      <c r="CK167" s="126"/>
      <c r="CL167" s="128"/>
      <c r="CM167" s="128"/>
      <c r="CN167" s="130"/>
      <c r="CO167" s="125"/>
      <c r="CP167" s="126"/>
      <c r="CQ167" s="125"/>
      <c r="CR167" s="125"/>
      <c r="CS167" s="130"/>
      <c r="CT167" s="125"/>
      <c r="CU167" s="126"/>
      <c r="CV167" s="125"/>
      <c r="CW167" s="125"/>
      <c r="CX167" s="130"/>
      <c r="CY167" s="128"/>
      <c r="CZ167" s="128"/>
      <c r="DA167" s="128"/>
      <c r="DB167" s="128"/>
      <c r="DC167" s="128"/>
      <c r="DD167" s="125"/>
      <c r="DE167" s="101"/>
      <c r="DF167" s="104"/>
      <c r="DG167" s="103"/>
      <c r="DH167" s="102"/>
      <c r="DI167" s="101"/>
      <c r="DJ167" s="101"/>
      <c r="DK167" s="101"/>
      <c r="DL167" s="13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32"/>
      <c r="ED167" s="132"/>
      <c r="EE167" s="132"/>
      <c r="EF167" s="132"/>
      <c r="EG167" s="132"/>
      <c r="EH167" s="132"/>
      <c r="EI167" s="132"/>
      <c r="EJ167" s="132"/>
      <c r="EK167" s="132"/>
      <c r="EL167" s="132"/>
      <c r="EM167" s="132"/>
      <c r="EN167" s="132"/>
      <c r="EO167" s="132"/>
      <c r="EP167" s="132"/>
      <c r="EQ167" s="132"/>
      <c r="ER167" s="132"/>
      <c r="ES167" s="132"/>
      <c r="ET167" s="132"/>
      <c r="EU167" s="132"/>
      <c r="EV167" s="132"/>
      <c r="EW167" s="132"/>
      <c r="EX167" s="132"/>
      <c r="EY167" s="101"/>
      <c r="EZ167" s="104"/>
      <c r="FA167" s="104"/>
      <c r="FB167" s="104"/>
      <c r="FC167" s="104"/>
      <c r="FD167" s="101"/>
      <c r="FE167" s="101"/>
      <c r="FF167" s="101"/>
      <c r="FG167" s="101"/>
      <c r="FH167" s="101"/>
      <c r="FI167" s="101"/>
      <c r="FJ167" s="101"/>
      <c r="FK167" s="101"/>
      <c r="FL167" s="101"/>
      <c r="FM167" s="101"/>
      <c r="FN167" s="101"/>
      <c r="FO167" s="101"/>
      <c r="FP167" s="101"/>
      <c r="FQ167" s="101"/>
      <c r="FR167" s="101"/>
      <c r="FS167" s="101"/>
      <c r="FT167" s="101"/>
      <c r="FU167" s="101"/>
      <c r="FV167" s="101"/>
      <c r="FW167" s="101"/>
      <c r="FX167" s="101"/>
      <c r="FY167" s="101"/>
      <c r="FZ167" s="101"/>
      <c r="GA167" s="101"/>
      <c r="GB167" s="101"/>
      <c r="GC167" s="101"/>
      <c r="GD167" s="101"/>
      <c r="GE167" s="132"/>
      <c r="GF167" s="132"/>
      <c r="GG167" s="132"/>
      <c r="GH167" s="101"/>
      <c r="GI167" s="132"/>
      <c r="GJ167" s="132"/>
      <c r="GK167" s="132"/>
      <c r="GL167" s="132"/>
      <c r="GM167" s="132"/>
      <c r="GN167" s="132"/>
      <c r="GO167" s="132"/>
      <c r="GP167" s="132"/>
    </row>
    <row r="168" spans="1:335">
      <c r="A168" s="101">
        <v>50</v>
      </c>
      <c r="B168" s="101">
        <f t="shared" si="6"/>
        <v>1598.15</v>
      </c>
      <c r="C168" s="101">
        <f t="shared" si="7"/>
        <v>10</v>
      </c>
      <c r="D168" s="101">
        <v>1325</v>
      </c>
      <c r="E168" s="101">
        <v>10000</v>
      </c>
      <c r="F168" s="101" t="s">
        <v>733</v>
      </c>
      <c r="G168" s="101">
        <v>-4.25</v>
      </c>
      <c r="H168" s="101" t="s">
        <v>222</v>
      </c>
      <c r="I168" s="101">
        <v>44.1</v>
      </c>
      <c r="J168" s="101">
        <v>0.59</v>
      </c>
      <c r="K168" s="101">
        <v>15.5</v>
      </c>
      <c r="L168" s="101">
        <v>8</v>
      </c>
      <c r="M168" s="101">
        <v>13.2</v>
      </c>
      <c r="N168" s="101">
        <v>12.5</v>
      </c>
      <c r="O168" s="101">
        <v>1.81</v>
      </c>
      <c r="P168" s="101">
        <v>0</v>
      </c>
      <c r="Q168" s="102">
        <v>4.0446959775491109</v>
      </c>
      <c r="R168" s="121">
        <f t="shared" si="8"/>
        <v>16199.497441932581</v>
      </c>
      <c r="S168" s="104">
        <v>99.744695977549114</v>
      </c>
      <c r="T168" s="104">
        <v>0.25530402245088624</v>
      </c>
      <c r="U168" s="104">
        <v>0.1</v>
      </c>
      <c r="V168" s="101"/>
      <c r="W168" s="122">
        <v>16199.007390084189</v>
      </c>
      <c r="X168" s="123"/>
      <c r="Y168" s="123"/>
      <c r="Z168" s="124"/>
      <c r="AA168" s="125"/>
      <c r="AB168" s="124"/>
      <c r="AC168" s="125"/>
      <c r="AD168" s="124"/>
      <c r="AE168" s="125"/>
      <c r="AF168" s="124"/>
      <c r="AG168" s="161"/>
      <c r="AH168" s="124"/>
      <c r="AI168" s="126"/>
      <c r="AJ168" s="127"/>
      <c r="AK168" s="126"/>
      <c r="AL168" s="126"/>
      <c r="AM168" s="126"/>
      <c r="AN168" s="126"/>
      <c r="AO168" s="101"/>
      <c r="AP168" s="128"/>
      <c r="AQ168" s="104"/>
      <c r="AR168" s="104"/>
      <c r="AS168" s="101"/>
      <c r="AT168" s="129"/>
      <c r="AU168" s="129"/>
      <c r="AV168" s="129"/>
      <c r="AW168" s="129"/>
      <c r="AX168" s="129"/>
      <c r="AY168" s="129"/>
      <c r="AZ168" s="129"/>
      <c r="BA168" s="129"/>
      <c r="BB168" s="129"/>
      <c r="BC168" s="129"/>
      <c r="BD168" s="129"/>
      <c r="BE168" s="129"/>
      <c r="BF168" s="101"/>
      <c r="BG168" s="129"/>
      <c r="BH168" s="129"/>
      <c r="BI168" s="129"/>
      <c r="BJ168" s="129"/>
      <c r="BK168" s="129"/>
      <c r="BL168" s="129"/>
      <c r="BM168" s="129"/>
      <c r="BN168" s="129"/>
      <c r="BO168" s="129"/>
      <c r="BP168" s="129"/>
      <c r="BQ168" s="129"/>
      <c r="BR168" s="102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26"/>
      <c r="CG168" s="128"/>
      <c r="CH168" s="126"/>
      <c r="CI168" s="130"/>
      <c r="CJ168" s="125"/>
      <c r="CK168" s="126"/>
      <c r="CL168" s="128"/>
      <c r="CM168" s="128"/>
      <c r="CN168" s="130"/>
      <c r="CO168" s="125"/>
      <c r="CP168" s="126"/>
      <c r="CQ168" s="125"/>
      <c r="CR168" s="125"/>
      <c r="CS168" s="130"/>
      <c r="CT168" s="125"/>
      <c r="CU168" s="126"/>
      <c r="CV168" s="125"/>
      <c r="CW168" s="125"/>
      <c r="CX168" s="130"/>
      <c r="CY168" s="128"/>
      <c r="CZ168" s="128"/>
      <c r="DA168" s="128"/>
      <c r="DB168" s="128"/>
      <c r="DC168" s="128"/>
      <c r="DD168" s="125"/>
      <c r="DE168" s="101"/>
      <c r="DF168" s="104"/>
      <c r="DG168" s="103"/>
      <c r="DH168" s="102"/>
      <c r="DI168" s="101"/>
      <c r="DJ168" s="101"/>
      <c r="DK168" s="101"/>
      <c r="DL168" s="13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32"/>
      <c r="ED168" s="132"/>
      <c r="EE168" s="132"/>
      <c r="EF168" s="132"/>
      <c r="EG168" s="132"/>
      <c r="EH168" s="132"/>
      <c r="EI168" s="132"/>
      <c r="EJ168" s="132"/>
      <c r="EK168" s="132"/>
      <c r="EL168" s="132"/>
      <c r="EM168" s="132"/>
      <c r="EN168" s="132"/>
      <c r="EO168" s="132"/>
      <c r="EP168" s="132"/>
      <c r="EQ168" s="132"/>
      <c r="ER168" s="132"/>
      <c r="ES168" s="132"/>
      <c r="ET168" s="132"/>
      <c r="EU168" s="132"/>
      <c r="EV168" s="132"/>
      <c r="EW168" s="132"/>
      <c r="EX168" s="132"/>
      <c r="EY168" s="101"/>
      <c r="EZ168" s="104"/>
      <c r="FA168" s="104"/>
      <c r="FB168" s="104"/>
      <c r="FC168" s="104"/>
      <c r="FD168" s="101"/>
      <c r="FE168" s="101"/>
      <c r="FF168" s="101"/>
      <c r="FG168" s="101"/>
      <c r="FH168" s="101"/>
      <c r="FI168" s="101"/>
      <c r="FJ168" s="101"/>
      <c r="FK168" s="101"/>
      <c r="FL168" s="101"/>
      <c r="FM168" s="101"/>
      <c r="FN168" s="101"/>
      <c r="FO168" s="101"/>
      <c r="FP168" s="101"/>
      <c r="FQ168" s="101"/>
      <c r="FR168" s="101"/>
      <c r="FS168" s="101"/>
      <c r="FT168" s="101"/>
      <c r="FU168" s="101"/>
      <c r="FV168" s="101"/>
      <c r="FW168" s="101"/>
      <c r="FX168" s="101"/>
      <c r="FY168" s="101"/>
      <c r="FZ168" s="101"/>
      <c r="GA168" s="101"/>
      <c r="GB168" s="101"/>
      <c r="GC168" s="101"/>
      <c r="GD168" s="101"/>
      <c r="GE168" s="132"/>
      <c r="GF168" s="132"/>
      <c r="GG168" s="132"/>
      <c r="GH168" s="101"/>
      <c r="GI168" s="132"/>
      <c r="GJ168" s="132"/>
      <c r="GK168" s="132"/>
      <c r="GL168" s="132"/>
      <c r="GM168" s="132"/>
      <c r="GN168" s="132"/>
      <c r="GO168" s="132"/>
      <c r="GP168" s="132"/>
    </row>
    <row r="169" spans="1:335">
      <c r="A169" s="101" t="s">
        <v>734</v>
      </c>
      <c r="B169" s="101">
        <f t="shared" si="6"/>
        <v>1573.15</v>
      </c>
      <c r="C169" s="101">
        <f t="shared" si="7"/>
        <v>10</v>
      </c>
      <c r="D169" s="101">
        <v>1300</v>
      </c>
      <c r="E169" s="101">
        <v>10000</v>
      </c>
      <c r="F169" s="101" t="s">
        <v>735</v>
      </c>
      <c r="G169" s="101">
        <v>-4.0199999999999996</v>
      </c>
      <c r="H169" s="101" t="s">
        <v>222</v>
      </c>
      <c r="I169" s="101">
        <v>43.5</v>
      </c>
      <c r="J169" s="101">
        <v>0.57999999999999996</v>
      </c>
      <c r="K169" s="101">
        <v>14.7</v>
      </c>
      <c r="L169" s="101">
        <v>11.4</v>
      </c>
      <c r="M169" s="101">
        <v>13.8</v>
      </c>
      <c r="N169" s="101">
        <v>9.1999999999999993</v>
      </c>
      <c r="O169" s="101">
        <v>1.91</v>
      </c>
      <c r="P169" s="101">
        <v>0</v>
      </c>
      <c r="Q169" s="102">
        <v>4.4941066417212339</v>
      </c>
      <c r="R169" s="121">
        <f t="shared" si="8"/>
        <v>17999.441602147308</v>
      </c>
      <c r="S169" s="104">
        <v>99.584106641721235</v>
      </c>
      <c r="T169" s="104">
        <v>0.41589335827876539</v>
      </c>
      <c r="U169" s="104">
        <v>0.1</v>
      </c>
      <c r="V169" s="101"/>
      <c r="W169" s="122">
        <v>17998.897100093542</v>
      </c>
      <c r="X169" s="123"/>
      <c r="Y169" s="123"/>
      <c r="Z169" s="124"/>
      <c r="AA169" s="125"/>
      <c r="AB169" s="124"/>
      <c r="AC169" s="125"/>
      <c r="AD169" s="124"/>
      <c r="AE169" s="125"/>
      <c r="AF169" s="124"/>
      <c r="AG169" s="161"/>
      <c r="AH169" s="124"/>
      <c r="AI169" s="126"/>
      <c r="AJ169" s="127"/>
      <c r="AK169" s="126"/>
      <c r="AL169" s="126"/>
      <c r="AM169" s="126"/>
      <c r="AN169" s="126"/>
      <c r="AO169" s="101"/>
      <c r="AP169" s="128"/>
      <c r="AQ169" s="104"/>
      <c r="AR169" s="104"/>
      <c r="AS169" s="101"/>
      <c r="AT169" s="129"/>
      <c r="AU169" s="129"/>
      <c r="AV169" s="129"/>
      <c r="AW169" s="129"/>
      <c r="AX169" s="129"/>
      <c r="AY169" s="129"/>
      <c r="AZ169" s="129"/>
      <c r="BA169" s="129"/>
      <c r="BB169" s="129"/>
      <c r="BC169" s="129"/>
      <c r="BD169" s="129"/>
      <c r="BE169" s="129"/>
      <c r="BF169" s="101"/>
      <c r="BG169" s="129"/>
      <c r="BH169" s="129"/>
      <c r="BI169" s="129"/>
      <c r="BJ169" s="129"/>
      <c r="BK169" s="129"/>
      <c r="BL169" s="129"/>
      <c r="BM169" s="129"/>
      <c r="BN169" s="129"/>
      <c r="BO169" s="129"/>
      <c r="BP169" s="129"/>
      <c r="BQ169" s="129"/>
      <c r="BR169" s="102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26"/>
      <c r="CG169" s="128"/>
      <c r="CH169" s="126"/>
      <c r="CI169" s="130"/>
      <c r="CJ169" s="125"/>
      <c r="CK169" s="126"/>
      <c r="CL169" s="128"/>
      <c r="CM169" s="128"/>
      <c r="CN169" s="130"/>
      <c r="CO169" s="125"/>
      <c r="CP169" s="126"/>
      <c r="CQ169" s="125"/>
      <c r="CR169" s="125"/>
      <c r="CS169" s="130"/>
      <c r="CT169" s="125"/>
      <c r="CU169" s="126"/>
      <c r="CV169" s="125"/>
      <c r="CW169" s="125"/>
      <c r="CX169" s="130"/>
      <c r="CY169" s="128"/>
      <c r="CZ169" s="128"/>
      <c r="DA169" s="128"/>
      <c r="DB169" s="128"/>
      <c r="DC169" s="128"/>
      <c r="DD169" s="125"/>
      <c r="DE169" s="101"/>
      <c r="DF169" s="104"/>
      <c r="DG169" s="103"/>
      <c r="DH169" s="102"/>
      <c r="DI169" s="101"/>
      <c r="DJ169" s="101"/>
      <c r="DK169" s="101"/>
      <c r="DL169" s="13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32"/>
      <c r="ED169" s="132"/>
      <c r="EE169" s="132"/>
      <c r="EF169" s="132"/>
      <c r="EG169" s="132"/>
      <c r="EH169" s="132"/>
      <c r="EI169" s="132"/>
      <c r="EJ169" s="132"/>
      <c r="EK169" s="132"/>
      <c r="EL169" s="132"/>
      <c r="EM169" s="132"/>
      <c r="EN169" s="132"/>
      <c r="EO169" s="132"/>
      <c r="EP169" s="132"/>
      <c r="EQ169" s="132"/>
      <c r="ER169" s="132"/>
      <c r="ES169" s="132"/>
      <c r="ET169" s="132"/>
      <c r="EU169" s="132"/>
      <c r="EV169" s="132"/>
      <c r="EW169" s="132"/>
      <c r="EX169" s="132"/>
      <c r="EY169" s="101"/>
      <c r="EZ169" s="104"/>
      <c r="FA169" s="104"/>
      <c r="FB169" s="104"/>
      <c r="FC169" s="104"/>
      <c r="FD169" s="101"/>
      <c r="FE169" s="101"/>
      <c r="FF169" s="101"/>
      <c r="FG169" s="101"/>
      <c r="FH169" s="101"/>
      <c r="FI169" s="101"/>
      <c r="FJ169" s="101"/>
      <c r="FK169" s="101"/>
      <c r="FL169" s="101"/>
      <c r="FM169" s="101"/>
      <c r="FN169" s="101"/>
      <c r="FO169" s="101"/>
      <c r="FP169" s="101"/>
      <c r="FQ169" s="101"/>
      <c r="FR169" s="101"/>
      <c r="FS169" s="101"/>
      <c r="FT169" s="101"/>
      <c r="FU169" s="101"/>
      <c r="FV169" s="101"/>
      <c r="FW169" s="101"/>
      <c r="FX169" s="101"/>
      <c r="FY169" s="101"/>
      <c r="FZ169" s="101"/>
      <c r="GA169" s="101"/>
      <c r="GB169" s="101"/>
      <c r="GC169" s="101"/>
      <c r="GD169" s="101"/>
      <c r="GE169" s="132"/>
      <c r="GF169" s="132"/>
      <c r="GG169" s="132"/>
      <c r="GH169" s="101"/>
      <c r="GI169" s="132"/>
      <c r="GJ169" s="132"/>
      <c r="GK169" s="132"/>
      <c r="GL169" s="132"/>
      <c r="GM169" s="132"/>
      <c r="GN169" s="132"/>
      <c r="GO169" s="132"/>
      <c r="GP169" s="132"/>
    </row>
    <row r="170" spans="1:335">
      <c r="A170" s="101" t="s">
        <v>736</v>
      </c>
      <c r="B170" s="101">
        <f t="shared" si="6"/>
        <v>1573.15</v>
      </c>
      <c r="C170" s="101">
        <f t="shared" si="7"/>
        <v>10</v>
      </c>
      <c r="D170" s="101">
        <v>1300</v>
      </c>
      <c r="E170" s="101">
        <v>10000</v>
      </c>
      <c r="F170" s="101" t="s">
        <v>737</v>
      </c>
      <c r="G170" s="101">
        <v>-4.26</v>
      </c>
      <c r="H170" s="101" t="s">
        <v>222</v>
      </c>
      <c r="I170" s="101">
        <v>46.2</v>
      </c>
      <c r="J170" s="101">
        <v>0.56999999999999995</v>
      </c>
      <c r="K170" s="101">
        <v>15.2</v>
      </c>
      <c r="L170" s="101">
        <v>7.9</v>
      </c>
      <c r="M170" s="101">
        <v>15.6</v>
      </c>
      <c r="N170" s="101">
        <v>9.6999999999999993</v>
      </c>
      <c r="O170" s="101">
        <v>2.0499999999999998</v>
      </c>
      <c r="P170" s="101">
        <v>0</v>
      </c>
      <c r="Q170" s="102">
        <v>2.8712347988774551</v>
      </c>
      <c r="R170" s="121">
        <f t="shared" si="8"/>
        <v>11499.643245816336</v>
      </c>
      <c r="S170" s="104">
        <v>100.09123479887745</v>
      </c>
      <c r="T170" s="104">
        <v>-9.123479887745134E-2</v>
      </c>
      <c r="U170" s="104">
        <v>0.1</v>
      </c>
      <c r="V170" s="101"/>
      <c r="W170" s="122">
        <v>11499.295369504207</v>
      </c>
      <c r="X170" s="123"/>
      <c r="Y170" s="123"/>
      <c r="Z170" s="124"/>
      <c r="AA170" s="125"/>
      <c r="AB170" s="124"/>
      <c r="AC170" s="125"/>
      <c r="AD170" s="124"/>
      <c r="AE170" s="125"/>
      <c r="AF170" s="124"/>
      <c r="AG170" s="161"/>
      <c r="AH170" s="124"/>
      <c r="AI170" s="126"/>
      <c r="AJ170" s="127"/>
      <c r="AK170" s="126"/>
      <c r="AL170" s="126"/>
      <c r="AM170" s="126"/>
      <c r="AN170" s="126"/>
      <c r="AO170" s="101"/>
      <c r="AP170" s="128"/>
      <c r="AQ170" s="104"/>
      <c r="AR170" s="104"/>
      <c r="AS170" s="101"/>
      <c r="AT170" s="129"/>
      <c r="AU170" s="129"/>
      <c r="AV170" s="129"/>
      <c r="AW170" s="129"/>
      <c r="AX170" s="129"/>
      <c r="AY170" s="129"/>
      <c r="AZ170" s="129"/>
      <c r="BA170" s="129"/>
      <c r="BB170" s="129"/>
      <c r="BC170" s="129"/>
      <c r="BD170" s="129"/>
      <c r="BE170" s="129"/>
      <c r="BF170" s="101"/>
      <c r="BG170" s="129"/>
      <c r="BH170" s="129"/>
      <c r="BI170" s="129"/>
      <c r="BJ170" s="129"/>
      <c r="BK170" s="129"/>
      <c r="BL170" s="129"/>
      <c r="BM170" s="129"/>
      <c r="BN170" s="129"/>
      <c r="BO170" s="129"/>
      <c r="BP170" s="129"/>
      <c r="BQ170" s="129"/>
      <c r="BR170" s="102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26"/>
      <c r="CG170" s="128"/>
      <c r="CH170" s="126"/>
      <c r="CI170" s="130"/>
      <c r="CJ170" s="125"/>
      <c r="CK170" s="126"/>
      <c r="CL170" s="128"/>
      <c r="CM170" s="128"/>
      <c r="CN170" s="130"/>
      <c r="CO170" s="125"/>
      <c r="CP170" s="126"/>
      <c r="CQ170" s="125"/>
      <c r="CR170" s="125"/>
      <c r="CS170" s="130"/>
      <c r="CT170" s="125"/>
      <c r="CU170" s="126"/>
      <c r="CV170" s="125"/>
      <c r="CW170" s="125"/>
      <c r="CX170" s="130"/>
      <c r="CY170" s="128"/>
      <c r="CZ170" s="128"/>
      <c r="DA170" s="128"/>
      <c r="DB170" s="128"/>
      <c r="DC170" s="128"/>
      <c r="DD170" s="125"/>
      <c r="DE170" s="101"/>
      <c r="DF170" s="104"/>
      <c r="DG170" s="103"/>
      <c r="DH170" s="102"/>
      <c r="DI170" s="101"/>
      <c r="DJ170" s="101"/>
      <c r="DK170" s="101"/>
      <c r="DL170" s="13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32"/>
      <c r="ED170" s="132"/>
      <c r="EE170" s="132"/>
      <c r="EF170" s="132"/>
      <c r="EG170" s="132"/>
      <c r="EH170" s="132"/>
      <c r="EI170" s="132"/>
      <c r="EJ170" s="132"/>
      <c r="EK170" s="132"/>
      <c r="EL170" s="132"/>
      <c r="EM170" s="132"/>
      <c r="EN170" s="132"/>
      <c r="EO170" s="132"/>
      <c r="EP170" s="132"/>
      <c r="EQ170" s="132"/>
      <c r="ER170" s="132"/>
      <c r="ES170" s="132"/>
      <c r="ET170" s="132"/>
      <c r="EU170" s="132"/>
      <c r="EV170" s="132"/>
      <c r="EW170" s="132"/>
      <c r="EX170" s="132"/>
      <c r="EY170" s="101"/>
      <c r="EZ170" s="104"/>
      <c r="FA170" s="104"/>
      <c r="FB170" s="104"/>
      <c r="FC170" s="104"/>
      <c r="FD170" s="101"/>
      <c r="FE170" s="101"/>
      <c r="FF170" s="101"/>
      <c r="FG170" s="101"/>
      <c r="FH170" s="101"/>
      <c r="FI170" s="101"/>
      <c r="FJ170" s="101"/>
      <c r="FK170" s="101"/>
      <c r="FL170" s="101"/>
      <c r="FM170" s="101"/>
      <c r="FN170" s="101"/>
      <c r="FO170" s="101"/>
      <c r="FP170" s="101"/>
      <c r="FQ170" s="101"/>
      <c r="FR170" s="101"/>
      <c r="FS170" s="101"/>
      <c r="FT170" s="101"/>
      <c r="FU170" s="101"/>
      <c r="FV170" s="101"/>
      <c r="FW170" s="101"/>
      <c r="FX170" s="101"/>
      <c r="FY170" s="101"/>
      <c r="FZ170" s="101"/>
      <c r="GA170" s="101"/>
      <c r="GB170" s="101"/>
      <c r="GC170" s="101"/>
      <c r="GD170" s="101"/>
      <c r="GE170" s="132"/>
      <c r="GF170" s="132"/>
      <c r="GG170" s="132"/>
      <c r="GH170" s="101"/>
      <c r="GI170" s="132"/>
      <c r="GJ170" s="132"/>
      <c r="GK170" s="132"/>
      <c r="GL170" s="132"/>
      <c r="GM170" s="132"/>
      <c r="GN170" s="132"/>
      <c r="GO170" s="132"/>
      <c r="GP170" s="132"/>
    </row>
    <row r="171" spans="1:335" ht="15" thickBot="1">
      <c r="A171" s="105" t="s">
        <v>738</v>
      </c>
      <c r="B171" s="101">
        <f t="shared" si="6"/>
        <v>1573.15</v>
      </c>
      <c r="C171" s="101">
        <f t="shared" si="7"/>
        <v>10</v>
      </c>
      <c r="D171" s="105">
        <v>1300</v>
      </c>
      <c r="E171" s="105">
        <v>10000</v>
      </c>
      <c r="F171" s="105" t="s">
        <v>739</v>
      </c>
      <c r="G171" s="105">
        <v>-4.22</v>
      </c>
      <c r="H171" s="105" t="s">
        <v>222</v>
      </c>
      <c r="I171" s="105">
        <v>45.8</v>
      </c>
      <c r="J171" s="105">
        <v>0.56000000000000005</v>
      </c>
      <c r="K171" s="105">
        <v>15</v>
      </c>
      <c r="L171" s="105">
        <v>7.9</v>
      </c>
      <c r="M171" s="105">
        <v>15.9</v>
      </c>
      <c r="N171" s="105">
        <v>9.6</v>
      </c>
      <c r="O171" s="105">
        <v>2</v>
      </c>
      <c r="P171" s="105">
        <v>0</v>
      </c>
      <c r="Q171" s="150">
        <v>3.1458746492048641</v>
      </c>
      <c r="R171" s="121">
        <f t="shared" si="8"/>
        <v>12599.609121503117</v>
      </c>
      <c r="S171" s="151">
        <v>99.905874649204875</v>
      </c>
      <c r="T171" s="151">
        <v>9.4125350795124518E-2</v>
      </c>
      <c r="U171" s="151">
        <v>0.1</v>
      </c>
      <c r="V171" s="105"/>
      <c r="W171" s="153">
        <v>12599.227970065482</v>
      </c>
      <c r="X171" s="154"/>
      <c r="Y171" s="154"/>
      <c r="Z171" s="155"/>
      <c r="AA171" s="156"/>
      <c r="AB171" s="155"/>
      <c r="AC171" s="156"/>
      <c r="AD171" s="155"/>
      <c r="AE171" s="156"/>
      <c r="AF171" s="155"/>
      <c r="AG171" s="203"/>
      <c r="AH171" s="155"/>
      <c r="AI171" s="157"/>
      <c r="AJ171" s="158"/>
      <c r="AK171" s="157"/>
      <c r="AL171" s="157"/>
      <c r="AM171" s="157"/>
      <c r="AN171" s="157"/>
      <c r="AO171" s="105"/>
      <c r="AP171" s="159"/>
      <c r="AQ171" s="151"/>
      <c r="AR171" s="151"/>
      <c r="AS171" s="105"/>
      <c r="AT171" s="160"/>
      <c r="AU171" s="160"/>
      <c r="AV171" s="160"/>
      <c r="AW171" s="160"/>
      <c r="AX171" s="160"/>
      <c r="AY171" s="160"/>
      <c r="AZ171" s="160"/>
      <c r="BA171" s="160"/>
      <c r="BB171" s="160"/>
      <c r="BC171" s="160"/>
      <c r="BD171" s="160"/>
      <c r="BE171" s="160"/>
      <c r="BF171" s="105"/>
      <c r="BG171" s="160"/>
      <c r="BH171" s="160"/>
      <c r="BI171" s="160"/>
      <c r="BJ171" s="160"/>
      <c r="BK171" s="160"/>
      <c r="BL171" s="160"/>
      <c r="BM171" s="160"/>
      <c r="BN171" s="160"/>
      <c r="BO171" s="160"/>
      <c r="BP171" s="160"/>
      <c r="BQ171" s="160"/>
      <c r="BR171" s="150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26"/>
      <c r="CG171" s="128"/>
      <c r="CH171" s="126"/>
      <c r="CI171" s="130"/>
      <c r="CJ171" s="125"/>
      <c r="CK171" s="126"/>
      <c r="CL171" s="128"/>
      <c r="CM171" s="128"/>
      <c r="CN171" s="130"/>
      <c r="CO171" s="125"/>
      <c r="CP171" s="126"/>
      <c r="CQ171" s="125"/>
      <c r="CR171" s="125"/>
      <c r="CS171" s="130"/>
      <c r="CT171" s="125"/>
      <c r="CU171" s="126"/>
      <c r="CV171" s="125"/>
      <c r="CW171" s="125"/>
      <c r="CX171" s="130"/>
      <c r="CY171" s="128"/>
      <c r="CZ171" s="128"/>
      <c r="DA171" s="128"/>
      <c r="DB171" s="128"/>
      <c r="DC171" s="128"/>
      <c r="DD171" s="125"/>
      <c r="DE171" s="101"/>
      <c r="DF171" s="104"/>
      <c r="DG171" s="103"/>
      <c r="DH171" s="102"/>
      <c r="DI171" s="101"/>
      <c r="DJ171" s="101"/>
      <c r="DK171" s="101"/>
      <c r="DL171" s="13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32"/>
      <c r="ED171" s="132"/>
      <c r="EE171" s="132"/>
      <c r="EF171" s="132"/>
      <c r="EG171" s="132"/>
      <c r="EH171" s="132"/>
      <c r="EI171" s="132"/>
      <c r="EJ171" s="132"/>
      <c r="EK171" s="132"/>
      <c r="EL171" s="132"/>
      <c r="EM171" s="132"/>
      <c r="EN171" s="132"/>
      <c r="EO171" s="132"/>
      <c r="EP171" s="132"/>
      <c r="EQ171" s="132"/>
      <c r="ER171" s="132"/>
      <c r="ES171" s="132"/>
      <c r="ET171" s="132"/>
      <c r="EU171" s="132"/>
      <c r="EV171" s="132"/>
      <c r="EW171" s="132"/>
      <c r="EX171" s="132"/>
      <c r="EY171" s="101"/>
      <c r="EZ171" s="104"/>
      <c r="FA171" s="104"/>
      <c r="FB171" s="104"/>
      <c r="FC171" s="104"/>
      <c r="FD171" s="101"/>
      <c r="FE171" s="101"/>
      <c r="FF171" s="101"/>
      <c r="FG171" s="101"/>
      <c r="FH171" s="101"/>
      <c r="FI171" s="101"/>
      <c r="FJ171" s="101"/>
      <c r="FK171" s="101"/>
      <c r="FL171" s="101"/>
      <c r="FM171" s="101"/>
      <c r="FN171" s="101"/>
      <c r="FO171" s="101"/>
      <c r="FP171" s="101"/>
      <c r="FQ171" s="101"/>
      <c r="FR171" s="101"/>
      <c r="FS171" s="101"/>
      <c r="FT171" s="101"/>
      <c r="FU171" s="101"/>
      <c r="FV171" s="101"/>
      <c r="FW171" s="101"/>
      <c r="FX171" s="101"/>
      <c r="FY171" s="101"/>
      <c r="FZ171" s="101"/>
      <c r="GA171" s="101"/>
      <c r="GB171" s="101"/>
      <c r="GC171" s="101"/>
      <c r="GD171" s="101"/>
      <c r="GE171" s="132"/>
      <c r="GF171" s="132"/>
      <c r="GG171" s="132"/>
      <c r="GH171" s="101"/>
      <c r="GI171" s="132"/>
      <c r="GJ171" s="132"/>
      <c r="GK171" s="132"/>
      <c r="GL171" s="132"/>
      <c r="GM171" s="132"/>
      <c r="GN171" s="132"/>
      <c r="GO171" s="132"/>
      <c r="GP171" s="132"/>
      <c r="GQ171" s="101"/>
      <c r="GR171" s="101"/>
      <c r="GS171" s="101"/>
      <c r="GT171" s="101"/>
      <c r="GU171" s="101"/>
      <c r="GV171" s="101"/>
      <c r="GW171" s="101"/>
      <c r="GX171" s="101"/>
      <c r="GY171" s="101"/>
      <c r="GZ171" s="101"/>
      <c r="HA171" s="101"/>
      <c r="HB171" s="101"/>
      <c r="HC171" s="101"/>
      <c r="HD171" s="101"/>
      <c r="HE171" s="101"/>
      <c r="HF171" s="101"/>
      <c r="HG171" s="101"/>
      <c r="HH171" s="101"/>
      <c r="HI171" s="101"/>
      <c r="HJ171" s="101"/>
      <c r="HK171" s="101"/>
      <c r="HL171" s="101"/>
      <c r="HM171" s="101"/>
      <c r="HN171" s="101"/>
      <c r="HO171" s="101"/>
      <c r="HP171" s="101"/>
      <c r="HQ171" s="101"/>
      <c r="HR171" s="101"/>
      <c r="HS171" s="101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  <c r="IU171" s="101"/>
      <c r="IV171" s="101"/>
      <c r="IW171" s="101"/>
      <c r="IX171" s="101"/>
      <c r="IY171" s="101"/>
      <c r="IZ171" s="101"/>
      <c r="JA171" s="101"/>
      <c r="JB171" s="101"/>
      <c r="JC171" s="101"/>
      <c r="JD171" s="101"/>
      <c r="JE171" s="101"/>
      <c r="JF171" s="101"/>
      <c r="JG171" s="101"/>
      <c r="JH171" s="101"/>
      <c r="JI171" s="101"/>
      <c r="JJ171" s="101"/>
      <c r="JK171" s="101"/>
      <c r="JL171" s="101"/>
      <c r="JM171" s="101"/>
      <c r="JN171" s="101"/>
      <c r="JO171" s="101"/>
      <c r="JP171" s="101"/>
      <c r="JQ171" s="101"/>
      <c r="JR171" s="101"/>
      <c r="JS171" s="101"/>
      <c r="JT171" s="101"/>
      <c r="JU171" s="101"/>
      <c r="JV171" s="101"/>
      <c r="JW171" s="101"/>
      <c r="JX171" s="101"/>
      <c r="JY171" s="101"/>
      <c r="JZ171" s="101"/>
      <c r="KA171" s="101"/>
      <c r="KB171" s="101"/>
      <c r="KC171" s="101"/>
      <c r="KD171" s="101"/>
      <c r="KE171" s="101"/>
      <c r="KF171" s="101"/>
      <c r="KG171" s="101"/>
      <c r="KH171" s="101"/>
      <c r="KI171" s="101"/>
      <c r="KJ171" s="101"/>
      <c r="KK171" s="101"/>
      <c r="KL171" s="101"/>
      <c r="KM171" s="101"/>
      <c r="KN171" s="101"/>
      <c r="KO171" s="101"/>
      <c r="KP171" s="101"/>
      <c r="KQ171" s="101"/>
      <c r="KR171" s="101"/>
      <c r="KS171" s="101"/>
      <c r="KT171" s="101"/>
      <c r="KU171" s="101"/>
      <c r="KV171" s="101"/>
      <c r="KW171" s="101"/>
      <c r="KX171" s="101"/>
      <c r="KY171" s="101"/>
      <c r="KZ171" s="101"/>
      <c r="LA171" s="101"/>
      <c r="LB171" s="101"/>
      <c r="LC171" s="101"/>
      <c r="LD171" s="101"/>
      <c r="LE171" s="101"/>
      <c r="LF171" s="101"/>
      <c r="LG171" s="101"/>
      <c r="LH171" s="101"/>
      <c r="LI171" s="101"/>
      <c r="LJ171" s="101"/>
      <c r="LK171" s="101"/>
      <c r="LL171" s="101"/>
      <c r="LM171" s="101"/>
      <c r="LN171" s="101"/>
      <c r="LO171" s="101"/>
      <c r="LP171" s="101"/>
      <c r="LQ171" s="101"/>
      <c r="LR171" s="101"/>
      <c r="LS171" s="101"/>
      <c r="LT171" s="101"/>
      <c r="LU171" s="101"/>
      <c r="LV171" s="101"/>
      <c r="LW171" s="101"/>
    </row>
    <row r="172" spans="1:335">
      <c r="A172" s="101" t="s">
        <v>740</v>
      </c>
      <c r="B172" s="101">
        <f t="shared" si="6"/>
        <v>1323.15</v>
      </c>
      <c r="C172" s="101">
        <f t="shared" si="7"/>
        <v>2</v>
      </c>
      <c r="D172" s="101">
        <v>1050</v>
      </c>
      <c r="E172" s="101">
        <v>2000</v>
      </c>
      <c r="F172" s="101" t="s">
        <v>741</v>
      </c>
      <c r="G172" s="101">
        <v>-7.8</v>
      </c>
      <c r="H172" s="101" t="s">
        <v>742</v>
      </c>
      <c r="I172" s="101">
        <v>48.16</v>
      </c>
      <c r="J172" s="101">
        <v>1.63</v>
      </c>
      <c r="K172" s="101">
        <v>16.23</v>
      </c>
      <c r="L172" s="101">
        <v>6.83</v>
      </c>
      <c r="M172" s="101">
        <v>5.45</v>
      </c>
      <c r="N172" s="101">
        <v>8.9600000000000009</v>
      </c>
      <c r="O172" s="101">
        <v>3.15</v>
      </c>
      <c r="P172" s="101">
        <v>1.72</v>
      </c>
      <c r="Q172" s="102">
        <v>1.8476903870162296</v>
      </c>
      <c r="R172" s="121">
        <f t="shared" si="8"/>
        <v>7400.2238645610041</v>
      </c>
      <c r="S172" s="104">
        <v>93.977690387016224</v>
      </c>
      <c r="T172" s="120">
        <v>6.0223096129837757</v>
      </c>
      <c r="U172" s="120">
        <v>4.1100000000000003</v>
      </c>
      <c r="V172" s="101"/>
      <c r="W172" s="122">
        <v>7399.9999999999991</v>
      </c>
      <c r="X172" s="123"/>
      <c r="Y172" s="123"/>
      <c r="Z172" s="124"/>
      <c r="AA172" s="125"/>
      <c r="AB172" s="124"/>
      <c r="AC172" s="125"/>
      <c r="AD172" s="124"/>
      <c r="AE172" s="125"/>
      <c r="AF172" s="124"/>
      <c r="AG172" s="161"/>
      <c r="AH172" s="124"/>
      <c r="AI172" s="126"/>
      <c r="AJ172" s="127"/>
      <c r="AK172" s="126"/>
      <c r="AL172" s="126"/>
      <c r="AM172" s="126"/>
      <c r="AN172" s="126"/>
      <c r="AO172" s="101"/>
      <c r="AP172" s="128"/>
      <c r="AQ172" s="104"/>
      <c r="AR172" s="104"/>
      <c r="AS172" s="101"/>
      <c r="AT172" s="129"/>
      <c r="AU172" s="129"/>
      <c r="AV172" s="129"/>
      <c r="AW172" s="129"/>
      <c r="AX172" s="129"/>
      <c r="AY172" s="129"/>
      <c r="AZ172" s="129"/>
      <c r="BA172" s="129"/>
      <c r="BB172" s="129"/>
      <c r="BC172" s="129"/>
      <c r="BD172" s="129"/>
      <c r="BE172" s="129"/>
      <c r="BF172" s="101"/>
      <c r="BG172" s="129"/>
      <c r="BH172" s="129"/>
      <c r="BI172" s="129"/>
      <c r="BJ172" s="129"/>
      <c r="BK172" s="129"/>
      <c r="BL172" s="129"/>
      <c r="BM172" s="129"/>
      <c r="BN172" s="129"/>
      <c r="BO172" s="129"/>
      <c r="BP172" s="129"/>
      <c r="BQ172" s="129"/>
      <c r="BR172" s="102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26"/>
      <c r="CG172" s="128"/>
      <c r="CH172" s="126"/>
      <c r="CI172" s="130"/>
      <c r="CJ172" s="125"/>
      <c r="CK172" s="126"/>
      <c r="CL172" s="128"/>
      <c r="CM172" s="128"/>
      <c r="CN172" s="130"/>
      <c r="CO172" s="125"/>
      <c r="CP172" s="126"/>
      <c r="CQ172" s="125"/>
      <c r="CR172" s="125"/>
      <c r="CS172" s="130"/>
      <c r="CT172" s="125"/>
      <c r="CU172" s="126"/>
      <c r="CV172" s="125"/>
      <c r="CW172" s="125"/>
      <c r="CX172" s="130"/>
      <c r="CY172" s="128"/>
      <c r="CZ172" s="128"/>
      <c r="DA172" s="128"/>
      <c r="DB172" s="128"/>
      <c r="DC172" s="128"/>
      <c r="DD172" s="125"/>
      <c r="DE172" s="101"/>
      <c r="DF172" s="104"/>
      <c r="DG172" s="103"/>
      <c r="DH172" s="102"/>
      <c r="DI172" s="101"/>
      <c r="DJ172" s="101"/>
      <c r="DK172" s="101"/>
      <c r="DL172" s="13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32"/>
      <c r="ED172" s="132"/>
      <c r="EE172" s="132"/>
      <c r="EF172" s="132"/>
      <c r="EG172" s="132"/>
      <c r="EH172" s="132"/>
      <c r="EI172" s="132"/>
      <c r="EJ172" s="132"/>
      <c r="EK172" s="132"/>
      <c r="EL172" s="132"/>
      <c r="EM172" s="132"/>
      <c r="EN172" s="132"/>
      <c r="EO172" s="132"/>
      <c r="EP172" s="132"/>
      <c r="EQ172" s="132"/>
      <c r="ER172" s="132"/>
      <c r="ES172" s="132"/>
      <c r="ET172" s="132"/>
      <c r="EU172" s="132"/>
      <c r="EV172" s="132"/>
      <c r="EW172" s="132"/>
      <c r="EX172" s="132"/>
      <c r="EY172" s="101"/>
      <c r="EZ172" s="104"/>
      <c r="FA172" s="104"/>
      <c r="FB172" s="104"/>
      <c r="FC172" s="104"/>
      <c r="FD172" s="101"/>
      <c r="FE172" s="101"/>
      <c r="FF172" s="101"/>
      <c r="FG172" s="101"/>
      <c r="FH172" s="101"/>
      <c r="FI172" s="101"/>
      <c r="FJ172" s="101"/>
      <c r="FK172" s="101"/>
      <c r="FL172" s="101"/>
      <c r="FM172" s="101"/>
      <c r="FN172" s="101"/>
      <c r="FO172" s="101"/>
      <c r="FP172" s="101"/>
      <c r="FQ172" s="101"/>
      <c r="FR172" s="101"/>
      <c r="FS172" s="101"/>
      <c r="FT172" s="101"/>
      <c r="FU172" s="101"/>
      <c r="FV172" s="101"/>
      <c r="FW172" s="101"/>
      <c r="FX172" s="101"/>
      <c r="FY172" s="101"/>
      <c r="FZ172" s="101"/>
      <c r="GA172" s="101"/>
      <c r="GB172" s="101"/>
      <c r="GC172" s="101"/>
      <c r="GD172" s="101"/>
      <c r="GE172" s="132"/>
      <c r="GF172" s="132"/>
      <c r="GG172" s="132"/>
      <c r="GH172" s="101"/>
      <c r="GI172" s="132"/>
      <c r="GJ172" s="132"/>
      <c r="GK172" s="132"/>
      <c r="GL172" s="132"/>
      <c r="GM172" s="132"/>
      <c r="GN172" s="132"/>
      <c r="GO172" s="132"/>
      <c r="GP172" s="132"/>
      <c r="GQ172" s="101"/>
      <c r="GR172" s="101"/>
      <c r="GS172" s="101"/>
      <c r="GT172" s="101"/>
      <c r="GU172" s="101"/>
      <c r="GV172" s="101"/>
      <c r="GW172" s="101"/>
      <c r="GX172" s="101"/>
      <c r="GY172" s="101"/>
      <c r="GZ172" s="101"/>
      <c r="HA172" s="101"/>
      <c r="HB172" s="101"/>
      <c r="HC172" s="101"/>
      <c r="HD172" s="101"/>
      <c r="HE172" s="101"/>
      <c r="HF172" s="101"/>
      <c r="HG172" s="101"/>
      <c r="HH172" s="101"/>
      <c r="HI172" s="101"/>
      <c r="HJ172" s="101"/>
      <c r="HK172" s="101"/>
      <c r="HL172" s="101"/>
      <c r="HM172" s="101"/>
      <c r="HN172" s="101"/>
      <c r="HO172" s="101"/>
      <c r="HP172" s="101"/>
      <c r="HQ172" s="101"/>
      <c r="HR172" s="101"/>
      <c r="HS172" s="101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  <c r="IU172" s="101"/>
      <c r="IV172" s="101"/>
      <c r="IW172" s="101"/>
      <c r="IX172" s="101"/>
      <c r="IY172" s="101"/>
      <c r="IZ172" s="101"/>
      <c r="JA172" s="101"/>
      <c r="JB172" s="101"/>
      <c r="JC172" s="101"/>
      <c r="JD172" s="101"/>
      <c r="JE172" s="101"/>
      <c r="JF172" s="101"/>
      <c r="JG172" s="101"/>
      <c r="JH172" s="101"/>
      <c r="JI172" s="101"/>
      <c r="JJ172" s="101"/>
      <c r="JK172" s="101"/>
      <c r="JL172" s="101"/>
      <c r="JM172" s="101"/>
      <c r="JN172" s="101"/>
      <c r="JO172" s="101"/>
      <c r="JP172" s="101"/>
      <c r="JQ172" s="101"/>
      <c r="JR172" s="101"/>
      <c r="JS172" s="101"/>
      <c r="JT172" s="101"/>
      <c r="JU172" s="101"/>
      <c r="JV172" s="101"/>
      <c r="JW172" s="101"/>
      <c r="JX172" s="101"/>
      <c r="JY172" s="101"/>
      <c r="JZ172" s="101"/>
      <c r="KA172" s="101"/>
      <c r="KB172" s="101"/>
      <c r="KC172" s="101"/>
      <c r="KD172" s="101"/>
      <c r="KE172" s="101"/>
      <c r="KF172" s="101"/>
      <c r="KG172" s="101"/>
      <c r="KH172" s="101"/>
      <c r="KI172" s="101"/>
      <c r="KJ172" s="101"/>
      <c r="KK172" s="101"/>
      <c r="KL172" s="101"/>
      <c r="KM172" s="101"/>
      <c r="KN172" s="101"/>
      <c r="KO172" s="101"/>
      <c r="KP172" s="101"/>
      <c r="KQ172" s="101"/>
      <c r="KR172" s="101"/>
      <c r="KS172" s="101"/>
      <c r="KT172" s="101"/>
      <c r="KU172" s="101"/>
      <c r="KV172" s="101"/>
      <c r="KW172" s="101"/>
      <c r="KX172" s="101"/>
      <c r="KY172" s="101"/>
      <c r="KZ172" s="101"/>
      <c r="LA172" s="101"/>
      <c r="LB172" s="101"/>
      <c r="LC172" s="101"/>
      <c r="LD172" s="101"/>
      <c r="LE172" s="101"/>
      <c r="LF172" s="101"/>
      <c r="LG172" s="101"/>
      <c r="LH172" s="101"/>
      <c r="LI172" s="101"/>
      <c r="LJ172" s="101"/>
      <c r="LK172" s="101"/>
      <c r="LL172" s="101"/>
      <c r="LM172" s="101"/>
      <c r="LN172" s="101"/>
      <c r="LO172" s="101"/>
      <c r="LP172" s="101"/>
      <c r="LQ172" s="101"/>
      <c r="LR172" s="101"/>
      <c r="LS172" s="101"/>
      <c r="LT172" s="101"/>
      <c r="LU172" s="101"/>
      <c r="LV172" s="101"/>
      <c r="LW172" s="101"/>
    </row>
    <row r="173" spans="1:335">
      <c r="A173" s="101" t="s">
        <v>743</v>
      </c>
      <c r="B173" s="101">
        <f t="shared" si="6"/>
        <v>1473.15</v>
      </c>
      <c r="C173" s="101">
        <f t="shared" si="7"/>
        <v>2</v>
      </c>
      <c r="D173" s="101">
        <v>1200</v>
      </c>
      <c r="E173" s="101">
        <v>2000</v>
      </c>
      <c r="F173" s="101" t="s">
        <v>744</v>
      </c>
      <c r="G173" s="101">
        <v>-6.5</v>
      </c>
      <c r="H173" s="101" t="s">
        <v>742</v>
      </c>
      <c r="I173" s="101">
        <v>43.51</v>
      </c>
      <c r="J173" s="101">
        <v>1.41</v>
      </c>
      <c r="K173" s="101">
        <v>12.82</v>
      </c>
      <c r="L173" s="101">
        <v>9.2799999999999994</v>
      </c>
      <c r="M173" s="101">
        <v>12.03</v>
      </c>
      <c r="N173" s="101">
        <v>11.1</v>
      </c>
      <c r="O173" s="101">
        <v>2.36</v>
      </c>
      <c r="P173" s="101">
        <v>1.32</v>
      </c>
      <c r="Q173" s="102">
        <v>2.5967540574282149</v>
      </c>
      <c r="R173" s="121">
        <f t="shared" si="8"/>
        <v>10400.314620464114</v>
      </c>
      <c r="S173" s="104">
        <v>96.426754057428198</v>
      </c>
      <c r="T173" s="120">
        <v>3.5732459425718019</v>
      </c>
      <c r="U173" s="120">
        <v>2.72</v>
      </c>
      <c r="V173" s="101"/>
      <c r="W173" s="122">
        <v>10400</v>
      </c>
      <c r="X173" s="123"/>
      <c r="Y173" s="123"/>
      <c r="Z173" s="124"/>
      <c r="AA173" s="125"/>
      <c r="AB173" s="124"/>
      <c r="AC173" s="125"/>
      <c r="AD173" s="124"/>
      <c r="AE173" s="125"/>
      <c r="AF173" s="124"/>
      <c r="AG173" s="161"/>
      <c r="AH173" s="124"/>
      <c r="AI173" s="126"/>
      <c r="AJ173" s="127"/>
      <c r="AK173" s="126"/>
      <c r="AL173" s="126"/>
      <c r="AM173" s="126"/>
      <c r="AN173" s="126"/>
      <c r="AO173" s="101"/>
      <c r="AP173" s="128"/>
      <c r="AQ173" s="104"/>
      <c r="AR173" s="104"/>
      <c r="AS173" s="101"/>
      <c r="AT173" s="129"/>
      <c r="AU173" s="129"/>
      <c r="AV173" s="129"/>
      <c r="AW173" s="129"/>
      <c r="AX173" s="129"/>
      <c r="AY173" s="129"/>
      <c r="AZ173" s="129"/>
      <c r="BA173" s="129"/>
      <c r="BB173" s="129"/>
      <c r="BC173" s="129"/>
      <c r="BD173" s="129"/>
      <c r="BE173" s="129"/>
      <c r="BF173" s="101"/>
      <c r="BG173" s="129"/>
      <c r="BH173" s="129"/>
      <c r="BI173" s="129"/>
      <c r="BJ173" s="129"/>
      <c r="BK173" s="129"/>
      <c r="BL173" s="129"/>
      <c r="BM173" s="129"/>
      <c r="BN173" s="129"/>
      <c r="BO173" s="129"/>
      <c r="BP173" s="129"/>
      <c r="BQ173" s="129"/>
      <c r="BR173" s="102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26"/>
      <c r="CG173" s="128"/>
      <c r="CH173" s="126"/>
      <c r="CI173" s="130"/>
      <c r="CJ173" s="125"/>
      <c r="CK173" s="126"/>
      <c r="CL173" s="128"/>
      <c r="CM173" s="128"/>
      <c r="CN173" s="130"/>
      <c r="CO173" s="125"/>
      <c r="CP173" s="126"/>
      <c r="CQ173" s="125"/>
      <c r="CR173" s="125"/>
      <c r="CS173" s="130"/>
      <c r="CT173" s="125"/>
      <c r="CU173" s="126"/>
      <c r="CV173" s="125"/>
      <c r="CW173" s="125"/>
      <c r="CX173" s="130"/>
      <c r="CY173" s="128"/>
      <c r="CZ173" s="128"/>
      <c r="DA173" s="128"/>
      <c r="DB173" s="128"/>
      <c r="DC173" s="128"/>
      <c r="DD173" s="125"/>
      <c r="DE173" s="101"/>
      <c r="DF173" s="104"/>
      <c r="DG173" s="103"/>
      <c r="DH173" s="102"/>
      <c r="DI173" s="101"/>
      <c r="DJ173" s="101"/>
      <c r="DK173" s="101"/>
      <c r="DL173" s="13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32"/>
      <c r="ED173" s="132"/>
      <c r="EE173" s="132"/>
      <c r="EF173" s="132"/>
      <c r="EG173" s="132"/>
      <c r="EH173" s="132"/>
      <c r="EI173" s="132"/>
      <c r="EJ173" s="132"/>
      <c r="EK173" s="132"/>
      <c r="EL173" s="132"/>
      <c r="EM173" s="132"/>
      <c r="EN173" s="132"/>
      <c r="EO173" s="132"/>
      <c r="EP173" s="132"/>
      <c r="EQ173" s="132"/>
      <c r="ER173" s="132"/>
      <c r="ES173" s="132"/>
      <c r="ET173" s="132"/>
      <c r="EU173" s="132"/>
      <c r="EV173" s="132"/>
      <c r="EW173" s="132"/>
      <c r="EX173" s="132"/>
      <c r="EY173" s="101"/>
      <c r="EZ173" s="104"/>
      <c r="FA173" s="104"/>
      <c r="FB173" s="104"/>
      <c r="FC173" s="104"/>
      <c r="FD173" s="101"/>
      <c r="FE173" s="101"/>
      <c r="FF173" s="101"/>
      <c r="FG173" s="101"/>
      <c r="FH173" s="101"/>
      <c r="FI173" s="101"/>
      <c r="FJ173" s="101"/>
      <c r="FK173" s="101"/>
      <c r="FL173" s="101"/>
      <c r="FM173" s="101"/>
      <c r="FN173" s="101"/>
      <c r="FO173" s="101"/>
      <c r="FP173" s="101"/>
      <c r="FQ173" s="101"/>
      <c r="FR173" s="101"/>
      <c r="FS173" s="101"/>
      <c r="FT173" s="101"/>
      <c r="FU173" s="101"/>
      <c r="FV173" s="101"/>
      <c r="FW173" s="101"/>
      <c r="FX173" s="101"/>
      <c r="FY173" s="101"/>
      <c r="FZ173" s="101"/>
      <c r="GA173" s="101"/>
      <c r="GB173" s="101"/>
      <c r="GC173" s="101"/>
      <c r="GD173" s="101"/>
      <c r="GE173" s="132"/>
      <c r="GF173" s="132"/>
      <c r="GG173" s="132"/>
      <c r="GH173" s="101"/>
      <c r="GI173" s="132"/>
      <c r="GJ173" s="132"/>
      <c r="GK173" s="132"/>
      <c r="GL173" s="132"/>
      <c r="GM173" s="132"/>
      <c r="GN173" s="132"/>
      <c r="GO173" s="132"/>
      <c r="GP173" s="132"/>
      <c r="GQ173" s="101"/>
      <c r="GR173" s="101"/>
      <c r="GS173" s="101"/>
      <c r="GT173" s="101"/>
      <c r="GU173" s="101"/>
      <c r="GV173" s="101"/>
      <c r="GW173" s="101"/>
      <c r="GX173" s="101"/>
      <c r="GY173" s="101"/>
      <c r="GZ173" s="101"/>
      <c r="HA173" s="101"/>
      <c r="HB173" s="101"/>
      <c r="HC173" s="101"/>
      <c r="HD173" s="101"/>
      <c r="HE173" s="101"/>
      <c r="HF173" s="101"/>
      <c r="HG173" s="101"/>
      <c r="HH173" s="101"/>
      <c r="HI173" s="101"/>
      <c r="HJ173" s="101"/>
      <c r="HK173" s="101"/>
      <c r="HL173" s="101"/>
      <c r="HM173" s="101"/>
      <c r="HN173" s="101"/>
      <c r="HO173" s="101"/>
      <c r="HP173" s="101"/>
      <c r="HQ173" s="101"/>
      <c r="HR173" s="101"/>
      <c r="HS173" s="101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  <c r="IU173" s="101"/>
      <c r="IV173" s="101"/>
      <c r="IW173" s="101"/>
      <c r="IX173" s="101"/>
      <c r="IY173" s="101"/>
      <c r="IZ173" s="101"/>
      <c r="JA173" s="101"/>
      <c r="JB173" s="101"/>
      <c r="JC173" s="101"/>
      <c r="JD173" s="101"/>
      <c r="JE173" s="101"/>
      <c r="JF173" s="101"/>
      <c r="JG173" s="101"/>
      <c r="JH173" s="101"/>
      <c r="JI173" s="101"/>
      <c r="JJ173" s="101"/>
      <c r="JK173" s="101"/>
      <c r="JL173" s="101"/>
      <c r="JM173" s="101"/>
      <c r="JN173" s="101"/>
      <c r="JO173" s="101"/>
      <c r="JP173" s="101"/>
      <c r="JQ173" s="101"/>
      <c r="JR173" s="101"/>
      <c r="JS173" s="101"/>
      <c r="JT173" s="101"/>
      <c r="JU173" s="101"/>
      <c r="JV173" s="101"/>
      <c r="JW173" s="101"/>
      <c r="JX173" s="101"/>
      <c r="JY173" s="101"/>
      <c r="JZ173" s="101"/>
      <c r="KA173" s="101"/>
      <c r="KB173" s="101"/>
      <c r="KC173" s="101"/>
      <c r="KD173" s="101"/>
      <c r="KE173" s="101"/>
      <c r="KF173" s="101"/>
      <c r="KG173" s="101"/>
      <c r="KH173" s="101"/>
      <c r="KI173" s="101"/>
      <c r="KJ173" s="101"/>
      <c r="KK173" s="101"/>
      <c r="KL173" s="101"/>
      <c r="KM173" s="101"/>
      <c r="KN173" s="101"/>
      <c r="KO173" s="101"/>
      <c r="KP173" s="101"/>
      <c r="KQ173" s="101"/>
      <c r="KR173" s="101"/>
      <c r="KS173" s="101"/>
      <c r="KT173" s="101"/>
      <c r="KU173" s="101"/>
      <c r="KV173" s="101"/>
      <c r="KW173" s="101"/>
      <c r="KX173" s="101"/>
      <c r="KY173" s="101"/>
      <c r="KZ173" s="101"/>
      <c r="LA173" s="101"/>
      <c r="LB173" s="101"/>
      <c r="LC173" s="101"/>
      <c r="LD173" s="101"/>
      <c r="LE173" s="101"/>
      <c r="LF173" s="101"/>
      <c r="LG173" s="101"/>
      <c r="LH173" s="101"/>
      <c r="LI173" s="101"/>
      <c r="LJ173" s="101"/>
      <c r="LK173" s="101"/>
      <c r="LL173" s="101"/>
      <c r="LM173" s="101"/>
      <c r="LN173" s="101"/>
      <c r="LO173" s="101"/>
      <c r="LP173" s="101"/>
      <c r="LQ173" s="101"/>
      <c r="LR173" s="101"/>
      <c r="LS173" s="101"/>
      <c r="LT173" s="101"/>
      <c r="LU173" s="101"/>
      <c r="LV173" s="101"/>
      <c r="LW173" s="101"/>
    </row>
    <row r="174" spans="1:335">
      <c r="A174" s="101" t="s">
        <v>745</v>
      </c>
      <c r="B174" s="101">
        <f t="shared" si="6"/>
        <v>1523.15</v>
      </c>
      <c r="C174" s="101">
        <f t="shared" si="7"/>
        <v>2</v>
      </c>
      <c r="D174" s="101">
        <v>1250</v>
      </c>
      <c r="E174" s="101">
        <v>2000</v>
      </c>
      <c r="F174" s="101" t="s">
        <v>744</v>
      </c>
      <c r="G174" s="101">
        <v>-5.9</v>
      </c>
      <c r="H174" s="101" t="s">
        <v>742</v>
      </c>
      <c r="I174" s="101">
        <v>43.74</v>
      </c>
      <c r="J174" s="101">
        <v>1.32</v>
      </c>
      <c r="K174" s="101">
        <v>12.16</v>
      </c>
      <c r="L174" s="101">
        <v>9.42</v>
      </c>
      <c r="M174" s="101">
        <v>13.61</v>
      </c>
      <c r="N174" s="101">
        <v>10.74</v>
      </c>
      <c r="O174" s="101">
        <v>2.39</v>
      </c>
      <c r="P174" s="101">
        <v>1.36</v>
      </c>
      <c r="Q174" s="102">
        <v>2.696629213483146</v>
      </c>
      <c r="R174" s="121">
        <f t="shared" si="8"/>
        <v>10800.326721251196</v>
      </c>
      <c r="S174" s="104">
        <v>97.436629213483144</v>
      </c>
      <c r="T174" s="120">
        <v>2.563370786516856</v>
      </c>
      <c r="U174" s="120">
        <v>2.62</v>
      </c>
      <c r="V174" s="101"/>
      <c r="W174" s="122">
        <v>10800</v>
      </c>
      <c r="X174" s="123"/>
      <c r="Y174" s="123"/>
      <c r="Z174" s="124"/>
      <c r="AA174" s="125"/>
      <c r="AB174" s="124"/>
      <c r="AC174" s="125"/>
      <c r="AD174" s="124"/>
      <c r="AE174" s="125"/>
      <c r="AF174" s="124"/>
      <c r="AG174" s="161"/>
      <c r="AH174" s="124"/>
      <c r="AI174" s="126"/>
      <c r="AJ174" s="127"/>
      <c r="AK174" s="126"/>
      <c r="AL174" s="126"/>
      <c r="AM174" s="126"/>
      <c r="AN174" s="126"/>
      <c r="AO174" s="101"/>
      <c r="AP174" s="128"/>
      <c r="AQ174" s="104"/>
      <c r="AR174" s="104"/>
      <c r="AS174" s="101"/>
      <c r="AT174" s="129"/>
      <c r="AU174" s="129"/>
      <c r="AV174" s="129"/>
      <c r="AW174" s="129"/>
      <c r="AX174" s="129"/>
      <c r="AY174" s="129"/>
      <c r="AZ174" s="129"/>
      <c r="BA174" s="129"/>
      <c r="BB174" s="129"/>
      <c r="BC174" s="129"/>
      <c r="BD174" s="129"/>
      <c r="BE174" s="129"/>
      <c r="BF174" s="101"/>
      <c r="BG174" s="129"/>
      <c r="BH174" s="129"/>
      <c r="BI174" s="129"/>
      <c r="BJ174" s="129"/>
      <c r="BK174" s="129"/>
      <c r="BL174" s="129"/>
      <c r="BM174" s="129"/>
      <c r="BN174" s="129"/>
      <c r="BO174" s="129"/>
      <c r="BP174" s="129"/>
      <c r="BQ174" s="129"/>
      <c r="BR174" s="102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26"/>
      <c r="CG174" s="128"/>
      <c r="CH174" s="126"/>
      <c r="CI174" s="130"/>
      <c r="CJ174" s="125"/>
      <c r="CK174" s="126"/>
      <c r="CL174" s="128"/>
      <c r="CM174" s="128"/>
      <c r="CN174" s="130"/>
      <c r="CO174" s="125"/>
      <c r="CP174" s="126"/>
      <c r="CQ174" s="125"/>
      <c r="CR174" s="125"/>
      <c r="CS174" s="130"/>
      <c r="CT174" s="125"/>
      <c r="CU174" s="126"/>
      <c r="CV174" s="125"/>
      <c r="CW174" s="125"/>
      <c r="CX174" s="130"/>
      <c r="CY174" s="128"/>
      <c r="CZ174" s="128"/>
      <c r="DA174" s="128"/>
      <c r="DB174" s="128"/>
      <c r="DC174" s="128"/>
      <c r="DD174" s="125"/>
      <c r="DE174" s="101"/>
      <c r="DF174" s="104"/>
      <c r="DG174" s="103"/>
      <c r="DH174" s="102"/>
      <c r="DI174" s="101"/>
      <c r="DJ174" s="101"/>
      <c r="DK174" s="101"/>
      <c r="DL174" s="13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32"/>
      <c r="ED174" s="132"/>
      <c r="EE174" s="132"/>
      <c r="EF174" s="132"/>
      <c r="EG174" s="132"/>
      <c r="EH174" s="132"/>
      <c r="EI174" s="132"/>
      <c r="EJ174" s="132"/>
      <c r="EK174" s="132"/>
      <c r="EL174" s="132"/>
      <c r="EM174" s="132"/>
      <c r="EN174" s="132"/>
      <c r="EO174" s="132"/>
      <c r="EP174" s="132"/>
      <c r="EQ174" s="132"/>
      <c r="ER174" s="132"/>
      <c r="ES174" s="132"/>
      <c r="ET174" s="132"/>
      <c r="EU174" s="132"/>
      <c r="EV174" s="132"/>
      <c r="EW174" s="132"/>
      <c r="EX174" s="132"/>
      <c r="EY174" s="101"/>
      <c r="EZ174" s="104"/>
      <c r="FA174" s="104"/>
      <c r="FB174" s="104"/>
      <c r="FC174" s="104"/>
      <c r="FD174" s="101"/>
      <c r="FE174" s="101"/>
      <c r="FF174" s="101"/>
      <c r="FG174" s="101"/>
      <c r="FH174" s="101"/>
      <c r="FI174" s="101"/>
      <c r="FJ174" s="101"/>
      <c r="FK174" s="101"/>
      <c r="FL174" s="101"/>
      <c r="FM174" s="101"/>
      <c r="FN174" s="101"/>
      <c r="FO174" s="101"/>
      <c r="FP174" s="101"/>
      <c r="FQ174" s="101"/>
      <c r="FR174" s="101"/>
      <c r="FS174" s="101"/>
      <c r="FT174" s="101"/>
      <c r="FU174" s="101"/>
      <c r="FV174" s="101"/>
      <c r="FW174" s="101"/>
      <c r="FX174" s="101"/>
      <c r="FY174" s="101"/>
      <c r="FZ174" s="101"/>
      <c r="GA174" s="101"/>
      <c r="GB174" s="101"/>
      <c r="GC174" s="101"/>
      <c r="GD174" s="101"/>
      <c r="GE174" s="132"/>
      <c r="GF174" s="132"/>
      <c r="GG174" s="132"/>
      <c r="GH174" s="101"/>
      <c r="GI174" s="132"/>
      <c r="GJ174" s="132"/>
      <c r="GK174" s="132"/>
      <c r="GL174" s="132"/>
      <c r="GM174" s="132"/>
      <c r="GN174" s="132"/>
      <c r="GO174" s="132"/>
      <c r="GP174" s="132"/>
      <c r="GQ174" s="101"/>
      <c r="GR174" s="101"/>
      <c r="GS174" s="101"/>
      <c r="GT174" s="101"/>
      <c r="GU174" s="101"/>
      <c r="GV174" s="101"/>
      <c r="GW174" s="101"/>
      <c r="GX174" s="101"/>
      <c r="GY174" s="101"/>
      <c r="GZ174" s="101"/>
      <c r="HA174" s="101"/>
      <c r="HB174" s="101"/>
      <c r="HC174" s="101"/>
      <c r="HD174" s="101"/>
      <c r="HE174" s="101"/>
      <c r="HF174" s="101"/>
      <c r="HG174" s="101"/>
      <c r="HH174" s="101"/>
      <c r="HI174" s="101"/>
      <c r="HJ174" s="101"/>
      <c r="HK174" s="101"/>
      <c r="HL174" s="101"/>
      <c r="HM174" s="101"/>
      <c r="HN174" s="101"/>
      <c r="HO174" s="101"/>
      <c r="HP174" s="101"/>
      <c r="HQ174" s="101"/>
      <c r="HR174" s="101"/>
      <c r="HS174" s="101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  <c r="IU174" s="101"/>
      <c r="IV174" s="101"/>
      <c r="IW174" s="101"/>
      <c r="IX174" s="101"/>
      <c r="IY174" s="101"/>
      <c r="IZ174" s="101"/>
      <c r="JA174" s="101"/>
      <c r="JB174" s="101"/>
      <c r="JC174" s="101"/>
      <c r="JD174" s="101"/>
      <c r="JE174" s="101"/>
      <c r="JF174" s="101"/>
      <c r="JG174" s="101"/>
      <c r="JH174" s="101"/>
      <c r="JI174" s="101"/>
      <c r="JJ174" s="101"/>
      <c r="JK174" s="101"/>
      <c r="JL174" s="101"/>
      <c r="JM174" s="101"/>
      <c r="JN174" s="101"/>
      <c r="JO174" s="101"/>
      <c r="JP174" s="101"/>
      <c r="JQ174" s="101"/>
      <c r="JR174" s="101"/>
      <c r="JS174" s="101"/>
      <c r="JT174" s="101"/>
      <c r="JU174" s="101"/>
      <c r="JV174" s="101"/>
      <c r="JW174" s="101"/>
      <c r="JX174" s="101"/>
      <c r="JY174" s="101"/>
      <c r="JZ174" s="101"/>
      <c r="KA174" s="101"/>
      <c r="KB174" s="101"/>
      <c r="KC174" s="101"/>
      <c r="KD174" s="101"/>
      <c r="KE174" s="101"/>
      <c r="KF174" s="101"/>
      <c r="KG174" s="101"/>
      <c r="KH174" s="101"/>
      <c r="KI174" s="101"/>
      <c r="KJ174" s="101"/>
      <c r="KK174" s="101"/>
      <c r="KL174" s="101"/>
      <c r="KM174" s="101"/>
      <c r="KN174" s="101"/>
      <c r="KO174" s="101"/>
      <c r="KP174" s="101"/>
      <c r="KQ174" s="101"/>
      <c r="KR174" s="101"/>
      <c r="KS174" s="101"/>
      <c r="KT174" s="101"/>
      <c r="KU174" s="101"/>
      <c r="KV174" s="101"/>
      <c r="KW174" s="101"/>
      <c r="KX174" s="101"/>
      <c r="KY174" s="101"/>
      <c r="KZ174" s="101"/>
      <c r="LA174" s="101"/>
      <c r="LB174" s="101"/>
      <c r="LC174" s="101"/>
      <c r="LD174" s="101"/>
      <c r="LE174" s="101"/>
      <c r="LF174" s="101"/>
      <c r="LG174" s="101"/>
      <c r="LH174" s="101"/>
      <c r="LI174" s="101"/>
      <c r="LJ174" s="101"/>
      <c r="LK174" s="101"/>
      <c r="LL174" s="101"/>
      <c r="LM174" s="101"/>
      <c r="LN174" s="101"/>
      <c r="LO174" s="101"/>
      <c r="LP174" s="101"/>
      <c r="LQ174" s="101"/>
      <c r="LR174" s="101"/>
      <c r="LS174" s="101"/>
      <c r="LT174" s="101"/>
      <c r="LU174" s="101"/>
      <c r="LV174" s="101"/>
      <c r="LW174" s="101"/>
    </row>
    <row r="175" spans="1:335" ht="15" thickBot="1">
      <c r="A175" s="105" t="s">
        <v>746</v>
      </c>
      <c r="B175" s="101">
        <f t="shared" si="6"/>
        <v>1423.15</v>
      </c>
      <c r="C175" s="101">
        <f t="shared" si="7"/>
        <v>2</v>
      </c>
      <c r="D175" s="105">
        <v>1150</v>
      </c>
      <c r="E175" s="105">
        <v>2000</v>
      </c>
      <c r="F175" s="105" t="s">
        <v>747</v>
      </c>
      <c r="G175" s="105">
        <v>-7.3</v>
      </c>
      <c r="H175" s="105" t="s">
        <v>742</v>
      </c>
      <c r="I175" s="105">
        <v>45.57</v>
      </c>
      <c r="J175" s="105">
        <v>1.62</v>
      </c>
      <c r="K175" s="105">
        <v>15.08</v>
      </c>
      <c r="L175" s="105">
        <v>9.14</v>
      </c>
      <c r="M175" s="105">
        <v>7.62</v>
      </c>
      <c r="N175" s="105">
        <v>14.41</v>
      </c>
      <c r="O175" s="105">
        <v>2.59</v>
      </c>
      <c r="P175" s="105">
        <v>1.5</v>
      </c>
      <c r="Q175" s="150">
        <v>1.8726591760299625</v>
      </c>
      <c r="R175" s="121">
        <f t="shared" si="8"/>
        <v>7500.2268897577742</v>
      </c>
      <c r="S175" s="151">
        <v>99.402659176029957</v>
      </c>
      <c r="T175" s="152">
        <v>0.59734082397004329</v>
      </c>
      <c r="U175" s="176">
        <v>0.88</v>
      </c>
      <c r="V175" s="105"/>
      <c r="W175" s="153">
        <v>7500</v>
      </c>
      <c r="X175" s="154"/>
      <c r="Y175" s="154"/>
      <c r="Z175" s="155"/>
      <c r="AA175" s="156"/>
      <c r="AB175" s="155"/>
      <c r="AC175" s="156"/>
      <c r="AD175" s="155"/>
      <c r="AE175" s="156"/>
      <c r="AF175" s="155"/>
      <c r="AG175" s="203"/>
      <c r="AH175" s="155"/>
      <c r="AI175" s="157"/>
      <c r="AJ175" s="158"/>
      <c r="AK175" s="157"/>
      <c r="AL175" s="157"/>
      <c r="AM175" s="157"/>
      <c r="AN175" s="157"/>
      <c r="AO175" s="105"/>
      <c r="AP175" s="159"/>
      <c r="AQ175" s="151"/>
      <c r="AR175" s="151"/>
      <c r="AS175" s="105"/>
      <c r="AT175" s="160"/>
      <c r="AU175" s="160"/>
      <c r="AV175" s="160"/>
      <c r="AW175" s="160"/>
      <c r="AX175" s="160"/>
      <c r="AY175" s="160"/>
      <c r="AZ175" s="160"/>
      <c r="BA175" s="160"/>
      <c r="BB175" s="160"/>
      <c r="BC175" s="160"/>
      <c r="BD175" s="160"/>
      <c r="BE175" s="160"/>
      <c r="BF175" s="105"/>
      <c r="BG175" s="160"/>
      <c r="BH175" s="160"/>
      <c r="BI175" s="160"/>
      <c r="BJ175" s="160"/>
      <c r="BK175" s="160"/>
      <c r="BL175" s="160"/>
      <c r="BM175" s="160"/>
      <c r="BN175" s="160"/>
      <c r="BO175" s="160"/>
      <c r="BP175" s="160"/>
      <c r="BQ175" s="160"/>
      <c r="BR175" s="150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26"/>
      <c r="CG175" s="128"/>
      <c r="CH175" s="126"/>
      <c r="CI175" s="130"/>
      <c r="CJ175" s="125"/>
      <c r="CK175" s="126"/>
      <c r="CL175" s="128"/>
      <c r="CM175" s="128"/>
      <c r="CN175" s="130"/>
      <c r="CO175" s="125"/>
      <c r="CP175" s="126"/>
      <c r="CQ175" s="125"/>
      <c r="CR175" s="125"/>
      <c r="CS175" s="130"/>
      <c r="CT175" s="125"/>
      <c r="CU175" s="126"/>
      <c r="CV175" s="125"/>
      <c r="CW175" s="125"/>
      <c r="CX175" s="130"/>
      <c r="CY175" s="128"/>
      <c r="CZ175" s="128"/>
      <c r="DA175" s="128"/>
      <c r="DB175" s="128"/>
      <c r="DC175" s="128"/>
      <c r="DD175" s="125"/>
      <c r="DE175" s="101"/>
      <c r="DF175" s="104"/>
      <c r="DG175" s="103"/>
      <c r="DH175" s="102"/>
      <c r="DI175" s="101"/>
      <c r="DJ175" s="101"/>
      <c r="DK175" s="101"/>
      <c r="DL175" s="13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32"/>
      <c r="ED175" s="132"/>
      <c r="EE175" s="132"/>
      <c r="EF175" s="132"/>
      <c r="EG175" s="132"/>
      <c r="EH175" s="132"/>
      <c r="EI175" s="132"/>
      <c r="EJ175" s="132"/>
      <c r="EK175" s="132"/>
      <c r="EL175" s="132"/>
      <c r="EM175" s="132"/>
      <c r="EN175" s="132"/>
      <c r="EO175" s="132"/>
      <c r="EP175" s="132"/>
      <c r="EQ175" s="132"/>
      <c r="ER175" s="132"/>
      <c r="ES175" s="132"/>
      <c r="ET175" s="132"/>
      <c r="EU175" s="132"/>
      <c r="EV175" s="132"/>
      <c r="EW175" s="132"/>
      <c r="EX175" s="132"/>
      <c r="EY175" s="101"/>
      <c r="EZ175" s="104"/>
      <c r="FA175" s="104"/>
      <c r="FB175" s="104"/>
      <c r="FC175" s="104"/>
      <c r="FD175" s="101"/>
      <c r="FE175" s="101"/>
      <c r="FF175" s="101"/>
      <c r="FG175" s="101"/>
      <c r="FH175" s="101"/>
      <c r="FI175" s="101"/>
      <c r="FJ175" s="101"/>
      <c r="FK175" s="101"/>
      <c r="FL175" s="101"/>
      <c r="FM175" s="101"/>
      <c r="FN175" s="101"/>
      <c r="FO175" s="101"/>
      <c r="FP175" s="101"/>
      <c r="FQ175" s="101"/>
      <c r="FR175" s="101"/>
      <c r="FS175" s="101"/>
      <c r="FT175" s="101"/>
      <c r="FU175" s="101"/>
      <c r="FV175" s="101"/>
      <c r="FW175" s="101"/>
      <c r="FX175" s="101"/>
      <c r="FY175" s="101"/>
      <c r="FZ175" s="101"/>
      <c r="GA175" s="101"/>
      <c r="GB175" s="101"/>
      <c r="GC175" s="101"/>
      <c r="GD175" s="101"/>
      <c r="GE175" s="132"/>
      <c r="GF175" s="132"/>
      <c r="GG175" s="132"/>
      <c r="GH175" s="101"/>
      <c r="GI175" s="132"/>
      <c r="GJ175" s="132"/>
      <c r="GK175" s="132"/>
      <c r="GL175" s="132"/>
      <c r="GM175" s="132"/>
      <c r="GN175" s="132"/>
      <c r="GO175" s="132"/>
      <c r="GP175" s="132"/>
      <c r="GQ175" s="101"/>
      <c r="GR175" s="101"/>
      <c r="GS175" s="101"/>
      <c r="GT175" s="101"/>
      <c r="GU175" s="101"/>
      <c r="GV175" s="101"/>
      <c r="GW175" s="101"/>
      <c r="GX175" s="101"/>
      <c r="GY175" s="101"/>
      <c r="GZ175" s="101"/>
      <c r="HA175" s="101"/>
      <c r="HB175" s="101"/>
      <c r="HC175" s="101"/>
      <c r="HD175" s="101"/>
      <c r="HE175" s="101"/>
      <c r="HF175" s="101"/>
      <c r="HG175" s="101"/>
      <c r="HH175" s="101"/>
      <c r="HI175" s="101"/>
      <c r="HJ175" s="101"/>
      <c r="HK175" s="101"/>
      <c r="HL175" s="101"/>
      <c r="HM175" s="101"/>
      <c r="HN175" s="101"/>
      <c r="HO175" s="101"/>
      <c r="HP175" s="101"/>
      <c r="HQ175" s="101"/>
      <c r="HR175" s="101"/>
      <c r="HS175" s="101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  <c r="IU175" s="101"/>
      <c r="IV175" s="101"/>
      <c r="IW175" s="101"/>
      <c r="IX175" s="101"/>
      <c r="IY175" s="101"/>
      <c r="IZ175" s="101"/>
      <c r="JA175" s="101"/>
      <c r="JB175" s="101"/>
      <c r="JC175" s="101"/>
      <c r="JD175" s="101"/>
      <c r="JE175" s="101"/>
      <c r="JF175" s="101"/>
      <c r="JG175" s="101"/>
      <c r="JH175" s="101"/>
      <c r="JI175" s="101"/>
      <c r="JJ175" s="101"/>
      <c r="JK175" s="101"/>
      <c r="JL175" s="101"/>
      <c r="JM175" s="101"/>
      <c r="JN175" s="101"/>
      <c r="JO175" s="101"/>
      <c r="JP175" s="101"/>
      <c r="JQ175" s="101"/>
      <c r="JR175" s="101"/>
      <c r="JS175" s="101"/>
      <c r="JT175" s="101"/>
      <c r="JU175" s="101"/>
      <c r="JV175" s="101"/>
      <c r="JW175" s="101"/>
      <c r="JX175" s="101"/>
      <c r="JY175" s="101"/>
      <c r="JZ175" s="101"/>
      <c r="KA175" s="101"/>
      <c r="KB175" s="101"/>
      <c r="KC175" s="101"/>
      <c r="KD175" s="101"/>
      <c r="KE175" s="101"/>
      <c r="KF175" s="101"/>
      <c r="KG175" s="101"/>
      <c r="KH175" s="101"/>
      <c r="KI175" s="101"/>
      <c r="KJ175" s="101"/>
      <c r="KK175" s="101"/>
      <c r="KL175" s="101"/>
      <c r="KM175" s="101"/>
      <c r="KN175" s="101"/>
      <c r="KO175" s="101"/>
      <c r="KP175" s="101"/>
      <c r="KQ175" s="101"/>
      <c r="KR175" s="101"/>
      <c r="KS175" s="101"/>
      <c r="KT175" s="101"/>
      <c r="KU175" s="101"/>
      <c r="KV175" s="101"/>
      <c r="KW175" s="101"/>
      <c r="KX175" s="101"/>
      <c r="KY175" s="101"/>
      <c r="KZ175" s="101"/>
      <c r="LA175" s="101"/>
      <c r="LB175" s="101"/>
      <c r="LC175" s="101"/>
      <c r="LD175" s="101"/>
      <c r="LE175" s="101"/>
      <c r="LF175" s="101"/>
      <c r="LG175" s="101"/>
      <c r="LH175" s="101"/>
      <c r="LI175" s="101"/>
      <c r="LJ175" s="101"/>
      <c r="LK175" s="101"/>
      <c r="LL175" s="101"/>
      <c r="LM175" s="101"/>
      <c r="LN175" s="101"/>
      <c r="LO175" s="101"/>
      <c r="LP175" s="101"/>
      <c r="LQ175" s="101"/>
      <c r="LR175" s="101"/>
      <c r="LS175" s="101"/>
      <c r="LT175" s="101"/>
      <c r="LU175" s="101"/>
      <c r="LV175" s="101"/>
      <c r="LW175" s="101"/>
    </row>
    <row r="176" spans="1:335" ht="16.5">
      <c r="A176" s="101" t="s">
        <v>748</v>
      </c>
      <c r="B176" s="101">
        <f t="shared" si="6"/>
        <v>1573.15</v>
      </c>
      <c r="C176" s="101">
        <f t="shared" si="7"/>
        <v>30</v>
      </c>
      <c r="D176" s="101">
        <v>1300</v>
      </c>
      <c r="E176" s="101">
        <v>30000</v>
      </c>
      <c r="F176" s="101" t="s">
        <v>749</v>
      </c>
      <c r="G176" s="101"/>
      <c r="H176" s="101" t="s">
        <v>750</v>
      </c>
      <c r="I176" s="184">
        <v>49.823228031704772</v>
      </c>
      <c r="J176" s="184">
        <v>1.034262140684568</v>
      </c>
      <c r="K176" s="184">
        <v>14.254012775252772</v>
      </c>
      <c r="L176" s="184">
        <v>7.2962492833747694</v>
      </c>
      <c r="M176" s="184">
        <v>4.2686819260981261</v>
      </c>
      <c r="N176" s="184">
        <v>12.806045778294376</v>
      </c>
      <c r="O176" s="184">
        <v>2.312986241894579</v>
      </c>
      <c r="P176" s="184">
        <v>0.60175251821647591</v>
      </c>
      <c r="Q176" s="184">
        <v>3.7327813044795439</v>
      </c>
      <c r="R176" s="121">
        <f t="shared" si="8"/>
        <v>14950.241384978339</v>
      </c>
      <c r="S176" s="184">
        <v>96.13</v>
      </c>
      <c r="T176" s="165">
        <v>5.9999625468164801</v>
      </c>
      <c r="U176" s="184">
        <v>3.87</v>
      </c>
      <c r="V176" s="101"/>
      <c r="W176" s="122">
        <v>14949.789124440573</v>
      </c>
      <c r="X176" s="123"/>
      <c r="Y176" s="123"/>
      <c r="Z176" s="124"/>
      <c r="AA176" s="125"/>
      <c r="AB176" s="124"/>
      <c r="AC176" s="125"/>
      <c r="AD176" s="124"/>
      <c r="AE176" s="125"/>
      <c r="AF176" s="124"/>
      <c r="AG176" s="161"/>
      <c r="AH176" s="124"/>
      <c r="AI176" s="126"/>
      <c r="AJ176" s="127"/>
      <c r="AK176" s="126"/>
      <c r="AL176" s="126"/>
      <c r="AM176" s="126"/>
      <c r="AN176" s="126"/>
      <c r="AO176" s="101"/>
      <c r="AP176" s="128"/>
      <c r="AQ176" s="104"/>
      <c r="AR176" s="104"/>
      <c r="AS176" s="101"/>
      <c r="AT176" s="129"/>
      <c r="AU176" s="129"/>
      <c r="AV176" s="129"/>
      <c r="AW176" s="129"/>
      <c r="AX176" s="129"/>
      <c r="AY176" s="129"/>
      <c r="AZ176" s="129"/>
      <c r="BA176" s="129"/>
      <c r="BB176" s="129"/>
      <c r="BC176" s="129"/>
      <c r="BD176" s="129"/>
      <c r="BE176" s="129"/>
      <c r="BF176" s="101"/>
      <c r="BG176" s="129"/>
      <c r="BH176" s="129"/>
      <c r="BI176" s="129"/>
      <c r="BJ176" s="129"/>
      <c r="BK176" s="129"/>
      <c r="BL176" s="129"/>
      <c r="BM176" s="129"/>
      <c r="BN176" s="129"/>
      <c r="BO176" s="129"/>
      <c r="BP176" s="129"/>
      <c r="BQ176" s="129"/>
      <c r="BR176" s="102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26"/>
      <c r="CG176" s="128"/>
      <c r="CH176" s="126"/>
      <c r="CI176" s="130"/>
      <c r="CJ176" s="125"/>
      <c r="CK176" s="126"/>
      <c r="CL176" s="128"/>
      <c r="CM176" s="128"/>
      <c r="CN176" s="130"/>
      <c r="CO176" s="125"/>
      <c r="CP176" s="126"/>
      <c r="CQ176" s="125"/>
      <c r="CR176" s="125"/>
      <c r="CS176" s="130"/>
      <c r="CT176" s="125"/>
      <c r="CU176" s="126"/>
      <c r="CV176" s="125"/>
      <c r="CW176" s="125"/>
      <c r="CX176" s="130"/>
      <c r="CY176" s="128"/>
      <c r="CZ176" s="128"/>
      <c r="DA176" s="128"/>
      <c r="DB176" s="128"/>
      <c r="DC176" s="128"/>
      <c r="DD176" s="125"/>
      <c r="DE176" s="101"/>
      <c r="DF176" s="104"/>
      <c r="DG176" s="103"/>
      <c r="DH176" s="102"/>
      <c r="DI176" s="101"/>
      <c r="DJ176" s="101"/>
      <c r="DK176" s="101"/>
      <c r="DL176" s="13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32"/>
      <c r="ED176" s="132"/>
      <c r="EE176" s="132"/>
      <c r="EF176" s="132"/>
      <c r="EG176" s="132"/>
      <c r="EH176" s="132"/>
      <c r="EI176" s="132"/>
      <c r="EJ176" s="132"/>
      <c r="EK176" s="132"/>
      <c r="EL176" s="132"/>
      <c r="EM176" s="132"/>
      <c r="EN176" s="132"/>
      <c r="EO176" s="132"/>
      <c r="EP176" s="132"/>
      <c r="EQ176" s="132"/>
      <c r="ER176" s="132"/>
      <c r="ES176" s="132"/>
      <c r="ET176" s="132"/>
      <c r="EU176" s="132"/>
      <c r="EV176" s="132"/>
      <c r="EW176" s="132"/>
      <c r="EX176" s="132"/>
      <c r="EY176" s="101"/>
      <c r="EZ176" s="104"/>
      <c r="FA176" s="104"/>
      <c r="FB176" s="104"/>
      <c r="FC176" s="104"/>
      <c r="FD176" s="101"/>
      <c r="FE176" s="101"/>
      <c r="FF176" s="101"/>
      <c r="FG176" s="101"/>
      <c r="FH176" s="101"/>
      <c r="FI176" s="101"/>
      <c r="FJ176" s="101"/>
      <c r="FK176" s="101"/>
      <c r="FL176" s="101"/>
      <c r="FM176" s="101"/>
      <c r="FN176" s="101"/>
      <c r="FO176" s="101"/>
      <c r="FP176" s="101"/>
      <c r="FQ176" s="101"/>
      <c r="FR176" s="101"/>
      <c r="FS176" s="101"/>
      <c r="FT176" s="101"/>
      <c r="FU176" s="101"/>
      <c r="FV176" s="101"/>
      <c r="FW176" s="101"/>
      <c r="FX176" s="101"/>
      <c r="FY176" s="101"/>
      <c r="FZ176" s="101"/>
      <c r="GA176" s="101"/>
      <c r="GB176" s="101"/>
      <c r="GC176" s="101"/>
      <c r="GD176" s="101"/>
      <c r="GE176" s="132"/>
      <c r="GF176" s="132"/>
      <c r="GG176" s="132"/>
      <c r="GH176" s="101"/>
      <c r="GI176" s="132"/>
      <c r="GJ176" s="132"/>
      <c r="GK176" s="132"/>
      <c r="GL176" s="132"/>
      <c r="GM176" s="132"/>
      <c r="GN176" s="132"/>
      <c r="GO176" s="132"/>
      <c r="GP176" s="132"/>
      <c r="GQ176" s="101"/>
      <c r="GR176" s="101"/>
      <c r="GS176" s="101"/>
      <c r="GT176" s="101"/>
      <c r="GU176" s="101"/>
      <c r="GV176" s="101"/>
      <c r="GW176" s="101"/>
      <c r="GX176" s="101"/>
      <c r="GY176" s="101"/>
      <c r="GZ176" s="101"/>
      <c r="HA176" s="101"/>
      <c r="HB176" s="101"/>
      <c r="HC176" s="101"/>
      <c r="HD176" s="101"/>
      <c r="HE176" s="101"/>
      <c r="HF176" s="101"/>
      <c r="HG176" s="101"/>
      <c r="HH176" s="101"/>
      <c r="HI176" s="101"/>
      <c r="HJ176" s="101"/>
      <c r="HK176" s="101"/>
      <c r="HL176" s="101"/>
      <c r="HM176" s="101"/>
      <c r="HN176" s="101"/>
      <c r="HO176" s="101"/>
      <c r="HP176" s="101"/>
      <c r="HQ176" s="101"/>
      <c r="HR176" s="101"/>
      <c r="HS176" s="101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  <c r="IU176" s="101"/>
      <c r="IV176" s="101"/>
      <c r="IW176" s="101"/>
      <c r="IX176" s="101"/>
      <c r="IY176" s="101"/>
      <c r="IZ176" s="101"/>
      <c r="JA176" s="101"/>
      <c r="JB176" s="101"/>
      <c r="JC176" s="101"/>
      <c r="JD176" s="101"/>
      <c r="JE176" s="101"/>
      <c r="JF176" s="101"/>
      <c r="JG176" s="101"/>
      <c r="JH176" s="101"/>
      <c r="JI176" s="101"/>
      <c r="JJ176" s="101"/>
      <c r="JK176" s="101"/>
      <c r="JL176" s="101"/>
      <c r="JM176" s="101"/>
      <c r="JN176" s="101"/>
      <c r="JO176" s="101"/>
      <c r="JP176" s="101"/>
      <c r="JQ176" s="101"/>
      <c r="JR176" s="101"/>
      <c r="JS176" s="101"/>
      <c r="JT176" s="101"/>
      <c r="JU176" s="101"/>
      <c r="JV176" s="101"/>
      <c r="JW176" s="101"/>
      <c r="JX176" s="101"/>
      <c r="JY176" s="101"/>
      <c r="JZ176" s="101"/>
      <c r="KA176" s="101"/>
      <c r="KB176" s="101"/>
      <c r="KC176" s="101"/>
      <c r="KD176" s="101"/>
      <c r="KE176" s="101"/>
      <c r="KF176" s="101"/>
      <c r="KG176" s="101"/>
      <c r="KH176" s="101"/>
      <c r="KI176" s="101"/>
      <c r="KJ176" s="101"/>
      <c r="KK176" s="101"/>
      <c r="KL176" s="101"/>
      <c r="KM176" s="101"/>
      <c r="KN176" s="101"/>
      <c r="KO176" s="101"/>
      <c r="KP176" s="101"/>
      <c r="KQ176" s="101"/>
      <c r="KR176" s="101"/>
      <c r="KS176" s="101"/>
      <c r="KT176" s="101"/>
      <c r="KU176" s="101"/>
      <c r="KV176" s="101"/>
      <c r="KW176" s="101"/>
      <c r="KX176" s="101"/>
      <c r="KY176" s="101"/>
      <c r="KZ176" s="101"/>
      <c r="LA176" s="101"/>
      <c r="LB176" s="101"/>
      <c r="LC176" s="101"/>
      <c r="LD176" s="101"/>
      <c r="LE176" s="101"/>
      <c r="LF176" s="101"/>
      <c r="LG176" s="101"/>
      <c r="LH176" s="101"/>
      <c r="LI176" s="101"/>
      <c r="LJ176" s="101"/>
      <c r="LK176" s="101"/>
      <c r="LL176" s="101"/>
      <c r="LM176" s="101"/>
      <c r="LN176" s="101"/>
      <c r="LO176" s="101"/>
      <c r="LP176" s="101"/>
      <c r="LQ176" s="101"/>
      <c r="LR176" s="101"/>
      <c r="LS176" s="101"/>
      <c r="LT176" s="101"/>
      <c r="LU176" s="101"/>
      <c r="LV176" s="101"/>
      <c r="LW176" s="101"/>
    </row>
    <row r="177" spans="1:335">
      <c r="A177" s="101" t="s">
        <v>751</v>
      </c>
      <c r="B177" s="101">
        <f t="shared" si="6"/>
        <v>1573.15</v>
      </c>
      <c r="C177" s="101">
        <f t="shared" si="7"/>
        <v>25</v>
      </c>
      <c r="D177" s="101">
        <v>1300</v>
      </c>
      <c r="E177" s="101">
        <v>25000</v>
      </c>
      <c r="F177" s="101" t="s">
        <v>749</v>
      </c>
      <c r="G177" s="101"/>
      <c r="H177" s="101" t="s">
        <v>752</v>
      </c>
      <c r="I177" s="184">
        <v>50.092546868438305</v>
      </c>
      <c r="J177" s="184">
        <v>0.85094926730076415</v>
      </c>
      <c r="K177" s="184">
        <v>15.392726746284932</v>
      </c>
      <c r="L177" s="184">
        <v>7.8476432428848248</v>
      </c>
      <c r="M177" s="184">
        <v>4.198016385350436</v>
      </c>
      <c r="N177" s="184">
        <v>12.140209546824234</v>
      </c>
      <c r="O177" s="184">
        <v>2.2408330705586788</v>
      </c>
      <c r="P177" s="184">
        <v>0.46329460108597154</v>
      </c>
      <c r="Q177" s="184">
        <v>2.9037802712718541</v>
      </c>
      <c r="R177" s="121">
        <f t="shared" si="8"/>
        <v>11629.991805937047</v>
      </c>
      <c r="S177" s="184">
        <v>96.13</v>
      </c>
      <c r="T177" s="165">
        <v>4.7788389513108616</v>
      </c>
      <c r="U177" s="184">
        <v>3.87</v>
      </c>
      <c r="V177" s="101"/>
      <c r="W177" s="122">
        <v>11629.639986443775</v>
      </c>
      <c r="X177" s="123"/>
      <c r="Y177" s="123"/>
      <c r="Z177" s="124"/>
      <c r="AA177" s="125"/>
      <c r="AB177" s="124"/>
      <c r="AC177" s="125"/>
      <c r="AD177" s="124"/>
      <c r="AE177" s="125"/>
      <c r="AF177" s="124"/>
      <c r="AG177" s="161"/>
      <c r="AH177" s="124"/>
      <c r="AI177" s="126"/>
      <c r="AJ177" s="127"/>
      <c r="AK177" s="126"/>
      <c r="AL177" s="126"/>
      <c r="AM177" s="126"/>
      <c r="AN177" s="126"/>
      <c r="AO177" s="101"/>
      <c r="AP177" s="128"/>
      <c r="AQ177" s="104"/>
      <c r="AR177" s="104"/>
      <c r="AS177" s="101"/>
      <c r="AT177" s="129"/>
      <c r="AU177" s="129"/>
      <c r="AV177" s="129"/>
      <c r="AW177" s="129"/>
      <c r="AX177" s="129"/>
      <c r="AY177" s="129"/>
      <c r="AZ177" s="129"/>
      <c r="BA177" s="129"/>
      <c r="BB177" s="129"/>
      <c r="BC177" s="129"/>
      <c r="BD177" s="129"/>
      <c r="BE177" s="129"/>
      <c r="BF177" s="101"/>
      <c r="BG177" s="129"/>
      <c r="BH177" s="129"/>
      <c r="BI177" s="129"/>
      <c r="BJ177" s="129"/>
      <c r="BK177" s="129"/>
      <c r="BL177" s="129"/>
      <c r="BM177" s="129"/>
      <c r="BN177" s="129"/>
      <c r="BO177" s="129"/>
      <c r="BP177" s="129"/>
      <c r="BQ177" s="129"/>
      <c r="BR177" s="102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26"/>
      <c r="CG177" s="128"/>
      <c r="CH177" s="126"/>
      <c r="CI177" s="130"/>
      <c r="CJ177" s="125"/>
      <c r="CK177" s="126"/>
      <c r="CL177" s="128"/>
      <c r="CM177" s="128"/>
      <c r="CN177" s="130"/>
      <c r="CO177" s="125"/>
      <c r="CP177" s="126"/>
      <c r="CQ177" s="125"/>
      <c r="CR177" s="125"/>
      <c r="CS177" s="130"/>
      <c r="CT177" s="125"/>
      <c r="CU177" s="126"/>
      <c r="CV177" s="125"/>
      <c r="CW177" s="125"/>
      <c r="CX177" s="130"/>
      <c r="CY177" s="128"/>
      <c r="CZ177" s="128"/>
      <c r="DA177" s="128"/>
      <c r="DB177" s="128"/>
      <c r="DC177" s="128"/>
      <c r="DD177" s="125"/>
      <c r="DE177" s="101"/>
      <c r="DF177" s="104"/>
      <c r="DG177" s="103"/>
      <c r="DH177" s="102"/>
      <c r="DI177" s="101"/>
      <c r="DJ177" s="101"/>
      <c r="DK177" s="101"/>
      <c r="DL177" s="13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32"/>
      <c r="ED177" s="132"/>
      <c r="EE177" s="132"/>
      <c r="EF177" s="132"/>
      <c r="EG177" s="132"/>
      <c r="EH177" s="132"/>
      <c r="EI177" s="132"/>
      <c r="EJ177" s="132"/>
      <c r="EK177" s="132"/>
      <c r="EL177" s="132"/>
      <c r="EM177" s="132"/>
      <c r="EN177" s="132"/>
      <c r="EO177" s="132"/>
      <c r="EP177" s="132"/>
      <c r="EQ177" s="132"/>
      <c r="ER177" s="132"/>
      <c r="ES177" s="132"/>
      <c r="ET177" s="132"/>
      <c r="EU177" s="132"/>
      <c r="EV177" s="132"/>
      <c r="EW177" s="132"/>
      <c r="EX177" s="132"/>
      <c r="EY177" s="101"/>
      <c r="EZ177" s="104"/>
      <c r="FA177" s="104"/>
      <c r="FB177" s="104"/>
      <c r="FC177" s="104"/>
      <c r="FD177" s="101"/>
      <c r="FE177" s="101"/>
      <c r="FF177" s="101"/>
      <c r="FG177" s="101"/>
      <c r="FH177" s="101"/>
      <c r="FI177" s="101"/>
      <c r="FJ177" s="101"/>
      <c r="FK177" s="101"/>
      <c r="FL177" s="101"/>
      <c r="FM177" s="101"/>
      <c r="FN177" s="101"/>
      <c r="FO177" s="101"/>
      <c r="FP177" s="101"/>
      <c r="FQ177" s="101"/>
      <c r="FR177" s="101"/>
      <c r="FS177" s="101"/>
      <c r="FT177" s="101"/>
      <c r="FU177" s="101"/>
      <c r="FV177" s="101"/>
      <c r="FW177" s="101"/>
      <c r="FX177" s="101"/>
      <c r="FY177" s="101"/>
      <c r="FZ177" s="101"/>
      <c r="GA177" s="101"/>
      <c r="GB177" s="101"/>
      <c r="GC177" s="101"/>
      <c r="GD177" s="101"/>
      <c r="GE177" s="132"/>
      <c r="GF177" s="132"/>
      <c r="GG177" s="132"/>
      <c r="GH177" s="101"/>
      <c r="GI177" s="132"/>
      <c r="GJ177" s="132"/>
      <c r="GK177" s="132"/>
      <c r="GL177" s="132"/>
      <c r="GM177" s="132"/>
      <c r="GN177" s="132"/>
      <c r="GO177" s="132"/>
      <c r="GP177" s="132"/>
      <c r="GQ177" s="101"/>
      <c r="GR177" s="101"/>
      <c r="GS177" s="101"/>
      <c r="GT177" s="101"/>
      <c r="GU177" s="101"/>
      <c r="GV177" s="101"/>
      <c r="GW177" s="101"/>
      <c r="GX177" s="101"/>
      <c r="GY177" s="101"/>
      <c r="GZ177" s="101"/>
      <c r="HA177" s="101"/>
      <c r="HB177" s="101"/>
      <c r="HC177" s="101"/>
      <c r="HD177" s="101"/>
      <c r="HE177" s="101"/>
      <c r="HF177" s="101"/>
      <c r="HG177" s="101"/>
      <c r="HH177" s="101"/>
      <c r="HI177" s="101"/>
      <c r="HJ177" s="101"/>
      <c r="HK177" s="101"/>
      <c r="HL177" s="101"/>
      <c r="HM177" s="101"/>
      <c r="HN177" s="101"/>
      <c r="HO177" s="101"/>
      <c r="HP177" s="101"/>
      <c r="HQ177" s="101"/>
      <c r="HR177" s="101"/>
      <c r="HS177" s="101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  <c r="IU177" s="101"/>
      <c r="IV177" s="101"/>
      <c r="IW177" s="101"/>
      <c r="IX177" s="101"/>
      <c r="IY177" s="101"/>
      <c r="IZ177" s="101"/>
      <c r="JA177" s="101"/>
      <c r="JB177" s="101"/>
      <c r="JC177" s="101"/>
      <c r="JD177" s="101"/>
      <c r="JE177" s="101"/>
      <c r="JF177" s="101"/>
      <c r="JG177" s="101"/>
      <c r="JH177" s="101"/>
      <c r="JI177" s="101"/>
      <c r="JJ177" s="101"/>
      <c r="JK177" s="101"/>
      <c r="JL177" s="101"/>
      <c r="JM177" s="101"/>
      <c r="JN177" s="101"/>
      <c r="JO177" s="101"/>
      <c r="JP177" s="101"/>
      <c r="JQ177" s="101"/>
      <c r="JR177" s="101"/>
      <c r="JS177" s="101"/>
      <c r="JT177" s="101"/>
      <c r="JU177" s="101"/>
      <c r="JV177" s="101"/>
      <c r="JW177" s="101"/>
      <c r="JX177" s="101"/>
      <c r="JY177" s="101"/>
      <c r="JZ177" s="101"/>
      <c r="KA177" s="101"/>
      <c r="KB177" s="101"/>
      <c r="KC177" s="101"/>
      <c r="KD177" s="101"/>
      <c r="KE177" s="101"/>
      <c r="KF177" s="101"/>
      <c r="KG177" s="101"/>
      <c r="KH177" s="101"/>
      <c r="KI177" s="101"/>
      <c r="KJ177" s="101"/>
      <c r="KK177" s="101"/>
      <c r="KL177" s="101"/>
      <c r="KM177" s="101"/>
      <c r="KN177" s="101"/>
      <c r="KO177" s="101"/>
      <c r="KP177" s="101"/>
      <c r="KQ177" s="101"/>
      <c r="KR177" s="101"/>
      <c r="KS177" s="101"/>
      <c r="KT177" s="101"/>
      <c r="KU177" s="101"/>
      <c r="KV177" s="101"/>
      <c r="KW177" s="101"/>
      <c r="KX177" s="101"/>
      <c r="KY177" s="101"/>
      <c r="KZ177" s="101"/>
      <c r="LA177" s="101"/>
      <c r="LB177" s="101"/>
      <c r="LC177" s="101"/>
      <c r="LD177" s="101"/>
      <c r="LE177" s="101"/>
      <c r="LF177" s="101"/>
      <c r="LG177" s="101"/>
      <c r="LH177" s="101"/>
      <c r="LI177" s="101"/>
      <c r="LJ177" s="101"/>
      <c r="LK177" s="101"/>
      <c r="LL177" s="101"/>
      <c r="LM177" s="101"/>
      <c r="LN177" s="101"/>
      <c r="LO177" s="101"/>
      <c r="LP177" s="101"/>
      <c r="LQ177" s="101"/>
      <c r="LR177" s="101"/>
      <c r="LS177" s="101"/>
      <c r="LT177" s="101"/>
      <c r="LU177" s="101"/>
      <c r="LV177" s="101"/>
      <c r="LW177" s="101"/>
    </row>
    <row r="178" spans="1:335">
      <c r="A178" s="101" t="s">
        <v>753</v>
      </c>
      <c r="B178" s="101">
        <f t="shared" si="6"/>
        <v>1598.15</v>
      </c>
      <c r="C178" s="101">
        <f t="shared" si="7"/>
        <v>20</v>
      </c>
      <c r="D178" s="101">
        <v>1325</v>
      </c>
      <c r="E178" s="101">
        <v>20000</v>
      </c>
      <c r="F178" s="101" t="s">
        <v>749</v>
      </c>
      <c r="G178" s="101"/>
      <c r="H178" s="101" t="s">
        <v>752</v>
      </c>
      <c r="I178" s="184">
        <v>47.531724747567942</v>
      </c>
      <c r="J178" s="184">
        <v>0.76985996891681741</v>
      </c>
      <c r="K178" s="184">
        <v>15.691837144218093</v>
      </c>
      <c r="L178" s="184">
        <v>9.6565151656726709</v>
      </c>
      <c r="M178" s="184">
        <v>4.999337575928962</v>
      </c>
      <c r="N178" s="184">
        <v>12.764468373522044</v>
      </c>
      <c r="O178" s="184">
        <v>2.1289954695971245</v>
      </c>
      <c r="P178" s="184">
        <v>0.42769998273156518</v>
      </c>
      <c r="Q178" s="184">
        <v>2.1595615718447734</v>
      </c>
      <c r="R178" s="121">
        <f t="shared" si="8"/>
        <v>8649.3057458409512</v>
      </c>
      <c r="S178" s="184">
        <v>96.13</v>
      </c>
      <c r="T178" s="165">
        <v>5.0878401997503122</v>
      </c>
      <c r="U178" s="184">
        <v>3.87</v>
      </c>
      <c r="V178" s="101"/>
      <c r="W178" s="122">
        <v>8649.0440952383178</v>
      </c>
      <c r="X178" s="123"/>
      <c r="Y178" s="123"/>
      <c r="Z178" s="124"/>
      <c r="AA178" s="125"/>
      <c r="AB178" s="124"/>
      <c r="AC178" s="125"/>
      <c r="AD178" s="124"/>
      <c r="AE178" s="125"/>
      <c r="AF178" s="124"/>
      <c r="AG178" s="161"/>
      <c r="AH178" s="124"/>
      <c r="AI178" s="126"/>
      <c r="AJ178" s="127"/>
      <c r="AK178" s="126"/>
      <c r="AL178" s="126"/>
      <c r="AM178" s="126"/>
      <c r="AN178" s="126"/>
      <c r="AO178" s="101"/>
      <c r="AP178" s="128"/>
      <c r="AQ178" s="104"/>
      <c r="AR178" s="104"/>
      <c r="AS178" s="101"/>
      <c r="AT178" s="129"/>
      <c r="AU178" s="129"/>
      <c r="AV178" s="129"/>
      <c r="AW178" s="129"/>
      <c r="AX178" s="129"/>
      <c r="AY178" s="129"/>
      <c r="AZ178" s="129"/>
      <c r="BA178" s="129"/>
      <c r="BB178" s="129"/>
      <c r="BC178" s="129"/>
      <c r="BD178" s="129"/>
      <c r="BE178" s="129"/>
      <c r="BF178" s="101"/>
      <c r="BG178" s="129"/>
      <c r="BH178" s="129"/>
      <c r="BI178" s="129"/>
      <c r="BJ178" s="129"/>
      <c r="BK178" s="129"/>
      <c r="BL178" s="129"/>
      <c r="BM178" s="129"/>
      <c r="BN178" s="129"/>
      <c r="BO178" s="129"/>
      <c r="BP178" s="129"/>
      <c r="BQ178" s="129"/>
      <c r="BR178" s="102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26"/>
      <c r="CG178" s="128"/>
      <c r="CH178" s="126"/>
      <c r="CI178" s="130"/>
      <c r="CJ178" s="125"/>
      <c r="CK178" s="126"/>
      <c r="CL178" s="128"/>
      <c r="CM178" s="128"/>
      <c r="CN178" s="130"/>
      <c r="CO178" s="125"/>
      <c r="CP178" s="126"/>
      <c r="CQ178" s="125"/>
      <c r="CR178" s="125"/>
      <c r="CS178" s="130"/>
      <c r="CT178" s="125"/>
      <c r="CU178" s="126"/>
      <c r="CV178" s="125"/>
      <c r="CW178" s="125"/>
      <c r="CX178" s="130"/>
      <c r="CY178" s="128"/>
      <c r="CZ178" s="128"/>
      <c r="DA178" s="128"/>
      <c r="DB178" s="128"/>
      <c r="DC178" s="128"/>
      <c r="DD178" s="125"/>
      <c r="DE178" s="101"/>
      <c r="DF178" s="104"/>
      <c r="DG178" s="103"/>
      <c r="DH178" s="102"/>
      <c r="DI178" s="101"/>
      <c r="DJ178" s="101"/>
      <c r="DK178" s="101"/>
      <c r="DL178" s="13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32"/>
      <c r="ED178" s="132"/>
      <c r="EE178" s="132"/>
      <c r="EF178" s="132"/>
      <c r="EG178" s="132"/>
      <c r="EH178" s="132"/>
      <c r="EI178" s="132"/>
      <c r="EJ178" s="132"/>
      <c r="EK178" s="132"/>
      <c r="EL178" s="132"/>
      <c r="EM178" s="132"/>
      <c r="EN178" s="132"/>
      <c r="EO178" s="132"/>
      <c r="EP178" s="132"/>
      <c r="EQ178" s="132"/>
      <c r="ER178" s="132"/>
      <c r="ES178" s="132"/>
      <c r="ET178" s="132"/>
      <c r="EU178" s="132"/>
      <c r="EV178" s="132"/>
      <c r="EW178" s="132"/>
      <c r="EX178" s="132"/>
      <c r="EY178" s="101"/>
      <c r="EZ178" s="104"/>
      <c r="FA178" s="104"/>
      <c r="FB178" s="104"/>
      <c r="FC178" s="104"/>
      <c r="FD178" s="101"/>
      <c r="FE178" s="101"/>
      <c r="FF178" s="101"/>
      <c r="FG178" s="101"/>
      <c r="FH178" s="101"/>
      <c r="FI178" s="101"/>
      <c r="FJ178" s="101"/>
      <c r="FK178" s="101"/>
      <c r="FL178" s="101"/>
      <c r="FM178" s="101"/>
      <c r="FN178" s="101"/>
      <c r="FO178" s="101"/>
      <c r="FP178" s="101"/>
      <c r="FQ178" s="101"/>
      <c r="FR178" s="101"/>
      <c r="FS178" s="101"/>
      <c r="FT178" s="101"/>
      <c r="FU178" s="101"/>
      <c r="FV178" s="101"/>
      <c r="FW178" s="101"/>
      <c r="FX178" s="101"/>
      <c r="FY178" s="101"/>
      <c r="FZ178" s="101"/>
      <c r="GA178" s="101"/>
      <c r="GB178" s="101"/>
      <c r="GC178" s="101"/>
      <c r="GD178" s="101"/>
      <c r="GE178" s="132"/>
      <c r="GF178" s="132"/>
      <c r="GG178" s="132"/>
      <c r="GH178" s="101"/>
      <c r="GI178" s="132"/>
      <c r="GJ178" s="132"/>
      <c r="GK178" s="132"/>
      <c r="GL178" s="132"/>
      <c r="GM178" s="132"/>
      <c r="GN178" s="132"/>
      <c r="GO178" s="132"/>
      <c r="GP178" s="132"/>
      <c r="GQ178" s="101"/>
      <c r="GR178" s="101"/>
      <c r="GS178" s="101"/>
      <c r="GT178" s="101"/>
      <c r="GU178" s="101"/>
      <c r="GV178" s="101"/>
      <c r="GW178" s="101"/>
      <c r="GX178" s="101"/>
      <c r="GY178" s="101"/>
      <c r="GZ178" s="101"/>
      <c r="HA178" s="101"/>
      <c r="HB178" s="101"/>
      <c r="HC178" s="101"/>
      <c r="HD178" s="101"/>
      <c r="HE178" s="101"/>
      <c r="HF178" s="101"/>
      <c r="HG178" s="101"/>
      <c r="HH178" s="101"/>
      <c r="HI178" s="101"/>
      <c r="HJ178" s="101"/>
      <c r="HK178" s="101"/>
      <c r="HL178" s="101"/>
      <c r="HM178" s="101"/>
      <c r="HN178" s="101"/>
      <c r="HO178" s="101"/>
      <c r="HP178" s="101"/>
      <c r="HQ178" s="101"/>
      <c r="HR178" s="101"/>
      <c r="HS178" s="101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  <c r="IU178" s="101"/>
      <c r="IV178" s="101"/>
      <c r="IW178" s="101"/>
      <c r="IX178" s="101"/>
      <c r="IY178" s="101"/>
      <c r="IZ178" s="101"/>
      <c r="JA178" s="101"/>
      <c r="JB178" s="101"/>
      <c r="JC178" s="101"/>
      <c r="JD178" s="101"/>
      <c r="JE178" s="101"/>
      <c r="JF178" s="101"/>
      <c r="JG178" s="101"/>
      <c r="JH178" s="101"/>
      <c r="JI178" s="101"/>
      <c r="JJ178" s="101"/>
      <c r="JK178" s="101"/>
      <c r="JL178" s="101"/>
      <c r="JM178" s="101"/>
      <c r="JN178" s="101"/>
      <c r="JO178" s="101"/>
      <c r="JP178" s="101"/>
      <c r="JQ178" s="101"/>
      <c r="JR178" s="101"/>
      <c r="JS178" s="101"/>
      <c r="JT178" s="101"/>
      <c r="JU178" s="101"/>
      <c r="JV178" s="101"/>
      <c r="JW178" s="101"/>
      <c r="JX178" s="101"/>
      <c r="JY178" s="101"/>
      <c r="JZ178" s="101"/>
      <c r="KA178" s="101"/>
      <c r="KB178" s="101"/>
      <c r="KC178" s="101"/>
      <c r="KD178" s="101"/>
      <c r="KE178" s="101"/>
      <c r="KF178" s="101"/>
      <c r="KG178" s="101"/>
      <c r="KH178" s="101"/>
      <c r="KI178" s="101"/>
      <c r="KJ178" s="101"/>
      <c r="KK178" s="101"/>
      <c r="KL178" s="101"/>
      <c r="KM178" s="101"/>
      <c r="KN178" s="101"/>
      <c r="KO178" s="101"/>
      <c r="KP178" s="101"/>
      <c r="KQ178" s="101"/>
      <c r="KR178" s="101"/>
      <c r="KS178" s="101"/>
      <c r="KT178" s="101"/>
      <c r="KU178" s="101"/>
      <c r="KV178" s="101"/>
      <c r="KW178" s="101"/>
      <c r="KX178" s="101"/>
      <c r="KY178" s="101"/>
      <c r="KZ178" s="101"/>
      <c r="LA178" s="101"/>
      <c r="LB178" s="101"/>
      <c r="LC178" s="101"/>
      <c r="LD178" s="101"/>
      <c r="LE178" s="101"/>
      <c r="LF178" s="101"/>
      <c r="LG178" s="101"/>
      <c r="LH178" s="101"/>
      <c r="LI178" s="101"/>
      <c r="LJ178" s="101"/>
      <c r="LK178" s="101"/>
      <c r="LL178" s="101"/>
      <c r="LM178" s="101"/>
      <c r="LN178" s="101"/>
      <c r="LO178" s="101"/>
      <c r="LP178" s="101"/>
      <c r="LQ178" s="101"/>
      <c r="LR178" s="101"/>
      <c r="LS178" s="101"/>
      <c r="LT178" s="101"/>
      <c r="LU178" s="101"/>
      <c r="LV178" s="101"/>
      <c r="LW178" s="101"/>
    </row>
    <row r="179" spans="1:335">
      <c r="A179" s="101" t="s">
        <v>754</v>
      </c>
      <c r="B179" s="101">
        <f t="shared" si="6"/>
        <v>1548.15</v>
      </c>
      <c r="C179" s="101">
        <f t="shared" si="7"/>
        <v>20</v>
      </c>
      <c r="D179" s="101">
        <v>1275</v>
      </c>
      <c r="E179" s="101">
        <v>20000</v>
      </c>
      <c r="F179" s="101" t="s">
        <v>749</v>
      </c>
      <c r="G179" s="101"/>
      <c r="H179" s="101" t="s">
        <v>752</v>
      </c>
      <c r="I179" s="184">
        <v>47.773798077914783</v>
      </c>
      <c r="J179" s="184">
        <v>0.74185869999549148</v>
      </c>
      <c r="K179" s="184">
        <v>16.216270301183503</v>
      </c>
      <c r="L179" s="184">
        <v>8.7406172473827777</v>
      </c>
      <c r="M179" s="184">
        <v>5.4878521781717762</v>
      </c>
      <c r="N179" s="184">
        <v>12.678174962743464</v>
      </c>
      <c r="O179" s="184">
        <v>2.0448669294747521</v>
      </c>
      <c r="P179" s="184">
        <v>0.42799540384355284</v>
      </c>
      <c r="Q179" s="184">
        <v>2.0185661992898867</v>
      </c>
      <c r="R179" s="121">
        <f t="shared" si="8"/>
        <v>8084.6021958818656</v>
      </c>
      <c r="S179" s="184">
        <v>96.13</v>
      </c>
      <c r="T179" s="165">
        <v>5.5176529338327089</v>
      </c>
      <c r="U179" s="184">
        <v>3.87</v>
      </c>
      <c r="V179" s="101"/>
      <c r="W179" s="122">
        <v>8084.3576281559963</v>
      </c>
      <c r="X179" s="123"/>
      <c r="Y179" s="123"/>
      <c r="Z179" s="124"/>
      <c r="AA179" s="125"/>
      <c r="AB179" s="124"/>
      <c r="AC179" s="125"/>
      <c r="AD179" s="124"/>
      <c r="AE179" s="125"/>
      <c r="AF179" s="124"/>
      <c r="AG179" s="161"/>
      <c r="AH179" s="124"/>
      <c r="AI179" s="126"/>
      <c r="AJ179" s="127"/>
      <c r="AK179" s="126"/>
      <c r="AL179" s="126"/>
      <c r="AM179" s="126"/>
      <c r="AN179" s="126"/>
      <c r="AO179" s="101"/>
      <c r="AP179" s="128"/>
      <c r="AQ179" s="104"/>
      <c r="AR179" s="104"/>
      <c r="AS179" s="101"/>
      <c r="AT179" s="129"/>
      <c r="AU179" s="129"/>
      <c r="AV179" s="129"/>
      <c r="AW179" s="129"/>
      <c r="AX179" s="129"/>
      <c r="AY179" s="129"/>
      <c r="AZ179" s="129"/>
      <c r="BA179" s="129"/>
      <c r="BB179" s="129"/>
      <c r="BC179" s="129"/>
      <c r="BD179" s="129"/>
      <c r="BE179" s="129"/>
      <c r="BF179" s="101"/>
      <c r="BG179" s="129"/>
      <c r="BH179" s="129"/>
      <c r="BI179" s="129"/>
      <c r="BJ179" s="129"/>
      <c r="BK179" s="129"/>
      <c r="BL179" s="129"/>
      <c r="BM179" s="129"/>
      <c r="BN179" s="129"/>
      <c r="BO179" s="129"/>
      <c r="BP179" s="129"/>
      <c r="BQ179" s="129"/>
      <c r="BR179" s="102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26"/>
      <c r="CG179" s="128"/>
      <c r="CH179" s="126"/>
      <c r="CI179" s="130"/>
      <c r="CJ179" s="125"/>
      <c r="CK179" s="126"/>
      <c r="CL179" s="128"/>
      <c r="CM179" s="128"/>
      <c r="CN179" s="130"/>
      <c r="CO179" s="125"/>
      <c r="CP179" s="126"/>
      <c r="CQ179" s="125"/>
      <c r="CR179" s="125"/>
      <c r="CS179" s="130"/>
      <c r="CT179" s="125"/>
      <c r="CU179" s="126"/>
      <c r="CV179" s="125"/>
      <c r="CW179" s="125"/>
      <c r="CX179" s="130"/>
      <c r="CY179" s="128"/>
      <c r="CZ179" s="128"/>
      <c r="DA179" s="128"/>
      <c r="DB179" s="128"/>
      <c r="DC179" s="128"/>
      <c r="DD179" s="125"/>
      <c r="DE179" s="101"/>
      <c r="DF179" s="104"/>
      <c r="DG179" s="103"/>
      <c r="DH179" s="102"/>
      <c r="DI179" s="101"/>
      <c r="DJ179" s="101"/>
      <c r="DK179" s="101"/>
      <c r="DL179" s="13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32"/>
      <c r="ED179" s="132"/>
      <c r="EE179" s="132"/>
      <c r="EF179" s="132"/>
      <c r="EG179" s="132"/>
      <c r="EH179" s="132"/>
      <c r="EI179" s="132"/>
      <c r="EJ179" s="132"/>
      <c r="EK179" s="132"/>
      <c r="EL179" s="132"/>
      <c r="EM179" s="132"/>
      <c r="EN179" s="132"/>
      <c r="EO179" s="132"/>
      <c r="EP179" s="132"/>
      <c r="EQ179" s="132"/>
      <c r="ER179" s="132"/>
      <c r="ES179" s="132"/>
      <c r="ET179" s="132"/>
      <c r="EU179" s="132"/>
      <c r="EV179" s="132"/>
      <c r="EW179" s="132"/>
      <c r="EX179" s="132"/>
      <c r="EY179" s="101"/>
      <c r="EZ179" s="104"/>
      <c r="FA179" s="104"/>
      <c r="FB179" s="104"/>
      <c r="FC179" s="104"/>
      <c r="FD179" s="101"/>
      <c r="FE179" s="101"/>
      <c r="FF179" s="101"/>
      <c r="FG179" s="101"/>
      <c r="FH179" s="101"/>
      <c r="FI179" s="101"/>
      <c r="FJ179" s="101"/>
      <c r="FK179" s="101"/>
      <c r="FL179" s="101"/>
      <c r="FM179" s="101"/>
      <c r="FN179" s="101"/>
      <c r="FO179" s="101"/>
      <c r="FP179" s="101"/>
      <c r="FQ179" s="101"/>
      <c r="FR179" s="101"/>
      <c r="FS179" s="101"/>
      <c r="FT179" s="101"/>
      <c r="FU179" s="101"/>
      <c r="FV179" s="101"/>
      <c r="FW179" s="101"/>
      <c r="FX179" s="101"/>
      <c r="FY179" s="101"/>
      <c r="FZ179" s="101"/>
      <c r="GA179" s="101"/>
      <c r="GB179" s="101"/>
      <c r="GC179" s="101"/>
      <c r="GD179" s="101"/>
      <c r="GE179" s="132"/>
      <c r="GF179" s="132"/>
      <c r="GG179" s="132"/>
      <c r="GH179" s="101"/>
      <c r="GI179" s="132"/>
      <c r="GJ179" s="132"/>
      <c r="GK179" s="132"/>
      <c r="GL179" s="132"/>
      <c r="GM179" s="132"/>
      <c r="GN179" s="132"/>
      <c r="GO179" s="132"/>
      <c r="GP179" s="132"/>
      <c r="GQ179" s="101"/>
      <c r="GR179" s="101"/>
      <c r="GS179" s="101"/>
      <c r="GT179" s="101"/>
      <c r="GU179" s="101"/>
      <c r="GV179" s="101"/>
      <c r="GW179" s="101"/>
      <c r="GX179" s="101"/>
      <c r="GY179" s="101"/>
      <c r="GZ179" s="101"/>
      <c r="HA179" s="101"/>
      <c r="HB179" s="101"/>
      <c r="HC179" s="101"/>
      <c r="HD179" s="101"/>
      <c r="HE179" s="101"/>
      <c r="HF179" s="101"/>
      <c r="HG179" s="101"/>
      <c r="HH179" s="101"/>
      <c r="HI179" s="101"/>
      <c r="HJ179" s="101"/>
      <c r="HK179" s="101"/>
      <c r="HL179" s="101"/>
      <c r="HM179" s="101"/>
      <c r="HN179" s="101"/>
      <c r="HO179" s="101"/>
      <c r="HP179" s="101"/>
      <c r="HQ179" s="101"/>
      <c r="HR179" s="101"/>
      <c r="HS179" s="101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  <c r="IU179" s="101"/>
      <c r="IV179" s="101"/>
      <c r="IW179" s="101"/>
      <c r="IX179" s="101"/>
      <c r="IY179" s="101"/>
      <c r="IZ179" s="101"/>
      <c r="JA179" s="101"/>
      <c r="JB179" s="101"/>
      <c r="JC179" s="101"/>
      <c r="JD179" s="101"/>
      <c r="JE179" s="101"/>
      <c r="JF179" s="101"/>
      <c r="JG179" s="101"/>
      <c r="JH179" s="101"/>
      <c r="JI179" s="101"/>
      <c r="JJ179" s="101"/>
      <c r="JK179" s="101"/>
      <c r="JL179" s="101"/>
      <c r="JM179" s="101"/>
      <c r="JN179" s="101"/>
      <c r="JO179" s="101"/>
      <c r="JP179" s="101"/>
      <c r="JQ179" s="101"/>
      <c r="JR179" s="101"/>
      <c r="JS179" s="101"/>
      <c r="JT179" s="101"/>
      <c r="JU179" s="101"/>
      <c r="JV179" s="101"/>
      <c r="JW179" s="101"/>
      <c r="JX179" s="101"/>
      <c r="JY179" s="101"/>
      <c r="JZ179" s="101"/>
      <c r="KA179" s="101"/>
      <c r="KB179" s="101"/>
      <c r="KC179" s="101"/>
      <c r="KD179" s="101"/>
      <c r="KE179" s="101"/>
      <c r="KF179" s="101"/>
      <c r="KG179" s="101"/>
      <c r="KH179" s="101"/>
      <c r="KI179" s="101"/>
      <c r="KJ179" s="101"/>
      <c r="KK179" s="101"/>
      <c r="KL179" s="101"/>
      <c r="KM179" s="101"/>
      <c r="KN179" s="101"/>
      <c r="KO179" s="101"/>
      <c r="KP179" s="101"/>
      <c r="KQ179" s="101"/>
      <c r="KR179" s="101"/>
      <c r="KS179" s="101"/>
      <c r="KT179" s="101"/>
      <c r="KU179" s="101"/>
      <c r="KV179" s="101"/>
      <c r="KW179" s="101"/>
      <c r="KX179" s="101"/>
      <c r="KY179" s="101"/>
      <c r="KZ179" s="101"/>
      <c r="LA179" s="101"/>
      <c r="LB179" s="101"/>
      <c r="LC179" s="101"/>
      <c r="LD179" s="101"/>
      <c r="LE179" s="101"/>
      <c r="LF179" s="101"/>
      <c r="LG179" s="101"/>
      <c r="LH179" s="101"/>
      <c r="LI179" s="101"/>
      <c r="LJ179" s="101"/>
      <c r="LK179" s="101"/>
      <c r="LL179" s="101"/>
      <c r="LM179" s="101"/>
      <c r="LN179" s="101"/>
      <c r="LO179" s="101"/>
      <c r="LP179" s="101"/>
      <c r="LQ179" s="101"/>
      <c r="LR179" s="101"/>
      <c r="LS179" s="101"/>
      <c r="LT179" s="101"/>
      <c r="LU179" s="101"/>
      <c r="LV179" s="101"/>
      <c r="LW179" s="101"/>
    </row>
    <row r="180" spans="1:335">
      <c r="A180" s="101" t="s">
        <v>755</v>
      </c>
      <c r="B180" s="101">
        <f t="shared" si="6"/>
        <v>1523.15</v>
      </c>
      <c r="C180" s="101">
        <f t="shared" si="7"/>
        <v>20</v>
      </c>
      <c r="D180" s="101">
        <v>1250</v>
      </c>
      <c r="E180" s="101">
        <v>20000</v>
      </c>
      <c r="F180" s="101" t="s">
        <v>749</v>
      </c>
      <c r="G180" s="101"/>
      <c r="H180" s="101" t="s">
        <v>752</v>
      </c>
      <c r="I180" s="184">
        <v>47.528877751963684</v>
      </c>
      <c r="J180" s="184">
        <v>0.79896452494795855</v>
      </c>
      <c r="K180" s="184">
        <v>15.893687157000466</v>
      </c>
      <c r="L180" s="184">
        <v>9.1215116598225272</v>
      </c>
      <c r="M180" s="184">
        <v>5.3549646136392939</v>
      </c>
      <c r="N180" s="184">
        <v>12.973662047964472</v>
      </c>
      <c r="O180" s="184">
        <v>1.9974113123698969</v>
      </c>
      <c r="P180" s="184">
        <v>0.41850522735369261</v>
      </c>
      <c r="Q180" s="184">
        <v>2.0424157049380072</v>
      </c>
      <c r="R180" s="121">
        <f t="shared" si="8"/>
        <v>8180.1223555879587</v>
      </c>
      <c r="S180" s="184">
        <v>96.13</v>
      </c>
      <c r="T180" s="165">
        <v>6.4426841448189762</v>
      </c>
      <c r="U180" s="184">
        <v>3.87</v>
      </c>
      <c r="V180" s="101"/>
      <c r="W180" s="122">
        <v>8179.8748982767183</v>
      </c>
      <c r="X180" s="123"/>
      <c r="Y180" s="123"/>
      <c r="Z180" s="124"/>
      <c r="AA180" s="125"/>
      <c r="AB180" s="124"/>
      <c r="AC180" s="125"/>
      <c r="AD180" s="124"/>
      <c r="AE180" s="125"/>
      <c r="AF180" s="124"/>
      <c r="AG180" s="161"/>
      <c r="AH180" s="124"/>
      <c r="AI180" s="126"/>
      <c r="AJ180" s="127"/>
      <c r="AK180" s="126"/>
      <c r="AL180" s="126"/>
      <c r="AM180" s="126"/>
      <c r="AN180" s="126"/>
      <c r="AO180" s="101"/>
      <c r="AP180" s="128"/>
      <c r="AQ180" s="104"/>
      <c r="AR180" s="104"/>
      <c r="AS180" s="101"/>
      <c r="AT180" s="129"/>
      <c r="AU180" s="129"/>
      <c r="AV180" s="129"/>
      <c r="AW180" s="129"/>
      <c r="AX180" s="129"/>
      <c r="AY180" s="129"/>
      <c r="AZ180" s="129"/>
      <c r="BA180" s="129"/>
      <c r="BB180" s="129"/>
      <c r="BC180" s="129"/>
      <c r="BD180" s="129"/>
      <c r="BE180" s="129"/>
      <c r="BF180" s="101"/>
      <c r="BG180" s="129"/>
      <c r="BH180" s="129"/>
      <c r="BI180" s="129"/>
      <c r="BJ180" s="129"/>
      <c r="BK180" s="129"/>
      <c r="BL180" s="129"/>
      <c r="BM180" s="129"/>
      <c r="BN180" s="129"/>
      <c r="BO180" s="129"/>
      <c r="BP180" s="129"/>
      <c r="BQ180" s="129"/>
      <c r="BR180" s="102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26"/>
      <c r="CG180" s="128"/>
      <c r="CH180" s="126"/>
      <c r="CI180" s="130"/>
      <c r="CJ180" s="125"/>
      <c r="CK180" s="126"/>
      <c r="CL180" s="128"/>
      <c r="CM180" s="128"/>
      <c r="CN180" s="130"/>
      <c r="CO180" s="125"/>
      <c r="CP180" s="126"/>
      <c r="CQ180" s="125"/>
      <c r="CR180" s="125"/>
      <c r="CS180" s="130"/>
      <c r="CT180" s="125"/>
      <c r="CU180" s="126"/>
      <c r="CV180" s="125"/>
      <c r="CW180" s="125"/>
      <c r="CX180" s="130"/>
      <c r="CY180" s="128"/>
      <c r="CZ180" s="128"/>
      <c r="DA180" s="128"/>
      <c r="DB180" s="128"/>
      <c r="DC180" s="128"/>
      <c r="DD180" s="125"/>
      <c r="DE180" s="101"/>
      <c r="DF180" s="104"/>
      <c r="DG180" s="103"/>
      <c r="DH180" s="102"/>
      <c r="DI180" s="101"/>
      <c r="DJ180" s="101"/>
      <c r="DK180" s="101"/>
      <c r="DL180" s="13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32"/>
      <c r="ED180" s="132"/>
      <c r="EE180" s="132"/>
      <c r="EF180" s="132"/>
      <c r="EG180" s="132"/>
      <c r="EH180" s="132"/>
      <c r="EI180" s="132"/>
      <c r="EJ180" s="132"/>
      <c r="EK180" s="132"/>
      <c r="EL180" s="132"/>
      <c r="EM180" s="132"/>
      <c r="EN180" s="132"/>
      <c r="EO180" s="132"/>
      <c r="EP180" s="132"/>
      <c r="EQ180" s="132"/>
      <c r="ER180" s="132"/>
      <c r="ES180" s="132"/>
      <c r="ET180" s="132"/>
      <c r="EU180" s="132"/>
      <c r="EV180" s="132"/>
      <c r="EW180" s="132"/>
      <c r="EX180" s="132"/>
      <c r="EY180" s="101"/>
      <c r="EZ180" s="104"/>
      <c r="FA180" s="104"/>
      <c r="FB180" s="104"/>
      <c r="FC180" s="104"/>
      <c r="FD180" s="101"/>
      <c r="FE180" s="101"/>
      <c r="FF180" s="101"/>
      <c r="FG180" s="101"/>
      <c r="FH180" s="101"/>
      <c r="FI180" s="101"/>
      <c r="FJ180" s="101"/>
      <c r="FK180" s="101"/>
      <c r="FL180" s="101"/>
      <c r="FM180" s="101"/>
      <c r="FN180" s="101"/>
      <c r="FO180" s="101"/>
      <c r="FP180" s="101"/>
      <c r="FQ180" s="101"/>
      <c r="FR180" s="101"/>
      <c r="FS180" s="101"/>
      <c r="FT180" s="101"/>
      <c r="FU180" s="101"/>
      <c r="FV180" s="101"/>
      <c r="FW180" s="101"/>
      <c r="FX180" s="101"/>
      <c r="FY180" s="101"/>
      <c r="FZ180" s="101"/>
      <c r="GA180" s="101"/>
      <c r="GB180" s="101"/>
      <c r="GC180" s="101"/>
      <c r="GD180" s="101"/>
      <c r="GE180" s="132"/>
      <c r="GF180" s="132"/>
      <c r="GG180" s="132"/>
      <c r="GH180" s="101"/>
      <c r="GI180" s="132"/>
      <c r="GJ180" s="132"/>
      <c r="GK180" s="132"/>
      <c r="GL180" s="132"/>
      <c r="GM180" s="132"/>
      <c r="GN180" s="132"/>
      <c r="GO180" s="132"/>
      <c r="GP180" s="132"/>
      <c r="GQ180" s="101"/>
      <c r="GR180" s="101"/>
      <c r="GS180" s="101"/>
      <c r="GT180" s="101"/>
      <c r="GU180" s="101"/>
      <c r="GV180" s="101"/>
      <c r="GW180" s="101"/>
      <c r="GX180" s="101"/>
      <c r="GY180" s="101"/>
      <c r="GZ180" s="101"/>
      <c r="HA180" s="101"/>
      <c r="HB180" s="101"/>
      <c r="HC180" s="101"/>
      <c r="HD180" s="101"/>
      <c r="HE180" s="101"/>
      <c r="HF180" s="101"/>
      <c r="HG180" s="101"/>
      <c r="HH180" s="101"/>
      <c r="HI180" s="101"/>
      <c r="HJ180" s="101"/>
      <c r="HK180" s="101"/>
      <c r="HL180" s="101"/>
      <c r="HM180" s="101"/>
      <c r="HN180" s="101"/>
      <c r="HO180" s="101"/>
      <c r="HP180" s="101"/>
      <c r="HQ180" s="101"/>
      <c r="HR180" s="101"/>
      <c r="HS180" s="101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  <c r="IU180" s="101"/>
      <c r="IV180" s="101"/>
      <c r="IW180" s="101"/>
      <c r="IX180" s="101"/>
      <c r="IY180" s="101"/>
      <c r="IZ180" s="101"/>
      <c r="JA180" s="101"/>
      <c r="JB180" s="101"/>
      <c r="JC180" s="101"/>
      <c r="JD180" s="101"/>
      <c r="JE180" s="101"/>
      <c r="JF180" s="101"/>
      <c r="JG180" s="101"/>
      <c r="JH180" s="101"/>
      <c r="JI180" s="101"/>
      <c r="JJ180" s="101"/>
      <c r="JK180" s="101"/>
      <c r="JL180" s="101"/>
      <c r="JM180" s="101"/>
      <c r="JN180" s="101"/>
      <c r="JO180" s="101"/>
      <c r="JP180" s="101"/>
      <c r="JQ180" s="101"/>
      <c r="JR180" s="101"/>
      <c r="JS180" s="101"/>
      <c r="JT180" s="101"/>
      <c r="JU180" s="101"/>
      <c r="JV180" s="101"/>
      <c r="JW180" s="101"/>
      <c r="JX180" s="101"/>
      <c r="JY180" s="101"/>
      <c r="JZ180" s="101"/>
      <c r="KA180" s="101"/>
      <c r="KB180" s="101"/>
      <c r="KC180" s="101"/>
      <c r="KD180" s="101"/>
      <c r="KE180" s="101"/>
      <c r="KF180" s="101"/>
      <c r="KG180" s="101"/>
      <c r="KH180" s="101"/>
      <c r="KI180" s="101"/>
      <c r="KJ180" s="101"/>
      <c r="KK180" s="101"/>
      <c r="KL180" s="101"/>
      <c r="KM180" s="101"/>
      <c r="KN180" s="101"/>
      <c r="KO180" s="101"/>
      <c r="KP180" s="101"/>
      <c r="KQ180" s="101"/>
      <c r="KR180" s="101"/>
      <c r="KS180" s="101"/>
      <c r="KT180" s="101"/>
      <c r="KU180" s="101"/>
      <c r="KV180" s="101"/>
      <c r="KW180" s="101"/>
      <c r="KX180" s="101"/>
      <c r="KY180" s="101"/>
      <c r="KZ180" s="101"/>
      <c r="LA180" s="101"/>
      <c r="LB180" s="101"/>
      <c r="LC180" s="101"/>
      <c r="LD180" s="101"/>
      <c r="LE180" s="101"/>
      <c r="LF180" s="101"/>
      <c r="LG180" s="101"/>
      <c r="LH180" s="101"/>
      <c r="LI180" s="101"/>
      <c r="LJ180" s="101"/>
      <c r="LK180" s="101"/>
      <c r="LL180" s="101"/>
      <c r="LM180" s="101"/>
      <c r="LN180" s="101"/>
      <c r="LO180" s="101"/>
      <c r="LP180" s="101"/>
      <c r="LQ180" s="101"/>
      <c r="LR180" s="101"/>
      <c r="LS180" s="101"/>
      <c r="LT180" s="101"/>
      <c r="LU180" s="101"/>
      <c r="LV180" s="101"/>
      <c r="LW180" s="101"/>
    </row>
    <row r="181" spans="1:335">
      <c r="A181" s="101" t="s">
        <v>756</v>
      </c>
      <c r="B181" s="101">
        <f t="shared" si="6"/>
        <v>1573.15</v>
      </c>
      <c r="C181" s="101">
        <f t="shared" si="7"/>
        <v>15</v>
      </c>
      <c r="D181" s="101">
        <v>1300</v>
      </c>
      <c r="E181" s="101">
        <v>15000</v>
      </c>
      <c r="F181" s="101" t="s">
        <v>749</v>
      </c>
      <c r="G181" s="101"/>
      <c r="H181" s="101" t="s">
        <v>752</v>
      </c>
      <c r="I181" s="184">
        <v>47.958750256150232</v>
      </c>
      <c r="J181" s="184">
        <v>0.65038399521901846</v>
      </c>
      <c r="K181" s="184">
        <v>15.505531480221528</v>
      </c>
      <c r="L181" s="184">
        <v>7.7480528126091777</v>
      </c>
      <c r="M181" s="184">
        <v>5.8723076669775152</v>
      </c>
      <c r="N181" s="184">
        <v>12.602368139243879</v>
      </c>
      <c r="O181" s="184">
        <v>1.9888554056697521</v>
      </c>
      <c r="P181" s="184">
        <v>0.36760834512379309</v>
      </c>
      <c r="Q181" s="184">
        <v>3.4361418987850945</v>
      </c>
      <c r="R181" s="121">
        <f t="shared" si="8"/>
        <v>13762.164624599558</v>
      </c>
      <c r="S181" s="184">
        <v>96.13</v>
      </c>
      <c r="T181" s="165">
        <v>6.6945568039950079</v>
      </c>
      <c r="U181" s="184">
        <v>3.87</v>
      </c>
      <c r="V181" s="101"/>
      <c r="W181" s="122">
        <v>13761.748304634304</v>
      </c>
      <c r="X181" s="123"/>
      <c r="Y181" s="123"/>
      <c r="Z181" s="124"/>
      <c r="AA181" s="125"/>
      <c r="AB181" s="124"/>
      <c r="AC181" s="125"/>
      <c r="AD181" s="124"/>
      <c r="AE181" s="125"/>
      <c r="AF181" s="124"/>
      <c r="AG181" s="161"/>
      <c r="AH181" s="124"/>
      <c r="AI181" s="126"/>
      <c r="AJ181" s="127"/>
      <c r="AK181" s="126"/>
      <c r="AL181" s="126"/>
      <c r="AM181" s="126"/>
      <c r="AN181" s="126"/>
      <c r="AO181" s="101"/>
      <c r="AP181" s="128"/>
      <c r="AQ181" s="104"/>
      <c r="AR181" s="104"/>
      <c r="AS181" s="101"/>
      <c r="AT181" s="129"/>
      <c r="AU181" s="129"/>
      <c r="AV181" s="129"/>
      <c r="AW181" s="129"/>
      <c r="AX181" s="129"/>
      <c r="AY181" s="129"/>
      <c r="AZ181" s="129"/>
      <c r="BA181" s="129"/>
      <c r="BB181" s="129"/>
      <c r="BC181" s="129"/>
      <c r="BD181" s="129"/>
      <c r="BE181" s="129"/>
      <c r="BF181" s="101"/>
      <c r="BG181" s="129"/>
      <c r="BH181" s="129"/>
      <c r="BI181" s="129"/>
      <c r="BJ181" s="129"/>
      <c r="BK181" s="129"/>
      <c r="BL181" s="129"/>
      <c r="BM181" s="129"/>
      <c r="BN181" s="129"/>
      <c r="BO181" s="129"/>
      <c r="BP181" s="129"/>
      <c r="BQ181" s="129"/>
      <c r="BR181" s="102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26"/>
      <c r="CG181" s="128"/>
      <c r="CH181" s="126"/>
      <c r="CI181" s="130"/>
      <c r="CJ181" s="125"/>
      <c r="CK181" s="126"/>
      <c r="CL181" s="128"/>
      <c r="CM181" s="128"/>
      <c r="CN181" s="130"/>
      <c r="CO181" s="125"/>
      <c r="CP181" s="126"/>
      <c r="CQ181" s="125"/>
      <c r="CR181" s="125"/>
      <c r="CS181" s="130"/>
      <c r="CT181" s="125"/>
      <c r="CU181" s="126"/>
      <c r="CV181" s="125"/>
      <c r="CW181" s="125"/>
      <c r="CX181" s="130"/>
      <c r="CY181" s="128"/>
      <c r="CZ181" s="128"/>
      <c r="DA181" s="128"/>
      <c r="DB181" s="128"/>
      <c r="DC181" s="128"/>
      <c r="DD181" s="125"/>
      <c r="DE181" s="101"/>
      <c r="DF181" s="104"/>
      <c r="DG181" s="103"/>
      <c r="DH181" s="102"/>
      <c r="DI181" s="101"/>
      <c r="DJ181" s="101"/>
      <c r="DK181" s="101"/>
      <c r="DL181" s="13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32"/>
      <c r="ED181" s="132"/>
      <c r="EE181" s="132"/>
      <c r="EF181" s="132"/>
      <c r="EG181" s="132"/>
      <c r="EH181" s="132"/>
      <c r="EI181" s="132"/>
      <c r="EJ181" s="132"/>
      <c r="EK181" s="132"/>
      <c r="EL181" s="132"/>
      <c r="EM181" s="132"/>
      <c r="EN181" s="132"/>
      <c r="EO181" s="132"/>
      <c r="EP181" s="132"/>
      <c r="EQ181" s="132"/>
      <c r="ER181" s="132"/>
      <c r="ES181" s="132"/>
      <c r="ET181" s="132"/>
      <c r="EU181" s="132"/>
      <c r="EV181" s="132"/>
      <c r="EW181" s="132"/>
      <c r="EX181" s="132"/>
      <c r="EY181" s="101"/>
      <c r="EZ181" s="104"/>
      <c r="FA181" s="104"/>
      <c r="FB181" s="104"/>
      <c r="FC181" s="104"/>
      <c r="FD181" s="101"/>
      <c r="FE181" s="101"/>
      <c r="FF181" s="101"/>
      <c r="FG181" s="101"/>
      <c r="FH181" s="101"/>
      <c r="FI181" s="101"/>
      <c r="FJ181" s="101"/>
      <c r="FK181" s="101"/>
      <c r="FL181" s="101"/>
      <c r="FM181" s="101"/>
      <c r="FN181" s="101"/>
      <c r="FO181" s="101"/>
      <c r="FP181" s="101"/>
      <c r="FQ181" s="101"/>
      <c r="FR181" s="101"/>
      <c r="FS181" s="101"/>
      <c r="FT181" s="101"/>
      <c r="FU181" s="101"/>
      <c r="FV181" s="101"/>
      <c r="FW181" s="101"/>
      <c r="FX181" s="101"/>
      <c r="FY181" s="101"/>
      <c r="FZ181" s="101"/>
      <c r="GA181" s="101"/>
      <c r="GB181" s="101"/>
      <c r="GC181" s="101"/>
      <c r="GD181" s="101"/>
      <c r="GE181" s="132"/>
      <c r="GF181" s="132"/>
      <c r="GG181" s="132"/>
      <c r="GH181" s="101"/>
      <c r="GI181" s="132"/>
      <c r="GJ181" s="132"/>
      <c r="GK181" s="132"/>
      <c r="GL181" s="132"/>
      <c r="GM181" s="132"/>
      <c r="GN181" s="132"/>
      <c r="GO181" s="132"/>
      <c r="GP181" s="132"/>
      <c r="GQ181" s="101"/>
      <c r="GR181" s="101"/>
      <c r="GS181" s="101"/>
      <c r="GT181" s="101"/>
      <c r="GU181" s="101"/>
      <c r="GV181" s="101"/>
      <c r="GW181" s="101"/>
      <c r="GX181" s="101"/>
      <c r="GY181" s="101"/>
      <c r="GZ181" s="101"/>
      <c r="HA181" s="101"/>
      <c r="HB181" s="101"/>
      <c r="HC181" s="101"/>
      <c r="HD181" s="101"/>
      <c r="HE181" s="101"/>
      <c r="HF181" s="101"/>
      <c r="HG181" s="101"/>
      <c r="HH181" s="101"/>
      <c r="HI181" s="101"/>
      <c r="HJ181" s="101"/>
      <c r="HK181" s="101"/>
      <c r="HL181" s="101"/>
      <c r="HM181" s="101"/>
      <c r="HN181" s="101"/>
      <c r="HO181" s="101"/>
      <c r="HP181" s="101"/>
      <c r="HQ181" s="101"/>
      <c r="HR181" s="101"/>
      <c r="HS181" s="101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  <c r="IU181" s="101"/>
      <c r="IV181" s="101"/>
      <c r="IW181" s="101"/>
      <c r="IX181" s="101"/>
      <c r="IY181" s="101"/>
      <c r="IZ181" s="101"/>
      <c r="JA181" s="101"/>
      <c r="JB181" s="101"/>
      <c r="JC181" s="101"/>
      <c r="JD181" s="101"/>
      <c r="JE181" s="101"/>
      <c r="JF181" s="101"/>
      <c r="JG181" s="101"/>
      <c r="JH181" s="101"/>
      <c r="JI181" s="101"/>
      <c r="JJ181" s="101"/>
      <c r="JK181" s="101"/>
      <c r="JL181" s="101"/>
      <c r="JM181" s="101"/>
      <c r="JN181" s="101"/>
      <c r="JO181" s="101"/>
      <c r="JP181" s="101"/>
      <c r="JQ181" s="101"/>
      <c r="JR181" s="101"/>
      <c r="JS181" s="101"/>
      <c r="JT181" s="101"/>
      <c r="JU181" s="101"/>
      <c r="JV181" s="101"/>
      <c r="JW181" s="101"/>
      <c r="JX181" s="101"/>
      <c r="JY181" s="101"/>
      <c r="JZ181" s="101"/>
      <c r="KA181" s="101"/>
      <c r="KB181" s="101"/>
      <c r="KC181" s="101"/>
      <c r="KD181" s="101"/>
      <c r="KE181" s="101"/>
      <c r="KF181" s="101"/>
      <c r="KG181" s="101"/>
      <c r="KH181" s="101"/>
      <c r="KI181" s="101"/>
      <c r="KJ181" s="101"/>
      <c r="KK181" s="101"/>
      <c r="KL181" s="101"/>
      <c r="KM181" s="101"/>
      <c r="KN181" s="101"/>
      <c r="KO181" s="101"/>
      <c r="KP181" s="101"/>
      <c r="KQ181" s="101"/>
      <c r="KR181" s="101"/>
      <c r="KS181" s="101"/>
      <c r="KT181" s="101"/>
      <c r="KU181" s="101"/>
      <c r="KV181" s="101"/>
      <c r="KW181" s="101"/>
      <c r="KX181" s="101"/>
      <c r="KY181" s="101"/>
      <c r="KZ181" s="101"/>
      <c r="LA181" s="101"/>
      <c r="LB181" s="101"/>
      <c r="LC181" s="101"/>
      <c r="LD181" s="101"/>
      <c r="LE181" s="101"/>
      <c r="LF181" s="101"/>
      <c r="LG181" s="101"/>
      <c r="LH181" s="101"/>
      <c r="LI181" s="101"/>
      <c r="LJ181" s="101"/>
      <c r="LK181" s="101"/>
      <c r="LL181" s="101"/>
      <c r="LM181" s="101"/>
      <c r="LN181" s="101"/>
      <c r="LO181" s="101"/>
      <c r="LP181" s="101"/>
      <c r="LQ181" s="101"/>
      <c r="LR181" s="101"/>
      <c r="LS181" s="101"/>
      <c r="LT181" s="101"/>
      <c r="LU181" s="101"/>
      <c r="LV181" s="101"/>
      <c r="LW181" s="101"/>
    </row>
    <row r="182" spans="1:335">
      <c r="A182" s="101" t="s">
        <v>757</v>
      </c>
      <c r="B182" s="101">
        <f t="shared" si="6"/>
        <v>1573.15</v>
      </c>
      <c r="C182" s="101">
        <f t="shared" si="7"/>
        <v>10</v>
      </c>
      <c r="D182" s="101">
        <v>1300</v>
      </c>
      <c r="E182" s="101">
        <v>10000</v>
      </c>
      <c r="F182" s="101" t="s">
        <v>749</v>
      </c>
      <c r="G182" s="101"/>
      <c r="H182" s="101" t="s">
        <v>752</v>
      </c>
      <c r="I182" s="184">
        <v>47.85775852544095</v>
      </c>
      <c r="J182" s="184">
        <v>0.78146644847759172</v>
      </c>
      <c r="K182" s="184">
        <v>15.149150790366811</v>
      </c>
      <c r="L182" s="184">
        <v>7.9841391362529874</v>
      </c>
      <c r="M182" s="184">
        <v>5.5550024650816772</v>
      </c>
      <c r="N182" s="184">
        <v>13.058963422149636</v>
      </c>
      <c r="O182" s="184">
        <v>1.835975391001571</v>
      </c>
      <c r="P182" s="184">
        <v>0.31070352770795823</v>
      </c>
      <c r="Q182" s="184">
        <v>3.5968402935207964</v>
      </c>
      <c r="R182" s="121">
        <f t="shared" si="8"/>
        <v>14405.781165593846</v>
      </c>
      <c r="S182" s="184">
        <v>96.13</v>
      </c>
      <c r="T182" s="165">
        <v>1.0997752808988763</v>
      </c>
      <c r="U182" s="184">
        <v>3.87</v>
      </c>
      <c r="V182" s="101"/>
      <c r="W182" s="122">
        <v>14405.345375550789</v>
      </c>
      <c r="X182" s="123"/>
      <c r="Y182" s="123"/>
      <c r="Z182" s="124"/>
      <c r="AA182" s="125"/>
      <c r="AB182" s="124"/>
      <c r="AC182" s="125"/>
      <c r="AD182" s="124"/>
      <c r="AE182" s="125"/>
      <c r="AF182" s="124"/>
      <c r="AG182" s="161"/>
      <c r="AH182" s="124"/>
      <c r="AI182" s="126"/>
      <c r="AJ182" s="127"/>
      <c r="AK182" s="126"/>
      <c r="AL182" s="126"/>
      <c r="AM182" s="126"/>
      <c r="AN182" s="126"/>
      <c r="AO182" s="101"/>
      <c r="AP182" s="128"/>
      <c r="AQ182" s="104"/>
      <c r="AR182" s="104"/>
      <c r="AS182" s="101"/>
      <c r="AT182" s="129"/>
      <c r="AU182" s="129"/>
      <c r="AV182" s="129"/>
      <c r="AW182" s="129"/>
      <c r="AX182" s="129"/>
      <c r="AY182" s="129"/>
      <c r="AZ182" s="129"/>
      <c r="BA182" s="129"/>
      <c r="BB182" s="129"/>
      <c r="BC182" s="129"/>
      <c r="BD182" s="129"/>
      <c r="BE182" s="129"/>
      <c r="BF182" s="101"/>
      <c r="BG182" s="129"/>
      <c r="BH182" s="129"/>
      <c r="BI182" s="129"/>
      <c r="BJ182" s="129"/>
      <c r="BK182" s="129"/>
      <c r="BL182" s="129"/>
      <c r="BM182" s="129"/>
      <c r="BN182" s="129"/>
      <c r="BO182" s="129"/>
      <c r="BP182" s="129"/>
      <c r="BQ182" s="129"/>
      <c r="BR182" s="102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26"/>
      <c r="CG182" s="128"/>
      <c r="CH182" s="126"/>
      <c r="CI182" s="130"/>
      <c r="CJ182" s="125"/>
      <c r="CK182" s="126"/>
      <c r="CL182" s="128"/>
      <c r="CM182" s="128"/>
      <c r="CN182" s="130"/>
      <c r="CO182" s="125"/>
      <c r="CP182" s="126"/>
      <c r="CQ182" s="125"/>
      <c r="CR182" s="125"/>
      <c r="CS182" s="130"/>
      <c r="CT182" s="125"/>
      <c r="CU182" s="126"/>
      <c r="CV182" s="125"/>
      <c r="CW182" s="125"/>
      <c r="CX182" s="130"/>
      <c r="CY182" s="128"/>
      <c r="CZ182" s="128"/>
      <c r="DA182" s="128"/>
      <c r="DB182" s="128"/>
      <c r="DC182" s="128"/>
      <c r="DD182" s="125"/>
      <c r="DE182" s="101"/>
      <c r="DF182" s="104"/>
      <c r="DG182" s="103"/>
      <c r="DH182" s="102"/>
      <c r="DI182" s="101"/>
      <c r="DJ182" s="101"/>
      <c r="DK182" s="101"/>
      <c r="DL182" s="13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132"/>
      <c r="ED182" s="132"/>
      <c r="EE182" s="132"/>
      <c r="EF182" s="132"/>
      <c r="EG182" s="132"/>
      <c r="EH182" s="132"/>
      <c r="EI182" s="132"/>
      <c r="EJ182" s="132"/>
      <c r="EK182" s="132"/>
      <c r="EL182" s="132"/>
      <c r="EM182" s="132"/>
      <c r="EN182" s="132"/>
      <c r="EO182" s="132"/>
      <c r="EP182" s="132"/>
      <c r="EQ182" s="132"/>
      <c r="ER182" s="132"/>
      <c r="ES182" s="132"/>
      <c r="ET182" s="132"/>
      <c r="EU182" s="132"/>
      <c r="EV182" s="132"/>
      <c r="EW182" s="132"/>
      <c r="EX182" s="132"/>
      <c r="EY182" s="101"/>
      <c r="EZ182" s="104"/>
      <c r="FA182" s="104"/>
      <c r="FB182" s="104"/>
      <c r="FC182" s="104"/>
      <c r="FD182" s="101"/>
      <c r="FE182" s="101"/>
      <c r="FF182" s="101"/>
      <c r="FG182" s="101"/>
      <c r="FH182" s="101"/>
      <c r="FI182" s="101"/>
      <c r="FJ182" s="101"/>
      <c r="FK182" s="101"/>
      <c r="FL182" s="101"/>
      <c r="FM182" s="101"/>
      <c r="FN182" s="101"/>
      <c r="FO182" s="101"/>
      <c r="FP182" s="101"/>
      <c r="FQ182" s="101"/>
      <c r="FR182" s="101"/>
      <c r="FS182" s="101"/>
      <c r="FT182" s="101"/>
      <c r="FU182" s="101"/>
      <c r="FV182" s="101"/>
      <c r="FW182" s="101"/>
      <c r="FX182" s="101"/>
      <c r="FY182" s="101"/>
      <c r="FZ182" s="101"/>
      <c r="GA182" s="101"/>
      <c r="GB182" s="101"/>
      <c r="GC182" s="101"/>
      <c r="GD182" s="101"/>
      <c r="GE182" s="132"/>
      <c r="GF182" s="132"/>
      <c r="GG182" s="132"/>
      <c r="GH182" s="101"/>
      <c r="GI182" s="132"/>
      <c r="GJ182" s="132"/>
      <c r="GK182" s="132"/>
      <c r="GL182" s="132"/>
      <c r="GM182" s="132"/>
      <c r="GN182" s="132"/>
      <c r="GO182" s="132"/>
      <c r="GP182" s="132"/>
      <c r="GQ182" s="101"/>
      <c r="GR182" s="101"/>
      <c r="GS182" s="101"/>
      <c r="GT182" s="101"/>
      <c r="GU182" s="101"/>
      <c r="GV182" s="101"/>
      <c r="GW182" s="101"/>
      <c r="GX182" s="101"/>
      <c r="GY182" s="101"/>
      <c r="GZ182" s="101"/>
      <c r="HA182" s="101"/>
      <c r="HB182" s="101"/>
      <c r="HC182" s="101"/>
      <c r="HD182" s="101"/>
      <c r="HE182" s="101"/>
      <c r="HF182" s="101"/>
      <c r="HG182" s="101"/>
      <c r="HH182" s="101"/>
      <c r="HI182" s="101"/>
      <c r="HJ182" s="101"/>
      <c r="HK182" s="101"/>
      <c r="HL182" s="101"/>
      <c r="HM182" s="101"/>
      <c r="HN182" s="101"/>
      <c r="HO182" s="101"/>
      <c r="HP182" s="101"/>
      <c r="HQ182" s="101"/>
      <c r="HR182" s="101"/>
      <c r="HS182" s="101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  <c r="IU182" s="101"/>
      <c r="IV182" s="101"/>
      <c r="IW182" s="101"/>
      <c r="IX182" s="101"/>
      <c r="IY182" s="101"/>
      <c r="IZ182" s="101"/>
      <c r="JA182" s="101"/>
      <c r="JB182" s="101"/>
      <c r="JC182" s="101"/>
      <c r="JD182" s="101"/>
      <c r="JE182" s="101"/>
      <c r="JF182" s="101"/>
      <c r="JG182" s="101"/>
      <c r="JH182" s="101"/>
      <c r="JI182" s="101"/>
      <c r="JJ182" s="101"/>
      <c r="JK182" s="101"/>
      <c r="JL182" s="101"/>
      <c r="JM182" s="101"/>
      <c r="JN182" s="101"/>
      <c r="JO182" s="101"/>
      <c r="JP182" s="101"/>
      <c r="JQ182" s="101"/>
      <c r="JR182" s="101"/>
      <c r="JS182" s="101"/>
      <c r="JT182" s="101"/>
      <c r="JU182" s="101"/>
      <c r="JV182" s="101"/>
      <c r="JW182" s="101"/>
      <c r="JX182" s="101"/>
      <c r="JY182" s="101"/>
      <c r="JZ182" s="101"/>
      <c r="KA182" s="101"/>
      <c r="KB182" s="101"/>
      <c r="KC182" s="101"/>
      <c r="KD182" s="101"/>
      <c r="KE182" s="101"/>
      <c r="KF182" s="101"/>
      <c r="KG182" s="101"/>
      <c r="KH182" s="101"/>
      <c r="KI182" s="101"/>
      <c r="KJ182" s="101"/>
      <c r="KK182" s="101"/>
      <c r="KL182" s="101"/>
      <c r="KM182" s="101"/>
      <c r="KN182" s="101"/>
      <c r="KO182" s="101"/>
      <c r="KP182" s="101"/>
      <c r="KQ182" s="101"/>
      <c r="KR182" s="101"/>
      <c r="KS182" s="101"/>
      <c r="KT182" s="101"/>
      <c r="KU182" s="101"/>
      <c r="KV182" s="101"/>
      <c r="KW182" s="101"/>
      <c r="KX182" s="101"/>
      <c r="KY182" s="101"/>
      <c r="KZ182" s="101"/>
      <c r="LA182" s="101"/>
      <c r="LB182" s="101"/>
      <c r="LC182" s="101"/>
      <c r="LD182" s="101"/>
      <c r="LE182" s="101"/>
      <c r="LF182" s="101"/>
      <c r="LG182" s="101"/>
      <c r="LH182" s="101"/>
      <c r="LI182" s="101"/>
      <c r="LJ182" s="101"/>
      <c r="LK182" s="101"/>
      <c r="LL182" s="101"/>
      <c r="LM182" s="101"/>
      <c r="LN182" s="101"/>
      <c r="LO182" s="101"/>
      <c r="LP182" s="101"/>
      <c r="LQ182" s="101"/>
      <c r="LR182" s="101"/>
      <c r="LS182" s="101"/>
      <c r="LT182" s="101"/>
      <c r="LU182" s="101"/>
      <c r="LV182" s="101"/>
      <c r="LW182" s="101"/>
    </row>
    <row r="183" spans="1:335">
      <c r="A183" s="101" t="s">
        <v>758</v>
      </c>
      <c r="B183" s="101">
        <f t="shared" si="6"/>
        <v>1523.15</v>
      </c>
      <c r="C183" s="101">
        <f t="shared" si="7"/>
        <v>15</v>
      </c>
      <c r="D183" s="101">
        <v>1250</v>
      </c>
      <c r="E183" s="101">
        <v>15000</v>
      </c>
      <c r="F183" s="101" t="s">
        <v>749</v>
      </c>
      <c r="G183" s="101"/>
      <c r="H183" s="101" t="s">
        <v>752</v>
      </c>
      <c r="I183" s="184">
        <v>51.235178035879493</v>
      </c>
      <c r="J183" s="184">
        <v>0.81778495009013286</v>
      </c>
      <c r="K183" s="184">
        <v>15.433313651119601</v>
      </c>
      <c r="L183" s="184">
        <v>7.1223363676454596</v>
      </c>
      <c r="M183" s="184">
        <v>6.694425637947135</v>
      </c>
      <c r="N183" s="184">
        <v>10.526603950578803</v>
      </c>
      <c r="O183" s="184">
        <v>1.9208437199791493</v>
      </c>
      <c r="P183" s="184">
        <v>0.36134683841191917</v>
      </c>
      <c r="Q183" s="184">
        <v>2.0181668483483231</v>
      </c>
      <c r="R183" s="121">
        <f t="shared" si="8"/>
        <v>8083.0027469758907</v>
      </c>
      <c r="S183" s="184">
        <v>96.13</v>
      </c>
      <c r="T183" s="165">
        <v>3.9476529338327091</v>
      </c>
      <c r="U183" s="184">
        <v>3.87</v>
      </c>
      <c r="V183" s="101"/>
      <c r="W183" s="122">
        <v>8082.758227635034</v>
      </c>
      <c r="X183" s="123"/>
      <c r="Y183" s="123"/>
      <c r="Z183" s="124"/>
      <c r="AA183" s="125"/>
      <c r="AB183" s="124"/>
      <c r="AC183" s="125"/>
      <c r="AD183" s="124"/>
      <c r="AE183" s="125"/>
      <c r="AF183" s="124"/>
      <c r="AG183" s="161"/>
      <c r="AH183" s="124"/>
      <c r="AI183" s="126"/>
      <c r="AJ183" s="127"/>
      <c r="AK183" s="126"/>
      <c r="AL183" s="126"/>
      <c r="AM183" s="126"/>
      <c r="AN183" s="126"/>
      <c r="AO183" s="101"/>
      <c r="AP183" s="128"/>
      <c r="AQ183" s="104"/>
      <c r="AR183" s="104"/>
      <c r="AS183" s="101"/>
      <c r="AT183" s="129"/>
      <c r="AU183" s="129"/>
      <c r="AV183" s="129"/>
      <c r="AW183" s="129"/>
      <c r="AX183" s="129"/>
      <c r="AY183" s="129"/>
      <c r="AZ183" s="129"/>
      <c r="BA183" s="129"/>
      <c r="BB183" s="129"/>
      <c r="BC183" s="129"/>
      <c r="BD183" s="129"/>
      <c r="BE183" s="129"/>
      <c r="BF183" s="101"/>
      <c r="BG183" s="129"/>
      <c r="BH183" s="129"/>
      <c r="BI183" s="129"/>
      <c r="BJ183" s="129"/>
      <c r="BK183" s="129"/>
      <c r="BL183" s="129"/>
      <c r="BM183" s="129"/>
      <c r="BN183" s="129"/>
      <c r="BO183" s="129"/>
      <c r="BP183" s="129"/>
      <c r="BQ183" s="129"/>
      <c r="BR183" s="102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26"/>
      <c r="CG183" s="128"/>
      <c r="CH183" s="126"/>
      <c r="CI183" s="130"/>
      <c r="CJ183" s="125"/>
      <c r="CK183" s="126"/>
      <c r="CL183" s="128"/>
      <c r="CM183" s="128"/>
      <c r="CN183" s="130"/>
      <c r="CO183" s="125"/>
      <c r="CP183" s="126"/>
      <c r="CQ183" s="125"/>
      <c r="CR183" s="125"/>
      <c r="CS183" s="130"/>
      <c r="CT183" s="125"/>
      <c r="CU183" s="126"/>
      <c r="CV183" s="125"/>
      <c r="CW183" s="125"/>
      <c r="CX183" s="130"/>
      <c r="CY183" s="128"/>
      <c r="CZ183" s="128"/>
      <c r="DA183" s="128"/>
      <c r="DB183" s="128"/>
      <c r="DC183" s="128"/>
      <c r="DD183" s="125"/>
      <c r="DE183" s="101"/>
      <c r="DF183" s="104"/>
      <c r="DG183" s="103"/>
      <c r="DH183" s="102"/>
      <c r="DI183" s="101"/>
      <c r="DJ183" s="101"/>
      <c r="DK183" s="101"/>
      <c r="DL183" s="13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32"/>
      <c r="ED183" s="132"/>
      <c r="EE183" s="132"/>
      <c r="EF183" s="132"/>
      <c r="EG183" s="132"/>
      <c r="EH183" s="132"/>
      <c r="EI183" s="132"/>
      <c r="EJ183" s="132"/>
      <c r="EK183" s="132"/>
      <c r="EL183" s="132"/>
      <c r="EM183" s="132"/>
      <c r="EN183" s="132"/>
      <c r="EO183" s="132"/>
      <c r="EP183" s="132"/>
      <c r="EQ183" s="132"/>
      <c r="ER183" s="132"/>
      <c r="ES183" s="132"/>
      <c r="ET183" s="132"/>
      <c r="EU183" s="132"/>
      <c r="EV183" s="132"/>
      <c r="EW183" s="132"/>
      <c r="EX183" s="132"/>
      <c r="EY183" s="101"/>
      <c r="EZ183" s="104"/>
      <c r="FA183" s="104"/>
      <c r="FB183" s="104"/>
      <c r="FC183" s="104"/>
      <c r="FD183" s="101"/>
      <c r="FE183" s="101"/>
      <c r="FF183" s="101"/>
      <c r="FG183" s="101"/>
      <c r="FH183" s="101"/>
      <c r="FI183" s="101"/>
      <c r="FJ183" s="101"/>
      <c r="FK183" s="101"/>
      <c r="FL183" s="101"/>
      <c r="FM183" s="101"/>
      <c r="FN183" s="101"/>
      <c r="FO183" s="101"/>
      <c r="FP183" s="101"/>
      <c r="FQ183" s="101"/>
      <c r="FR183" s="101"/>
      <c r="FS183" s="101"/>
      <c r="FT183" s="101"/>
      <c r="FU183" s="101"/>
      <c r="FV183" s="101"/>
      <c r="FW183" s="101"/>
      <c r="FX183" s="101"/>
      <c r="FY183" s="101"/>
      <c r="FZ183" s="101"/>
      <c r="GA183" s="101"/>
      <c r="GB183" s="101"/>
      <c r="GC183" s="101"/>
      <c r="GD183" s="101"/>
      <c r="GE183" s="132"/>
      <c r="GF183" s="132"/>
      <c r="GG183" s="132"/>
      <c r="GH183" s="101"/>
      <c r="GI183" s="132"/>
      <c r="GJ183" s="132"/>
      <c r="GK183" s="132"/>
      <c r="GL183" s="132"/>
      <c r="GM183" s="132"/>
      <c r="GN183" s="132"/>
      <c r="GO183" s="132"/>
      <c r="GP183" s="132"/>
      <c r="GQ183" s="101"/>
      <c r="GR183" s="101"/>
      <c r="GS183" s="101"/>
      <c r="GT183" s="101"/>
      <c r="GU183" s="101"/>
      <c r="GV183" s="101"/>
      <c r="GW183" s="101"/>
      <c r="GX183" s="101"/>
      <c r="GY183" s="101"/>
      <c r="GZ183" s="101"/>
      <c r="HA183" s="101"/>
      <c r="HB183" s="101"/>
      <c r="HC183" s="101"/>
      <c r="HD183" s="101"/>
      <c r="HE183" s="101"/>
      <c r="HF183" s="101"/>
      <c r="HG183" s="101"/>
      <c r="HH183" s="101"/>
      <c r="HI183" s="101"/>
      <c r="HJ183" s="101"/>
      <c r="HK183" s="101"/>
      <c r="HL183" s="101"/>
      <c r="HM183" s="101"/>
      <c r="HN183" s="101"/>
      <c r="HO183" s="101"/>
      <c r="HP183" s="101"/>
      <c r="HQ183" s="101"/>
      <c r="HR183" s="101"/>
      <c r="HS183" s="101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  <c r="IU183" s="101"/>
      <c r="IV183" s="101"/>
      <c r="IW183" s="101"/>
      <c r="IX183" s="101"/>
      <c r="IY183" s="101"/>
      <c r="IZ183" s="101"/>
      <c r="JA183" s="101"/>
      <c r="JB183" s="101"/>
      <c r="JC183" s="101"/>
      <c r="JD183" s="101"/>
      <c r="JE183" s="101"/>
      <c r="JF183" s="101"/>
      <c r="JG183" s="101"/>
      <c r="JH183" s="101"/>
      <c r="JI183" s="101"/>
      <c r="JJ183" s="101"/>
      <c r="JK183" s="101"/>
      <c r="JL183" s="101"/>
      <c r="JM183" s="101"/>
      <c r="JN183" s="101"/>
      <c r="JO183" s="101"/>
      <c r="JP183" s="101"/>
      <c r="JQ183" s="101"/>
      <c r="JR183" s="101"/>
      <c r="JS183" s="101"/>
      <c r="JT183" s="101"/>
      <c r="JU183" s="101"/>
      <c r="JV183" s="101"/>
      <c r="JW183" s="101"/>
      <c r="JX183" s="101"/>
      <c r="JY183" s="101"/>
      <c r="JZ183" s="101"/>
      <c r="KA183" s="101"/>
      <c r="KB183" s="101"/>
      <c r="KC183" s="101"/>
      <c r="KD183" s="101"/>
      <c r="KE183" s="101"/>
      <c r="KF183" s="101"/>
      <c r="KG183" s="101"/>
      <c r="KH183" s="101"/>
      <c r="KI183" s="101"/>
      <c r="KJ183" s="101"/>
      <c r="KK183" s="101"/>
      <c r="KL183" s="101"/>
      <c r="KM183" s="101"/>
      <c r="KN183" s="101"/>
      <c r="KO183" s="101"/>
      <c r="KP183" s="101"/>
      <c r="KQ183" s="101"/>
      <c r="KR183" s="101"/>
      <c r="KS183" s="101"/>
      <c r="KT183" s="101"/>
      <c r="KU183" s="101"/>
      <c r="KV183" s="101"/>
      <c r="KW183" s="101"/>
      <c r="KX183" s="101"/>
      <c r="KY183" s="101"/>
      <c r="KZ183" s="101"/>
      <c r="LA183" s="101"/>
      <c r="LB183" s="101"/>
      <c r="LC183" s="101"/>
      <c r="LD183" s="101"/>
      <c r="LE183" s="101"/>
      <c r="LF183" s="101"/>
      <c r="LG183" s="101"/>
      <c r="LH183" s="101"/>
      <c r="LI183" s="101"/>
      <c r="LJ183" s="101"/>
      <c r="LK183" s="101"/>
      <c r="LL183" s="101"/>
      <c r="LM183" s="101"/>
      <c r="LN183" s="101"/>
      <c r="LO183" s="101"/>
      <c r="LP183" s="101"/>
      <c r="LQ183" s="101"/>
      <c r="LR183" s="101"/>
      <c r="LS183" s="101"/>
      <c r="LT183" s="101"/>
      <c r="LU183" s="101"/>
      <c r="LV183" s="101"/>
      <c r="LW183" s="101"/>
    </row>
    <row r="184" spans="1:335">
      <c r="A184" s="101" t="s">
        <v>759</v>
      </c>
      <c r="B184" s="101">
        <f t="shared" si="6"/>
        <v>1473.15</v>
      </c>
      <c r="C184" s="101">
        <f t="shared" si="7"/>
        <v>25</v>
      </c>
      <c r="D184" s="101">
        <v>1200</v>
      </c>
      <c r="E184" s="101">
        <v>25000</v>
      </c>
      <c r="F184" s="101" t="s">
        <v>749</v>
      </c>
      <c r="G184" s="101"/>
      <c r="H184" s="101" t="s">
        <v>752</v>
      </c>
      <c r="I184" s="184">
        <v>57.092199632505476</v>
      </c>
      <c r="J184" s="184">
        <v>0.37265201433769263</v>
      </c>
      <c r="K184" s="184">
        <v>15.527167264070528</v>
      </c>
      <c r="L184" s="184">
        <v>7.5390369054471664</v>
      </c>
      <c r="M184" s="184">
        <v>3.5545269059902993</v>
      </c>
      <c r="N184" s="184">
        <v>7.816137121236733</v>
      </c>
      <c r="O184" s="184">
        <v>2.5512330212349723</v>
      </c>
      <c r="P184" s="184">
        <v>0.50642453230506956</v>
      </c>
      <c r="Q184" s="184">
        <v>1.2406226028720522</v>
      </c>
      <c r="R184" s="121">
        <f t="shared" si="8"/>
        <v>4968.8438372586006</v>
      </c>
      <c r="S184" s="184">
        <v>96.2</v>
      </c>
      <c r="T184" s="165">
        <v>8.2616229712858917</v>
      </c>
      <c r="U184" s="184">
        <v>3.8</v>
      </c>
      <c r="V184" s="101"/>
      <c r="W184" s="122">
        <v>4968.6935245025688</v>
      </c>
      <c r="X184" s="123"/>
      <c r="Y184" s="123"/>
      <c r="Z184" s="124"/>
      <c r="AA184" s="125"/>
      <c r="AB184" s="124"/>
      <c r="AC184" s="125"/>
      <c r="AD184" s="124"/>
      <c r="AE184" s="125"/>
      <c r="AF184" s="124"/>
      <c r="AG184" s="161"/>
      <c r="AH184" s="124"/>
      <c r="AI184" s="126"/>
      <c r="AJ184" s="127"/>
      <c r="AK184" s="126"/>
      <c r="AL184" s="126"/>
      <c r="AM184" s="126"/>
      <c r="AN184" s="126"/>
      <c r="AO184" s="101"/>
      <c r="AP184" s="128"/>
      <c r="AQ184" s="104"/>
      <c r="AR184" s="104"/>
      <c r="AS184" s="101"/>
      <c r="AT184" s="129"/>
      <c r="AU184" s="129"/>
      <c r="AV184" s="129"/>
      <c r="AW184" s="129"/>
      <c r="AX184" s="129"/>
      <c r="AY184" s="129"/>
      <c r="AZ184" s="129"/>
      <c r="BA184" s="129"/>
      <c r="BB184" s="129"/>
      <c r="BC184" s="129"/>
      <c r="BD184" s="129"/>
      <c r="BE184" s="129"/>
      <c r="BF184" s="101"/>
      <c r="BG184" s="129"/>
      <c r="BH184" s="129"/>
      <c r="BI184" s="129"/>
      <c r="BJ184" s="129"/>
      <c r="BK184" s="129"/>
      <c r="BL184" s="129"/>
      <c r="BM184" s="129"/>
      <c r="BN184" s="129"/>
      <c r="BO184" s="129"/>
      <c r="BP184" s="129"/>
      <c r="BQ184" s="129"/>
      <c r="BR184" s="102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26"/>
      <c r="CG184" s="128"/>
      <c r="CH184" s="126"/>
      <c r="CI184" s="130"/>
      <c r="CJ184" s="125"/>
      <c r="CK184" s="126"/>
      <c r="CL184" s="128"/>
      <c r="CM184" s="128"/>
      <c r="CN184" s="130"/>
      <c r="CO184" s="125"/>
      <c r="CP184" s="126"/>
      <c r="CQ184" s="125"/>
      <c r="CR184" s="125"/>
      <c r="CS184" s="130"/>
      <c r="CT184" s="125"/>
      <c r="CU184" s="126"/>
      <c r="CV184" s="125"/>
      <c r="CW184" s="125"/>
      <c r="CX184" s="130"/>
      <c r="CY184" s="128"/>
      <c r="CZ184" s="128"/>
      <c r="DA184" s="128"/>
      <c r="DB184" s="128"/>
      <c r="DC184" s="128"/>
      <c r="DD184" s="125"/>
      <c r="DE184" s="101"/>
      <c r="DF184" s="104"/>
      <c r="DG184" s="103"/>
      <c r="DH184" s="102"/>
      <c r="DI184" s="101"/>
      <c r="DJ184" s="101"/>
      <c r="DK184" s="101"/>
      <c r="DL184" s="13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32"/>
      <c r="ED184" s="132"/>
      <c r="EE184" s="132"/>
      <c r="EF184" s="132"/>
      <c r="EG184" s="132"/>
      <c r="EH184" s="132"/>
      <c r="EI184" s="132"/>
      <c r="EJ184" s="132"/>
      <c r="EK184" s="132"/>
      <c r="EL184" s="132"/>
      <c r="EM184" s="132"/>
      <c r="EN184" s="132"/>
      <c r="EO184" s="132"/>
      <c r="EP184" s="132"/>
      <c r="EQ184" s="132"/>
      <c r="ER184" s="132"/>
      <c r="ES184" s="132"/>
      <c r="ET184" s="132"/>
      <c r="EU184" s="132"/>
      <c r="EV184" s="132"/>
      <c r="EW184" s="132"/>
      <c r="EX184" s="132"/>
      <c r="EY184" s="101"/>
      <c r="EZ184" s="104"/>
      <c r="FA184" s="104"/>
      <c r="FB184" s="104"/>
      <c r="FC184" s="104"/>
      <c r="FD184" s="101"/>
      <c r="FE184" s="101"/>
      <c r="FF184" s="101"/>
      <c r="FG184" s="101"/>
      <c r="FH184" s="101"/>
      <c r="FI184" s="101"/>
      <c r="FJ184" s="101"/>
      <c r="FK184" s="101"/>
      <c r="FL184" s="101"/>
      <c r="FM184" s="101"/>
      <c r="FN184" s="101"/>
      <c r="FO184" s="101"/>
      <c r="FP184" s="101"/>
      <c r="FQ184" s="101"/>
      <c r="FR184" s="101"/>
      <c r="FS184" s="101"/>
      <c r="FT184" s="101"/>
      <c r="FU184" s="101"/>
      <c r="FV184" s="101"/>
      <c r="FW184" s="101"/>
      <c r="FX184" s="101"/>
      <c r="FY184" s="101"/>
      <c r="FZ184" s="101"/>
      <c r="GA184" s="101"/>
      <c r="GB184" s="101"/>
      <c r="GC184" s="101"/>
      <c r="GD184" s="101"/>
      <c r="GE184" s="132"/>
      <c r="GF184" s="132"/>
      <c r="GG184" s="132"/>
      <c r="GH184" s="101"/>
      <c r="GI184" s="132"/>
      <c r="GJ184" s="132"/>
      <c r="GK184" s="132"/>
      <c r="GL184" s="132"/>
      <c r="GM184" s="132"/>
      <c r="GN184" s="132"/>
      <c r="GO184" s="132"/>
      <c r="GP184" s="132"/>
      <c r="GQ184" s="101"/>
      <c r="GR184" s="101"/>
      <c r="GS184" s="101"/>
      <c r="GT184" s="101"/>
      <c r="GU184" s="101"/>
      <c r="GV184" s="101"/>
      <c r="GW184" s="101"/>
      <c r="GX184" s="101"/>
      <c r="GY184" s="101"/>
      <c r="GZ184" s="101"/>
      <c r="HA184" s="101"/>
      <c r="HB184" s="101"/>
      <c r="HC184" s="101"/>
      <c r="HD184" s="101"/>
      <c r="HE184" s="101"/>
      <c r="HF184" s="101"/>
      <c r="HG184" s="101"/>
      <c r="HH184" s="101"/>
      <c r="HI184" s="101"/>
      <c r="HJ184" s="101"/>
      <c r="HK184" s="101"/>
      <c r="HL184" s="101"/>
      <c r="HM184" s="101"/>
      <c r="HN184" s="101"/>
      <c r="HO184" s="101"/>
      <c r="HP184" s="101"/>
      <c r="HQ184" s="101"/>
      <c r="HR184" s="101"/>
      <c r="HS184" s="101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  <c r="IU184" s="101"/>
      <c r="IV184" s="101"/>
      <c r="IW184" s="101"/>
      <c r="IX184" s="101"/>
      <c r="IY184" s="101"/>
      <c r="IZ184" s="101"/>
      <c r="JA184" s="101"/>
      <c r="JB184" s="101"/>
      <c r="JC184" s="101"/>
      <c r="JD184" s="101"/>
      <c r="JE184" s="101"/>
      <c r="JF184" s="101"/>
      <c r="JG184" s="101"/>
      <c r="JH184" s="101"/>
      <c r="JI184" s="101"/>
      <c r="JJ184" s="101"/>
      <c r="JK184" s="101"/>
      <c r="JL184" s="101"/>
      <c r="JM184" s="101"/>
      <c r="JN184" s="101"/>
      <c r="JO184" s="101"/>
      <c r="JP184" s="101"/>
      <c r="JQ184" s="101"/>
      <c r="JR184" s="101"/>
      <c r="JS184" s="101"/>
      <c r="JT184" s="101"/>
      <c r="JU184" s="101"/>
      <c r="JV184" s="101"/>
      <c r="JW184" s="101"/>
      <c r="JX184" s="101"/>
      <c r="JY184" s="101"/>
      <c r="JZ184" s="101"/>
      <c r="KA184" s="101"/>
      <c r="KB184" s="101"/>
      <c r="KC184" s="101"/>
      <c r="KD184" s="101"/>
      <c r="KE184" s="101"/>
      <c r="KF184" s="101"/>
      <c r="KG184" s="101"/>
      <c r="KH184" s="101"/>
      <c r="KI184" s="101"/>
      <c r="KJ184" s="101"/>
      <c r="KK184" s="101"/>
      <c r="KL184" s="101"/>
      <c r="KM184" s="101"/>
      <c r="KN184" s="101"/>
      <c r="KO184" s="101"/>
      <c r="KP184" s="101"/>
      <c r="KQ184" s="101"/>
      <c r="KR184" s="101"/>
      <c r="KS184" s="101"/>
      <c r="KT184" s="101"/>
      <c r="KU184" s="101"/>
      <c r="KV184" s="101"/>
      <c r="KW184" s="101"/>
      <c r="KX184" s="101"/>
      <c r="KY184" s="101"/>
      <c r="KZ184" s="101"/>
      <c r="LA184" s="101"/>
      <c r="LB184" s="101"/>
      <c r="LC184" s="101"/>
      <c r="LD184" s="101"/>
      <c r="LE184" s="101"/>
      <c r="LF184" s="101"/>
      <c r="LG184" s="101"/>
      <c r="LH184" s="101"/>
      <c r="LI184" s="101"/>
      <c r="LJ184" s="101"/>
      <c r="LK184" s="101"/>
      <c r="LL184" s="101"/>
      <c r="LM184" s="101"/>
      <c r="LN184" s="101"/>
      <c r="LO184" s="101"/>
      <c r="LP184" s="101"/>
      <c r="LQ184" s="101"/>
      <c r="LR184" s="101"/>
      <c r="LS184" s="101"/>
      <c r="LT184" s="101"/>
      <c r="LU184" s="101"/>
      <c r="LV184" s="101"/>
      <c r="LW184" s="101"/>
    </row>
    <row r="185" spans="1:335">
      <c r="A185" s="101" t="s">
        <v>760</v>
      </c>
      <c r="B185" s="101">
        <f t="shared" si="6"/>
        <v>1473.15</v>
      </c>
      <c r="C185" s="101">
        <f t="shared" si="7"/>
        <v>15</v>
      </c>
      <c r="D185" s="101">
        <v>1200</v>
      </c>
      <c r="E185" s="101">
        <v>15000</v>
      </c>
      <c r="F185" s="101" t="s">
        <v>749</v>
      </c>
      <c r="G185" s="101"/>
      <c r="H185" s="101" t="s">
        <v>752</v>
      </c>
      <c r="I185" s="184">
        <v>54.963989415362036</v>
      </c>
      <c r="J185" s="184">
        <v>0.30641945318668734</v>
      </c>
      <c r="K185" s="184">
        <v>15.857206702411066</v>
      </c>
      <c r="L185" s="184">
        <v>7.5168522109859222</v>
      </c>
      <c r="M185" s="184">
        <v>5.2761599595582727</v>
      </c>
      <c r="N185" s="184">
        <v>8.5222910417547411</v>
      </c>
      <c r="O185" s="184">
        <v>2.2981458989001551</v>
      </c>
      <c r="P185" s="184">
        <v>0.38302431648335916</v>
      </c>
      <c r="Q185" s="184">
        <v>1.0759110013577504</v>
      </c>
      <c r="R185" s="121">
        <f t="shared" si="8"/>
        <v>4309.1539168793743</v>
      </c>
      <c r="S185" s="184">
        <v>96.2</v>
      </c>
      <c r="T185" s="165">
        <v>4.016404494382023</v>
      </c>
      <c r="U185" s="184">
        <v>3.8</v>
      </c>
      <c r="V185" s="101"/>
      <c r="W185" s="122">
        <v>4309.0235604377904</v>
      </c>
      <c r="X185" s="123"/>
      <c r="Y185" s="123"/>
      <c r="Z185" s="124"/>
      <c r="AA185" s="125"/>
      <c r="AB185" s="124"/>
      <c r="AC185" s="125"/>
      <c r="AD185" s="124"/>
      <c r="AE185" s="125"/>
      <c r="AF185" s="124"/>
      <c r="AG185" s="161"/>
      <c r="AH185" s="124"/>
      <c r="AI185" s="126"/>
      <c r="AJ185" s="127"/>
      <c r="AK185" s="126"/>
      <c r="AL185" s="126"/>
      <c r="AM185" s="126"/>
      <c r="AN185" s="126"/>
      <c r="AO185" s="101"/>
      <c r="AP185" s="128"/>
      <c r="AQ185" s="104"/>
      <c r="AR185" s="104"/>
      <c r="AS185" s="101"/>
      <c r="AT185" s="129"/>
      <c r="AU185" s="129"/>
      <c r="AV185" s="129"/>
      <c r="AW185" s="129"/>
      <c r="AX185" s="129"/>
      <c r="AY185" s="129"/>
      <c r="AZ185" s="129"/>
      <c r="BA185" s="129"/>
      <c r="BB185" s="129"/>
      <c r="BC185" s="129"/>
      <c r="BD185" s="129"/>
      <c r="BE185" s="129"/>
      <c r="BF185" s="101"/>
      <c r="BG185" s="129"/>
      <c r="BH185" s="129"/>
      <c r="BI185" s="129"/>
      <c r="BJ185" s="129"/>
      <c r="BK185" s="129"/>
      <c r="BL185" s="129"/>
      <c r="BM185" s="129"/>
      <c r="BN185" s="129"/>
      <c r="BO185" s="129"/>
      <c r="BP185" s="129"/>
      <c r="BQ185" s="129"/>
      <c r="BR185" s="102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26"/>
      <c r="CG185" s="128"/>
      <c r="CH185" s="126"/>
      <c r="CI185" s="130"/>
      <c r="CJ185" s="125"/>
      <c r="CK185" s="126"/>
      <c r="CL185" s="128"/>
      <c r="CM185" s="128"/>
      <c r="CN185" s="130"/>
      <c r="CO185" s="125"/>
      <c r="CP185" s="126"/>
      <c r="CQ185" s="125"/>
      <c r="CR185" s="125"/>
      <c r="CS185" s="130"/>
      <c r="CT185" s="125"/>
      <c r="CU185" s="126"/>
      <c r="CV185" s="125"/>
      <c r="CW185" s="125"/>
      <c r="CX185" s="130"/>
      <c r="CY185" s="128"/>
      <c r="CZ185" s="128"/>
      <c r="DA185" s="128"/>
      <c r="DB185" s="128"/>
      <c r="DC185" s="128"/>
      <c r="DD185" s="125"/>
      <c r="DE185" s="101"/>
      <c r="DF185" s="104"/>
      <c r="DG185" s="103"/>
      <c r="DH185" s="102"/>
      <c r="DI185" s="101"/>
      <c r="DJ185" s="101"/>
      <c r="DK185" s="101"/>
      <c r="DL185" s="13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32"/>
      <c r="ED185" s="132"/>
      <c r="EE185" s="132"/>
      <c r="EF185" s="132"/>
      <c r="EG185" s="132"/>
      <c r="EH185" s="132"/>
      <c r="EI185" s="132"/>
      <c r="EJ185" s="132"/>
      <c r="EK185" s="132"/>
      <c r="EL185" s="132"/>
      <c r="EM185" s="132"/>
      <c r="EN185" s="132"/>
      <c r="EO185" s="132"/>
      <c r="EP185" s="132"/>
      <c r="EQ185" s="132"/>
      <c r="ER185" s="132"/>
      <c r="ES185" s="132"/>
      <c r="ET185" s="132"/>
      <c r="EU185" s="132"/>
      <c r="EV185" s="132"/>
      <c r="EW185" s="132"/>
      <c r="EX185" s="132"/>
      <c r="EY185" s="101"/>
      <c r="EZ185" s="104"/>
      <c r="FA185" s="104"/>
      <c r="FB185" s="104"/>
      <c r="FC185" s="104"/>
      <c r="FD185" s="101"/>
      <c r="FE185" s="101"/>
      <c r="FF185" s="101"/>
      <c r="FG185" s="101"/>
      <c r="FH185" s="101"/>
      <c r="FI185" s="101"/>
      <c r="FJ185" s="101"/>
      <c r="FK185" s="101"/>
      <c r="FL185" s="101"/>
      <c r="FM185" s="101"/>
      <c r="FN185" s="101"/>
      <c r="FO185" s="101"/>
      <c r="FP185" s="101"/>
      <c r="FQ185" s="101"/>
      <c r="FR185" s="101"/>
      <c r="FS185" s="101"/>
      <c r="FT185" s="101"/>
      <c r="FU185" s="101"/>
      <c r="FV185" s="101"/>
      <c r="FW185" s="101"/>
      <c r="FX185" s="101"/>
      <c r="FY185" s="101"/>
      <c r="FZ185" s="101"/>
      <c r="GA185" s="101"/>
      <c r="GB185" s="101"/>
      <c r="GC185" s="101"/>
      <c r="GD185" s="101"/>
      <c r="GE185" s="132"/>
      <c r="GF185" s="132"/>
      <c r="GG185" s="132"/>
      <c r="GH185" s="101"/>
      <c r="GI185" s="132"/>
      <c r="GJ185" s="132"/>
      <c r="GK185" s="132"/>
      <c r="GL185" s="132"/>
      <c r="GM185" s="132"/>
      <c r="GN185" s="132"/>
      <c r="GO185" s="132"/>
      <c r="GP185" s="132"/>
      <c r="GQ185" s="101"/>
      <c r="GR185" s="101"/>
      <c r="GS185" s="101"/>
      <c r="GT185" s="101"/>
      <c r="GU185" s="101"/>
      <c r="GV185" s="101"/>
      <c r="GW185" s="101"/>
      <c r="GX185" s="101"/>
      <c r="GY185" s="101"/>
      <c r="GZ185" s="101"/>
      <c r="HA185" s="101"/>
      <c r="HB185" s="101"/>
      <c r="HC185" s="101"/>
      <c r="HD185" s="101"/>
      <c r="HE185" s="101"/>
      <c r="HF185" s="101"/>
      <c r="HG185" s="101"/>
      <c r="HH185" s="101"/>
      <c r="HI185" s="101"/>
      <c r="HJ185" s="101"/>
      <c r="HK185" s="101"/>
      <c r="HL185" s="101"/>
      <c r="HM185" s="101"/>
      <c r="HN185" s="101"/>
      <c r="HO185" s="101"/>
      <c r="HP185" s="101"/>
      <c r="HQ185" s="101"/>
      <c r="HR185" s="101"/>
      <c r="HS185" s="101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  <c r="IU185" s="101"/>
      <c r="IV185" s="101"/>
      <c r="IW185" s="101"/>
      <c r="IX185" s="101"/>
      <c r="IY185" s="101"/>
      <c r="IZ185" s="101"/>
      <c r="JA185" s="101"/>
      <c r="JB185" s="101"/>
      <c r="JC185" s="101"/>
      <c r="JD185" s="101"/>
      <c r="JE185" s="101"/>
      <c r="JF185" s="101"/>
      <c r="JG185" s="101"/>
      <c r="JH185" s="101"/>
      <c r="JI185" s="101"/>
      <c r="JJ185" s="101"/>
      <c r="JK185" s="101"/>
      <c r="JL185" s="101"/>
      <c r="JM185" s="101"/>
      <c r="JN185" s="101"/>
      <c r="JO185" s="101"/>
      <c r="JP185" s="101"/>
      <c r="JQ185" s="101"/>
      <c r="JR185" s="101"/>
      <c r="JS185" s="101"/>
      <c r="JT185" s="101"/>
      <c r="JU185" s="101"/>
      <c r="JV185" s="101"/>
      <c r="JW185" s="101"/>
      <c r="JX185" s="101"/>
      <c r="JY185" s="101"/>
      <c r="JZ185" s="101"/>
      <c r="KA185" s="101"/>
      <c r="KB185" s="101"/>
      <c r="KC185" s="101"/>
      <c r="KD185" s="101"/>
      <c r="KE185" s="101"/>
      <c r="KF185" s="101"/>
      <c r="KG185" s="101"/>
      <c r="KH185" s="101"/>
      <c r="KI185" s="101"/>
      <c r="KJ185" s="101"/>
      <c r="KK185" s="101"/>
      <c r="KL185" s="101"/>
      <c r="KM185" s="101"/>
      <c r="KN185" s="101"/>
      <c r="KO185" s="101"/>
      <c r="KP185" s="101"/>
      <c r="KQ185" s="101"/>
      <c r="KR185" s="101"/>
      <c r="KS185" s="101"/>
      <c r="KT185" s="101"/>
      <c r="KU185" s="101"/>
      <c r="KV185" s="101"/>
      <c r="KW185" s="101"/>
      <c r="KX185" s="101"/>
      <c r="KY185" s="101"/>
      <c r="KZ185" s="101"/>
      <c r="LA185" s="101"/>
      <c r="LB185" s="101"/>
      <c r="LC185" s="101"/>
      <c r="LD185" s="101"/>
      <c r="LE185" s="101"/>
      <c r="LF185" s="101"/>
      <c r="LG185" s="101"/>
      <c r="LH185" s="101"/>
      <c r="LI185" s="101"/>
      <c r="LJ185" s="101"/>
      <c r="LK185" s="101"/>
      <c r="LL185" s="101"/>
      <c r="LM185" s="101"/>
      <c r="LN185" s="101"/>
      <c r="LO185" s="101"/>
      <c r="LP185" s="101"/>
      <c r="LQ185" s="101"/>
      <c r="LR185" s="101"/>
      <c r="LS185" s="101"/>
      <c r="LT185" s="101"/>
      <c r="LU185" s="101"/>
      <c r="LV185" s="101"/>
      <c r="LW185" s="101"/>
    </row>
    <row r="186" spans="1:335">
      <c r="A186" s="101" t="s">
        <v>761</v>
      </c>
      <c r="B186" s="101">
        <f t="shared" si="6"/>
        <v>1473.15</v>
      </c>
      <c r="C186" s="101">
        <f t="shared" si="7"/>
        <v>10</v>
      </c>
      <c r="D186" s="101">
        <v>1200</v>
      </c>
      <c r="E186" s="101">
        <v>10000</v>
      </c>
      <c r="F186" s="101" t="s">
        <v>749</v>
      </c>
      <c r="G186" s="101"/>
      <c r="H186" s="101" t="s">
        <v>752</v>
      </c>
      <c r="I186" s="184">
        <v>54.325386246057533</v>
      </c>
      <c r="J186" s="184">
        <v>0.44034674313984962</v>
      </c>
      <c r="K186" s="184">
        <v>15.239826414753056</v>
      </c>
      <c r="L186" s="184">
        <v>7.9549596423742406</v>
      </c>
      <c r="M186" s="184">
        <v>5.848953479531481</v>
      </c>
      <c r="N186" s="184">
        <v>8.8069348627969912</v>
      </c>
      <c r="O186" s="184">
        <v>2.0868606522714614</v>
      </c>
      <c r="P186" s="184">
        <v>0.37333745614030733</v>
      </c>
      <c r="Q186" s="184">
        <v>1.1233945029350771</v>
      </c>
      <c r="R186" s="121">
        <f t="shared" si="8"/>
        <v>4499.3310937563383</v>
      </c>
      <c r="S186" s="184">
        <v>96.2</v>
      </c>
      <c r="T186" s="165">
        <v>4.4264669163545571</v>
      </c>
      <c r="U186" s="184">
        <v>3.8</v>
      </c>
      <c r="V186" s="101"/>
      <c r="W186" s="122">
        <v>4499.1949842549839</v>
      </c>
      <c r="X186" s="123"/>
      <c r="Y186" s="123"/>
      <c r="Z186" s="124"/>
      <c r="AA186" s="125"/>
      <c r="AB186" s="124"/>
      <c r="AC186" s="125"/>
      <c r="AD186" s="124"/>
      <c r="AE186" s="125"/>
      <c r="AF186" s="124"/>
      <c r="AG186" s="161"/>
      <c r="AH186" s="124"/>
      <c r="AI186" s="126"/>
      <c r="AJ186" s="127"/>
      <c r="AK186" s="126"/>
      <c r="AL186" s="126"/>
      <c r="AM186" s="126"/>
      <c r="AN186" s="126"/>
      <c r="AO186" s="101"/>
      <c r="AP186" s="128"/>
      <c r="AQ186" s="104"/>
      <c r="AR186" s="104"/>
      <c r="AS186" s="101"/>
      <c r="AT186" s="129"/>
      <c r="AU186" s="129"/>
      <c r="AV186" s="129"/>
      <c r="AW186" s="129"/>
      <c r="AX186" s="129"/>
      <c r="AY186" s="129"/>
      <c r="AZ186" s="129"/>
      <c r="BA186" s="129"/>
      <c r="BB186" s="129"/>
      <c r="BC186" s="129"/>
      <c r="BD186" s="129"/>
      <c r="BE186" s="129"/>
      <c r="BF186" s="101"/>
      <c r="BG186" s="129"/>
      <c r="BH186" s="129"/>
      <c r="BI186" s="129"/>
      <c r="BJ186" s="129"/>
      <c r="BK186" s="129"/>
      <c r="BL186" s="129"/>
      <c r="BM186" s="129"/>
      <c r="BN186" s="129"/>
      <c r="BO186" s="129"/>
      <c r="BP186" s="129"/>
      <c r="BQ186" s="129"/>
      <c r="BR186" s="102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26"/>
      <c r="CG186" s="128"/>
      <c r="CH186" s="126"/>
      <c r="CI186" s="130"/>
      <c r="CJ186" s="125"/>
      <c r="CK186" s="126"/>
      <c r="CL186" s="128"/>
      <c r="CM186" s="128"/>
      <c r="CN186" s="130"/>
      <c r="CO186" s="125"/>
      <c r="CP186" s="126"/>
      <c r="CQ186" s="125"/>
      <c r="CR186" s="125"/>
      <c r="CS186" s="130"/>
      <c r="CT186" s="125"/>
      <c r="CU186" s="126"/>
      <c r="CV186" s="125"/>
      <c r="CW186" s="125"/>
      <c r="CX186" s="130"/>
      <c r="CY186" s="128"/>
      <c r="CZ186" s="128"/>
      <c r="DA186" s="128"/>
      <c r="DB186" s="128"/>
      <c r="DC186" s="128"/>
      <c r="DD186" s="125"/>
      <c r="DE186" s="101"/>
      <c r="DF186" s="104"/>
      <c r="DG186" s="103"/>
      <c r="DH186" s="102"/>
      <c r="DI186" s="101"/>
      <c r="DJ186" s="101"/>
      <c r="DK186" s="101"/>
      <c r="DL186" s="13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132"/>
      <c r="ED186" s="132"/>
      <c r="EE186" s="132"/>
      <c r="EF186" s="132"/>
      <c r="EG186" s="132"/>
      <c r="EH186" s="132"/>
      <c r="EI186" s="132"/>
      <c r="EJ186" s="132"/>
      <c r="EK186" s="132"/>
      <c r="EL186" s="132"/>
      <c r="EM186" s="132"/>
      <c r="EN186" s="132"/>
      <c r="EO186" s="132"/>
      <c r="EP186" s="132"/>
      <c r="EQ186" s="132"/>
      <c r="ER186" s="132"/>
      <c r="ES186" s="132"/>
      <c r="ET186" s="132"/>
      <c r="EU186" s="132"/>
      <c r="EV186" s="132"/>
      <c r="EW186" s="132"/>
      <c r="EX186" s="132"/>
      <c r="EY186" s="101"/>
      <c r="EZ186" s="104"/>
      <c r="FA186" s="104"/>
      <c r="FB186" s="104"/>
      <c r="FC186" s="104"/>
      <c r="FD186" s="101"/>
      <c r="FE186" s="101"/>
      <c r="FF186" s="101"/>
      <c r="FG186" s="101"/>
      <c r="FH186" s="101"/>
      <c r="FI186" s="101"/>
      <c r="FJ186" s="101"/>
      <c r="FK186" s="101"/>
      <c r="FL186" s="101"/>
      <c r="FM186" s="101"/>
      <c r="FN186" s="101"/>
      <c r="FO186" s="101"/>
      <c r="FP186" s="101"/>
      <c r="FQ186" s="101"/>
      <c r="FR186" s="101"/>
      <c r="FS186" s="101"/>
      <c r="FT186" s="101"/>
      <c r="FU186" s="101"/>
      <c r="FV186" s="101"/>
      <c r="FW186" s="101"/>
      <c r="FX186" s="101"/>
      <c r="FY186" s="101"/>
      <c r="FZ186" s="101"/>
      <c r="GA186" s="101"/>
      <c r="GB186" s="101"/>
      <c r="GC186" s="101"/>
      <c r="GD186" s="101"/>
      <c r="GE186" s="132"/>
      <c r="GF186" s="132"/>
      <c r="GG186" s="132"/>
      <c r="GH186" s="101"/>
      <c r="GI186" s="132"/>
      <c r="GJ186" s="132"/>
      <c r="GK186" s="132"/>
      <c r="GL186" s="132"/>
      <c r="GM186" s="132"/>
      <c r="GN186" s="132"/>
      <c r="GO186" s="132"/>
      <c r="GP186" s="132"/>
      <c r="GQ186" s="101"/>
      <c r="GR186" s="101"/>
      <c r="GS186" s="101"/>
      <c r="GT186" s="101"/>
      <c r="GU186" s="101"/>
      <c r="GV186" s="101"/>
      <c r="GW186" s="101"/>
      <c r="GX186" s="101"/>
      <c r="GY186" s="101"/>
      <c r="GZ186" s="101"/>
      <c r="HA186" s="101"/>
      <c r="HB186" s="101"/>
      <c r="HC186" s="101"/>
      <c r="HD186" s="101"/>
      <c r="HE186" s="101"/>
      <c r="HF186" s="101"/>
      <c r="HG186" s="101"/>
      <c r="HH186" s="101"/>
      <c r="HI186" s="101"/>
      <c r="HJ186" s="101"/>
      <c r="HK186" s="101"/>
      <c r="HL186" s="101"/>
      <c r="HM186" s="101"/>
      <c r="HN186" s="101"/>
      <c r="HO186" s="101"/>
      <c r="HP186" s="101"/>
      <c r="HQ186" s="101"/>
      <c r="HR186" s="101"/>
      <c r="HS186" s="101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  <c r="IU186" s="101"/>
      <c r="IV186" s="101"/>
      <c r="IW186" s="101"/>
      <c r="IX186" s="101"/>
      <c r="IY186" s="101"/>
      <c r="IZ186" s="101"/>
      <c r="JA186" s="101"/>
      <c r="JB186" s="101"/>
      <c r="JC186" s="101"/>
      <c r="JD186" s="101"/>
      <c r="JE186" s="101"/>
      <c r="JF186" s="101"/>
      <c r="JG186" s="101"/>
      <c r="JH186" s="101"/>
      <c r="JI186" s="101"/>
      <c r="JJ186" s="101"/>
      <c r="JK186" s="101"/>
      <c r="JL186" s="101"/>
      <c r="JM186" s="101"/>
      <c r="JN186" s="101"/>
      <c r="JO186" s="101"/>
      <c r="JP186" s="101"/>
      <c r="JQ186" s="101"/>
      <c r="JR186" s="101"/>
      <c r="JS186" s="101"/>
      <c r="JT186" s="101"/>
      <c r="JU186" s="101"/>
      <c r="JV186" s="101"/>
      <c r="JW186" s="101"/>
      <c r="JX186" s="101"/>
      <c r="JY186" s="101"/>
      <c r="JZ186" s="101"/>
      <c r="KA186" s="101"/>
      <c r="KB186" s="101"/>
      <c r="KC186" s="101"/>
      <c r="KD186" s="101"/>
      <c r="KE186" s="101"/>
      <c r="KF186" s="101"/>
      <c r="KG186" s="101"/>
      <c r="KH186" s="101"/>
      <c r="KI186" s="101"/>
      <c r="KJ186" s="101"/>
      <c r="KK186" s="101"/>
      <c r="KL186" s="101"/>
      <c r="KM186" s="101"/>
      <c r="KN186" s="101"/>
      <c r="KO186" s="101"/>
      <c r="KP186" s="101"/>
      <c r="KQ186" s="101"/>
      <c r="KR186" s="101"/>
      <c r="KS186" s="101"/>
      <c r="KT186" s="101"/>
      <c r="KU186" s="101"/>
      <c r="KV186" s="101"/>
      <c r="KW186" s="101"/>
      <c r="KX186" s="101"/>
      <c r="KY186" s="101"/>
      <c r="KZ186" s="101"/>
      <c r="LA186" s="101"/>
      <c r="LB186" s="101"/>
      <c r="LC186" s="101"/>
      <c r="LD186" s="101"/>
      <c r="LE186" s="101"/>
      <c r="LF186" s="101"/>
      <c r="LG186" s="101"/>
      <c r="LH186" s="101"/>
      <c r="LI186" s="101"/>
      <c r="LJ186" s="101"/>
      <c r="LK186" s="101"/>
      <c r="LL186" s="101"/>
      <c r="LM186" s="101"/>
      <c r="LN186" s="101"/>
      <c r="LO186" s="101"/>
      <c r="LP186" s="101"/>
      <c r="LQ186" s="101"/>
      <c r="LR186" s="101"/>
      <c r="LS186" s="101"/>
      <c r="LT186" s="101"/>
      <c r="LU186" s="101"/>
      <c r="LV186" s="101"/>
      <c r="LW186" s="101"/>
    </row>
    <row r="187" spans="1:335">
      <c r="A187" s="101" t="s">
        <v>762</v>
      </c>
      <c r="B187" s="101">
        <f t="shared" si="6"/>
        <v>1473.15</v>
      </c>
      <c r="C187" s="101">
        <f t="shared" si="7"/>
        <v>15</v>
      </c>
      <c r="D187" s="101">
        <v>1200</v>
      </c>
      <c r="E187" s="101">
        <v>15000</v>
      </c>
      <c r="F187" s="101" t="s">
        <v>749</v>
      </c>
      <c r="G187" s="101"/>
      <c r="H187" s="101" t="s">
        <v>752</v>
      </c>
      <c r="I187" s="184">
        <v>63.126226452944003</v>
      </c>
      <c r="J187" s="184">
        <v>3.4310984199419714</v>
      </c>
      <c r="K187" s="184">
        <v>13.02620504780295</v>
      </c>
      <c r="L187" s="184">
        <v>4.6978120807926409</v>
      </c>
      <c r="M187" s="184">
        <v>1.8152904431088337</v>
      </c>
      <c r="N187" s="184">
        <v>4.9272169170096909</v>
      </c>
      <c r="O187" s="184">
        <v>3.1917194604111363</v>
      </c>
      <c r="P187" s="184">
        <v>5.3361559728748675</v>
      </c>
      <c r="Q187" s="184">
        <v>0.44827520511392349</v>
      </c>
      <c r="R187" s="121">
        <f t="shared" si="8"/>
        <v>1795.3965091154078</v>
      </c>
      <c r="S187" s="184">
        <v>100</v>
      </c>
      <c r="T187" s="165">
        <v>0</v>
      </c>
      <c r="U187" s="184">
        <v>0.1</v>
      </c>
      <c r="V187" s="101"/>
      <c r="W187" s="122">
        <v>1795.3421964812635</v>
      </c>
      <c r="X187" s="123"/>
      <c r="Y187" s="123"/>
      <c r="Z187" s="124"/>
      <c r="AA187" s="125"/>
      <c r="AB187" s="124"/>
      <c r="AC187" s="125"/>
      <c r="AD187" s="124"/>
      <c r="AE187" s="125"/>
      <c r="AF187" s="124"/>
      <c r="AG187" s="161"/>
      <c r="AH187" s="124"/>
      <c r="AI187" s="126"/>
      <c r="AJ187" s="127"/>
      <c r="AK187" s="126"/>
      <c r="AL187" s="126"/>
      <c r="AM187" s="126"/>
      <c r="AN187" s="126"/>
      <c r="AO187" s="101"/>
      <c r="AP187" s="128"/>
      <c r="AQ187" s="104"/>
      <c r="AR187" s="104"/>
      <c r="AS187" s="101"/>
      <c r="AT187" s="129"/>
      <c r="AU187" s="129"/>
      <c r="AV187" s="129"/>
      <c r="AW187" s="129"/>
      <c r="AX187" s="129"/>
      <c r="AY187" s="129"/>
      <c r="AZ187" s="129"/>
      <c r="BA187" s="129"/>
      <c r="BB187" s="129"/>
      <c r="BC187" s="129"/>
      <c r="BD187" s="129"/>
      <c r="BE187" s="129"/>
      <c r="BF187" s="101"/>
      <c r="BG187" s="129"/>
      <c r="BH187" s="129"/>
      <c r="BI187" s="129"/>
      <c r="BJ187" s="129"/>
      <c r="BK187" s="129"/>
      <c r="BL187" s="129"/>
      <c r="BM187" s="129"/>
      <c r="BN187" s="129"/>
      <c r="BO187" s="129"/>
      <c r="BP187" s="129"/>
      <c r="BQ187" s="129"/>
      <c r="BR187" s="102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26"/>
      <c r="CG187" s="128"/>
      <c r="CH187" s="126"/>
      <c r="CI187" s="130"/>
      <c r="CJ187" s="125"/>
      <c r="CK187" s="126"/>
      <c r="CL187" s="128"/>
      <c r="CM187" s="128"/>
      <c r="CN187" s="130"/>
      <c r="CO187" s="125"/>
      <c r="CP187" s="126"/>
      <c r="CQ187" s="125"/>
      <c r="CR187" s="125"/>
      <c r="CS187" s="130"/>
      <c r="CT187" s="125"/>
      <c r="CU187" s="126"/>
      <c r="CV187" s="125"/>
      <c r="CW187" s="125"/>
      <c r="CX187" s="130"/>
      <c r="CY187" s="128"/>
      <c r="CZ187" s="128"/>
      <c r="DA187" s="128"/>
      <c r="DB187" s="128"/>
      <c r="DC187" s="128"/>
      <c r="DD187" s="125"/>
      <c r="DE187" s="101"/>
      <c r="DF187" s="104"/>
      <c r="DG187" s="103"/>
      <c r="DH187" s="102"/>
      <c r="DI187" s="101"/>
      <c r="DJ187" s="101"/>
      <c r="DK187" s="101"/>
      <c r="DL187" s="13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132"/>
      <c r="ED187" s="132"/>
      <c r="EE187" s="132"/>
      <c r="EF187" s="132"/>
      <c r="EG187" s="132"/>
      <c r="EH187" s="132"/>
      <c r="EI187" s="132"/>
      <c r="EJ187" s="132"/>
      <c r="EK187" s="132"/>
      <c r="EL187" s="132"/>
      <c r="EM187" s="132"/>
      <c r="EN187" s="132"/>
      <c r="EO187" s="132"/>
      <c r="EP187" s="132"/>
      <c r="EQ187" s="132"/>
      <c r="ER187" s="132"/>
      <c r="ES187" s="132"/>
      <c r="ET187" s="132"/>
      <c r="EU187" s="132"/>
      <c r="EV187" s="132"/>
      <c r="EW187" s="132"/>
      <c r="EX187" s="132"/>
      <c r="EY187" s="101"/>
      <c r="EZ187" s="104"/>
      <c r="FA187" s="104"/>
      <c r="FB187" s="104"/>
      <c r="FC187" s="104"/>
      <c r="FD187" s="101"/>
      <c r="FE187" s="101"/>
      <c r="FF187" s="101"/>
      <c r="FG187" s="101"/>
      <c r="FH187" s="101"/>
      <c r="FI187" s="101"/>
      <c r="FJ187" s="101"/>
      <c r="FK187" s="101"/>
      <c r="FL187" s="101"/>
      <c r="FM187" s="101"/>
      <c r="FN187" s="101"/>
      <c r="FO187" s="101"/>
      <c r="FP187" s="101"/>
      <c r="FQ187" s="101"/>
      <c r="FR187" s="101"/>
      <c r="FS187" s="101"/>
      <c r="FT187" s="101"/>
      <c r="FU187" s="101"/>
      <c r="FV187" s="101"/>
      <c r="FW187" s="101"/>
      <c r="FX187" s="101"/>
      <c r="FY187" s="101"/>
      <c r="FZ187" s="101"/>
      <c r="GA187" s="101"/>
      <c r="GB187" s="101"/>
      <c r="GC187" s="101"/>
      <c r="GD187" s="101"/>
      <c r="GE187" s="132"/>
      <c r="GF187" s="132"/>
      <c r="GG187" s="132"/>
      <c r="GH187" s="101"/>
      <c r="GI187" s="132"/>
      <c r="GJ187" s="132"/>
      <c r="GK187" s="132"/>
      <c r="GL187" s="132"/>
      <c r="GM187" s="132"/>
      <c r="GN187" s="132"/>
      <c r="GO187" s="132"/>
      <c r="GP187" s="132"/>
      <c r="GQ187" s="101"/>
      <c r="GR187" s="101"/>
      <c r="GS187" s="101"/>
      <c r="GT187" s="101"/>
      <c r="GU187" s="101"/>
      <c r="GV187" s="101"/>
      <c r="GW187" s="101"/>
      <c r="GX187" s="101"/>
      <c r="GY187" s="101"/>
      <c r="GZ187" s="101"/>
      <c r="HA187" s="101"/>
      <c r="HB187" s="101"/>
      <c r="HC187" s="101"/>
      <c r="HD187" s="101"/>
      <c r="HE187" s="101"/>
      <c r="HF187" s="101"/>
      <c r="HG187" s="101"/>
      <c r="HH187" s="101"/>
      <c r="HI187" s="101"/>
      <c r="HJ187" s="101"/>
      <c r="HK187" s="101"/>
      <c r="HL187" s="101"/>
      <c r="HM187" s="101"/>
      <c r="HN187" s="101"/>
      <c r="HO187" s="101"/>
      <c r="HP187" s="101"/>
      <c r="HQ187" s="101"/>
      <c r="HR187" s="101"/>
      <c r="HS187" s="101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  <c r="IU187" s="101"/>
      <c r="IV187" s="101"/>
      <c r="IW187" s="101"/>
      <c r="IX187" s="101"/>
      <c r="IY187" s="101"/>
      <c r="IZ187" s="101"/>
      <c r="JA187" s="101"/>
      <c r="JB187" s="101"/>
      <c r="JC187" s="101"/>
      <c r="JD187" s="101"/>
      <c r="JE187" s="101"/>
      <c r="JF187" s="101"/>
      <c r="JG187" s="101"/>
      <c r="JH187" s="101"/>
      <c r="JI187" s="101"/>
      <c r="JJ187" s="101"/>
      <c r="JK187" s="101"/>
      <c r="JL187" s="101"/>
      <c r="JM187" s="101"/>
      <c r="JN187" s="101"/>
      <c r="JO187" s="101"/>
      <c r="JP187" s="101"/>
      <c r="JQ187" s="101"/>
      <c r="JR187" s="101"/>
      <c r="JS187" s="101"/>
      <c r="JT187" s="101"/>
      <c r="JU187" s="101"/>
      <c r="JV187" s="101"/>
      <c r="JW187" s="101"/>
      <c r="JX187" s="101"/>
      <c r="JY187" s="101"/>
      <c r="JZ187" s="101"/>
      <c r="KA187" s="101"/>
      <c r="KB187" s="101"/>
      <c r="KC187" s="101"/>
      <c r="KD187" s="101"/>
      <c r="KE187" s="101"/>
      <c r="KF187" s="101"/>
      <c r="KG187" s="101"/>
      <c r="KH187" s="101"/>
      <c r="KI187" s="101"/>
      <c r="KJ187" s="101"/>
      <c r="KK187" s="101"/>
      <c r="KL187" s="101"/>
      <c r="KM187" s="101"/>
      <c r="KN187" s="101"/>
      <c r="KO187" s="101"/>
      <c r="KP187" s="101"/>
      <c r="KQ187" s="101"/>
      <c r="KR187" s="101"/>
      <c r="KS187" s="101"/>
      <c r="KT187" s="101"/>
      <c r="KU187" s="101"/>
      <c r="KV187" s="101"/>
      <c r="KW187" s="101"/>
      <c r="KX187" s="101"/>
      <c r="KY187" s="101"/>
      <c r="KZ187" s="101"/>
      <c r="LA187" s="101"/>
      <c r="LB187" s="101"/>
      <c r="LC187" s="101"/>
      <c r="LD187" s="101"/>
      <c r="LE187" s="101"/>
      <c r="LF187" s="101"/>
      <c r="LG187" s="101"/>
      <c r="LH187" s="101"/>
      <c r="LI187" s="101"/>
      <c r="LJ187" s="101"/>
      <c r="LK187" s="101"/>
      <c r="LL187" s="101"/>
      <c r="LM187" s="101"/>
      <c r="LN187" s="101"/>
      <c r="LO187" s="101"/>
      <c r="LP187" s="101"/>
      <c r="LQ187" s="101"/>
      <c r="LR187" s="101"/>
      <c r="LS187" s="101"/>
      <c r="LT187" s="101"/>
      <c r="LU187" s="101"/>
      <c r="LV187" s="101"/>
      <c r="LW187" s="101"/>
    </row>
    <row r="188" spans="1:335">
      <c r="A188" s="101" t="s">
        <v>763</v>
      </c>
      <c r="B188" s="101">
        <f t="shared" si="6"/>
        <v>1473.15</v>
      </c>
      <c r="C188" s="101">
        <f t="shared" si="7"/>
        <v>10</v>
      </c>
      <c r="D188" s="101">
        <v>1200</v>
      </c>
      <c r="E188" s="101">
        <v>10000</v>
      </c>
      <c r="F188" s="101" t="s">
        <v>749</v>
      </c>
      <c r="G188" s="101"/>
      <c r="H188" s="101" t="s">
        <v>752</v>
      </c>
      <c r="I188" s="184">
        <v>63.329366493425589</v>
      </c>
      <c r="J188" s="184">
        <v>3.4008368463398631</v>
      </c>
      <c r="K188" s="184">
        <v>12.985013413297656</v>
      </c>
      <c r="L188" s="184">
        <v>4.6175585333001656</v>
      </c>
      <c r="M188" s="184">
        <v>1.8550019161853795</v>
      </c>
      <c r="N188" s="184">
        <v>4.836967362096285</v>
      </c>
      <c r="O188" s="184">
        <v>3.0916698603089663</v>
      </c>
      <c r="P188" s="184">
        <v>5.4353550769947949</v>
      </c>
      <c r="Q188" s="184">
        <v>0.44823049805131798</v>
      </c>
      <c r="R188" s="121">
        <f t="shared" si="8"/>
        <v>1795.217451913004</v>
      </c>
      <c r="S188" s="184">
        <v>100</v>
      </c>
      <c r="T188" s="165">
        <v>0.95056179775280902</v>
      </c>
      <c r="U188" s="184">
        <v>0.1</v>
      </c>
      <c r="V188" s="101"/>
      <c r="W188" s="122">
        <v>1795.1631446955284</v>
      </c>
      <c r="X188" s="123"/>
      <c r="Y188" s="123"/>
      <c r="Z188" s="124"/>
      <c r="AA188" s="125"/>
      <c r="AB188" s="124"/>
      <c r="AC188" s="125"/>
      <c r="AD188" s="124"/>
      <c r="AE188" s="125"/>
      <c r="AF188" s="124"/>
      <c r="AG188" s="161"/>
      <c r="AH188" s="124"/>
      <c r="AI188" s="126"/>
      <c r="AJ188" s="127"/>
      <c r="AK188" s="126"/>
      <c r="AL188" s="126"/>
      <c r="AM188" s="126"/>
      <c r="AN188" s="126"/>
      <c r="AO188" s="101"/>
      <c r="AP188" s="128"/>
      <c r="AQ188" s="104"/>
      <c r="AR188" s="104"/>
      <c r="AS188" s="101"/>
      <c r="AT188" s="129"/>
      <c r="AU188" s="129"/>
      <c r="AV188" s="129"/>
      <c r="AW188" s="129"/>
      <c r="AX188" s="129"/>
      <c r="AY188" s="129"/>
      <c r="AZ188" s="129"/>
      <c r="BA188" s="129"/>
      <c r="BB188" s="129"/>
      <c r="BC188" s="129"/>
      <c r="BD188" s="129"/>
      <c r="BE188" s="129"/>
      <c r="BF188" s="101"/>
      <c r="BG188" s="129"/>
      <c r="BH188" s="129"/>
      <c r="BI188" s="129"/>
      <c r="BJ188" s="129"/>
      <c r="BK188" s="129"/>
      <c r="BL188" s="129"/>
      <c r="BM188" s="129"/>
      <c r="BN188" s="129"/>
      <c r="BO188" s="129"/>
      <c r="BP188" s="129"/>
      <c r="BQ188" s="129"/>
      <c r="BR188" s="102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26"/>
      <c r="CG188" s="128"/>
      <c r="CH188" s="126"/>
      <c r="CI188" s="130"/>
      <c r="CJ188" s="125"/>
      <c r="CK188" s="126"/>
      <c r="CL188" s="128"/>
      <c r="CM188" s="128"/>
      <c r="CN188" s="130"/>
      <c r="CO188" s="125"/>
      <c r="CP188" s="126"/>
      <c r="CQ188" s="125"/>
      <c r="CR188" s="125"/>
      <c r="CS188" s="130"/>
      <c r="CT188" s="125"/>
      <c r="CU188" s="126"/>
      <c r="CV188" s="125"/>
      <c r="CW188" s="125"/>
      <c r="CX188" s="130"/>
      <c r="CY188" s="128"/>
      <c r="CZ188" s="128"/>
      <c r="DA188" s="128"/>
      <c r="DB188" s="128"/>
      <c r="DC188" s="128"/>
      <c r="DD188" s="125"/>
      <c r="DE188" s="101"/>
      <c r="DF188" s="104"/>
      <c r="DG188" s="103"/>
      <c r="DH188" s="102"/>
      <c r="DI188" s="101"/>
      <c r="DJ188" s="101"/>
      <c r="DK188" s="101"/>
      <c r="DL188" s="13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132"/>
      <c r="ED188" s="132"/>
      <c r="EE188" s="132"/>
      <c r="EF188" s="132"/>
      <c r="EG188" s="132"/>
      <c r="EH188" s="132"/>
      <c r="EI188" s="132"/>
      <c r="EJ188" s="132"/>
      <c r="EK188" s="132"/>
      <c r="EL188" s="132"/>
      <c r="EM188" s="132"/>
      <c r="EN188" s="132"/>
      <c r="EO188" s="132"/>
      <c r="EP188" s="132"/>
      <c r="EQ188" s="132"/>
      <c r="ER188" s="132"/>
      <c r="ES188" s="132"/>
      <c r="ET188" s="132"/>
      <c r="EU188" s="132"/>
      <c r="EV188" s="132"/>
      <c r="EW188" s="132"/>
      <c r="EX188" s="132"/>
      <c r="EY188" s="101"/>
      <c r="EZ188" s="104"/>
      <c r="FA188" s="104"/>
      <c r="FB188" s="104"/>
      <c r="FC188" s="104"/>
      <c r="FD188" s="101"/>
      <c r="FE188" s="101"/>
      <c r="FF188" s="101"/>
      <c r="FG188" s="101"/>
      <c r="FH188" s="101"/>
      <c r="FI188" s="101"/>
      <c r="FJ188" s="101"/>
      <c r="FK188" s="101"/>
      <c r="FL188" s="101"/>
      <c r="FM188" s="101"/>
      <c r="FN188" s="101"/>
      <c r="FO188" s="101"/>
      <c r="FP188" s="101"/>
      <c r="FQ188" s="101"/>
      <c r="FR188" s="101"/>
      <c r="FS188" s="101"/>
      <c r="FT188" s="101"/>
      <c r="FU188" s="101"/>
      <c r="FV188" s="101"/>
      <c r="FW188" s="101"/>
      <c r="FX188" s="101"/>
      <c r="FY188" s="101"/>
      <c r="FZ188" s="101"/>
      <c r="GA188" s="101"/>
      <c r="GB188" s="101"/>
      <c r="GC188" s="101"/>
      <c r="GD188" s="101"/>
      <c r="GE188" s="132"/>
      <c r="GF188" s="132"/>
      <c r="GG188" s="132"/>
      <c r="GH188" s="101"/>
      <c r="GI188" s="132"/>
      <c r="GJ188" s="132"/>
      <c r="GK188" s="132"/>
      <c r="GL188" s="132"/>
      <c r="GM188" s="132"/>
      <c r="GN188" s="132"/>
      <c r="GO188" s="132"/>
      <c r="GP188" s="132"/>
      <c r="GQ188" s="101"/>
      <c r="GR188" s="101"/>
      <c r="GS188" s="101"/>
      <c r="GT188" s="101"/>
      <c r="GU188" s="101"/>
      <c r="GV188" s="101"/>
      <c r="GW188" s="101"/>
      <c r="GX188" s="101"/>
      <c r="GY188" s="101"/>
      <c r="GZ188" s="101"/>
      <c r="HA188" s="101"/>
      <c r="HB188" s="101"/>
      <c r="HC188" s="101"/>
      <c r="HD188" s="101"/>
      <c r="HE188" s="101"/>
      <c r="HF188" s="101"/>
      <c r="HG188" s="101"/>
      <c r="HH188" s="101"/>
      <c r="HI188" s="101"/>
      <c r="HJ188" s="101"/>
      <c r="HK188" s="101"/>
      <c r="HL188" s="101"/>
      <c r="HM188" s="101"/>
      <c r="HN188" s="101"/>
      <c r="HO188" s="101"/>
      <c r="HP188" s="101"/>
      <c r="HQ188" s="101"/>
      <c r="HR188" s="101"/>
      <c r="HS188" s="101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  <c r="IU188" s="101"/>
      <c r="IV188" s="101"/>
      <c r="IW188" s="101"/>
      <c r="IX188" s="101"/>
      <c r="IY188" s="101"/>
      <c r="IZ188" s="101"/>
      <c r="JA188" s="101"/>
      <c r="JB188" s="101"/>
      <c r="JC188" s="101"/>
      <c r="JD188" s="101"/>
      <c r="JE188" s="101"/>
      <c r="JF188" s="101"/>
      <c r="JG188" s="101"/>
      <c r="JH188" s="101"/>
      <c r="JI188" s="101"/>
      <c r="JJ188" s="101"/>
      <c r="JK188" s="101"/>
      <c r="JL188" s="101"/>
      <c r="JM188" s="101"/>
      <c r="JN188" s="101"/>
      <c r="JO188" s="101"/>
      <c r="JP188" s="101"/>
      <c r="JQ188" s="101"/>
      <c r="JR188" s="101"/>
      <c r="JS188" s="101"/>
      <c r="JT188" s="101"/>
      <c r="JU188" s="101"/>
      <c r="JV188" s="101"/>
      <c r="JW188" s="101"/>
      <c r="JX188" s="101"/>
      <c r="JY188" s="101"/>
      <c r="JZ188" s="101"/>
      <c r="KA188" s="101"/>
      <c r="KB188" s="101"/>
      <c r="KC188" s="101"/>
      <c r="KD188" s="101"/>
      <c r="KE188" s="101"/>
      <c r="KF188" s="101"/>
      <c r="KG188" s="101"/>
      <c r="KH188" s="101"/>
      <c r="KI188" s="101"/>
      <c r="KJ188" s="101"/>
      <c r="KK188" s="101"/>
      <c r="KL188" s="101"/>
      <c r="KM188" s="101"/>
      <c r="KN188" s="101"/>
      <c r="KO188" s="101"/>
      <c r="KP188" s="101"/>
      <c r="KQ188" s="101"/>
      <c r="KR188" s="101"/>
      <c r="KS188" s="101"/>
      <c r="KT188" s="101"/>
      <c r="KU188" s="101"/>
      <c r="KV188" s="101"/>
      <c r="KW188" s="101"/>
      <c r="KX188" s="101"/>
      <c r="KY188" s="101"/>
      <c r="KZ188" s="101"/>
      <c r="LA188" s="101"/>
      <c r="LB188" s="101"/>
      <c r="LC188" s="101"/>
      <c r="LD188" s="101"/>
      <c r="LE188" s="101"/>
      <c r="LF188" s="101"/>
      <c r="LG188" s="101"/>
      <c r="LH188" s="101"/>
      <c r="LI188" s="101"/>
      <c r="LJ188" s="101"/>
      <c r="LK188" s="101"/>
      <c r="LL188" s="101"/>
      <c r="LM188" s="101"/>
      <c r="LN188" s="101"/>
      <c r="LO188" s="101"/>
      <c r="LP188" s="101"/>
      <c r="LQ188" s="101"/>
      <c r="LR188" s="101"/>
      <c r="LS188" s="101"/>
      <c r="LT188" s="101"/>
      <c r="LU188" s="101"/>
      <c r="LV188" s="101"/>
      <c r="LW188" s="101"/>
    </row>
    <row r="189" spans="1:335">
      <c r="A189" s="101" t="s">
        <v>764</v>
      </c>
      <c r="B189" s="101">
        <f t="shared" si="6"/>
        <v>1423.15</v>
      </c>
      <c r="C189" s="101">
        <f t="shared" si="7"/>
        <v>5</v>
      </c>
      <c r="D189" s="101">
        <v>1150</v>
      </c>
      <c r="E189" s="101">
        <v>5000</v>
      </c>
      <c r="F189" s="101" t="s">
        <v>749</v>
      </c>
      <c r="G189" s="101"/>
      <c r="H189" s="101" t="s">
        <v>752</v>
      </c>
      <c r="I189" s="184">
        <v>60.178818672985457</v>
      </c>
      <c r="J189" s="184">
        <v>5.4590287423929871</v>
      </c>
      <c r="K189" s="184">
        <v>12.870556816006824</v>
      </c>
      <c r="L189" s="184">
        <v>4.452893882937345</v>
      </c>
      <c r="M189" s="184">
        <v>3.5364146050173546</v>
      </c>
      <c r="N189" s="184">
        <v>6.4850870644121068</v>
      </c>
      <c r="O189" s="184">
        <v>2.0620783753199783</v>
      </c>
      <c r="P189" s="184">
        <v>4.2835444511477823</v>
      </c>
      <c r="Q189" s="184">
        <v>0.67157738978015913</v>
      </c>
      <c r="R189" s="121">
        <f t="shared" si="8"/>
        <v>2689.7488138022486</v>
      </c>
      <c r="S189" s="184">
        <v>100</v>
      </c>
      <c r="T189" s="165">
        <v>4.0658426966292129</v>
      </c>
      <c r="U189" s="184">
        <v>0.1</v>
      </c>
      <c r="V189" s="101"/>
      <c r="W189" s="122">
        <v>2689.6674460695372</v>
      </c>
      <c r="X189" s="123"/>
      <c r="Y189" s="123"/>
      <c r="Z189" s="124"/>
      <c r="AA189" s="125"/>
      <c r="AB189" s="124"/>
      <c r="AC189" s="125"/>
      <c r="AD189" s="124"/>
      <c r="AE189" s="125"/>
      <c r="AF189" s="124"/>
      <c r="AG189" s="161"/>
      <c r="AH189" s="124"/>
      <c r="AI189" s="126"/>
      <c r="AJ189" s="127"/>
      <c r="AK189" s="126"/>
      <c r="AL189" s="126"/>
      <c r="AM189" s="126"/>
      <c r="AN189" s="126"/>
      <c r="AO189" s="101"/>
      <c r="AP189" s="128"/>
      <c r="AQ189" s="104"/>
      <c r="AR189" s="104"/>
      <c r="AS189" s="101"/>
      <c r="AT189" s="129"/>
      <c r="AU189" s="129"/>
      <c r="AV189" s="129"/>
      <c r="AW189" s="129"/>
      <c r="AX189" s="129"/>
      <c r="AY189" s="129"/>
      <c r="AZ189" s="129"/>
      <c r="BA189" s="129"/>
      <c r="BB189" s="129"/>
      <c r="BC189" s="129"/>
      <c r="BD189" s="129"/>
      <c r="BE189" s="129"/>
      <c r="BF189" s="101"/>
      <c r="BG189" s="129"/>
      <c r="BH189" s="129"/>
      <c r="BI189" s="129"/>
      <c r="BJ189" s="129"/>
      <c r="BK189" s="129"/>
      <c r="BL189" s="129"/>
      <c r="BM189" s="129"/>
      <c r="BN189" s="129"/>
      <c r="BO189" s="129"/>
      <c r="BP189" s="129"/>
      <c r="BQ189" s="129"/>
      <c r="BR189" s="102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26"/>
      <c r="CG189" s="128"/>
      <c r="CH189" s="126"/>
      <c r="CI189" s="130"/>
      <c r="CJ189" s="125"/>
      <c r="CK189" s="126"/>
      <c r="CL189" s="128"/>
      <c r="CM189" s="128"/>
      <c r="CN189" s="130"/>
      <c r="CO189" s="125"/>
      <c r="CP189" s="126"/>
      <c r="CQ189" s="125"/>
      <c r="CR189" s="125"/>
      <c r="CS189" s="130"/>
      <c r="CT189" s="125"/>
      <c r="CU189" s="126"/>
      <c r="CV189" s="125"/>
      <c r="CW189" s="125"/>
      <c r="CX189" s="130"/>
      <c r="CY189" s="128"/>
      <c r="CZ189" s="128"/>
      <c r="DA189" s="128"/>
      <c r="DB189" s="128"/>
      <c r="DC189" s="128"/>
      <c r="DD189" s="125"/>
      <c r="DE189" s="101"/>
      <c r="DF189" s="104"/>
      <c r="DG189" s="103"/>
      <c r="DH189" s="102"/>
      <c r="DI189" s="101"/>
      <c r="DJ189" s="101"/>
      <c r="DK189" s="101"/>
      <c r="DL189" s="13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132"/>
      <c r="ED189" s="132"/>
      <c r="EE189" s="132"/>
      <c r="EF189" s="132"/>
      <c r="EG189" s="132"/>
      <c r="EH189" s="132"/>
      <c r="EI189" s="132"/>
      <c r="EJ189" s="132"/>
      <c r="EK189" s="132"/>
      <c r="EL189" s="132"/>
      <c r="EM189" s="132"/>
      <c r="EN189" s="132"/>
      <c r="EO189" s="132"/>
      <c r="EP189" s="132"/>
      <c r="EQ189" s="132"/>
      <c r="ER189" s="132"/>
      <c r="ES189" s="132"/>
      <c r="ET189" s="132"/>
      <c r="EU189" s="132"/>
      <c r="EV189" s="132"/>
      <c r="EW189" s="132"/>
      <c r="EX189" s="132"/>
      <c r="EY189" s="101"/>
      <c r="EZ189" s="104"/>
      <c r="FA189" s="104"/>
      <c r="FB189" s="104"/>
      <c r="FC189" s="104"/>
      <c r="FD189" s="101"/>
      <c r="FE189" s="101"/>
      <c r="FF189" s="101"/>
      <c r="FG189" s="101"/>
      <c r="FH189" s="101"/>
      <c r="FI189" s="101"/>
      <c r="FJ189" s="101"/>
      <c r="FK189" s="101"/>
      <c r="FL189" s="101"/>
      <c r="FM189" s="101"/>
      <c r="FN189" s="101"/>
      <c r="FO189" s="101"/>
      <c r="FP189" s="101"/>
      <c r="FQ189" s="101"/>
      <c r="FR189" s="101"/>
      <c r="FS189" s="101"/>
      <c r="FT189" s="101"/>
      <c r="FU189" s="101"/>
      <c r="FV189" s="101"/>
      <c r="FW189" s="101"/>
      <c r="FX189" s="101"/>
      <c r="FY189" s="101"/>
      <c r="FZ189" s="101"/>
      <c r="GA189" s="101"/>
      <c r="GB189" s="101"/>
      <c r="GC189" s="101"/>
      <c r="GD189" s="101"/>
      <c r="GE189" s="132"/>
      <c r="GF189" s="132"/>
      <c r="GG189" s="132"/>
      <c r="GH189" s="101"/>
      <c r="GI189" s="132"/>
      <c r="GJ189" s="132"/>
      <c r="GK189" s="132"/>
      <c r="GL189" s="132"/>
      <c r="GM189" s="132"/>
      <c r="GN189" s="132"/>
      <c r="GO189" s="132"/>
      <c r="GP189" s="132"/>
      <c r="GQ189" s="101"/>
      <c r="GR189" s="101"/>
      <c r="GS189" s="101"/>
      <c r="GT189" s="101"/>
      <c r="GU189" s="101"/>
      <c r="GV189" s="101"/>
      <c r="GW189" s="101"/>
      <c r="GX189" s="101"/>
      <c r="GY189" s="101"/>
      <c r="GZ189" s="101"/>
      <c r="HA189" s="101"/>
      <c r="HB189" s="101"/>
      <c r="HC189" s="101"/>
      <c r="HD189" s="101"/>
      <c r="HE189" s="101"/>
      <c r="HF189" s="101"/>
      <c r="HG189" s="101"/>
      <c r="HH189" s="101"/>
      <c r="HI189" s="101"/>
      <c r="HJ189" s="101"/>
      <c r="HK189" s="101"/>
      <c r="HL189" s="101"/>
      <c r="HM189" s="101"/>
      <c r="HN189" s="101"/>
      <c r="HO189" s="101"/>
      <c r="HP189" s="101"/>
      <c r="HQ189" s="101"/>
      <c r="HR189" s="101"/>
      <c r="HS189" s="101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  <c r="IU189" s="101"/>
      <c r="IV189" s="101"/>
      <c r="IW189" s="101"/>
      <c r="IX189" s="101"/>
      <c r="IY189" s="101"/>
      <c r="IZ189" s="101"/>
      <c r="JA189" s="101"/>
      <c r="JB189" s="101"/>
      <c r="JC189" s="101"/>
      <c r="JD189" s="101"/>
      <c r="JE189" s="101"/>
      <c r="JF189" s="101"/>
      <c r="JG189" s="101"/>
      <c r="JH189" s="101"/>
      <c r="JI189" s="101"/>
      <c r="JJ189" s="101"/>
      <c r="JK189" s="101"/>
      <c r="JL189" s="101"/>
      <c r="JM189" s="101"/>
      <c r="JN189" s="101"/>
      <c r="JO189" s="101"/>
      <c r="JP189" s="101"/>
      <c r="JQ189" s="101"/>
      <c r="JR189" s="101"/>
      <c r="JS189" s="101"/>
      <c r="JT189" s="101"/>
      <c r="JU189" s="101"/>
      <c r="JV189" s="101"/>
      <c r="JW189" s="101"/>
      <c r="JX189" s="101"/>
      <c r="JY189" s="101"/>
      <c r="JZ189" s="101"/>
      <c r="KA189" s="101"/>
      <c r="KB189" s="101"/>
      <c r="KC189" s="101"/>
      <c r="KD189" s="101"/>
      <c r="KE189" s="101"/>
      <c r="KF189" s="101"/>
      <c r="KG189" s="101"/>
      <c r="KH189" s="101"/>
      <c r="KI189" s="101"/>
      <c r="KJ189" s="101"/>
      <c r="KK189" s="101"/>
      <c r="KL189" s="101"/>
      <c r="KM189" s="101"/>
      <c r="KN189" s="101"/>
      <c r="KO189" s="101"/>
      <c r="KP189" s="101"/>
      <c r="KQ189" s="101"/>
      <c r="KR189" s="101"/>
      <c r="KS189" s="101"/>
      <c r="KT189" s="101"/>
      <c r="KU189" s="101"/>
      <c r="KV189" s="101"/>
      <c r="KW189" s="101"/>
      <c r="KX189" s="101"/>
      <c r="KY189" s="101"/>
      <c r="KZ189" s="101"/>
      <c r="LA189" s="101"/>
      <c r="LB189" s="101"/>
      <c r="LC189" s="101"/>
      <c r="LD189" s="101"/>
      <c r="LE189" s="101"/>
      <c r="LF189" s="101"/>
      <c r="LG189" s="101"/>
      <c r="LH189" s="101"/>
      <c r="LI189" s="101"/>
      <c r="LJ189" s="101"/>
      <c r="LK189" s="101"/>
      <c r="LL189" s="101"/>
      <c r="LM189" s="101"/>
      <c r="LN189" s="101"/>
      <c r="LO189" s="101"/>
      <c r="LP189" s="101"/>
      <c r="LQ189" s="101"/>
      <c r="LR189" s="101"/>
      <c r="LS189" s="101"/>
      <c r="LT189" s="101"/>
      <c r="LU189" s="101"/>
      <c r="LV189" s="101"/>
      <c r="LW189" s="101"/>
    </row>
    <row r="190" spans="1:335">
      <c r="A190" s="101" t="s">
        <v>765</v>
      </c>
      <c r="B190" s="101">
        <f t="shared" si="6"/>
        <v>1323.15</v>
      </c>
      <c r="C190" s="101">
        <f t="shared" si="7"/>
        <v>25</v>
      </c>
      <c r="D190" s="101">
        <v>1050</v>
      </c>
      <c r="E190" s="101">
        <v>25000</v>
      </c>
      <c r="F190" s="101" t="s">
        <v>749</v>
      </c>
      <c r="G190" s="101"/>
      <c r="H190" s="101" t="s">
        <v>752</v>
      </c>
      <c r="I190" s="184">
        <v>68.284670360926924</v>
      </c>
      <c r="J190" s="184">
        <v>5.0040063286623873E-2</v>
      </c>
      <c r="K190" s="184">
        <v>19.125312188147639</v>
      </c>
      <c r="L190" s="184">
        <v>0.10008012657324775</v>
      </c>
      <c r="M190" s="184">
        <v>8.0064101258598183E-2</v>
      </c>
      <c r="N190" s="184">
        <v>0.37029646832101659</v>
      </c>
      <c r="O190" s="184">
        <v>3.3526842402037986</v>
      </c>
      <c r="P190" s="184">
        <v>8.5868748599846558</v>
      </c>
      <c r="Q190" s="184">
        <v>4.9977591297501983E-2</v>
      </c>
      <c r="R190" s="121">
        <f t="shared" si="8"/>
        <v>200.16630838800913</v>
      </c>
      <c r="S190" s="184">
        <v>100</v>
      </c>
      <c r="T190" s="165">
        <v>0</v>
      </c>
      <c r="U190" s="184">
        <v>0.1</v>
      </c>
      <c r="V190" s="101"/>
      <c r="W190" s="122">
        <v>200.16025314649545</v>
      </c>
      <c r="X190" s="123"/>
      <c r="Y190" s="123"/>
      <c r="Z190" s="124"/>
      <c r="AA190" s="125"/>
      <c r="AB190" s="124"/>
      <c r="AC190" s="125"/>
      <c r="AD190" s="124"/>
      <c r="AE190" s="125"/>
      <c r="AF190" s="124"/>
      <c r="AG190" s="161"/>
      <c r="AH190" s="124"/>
      <c r="AI190" s="126"/>
      <c r="AJ190" s="127"/>
      <c r="AK190" s="126"/>
      <c r="AL190" s="126"/>
      <c r="AM190" s="126"/>
      <c r="AN190" s="126"/>
      <c r="AO190" s="101"/>
      <c r="AP190" s="128"/>
      <c r="AQ190" s="104"/>
      <c r="AR190" s="104"/>
      <c r="AS190" s="101"/>
      <c r="AT190" s="129"/>
      <c r="AU190" s="129"/>
      <c r="AV190" s="129"/>
      <c r="AW190" s="129"/>
      <c r="AX190" s="129"/>
      <c r="AY190" s="129"/>
      <c r="AZ190" s="129"/>
      <c r="BA190" s="129"/>
      <c r="BB190" s="129"/>
      <c r="BC190" s="129"/>
      <c r="BD190" s="129"/>
      <c r="BE190" s="129"/>
      <c r="BF190" s="101"/>
      <c r="BG190" s="129"/>
      <c r="BH190" s="129"/>
      <c r="BI190" s="129"/>
      <c r="BJ190" s="129"/>
      <c r="BK190" s="129"/>
      <c r="BL190" s="129"/>
      <c r="BM190" s="129"/>
      <c r="BN190" s="129"/>
      <c r="BO190" s="129"/>
      <c r="BP190" s="129"/>
      <c r="BQ190" s="129"/>
      <c r="BR190" s="102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26"/>
      <c r="CG190" s="128"/>
      <c r="CH190" s="126"/>
      <c r="CI190" s="130"/>
      <c r="CJ190" s="125"/>
      <c r="CK190" s="126"/>
      <c r="CL190" s="128"/>
      <c r="CM190" s="128"/>
      <c r="CN190" s="130"/>
      <c r="CO190" s="125"/>
      <c r="CP190" s="126"/>
      <c r="CQ190" s="125"/>
      <c r="CR190" s="125"/>
      <c r="CS190" s="130"/>
      <c r="CT190" s="125"/>
      <c r="CU190" s="126"/>
      <c r="CV190" s="125"/>
      <c r="CW190" s="125"/>
      <c r="CX190" s="130"/>
      <c r="CY190" s="128"/>
      <c r="CZ190" s="128"/>
      <c r="DA190" s="128"/>
      <c r="DB190" s="128"/>
      <c r="DC190" s="128"/>
      <c r="DD190" s="125"/>
      <c r="DE190" s="101"/>
      <c r="DF190" s="104"/>
      <c r="DG190" s="103"/>
      <c r="DH190" s="102"/>
      <c r="DI190" s="101"/>
      <c r="DJ190" s="101"/>
      <c r="DK190" s="101"/>
      <c r="DL190" s="13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132"/>
      <c r="ED190" s="132"/>
      <c r="EE190" s="132"/>
      <c r="EF190" s="132"/>
      <c r="EG190" s="132"/>
      <c r="EH190" s="132"/>
      <c r="EI190" s="132"/>
      <c r="EJ190" s="132"/>
      <c r="EK190" s="132"/>
      <c r="EL190" s="132"/>
      <c r="EM190" s="132"/>
      <c r="EN190" s="132"/>
      <c r="EO190" s="132"/>
      <c r="EP190" s="132"/>
      <c r="EQ190" s="132"/>
      <c r="ER190" s="132"/>
      <c r="ES190" s="132"/>
      <c r="ET190" s="132"/>
      <c r="EU190" s="132"/>
      <c r="EV190" s="132"/>
      <c r="EW190" s="132"/>
      <c r="EX190" s="132"/>
      <c r="EY190" s="101"/>
      <c r="EZ190" s="104"/>
      <c r="FA190" s="104"/>
      <c r="FB190" s="104"/>
      <c r="FC190" s="104"/>
      <c r="FD190" s="101"/>
      <c r="FE190" s="101"/>
      <c r="FF190" s="101"/>
      <c r="FG190" s="101"/>
      <c r="FH190" s="101"/>
      <c r="FI190" s="101"/>
      <c r="FJ190" s="101"/>
      <c r="FK190" s="101"/>
      <c r="FL190" s="101"/>
      <c r="FM190" s="101"/>
      <c r="FN190" s="101"/>
      <c r="FO190" s="101"/>
      <c r="FP190" s="101"/>
      <c r="FQ190" s="101"/>
      <c r="FR190" s="101"/>
      <c r="FS190" s="101"/>
      <c r="FT190" s="101"/>
      <c r="FU190" s="101"/>
      <c r="FV190" s="101"/>
      <c r="FW190" s="101"/>
      <c r="FX190" s="101"/>
      <c r="FY190" s="101"/>
      <c r="FZ190" s="101"/>
      <c r="GA190" s="101"/>
      <c r="GB190" s="101"/>
      <c r="GC190" s="101"/>
      <c r="GD190" s="101"/>
      <c r="GE190" s="132"/>
      <c r="GF190" s="132"/>
      <c r="GG190" s="132"/>
      <c r="GH190" s="101"/>
      <c r="GI190" s="132"/>
      <c r="GJ190" s="132"/>
      <c r="GK190" s="132"/>
      <c r="GL190" s="132"/>
      <c r="GM190" s="132"/>
      <c r="GN190" s="132"/>
      <c r="GO190" s="132"/>
      <c r="GP190" s="132"/>
      <c r="GQ190" s="101"/>
      <c r="GR190" s="101"/>
      <c r="GS190" s="101"/>
      <c r="GT190" s="101"/>
      <c r="GU190" s="101"/>
      <c r="GV190" s="101"/>
      <c r="GW190" s="101"/>
      <c r="GX190" s="101"/>
      <c r="GY190" s="101"/>
      <c r="GZ190" s="101"/>
      <c r="HA190" s="101"/>
      <c r="HB190" s="101"/>
      <c r="HC190" s="101"/>
      <c r="HD190" s="101"/>
      <c r="HE190" s="101"/>
      <c r="HF190" s="101"/>
      <c r="HG190" s="101"/>
      <c r="HH190" s="101"/>
      <c r="HI190" s="101"/>
      <c r="HJ190" s="101"/>
      <c r="HK190" s="101"/>
      <c r="HL190" s="101"/>
      <c r="HM190" s="101"/>
      <c r="HN190" s="101"/>
      <c r="HO190" s="101"/>
      <c r="HP190" s="101"/>
      <c r="HQ190" s="101"/>
      <c r="HR190" s="101"/>
      <c r="HS190" s="101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  <c r="IU190" s="101"/>
      <c r="IV190" s="101"/>
      <c r="IW190" s="101"/>
      <c r="IX190" s="101"/>
      <c r="IY190" s="101"/>
      <c r="IZ190" s="101"/>
      <c r="JA190" s="101"/>
      <c r="JB190" s="101"/>
      <c r="JC190" s="101"/>
      <c r="JD190" s="101"/>
      <c r="JE190" s="101"/>
      <c r="JF190" s="101"/>
      <c r="JG190" s="101"/>
      <c r="JH190" s="101"/>
      <c r="JI190" s="101"/>
      <c r="JJ190" s="101"/>
      <c r="JK190" s="101"/>
      <c r="JL190" s="101"/>
      <c r="JM190" s="101"/>
      <c r="JN190" s="101"/>
      <c r="JO190" s="101"/>
      <c r="JP190" s="101"/>
      <c r="JQ190" s="101"/>
      <c r="JR190" s="101"/>
      <c r="JS190" s="101"/>
      <c r="JT190" s="101"/>
      <c r="JU190" s="101"/>
      <c r="JV190" s="101"/>
      <c r="JW190" s="101"/>
      <c r="JX190" s="101"/>
      <c r="JY190" s="101"/>
      <c r="JZ190" s="101"/>
      <c r="KA190" s="101"/>
      <c r="KB190" s="101"/>
      <c r="KC190" s="101"/>
      <c r="KD190" s="101"/>
      <c r="KE190" s="101"/>
      <c r="KF190" s="101"/>
      <c r="KG190" s="101"/>
      <c r="KH190" s="101"/>
      <c r="KI190" s="101"/>
      <c r="KJ190" s="101"/>
      <c r="KK190" s="101"/>
      <c r="KL190" s="101"/>
      <c r="KM190" s="101"/>
      <c r="KN190" s="101"/>
      <c r="KO190" s="101"/>
      <c r="KP190" s="101"/>
      <c r="KQ190" s="101"/>
      <c r="KR190" s="101"/>
      <c r="KS190" s="101"/>
      <c r="KT190" s="101"/>
      <c r="KU190" s="101"/>
      <c r="KV190" s="101"/>
      <c r="KW190" s="101"/>
      <c r="KX190" s="101"/>
      <c r="KY190" s="101"/>
      <c r="KZ190" s="101"/>
      <c r="LA190" s="101"/>
      <c r="LB190" s="101"/>
      <c r="LC190" s="101"/>
      <c r="LD190" s="101"/>
      <c r="LE190" s="101"/>
      <c r="LF190" s="101"/>
      <c r="LG190" s="101"/>
      <c r="LH190" s="101"/>
      <c r="LI190" s="101"/>
      <c r="LJ190" s="101"/>
      <c r="LK190" s="101"/>
      <c r="LL190" s="101"/>
      <c r="LM190" s="101"/>
      <c r="LN190" s="101"/>
      <c r="LO190" s="101"/>
      <c r="LP190" s="101"/>
      <c r="LQ190" s="101"/>
      <c r="LR190" s="101"/>
      <c r="LS190" s="101"/>
      <c r="LT190" s="101"/>
      <c r="LU190" s="101"/>
      <c r="LV190" s="101"/>
      <c r="LW190" s="101"/>
    </row>
    <row r="191" spans="1:335">
      <c r="A191" s="101" t="s">
        <v>766</v>
      </c>
      <c r="B191" s="101">
        <f t="shared" si="6"/>
        <v>1423.15</v>
      </c>
      <c r="C191" s="101">
        <f t="shared" si="7"/>
        <v>5</v>
      </c>
      <c r="D191" s="101">
        <v>1150</v>
      </c>
      <c r="E191" s="101">
        <v>5000</v>
      </c>
      <c r="F191" s="101" t="s">
        <v>749</v>
      </c>
      <c r="G191" s="101"/>
      <c r="H191" s="101" t="s">
        <v>752</v>
      </c>
      <c r="I191" s="184">
        <v>68.605782758786347</v>
      </c>
      <c r="J191" s="184">
        <v>7.9960119765485255E-2</v>
      </c>
      <c r="K191" s="184">
        <v>19.340353968276748</v>
      </c>
      <c r="L191" s="184">
        <v>4.9975074853428295E-2</v>
      </c>
      <c r="M191" s="184">
        <v>9.9950149706856589E-2</v>
      </c>
      <c r="N191" s="184">
        <v>0.48975573356359725</v>
      </c>
      <c r="O191" s="184">
        <v>3.1984047906194109</v>
      </c>
      <c r="P191" s="184">
        <v>8.0359920364312671</v>
      </c>
      <c r="Q191" s="184">
        <v>9.9825367996860509E-2</v>
      </c>
      <c r="R191" s="121">
        <f t="shared" si="8"/>
        <v>399.81269358222988</v>
      </c>
      <c r="S191" s="184">
        <v>100</v>
      </c>
      <c r="T191" s="165">
        <v>0</v>
      </c>
      <c r="U191" s="184">
        <v>0.1</v>
      </c>
      <c r="V191" s="101"/>
      <c r="W191" s="122">
        <v>399.80059882742631</v>
      </c>
      <c r="X191" s="123"/>
      <c r="Y191" s="123"/>
      <c r="Z191" s="124"/>
      <c r="AA191" s="125"/>
      <c r="AB191" s="124"/>
      <c r="AC191" s="125"/>
      <c r="AD191" s="124"/>
      <c r="AE191" s="125"/>
      <c r="AF191" s="124"/>
      <c r="AG191" s="161"/>
      <c r="AH191" s="124"/>
      <c r="AI191" s="126"/>
      <c r="AJ191" s="127"/>
      <c r="AK191" s="126"/>
      <c r="AL191" s="126"/>
      <c r="AM191" s="126"/>
      <c r="AN191" s="126"/>
      <c r="AO191" s="101"/>
      <c r="AP191" s="128"/>
      <c r="AQ191" s="104"/>
      <c r="AR191" s="104"/>
      <c r="AS191" s="101"/>
      <c r="AT191" s="129"/>
      <c r="AU191" s="129"/>
      <c r="AV191" s="129"/>
      <c r="AW191" s="129"/>
      <c r="AX191" s="129"/>
      <c r="AY191" s="129"/>
      <c r="AZ191" s="129"/>
      <c r="BA191" s="129"/>
      <c r="BB191" s="129"/>
      <c r="BC191" s="129"/>
      <c r="BD191" s="129"/>
      <c r="BE191" s="129"/>
      <c r="BF191" s="101"/>
      <c r="BG191" s="129"/>
      <c r="BH191" s="129"/>
      <c r="BI191" s="129"/>
      <c r="BJ191" s="129"/>
      <c r="BK191" s="129"/>
      <c r="BL191" s="129"/>
      <c r="BM191" s="129"/>
      <c r="BN191" s="129"/>
      <c r="BO191" s="129"/>
      <c r="BP191" s="129"/>
      <c r="BQ191" s="129"/>
      <c r="BR191" s="102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26"/>
      <c r="CG191" s="128"/>
      <c r="CH191" s="126"/>
      <c r="CI191" s="130"/>
      <c r="CJ191" s="125"/>
      <c r="CK191" s="126"/>
      <c r="CL191" s="128"/>
      <c r="CM191" s="128"/>
      <c r="CN191" s="130"/>
      <c r="CO191" s="125"/>
      <c r="CP191" s="126"/>
      <c r="CQ191" s="125"/>
      <c r="CR191" s="125"/>
      <c r="CS191" s="130"/>
      <c r="CT191" s="125"/>
      <c r="CU191" s="126"/>
      <c r="CV191" s="125"/>
      <c r="CW191" s="125"/>
      <c r="CX191" s="130"/>
      <c r="CY191" s="128"/>
      <c r="CZ191" s="128"/>
      <c r="DA191" s="128"/>
      <c r="DB191" s="128"/>
      <c r="DC191" s="128"/>
      <c r="DD191" s="125"/>
      <c r="DE191" s="101"/>
      <c r="DF191" s="104"/>
      <c r="DG191" s="103"/>
      <c r="DH191" s="102"/>
      <c r="DI191" s="101"/>
      <c r="DJ191" s="101"/>
      <c r="DK191" s="101"/>
      <c r="DL191" s="13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32"/>
      <c r="ED191" s="132"/>
      <c r="EE191" s="132"/>
      <c r="EF191" s="132"/>
      <c r="EG191" s="132"/>
      <c r="EH191" s="132"/>
      <c r="EI191" s="132"/>
      <c r="EJ191" s="132"/>
      <c r="EK191" s="132"/>
      <c r="EL191" s="132"/>
      <c r="EM191" s="132"/>
      <c r="EN191" s="132"/>
      <c r="EO191" s="132"/>
      <c r="EP191" s="132"/>
      <c r="EQ191" s="132"/>
      <c r="ER191" s="132"/>
      <c r="ES191" s="132"/>
      <c r="ET191" s="132"/>
      <c r="EU191" s="132"/>
      <c r="EV191" s="132"/>
      <c r="EW191" s="132"/>
      <c r="EX191" s="132"/>
      <c r="EY191" s="101"/>
      <c r="EZ191" s="104"/>
      <c r="FA191" s="104"/>
      <c r="FB191" s="104"/>
      <c r="FC191" s="104"/>
      <c r="FD191" s="101"/>
      <c r="FE191" s="101"/>
      <c r="FF191" s="101"/>
      <c r="FG191" s="101"/>
      <c r="FH191" s="101"/>
      <c r="FI191" s="101"/>
      <c r="FJ191" s="101"/>
      <c r="FK191" s="101"/>
      <c r="FL191" s="101"/>
      <c r="FM191" s="101"/>
      <c r="FN191" s="101"/>
      <c r="FO191" s="101"/>
      <c r="FP191" s="101"/>
      <c r="FQ191" s="101"/>
      <c r="FR191" s="101"/>
      <c r="FS191" s="101"/>
      <c r="FT191" s="101"/>
      <c r="FU191" s="101"/>
      <c r="FV191" s="101"/>
      <c r="FW191" s="101"/>
      <c r="FX191" s="101"/>
      <c r="FY191" s="101"/>
      <c r="FZ191" s="101"/>
      <c r="GA191" s="101"/>
      <c r="GB191" s="101"/>
      <c r="GC191" s="101"/>
      <c r="GD191" s="101"/>
      <c r="GE191" s="132"/>
      <c r="GF191" s="132"/>
      <c r="GG191" s="132"/>
      <c r="GH191" s="101"/>
      <c r="GI191" s="132"/>
      <c r="GJ191" s="132"/>
      <c r="GK191" s="132"/>
      <c r="GL191" s="132"/>
      <c r="GM191" s="132"/>
      <c r="GN191" s="132"/>
      <c r="GO191" s="132"/>
      <c r="GP191" s="132"/>
      <c r="GQ191" s="101"/>
      <c r="GR191" s="101"/>
      <c r="GS191" s="101"/>
      <c r="GT191" s="101"/>
      <c r="GU191" s="101"/>
      <c r="GV191" s="101"/>
      <c r="GW191" s="101"/>
      <c r="GX191" s="101"/>
      <c r="GY191" s="101"/>
      <c r="GZ191" s="101"/>
      <c r="HA191" s="101"/>
      <c r="HB191" s="101"/>
      <c r="HC191" s="101"/>
      <c r="HD191" s="101"/>
      <c r="HE191" s="101"/>
      <c r="HF191" s="101"/>
      <c r="HG191" s="101"/>
      <c r="HH191" s="101"/>
      <c r="HI191" s="101"/>
      <c r="HJ191" s="101"/>
      <c r="HK191" s="101"/>
      <c r="HL191" s="101"/>
      <c r="HM191" s="101"/>
      <c r="HN191" s="101"/>
      <c r="HO191" s="101"/>
      <c r="HP191" s="101"/>
      <c r="HQ191" s="101"/>
      <c r="HR191" s="101"/>
      <c r="HS191" s="101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  <c r="IU191" s="101"/>
      <c r="IV191" s="101"/>
      <c r="IW191" s="101"/>
      <c r="IX191" s="101"/>
      <c r="IY191" s="101"/>
      <c r="IZ191" s="101"/>
      <c r="JA191" s="101"/>
      <c r="JB191" s="101"/>
      <c r="JC191" s="101"/>
      <c r="JD191" s="101"/>
      <c r="JE191" s="101"/>
      <c r="JF191" s="101"/>
      <c r="JG191" s="101"/>
      <c r="JH191" s="101"/>
      <c r="JI191" s="101"/>
      <c r="JJ191" s="101"/>
      <c r="JK191" s="101"/>
      <c r="JL191" s="101"/>
      <c r="JM191" s="101"/>
      <c r="JN191" s="101"/>
      <c r="JO191" s="101"/>
      <c r="JP191" s="101"/>
      <c r="JQ191" s="101"/>
      <c r="JR191" s="101"/>
      <c r="JS191" s="101"/>
      <c r="JT191" s="101"/>
      <c r="JU191" s="101"/>
      <c r="JV191" s="101"/>
      <c r="JW191" s="101"/>
      <c r="JX191" s="101"/>
      <c r="JY191" s="101"/>
      <c r="JZ191" s="101"/>
      <c r="KA191" s="101"/>
      <c r="KB191" s="101"/>
      <c r="KC191" s="101"/>
      <c r="KD191" s="101"/>
      <c r="KE191" s="101"/>
      <c r="KF191" s="101"/>
      <c r="KG191" s="101"/>
      <c r="KH191" s="101"/>
      <c r="KI191" s="101"/>
      <c r="KJ191" s="101"/>
      <c r="KK191" s="101"/>
      <c r="KL191" s="101"/>
      <c r="KM191" s="101"/>
      <c r="KN191" s="101"/>
      <c r="KO191" s="101"/>
      <c r="KP191" s="101"/>
      <c r="KQ191" s="101"/>
      <c r="KR191" s="101"/>
      <c r="KS191" s="101"/>
      <c r="KT191" s="101"/>
      <c r="KU191" s="101"/>
      <c r="KV191" s="101"/>
      <c r="KW191" s="101"/>
      <c r="KX191" s="101"/>
      <c r="KY191" s="101"/>
      <c r="KZ191" s="101"/>
      <c r="LA191" s="101"/>
      <c r="LB191" s="101"/>
      <c r="LC191" s="101"/>
      <c r="LD191" s="101"/>
      <c r="LE191" s="101"/>
      <c r="LF191" s="101"/>
      <c r="LG191" s="101"/>
      <c r="LH191" s="101"/>
      <c r="LI191" s="101"/>
      <c r="LJ191" s="101"/>
      <c r="LK191" s="101"/>
      <c r="LL191" s="101"/>
      <c r="LM191" s="101"/>
      <c r="LN191" s="101"/>
      <c r="LO191" s="101"/>
      <c r="LP191" s="101"/>
      <c r="LQ191" s="101"/>
      <c r="LR191" s="101"/>
      <c r="LS191" s="101"/>
      <c r="LT191" s="101"/>
      <c r="LU191" s="101"/>
      <c r="LV191" s="101"/>
      <c r="LW191" s="101"/>
    </row>
    <row r="192" spans="1:335">
      <c r="A192" s="101" t="s">
        <v>767</v>
      </c>
      <c r="B192" s="101">
        <f t="shared" si="6"/>
        <v>1573.15</v>
      </c>
      <c r="C192" s="101">
        <f t="shared" si="7"/>
        <v>20</v>
      </c>
      <c r="D192" s="101">
        <v>1300</v>
      </c>
      <c r="E192" s="101">
        <v>20000</v>
      </c>
      <c r="F192" s="101" t="s">
        <v>749</v>
      </c>
      <c r="G192" s="101"/>
      <c r="H192" s="101" t="s">
        <v>752</v>
      </c>
      <c r="I192" s="165">
        <v>49.992806136598865</v>
      </c>
      <c r="J192" s="165">
        <v>0.43097246669481792</v>
      </c>
      <c r="K192" s="165">
        <v>15.61806743435351</v>
      </c>
      <c r="L192" s="165">
        <v>7.9074078671831796</v>
      </c>
      <c r="M192" s="165">
        <v>6.0617214337292857</v>
      </c>
      <c r="N192" s="165">
        <v>9.7624632673043514</v>
      </c>
      <c r="O192" s="165">
        <v>1.7801036667829433</v>
      </c>
      <c r="P192" s="165">
        <v>0.33728280002203137</v>
      </c>
      <c r="Q192" s="165">
        <v>4.1873783606563757</v>
      </c>
      <c r="R192" s="121">
        <f t="shared" si="8"/>
        <v>16770.957673550674</v>
      </c>
      <c r="S192" s="165">
        <v>96.078203433325385</v>
      </c>
      <c r="T192" s="165">
        <v>5.5305867665418234</v>
      </c>
      <c r="U192" s="182">
        <v>3.8</v>
      </c>
      <c r="V192" s="101"/>
      <c r="W192" s="122">
        <v>16770.450334428784</v>
      </c>
      <c r="X192" s="123"/>
      <c r="Y192" s="123"/>
      <c r="Z192" s="124"/>
      <c r="AA192" s="125"/>
      <c r="AB192" s="124"/>
      <c r="AC192" s="125"/>
      <c r="AD192" s="124"/>
      <c r="AE192" s="125"/>
      <c r="AF192" s="124"/>
      <c r="AG192" s="161"/>
      <c r="AH192" s="124"/>
      <c r="AI192" s="126"/>
      <c r="AJ192" s="127"/>
      <c r="AK192" s="126"/>
      <c r="AL192" s="126"/>
      <c r="AM192" s="126"/>
      <c r="AN192" s="126"/>
      <c r="AO192" s="101"/>
      <c r="AP192" s="128"/>
      <c r="AQ192" s="104"/>
      <c r="AR192" s="104"/>
      <c r="AS192" s="101"/>
      <c r="AT192" s="129"/>
      <c r="AU192" s="129"/>
      <c r="AV192" s="129"/>
      <c r="AW192" s="129"/>
      <c r="AX192" s="129"/>
      <c r="AY192" s="129"/>
      <c r="AZ192" s="129"/>
      <c r="BA192" s="129"/>
      <c r="BB192" s="129"/>
      <c r="BC192" s="129"/>
      <c r="BD192" s="129"/>
      <c r="BE192" s="129"/>
      <c r="BF192" s="101"/>
      <c r="BG192" s="129"/>
      <c r="BH192" s="129"/>
      <c r="BI192" s="129"/>
      <c r="BJ192" s="129"/>
      <c r="BK192" s="129"/>
      <c r="BL192" s="129"/>
      <c r="BM192" s="129"/>
      <c r="BN192" s="129"/>
      <c r="BO192" s="129"/>
      <c r="BP192" s="129"/>
      <c r="BQ192" s="129"/>
      <c r="BR192" s="102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26"/>
      <c r="CG192" s="128"/>
      <c r="CH192" s="126"/>
      <c r="CI192" s="130"/>
      <c r="CJ192" s="125"/>
      <c r="CK192" s="126"/>
      <c r="CL192" s="128"/>
      <c r="CM192" s="128"/>
      <c r="CN192" s="130"/>
      <c r="CO192" s="125"/>
      <c r="CP192" s="126"/>
      <c r="CQ192" s="125"/>
      <c r="CR192" s="125"/>
      <c r="CS192" s="130"/>
      <c r="CT192" s="125"/>
      <c r="CU192" s="126"/>
      <c r="CV192" s="125"/>
      <c r="CW192" s="125"/>
      <c r="CX192" s="130"/>
      <c r="CY192" s="128"/>
      <c r="CZ192" s="128"/>
      <c r="DA192" s="128"/>
      <c r="DB192" s="128"/>
      <c r="DC192" s="128"/>
      <c r="DD192" s="125"/>
      <c r="DE192" s="101"/>
      <c r="DF192" s="104"/>
      <c r="DG192" s="103"/>
      <c r="DH192" s="102"/>
      <c r="DI192" s="101"/>
      <c r="DJ192" s="101"/>
      <c r="DK192" s="101"/>
      <c r="DL192" s="13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132"/>
      <c r="ED192" s="132"/>
      <c r="EE192" s="132"/>
      <c r="EF192" s="132"/>
      <c r="EG192" s="132"/>
      <c r="EH192" s="132"/>
      <c r="EI192" s="132"/>
      <c r="EJ192" s="132"/>
      <c r="EK192" s="132"/>
      <c r="EL192" s="132"/>
      <c r="EM192" s="132"/>
      <c r="EN192" s="132"/>
      <c r="EO192" s="132"/>
      <c r="EP192" s="132"/>
      <c r="EQ192" s="132"/>
      <c r="ER192" s="132"/>
      <c r="ES192" s="132"/>
      <c r="ET192" s="132"/>
      <c r="EU192" s="132"/>
      <c r="EV192" s="132"/>
      <c r="EW192" s="132"/>
      <c r="EX192" s="132"/>
      <c r="EY192" s="101"/>
      <c r="EZ192" s="104"/>
      <c r="FA192" s="104"/>
      <c r="FB192" s="104"/>
      <c r="FC192" s="104"/>
      <c r="FD192" s="101"/>
      <c r="FE192" s="101"/>
      <c r="FF192" s="101"/>
      <c r="FG192" s="101"/>
      <c r="FH192" s="101"/>
      <c r="FI192" s="101"/>
      <c r="FJ192" s="101"/>
      <c r="FK192" s="101"/>
      <c r="FL192" s="101"/>
      <c r="FM192" s="101"/>
      <c r="FN192" s="101"/>
      <c r="FO192" s="101"/>
      <c r="FP192" s="101"/>
      <c r="FQ192" s="101"/>
      <c r="FR192" s="101"/>
      <c r="FS192" s="101"/>
      <c r="FT192" s="101"/>
      <c r="FU192" s="101"/>
      <c r="FV192" s="101"/>
      <c r="FW192" s="101"/>
      <c r="FX192" s="101"/>
      <c r="FY192" s="101"/>
      <c r="FZ192" s="101"/>
      <c r="GA192" s="101"/>
      <c r="GB192" s="101"/>
      <c r="GC192" s="101"/>
      <c r="GD192" s="101"/>
      <c r="GE192" s="132"/>
      <c r="GF192" s="132"/>
      <c r="GG192" s="132"/>
      <c r="GH192" s="101"/>
      <c r="GI192" s="132"/>
      <c r="GJ192" s="132"/>
      <c r="GK192" s="132"/>
      <c r="GL192" s="132"/>
      <c r="GM192" s="132"/>
      <c r="GN192" s="132"/>
      <c r="GO192" s="132"/>
      <c r="GP192" s="132"/>
      <c r="GQ192" s="101"/>
      <c r="GR192" s="101"/>
      <c r="GS192" s="101"/>
      <c r="GT192" s="101"/>
      <c r="GU192" s="101"/>
      <c r="GV192" s="101"/>
      <c r="GW192" s="101"/>
      <c r="GX192" s="101"/>
      <c r="GY192" s="101"/>
      <c r="GZ192" s="101"/>
      <c r="HA192" s="101"/>
      <c r="HB192" s="101"/>
      <c r="HC192" s="101"/>
      <c r="HD192" s="101"/>
      <c r="HE192" s="101"/>
      <c r="HF192" s="101"/>
      <c r="HG192" s="101"/>
      <c r="HH192" s="101"/>
      <c r="HI192" s="101"/>
      <c r="HJ192" s="101"/>
      <c r="HK192" s="101"/>
      <c r="HL192" s="101"/>
      <c r="HM192" s="101"/>
      <c r="HN192" s="101"/>
      <c r="HO192" s="101"/>
      <c r="HP192" s="101"/>
      <c r="HQ192" s="101"/>
      <c r="HR192" s="101"/>
      <c r="HS192" s="101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  <c r="IU192" s="101"/>
      <c r="IV192" s="101"/>
      <c r="IW192" s="101"/>
      <c r="IX192" s="101"/>
      <c r="IY192" s="101"/>
      <c r="IZ192" s="101"/>
      <c r="JA192" s="101"/>
      <c r="JB192" s="101"/>
      <c r="JC192" s="101"/>
      <c r="JD192" s="101"/>
      <c r="JE192" s="101"/>
      <c r="JF192" s="101"/>
      <c r="JG192" s="101"/>
      <c r="JH192" s="101"/>
      <c r="JI192" s="101"/>
      <c r="JJ192" s="101"/>
      <c r="JK192" s="101"/>
      <c r="JL192" s="101"/>
      <c r="JM192" s="101"/>
      <c r="JN192" s="101"/>
      <c r="JO192" s="101"/>
      <c r="JP192" s="101"/>
      <c r="JQ192" s="101"/>
      <c r="JR192" s="101"/>
      <c r="JS192" s="101"/>
      <c r="JT192" s="101"/>
      <c r="JU192" s="101"/>
      <c r="JV192" s="101"/>
      <c r="JW192" s="101"/>
      <c r="JX192" s="101"/>
      <c r="JY192" s="101"/>
      <c r="JZ192" s="101"/>
      <c r="KA192" s="101"/>
      <c r="KB192" s="101"/>
      <c r="KC192" s="101"/>
      <c r="KD192" s="101"/>
      <c r="KE192" s="101"/>
      <c r="KF192" s="101"/>
      <c r="KG192" s="101"/>
      <c r="KH192" s="101"/>
      <c r="KI192" s="101"/>
      <c r="KJ192" s="101"/>
      <c r="KK192" s="101"/>
      <c r="KL192" s="101"/>
      <c r="KM192" s="101"/>
      <c r="KN192" s="101"/>
      <c r="KO192" s="101"/>
      <c r="KP192" s="101"/>
      <c r="KQ192" s="101"/>
      <c r="KR192" s="101"/>
      <c r="KS192" s="101"/>
      <c r="KT192" s="101"/>
      <c r="KU192" s="101"/>
      <c r="KV192" s="101"/>
      <c r="KW192" s="101"/>
      <c r="KX192" s="101"/>
      <c r="KY192" s="101"/>
      <c r="KZ192" s="101"/>
      <c r="LA192" s="101"/>
      <c r="LB192" s="101"/>
      <c r="LC192" s="101"/>
      <c r="LD192" s="101"/>
      <c r="LE192" s="101"/>
      <c r="LF192" s="101"/>
      <c r="LG192" s="101"/>
      <c r="LH192" s="101"/>
      <c r="LI192" s="101"/>
      <c r="LJ192" s="101"/>
      <c r="LK192" s="101"/>
      <c r="LL192" s="101"/>
      <c r="LM192" s="101"/>
      <c r="LN192" s="101"/>
      <c r="LO192" s="101"/>
      <c r="LP192" s="101"/>
      <c r="LQ192" s="101"/>
      <c r="LR192" s="101"/>
      <c r="LS192" s="101"/>
      <c r="LT192" s="101"/>
      <c r="LU192" s="101"/>
      <c r="LV192" s="101"/>
      <c r="LW192" s="101"/>
    </row>
    <row r="193" spans="1:335">
      <c r="A193" s="101" t="s">
        <v>768</v>
      </c>
      <c r="B193" s="101">
        <f t="shared" si="6"/>
        <v>1548.15</v>
      </c>
      <c r="C193" s="101">
        <f t="shared" si="7"/>
        <v>20</v>
      </c>
      <c r="D193" s="101">
        <v>1275</v>
      </c>
      <c r="E193" s="101">
        <v>20000</v>
      </c>
      <c r="F193" s="101" t="s">
        <v>749</v>
      </c>
      <c r="G193" s="101"/>
      <c r="H193" s="101" t="s">
        <v>752</v>
      </c>
      <c r="I193" s="165">
        <v>51.913506845753581</v>
      </c>
      <c r="J193" s="165">
        <v>0.40749923226860241</v>
      </c>
      <c r="K193" s="165">
        <v>15.475494099875062</v>
      </c>
      <c r="L193" s="165">
        <v>8.7091114989498966</v>
      </c>
      <c r="M193" s="165">
        <v>5.9134772310606492</v>
      </c>
      <c r="N193" s="165">
        <v>8.7470184042772097</v>
      </c>
      <c r="O193" s="165">
        <v>2.1322634246612919</v>
      </c>
      <c r="P193" s="165">
        <v>0.38854577960494646</v>
      </c>
      <c r="Q193" s="165">
        <v>2.3898860412350165</v>
      </c>
      <c r="R193" s="121">
        <f t="shared" si="8"/>
        <v>9571.7831516613551</v>
      </c>
      <c r="S193" s="165">
        <v>96.07680255768625</v>
      </c>
      <c r="T193" s="165">
        <v>3.6481523096129838</v>
      </c>
      <c r="U193" s="182">
        <v>3.8</v>
      </c>
      <c r="V193" s="101"/>
      <c r="W193" s="122">
        <v>9571.4935951462412</v>
      </c>
      <c r="X193" s="123"/>
      <c r="Y193" s="123"/>
      <c r="Z193" s="124"/>
      <c r="AA193" s="125"/>
      <c r="AB193" s="124"/>
      <c r="AC193" s="125"/>
      <c r="AD193" s="124"/>
      <c r="AE193" s="125"/>
      <c r="AF193" s="124"/>
      <c r="AG193" s="161"/>
      <c r="AH193" s="124"/>
      <c r="AI193" s="126"/>
      <c r="AJ193" s="127"/>
      <c r="AK193" s="126"/>
      <c r="AL193" s="126"/>
      <c r="AM193" s="126"/>
      <c r="AN193" s="126"/>
      <c r="AO193" s="101"/>
      <c r="AP193" s="128"/>
      <c r="AQ193" s="104"/>
      <c r="AR193" s="104"/>
      <c r="AS193" s="101"/>
      <c r="AT193" s="129"/>
      <c r="AU193" s="129"/>
      <c r="AV193" s="129"/>
      <c r="AW193" s="129"/>
      <c r="AX193" s="129"/>
      <c r="AY193" s="129"/>
      <c r="AZ193" s="129"/>
      <c r="BA193" s="129"/>
      <c r="BB193" s="129"/>
      <c r="BC193" s="129"/>
      <c r="BD193" s="129"/>
      <c r="BE193" s="129"/>
      <c r="BF193" s="101"/>
      <c r="BG193" s="129"/>
      <c r="BH193" s="129"/>
      <c r="BI193" s="129"/>
      <c r="BJ193" s="129"/>
      <c r="BK193" s="129"/>
      <c r="BL193" s="129"/>
      <c r="BM193" s="129"/>
      <c r="BN193" s="129"/>
      <c r="BO193" s="129"/>
      <c r="BP193" s="129"/>
      <c r="BQ193" s="129"/>
      <c r="BR193" s="102"/>
      <c r="BS193" s="101"/>
      <c r="BT193" s="101"/>
      <c r="BU193" s="101"/>
      <c r="BV193" s="101"/>
      <c r="BW193" s="101"/>
      <c r="BX193" s="101"/>
      <c r="BY193" s="101"/>
      <c r="BZ193" s="101"/>
      <c r="CA193" s="101"/>
      <c r="CB193" s="101"/>
      <c r="CC193" s="101"/>
      <c r="CD193" s="101"/>
      <c r="CE193" s="101"/>
      <c r="CF193" s="126"/>
      <c r="CG193" s="128"/>
      <c r="CH193" s="126"/>
      <c r="CI193" s="130"/>
      <c r="CJ193" s="125"/>
      <c r="CK193" s="126"/>
      <c r="CL193" s="128"/>
      <c r="CM193" s="128"/>
      <c r="CN193" s="130"/>
      <c r="CO193" s="125"/>
      <c r="CP193" s="126"/>
      <c r="CQ193" s="125"/>
      <c r="CR193" s="125"/>
      <c r="CS193" s="130"/>
      <c r="CT193" s="125"/>
      <c r="CU193" s="126"/>
      <c r="CV193" s="125"/>
      <c r="CW193" s="125"/>
      <c r="CX193" s="130"/>
      <c r="CY193" s="128"/>
      <c r="CZ193" s="128"/>
      <c r="DA193" s="128"/>
      <c r="DB193" s="128"/>
      <c r="DC193" s="128"/>
      <c r="DD193" s="125"/>
      <c r="DE193" s="101"/>
      <c r="DF193" s="104"/>
      <c r="DG193" s="103"/>
      <c r="DH193" s="102"/>
      <c r="DI193" s="101"/>
      <c r="DJ193" s="101"/>
      <c r="DK193" s="101"/>
      <c r="DL193" s="131"/>
      <c r="DM193" s="101"/>
      <c r="DN193" s="101"/>
      <c r="DO193" s="101"/>
      <c r="DP193" s="101"/>
      <c r="DQ193" s="101"/>
      <c r="DR193" s="101"/>
      <c r="DS193" s="101"/>
      <c r="DT193" s="101"/>
      <c r="DU193" s="101"/>
      <c r="DV193" s="101"/>
      <c r="DW193" s="101"/>
      <c r="DX193" s="101"/>
      <c r="DY193" s="101"/>
      <c r="DZ193" s="101"/>
      <c r="EA193" s="101"/>
      <c r="EB193" s="101"/>
      <c r="EC193" s="132"/>
      <c r="ED193" s="132"/>
      <c r="EE193" s="132"/>
      <c r="EF193" s="132"/>
      <c r="EG193" s="132"/>
      <c r="EH193" s="132"/>
      <c r="EI193" s="132"/>
      <c r="EJ193" s="132"/>
      <c r="EK193" s="132"/>
      <c r="EL193" s="132"/>
      <c r="EM193" s="132"/>
      <c r="EN193" s="132"/>
      <c r="EO193" s="132"/>
      <c r="EP193" s="132"/>
      <c r="EQ193" s="132"/>
      <c r="ER193" s="132"/>
      <c r="ES193" s="132"/>
      <c r="ET193" s="132"/>
      <c r="EU193" s="132"/>
      <c r="EV193" s="132"/>
      <c r="EW193" s="132"/>
      <c r="EX193" s="132"/>
      <c r="EY193" s="101"/>
      <c r="EZ193" s="104"/>
      <c r="FA193" s="104"/>
      <c r="FB193" s="104"/>
      <c r="FC193" s="104"/>
      <c r="FD193" s="101"/>
      <c r="FE193" s="101"/>
      <c r="FF193" s="101"/>
      <c r="FG193" s="101"/>
      <c r="FH193" s="101"/>
      <c r="FI193" s="101"/>
      <c r="FJ193" s="101"/>
      <c r="FK193" s="101"/>
      <c r="FL193" s="101"/>
      <c r="FM193" s="101"/>
      <c r="FN193" s="101"/>
      <c r="FO193" s="101"/>
      <c r="FP193" s="101"/>
      <c r="FQ193" s="101"/>
      <c r="FR193" s="101"/>
      <c r="FS193" s="101"/>
      <c r="FT193" s="101"/>
      <c r="FU193" s="101"/>
      <c r="FV193" s="101"/>
      <c r="FW193" s="101"/>
      <c r="FX193" s="101"/>
      <c r="FY193" s="101"/>
      <c r="FZ193" s="101"/>
      <c r="GA193" s="101"/>
      <c r="GB193" s="101"/>
      <c r="GC193" s="101"/>
      <c r="GD193" s="101"/>
      <c r="GE193" s="132"/>
      <c r="GF193" s="132"/>
      <c r="GG193" s="132"/>
      <c r="GH193" s="101"/>
      <c r="GI193" s="132"/>
      <c r="GJ193" s="132"/>
      <c r="GK193" s="132"/>
      <c r="GL193" s="132"/>
      <c r="GM193" s="132"/>
      <c r="GN193" s="132"/>
      <c r="GO193" s="132"/>
      <c r="GP193" s="132"/>
      <c r="GQ193" s="101"/>
      <c r="GR193" s="101"/>
      <c r="GS193" s="101"/>
      <c r="GT193" s="101"/>
      <c r="GU193" s="101"/>
      <c r="GV193" s="101"/>
      <c r="GW193" s="101"/>
      <c r="GX193" s="101"/>
      <c r="GY193" s="101"/>
      <c r="GZ193" s="101"/>
      <c r="HA193" s="101"/>
      <c r="HB193" s="101"/>
      <c r="HC193" s="101"/>
      <c r="HD193" s="101"/>
      <c r="HE193" s="101"/>
      <c r="HF193" s="101"/>
      <c r="HG193" s="101"/>
      <c r="HH193" s="101"/>
      <c r="HI193" s="101"/>
      <c r="HJ193" s="101"/>
      <c r="HK193" s="101"/>
      <c r="HL193" s="101"/>
      <c r="HM193" s="101"/>
      <c r="HN193" s="101"/>
      <c r="HO193" s="101"/>
      <c r="HP193" s="101"/>
      <c r="HQ193" s="101"/>
      <c r="HR193" s="101"/>
      <c r="HS193" s="101"/>
      <c r="HT193" s="101"/>
      <c r="HU193" s="101"/>
      <c r="HV193" s="101"/>
      <c r="HW193" s="101"/>
      <c r="HX193" s="101"/>
      <c r="HY193" s="101"/>
      <c r="HZ193" s="101"/>
      <c r="IA193" s="101"/>
      <c r="IB193" s="101"/>
      <c r="IC193" s="101"/>
      <c r="ID193" s="101"/>
      <c r="IE193" s="101"/>
      <c r="IF193" s="101"/>
      <c r="IG193" s="101"/>
      <c r="IH193" s="101"/>
      <c r="II193" s="101"/>
      <c r="IJ193" s="101"/>
      <c r="IK193" s="101"/>
      <c r="IL193" s="101"/>
      <c r="IM193" s="101"/>
      <c r="IN193" s="101"/>
      <c r="IO193" s="101"/>
      <c r="IP193" s="101"/>
      <c r="IQ193" s="101"/>
      <c r="IR193" s="101"/>
      <c r="IS193" s="101"/>
      <c r="IT193" s="101"/>
      <c r="IU193" s="101"/>
      <c r="IV193" s="101"/>
      <c r="IW193" s="101"/>
      <c r="IX193" s="101"/>
      <c r="IY193" s="101"/>
      <c r="IZ193" s="101"/>
      <c r="JA193" s="101"/>
      <c r="JB193" s="101"/>
      <c r="JC193" s="101"/>
      <c r="JD193" s="101"/>
      <c r="JE193" s="101"/>
      <c r="JF193" s="101"/>
      <c r="JG193" s="101"/>
      <c r="JH193" s="101"/>
      <c r="JI193" s="101"/>
      <c r="JJ193" s="101"/>
      <c r="JK193" s="101"/>
      <c r="JL193" s="101"/>
      <c r="JM193" s="101"/>
      <c r="JN193" s="101"/>
      <c r="JO193" s="101"/>
      <c r="JP193" s="101"/>
      <c r="JQ193" s="101"/>
      <c r="JR193" s="101"/>
      <c r="JS193" s="101"/>
      <c r="JT193" s="101"/>
      <c r="JU193" s="101"/>
      <c r="JV193" s="101"/>
      <c r="JW193" s="101"/>
      <c r="JX193" s="101"/>
      <c r="JY193" s="101"/>
      <c r="JZ193" s="101"/>
      <c r="KA193" s="101"/>
      <c r="KB193" s="101"/>
      <c r="KC193" s="101"/>
      <c r="KD193" s="101"/>
      <c r="KE193" s="101"/>
      <c r="KF193" s="101"/>
      <c r="KG193" s="101"/>
      <c r="KH193" s="101"/>
      <c r="KI193" s="101"/>
      <c r="KJ193" s="101"/>
      <c r="KK193" s="101"/>
      <c r="KL193" s="101"/>
      <c r="KM193" s="101"/>
      <c r="KN193" s="101"/>
      <c r="KO193" s="101"/>
      <c r="KP193" s="101"/>
      <c r="KQ193" s="101"/>
      <c r="KR193" s="101"/>
      <c r="KS193" s="101"/>
      <c r="KT193" s="101"/>
      <c r="KU193" s="101"/>
      <c r="KV193" s="101"/>
      <c r="KW193" s="101"/>
      <c r="KX193" s="101"/>
      <c r="KY193" s="101"/>
      <c r="KZ193" s="101"/>
      <c r="LA193" s="101"/>
      <c r="LB193" s="101"/>
      <c r="LC193" s="101"/>
      <c r="LD193" s="101"/>
      <c r="LE193" s="101"/>
      <c r="LF193" s="101"/>
      <c r="LG193" s="101"/>
      <c r="LH193" s="101"/>
      <c r="LI193" s="101"/>
      <c r="LJ193" s="101"/>
      <c r="LK193" s="101"/>
      <c r="LL193" s="101"/>
      <c r="LM193" s="101"/>
      <c r="LN193" s="101"/>
      <c r="LO193" s="101"/>
      <c r="LP193" s="101"/>
      <c r="LQ193" s="101"/>
      <c r="LR193" s="101"/>
      <c r="LS193" s="101"/>
      <c r="LT193" s="101"/>
      <c r="LU193" s="101"/>
      <c r="LV193" s="101"/>
      <c r="LW193" s="101"/>
    </row>
    <row r="194" spans="1:335">
      <c r="A194" s="185" t="s">
        <v>769</v>
      </c>
      <c r="B194" s="101">
        <f t="shared" si="6"/>
        <v>1523.15</v>
      </c>
      <c r="C194" s="101">
        <f t="shared" si="7"/>
        <v>20</v>
      </c>
      <c r="D194" s="185">
        <v>1250</v>
      </c>
      <c r="E194" s="185">
        <v>20000</v>
      </c>
      <c r="F194" s="185" t="s">
        <v>749</v>
      </c>
      <c r="G194" s="185"/>
      <c r="H194" s="185" t="s">
        <v>752</v>
      </c>
      <c r="I194" s="186">
        <v>52.921180159635121</v>
      </c>
      <c r="J194" s="186">
        <v>0.33224059293044467</v>
      </c>
      <c r="K194" s="186">
        <v>16.099429874572404</v>
      </c>
      <c r="L194" s="186">
        <v>8.0497149372862022</v>
      </c>
      <c r="M194" s="186">
        <v>5.6101197263397946</v>
      </c>
      <c r="N194" s="186">
        <v>8.3819555302166471</v>
      </c>
      <c r="O194" s="186">
        <v>2.1738027366020525</v>
      </c>
      <c r="P194" s="186">
        <v>0.38919612314709229</v>
      </c>
      <c r="Q194" s="186">
        <v>2.1094640820980617</v>
      </c>
      <c r="R194" s="121">
        <f t="shared" si="8"/>
        <v>8448.6592296370654</v>
      </c>
      <c r="S194" s="186">
        <v>96.067103762827799</v>
      </c>
      <c r="T194" s="186">
        <v>4.0277777777777786</v>
      </c>
      <c r="U194" s="201">
        <v>3.8</v>
      </c>
      <c r="V194" s="185"/>
      <c r="W194" s="187">
        <v>8448.4036488027377</v>
      </c>
      <c r="X194" s="188"/>
      <c r="Y194" s="188"/>
      <c r="Z194" s="189"/>
      <c r="AA194" s="190"/>
      <c r="AB194" s="189"/>
      <c r="AC194" s="190"/>
      <c r="AD194" s="189"/>
      <c r="AE194" s="190"/>
      <c r="AF194" s="189"/>
      <c r="AG194" s="205"/>
      <c r="AH194" s="189"/>
      <c r="AI194" s="191"/>
      <c r="AJ194" s="192"/>
      <c r="AK194" s="191"/>
      <c r="AL194" s="191"/>
      <c r="AM194" s="191"/>
      <c r="AN194" s="191"/>
      <c r="AO194" s="185"/>
      <c r="AP194" s="193"/>
      <c r="AQ194" s="194"/>
      <c r="AR194" s="194"/>
      <c r="AS194" s="185"/>
      <c r="AT194" s="195"/>
      <c r="AU194" s="195"/>
      <c r="AV194" s="195"/>
      <c r="AW194" s="195"/>
      <c r="AX194" s="195"/>
      <c r="AY194" s="195"/>
      <c r="AZ194" s="195"/>
      <c r="BA194" s="195"/>
      <c r="BB194" s="195"/>
      <c r="BC194" s="195"/>
      <c r="BD194" s="195"/>
      <c r="BE194" s="195"/>
      <c r="BF194" s="185"/>
      <c r="BG194" s="195"/>
      <c r="BH194" s="195"/>
      <c r="BI194" s="195"/>
      <c r="BJ194" s="195"/>
      <c r="BK194" s="195"/>
      <c r="BL194" s="195"/>
      <c r="BM194" s="195"/>
      <c r="BN194" s="195"/>
      <c r="BO194" s="195"/>
      <c r="BP194" s="195"/>
      <c r="BQ194" s="195"/>
      <c r="BR194" s="196"/>
      <c r="BS194" s="185"/>
      <c r="BT194" s="185"/>
      <c r="BU194" s="185"/>
      <c r="BV194" s="185"/>
      <c r="BW194" s="185"/>
      <c r="BX194" s="185"/>
      <c r="BY194" s="185"/>
      <c r="BZ194" s="185"/>
      <c r="CA194" s="185"/>
      <c r="CB194" s="185"/>
      <c r="CC194" s="185"/>
      <c r="CD194" s="185"/>
      <c r="CE194" s="185"/>
      <c r="CF194" s="191"/>
      <c r="CG194" s="193"/>
      <c r="CH194" s="191"/>
      <c r="CI194" s="197"/>
      <c r="CJ194" s="190"/>
      <c r="CK194" s="191"/>
      <c r="CL194" s="193"/>
      <c r="CM194" s="193"/>
      <c r="CN194" s="197"/>
      <c r="CO194" s="190"/>
      <c r="CP194" s="191"/>
      <c r="CQ194" s="190"/>
      <c r="CR194" s="190"/>
      <c r="CS194" s="197"/>
      <c r="CT194" s="190"/>
      <c r="CU194" s="191"/>
      <c r="CV194" s="190"/>
      <c r="CW194" s="190"/>
      <c r="CX194" s="197"/>
      <c r="CY194" s="193"/>
      <c r="CZ194" s="193"/>
      <c r="DA194" s="193"/>
      <c r="DB194" s="193"/>
      <c r="DC194" s="193"/>
      <c r="DD194" s="190"/>
      <c r="DE194" s="185"/>
      <c r="DF194" s="194"/>
      <c r="DG194" s="198"/>
      <c r="DH194" s="196"/>
      <c r="DI194" s="185"/>
      <c r="DJ194" s="185"/>
      <c r="DK194" s="185"/>
      <c r="DL194" s="199"/>
      <c r="DM194" s="185"/>
      <c r="DN194" s="185"/>
      <c r="DO194" s="185"/>
      <c r="DP194" s="185"/>
      <c r="DQ194" s="185"/>
      <c r="DR194" s="185"/>
      <c r="DS194" s="185"/>
      <c r="DT194" s="185"/>
      <c r="DU194" s="185"/>
      <c r="DV194" s="185"/>
      <c r="DW194" s="185"/>
      <c r="DX194" s="185"/>
      <c r="DY194" s="185"/>
      <c r="DZ194" s="185"/>
      <c r="EA194" s="185"/>
      <c r="EB194" s="185"/>
      <c r="EC194" s="200"/>
      <c r="ED194" s="200"/>
      <c r="EE194" s="200"/>
      <c r="EF194" s="200"/>
      <c r="EG194" s="200"/>
      <c r="EH194" s="200"/>
      <c r="EI194" s="200"/>
      <c r="EJ194" s="200"/>
      <c r="EK194" s="200"/>
      <c r="EL194" s="200"/>
      <c r="EM194" s="200"/>
      <c r="EN194" s="200"/>
      <c r="EO194" s="200"/>
      <c r="EP194" s="200"/>
      <c r="EQ194" s="200"/>
      <c r="ER194" s="200"/>
      <c r="ES194" s="200"/>
      <c r="ET194" s="200"/>
      <c r="EU194" s="200"/>
      <c r="EV194" s="200"/>
      <c r="EW194" s="200"/>
      <c r="EX194" s="200"/>
      <c r="EY194" s="185"/>
      <c r="EZ194" s="194"/>
      <c r="FA194" s="194"/>
      <c r="FB194" s="194"/>
      <c r="FC194" s="194"/>
      <c r="FD194" s="185"/>
      <c r="FE194" s="185"/>
      <c r="FF194" s="185"/>
      <c r="FG194" s="185"/>
      <c r="FH194" s="185"/>
      <c r="FI194" s="185"/>
      <c r="FJ194" s="185"/>
      <c r="FK194" s="185"/>
      <c r="FL194" s="185"/>
      <c r="FM194" s="185"/>
      <c r="FN194" s="185"/>
      <c r="FO194" s="185"/>
      <c r="FP194" s="185"/>
      <c r="FQ194" s="185"/>
      <c r="FR194" s="185"/>
      <c r="FS194" s="185"/>
      <c r="FT194" s="185"/>
      <c r="FU194" s="185"/>
      <c r="FV194" s="185"/>
      <c r="FW194" s="185"/>
      <c r="FX194" s="185"/>
      <c r="FY194" s="185"/>
      <c r="FZ194" s="185"/>
      <c r="GA194" s="185"/>
      <c r="GB194" s="185"/>
      <c r="GC194" s="185"/>
      <c r="GD194" s="185"/>
      <c r="GE194" s="200"/>
      <c r="GF194" s="200"/>
      <c r="GG194" s="200"/>
      <c r="GH194" s="185"/>
      <c r="GI194" s="200"/>
      <c r="GJ194" s="200"/>
      <c r="GK194" s="200"/>
      <c r="GL194" s="200"/>
      <c r="GM194" s="200"/>
      <c r="GN194" s="200"/>
      <c r="GO194" s="200"/>
      <c r="GP194" s="200"/>
      <c r="GQ194" s="185"/>
      <c r="GR194" s="185"/>
      <c r="GS194" s="185"/>
      <c r="GT194" s="185"/>
      <c r="GU194" s="185"/>
      <c r="GV194" s="185"/>
      <c r="GW194" s="185"/>
      <c r="GX194" s="185"/>
      <c r="GY194" s="185"/>
      <c r="GZ194" s="185"/>
      <c r="HA194" s="185"/>
      <c r="HB194" s="185"/>
      <c r="HC194" s="185"/>
      <c r="HD194" s="185"/>
      <c r="HE194" s="185"/>
      <c r="HF194" s="185"/>
      <c r="HG194" s="185"/>
      <c r="HH194" s="185"/>
      <c r="HI194" s="185"/>
      <c r="HJ194" s="185"/>
      <c r="HK194" s="185"/>
      <c r="HL194" s="185"/>
      <c r="HM194" s="185"/>
      <c r="HN194" s="185"/>
      <c r="HO194" s="185"/>
      <c r="HP194" s="185"/>
      <c r="HQ194" s="185"/>
      <c r="HR194" s="185"/>
      <c r="HS194" s="185"/>
      <c r="HT194" s="185"/>
      <c r="HU194" s="185"/>
      <c r="HV194" s="185"/>
      <c r="HW194" s="185"/>
      <c r="HX194" s="185"/>
      <c r="HY194" s="185"/>
      <c r="HZ194" s="185"/>
      <c r="IA194" s="185"/>
      <c r="IB194" s="185"/>
      <c r="IC194" s="185"/>
      <c r="ID194" s="185"/>
      <c r="IE194" s="185"/>
      <c r="IF194" s="185"/>
      <c r="IG194" s="185"/>
      <c r="IH194" s="185"/>
      <c r="II194" s="185"/>
      <c r="IJ194" s="185"/>
      <c r="IK194" s="185"/>
      <c r="IL194" s="185"/>
      <c r="IM194" s="185"/>
      <c r="IN194" s="185"/>
      <c r="IO194" s="185"/>
      <c r="IP194" s="185"/>
      <c r="IQ194" s="185"/>
      <c r="IR194" s="185"/>
      <c r="IS194" s="185"/>
      <c r="IT194" s="185"/>
      <c r="IU194" s="185"/>
      <c r="IV194" s="185"/>
      <c r="IW194" s="185"/>
      <c r="IX194" s="185"/>
      <c r="IY194" s="185"/>
      <c r="IZ194" s="185"/>
      <c r="JA194" s="185"/>
      <c r="JB194" s="185"/>
      <c r="JC194" s="185"/>
      <c r="JD194" s="185"/>
      <c r="JE194" s="185"/>
      <c r="JF194" s="185"/>
      <c r="JG194" s="185"/>
      <c r="JH194" s="185"/>
      <c r="JI194" s="185"/>
      <c r="JJ194" s="185"/>
      <c r="JK194" s="185"/>
      <c r="JL194" s="185"/>
      <c r="JM194" s="185"/>
      <c r="JN194" s="185"/>
      <c r="JO194" s="185"/>
      <c r="JP194" s="185"/>
      <c r="JQ194" s="185"/>
      <c r="JR194" s="185"/>
      <c r="JS194" s="185"/>
      <c r="JT194" s="185"/>
      <c r="JU194" s="185"/>
      <c r="JV194" s="185"/>
      <c r="JW194" s="185"/>
      <c r="JX194" s="185"/>
      <c r="JY194" s="185"/>
      <c r="JZ194" s="185"/>
      <c r="KA194" s="185"/>
      <c r="KB194" s="185"/>
      <c r="KC194" s="185"/>
      <c r="KD194" s="185"/>
      <c r="KE194" s="185"/>
      <c r="KF194" s="185"/>
      <c r="KG194" s="185"/>
      <c r="KH194" s="185"/>
      <c r="KI194" s="185"/>
      <c r="KJ194" s="185"/>
      <c r="KK194" s="185"/>
      <c r="KL194" s="185"/>
      <c r="KM194" s="185"/>
      <c r="KN194" s="185"/>
      <c r="KO194" s="185"/>
      <c r="KP194" s="185"/>
      <c r="KQ194" s="185"/>
      <c r="KR194" s="185"/>
      <c r="KS194" s="185"/>
      <c r="KT194" s="185"/>
      <c r="KU194" s="185"/>
      <c r="KV194" s="185"/>
      <c r="KW194" s="185"/>
      <c r="KX194" s="185"/>
      <c r="KY194" s="185"/>
      <c r="KZ194" s="185"/>
      <c r="LA194" s="185"/>
      <c r="LB194" s="185"/>
      <c r="LC194" s="185"/>
      <c r="LD194" s="185"/>
      <c r="LE194" s="185"/>
      <c r="LF194" s="185"/>
      <c r="LG194" s="185"/>
      <c r="LH194" s="185"/>
      <c r="LI194" s="185"/>
      <c r="LJ194" s="185"/>
      <c r="LK194" s="185"/>
      <c r="LL194" s="185"/>
      <c r="LM194" s="185"/>
      <c r="LN194" s="185"/>
      <c r="LO194" s="185"/>
      <c r="LP194" s="185"/>
      <c r="LQ194" s="185"/>
      <c r="LR194" s="185"/>
      <c r="LS194" s="185"/>
      <c r="LT194" s="185"/>
      <c r="LU194" s="185"/>
      <c r="LV194" s="185"/>
      <c r="LW194" s="18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A51E-ECF6-4910-84ED-D7D792F7B70C}">
  <dimension ref="A1:X102"/>
  <sheetViews>
    <sheetView tabSelected="1" topLeftCell="I1" workbookViewId="0">
      <selection activeCell="AA2" sqref="AA2"/>
    </sheetView>
  </sheetViews>
  <sheetFormatPr defaultRowHeight="14.5"/>
  <cols>
    <col min="2" max="3" width="8.7265625" style="100"/>
  </cols>
  <sheetData>
    <row r="1" spans="1:24" ht="46.5">
      <c r="A1" s="208" t="s">
        <v>3</v>
      </c>
      <c r="B1" s="225" t="s">
        <v>7</v>
      </c>
      <c r="C1" s="225" t="s">
        <v>941</v>
      </c>
      <c r="D1" s="208" t="s">
        <v>773</v>
      </c>
      <c r="E1" s="208" t="s">
        <v>565</v>
      </c>
      <c r="F1" s="208" t="s">
        <v>774</v>
      </c>
      <c r="G1" s="210" t="s">
        <v>5</v>
      </c>
      <c r="H1" s="208" t="s">
        <v>9</v>
      </c>
      <c r="I1" s="208" t="s">
        <v>10</v>
      </c>
      <c r="J1" s="208" t="s">
        <v>11</v>
      </c>
      <c r="K1" s="208" t="s">
        <v>13</v>
      </c>
      <c r="L1" s="208" t="s">
        <v>14</v>
      </c>
      <c r="M1" s="208" t="s">
        <v>15</v>
      </c>
      <c r="N1" s="208" t="s">
        <v>19</v>
      </c>
      <c r="O1" s="208" t="s">
        <v>20</v>
      </c>
      <c r="P1" s="209" t="s">
        <v>568</v>
      </c>
      <c r="Q1" s="212" t="s">
        <v>4</v>
      </c>
      <c r="R1" s="213" t="s">
        <v>775</v>
      </c>
      <c r="S1" s="213" t="s">
        <v>23</v>
      </c>
      <c r="T1" s="211"/>
      <c r="U1" s="208" t="s">
        <v>948</v>
      </c>
      <c r="V1" s="208" t="s">
        <v>776</v>
      </c>
      <c r="W1" s="212" t="s">
        <v>777</v>
      </c>
      <c r="X1" s="209" t="s">
        <v>571</v>
      </c>
    </row>
    <row r="2" spans="1:24" ht="15.5">
      <c r="A2" s="224" t="s">
        <v>590</v>
      </c>
      <c r="B2" s="224">
        <f>D2+273.15</f>
        <v>1123.1500000000001</v>
      </c>
      <c r="C2" s="224">
        <f>E2/1000</f>
        <v>2</v>
      </c>
      <c r="D2" s="224">
        <v>850</v>
      </c>
      <c r="E2" s="224">
        <v>2000</v>
      </c>
      <c r="F2" s="224" t="s">
        <v>573</v>
      </c>
      <c r="G2" s="227" t="s">
        <v>778</v>
      </c>
      <c r="H2" s="228">
        <v>65.798294910669469</v>
      </c>
      <c r="I2" s="228">
        <v>0.46582676225391306</v>
      </c>
      <c r="J2" s="228">
        <v>18.936878744470498</v>
      </c>
      <c r="K2" s="228">
        <v>1.6260611071359012</v>
      </c>
      <c r="L2" s="228">
        <v>0.24950020121869182</v>
      </c>
      <c r="M2" s="228">
        <v>1.6961547764276441</v>
      </c>
      <c r="N2" s="228">
        <v>5.0178302427813977</v>
      </c>
      <c r="O2" s="228">
        <v>6.0557348285960497</v>
      </c>
      <c r="P2" s="229">
        <v>0.10564579802616089</v>
      </c>
      <c r="Q2" s="230">
        <v>99.951927371579728</v>
      </c>
      <c r="R2" s="228">
        <v>8.5438428571428489</v>
      </c>
      <c r="S2" s="228">
        <v>7.3248969999999929</v>
      </c>
      <c r="T2" s="233"/>
      <c r="U2" s="235">
        <v>423.10085651497178</v>
      </c>
      <c r="V2" s="228">
        <v>-1.7192995154063249</v>
      </c>
      <c r="W2" s="230">
        <v>-10.929520536345752</v>
      </c>
      <c r="X2" s="229">
        <v>2.5246808447943209E-2</v>
      </c>
    </row>
    <row r="3" spans="1:24" ht="15.5">
      <c r="A3" s="224" t="s">
        <v>592</v>
      </c>
      <c r="B3" s="224">
        <f t="shared" ref="B3:B66" si="0">D3+273.15</f>
        <v>1173.1500000000001</v>
      </c>
      <c r="C3" s="224">
        <f t="shared" ref="C3:C66" si="1">E3/1000</f>
        <v>2.02</v>
      </c>
      <c r="D3" s="224">
        <v>900</v>
      </c>
      <c r="E3" s="224">
        <v>2020</v>
      </c>
      <c r="F3" s="224" t="s">
        <v>573</v>
      </c>
      <c r="G3" s="227" t="s">
        <v>778</v>
      </c>
      <c r="H3" s="228">
        <v>63.915131774819905</v>
      </c>
      <c r="I3" s="228">
        <v>0.43452801093347987</v>
      </c>
      <c r="J3" s="228">
        <v>19.612935293297049</v>
      </c>
      <c r="K3" s="228">
        <v>1.7137672019149963</v>
      </c>
      <c r="L3" s="228">
        <v>0.79610471472956668</v>
      </c>
      <c r="M3" s="228">
        <v>2.7595424882428441</v>
      </c>
      <c r="N3" s="228">
        <v>5.6930327376363934</v>
      </c>
      <c r="O3" s="228">
        <v>4.8701917981675535</v>
      </c>
      <c r="P3" s="229">
        <v>0.22741742356133132</v>
      </c>
      <c r="Q3" s="230">
        <v>100.0226514433031</v>
      </c>
      <c r="R3" s="228">
        <v>6.8095571428571366</v>
      </c>
      <c r="S3" s="228">
        <v>5.7466969999999939</v>
      </c>
      <c r="T3" s="233"/>
      <c r="U3" s="235">
        <v>910.78403962077584</v>
      </c>
      <c r="V3" s="228">
        <v>-0.46590317897959427</v>
      </c>
      <c r="W3" s="230">
        <v>-9.6874476988070626</v>
      </c>
      <c r="X3" s="229">
        <v>6.0541814649075737E-2</v>
      </c>
    </row>
    <row r="4" spans="1:24" ht="15.5">
      <c r="A4" s="224" t="s">
        <v>593</v>
      </c>
      <c r="B4" s="224">
        <f t="shared" si="0"/>
        <v>1173.1500000000001</v>
      </c>
      <c r="C4" s="224">
        <f t="shared" si="1"/>
        <v>2.02</v>
      </c>
      <c r="D4" s="224">
        <v>900</v>
      </c>
      <c r="E4" s="224">
        <v>2020</v>
      </c>
      <c r="F4" s="224" t="s">
        <v>573</v>
      </c>
      <c r="G4" s="227" t="s">
        <v>778</v>
      </c>
      <c r="H4" s="228">
        <v>63.870341555789672</v>
      </c>
      <c r="I4" s="228">
        <v>0.47799002413357927</v>
      </c>
      <c r="J4" s="228">
        <v>19.56160176264753</v>
      </c>
      <c r="K4" s="228">
        <v>1.8341621338662304</v>
      </c>
      <c r="L4" s="228">
        <v>0.65165145520015588</v>
      </c>
      <c r="M4" s="228">
        <v>2.9971399469559947</v>
      </c>
      <c r="N4" s="228">
        <v>5.6104740979928422</v>
      </c>
      <c r="O4" s="228">
        <v>4.7988592336125357</v>
      </c>
      <c r="P4" s="229">
        <v>0.20741901162885204</v>
      </c>
      <c r="Q4" s="230">
        <v>100.0096392218274</v>
      </c>
      <c r="R4" s="228">
        <v>7.480483333333332</v>
      </c>
      <c r="S4" s="228">
        <v>6.357239833333332</v>
      </c>
      <c r="T4" s="233"/>
      <c r="U4" s="235">
        <v>830.69239967238957</v>
      </c>
      <c r="V4" s="228">
        <v>-0.47535583797815656</v>
      </c>
      <c r="W4" s="230">
        <v>-9.6959464442406329</v>
      </c>
      <c r="X4" s="229">
        <v>6.1614319738689749E-2</v>
      </c>
    </row>
    <row r="5" spans="1:24" ht="15.5">
      <c r="A5" s="224" t="s">
        <v>594</v>
      </c>
      <c r="B5" s="224">
        <f t="shared" si="0"/>
        <v>1223.1500000000001</v>
      </c>
      <c r="C5" s="224">
        <f t="shared" si="1"/>
        <v>1.95</v>
      </c>
      <c r="D5" s="224">
        <v>950</v>
      </c>
      <c r="E5" s="224">
        <v>1950</v>
      </c>
      <c r="F5" s="224" t="s">
        <v>573</v>
      </c>
      <c r="G5" s="227" t="s">
        <v>778</v>
      </c>
      <c r="H5" s="228">
        <v>60.192120319314832</v>
      </c>
      <c r="I5" s="228">
        <v>0.88099822073443324</v>
      </c>
      <c r="J5" s="228">
        <v>19.128214334185571</v>
      </c>
      <c r="K5" s="228">
        <v>3.3158345857411429</v>
      </c>
      <c r="L5" s="228">
        <v>1.4744584171780868</v>
      </c>
      <c r="M5" s="228">
        <v>5.2321123001510106</v>
      </c>
      <c r="N5" s="228">
        <v>5.5993036070052202</v>
      </c>
      <c r="O5" s="228">
        <v>3.7021105610307794</v>
      </c>
      <c r="P5" s="229">
        <v>0.46414605858385971</v>
      </c>
      <c r="Q5" s="230">
        <v>99.989298403924948</v>
      </c>
      <c r="R5" s="228">
        <v>8.6233625000000025</v>
      </c>
      <c r="S5" s="228">
        <v>7.3972598750000023</v>
      </c>
      <c r="T5" s="233"/>
      <c r="U5" s="235">
        <v>1858.8585500224999</v>
      </c>
      <c r="V5" s="228">
        <v>0.88725908316225854</v>
      </c>
      <c r="W5" s="230">
        <v>-8.3490756530800461</v>
      </c>
      <c r="X5" s="229">
        <v>0.17013444362425595</v>
      </c>
    </row>
    <row r="6" spans="1:24" ht="15.5">
      <c r="A6" s="224" t="s">
        <v>595</v>
      </c>
      <c r="B6" s="224">
        <f t="shared" si="0"/>
        <v>1273.1500000000001</v>
      </c>
      <c r="C6" s="224">
        <f t="shared" si="1"/>
        <v>1.99</v>
      </c>
      <c r="D6" s="224">
        <v>1000</v>
      </c>
      <c r="E6" s="224">
        <v>1990</v>
      </c>
      <c r="F6" s="224" t="s">
        <v>573</v>
      </c>
      <c r="G6" s="227" t="s">
        <v>778</v>
      </c>
      <c r="H6" s="228">
        <v>56.494103924602861</v>
      </c>
      <c r="I6" s="228">
        <v>0.90545120621000275</v>
      </c>
      <c r="J6" s="228">
        <v>19.446544279551564</v>
      </c>
      <c r="K6" s="228">
        <v>4.4355994911059691</v>
      </c>
      <c r="L6" s="228">
        <v>2.3818354793283052</v>
      </c>
      <c r="M6" s="228">
        <v>7.6527286144633324</v>
      </c>
      <c r="N6" s="228">
        <v>4.9006287626955558</v>
      </c>
      <c r="O6" s="228">
        <v>2.9798508655492704</v>
      </c>
      <c r="P6" s="229">
        <v>0.69603888888888887</v>
      </c>
      <c r="Q6" s="230">
        <v>100</v>
      </c>
      <c r="R6" s="228">
        <v>7.989091666666666</v>
      </c>
      <c r="S6" s="228">
        <v>6.8200734166666663</v>
      </c>
      <c r="T6" s="233"/>
      <c r="U6" s="235">
        <v>2787.5661461111113</v>
      </c>
      <c r="V6" s="228">
        <v>1.6727125205035673</v>
      </c>
      <c r="W6" s="230">
        <v>-7.572997563002132</v>
      </c>
      <c r="X6" s="229">
        <v>0.26598033016819139</v>
      </c>
    </row>
    <row r="7" spans="1:24" ht="15.5">
      <c r="A7" s="224" t="s">
        <v>596</v>
      </c>
      <c r="B7" s="224">
        <f t="shared" si="0"/>
        <v>1123.1500000000001</v>
      </c>
      <c r="C7" s="224">
        <f t="shared" si="1"/>
        <v>2</v>
      </c>
      <c r="D7" s="224">
        <v>850</v>
      </c>
      <c r="E7" s="224">
        <v>2000</v>
      </c>
      <c r="F7" s="224" t="s">
        <v>597</v>
      </c>
      <c r="G7" s="227" t="s">
        <v>778</v>
      </c>
      <c r="H7" s="228">
        <v>64.709999999999994</v>
      </c>
      <c r="I7" s="228">
        <v>0.67</v>
      </c>
      <c r="J7" s="228">
        <v>19.510000000000002</v>
      </c>
      <c r="K7" s="228">
        <v>1.64</v>
      </c>
      <c r="L7" s="228">
        <v>0.48</v>
      </c>
      <c r="M7" s="228">
        <v>2.2799999999999998</v>
      </c>
      <c r="N7" s="228">
        <v>4.8099999999999996</v>
      </c>
      <c r="O7" s="228">
        <v>5.76</v>
      </c>
      <c r="P7" s="229">
        <v>0.12998565006583387</v>
      </c>
      <c r="Q7" s="230">
        <v>99.989985650065847</v>
      </c>
      <c r="R7" s="228">
        <v>8.817499999999999</v>
      </c>
      <c r="S7" s="228">
        <v>7.573925</v>
      </c>
      <c r="T7" s="233"/>
      <c r="U7" s="235">
        <v>520.57952994865809</v>
      </c>
      <c r="V7" s="228">
        <v>-1.2161557757619497</v>
      </c>
      <c r="W7" s="230">
        <v>-10.426645564847416</v>
      </c>
      <c r="X7" s="229">
        <v>3.1058261407909973E-2</v>
      </c>
    </row>
    <row r="8" spans="1:24" ht="15.5">
      <c r="A8" s="224" t="s">
        <v>598</v>
      </c>
      <c r="B8" s="224">
        <f t="shared" si="0"/>
        <v>1123.1500000000001</v>
      </c>
      <c r="C8" s="224">
        <f t="shared" si="1"/>
        <v>2</v>
      </c>
      <c r="D8" s="224">
        <v>850</v>
      </c>
      <c r="E8" s="224">
        <v>2000</v>
      </c>
      <c r="F8" s="224" t="s">
        <v>597</v>
      </c>
      <c r="G8" s="227" t="s">
        <v>778</v>
      </c>
      <c r="H8" s="228">
        <v>65.21848974684174</v>
      </c>
      <c r="I8" s="228">
        <v>0.61494413300994732</v>
      </c>
      <c r="J8" s="228">
        <v>19.560685070938913</v>
      </c>
      <c r="K8" s="228">
        <v>1.4504895415402896</v>
      </c>
      <c r="L8" s="228">
        <v>0.43449873480355633</v>
      </c>
      <c r="M8" s="228">
        <v>2.4922409841859605</v>
      </c>
      <c r="N8" s="228">
        <v>4.6963508638640343</v>
      </c>
      <c r="O8" s="228">
        <v>5.3932859862996541</v>
      </c>
      <c r="P8" s="229">
        <v>0.15651634186083724</v>
      </c>
      <c r="Q8" s="230">
        <v>100.01750140334494</v>
      </c>
      <c r="R8" s="228">
        <v>8.3014285714285716</v>
      </c>
      <c r="S8" s="228">
        <v>7.1043000000000003</v>
      </c>
      <c r="T8" s="233"/>
      <c r="U8" s="235">
        <v>626.83229751846704</v>
      </c>
      <c r="V8" s="228">
        <v>-0.94141255424324122</v>
      </c>
      <c r="W8" s="230">
        <v>-10.155776156956176</v>
      </c>
      <c r="X8" s="229">
        <v>2.2469900181234893E-2</v>
      </c>
    </row>
    <row r="9" spans="1:24" ht="15.5">
      <c r="A9" s="224" t="s">
        <v>599</v>
      </c>
      <c r="B9" s="224">
        <f t="shared" si="0"/>
        <v>1173.1500000000001</v>
      </c>
      <c r="C9" s="224">
        <f t="shared" si="1"/>
        <v>2.02</v>
      </c>
      <c r="D9" s="224">
        <v>900</v>
      </c>
      <c r="E9" s="224">
        <v>2020</v>
      </c>
      <c r="F9" s="224" t="s">
        <v>597</v>
      </c>
      <c r="G9" s="227" t="s">
        <v>778</v>
      </c>
      <c r="H9" s="228">
        <v>62.809098670568822</v>
      </c>
      <c r="I9" s="228">
        <v>0.57880871232514131</v>
      </c>
      <c r="J9" s="228">
        <v>19.793667476321716</v>
      </c>
      <c r="K9" s="228">
        <v>1.9760757991490612</v>
      </c>
      <c r="L9" s="228">
        <v>0.71264998806978319</v>
      </c>
      <c r="M9" s="228">
        <v>3.525079619974802</v>
      </c>
      <c r="N9" s="228">
        <v>5.833065881881911</v>
      </c>
      <c r="O9" s="228">
        <v>4.504099487650981</v>
      </c>
      <c r="P9" s="229">
        <v>0.27992131913629764</v>
      </c>
      <c r="Q9" s="230">
        <v>100.01246695507851</v>
      </c>
      <c r="R9" s="228">
        <v>7.8016909090909108</v>
      </c>
      <c r="S9" s="228">
        <v>6.6495387272727289</v>
      </c>
      <c r="T9" s="233"/>
      <c r="U9" s="235">
        <v>1121.0568910089585</v>
      </c>
      <c r="V9" s="228">
        <v>-1.3343695150264706E-2</v>
      </c>
      <c r="W9" s="230">
        <v>-9.2341298269432848</v>
      </c>
      <c r="X9" s="229">
        <v>7.7513910477615952E-2</v>
      </c>
    </row>
    <row r="10" spans="1:24" ht="15.5">
      <c r="A10" s="224" t="s">
        <v>600</v>
      </c>
      <c r="B10" s="224">
        <f t="shared" si="0"/>
        <v>1173.1500000000001</v>
      </c>
      <c r="C10" s="224">
        <f t="shared" si="1"/>
        <v>2.02</v>
      </c>
      <c r="D10" s="224">
        <v>900</v>
      </c>
      <c r="E10" s="224">
        <v>2020</v>
      </c>
      <c r="F10" s="224" t="s">
        <v>597</v>
      </c>
      <c r="G10" s="227" t="s">
        <v>778</v>
      </c>
      <c r="H10" s="228">
        <v>63.983466055454734</v>
      </c>
      <c r="I10" s="228">
        <v>0.47980490615653798</v>
      </c>
      <c r="J10" s="228">
        <v>19.652165107389408</v>
      </c>
      <c r="K10" s="228">
        <v>1.8168698848875287</v>
      </c>
      <c r="L10" s="228">
        <v>0.81578701312077362</v>
      </c>
      <c r="M10" s="228">
        <v>2.7487930570272403</v>
      </c>
      <c r="N10" s="228">
        <v>5.3632224046749348</v>
      </c>
      <c r="O10" s="228">
        <v>4.9068882877990578</v>
      </c>
      <c r="P10" s="229">
        <v>0.2405767926912655</v>
      </c>
      <c r="Q10" s="230">
        <v>100.00757350920148</v>
      </c>
      <c r="R10" s="228">
        <v>6.9700500000000076</v>
      </c>
      <c r="S10" s="228">
        <v>5.8927455000000073</v>
      </c>
      <c r="T10" s="233"/>
      <c r="U10" s="235">
        <v>963.48599704924914</v>
      </c>
      <c r="V10" s="228">
        <v>-0.41355400908844703</v>
      </c>
      <c r="W10" s="230">
        <v>-9.6338365341732128</v>
      </c>
      <c r="X10" s="229">
        <v>5.551631053083108E-2</v>
      </c>
    </row>
    <row r="11" spans="1:24" ht="15.5">
      <c r="A11" s="224" t="s">
        <v>601</v>
      </c>
      <c r="B11" s="224">
        <f t="shared" si="0"/>
        <v>1223.1500000000001</v>
      </c>
      <c r="C11" s="224">
        <f t="shared" si="1"/>
        <v>1.7</v>
      </c>
      <c r="D11" s="224">
        <v>950</v>
      </c>
      <c r="E11" s="224">
        <v>1700</v>
      </c>
      <c r="F11" s="224" t="s">
        <v>597</v>
      </c>
      <c r="G11" s="227" t="s">
        <v>778</v>
      </c>
      <c r="H11" s="228">
        <v>62.013375521571909</v>
      </c>
      <c r="I11" s="228">
        <v>0.64126700240179535</v>
      </c>
      <c r="J11" s="228">
        <v>19.287122897478572</v>
      </c>
      <c r="K11" s="228">
        <v>2.4599518594756922</v>
      </c>
      <c r="L11" s="228">
        <v>1.1549723264115741</v>
      </c>
      <c r="M11" s="228">
        <v>4.5795782392673985</v>
      </c>
      <c r="N11" s="228">
        <v>5.5064286155050821</v>
      </c>
      <c r="O11" s="228">
        <v>3.9862993031021055</v>
      </c>
      <c r="P11" s="229">
        <v>0.34715033190307371</v>
      </c>
      <c r="Q11" s="230">
        <v>99.976146097117194</v>
      </c>
      <c r="R11" s="228">
        <v>7.1211714285714294</v>
      </c>
      <c r="S11" s="228">
        <v>6.030266000000001</v>
      </c>
      <c r="T11" s="233"/>
      <c r="U11" s="235">
        <v>1390.3023642386199</v>
      </c>
      <c r="V11" s="228">
        <v>0.46360954668598381</v>
      </c>
      <c r="W11" s="230">
        <v>-8.7693486333806216</v>
      </c>
      <c r="X11" s="229">
        <v>0.12204689076723391</v>
      </c>
    </row>
    <row r="12" spans="1:24" ht="15.5">
      <c r="A12" s="224" t="s">
        <v>602</v>
      </c>
      <c r="B12" s="224">
        <f t="shared" si="0"/>
        <v>1223.1500000000001</v>
      </c>
      <c r="C12" s="224">
        <f t="shared" si="1"/>
        <v>1.7</v>
      </c>
      <c r="D12" s="224">
        <v>950</v>
      </c>
      <c r="E12" s="224">
        <v>1700</v>
      </c>
      <c r="F12" s="224" t="s">
        <v>597</v>
      </c>
      <c r="G12" s="227" t="s">
        <v>778</v>
      </c>
      <c r="H12" s="228">
        <v>62.020557582509106</v>
      </c>
      <c r="I12" s="228">
        <v>0.62853115289018713</v>
      </c>
      <c r="J12" s="228">
        <v>19.175323419034193</v>
      </c>
      <c r="K12" s="228">
        <v>2.3849054333801192</v>
      </c>
      <c r="L12" s="228">
        <v>1.2791085587298716</v>
      </c>
      <c r="M12" s="228">
        <v>4.579311271563177</v>
      </c>
      <c r="N12" s="228">
        <v>5.629781369478966</v>
      </c>
      <c r="O12" s="228">
        <v>3.9381308866942093</v>
      </c>
      <c r="P12" s="229">
        <v>0.37213869105905167</v>
      </c>
      <c r="Q12" s="230">
        <v>100.00778836533888</v>
      </c>
      <c r="R12" s="228">
        <v>7.7058875000000047</v>
      </c>
      <c r="S12" s="228">
        <v>6.5623576250000042</v>
      </c>
      <c r="T12" s="233"/>
      <c r="U12" s="235">
        <v>1490.3782438223961</v>
      </c>
      <c r="V12" s="228">
        <v>0.53305994066676521</v>
      </c>
      <c r="W12" s="230">
        <v>-8.7034535980493768</v>
      </c>
      <c r="X12" s="229">
        <v>0.12874440340407942</v>
      </c>
    </row>
    <row r="13" spans="1:24" ht="15.5">
      <c r="A13" s="224" t="s">
        <v>603</v>
      </c>
      <c r="B13" s="224">
        <f t="shared" si="0"/>
        <v>1223.1500000000001</v>
      </c>
      <c r="C13" s="224">
        <f t="shared" si="1"/>
        <v>2.02</v>
      </c>
      <c r="D13" s="224">
        <v>950</v>
      </c>
      <c r="E13" s="224">
        <v>2020</v>
      </c>
      <c r="F13" s="224" t="s">
        <v>597</v>
      </c>
      <c r="G13" s="227" t="s">
        <v>778</v>
      </c>
      <c r="H13" s="228">
        <v>62.350278680845094</v>
      </c>
      <c r="I13" s="228">
        <v>0.49008133397990189</v>
      </c>
      <c r="J13" s="228">
        <v>19.709542721544238</v>
      </c>
      <c r="K13" s="228">
        <v>2.0948267972846586</v>
      </c>
      <c r="L13" s="228">
        <v>0.9743969989309762</v>
      </c>
      <c r="M13" s="228">
        <v>3.4174069627956745</v>
      </c>
      <c r="N13" s="228">
        <v>6.0830064923644125</v>
      </c>
      <c r="O13" s="228">
        <v>4.6006008514030947</v>
      </c>
      <c r="P13" s="229">
        <v>0.31969999999999998</v>
      </c>
      <c r="Q13" s="230">
        <v>100</v>
      </c>
      <c r="R13" s="228">
        <v>6.1169166666666657</v>
      </c>
      <c r="S13" s="228">
        <v>5.1163941666666659</v>
      </c>
      <c r="T13" s="233"/>
      <c r="U13" s="235">
        <v>1280.36653</v>
      </c>
      <c r="V13" s="228">
        <v>8.8509842567728703E-2</v>
      </c>
      <c r="W13" s="230">
        <v>-9.1352196652098421</v>
      </c>
      <c r="X13" s="229">
        <v>9.5008642101732238E-2</v>
      </c>
    </row>
    <row r="14" spans="1:24" ht="15.5">
      <c r="A14" s="224" t="s">
        <v>604</v>
      </c>
      <c r="B14" s="224">
        <f t="shared" si="0"/>
        <v>1273.1500000000001</v>
      </c>
      <c r="C14" s="224">
        <f t="shared" si="1"/>
        <v>2</v>
      </c>
      <c r="D14" s="224">
        <v>1000</v>
      </c>
      <c r="E14" s="224">
        <v>2000</v>
      </c>
      <c r="F14" s="224" t="s">
        <v>597</v>
      </c>
      <c r="G14" s="227" t="s">
        <v>778</v>
      </c>
      <c r="H14" s="228">
        <v>59.426735129287486</v>
      </c>
      <c r="I14" s="228">
        <v>0.70268913334482974</v>
      </c>
      <c r="J14" s="228">
        <v>19.133024249041764</v>
      </c>
      <c r="K14" s="228">
        <v>3.0432651667144492</v>
      </c>
      <c r="L14" s="228">
        <v>1.588317786129432</v>
      </c>
      <c r="M14" s="228">
        <v>6.3103175372308389</v>
      </c>
      <c r="N14" s="228">
        <v>5.6864185835274483</v>
      </c>
      <c r="O14" s="228">
        <v>3.5230452395165366</v>
      </c>
      <c r="P14" s="229">
        <v>0.52968499999999985</v>
      </c>
      <c r="Q14" s="230">
        <v>100</v>
      </c>
      <c r="R14" s="228">
        <v>6.5600499999999995</v>
      </c>
      <c r="S14" s="228">
        <v>5.5196454999999993</v>
      </c>
      <c r="T14" s="233"/>
      <c r="U14" s="235">
        <v>2121.3354564999995</v>
      </c>
      <c r="V14" s="228">
        <v>1.206713209396054</v>
      </c>
      <c r="W14" s="230">
        <v>-8.0344547856442645</v>
      </c>
      <c r="X14" s="229">
        <v>0.19778090107785667</v>
      </c>
    </row>
    <row r="15" spans="1:24" ht="15.5">
      <c r="A15" s="224" t="s">
        <v>605</v>
      </c>
      <c r="B15" s="224">
        <f t="shared" si="0"/>
        <v>1123.1500000000001</v>
      </c>
      <c r="C15" s="224">
        <f t="shared" si="1"/>
        <v>2</v>
      </c>
      <c r="D15" s="224">
        <v>850</v>
      </c>
      <c r="E15" s="224">
        <v>2000</v>
      </c>
      <c r="F15" s="224" t="s">
        <v>573</v>
      </c>
      <c r="G15" s="227" t="s">
        <v>778</v>
      </c>
      <c r="H15" s="228">
        <v>72.312516757696557</v>
      </c>
      <c r="I15" s="228">
        <v>0.37914377484694656</v>
      </c>
      <c r="J15" s="228">
        <v>16.442290676746616</v>
      </c>
      <c r="K15" s="228">
        <v>1.5551358449425461</v>
      </c>
      <c r="L15" s="228">
        <v>0.57089472508616546</v>
      </c>
      <c r="M15" s="228">
        <v>1.6993368803213613</v>
      </c>
      <c r="N15" s="228">
        <v>4.465743349754173</v>
      </c>
      <c r="O15" s="228">
        <v>2.4901779167855715</v>
      </c>
      <c r="P15" s="229">
        <v>6.5928916297907356E-2</v>
      </c>
      <c r="Q15" s="230">
        <v>99.981168842477842</v>
      </c>
      <c r="R15" s="228">
        <v>9.6297285714285756</v>
      </c>
      <c r="S15" s="228">
        <v>8.3130530000000054</v>
      </c>
      <c r="T15" s="233"/>
      <c r="U15" s="235">
        <v>264.03871688148917</v>
      </c>
      <c r="V15" s="228">
        <v>-2.1889400385883269</v>
      </c>
      <c r="W15" s="230">
        <v>-11.455528965142493</v>
      </c>
      <c r="X15" s="229">
        <v>4.3626346931885255E-3</v>
      </c>
    </row>
    <row r="16" spans="1:24" ht="15.5">
      <c r="A16" s="224" t="s">
        <v>606</v>
      </c>
      <c r="B16" s="224">
        <f t="shared" si="0"/>
        <v>1123.1500000000001</v>
      </c>
      <c r="C16" s="224">
        <f t="shared" si="1"/>
        <v>2</v>
      </c>
      <c r="D16" s="224">
        <v>850</v>
      </c>
      <c r="E16" s="224">
        <v>2000</v>
      </c>
      <c r="F16" s="224" t="s">
        <v>573</v>
      </c>
      <c r="G16" s="227" t="s">
        <v>778</v>
      </c>
      <c r="H16" s="228">
        <v>72.028859527654589</v>
      </c>
      <c r="I16" s="228">
        <v>0.394379856914158</v>
      </c>
      <c r="J16" s="228">
        <v>16.478144526041699</v>
      </c>
      <c r="K16" s="228">
        <v>1.5412141040667897</v>
      </c>
      <c r="L16" s="228">
        <v>0.68163646343215833</v>
      </c>
      <c r="M16" s="228">
        <v>1.7593026916333805</v>
      </c>
      <c r="N16" s="228">
        <v>4.6865747287238726</v>
      </c>
      <c r="O16" s="228">
        <v>2.3595473693134847</v>
      </c>
      <c r="P16" s="229">
        <v>6.8911690398194808E-2</v>
      </c>
      <c r="Q16" s="230">
        <v>99.998570958178334</v>
      </c>
      <c r="R16" s="228">
        <v>7.861679999999998</v>
      </c>
      <c r="S16" s="228">
        <v>6.7041287999999986</v>
      </c>
      <c r="T16" s="233"/>
      <c r="U16" s="235">
        <v>275.98442887573043</v>
      </c>
      <c r="V16" s="228">
        <v>-2.1100119107856528</v>
      </c>
      <c r="W16" s="230">
        <v>-11.378760432286469</v>
      </c>
      <c r="X16" s="229">
        <v>1.1509366331246884E-2</v>
      </c>
    </row>
    <row r="17" spans="1:24" ht="15.5">
      <c r="A17" s="224" t="s">
        <v>607</v>
      </c>
      <c r="B17" s="224">
        <f t="shared" si="0"/>
        <v>1173.1500000000001</v>
      </c>
      <c r="C17" s="224">
        <f t="shared" si="1"/>
        <v>2</v>
      </c>
      <c r="D17" s="224">
        <v>900</v>
      </c>
      <c r="E17" s="224">
        <v>2000</v>
      </c>
      <c r="F17" s="224" t="s">
        <v>573</v>
      </c>
      <c r="G17" s="227" t="s">
        <v>778</v>
      </c>
      <c r="H17" s="228">
        <v>67.841072968663966</v>
      </c>
      <c r="I17" s="228">
        <v>0.64890109949507768</v>
      </c>
      <c r="J17" s="228">
        <v>17.831084933684465</v>
      </c>
      <c r="K17" s="228">
        <v>2.0889784707807926</v>
      </c>
      <c r="L17" s="228">
        <v>1.3923622649160847</v>
      </c>
      <c r="M17" s="228">
        <v>2.6251417732160371</v>
      </c>
      <c r="N17" s="228">
        <v>5.3664303297494902</v>
      </c>
      <c r="O17" s="228">
        <v>1.9765309760283951</v>
      </c>
      <c r="P17" s="229">
        <v>0.17571638799322203</v>
      </c>
      <c r="Q17" s="230">
        <v>99.946219204527537</v>
      </c>
      <c r="R17" s="228">
        <v>6.7353833333333384</v>
      </c>
      <c r="S17" s="228">
        <v>5.6791988333333379</v>
      </c>
      <c r="T17" s="233"/>
      <c r="U17" s="235">
        <v>703.72656227405491</v>
      </c>
      <c r="V17" s="228">
        <v>-0.77374911212412245</v>
      </c>
      <c r="W17" s="230">
        <v>-10.03688493719924</v>
      </c>
      <c r="X17" s="229">
        <v>5.7997484016409813E-2</v>
      </c>
    </row>
    <row r="18" spans="1:24" ht="15.5">
      <c r="A18" s="224" t="s">
        <v>608</v>
      </c>
      <c r="B18" s="224">
        <f t="shared" si="0"/>
        <v>1173.1500000000001</v>
      </c>
      <c r="C18" s="224">
        <f t="shared" si="1"/>
        <v>2</v>
      </c>
      <c r="D18" s="224">
        <v>900</v>
      </c>
      <c r="E18" s="224">
        <v>2000</v>
      </c>
      <c r="F18" s="224" t="s">
        <v>573</v>
      </c>
      <c r="G18" s="227" t="s">
        <v>778</v>
      </c>
      <c r="H18" s="228">
        <v>68.196602614918547</v>
      </c>
      <c r="I18" s="228">
        <v>0.62125883472734389</v>
      </c>
      <c r="J18" s="228">
        <v>17.665577189863658</v>
      </c>
      <c r="K18" s="228">
        <v>2.1300806277296029</v>
      </c>
      <c r="L18" s="228">
        <v>1.3963794860935363</v>
      </c>
      <c r="M18" s="228">
        <v>2.8229803635303994</v>
      </c>
      <c r="N18" s="228">
        <v>5.156749323869759</v>
      </c>
      <c r="O18" s="228">
        <v>1.8543031317256757</v>
      </c>
      <c r="P18" s="229">
        <v>0.170621516001073</v>
      </c>
      <c r="Q18" s="230">
        <v>100.01455308845959</v>
      </c>
      <c r="R18" s="228">
        <v>6.8911499999999961</v>
      </c>
      <c r="S18" s="228">
        <v>5.8209464999999962</v>
      </c>
      <c r="T18" s="233"/>
      <c r="U18" s="235">
        <v>683.32210943269729</v>
      </c>
      <c r="V18" s="228">
        <v>-0.73051433893276707</v>
      </c>
      <c r="W18" s="230">
        <v>-9.9980874420224044</v>
      </c>
      <c r="X18" s="229">
        <v>5.9441093655013252E-2</v>
      </c>
    </row>
    <row r="19" spans="1:24" ht="15.5">
      <c r="A19" s="224" t="s">
        <v>609</v>
      </c>
      <c r="B19" s="224">
        <f t="shared" si="0"/>
        <v>1223.1500000000001</v>
      </c>
      <c r="C19" s="224">
        <f t="shared" si="1"/>
        <v>1.95</v>
      </c>
      <c r="D19" s="224">
        <v>950</v>
      </c>
      <c r="E19" s="224">
        <v>1950</v>
      </c>
      <c r="F19" s="224" t="s">
        <v>573</v>
      </c>
      <c r="G19" s="227" t="s">
        <v>778</v>
      </c>
      <c r="H19" s="228">
        <v>65.48566174816024</v>
      </c>
      <c r="I19" s="228">
        <v>0.69577292566268878</v>
      </c>
      <c r="J19" s="228">
        <v>17.674104328643146</v>
      </c>
      <c r="K19" s="228">
        <v>2.701865070968803</v>
      </c>
      <c r="L19" s="228">
        <v>1.9632340088286644</v>
      </c>
      <c r="M19" s="228">
        <v>3.4007254311101685</v>
      </c>
      <c r="N19" s="228">
        <v>6.0179248504302638</v>
      </c>
      <c r="O19" s="228">
        <v>1.7643352285340446</v>
      </c>
      <c r="P19" s="229">
        <v>0.26240788565392958</v>
      </c>
      <c r="Q19" s="230">
        <v>99.966031477991976</v>
      </c>
      <c r="R19" s="228">
        <v>6.4284099999999995</v>
      </c>
      <c r="S19" s="228">
        <v>5.3998530999999996</v>
      </c>
      <c r="T19" s="233"/>
      <c r="U19" s="235">
        <v>1050.9173412554226</v>
      </c>
      <c r="V19" s="228">
        <v>-0.11386639937407597</v>
      </c>
      <c r="W19" s="230">
        <v>-9.3844455858989964</v>
      </c>
      <c r="X19" s="229">
        <v>0.1237751196511248</v>
      </c>
    </row>
    <row r="20" spans="1:24" ht="15.5">
      <c r="A20" s="224" t="s">
        <v>610</v>
      </c>
      <c r="B20" s="224">
        <f t="shared" si="0"/>
        <v>1273.1500000000001</v>
      </c>
      <c r="C20" s="224">
        <f t="shared" si="1"/>
        <v>2</v>
      </c>
      <c r="D20" s="224">
        <v>1000</v>
      </c>
      <c r="E20" s="224">
        <v>2000</v>
      </c>
      <c r="F20" s="224" t="s">
        <v>573</v>
      </c>
      <c r="G20" s="227" t="s">
        <v>778</v>
      </c>
      <c r="H20" s="228">
        <v>66.476136735401823</v>
      </c>
      <c r="I20" s="228">
        <v>0.34052381862978698</v>
      </c>
      <c r="J20" s="228">
        <v>19.917262433967476</v>
      </c>
      <c r="K20" s="228">
        <v>0.80557668301042218</v>
      </c>
      <c r="L20" s="228">
        <v>0.18495249740233247</v>
      </c>
      <c r="M20" s="228">
        <v>4.158396886275022</v>
      </c>
      <c r="N20" s="228">
        <v>6.0816697205900816</v>
      </c>
      <c r="O20" s="228">
        <v>1.7188544200333069</v>
      </c>
      <c r="P20" s="229">
        <v>0.33363333333333328</v>
      </c>
      <c r="Q20" s="230">
        <v>100</v>
      </c>
      <c r="R20" s="228">
        <v>7.6341500000000009</v>
      </c>
      <c r="S20" s="228">
        <v>6.4970765000000013</v>
      </c>
      <c r="T20" s="233"/>
      <c r="U20" s="235">
        <v>1336.1681366666664</v>
      </c>
      <c r="V20" s="228">
        <v>0.32741694269996124</v>
      </c>
      <c r="W20" s="230">
        <v>-8.9149601464372914</v>
      </c>
      <c r="X20" s="229">
        <v>1.4630438560897064E-2</v>
      </c>
    </row>
    <row r="21" spans="1:24" ht="15.5">
      <c r="A21" s="224" t="s">
        <v>611</v>
      </c>
      <c r="B21" s="224">
        <f t="shared" si="0"/>
        <v>1223.1500000000001</v>
      </c>
      <c r="C21" s="224">
        <f t="shared" si="1"/>
        <v>2.02</v>
      </c>
      <c r="D21" s="224">
        <v>950</v>
      </c>
      <c r="E21" s="224">
        <v>2020</v>
      </c>
      <c r="F21" s="224" t="s">
        <v>597</v>
      </c>
      <c r="G21" s="227" t="s">
        <v>778</v>
      </c>
      <c r="H21" s="228">
        <v>66.887155212184936</v>
      </c>
      <c r="I21" s="228">
        <v>0.45796526081274597</v>
      </c>
      <c r="J21" s="228">
        <v>17.956437463700134</v>
      </c>
      <c r="K21" s="228">
        <v>1.9937947614842164</v>
      </c>
      <c r="L21" s="228">
        <v>1.8330888497084994</v>
      </c>
      <c r="M21" s="228">
        <v>2.7672644065813885</v>
      </c>
      <c r="N21" s="228">
        <v>5.9913537609647891</v>
      </c>
      <c r="O21" s="228">
        <v>1.8728678943133301</v>
      </c>
      <c r="P21" s="229">
        <v>0.20204166666666665</v>
      </c>
      <c r="Q21" s="230">
        <v>100</v>
      </c>
      <c r="R21" s="228">
        <v>6.7378400000000003</v>
      </c>
      <c r="S21" s="228">
        <v>5.6814344000000006</v>
      </c>
      <c r="T21" s="233"/>
      <c r="U21" s="235">
        <v>809.15667083333324</v>
      </c>
      <c r="V21" s="228">
        <v>-0.58142207885426533</v>
      </c>
      <c r="W21" s="230">
        <v>-9.8503179648895038</v>
      </c>
      <c r="X21" s="229">
        <v>8.5671623426918128E-2</v>
      </c>
    </row>
    <row r="22" spans="1:24" ht="15.5">
      <c r="A22" s="224" t="s">
        <v>612</v>
      </c>
      <c r="B22" s="224">
        <f t="shared" si="0"/>
        <v>1273.1500000000001</v>
      </c>
      <c r="C22" s="224">
        <f t="shared" si="1"/>
        <v>2</v>
      </c>
      <c r="D22" s="224">
        <v>1000</v>
      </c>
      <c r="E22" s="224">
        <v>2000</v>
      </c>
      <c r="F22" s="224" t="s">
        <v>597</v>
      </c>
      <c r="G22" s="227" t="s">
        <v>778</v>
      </c>
      <c r="H22" s="228">
        <v>65.051754534349001</v>
      </c>
      <c r="I22" s="228">
        <v>0.5169563044740062</v>
      </c>
      <c r="J22" s="228">
        <v>17.991918336761202</v>
      </c>
      <c r="K22" s="228">
        <v>2.3368491391673447</v>
      </c>
      <c r="L22" s="228">
        <v>1.9182457245974898</v>
      </c>
      <c r="M22" s="228">
        <v>4.3729174550955561</v>
      </c>
      <c r="N22" s="228">
        <v>5.8749940624826626</v>
      </c>
      <c r="O22" s="228">
        <v>1.6204709990272153</v>
      </c>
      <c r="P22" s="229">
        <v>0.29553888888888896</v>
      </c>
      <c r="Q22" s="230">
        <v>100</v>
      </c>
      <c r="R22" s="228">
        <v>5.3213153846153833</v>
      </c>
      <c r="S22" s="228">
        <v>4.392396999999999</v>
      </c>
      <c r="T22" s="233"/>
      <c r="U22" s="235">
        <v>1183.6036961111115</v>
      </c>
      <c r="V22" s="228">
        <v>0.25647554910676795</v>
      </c>
      <c r="W22" s="230">
        <v>-9.0158935029731087</v>
      </c>
      <c r="X22" s="229">
        <v>0.12986226733760445</v>
      </c>
    </row>
    <row r="23" spans="1:24" ht="15.5">
      <c r="A23" s="224" t="s">
        <v>613</v>
      </c>
      <c r="B23" s="224">
        <f t="shared" si="0"/>
        <v>1073.1500000000001</v>
      </c>
      <c r="C23" s="224">
        <f t="shared" si="1"/>
        <v>2</v>
      </c>
      <c r="D23" s="224">
        <v>800</v>
      </c>
      <c r="E23" s="224">
        <v>2000</v>
      </c>
      <c r="F23" s="224" t="s">
        <v>573</v>
      </c>
      <c r="G23" s="227" t="s">
        <v>778</v>
      </c>
      <c r="H23" s="228">
        <v>77.235617330848939</v>
      </c>
      <c r="I23" s="228">
        <v>0.26132465752962419</v>
      </c>
      <c r="J23" s="228">
        <v>12.712381351284343</v>
      </c>
      <c r="K23" s="228">
        <v>0.97292953585872688</v>
      </c>
      <c r="L23" s="228">
        <v>0.26013678473750529</v>
      </c>
      <c r="M23" s="228">
        <v>1.1736919595294368</v>
      </c>
      <c r="N23" s="228">
        <v>3.0745801431695452</v>
      </c>
      <c r="O23" s="228">
        <v>4.280339715995745</v>
      </c>
      <c r="P23" s="229">
        <v>1.7466666666666669E-2</v>
      </c>
      <c r="Q23" s="230">
        <v>100</v>
      </c>
      <c r="R23" s="228">
        <v>6.3536076923076914</v>
      </c>
      <c r="S23" s="228">
        <v>5.3317829999999988</v>
      </c>
      <c r="T23" s="233"/>
      <c r="U23" s="235">
        <v>69.952253333333346</v>
      </c>
      <c r="V23" s="228">
        <v>-3.8873066747557581</v>
      </c>
      <c r="W23" s="230">
        <v>-13.172887018854945</v>
      </c>
      <c r="X23" s="229">
        <v>1.4682486641354884E-2</v>
      </c>
    </row>
    <row r="24" spans="1:24" ht="15.5">
      <c r="A24" s="224" t="s">
        <v>614</v>
      </c>
      <c r="B24" s="224">
        <f t="shared" si="0"/>
        <v>1073.1500000000001</v>
      </c>
      <c r="C24" s="224">
        <f t="shared" si="1"/>
        <v>2</v>
      </c>
      <c r="D24" s="224">
        <v>800</v>
      </c>
      <c r="E24" s="224">
        <v>2000</v>
      </c>
      <c r="F24" s="224" t="s">
        <v>573</v>
      </c>
      <c r="G24" s="227" t="s">
        <v>778</v>
      </c>
      <c r="H24" s="228">
        <v>76.143389818768568</v>
      </c>
      <c r="I24" s="228">
        <v>0.34455537234543243</v>
      </c>
      <c r="J24" s="228">
        <v>12.940383204062377</v>
      </c>
      <c r="K24" s="228">
        <v>1.2126317132624516</v>
      </c>
      <c r="L24" s="228">
        <v>0.33540208669080357</v>
      </c>
      <c r="M24" s="228">
        <v>1.5345392214013194</v>
      </c>
      <c r="N24" s="228">
        <v>3.1960098673216084</v>
      </c>
      <c r="O24" s="228">
        <v>4.0706480556081095</v>
      </c>
      <c r="P24" s="229">
        <v>1.976E-2</v>
      </c>
      <c r="Q24" s="230">
        <v>100</v>
      </c>
      <c r="R24" s="228">
        <v>6.4850090909090907</v>
      </c>
      <c r="S24" s="228">
        <v>5.4513582727272727</v>
      </c>
      <c r="T24" s="233"/>
      <c r="U24" s="235">
        <v>79.136824000000004</v>
      </c>
      <c r="V24" s="228">
        <v>-3.4958654321842508</v>
      </c>
      <c r="W24" s="230">
        <v>-12.776923833745901</v>
      </c>
      <c r="X24" s="229">
        <v>2.6782296323609633E-2</v>
      </c>
    </row>
    <row r="25" spans="1:24" ht="15.5">
      <c r="A25" s="224" t="s">
        <v>615</v>
      </c>
      <c r="B25" s="224">
        <f t="shared" si="0"/>
        <v>1123.1500000000001</v>
      </c>
      <c r="C25" s="224">
        <f t="shared" si="1"/>
        <v>1.7</v>
      </c>
      <c r="D25" s="224">
        <v>850</v>
      </c>
      <c r="E25" s="224">
        <v>1700</v>
      </c>
      <c r="F25" s="224" t="s">
        <v>573</v>
      </c>
      <c r="G25" s="227" t="s">
        <v>778</v>
      </c>
      <c r="H25" s="228">
        <v>72.760108303936562</v>
      </c>
      <c r="I25" s="228">
        <v>0.42314801722431711</v>
      </c>
      <c r="J25" s="228">
        <v>14.796300386577643</v>
      </c>
      <c r="K25" s="228">
        <v>1.7253233226531437</v>
      </c>
      <c r="L25" s="228">
        <v>0.65259636542404165</v>
      </c>
      <c r="M25" s="228">
        <v>2.37859723505577</v>
      </c>
      <c r="N25" s="228">
        <v>3.6507514783822139</v>
      </c>
      <c r="O25" s="228">
        <v>3.5636341879605897</v>
      </c>
      <c r="P25" s="229">
        <v>4.5583333333333337E-2</v>
      </c>
      <c r="Q25" s="230">
        <v>100</v>
      </c>
      <c r="R25" s="228">
        <v>7.740555555555555</v>
      </c>
      <c r="S25" s="228">
        <v>6.5939055555555548</v>
      </c>
      <c r="T25" s="233"/>
      <c r="U25" s="235">
        <v>182.55669166666669</v>
      </c>
      <c r="V25" s="228">
        <v>-2.2217022094628764</v>
      </c>
      <c r="W25" s="230">
        <v>-11.49655824967023</v>
      </c>
      <c r="X25" s="229">
        <v>4.5453325493720748E-2</v>
      </c>
    </row>
    <row r="26" spans="1:24" ht="15.5">
      <c r="A26" s="224" t="s">
        <v>616</v>
      </c>
      <c r="B26" s="224">
        <f t="shared" si="0"/>
        <v>1123.1500000000001</v>
      </c>
      <c r="C26" s="224">
        <f t="shared" si="1"/>
        <v>1.7</v>
      </c>
      <c r="D26" s="224">
        <v>850</v>
      </c>
      <c r="E26" s="224">
        <v>1700</v>
      </c>
      <c r="F26" s="224" t="s">
        <v>573</v>
      </c>
      <c r="G26" s="227" t="s">
        <v>778</v>
      </c>
      <c r="H26" s="228">
        <v>74.527409740149949</v>
      </c>
      <c r="I26" s="228">
        <v>0.4107611226208509</v>
      </c>
      <c r="J26" s="228">
        <v>13.711411410285084</v>
      </c>
      <c r="K26" s="228">
        <v>1.5757020097354744</v>
      </c>
      <c r="L26" s="228">
        <v>0.50782802078956957</v>
      </c>
      <c r="M26" s="228">
        <v>1.7586640230464232</v>
      </c>
      <c r="N26" s="228">
        <v>3.4681810324804818</v>
      </c>
      <c r="O26" s="228">
        <v>3.9446549592364892</v>
      </c>
      <c r="P26" s="229">
        <v>3.6049999999999999E-2</v>
      </c>
      <c r="Q26" s="230">
        <v>100</v>
      </c>
      <c r="R26" s="228">
        <v>7.3575444444444464</v>
      </c>
      <c r="S26" s="228">
        <v>6.2453654444444462</v>
      </c>
      <c r="T26" s="233"/>
      <c r="U26" s="235">
        <v>144.376645</v>
      </c>
      <c r="V26" s="228">
        <v>-2.7582939722610917</v>
      </c>
      <c r="W26" s="230">
        <v>-12.03686907360405</v>
      </c>
      <c r="X26" s="229">
        <v>3.8623871371108384E-2</v>
      </c>
    </row>
    <row r="27" spans="1:24" ht="15.5">
      <c r="A27" s="224" t="s">
        <v>617</v>
      </c>
      <c r="B27" s="224">
        <f t="shared" si="0"/>
        <v>1173.1500000000001</v>
      </c>
      <c r="C27" s="224">
        <f t="shared" si="1"/>
        <v>1.8</v>
      </c>
      <c r="D27" s="224">
        <v>900</v>
      </c>
      <c r="E27" s="224">
        <v>1800</v>
      </c>
      <c r="F27" s="224" t="s">
        <v>573</v>
      </c>
      <c r="G27" s="227" t="s">
        <v>778</v>
      </c>
      <c r="H27" s="228">
        <v>73.850003481387702</v>
      </c>
      <c r="I27" s="228">
        <v>0.60302553959819538</v>
      </c>
      <c r="J27" s="228">
        <v>14.469552602885235</v>
      </c>
      <c r="K27" s="228">
        <v>1.3327422963124012</v>
      </c>
      <c r="L27" s="228">
        <v>0.33861186544189464</v>
      </c>
      <c r="M27" s="228">
        <v>2.158720015014747</v>
      </c>
      <c r="N27" s="228">
        <v>3.692559884537582</v>
      </c>
      <c r="O27" s="228">
        <v>3.5036621858089472</v>
      </c>
      <c r="P27" s="229">
        <v>5.2409090909090919E-2</v>
      </c>
      <c r="Q27" s="230">
        <v>100</v>
      </c>
      <c r="R27" s="228">
        <v>5.8099733333333328</v>
      </c>
      <c r="S27" s="228">
        <v>4.8370757333333332</v>
      </c>
      <c r="T27" s="233"/>
      <c r="U27" s="235">
        <v>209.89316818181823</v>
      </c>
      <c r="V27" s="228">
        <v>-2.1791597516649066</v>
      </c>
      <c r="W27" s="230">
        <v>-11.454189036150403</v>
      </c>
      <c r="X27" s="229">
        <v>2.6707343419624524E-2</v>
      </c>
    </row>
    <row r="28" spans="1:24" ht="15.5">
      <c r="A28" s="224" t="s">
        <v>618</v>
      </c>
      <c r="B28" s="224">
        <f t="shared" si="0"/>
        <v>1173.1500000000001</v>
      </c>
      <c r="C28" s="224">
        <f t="shared" si="1"/>
        <v>1.8</v>
      </c>
      <c r="D28" s="224">
        <v>900</v>
      </c>
      <c r="E28" s="224">
        <v>1800</v>
      </c>
      <c r="F28" s="224" t="s">
        <v>573</v>
      </c>
      <c r="G28" s="227" t="s">
        <v>778</v>
      </c>
      <c r="H28" s="228">
        <v>74.574227759385607</v>
      </c>
      <c r="I28" s="228">
        <v>0.60036643294138359</v>
      </c>
      <c r="J28" s="228">
        <v>13.920599221971655</v>
      </c>
      <c r="K28" s="228">
        <v>1.3530914206541087</v>
      </c>
      <c r="L28" s="228">
        <v>0.29167896328425602</v>
      </c>
      <c r="M28" s="228">
        <v>1.6825531771015532</v>
      </c>
      <c r="N28" s="228">
        <v>3.6498632607321322</v>
      </c>
      <c r="O28" s="228">
        <v>3.8641560534435899</v>
      </c>
      <c r="P28" s="229">
        <v>4.363333333333333E-2</v>
      </c>
      <c r="Q28" s="230">
        <v>100</v>
      </c>
      <c r="R28" s="228">
        <v>5.2834933333333334</v>
      </c>
      <c r="S28" s="228">
        <v>4.3579789333333334</v>
      </c>
      <c r="T28" s="233"/>
      <c r="U28" s="235">
        <v>174.74713666666665</v>
      </c>
      <c r="V28" s="228">
        <v>-2.6116215066932109</v>
      </c>
      <c r="W28" s="230">
        <v>-11.887029684236657</v>
      </c>
      <c r="X28" s="229">
        <v>2.5567476184389801E-2</v>
      </c>
    </row>
    <row r="29" spans="1:24" ht="15.5">
      <c r="A29" s="224" t="s">
        <v>619</v>
      </c>
      <c r="B29" s="224">
        <f t="shared" si="0"/>
        <v>1073.1500000000001</v>
      </c>
      <c r="C29" s="224">
        <f t="shared" si="1"/>
        <v>1.82</v>
      </c>
      <c r="D29" s="224">
        <v>800</v>
      </c>
      <c r="E29" s="224">
        <v>1820</v>
      </c>
      <c r="F29" s="224" t="s">
        <v>597</v>
      </c>
      <c r="G29" s="227" t="s">
        <v>778</v>
      </c>
      <c r="H29" s="228">
        <v>76.883430548705959</v>
      </c>
      <c r="I29" s="228">
        <v>0.20628403746099269</v>
      </c>
      <c r="J29" s="228">
        <v>12.602968879368564</v>
      </c>
      <c r="K29" s="228">
        <v>0.9653805742822138</v>
      </c>
      <c r="L29" s="228">
        <v>0.71903310366366902</v>
      </c>
      <c r="M29" s="228">
        <v>1.4636947159275644</v>
      </c>
      <c r="N29" s="228">
        <v>3.1658756941389301</v>
      </c>
      <c r="O29" s="228">
        <v>3.9464120098601621</v>
      </c>
      <c r="P29" s="229">
        <v>2.0132164180267219E-2</v>
      </c>
      <c r="Q29" s="230">
        <v>99.973211727588307</v>
      </c>
      <c r="R29" s="228">
        <v>5.3742285714285698</v>
      </c>
      <c r="S29" s="228">
        <v>4.4405479999999988</v>
      </c>
      <c r="T29" s="233"/>
      <c r="U29" s="235">
        <v>80.627304325552174</v>
      </c>
      <c r="V29" s="228">
        <v>-3.524472668489782</v>
      </c>
      <c r="W29" s="230">
        <v>-12.818798816856591</v>
      </c>
      <c r="X29" s="229">
        <v>3.4976058229186889E-2</v>
      </c>
    </row>
    <row r="30" spans="1:24" ht="15.5">
      <c r="A30" s="224" t="s">
        <v>620</v>
      </c>
      <c r="B30" s="224">
        <f t="shared" si="0"/>
        <v>1073.1500000000001</v>
      </c>
      <c r="C30" s="224">
        <f t="shared" si="1"/>
        <v>1.82</v>
      </c>
      <c r="D30" s="224">
        <v>800</v>
      </c>
      <c r="E30" s="224">
        <v>1820</v>
      </c>
      <c r="F30" s="224" t="s">
        <v>597</v>
      </c>
      <c r="G30" s="227" t="s">
        <v>778</v>
      </c>
      <c r="H30" s="228">
        <v>76.849999999999994</v>
      </c>
      <c r="I30" s="228">
        <v>0.16907029785376348</v>
      </c>
      <c r="J30" s="228">
        <v>12.625711556757132</v>
      </c>
      <c r="K30" s="228">
        <v>1.0554554842964348</v>
      </c>
      <c r="L30" s="228">
        <v>0.79942236724879656</v>
      </c>
      <c r="M30" s="228">
        <v>1.3306373566697336</v>
      </c>
      <c r="N30" s="228">
        <v>3.1477027385927223</v>
      </c>
      <c r="O30" s="228">
        <v>3.9218472336609569</v>
      </c>
      <c r="P30" s="229">
        <v>1.3188500713631686E-2</v>
      </c>
      <c r="Q30" s="230">
        <v>99.913035535793171</v>
      </c>
      <c r="R30" s="228">
        <v>5.2727166666666676</v>
      </c>
      <c r="S30" s="228">
        <v>4.3481721666666679</v>
      </c>
      <c r="T30" s="233"/>
      <c r="U30" s="235">
        <v>52.818626508023542</v>
      </c>
      <c r="V30" s="228">
        <v>-4.0427519441390034</v>
      </c>
      <c r="W30" s="230">
        <v>-13.336352992404633</v>
      </c>
      <c r="X30" s="229">
        <v>3.5118376708342801E-2</v>
      </c>
    </row>
    <row r="31" spans="1:24" ht="15.5">
      <c r="A31" s="224" t="s">
        <v>621</v>
      </c>
      <c r="B31" s="224">
        <f t="shared" si="0"/>
        <v>1123.1500000000001</v>
      </c>
      <c r="C31" s="224">
        <f t="shared" si="1"/>
        <v>2.0099999999999998</v>
      </c>
      <c r="D31" s="224">
        <v>850</v>
      </c>
      <c r="E31" s="224">
        <v>2010</v>
      </c>
      <c r="F31" s="224" t="s">
        <v>597</v>
      </c>
      <c r="G31" s="227" t="s">
        <v>778</v>
      </c>
      <c r="H31" s="228">
        <v>74.962020336384896</v>
      </c>
      <c r="I31" s="228">
        <v>0.2237490651103391</v>
      </c>
      <c r="J31" s="228">
        <v>13.820266700714171</v>
      </c>
      <c r="K31" s="228">
        <v>1.1646292030588079</v>
      </c>
      <c r="L31" s="228">
        <v>0.63979714417519107</v>
      </c>
      <c r="M31" s="228">
        <v>1.8638193941537309</v>
      </c>
      <c r="N31" s="228">
        <v>3.5637112303593588</v>
      </c>
      <c r="O31" s="228">
        <v>3.7254824656944492</v>
      </c>
      <c r="P31" s="229">
        <v>2.9801679969060076E-2</v>
      </c>
      <c r="Q31" s="230">
        <v>99.993277219620012</v>
      </c>
      <c r="R31" s="228">
        <v>5.5158299999999985</v>
      </c>
      <c r="S31" s="228">
        <v>4.5694052999999988</v>
      </c>
      <c r="T31" s="233"/>
      <c r="U31" s="235">
        <v>119.3527481080887</v>
      </c>
      <c r="V31" s="228">
        <v>-2.8905626922384213</v>
      </c>
      <c r="W31" s="230">
        <v>-12.174989552717232</v>
      </c>
      <c r="X31" s="229">
        <v>3.5258224615531492E-2</v>
      </c>
    </row>
    <row r="32" spans="1:24" ht="15.5">
      <c r="A32" s="224" t="s">
        <v>622</v>
      </c>
      <c r="B32" s="224">
        <f t="shared" si="0"/>
        <v>1123.1500000000001</v>
      </c>
      <c r="C32" s="224">
        <f t="shared" si="1"/>
        <v>2.0099999999999998</v>
      </c>
      <c r="D32" s="224">
        <v>850</v>
      </c>
      <c r="E32" s="224">
        <v>2010</v>
      </c>
      <c r="F32" s="224" t="s">
        <v>597</v>
      </c>
      <c r="G32" s="227" t="s">
        <v>778</v>
      </c>
      <c r="H32" s="228">
        <v>75.687746789384491</v>
      </c>
      <c r="I32" s="228">
        <v>0.2378866694310125</v>
      </c>
      <c r="J32" s="228">
        <v>13.319908431710521</v>
      </c>
      <c r="K32" s="228">
        <v>1.1846788789185811</v>
      </c>
      <c r="L32" s="228">
        <v>0.49930373579084392</v>
      </c>
      <c r="M32" s="228">
        <v>1.6754523820528864</v>
      </c>
      <c r="N32" s="228">
        <v>3.4864644056239866</v>
      </c>
      <c r="O32" s="228">
        <v>3.8770377986226565</v>
      </c>
      <c r="P32" s="229">
        <v>2.8894769683871856E-2</v>
      </c>
      <c r="Q32" s="230">
        <v>99.997373861218833</v>
      </c>
      <c r="R32" s="228">
        <v>4.925849999999997</v>
      </c>
      <c r="S32" s="228">
        <v>4.0325234999999973</v>
      </c>
      <c r="T32" s="233"/>
      <c r="U32" s="235">
        <v>115.72066310693839</v>
      </c>
      <c r="V32" s="228">
        <v>-3.0280114723895419</v>
      </c>
      <c r="W32" s="230">
        <v>-12.313901162514844</v>
      </c>
      <c r="X32" s="229">
        <v>3.350061375224489E-2</v>
      </c>
    </row>
    <row r="33" spans="1:24" ht="15.5">
      <c r="A33" s="224" t="s">
        <v>623</v>
      </c>
      <c r="B33" s="224">
        <f t="shared" si="0"/>
        <v>1173.1500000000001</v>
      </c>
      <c r="C33" s="224">
        <f t="shared" si="1"/>
        <v>1.99</v>
      </c>
      <c r="D33" s="224">
        <v>900</v>
      </c>
      <c r="E33" s="224">
        <v>1990</v>
      </c>
      <c r="F33" s="224" t="s">
        <v>597</v>
      </c>
      <c r="G33" s="227" t="s">
        <v>778</v>
      </c>
      <c r="H33" s="228">
        <v>73.965091542261774</v>
      </c>
      <c r="I33" s="228">
        <v>0.35383284496490408</v>
      </c>
      <c r="J33" s="228">
        <v>14.88100094401946</v>
      </c>
      <c r="K33" s="228">
        <v>0.98072666685726351</v>
      </c>
      <c r="L33" s="228">
        <v>0.48726905436652002</v>
      </c>
      <c r="M33" s="228">
        <v>2.0384338148301606</v>
      </c>
      <c r="N33" s="228">
        <v>3.7424177798873313</v>
      </c>
      <c r="O33" s="228">
        <v>3.4758908563321067</v>
      </c>
      <c r="P33" s="229">
        <v>5.5649999999999998E-2</v>
      </c>
      <c r="Q33" s="230">
        <v>100</v>
      </c>
      <c r="R33" s="228">
        <v>6.1894461538461538</v>
      </c>
      <c r="S33" s="228">
        <v>5.1823959999999998</v>
      </c>
      <c r="T33" s="233"/>
      <c r="U33" s="235">
        <v>222.87268499999999</v>
      </c>
      <c r="V33" s="228">
        <v>-2.1764914260944246</v>
      </c>
      <c r="W33" s="230">
        <v>-11.451553814580944</v>
      </c>
      <c r="X33" s="229">
        <v>1.7576137883454232E-2</v>
      </c>
    </row>
    <row r="34" spans="1:24" ht="15.5">
      <c r="A34" s="224" t="s">
        <v>624</v>
      </c>
      <c r="B34" s="224">
        <f t="shared" si="0"/>
        <v>1173.1500000000001</v>
      </c>
      <c r="C34" s="224">
        <f t="shared" si="1"/>
        <v>1.99</v>
      </c>
      <c r="D34" s="224">
        <v>900</v>
      </c>
      <c r="E34" s="224">
        <v>1990</v>
      </c>
      <c r="F34" s="224" t="s">
        <v>597</v>
      </c>
      <c r="G34" s="227" t="s">
        <v>778</v>
      </c>
      <c r="H34" s="228">
        <v>74.188662028856413</v>
      </c>
      <c r="I34" s="228">
        <v>0.35538449892658386</v>
      </c>
      <c r="J34" s="228">
        <v>14.471908910925773</v>
      </c>
      <c r="K34" s="228">
        <v>1.0834671599287213</v>
      </c>
      <c r="L34" s="228">
        <v>0.36647376299324635</v>
      </c>
      <c r="M34" s="228">
        <v>2.1033451677574457</v>
      </c>
      <c r="N34" s="228">
        <v>3.7345761039653138</v>
      </c>
      <c r="O34" s="228">
        <v>3.6019342814278832</v>
      </c>
      <c r="P34" s="229">
        <v>5.1977777777777776E-2</v>
      </c>
      <c r="Q34" s="230">
        <v>100</v>
      </c>
      <c r="R34" s="228">
        <v>6.1144769230769223</v>
      </c>
      <c r="S34" s="228">
        <v>5.1141739999999993</v>
      </c>
      <c r="T34" s="233"/>
      <c r="U34" s="235">
        <v>208.1658022222222</v>
      </c>
      <c r="V34" s="228">
        <v>-2.2134099877900075</v>
      </c>
      <c r="W34" s="230">
        <v>-11.489100126647521</v>
      </c>
      <c r="X34" s="229">
        <v>2.3946932015548792E-2</v>
      </c>
    </row>
    <row r="35" spans="1:24" ht="15.5">
      <c r="A35" s="224" t="s">
        <v>625</v>
      </c>
      <c r="B35" s="224">
        <f t="shared" si="0"/>
        <v>1173.1500000000001</v>
      </c>
      <c r="C35" s="224">
        <f t="shared" si="1"/>
        <v>1.75</v>
      </c>
      <c r="D35" s="224">
        <v>900</v>
      </c>
      <c r="E35" s="224">
        <v>1750</v>
      </c>
      <c r="F35" s="224" t="s">
        <v>573</v>
      </c>
      <c r="G35" s="227" t="s">
        <v>778</v>
      </c>
      <c r="H35" s="228">
        <v>76.037949589230635</v>
      </c>
      <c r="I35" s="228">
        <v>3.4895496110359428E-2</v>
      </c>
      <c r="J35" s="228">
        <v>13.134353887630313</v>
      </c>
      <c r="K35" s="228">
        <v>5.7772708274603922E-2</v>
      </c>
      <c r="L35" s="228">
        <v>1.6743787296782667E-2</v>
      </c>
      <c r="M35" s="228">
        <v>0.99748577334305533</v>
      </c>
      <c r="N35" s="228">
        <v>4.9375683698960584</v>
      </c>
      <c r="O35" s="228">
        <v>4.7151843022397681</v>
      </c>
      <c r="P35" s="229">
        <v>5.5410526315789459E-2</v>
      </c>
      <c r="Q35" s="230">
        <v>100</v>
      </c>
      <c r="R35" s="228">
        <v>4.5642666666666649</v>
      </c>
      <c r="S35" s="228">
        <v>3.7034826666666651</v>
      </c>
      <c r="T35" s="233"/>
      <c r="U35" s="235">
        <v>221.9136168421052</v>
      </c>
      <c r="V35" s="228">
        <v>-2.8955030902100778</v>
      </c>
      <c r="W35" s="230">
        <v>-12.174100790504575</v>
      </c>
      <c r="X35" s="229">
        <v>2.6132156172428249E-2</v>
      </c>
    </row>
    <row r="36" spans="1:24" ht="15.5">
      <c r="A36" s="224" t="s">
        <v>626</v>
      </c>
      <c r="B36" s="224">
        <f t="shared" si="0"/>
        <v>1073.1500000000001</v>
      </c>
      <c r="C36" s="224">
        <f t="shared" si="1"/>
        <v>2.02</v>
      </c>
      <c r="D36" s="224">
        <v>800</v>
      </c>
      <c r="E36" s="224">
        <v>2020</v>
      </c>
      <c r="F36" s="224" t="s">
        <v>573</v>
      </c>
      <c r="G36" s="227" t="s">
        <v>778</v>
      </c>
      <c r="H36" s="228">
        <v>77.711173708573</v>
      </c>
      <c r="I36" s="228">
        <v>2.8588308163368319E-2</v>
      </c>
      <c r="J36" s="228">
        <v>12.295792346209586</v>
      </c>
      <c r="K36" s="228">
        <v>6.2306733580178034E-2</v>
      </c>
      <c r="L36" s="228">
        <v>1.6878514530328997E-2</v>
      </c>
      <c r="M36" s="228">
        <v>0.44398797017923969</v>
      </c>
      <c r="N36" s="228">
        <v>4.7242160926274659</v>
      </c>
      <c r="O36" s="228">
        <v>4.6509038085670094</v>
      </c>
      <c r="P36" s="229">
        <v>2.2190000000000001E-2</v>
      </c>
      <c r="Q36" s="230">
        <v>100</v>
      </c>
      <c r="R36" s="228">
        <v>4.6029818181818172</v>
      </c>
      <c r="S36" s="228">
        <v>3.7387134545454535</v>
      </c>
      <c r="T36" s="233"/>
      <c r="U36" s="235">
        <v>88.868731000000011</v>
      </c>
      <c r="V36" s="228">
        <v>-4.6200713531455024</v>
      </c>
      <c r="W36" s="230">
        <v>-13.905394337361418</v>
      </c>
      <c r="X36" s="229">
        <v>1.8507076755259328E-2</v>
      </c>
    </row>
    <row r="37" spans="1:24" ht="15.5">
      <c r="A37" s="224" t="s">
        <v>627</v>
      </c>
      <c r="B37" s="224">
        <f t="shared" si="0"/>
        <v>1173.1500000000001</v>
      </c>
      <c r="C37" s="224">
        <f t="shared" si="1"/>
        <v>1.75</v>
      </c>
      <c r="D37" s="224">
        <v>900</v>
      </c>
      <c r="E37" s="224">
        <v>1750</v>
      </c>
      <c r="F37" s="224" t="s">
        <v>573</v>
      </c>
      <c r="G37" s="227" t="s">
        <v>778</v>
      </c>
      <c r="H37" s="228">
        <v>76.032661424964047</v>
      </c>
      <c r="I37" s="228">
        <v>2.8725159017743966E-2</v>
      </c>
      <c r="J37" s="228">
        <v>13.067683391964778</v>
      </c>
      <c r="K37" s="228">
        <v>5.6914816773719193E-2</v>
      </c>
      <c r="L37" s="228">
        <v>1.935363183340516E-2</v>
      </c>
      <c r="M37" s="228">
        <v>1.0848344163456638</v>
      </c>
      <c r="N37" s="228">
        <v>4.985607340573404</v>
      </c>
      <c r="O37" s="228">
        <v>4.7062701548199755</v>
      </c>
      <c r="P37" s="229">
        <v>5.9152631578947366E-2</v>
      </c>
      <c r="Q37" s="230">
        <v>100</v>
      </c>
      <c r="R37" s="228">
        <v>5.2448999999999986</v>
      </c>
      <c r="S37" s="228">
        <v>4.3228589999999985</v>
      </c>
      <c r="T37" s="233"/>
      <c r="U37" s="235">
        <v>236.90037421052631</v>
      </c>
      <c r="V37" s="228">
        <v>-2.7462068359412606</v>
      </c>
      <c r="W37" s="230">
        <v>-12.02677027889427</v>
      </c>
      <c r="X37" s="229">
        <v>3.0026756970704411E-2</v>
      </c>
    </row>
    <row r="38" spans="1:24" ht="15.5">
      <c r="A38" s="224" t="s">
        <v>628</v>
      </c>
      <c r="B38" s="224">
        <f t="shared" si="0"/>
        <v>1073.1500000000001</v>
      </c>
      <c r="C38" s="224">
        <f t="shared" si="1"/>
        <v>2.02</v>
      </c>
      <c r="D38" s="224">
        <v>800</v>
      </c>
      <c r="E38" s="224">
        <v>2020</v>
      </c>
      <c r="F38" s="224" t="s">
        <v>573</v>
      </c>
      <c r="G38" s="227" t="s">
        <v>778</v>
      </c>
      <c r="H38" s="228">
        <v>76.647021072156434</v>
      </c>
      <c r="I38" s="228">
        <v>2.9285230672559111E-2</v>
      </c>
      <c r="J38" s="228">
        <v>13.04521313480479</v>
      </c>
      <c r="K38" s="228">
        <v>3.5176630720446897E-2</v>
      </c>
      <c r="L38" s="228">
        <v>2.2043653812506135E-2</v>
      </c>
      <c r="M38" s="228">
        <v>0.44992347193504728</v>
      </c>
      <c r="N38" s="228">
        <v>4.9650882200501529</v>
      </c>
      <c r="O38" s="228">
        <v>4.7852849781107514</v>
      </c>
      <c r="P38" s="229">
        <v>2.4233333333333336E-2</v>
      </c>
      <c r="Q38" s="230">
        <v>100</v>
      </c>
      <c r="R38" s="228">
        <v>5.2857083333333321</v>
      </c>
      <c r="S38" s="228">
        <v>4.3599945833333322</v>
      </c>
      <c r="T38" s="233"/>
      <c r="U38" s="235">
        <v>97.052076666666679</v>
      </c>
      <c r="V38" s="228">
        <v>-4.5187039561573501</v>
      </c>
      <c r="W38" s="230">
        <v>-13.797358489628513</v>
      </c>
      <c r="X38" s="229">
        <v>1.5696057320780395E-2</v>
      </c>
    </row>
    <row r="39" spans="1:24" ht="15.5">
      <c r="A39" s="224" t="s">
        <v>629</v>
      </c>
      <c r="B39" s="224">
        <f t="shared" si="0"/>
        <v>1173.1500000000001</v>
      </c>
      <c r="C39" s="224">
        <f t="shared" si="1"/>
        <v>1.91</v>
      </c>
      <c r="D39" s="224">
        <v>900</v>
      </c>
      <c r="E39" s="224">
        <v>1910</v>
      </c>
      <c r="F39" s="224" t="s">
        <v>573</v>
      </c>
      <c r="G39" s="227" t="s">
        <v>778</v>
      </c>
      <c r="H39" s="228">
        <v>75.822454068542129</v>
      </c>
      <c r="I39" s="228">
        <v>1.728883345579204E-2</v>
      </c>
      <c r="J39" s="228">
        <v>13.216077710170167</v>
      </c>
      <c r="K39" s="228">
        <v>5.1075579532830172E-2</v>
      </c>
      <c r="L39" s="228">
        <v>1.5230524525818662E-2</v>
      </c>
      <c r="M39" s="228">
        <v>0.96463699260010027</v>
      </c>
      <c r="N39" s="228">
        <v>5.0771801290494887</v>
      </c>
      <c r="O39" s="228">
        <v>4.7946272525302307</v>
      </c>
      <c r="P39" s="229">
        <v>3.8945E-2</v>
      </c>
      <c r="Q39" s="230">
        <v>100</v>
      </c>
      <c r="R39" s="228">
        <v>3.8908166666666646</v>
      </c>
      <c r="S39" s="228">
        <v>3.0906431666666649</v>
      </c>
      <c r="T39" s="233"/>
      <c r="U39" s="235">
        <v>155.97083050000001</v>
      </c>
      <c r="V39" s="228">
        <v>-3.2816083064957642</v>
      </c>
      <c r="W39" s="230">
        <v>-12.559128429485941</v>
      </c>
      <c r="X39" s="229">
        <v>2.8244161817335661E-2</v>
      </c>
    </row>
    <row r="40" spans="1:24" ht="15.5">
      <c r="A40" s="224" t="s">
        <v>630</v>
      </c>
      <c r="B40" s="224">
        <f t="shared" si="0"/>
        <v>1073.1500000000001</v>
      </c>
      <c r="C40" s="224">
        <f t="shared" si="1"/>
        <v>2</v>
      </c>
      <c r="D40" s="224">
        <v>800</v>
      </c>
      <c r="E40" s="224">
        <v>2000</v>
      </c>
      <c r="F40" s="224" t="s">
        <v>573</v>
      </c>
      <c r="G40" s="227" t="s">
        <v>778</v>
      </c>
      <c r="H40" s="228">
        <v>76.979889772003773</v>
      </c>
      <c r="I40" s="228">
        <v>2.2961292278945816E-2</v>
      </c>
      <c r="J40" s="228">
        <v>12.782722033900001</v>
      </c>
      <c r="K40" s="228">
        <v>4.0060109056045824E-2</v>
      </c>
      <c r="L40" s="228">
        <v>1.6921032256863318E-2</v>
      </c>
      <c r="M40" s="228">
        <v>0.4475496327743172</v>
      </c>
      <c r="N40" s="228">
        <v>4.9853187217151254</v>
      </c>
      <c r="O40" s="228">
        <v>4.6808496887260604</v>
      </c>
      <c r="P40" s="229">
        <v>2.6936842105263155E-2</v>
      </c>
      <c r="Q40" s="230">
        <v>100</v>
      </c>
      <c r="R40" s="228">
        <v>4.776023076923078</v>
      </c>
      <c r="S40" s="228">
        <v>3.8961810000000012</v>
      </c>
      <c r="T40" s="233"/>
      <c r="U40" s="235">
        <v>107.8793589473684</v>
      </c>
      <c r="V40" s="228">
        <v>-4.4182281706127871</v>
      </c>
      <c r="W40" s="230">
        <v>-13.699518473311038</v>
      </c>
      <c r="X40" s="229">
        <v>1.7899744585775611E-2</v>
      </c>
    </row>
    <row r="41" spans="1:24" ht="15.5">
      <c r="A41" s="224" t="s">
        <v>631</v>
      </c>
      <c r="B41" s="224">
        <f t="shared" si="0"/>
        <v>1173.1500000000001</v>
      </c>
      <c r="C41" s="224">
        <f t="shared" si="1"/>
        <v>1.91</v>
      </c>
      <c r="D41" s="224">
        <v>900</v>
      </c>
      <c r="E41" s="224">
        <v>1910</v>
      </c>
      <c r="F41" s="224" t="s">
        <v>573</v>
      </c>
      <c r="G41" s="227" t="s">
        <v>778</v>
      </c>
      <c r="H41" s="228">
        <v>76.124724857073616</v>
      </c>
      <c r="I41" s="228">
        <v>2.996603394360833E-2</v>
      </c>
      <c r="J41" s="228">
        <v>13.009198027194705</v>
      </c>
      <c r="K41" s="228">
        <v>5.3393257723428851E-2</v>
      </c>
      <c r="L41" s="228">
        <v>1.6366851018289871E-2</v>
      </c>
      <c r="M41" s="228">
        <v>1.1863803883011683</v>
      </c>
      <c r="N41" s="228">
        <v>4.879802753531302</v>
      </c>
      <c r="O41" s="228">
        <v>4.6388893074258659</v>
      </c>
      <c r="P41" s="229">
        <v>4.9944999999999996E-2</v>
      </c>
      <c r="Q41" s="230">
        <v>100</v>
      </c>
      <c r="R41" s="228">
        <v>4.5330416666666666</v>
      </c>
      <c r="S41" s="228">
        <v>3.6750679166666664</v>
      </c>
      <c r="T41" s="233"/>
      <c r="U41" s="235">
        <v>200.0247305</v>
      </c>
      <c r="V41" s="228">
        <v>-2.825925897720269</v>
      </c>
      <c r="W41" s="230">
        <v>-12.106650405328038</v>
      </c>
      <c r="X41" s="229">
        <v>2.9807272612332056E-2</v>
      </c>
    </row>
    <row r="42" spans="1:24" ht="15.5">
      <c r="A42" s="224" t="s">
        <v>632</v>
      </c>
      <c r="B42" s="224">
        <f t="shared" si="0"/>
        <v>1073.1500000000001</v>
      </c>
      <c r="C42" s="224">
        <f t="shared" si="1"/>
        <v>2</v>
      </c>
      <c r="D42" s="224">
        <v>800</v>
      </c>
      <c r="E42" s="224">
        <v>2000</v>
      </c>
      <c r="F42" s="224" t="s">
        <v>573</v>
      </c>
      <c r="G42" s="227" t="s">
        <v>778</v>
      </c>
      <c r="H42" s="228">
        <v>76.296093767602102</v>
      </c>
      <c r="I42" s="228">
        <v>2.2776106163867237E-2</v>
      </c>
      <c r="J42" s="228">
        <v>13.278406502158957</v>
      </c>
      <c r="K42" s="228">
        <v>5.9126178925989079E-2</v>
      </c>
      <c r="L42" s="228">
        <v>2.2291537396234302E-2</v>
      </c>
      <c r="M42" s="228">
        <v>0.51501946043013014</v>
      </c>
      <c r="N42" s="228">
        <v>5.0609487633204493</v>
      </c>
      <c r="O42" s="228">
        <v>4.7084541111830882</v>
      </c>
      <c r="P42" s="229">
        <v>2.6590909090909089E-2</v>
      </c>
      <c r="Q42" s="230">
        <v>100</v>
      </c>
      <c r="R42" s="228">
        <v>5.6532999999999998</v>
      </c>
      <c r="S42" s="228">
        <v>4.6945030000000001</v>
      </c>
      <c r="T42" s="233"/>
      <c r="U42" s="235">
        <v>106.49393181818182</v>
      </c>
      <c r="V42" s="228">
        <v>-4.2907364768979459</v>
      </c>
      <c r="W42" s="230">
        <v>-13.567610444651839</v>
      </c>
      <c r="X42" s="229">
        <v>1.5637013728262202E-2</v>
      </c>
    </row>
    <row r="43" spans="1:24" ht="15.5">
      <c r="A43" s="224" t="s">
        <v>633</v>
      </c>
      <c r="B43" s="224">
        <f t="shared" si="0"/>
        <v>1300.1500000000001</v>
      </c>
      <c r="C43" s="224">
        <f t="shared" si="1"/>
        <v>2.06</v>
      </c>
      <c r="D43" s="224">
        <v>1027</v>
      </c>
      <c r="E43" s="224">
        <v>2060</v>
      </c>
      <c r="F43" s="224" t="s">
        <v>634</v>
      </c>
      <c r="G43" s="226" t="s">
        <v>635</v>
      </c>
      <c r="H43" s="231">
        <v>69.66</v>
      </c>
      <c r="I43" s="231">
        <v>0.42</v>
      </c>
      <c r="J43" s="231">
        <v>17.89</v>
      </c>
      <c r="K43" s="231">
        <v>3.35</v>
      </c>
      <c r="L43" s="231">
        <v>1.01</v>
      </c>
      <c r="M43" s="231">
        <v>1.36</v>
      </c>
      <c r="N43" s="231">
        <v>4.78</v>
      </c>
      <c r="O43" s="231">
        <v>1.53</v>
      </c>
      <c r="P43" s="232">
        <v>0.57179954555669299</v>
      </c>
      <c r="Q43" s="234">
        <v>100.229</v>
      </c>
      <c r="R43" s="231">
        <v>4.58</v>
      </c>
      <c r="S43" s="228">
        <v>3.7178000000000004</v>
      </c>
      <c r="T43" s="231"/>
      <c r="U43" s="236">
        <v>2290</v>
      </c>
      <c r="V43" s="228">
        <v>-0.25148209410547456</v>
      </c>
      <c r="W43" s="230">
        <v>-9.5201361248507297</v>
      </c>
      <c r="X43" s="229">
        <v>1.826980573080882E-2</v>
      </c>
    </row>
    <row r="44" spans="1:24" ht="15.5">
      <c r="A44" s="224" t="s">
        <v>636</v>
      </c>
      <c r="B44" s="224">
        <f t="shared" si="0"/>
        <v>1258.1500000000001</v>
      </c>
      <c r="C44" s="224">
        <f t="shared" si="1"/>
        <v>2.02</v>
      </c>
      <c r="D44" s="224">
        <v>985</v>
      </c>
      <c r="E44" s="224">
        <v>2020</v>
      </c>
      <c r="F44" s="224" t="s">
        <v>634</v>
      </c>
      <c r="G44" s="226" t="s">
        <v>635</v>
      </c>
      <c r="H44" s="231">
        <v>60.14</v>
      </c>
      <c r="I44" s="231">
        <v>0.64</v>
      </c>
      <c r="J44" s="231">
        <v>19.05</v>
      </c>
      <c r="K44" s="231">
        <v>4.18</v>
      </c>
      <c r="L44" s="231">
        <v>1.98</v>
      </c>
      <c r="M44" s="231">
        <v>6.29</v>
      </c>
      <c r="N44" s="231">
        <v>4.96</v>
      </c>
      <c r="O44" s="231">
        <v>2.63</v>
      </c>
      <c r="P44" s="232">
        <v>0.484406601912657</v>
      </c>
      <c r="Q44" s="234">
        <v>100.06399999999999</v>
      </c>
      <c r="R44" s="231">
        <v>6.88</v>
      </c>
      <c r="S44" s="228">
        <v>5.8107999999999995</v>
      </c>
      <c r="T44" s="231"/>
      <c r="U44" s="236">
        <v>1940</v>
      </c>
      <c r="V44" s="228">
        <v>1.1141304323680026</v>
      </c>
      <c r="W44" s="230">
        <v>-8.1450153243815269</v>
      </c>
      <c r="X44" s="229">
        <v>0.20336038571424159</v>
      </c>
    </row>
    <row r="45" spans="1:24" ht="15.5">
      <c r="A45" s="224" t="s">
        <v>637</v>
      </c>
      <c r="B45" s="224">
        <f t="shared" si="0"/>
        <v>1258.1500000000001</v>
      </c>
      <c r="C45" s="224">
        <f t="shared" si="1"/>
        <v>2.02</v>
      </c>
      <c r="D45" s="224">
        <v>985</v>
      </c>
      <c r="E45" s="224">
        <v>2020</v>
      </c>
      <c r="F45" s="224" t="s">
        <v>634</v>
      </c>
      <c r="G45" s="226" t="s">
        <v>635</v>
      </c>
      <c r="H45" s="231">
        <v>61.56</v>
      </c>
      <c r="I45" s="231">
        <v>0.75</v>
      </c>
      <c r="J45" s="231">
        <v>18.809999999999999</v>
      </c>
      <c r="K45" s="231">
        <v>3.68</v>
      </c>
      <c r="L45" s="231">
        <v>1.91</v>
      </c>
      <c r="M45" s="231">
        <v>5.95</v>
      </c>
      <c r="N45" s="231">
        <v>4.6900000000000004</v>
      </c>
      <c r="O45" s="231">
        <v>2.52</v>
      </c>
      <c r="P45" s="232">
        <v>0.46443107193687733</v>
      </c>
      <c r="Q45" s="234">
        <v>100.05600000000001</v>
      </c>
      <c r="R45" s="231">
        <v>6.24</v>
      </c>
      <c r="S45" s="228">
        <v>5.2284000000000006</v>
      </c>
      <c r="T45" s="231"/>
      <c r="U45" s="236">
        <v>1860</v>
      </c>
      <c r="V45" s="228">
        <v>1.0164490958630648</v>
      </c>
      <c r="W45" s="230">
        <v>-8.24547251673666</v>
      </c>
      <c r="X45" s="229">
        <v>0.17485723253033639</v>
      </c>
    </row>
    <row r="46" spans="1:24" ht="15.5">
      <c r="A46" s="224" t="s">
        <v>638</v>
      </c>
      <c r="B46" s="224">
        <f t="shared" si="0"/>
        <v>1223.1500000000001</v>
      </c>
      <c r="C46" s="224">
        <f t="shared" si="1"/>
        <v>1.95</v>
      </c>
      <c r="D46" s="224">
        <v>950</v>
      </c>
      <c r="E46" s="224">
        <v>1950</v>
      </c>
      <c r="F46" s="224" t="s">
        <v>634</v>
      </c>
      <c r="G46" s="226" t="s">
        <v>635</v>
      </c>
      <c r="H46" s="231">
        <v>67.08</v>
      </c>
      <c r="I46" s="231">
        <v>0.1</v>
      </c>
      <c r="J46" s="231">
        <v>19.600000000000001</v>
      </c>
      <c r="K46" s="231">
        <v>1.76</v>
      </c>
      <c r="L46" s="231">
        <v>1.32</v>
      </c>
      <c r="M46" s="231">
        <v>1.81</v>
      </c>
      <c r="N46" s="231">
        <v>4.33</v>
      </c>
      <c r="O46" s="231">
        <v>3.11</v>
      </c>
      <c r="P46" s="232">
        <v>0.36455342205797897</v>
      </c>
      <c r="Q46" s="234">
        <v>99.256</v>
      </c>
      <c r="R46" s="231">
        <v>4.95</v>
      </c>
      <c r="S46" s="228">
        <v>4.0545</v>
      </c>
      <c r="T46" s="231"/>
      <c r="U46" s="236">
        <v>1460</v>
      </c>
      <c r="V46" s="228">
        <v>-0.41575533042160395</v>
      </c>
      <c r="W46" s="230">
        <v>-9.6454199345957718</v>
      </c>
      <c r="X46" s="229">
        <v>2.2881806575065754E-4</v>
      </c>
    </row>
    <row r="47" spans="1:24" ht="15.5">
      <c r="A47" s="224" t="s">
        <v>639</v>
      </c>
      <c r="B47" s="224">
        <f t="shared" si="0"/>
        <v>1213.1500000000001</v>
      </c>
      <c r="C47" s="224">
        <f t="shared" si="1"/>
        <v>2.2000000000000002</v>
      </c>
      <c r="D47" s="224">
        <v>940</v>
      </c>
      <c r="E47" s="224">
        <v>2200</v>
      </c>
      <c r="F47" s="224" t="s">
        <v>634</v>
      </c>
      <c r="G47" s="226" t="s">
        <v>635</v>
      </c>
      <c r="H47" s="231">
        <v>69.05</v>
      </c>
      <c r="I47" s="231">
        <v>0.36</v>
      </c>
      <c r="J47" s="231">
        <v>18.11</v>
      </c>
      <c r="K47" s="231">
        <v>3.39</v>
      </c>
      <c r="L47" s="231">
        <v>1.52</v>
      </c>
      <c r="M47" s="231">
        <v>1.79</v>
      </c>
      <c r="N47" s="231">
        <v>4.62</v>
      </c>
      <c r="O47" s="231">
        <v>1.1399999999999999</v>
      </c>
      <c r="P47" s="232">
        <v>0.32210542085944716</v>
      </c>
      <c r="Q47" s="234">
        <v>100.10900000000001</v>
      </c>
      <c r="R47" s="231">
        <v>5.51</v>
      </c>
      <c r="S47" s="228">
        <v>4.5640999999999998</v>
      </c>
      <c r="T47" s="231"/>
      <c r="U47" s="236">
        <v>1290</v>
      </c>
      <c r="V47" s="228">
        <v>-0.55066077319333917</v>
      </c>
      <c r="W47" s="230">
        <v>-9.822298145704238</v>
      </c>
      <c r="X47" s="229">
        <v>3.4255128459480859E-2</v>
      </c>
    </row>
    <row r="48" spans="1:24" ht="15.5">
      <c r="A48" s="224" t="s">
        <v>640</v>
      </c>
      <c r="B48" s="224">
        <f t="shared" si="0"/>
        <v>1193.1500000000001</v>
      </c>
      <c r="C48" s="224">
        <f t="shared" si="1"/>
        <v>1.95</v>
      </c>
      <c r="D48" s="224">
        <v>920</v>
      </c>
      <c r="E48" s="224">
        <v>1950</v>
      </c>
      <c r="F48" s="224" t="s">
        <v>634</v>
      </c>
      <c r="G48" s="226" t="s">
        <v>635</v>
      </c>
      <c r="H48" s="231">
        <v>67.11</v>
      </c>
      <c r="I48" s="231">
        <v>0.61</v>
      </c>
      <c r="J48" s="231">
        <v>18.32</v>
      </c>
      <c r="K48" s="231">
        <v>2.54</v>
      </c>
      <c r="L48" s="231">
        <v>1.82</v>
      </c>
      <c r="M48" s="231">
        <v>3.76</v>
      </c>
      <c r="N48" s="231">
        <v>4.7</v>
      </c>
      <c r="O48" s="231">
        <v>1.0900000000000001</v>
      </c>
      <c r="P48" s="232">
        <v>0.24470024220330094</v>
      </c>
      <c r="Q48" s="234">
        <v>100.048</v>
      </c>
      <c r="R48" s="231">
        <v>4.29</v>
      </c>
      <c r="S48" s="228">
        <v>3.4539</v>
      </c>
      <c r="T48" s="231"/>
      <c r="U48" s="236">
        <v>980</v>
      </c>
      <c r="V48" s="228">
        <v>-8.3302361335299765E-2</v>
      </c>
      <c r="W48" s="230">
        <v>-9.359402680955986</v>
      </c>
      <c r="X48" s="229">
        <v>7.4516488777669421E-2</v>
      </c>
    </row>
    <row r="49" spans="1:24" ht="15.5">
      <c r="A49" s="224" t="s">
        <v>641</v>
      </c>
      <c r="B49" s="224">
        <f t="shared" si="0"/>
        <v>1193.1500000000001</v>
      </c>
      <c r="C49" s="224">
        <f t="shared" si="1"/>
        <v>1.95</v>
      </c>
      <c r="D49" s="224">
        <v>920</v>
      </c>
      <c r="E49" s="224">
        <v>1950</v>
      </c>
      <c r="F49" s="224" t="s">
        <v>634</v>
      </c>
      <c r="G49" s="226" t="s">
        <v>635</v>
      </c>
      <c r="H49" s="231">
        <v>62.94</v>
      </c>
      <c r="I49" s="231">
        <v>0.77</v>
      </c>
      <c r="J49" s="231">
        <v>19.989999999999998</v>
      </c>
      <c r="K49" s="231">
        <v>2.34</v>
      </c>
      <c r="L49" s="231">
        <v>1.86</v>
      </c>
      <c r="M49" s="231">
        <v>5.3</v>
      </c>
      <c r="N49" s="231">
        <v>3.18</v>
      </c>
      <c r="O49" s="231">
        <v>3.18</v>
      </c>
      <c r="P49" s="232">
        <v>0.28714824340183276</v>
      </c>
      <c r="Q49" s="234">
        <v>99.675000000000011</v>
      </c>
      <c r="R49" s="231">
        <v>7.02</v>
      </c>
      <c r="S49" s="228">
        <v>5.9381999999999993</v>
      </c>
      <c r="T49" s="231"/>
      <c r="U49" s="236">
        <v>1150</v>
      </c>
      <c r="V49" s="228">
        <v>0.41995015151365139</v>
      </c>
      <c r="W49" s="230">
        <v>-8.820619555332577</v>
      </c>
      <c r="X49" s="229">
        <v>8.5895028839636359E-2</v>
      </c>
    </row>
    <row r="50" spans="1:24" ht="15.5">
      <c r="A50" s="224" t="s">
        <v>642</v>
      </c>
      <c r="B50" s="224">
        <f t="shared" si="0"/>
        <v>1143.1500000000001</v>
      </c>
      <c r="C50" s="224">
        <f t="shared" si="1"/>
        <v>2.0099999999999998</v>
      </c>
      <c r="D50" s="224">
        <v>870</v>
      </c>
      <c r="E50" s="224">
        <v>2009.9999999999998</v>
      </c>
      <c r="F50" s="224" t="s">
        <v>634</v>
      </c>
      <c r="G50" s="226" t="s">
        <v>635</v>
      </c>
      <c r="H50" s="231">
        <v>69.91</v>
      </c>
      <c r="I50" s="231">
        <v>0.53</v>
      </c>
      <c r="J50" s="231">
        <v>17.28</v>
      </c>
      <c r="K50" s="231">
        <v>1.94</v>
      </c>
      <c r="L50" s="231">
        <v>1.35</v>
      </c>
      <c r="M50" s="231">
        <v>2.56</v>
      </c>
      <c r="N50" s="231">
        <v>4.84</v>
      </c>
      <c r="O50" s="231">
        <v>1.53</v>
      </c>
      <c r="P50" s="232">
        <v>0.12235012110165047</v>
      </c>
      <c r="Q50" s="234">
        <v>99.989000000000004</v>
      </c>
      <c r="R50" s="231">
        <v>7.1</v>
      </c>
      <c r="S50" s="228">
        <v>6.0110000000000001</v>
      </c>
      <c r="T50" s="231"/>
      <c r="U50" s="236">
        <v>490</v>
      </c>
      <c r="V50" s="228">
        <v>-1.1608612408055772</v>
      </c>
      <c r="W50" s="230">
        <v>-10.436168694252475</v>
      </c>
      <c r="X50" s="229">
        <v>4.1090805436657545E-2</v>
      </c>
    </row>
    <row r="51" spans="1:24" ht="15.5">
      <c r="A51" s="224" t="s">
        <v>643</v>
      </c>
      <c r="B51" s="224">
        <f t="shared" si="0"/>
        <v>1143.1500000000001</v>
      </c>
      <c r="C51" s="224">
        <f t="shared" si="1"/>
        <v>2.0099999999999998</v>
      </c>
      <c r="D51" s="224">
        <v>870</v>
      </c>
      <c r="E51" s="224">
        <v>2009.9999999999998</v>
      </c>
      <c r="F51" s="224" t="s">
        <v>634</v>
      </c>
      <c r="G51" s="226" t="s">
        <v>635</v>
      </c>
      <c r="H51" s="231">
        <v>67.92</v>
      </c>
      <c r="I51" s="231">
        <v>0.31</v>
      </c>
      <c r="J51" s="231">
        <v>17.649999999999999</v>
      </c>
      <c r="K51" s="231">
        <v>1.69</v>
      </c>
      <c r="L51" s="231">
        <v>0.75</v>
      </c>
      <c r="M51" s="231">
        <v>2.76</v>
      </c>
      <c r="N51" s="231">
        <v>4.72</v>
      </c>
      <c r="O51" s="231">
        <v>4.01</v>
      </c>
      <c r="P51" s="232">
        <v>0.11985317985467801</v>
      </c>
      <c r="Q51" s="234">
        <v>99.858000000000004</v>
      </c>
      <c r="R51" s="231">
        <v>5.16</v>
      </c>
      <c r="S51" s="228">
        <v>4.2456000000000005</v>
      </c>
      <c r="T51" s="231"/>
      <c r="U51" s="236">
        <v>480</v>
      </c>
      <c r="V51" s="228">
        <v>-1.1062571067707252</v>
      </c>
      <c r="W51" s="230">
        <v>-10.351913485423305</v>
      </c>
      <c r="X51" s="229">
        <v>4.9936958079968133E-2</v>
      </c>
    </row>
    <row r="52" spans="1:24" ht="15.5">
      <c r="A52" s="224" t="s">
        <v>644</v>
      </c>
      <c r="B52" s="224">
        <f t="shared" si="0"/>
        <v>1123.1500000000001</v>
      </c>
      <c r="C52" s="224">
        <f t="shared" si="1"/>
        <v>2.0699999999999998</v>
      </c>
      <c r="D52" s="224">
        <v>850</v>
      </c>
      <c r="E52" s="224">
        <v>2070</v>
      </c>
      <c r="F52" s="224" t="s">
        <v>634</v>
      </c>
      <c r="G52" s="226" t="s">
        <v>635</v>
      </c>
      <c r="H52" s="231">
        <v>74.23</v>
      </c>
      <c r="I52" s="231">
        <v>0.26</v>
      </c>
      <c r="J52" s="231">
        <v>16.3</v>
      </c>
      <c r="K52" s="231">
        <v>0.76</v>
      </c>
      <c r="L52" s="231">
        <v>0.86</v>
      </c>
      <c r="M52" s="231">
        <v>1.19</v>
      </c>
      <c r="N52" s="231">
        <v>4.63</v>
      </c>
      <c r="O52" s="231">
        <v>1.71</v>
      </c>
      <c r="P52" s="232">
        <v>5.9926589927339007E-2</v>
      </c>
      <c r="Q52" s="234">
        <v>99.963999999999999</v>
      </c>
      <c r="R52" s="231">
        <v>7.81</v>
      </c>
      <c r="S52" s="228">
        <v>6.6570999999999998</v>
      </c>
      <c r="T52" s="231"/>
      <c r="U52" s="236">
        <v>240</v>
      </c>
      <c r="V52" s="228">
        <v>-2.6406816599362912</v>
      </c>
      <c r="W52" s="230">
        <v>-11.920702226076513</v>
      </c>
      <c r="X52" s="229">
        <v>-1.7804422462004692E-2</v>
      </c>
    </row>
    <row r="53" spans="1:24" ht="15.5">
      <c r="A53" s="224" t="s">
        <v>645</v>
      </c>
      <c r="B53" s="224">
        <f t="shared" si="0"/>
        <v>1247.1500000000001</v>
      </c>
      <c r="C53" s="224">
        <f t="shared" si="1"/>
        <v>1.1599999999999999</v>
      </c>
      <c r="D53" s="224">
        <v>974</v>
      </c>
      <c r="E53" s="224">
        <v>1160</v>
      </c>
      <c r="F53" s="224" t="s">
        <v>779</v>
      </c>
      <c r="G53" s="226" t="s">
        <v>635</v>
      </c>
      <c r="H53" s="231">
        <v>63.47</v>
      </c>
      <c r="I53" s="231">
        <v>0.83</v>
      </c>
      <c r="J53" s="231">
        <v>17.350000000000001</v>
      </c>
      <c r="K53" s="231">
        <v>3.01</v>
      </c>
      <c r="L53" s="231">
        <v>1.8</v>
      </c>
      <c r="M53" s="231">
        <v>5.14</v>
      </c>
      <c r="N53" s="231">
        <v>3.97</v>
      </c>
      <c r="O53" s="231">
        <v>3.05</v>
      </c>
      <c r="P53" s="232">
        <v>0.26717271342605309</v>
      </c>
      <c r="Q53" s="234">
        <v>98.727000000000004</v>
      </c>
      <c r="R53" s="231">
        <v>5.64</v>
      </c>
      <c r="S53" s="228">
        <v>4.6823999999999995</v>
      </c>
      <c r="T53" s="231"/>
      <c r="U53" s="236">
        <v>1070</v>
      </c>
      <c r="V53" s="228">
        <v>0.31719311652130511</v>
      </c>
      <c r="W53" s="230">
        <v>-8.9230856198115536</v>
      </c>
      <c r="X53" s="229">
        <v>0.14851419714593769</v>
      </c>
    </row>
    <row r="54" spans="1:24" ht="15.5">
      <c r="A54" s="224" t="s">
        <v>647</v>
      </c>
      <c r="B54" s="224">
        <f t="shared" si="0"/>
        <v>1226.1500000000001</v>
      </c>
      <c r="C54" s="224">
        <f t="shared" si="1"/>
        <v>2.0299999999999998</v>
      </c>
      <c r="D54" s="224">
        <v>953</v>
      </c>
      <c r="E54" s="224">
        <v>2029.9999999999998</v>
      </c>
      <c r="F54" s="224" t="s">
        <v>779</v>
      </c>
      <c r="G54" s="226" t="s">
        <v>635</v>
      </c>
      <c r="H54" s="231">
        <v>60.59</v>
      </c>
      <c r="I54" s="231">
        <v>0.76</v>
      </c>
      <c r="J54" s="231">
        <v>18.47</v>
      </c>
      <c r="K54" s="231">
        <v>4.6399999999999997</v>
      </c>
      <c r="L54" s="231">
        <v>0.87</v>
      </c>
      <c r="M54" s="231">
        <v>5.46</v>
      </c>
      <c r="N54" s="231">
        <v>5.38</v>
      </c>
      <c r="O54" s="231">
        <v>3.38</v>
      </c>
      <c r="P54" s="232">
        <v>0.22971859472146619</v>
      </c>
      <c r="Q54" s="234">
        <v>99.641999999999982</v>
      </c>
      <c r="R54" s="231">
        <v>8.41</v>
      </c>
      <c r="S54" s="228">
        <v>7.2031000000000001</v>
      </c>
      <c r="T54" s="231"/>
      <c r="U54" s="236">
        <v>920</v>
      </c>
      <c r="V54" s="228">
        <v>0.22654856939817908</v>
      </c>
      <c r="W54" s="230">
        <v>-9.0048346269985018</v>
      </c>
      <c r="X54" s="229">
        <v>0.18122992952043324</v>
      </c>
    </row>
    <row r="55" spans="1:24" ht="15.5">
      <c r="A55" s="224" t="s">
        <v>649</v>
      </c>
      <c r="B55" s="224">
        <f t="shared" si="0"/>
        <v>1200.1500000000001</v>
      </c>
      <c r="C55" s="224">
        <f t="shared" si="1"/>
        <v>2.04</v>
      </c>
      <c r="D55" s="224">
        <v>927</v>
      </c>
      <c r="E55" s="224">
        <v>2040</v>
      </c>
      <c r="F55" s="224" t="s">
        <v>779</v>
      </c>
      <c r="G55" s="226" t="s">
        <v>635</v>
      </c>
      <c r="H55" s="231">
        <v>63.17</v>
      </c>
      <c r="I55" s="231">
        <v>0.68</v>
      </c>
      <c r="J55" s="231">
        <v>19.079999999999998</v>
      </c>
      <c r="K55" s="231">
        <v>2.2799999999999998</v>
      </c>
      <c r="L55" s="231">
        <v>1.1100000000000001</v>
      </c>
      <c r="M55" s="231">
        <v>5.0999999999999996</v>
      </c>
      <c r="N55" s="231">
        <v>5.22</v>
      </c>
      <c r="O55" s="231">
        <v>3.22</v>
      </c>
      <c r="P55" s="232">
        <v>7.2411296162201308E-2</v>
      </c>
      <c r="Q55" s="234">
        <v>99.888999999999996</v>
      </c>
      <c r="R55" s="231">
        <v>7</v>
      </c>
      <c r="S55" s="228">
        <v>5.92</v>
      </c>
      <c r="T55" s="231"/>
      <c r="U55" s="236">
        <v>290</v>
      </c>
      <c r="V55" s="228">
        <v>-0.99615242769092072</v>
      </c>
      <c r="W55" s="230">
        <v>-10.238596552938853</v>
      </c>
      <c r="X55" s="229">
        <v>0.1136498150496244</v>
      </c>
    </row>
    <row r="56" spans="1:24" ht="15.5">
      <c r="A56" s="224" t="s">
        <v>651</v>
      </c>
      <c r="B56" s="224">
        <f t="shared" si="0"/>
        <v>1200.1500000000001</v>
      </c>
      <c r="C56" s="224">
        <f t="shared" si="1"/>
        <v>2.04</v>
      </c>
      <c r="D56" s="224">
        <v>927</v>
      </c>
      <c r="E56" s="224">
        <v>2040</v>
      </c>
      <c r="F56" s="224" t="s">
        <v>779</v>
      </c>
      <c r="G56" s="226" t="s">
        <v>635</v>
      </c>
      <c r="H56" s="231">
        <v>63.32</v>
      </c>
      <c r="I56" s="231">
        <v>0.69</v>
      </c>
      <c r="J56" s="231">
        <v>19.02</v>
      </c>
      <c r="K56" s="231">
        <v>2.34</v>
      </c>
      <c r="L56" s="231">
        <v>1.47</v>
      </c>
      <c r="M56" s="231">
        <v>4.7699999999999996</v>
      </c>
      <c r="N56" s="231">
        <v>4.96</v>
      </c>
      <c r="O56" s="231">
        <v>3.3</v>
      </c>
      <c r="P56" s="232">
        <v>7.2411296162201308E-2</v>
      </c>
      <c r="Q56" s="234">
        <v>99.898999999999987</v>
      </c>
      <c r="R56" s="231">
        <v>6.17</v>
      </c>
      <c r="S56" s="228">
        <v>5.1646999999999998</v>
      </c>
      <c r="T56" s="231"/>
      <c r="U56" s="236">
        <v>290</v>
      </c>
      <c r="V56" s="228">
        <v>-1.0630466625209509</v>
      </c>
      <c r="W56" s="230">
        <v>-10.308878508834157</v>
      </c>
      <c r="X56" s="229">
        <v>0.11510444519782256</v>
      </c>
    </row>
    <row r="57" spans="1:24" ht="15.5">
      <c r="A57" s="224" t="s">
        <v>652</v>
      </c>
      <c r="B57" s="224">
        <f t="shared" si="0"/>
        <v>1200.1500000000001</v>
      </c>
      <c r="C57" s="224">
        <f t="shared" si="1"/>
        <v>2.04</v>
      </c>
      <c r="D57" s="224">
        <v>927</v>
      </c>
      <c r="E57" s="224">
        <v>2040</v>
      </c>
      <c r="F57" s="224" t="s">
        <v>779</v>
      </c>
      <c r="G57" s="226" t="s">
        <v>635</v>
      </c>
      <c r="H57" s="231">
        <v>65.819999999999993</v>
      </c>
      <c r="I57" s="231">
        <v>0.68</v>
      </c>
      <c r="J57" s="231">
        <v>18.920000000000002</v>
      </c>
      <c r="K57" s="231">
        <v>1.38</v>
      </c>
      <c r="L57" s="231">
        <v>1.49</v>
      </c>
      <c r="M57" s="231">
        <v>3.75</v>
      </c>
      <c r="N57" s="231">
        <v>4.5999999999999996</v>
      </c>
      <c r="O57" s="231">
        <v>3.29</v>
      </c>
      <c r="P57" s="232">
        <v>0.17478588728807209</v>
      </c>
      <c r="Q57" s="234">
        <v>99.999999999999986</v>
      </c>
      <c r="R57" s="231">
        <v>8.6300000000000008</v>
      </c>
      <c r="S57" s="228">
        <v>7.4033000000000007</v>
      </c>
      <c r="T57" s="231"/>
      <c r="U57" s="236">
        <v>700</v>
      </c>
      <c r="V57" s="228">
        <v>-0.4224377153759965</v>
      </c>
      <c r="W57" s="230">
        <v>-9.6745945991400593</v>
      </c>
      <c r="X57" s="229">
        <v>6.3226042923385378E-2</v>
      </c>
    </row>
    <row r="58" spans="1:24" ht="15.5">
      <c r="A58" s="224" t="s">
        <v>654</v>
      </c>
      <c r="B58" s="224">
        <f t="shared" si="0"/>
        <v>1200.1500000000001</v>
      </c>
      <c r="C58" s="224">
        <f t="shared" si="1"/>
        <v>2.04</v>
      </c>
      <c r="D58" s="224">
        <v>927</v>
      </c>
      <c r="E58" s="224">
        <v>2040</v>
      </c>
      <c r="F58" s="224" t="s">
        <v>779</v>
      </c>
      <c r="G58" s="226" t="s">
        <v>635</v>
      </c>
      <c r="H58" s="231">
        <v>64.87</v>
      </c>
      <c r="I58" s="231">
        <v>0.67</v>
      </c>
      <c r="J58" s="231">
        <v>18.55</v>
      </c>
      <c r="K58" s="231">
        <v>2.0099999999999998</v>
      </c>
      <c r="L58" s="231">
        <v>1.24</v>
      </c>
      <c r="M58" s="231">
        <v>4.1900000000000004</v>
      </c>
      <c r="N58" s="231">
        <v>4.8499999999999996</v>
      </c>
      <c r="O58" s="231">
        <v>3.53</v>
      </c>
      <c r="P58" s="232">
        <v>0.24470024220330094</v>
      </c>
      <c r="Q58" s="234">
        <v>100.008</v>
      </c>
      <c r="R58" s="231">
        <v>7.98</v>
      </c>
      <c r="S58" s="228">
        <v>6.8118000000000007</v>
      </c>
      <c r="T58" s="231"/>
      <c r="U58" s="236">
        <v>980</v>
      </c>
      <c r="V58" s="228">
        <v>2.4979415196943522E-2</v>
      </c>
      <c r="W58" s="230">
        <v>-9.2249462645072029</v>
      </c>
      <c r="X58" s="229">
        <v>9.2642476138466864E-2</v>
      </c>
    </row>
    <row r="59" spans="1:24" ht="15.5">
      <c r="A59" s="224">
        <v>149</v>
      </c>
      <c r="B59" s="224">
        <f t="shared" si="0"/>
        <v>1073.1500000000001</v>
      </c>
      <c r="C59" s="224">
        <f t="shared" si="1"/>
        <v>2</v>
      </c>
      <c r="D59" s="224">
        <v>800</v>
      </c>
      <c r="E59" s="224">
        <v>2000</v>
      </c>
      <c r="F59" s="224" t="s">
        <v>655</v>
      </c>
      <c r="G59" s="226" t="s">
        <v>656</v>
      </c>
      <c r="H59" s="231">
        <v>70.349999999999994</v>
      </c>
      <c r="I59" s="231">
        <v>0.26</v>
      </c>
      <c r="J59" s="231">
        <v>15.86</v>
      </c>
      <c r="K59" s="231">
        <v>1.26</v>
      </c>
      <c r="L59" s="231">
        <v>0.25</v>
      </c>
      <c r="M59" s="231">
        <v>1.61</v>
      </c>
      <c r="N59" s="231">
        <v>4.6100000000000003</v>
      </c>
      <c r="O59" s="231">
        <v>5.61</v>
      </c>
      <c r="P59" s="232">
        <v>0.04</v>
      </c>
      <c r="Q59" s="234">
        <v>99.850000000000009</v>
      </c>
      <c r="R59" s="231">
        <v>8.91</v>
      </c>
      <c r="S59" s="228">
        <v>7.6581000000000001</v>
      </c>
      <c r="T59" s="231"/>
      <c r="U59" s="236">
        <v>160.19600000000003</v>
      </c>
      <c r="V59" s="228">
        <v>-2.7426416458718292</v>
      </c>
      <c r="W59" s="230">
        <v>-11.985102827636739</v>
      </c>
      <c r="X59" s="229">
        <v>4.1519934410323089E-2</v>
      </c>
    </row>
    <row r="60" spans="1:24" ht="15.5">
      <c r="A60" s="224">
        <v>105</v>
      </c>
      <c r="B60" s="224">
        <f t="shared" si="0"/>
        <v>1073.1500000000001</v>
      </c>
      <c r="C60" s="224">
        <f t="shared" si="1"/>
        <v>2</v>
      </c>
      <c r="D60" s="224">
        <v>800</v>
      </c>
      <c r="E60" s="224">
        <v>2000</v>
      </c>
      <c r="F60" s="224" t="s">
        <v>597</v>
      </c>
      <c r="G60" s="226" t="s">
        <v>656</v>
      </c>
      <c r="H60" s="231">
        <v>70.59</v>
      </c>
      <c r="I60" s="231">
        <v>0.19</v>
      </c>
      <c r="J60" s="231">
        <v>16.100000000000001</v>
      </c>
      <c r="K60" s="231">
        <v>1.29</v>
      </c>
      <c r="L60" s="231">
        <v>0.24</v>
      </c>
      <c r="M60" s="231">
        <v>1.64</v>
      </c>
      <c r="N60" s="231">
        <v>4.07</v>
      </c>
      <c r="O60" s="231">
        <v>5.79</v>
      </c>
      <c r="P60" s="232">
        <v>0.04</v>
      </c>
      <c r="Q60" s="234">
        <v>99.950000000000017</v>
      </c>
      <c r="R60" s="231">
        <v>8.6999999999999993</v>
      </c>
      <c r="S60" s="228">
        <v>7.4669999999999996</v>
      </c>
      <c r="T60" s="231"/>
      <c r="U60" s="236">
        <v>160.19600000000003</v>
      </c>
      <c r="V60" s="228">
        <v>-2.7241795830320936</v>
      </c>
      <c r="W60" s="230">
        <v>-11.96581595162956</v>
      </c>
      <c r="X60" s="229">
        <v>2.9981636992360287E-2</v>
      </c>
    </row>
    <row r="61" spans="1:24" ht="15.5">
      <c r="A61" s="224">
        <v>263</v>
      </c>
      <c r="B61" s="224">
        <f t="shared" si="0"/>
        <v>1073.1500000000001</v>
      </c>
      <c r="C61" s="224">
        <f t="shared" si="1"/>
        <v>2.5</v>
      </c>
      <c r="D61" s="224">
        <v>800</v>
      </c>
      <c r="E61" s="224">
        <v>2500</v>
      </c>
      <c r="F61" s="224" t="s">
        <v>655</v>
      </c>
      <c r="G61" s="226" t="s">
        <v>656</v>
      </c>
      <c r="H61" s="231">
        <v>69.930000000000007</v>
      </c>
      <c r="I61" s="231">
        <v>0.24</v>
      </c>
      <c r="J61" s="231">
        <v>16.22</v>
      </c>
      <c r="K61" s="231">
        <v>1.1599999999999999</v>
      </c>
      <c r="L61" s="231">
        <v>0.24</v>
      </c>
      <c r="M61" s="231">
        <v>1.86</v>
      </c>
      <c r="N61" s="231">
        <v>4.46</v>
      </c>
      <c r="O61" s="231">
        <v>5.68</v>
      </c>
      <c r="P61" s="232">
        <v>0.04</v>
      </c>
      <c r="Q61" s="234">
        <v>99.83</v>
      </c>
      <c r="R61" s="231">
        <v>9.9</v>
      </c>
      <c r="S61" s="228">
        <v>8.5590000000000011</v>
      </c>
      <c r="T61" s="231"/>
      <c r="U61" s="236">
        <v>160.19600000000003</v>
      </c>
      <c r="V61" s="228">
        <v>-2.5982993371430907</v>
      </c>
      <c r="W61" s="230">
        <v>-11.837370078517434</v>
      </c>
      <c r="X61" s="229">
        <v>3.8306554836989394E-2</v>
      </c>
    </row>
    <row r="62" spans="1:24" ht="15.5">
      <c r="A62" s="224">
        <v>203</v>
      </c>
      <c r="B62" s="224">
        <f t="shared" si="0"/>
        <v>1073.1500000000001</v>
      </c>
      <c r="C62" s="224">
        <f t="shared" si="1"/>
        <v>4</v>
      </c>
      <c r="D62" s="224">
        <v>800</v>
      </c>
      <c r="E62" s="224">
        <v>4000</v>
      </c>
      <c r="F62" s="224" t="s">
        <v>655</v>
      </c>
      <c r="G62" s="226" t="s">
        <v>656</v>
      </c>
      <c r="H62" s="231">
        <v>67.31</v>
      </c>
      <c r="I62" s="231">
        <v>0.19</v>
      </c>
      <c r="J62" s="231">
        <v>17.89</v>
      </c>
      <c r="K62" s="231">
        <v>1.32</v>
      </c>
      <c r="L62" s="231">
        <v>0.38</v>
      </c>
      <c r="M62" s="231">
        <v>2.71</v>
      </c>
      <c r="N62" s="231">
        <v>5.31</v>
      </c>
      <c r="O62" s="231">
        <v>4.63</v>
      </c>
      <c r="P62" s="232">
        <v>0.12</v>
      </c>
      <c r="Q62" s="234">
        <v>99.859999999999985</v>
      </c>
      <c r="R62" s="231">
        <v>10.81</v>
      </c>
      <c r="S62" s="228">
        <v>9.387100000000002</v>
      </c>
      <c r="T62" s="231"/>
      <c r="U62" s="236">
        <v>480.58799999999997</v>
      </c>
      <c r="V62" s="228">
        <v>-1.1233149013084816</v>
      </c>
      <c r="W62" s="230">
        <v>-10.357853041850621</v>
      </c>
      <c r="X62" s="229">
        <v>4.816962803512017E-2</v>
      </c>
    </row>
    <row r="63" spans="1:24" ht="15.5">
      <c r="A63" s="224">
        <v>193</v>
      </c>
      <c r="B63" s="224">
        <f t="shared" si="0"/>
        <v>1073.1500000000001</v>
      </c>
      <c r="C63" s="224">
        <f t="shared" si="1"/>
        <v>4</v>
      </c>
      <c r="D63" s="224">
        <v>800</v>
      </c>
      <c r="E63" s="224">
        <v>4000</v>
      </c>
      <c r="F63" s="224" t="s">
        <v>597</v>
      </c>
      <c r="G63" s="226" t="s">
        <v>656</v>
      </c>
      <c r="H63" s="231">
        <v>67.12</v>
      </c>
      <c r="I63" s="231">
        <v>0.1</v>
      </c>
      <c r="J63" s="231">
        <v>17.739999999999998</v>
      </c>
      <c r="K63" s="231">
        <v>1.27</v>
      </c>
      <c r="L63" s="231">
        <v>0.38</v>
      </c>
      <c r="M63" s="231">
        <v>2.7</v>
      </c>
      <c r="N63" s="231">
        <v>5.66</v>
      </c>
      <c r="O63" s="231">
        <v>4.62</v>
      </c>
      <c r="P63" s="232">
        <v>0.13</v>
      </c>
      <c r="Q63" s="234">
        <v>99.719999999999985</v>
      </c>
      <c r="R63" s="231">
        <v>10.56</v>
      </c>
      <c r="S63" s="228">
        <v>9.1596000000000011</v>
      </c>
      <c r="T63" s="231"/>
      <c r="U63" s="236">
        <v>520.63700000000006</v>
      </c>
      <c r="V63" s="228">
        <v>-1.0469690555162712</v>
      </c>
      <c r="W63" s="230">
        <v>-10.280224302353476</v>
      </c>
      <c r="X63" s="229">
        <v>5.6778711243637474E-2</v>
      </c>
    </row>
    <row r="64" spans="1:24" ht="15.5">
      <c r="A64" s="224">
        <v>139</v>
      </c>
      <c r="B64" s="224">
        <f t="shared" si="0"/>
        <v>1123.1500000000001</v>
      </c>
      <c r="C64" s="224">
        <f t="shared" si="1"/>
        <v>2</v>
      </c>
      <c r="D64" s="224">
        <v>850</v>
      </c>
      <c r="E64" s="224">
        <v>2000</v>
      </c>
      <c r="F64" s="224" t="s">
        <v>597</v>
      </c>
      <c r="G64" s="226" t="s">
        <v>656</v>
      </c>
      <c r="H64" s="231">
        <v>67.87</v>
      </c>
      <c r="I64" s="231">
        <v>0.25</v>
      </c>
      <c r="J64" s="231">
        <v>17.32</v>
      </c>
      <c r="K64" s="231">
        <v>1.58</v>
      </c>
      <c r="L64" s="231">
        <v>0.8</v>
      </c>
      <c r="M64" s="231">
        <v>2.37</v>
      </c>
      <c r="N64" s="231">
        <v>4.6500000000000004</v>
      </c>
      <c r="O64" s="231">
        <v>4.9000000000000004</v>
      </c>
      <c r="P64" s="232">
        <v>0.1</v>
      </c>
      <c r="Q64" s="234">
        <v>99.84</v>
      </c>
      <c r="R64" s="231">
        <v>8.4700000000000006</v>
      </c>
      <c r="S64" s="228">
        <v>7.2577000000000007</v>
      </c>
      <c r="T64" s="231"/>
      <c r="U64" s="236">
        <v>400.49</v>
      </c>
      <c r="V64" s="228">
        <v>-1.4396951378470058</v>
      </c>
      <c r="W64" s="230">
        <v>-10.680085435515398</v>
      </c>
      <c r="X64" s="229">
        <v>5.6064509920419087E-2</v>
      </c>
    </row>
    <row r="65" spans="1:24" ht="15.5">
      <c r="A65" s="224">
        <v>213</v>
      </c>
      <c r="B65" s="224">
        <f t="shared" si="0"/>
        <v>1123.1500000000001</v>
      </c>
      <c r="C65" s="224">
        <f t="shared" si="1"/>
        <v>4</v>
      </c>
      <c r="D65" s="224">
        <v>850</v>
      </c>
      <c r="E65" s="224">
        <v>4000</v>
      </c>
      <c r="F65" s="224" t="s">
        <v>655</v>
      </c>
      <c r="G65" s="226" t="s">
        <v>656</v>
      </c>
      <c r="H65" s="231">
        <v>64.47</v>
      </c>
      <c r="I65" s="231">
        <v>0.28000000000000003</v>
      </c>
      <c r="J65" s="231">
        <v>19.260000000000002</v>
      </c>
      <c r="K65" s="231">
        <v>1.91</v>
      </c>
      <c r="L65" s="231">
        <v>0.65</v>
      </c>
      <c r="M65" s="231">
        <v>4.18</v>
      </c>
      <c r="N65" s="231">
        <v>4.8899999999999997</v>
      </c>
      <c r="O65" s="231">
        <v>3.99</v>
      </c>
      <c r="P65" s="232">
        <v>0.19</v>
      </c>
      <c r="Q65" s="234">
        <v>99.82</v>
      </c>
      <c r="R65" s="231">
        <v>9.5299999999999994</v>
      </c>
      <c r="S65" s="228">
        <v>8.2223000000000006</v>
      </c>
      <c r="T65" s="231"/>
      <c r="U65" s="236">
        <v>760.93099999999993</v>
      </c>
      <c r="V65" s="228">
        <v>-0.23041996028498607</v>
      </c>
      <c r="W65" s="230">
        <v>-9.4592906295420001</v>
      </c>
      <c r="X65" s="229">
        <v>6.822397320397236E-2</v>
      </c>
    </row>
    <row r="66" spans="1:24" ht="15.5">
      <c r="A66" s="224">
        <v>208</v>
      </c>
      <c r="B66" s="224">
        <f t="shared" si="0"/>
        <v>1123.1500000000001</v>
      </c>
      <c r="C66" s="224">
        <f t="shared" si="1"/>
        <v>4</v>
      </c>
      <c r="D66" s="224">
        <v>850</v>
      </c>
      <c r="E66" s="224">
        <v>4000</v>
      </c>
      <c r="F66" s="224" t="s">
        <v>597</v>
      </c>
      <c r="G66" s="226" t="s">
        <v>656</v>
      </c>
      <c r="H66" s="231">
        <v>64.47</v>
      </c>
      <c r="I66" s="231">
        <v>0.24</v>
      </c>
      <c r="J66" s="231">
        <v>19.2</v>
      </c>
      <c r="K66" s="231">
        <v>1.78</v>
      </c>
      <c r="L66" s="231">
        <v>0.69</v>
      </c>
      <c r="M66" s="231">
        <v>4.2300000000000004</v>
      </c>
      <c r="N66" s="231">
        <v>5.03</v>
      </c>
      <c r="O66" s="231">
        <v>3.98</v>
      </c>
      <c r="P66" s="232">
        <v>0.2</v>
      </c>
      <c r="Q66" s="234">
        <v>99.820000000000007</v>
      </c>
      <c r="R66" s="231">
        <v>9.27</v>
      </c>
      <c r="S66" s="228">
        <v>7.9857000000000005</v>
      </c>
      <c r="T66" s="231"/>
      <c r="U66" s="236">
        <v>800.98</v>
      </c>
      <c r="V66" s="228">
        <v>-0.16723591937591367</v>
      </c>
      <c r="W66" s="230">
        <v>-9.3977829584738686</v>
      </c>
      <c r="X66" s="229">
        <v>7.2179701413279021E-2</v>
      </c>
    </row>
    <row r="67" spans="1:24" ht="15.5">
      <c r="A67" s="224">
        <v>282</v>
      </c>
      <c r="B67" s="224">
        <f t="shared" ref="B67:B102" si="2">D67+273.15</f>
        <v>1173.1500000000001</v>
      </c>
      <c r="C67" s="224">
        <f t="shared" ref="C67:C102" si="3">E67/1000</f>
        <v>1</v>
      </c>
      <c r="D67" s="224">
        <v>900</v>
      </c>
      <c r="E67" s="224">
        <v>1000</v>
      </c>
      <c r="F67" s="224" t="s">
        <v>655</v>
      </c>
      <c r="G67" s="226" t="s">
        <v>656</v>
      </c>
      <c r="H67" s="231">
        <v>66.95</v>
      </c>
      <c r="I67" s="231">
        <v>0.63</v>
      </c>
      <c r="J67" s="231">
        <v>17.18</v>
      </c>
      <c r="K67" s="231">
        <v>1.9</v>
      </c>
      <c r="L67" s="231">
        <v>0.54</v>
      </c>
      <c r="M67" s="231">
        <v>2.06</v>
      </c>
      <c r="N67" s="231">
        <v>5.23</v>
      </c>
      <c r="O67" s="231">
        <v>5.28</v>
      </c>
      <c r="P67" s="232">
        <v>0.11</v>
      </c>
      <c r="Q67" s="234">
        <v>99.88000000000001</v>
      </c>
      <c r="R67" s="231">
        <v>6.77</v>
      </c>
      <c r="S67" s="228">
        <v>5.7106999999999992</v>
      </c>
      <c r="T67" s="231"/>
      <c r="U67" s="236">
        <v>440.53899999999999</v>
      </c>
      <c r="V67" s="228">
        <v>-1.4845689303882312</v>
      </c>
      <c r="W67" s="230">
        <v>-10.717106322352205</v>
      </c>
      <c r="X67" s="229">
        <v>6.6498020181694775E-2</v>
      </c>
    </row>
    <row r="68" spans="1:24" ht="15.5">
      <c r="A68" s="224">
        <v>169</v>
      </c>
      <c r="B68" s="224">
        <f t="shared" si="2"/>
        <v>1173.1500000000001</v>
      </c>
      <c r="C68" s="224">
        <f t="shared" si="3"/>
        <v>2</v>
      </c>
      <c r="D68" s="224">
        <v>900</v>
      </c>
      <c r="E68" s="224">
        <v>2000</v>
      </c>
      <c r="F68" s="224" t="s">
        <v>655</v>
      </c>
      <c r="G68" s="226" t="s">
        <v>656</v>
      </c>
      <c r="H68" s="231">
        <v>64.14</v>
      </c>
      <c r="I68" s="231">
        <v>0.54</v>
      </c>
      <c r="J68" s="231">
        <v>18.46</v>
      </c>
      <c r="K68" s="231">
        <v>2.34</v>
      </c>
      <c r="L68" s="231">
        <v>0.96</v>
      </c>
      <c r="M68" s="231">
        <v>3.96</v>
      </c>
      <c r="N68" s="231">
        <v>5.01</v>
      </c>
      <c r="O68" s="231">
        <v>4.17</v>
      </c>
      <c r="P68" s="232">
        <v>0.22</v>
      </c>
      <c r="Q68" s="234">
        <v>99.800000000000011</v>
      </c>
      <c r="R68" s="231">
        <v>8.31</v>
      </c>
      <c r="S68" s="228">
        <v>7.1121000000000008</v>
      </c>
      <c r="T68" s="231"/>
      <c r="U68" s="236">
        <v>881.07799999999997</v>
      </c>
      <c r="V68" s="228">
        <v>-0.13788370736338637</v>
      </c>
      <c r="W68" s="230">
        <v>-9.371915629564576</v>
      </c>
      <c r="X68" s="229">
        <v>9.8938872736836034E-2</v>
      </c>
    </row>
    <row r="69" spans="1:24" ht="15.5">
      <c r="A69" s="224">
        <v>114</v>
      </c>
      <c r="B69" s="224">
        <f t="shared" si="2"/>
        <v>1173.1500000000001</v>
      </c>
      <c r="C69" s="224">
        <f t="shared" si="3"/>
        <v>2</v>
      </c>
      <c r="D69" s="224">
        <v>900</v>
      </c>
      <c r="E69" s="224">
        <v>2000</v>
      </c>
      <c r="F69" s="224" t="s">
        <v>597</v>
      </c>
      <c r="G69" s="226" t="s">
        <v>656</v>
      </c>
      <c r="H69" s="231">
        <v>64.84</v>
      </c>
      <c r="I69" s="231">
        <v>0.48</v>
      </c>
      <c r="J69" s="231">
        <v>18.27</v>
      </c>
      <c r="K69" s="231">
        <v>2.09</v>
      </c>
      <c r="L69" s="231">
        <v>0.96</v>
      </c>
      <c r="M69" s="231">
        <v>3.71</v>
      </c>
      <c r="N69" s="231">
        <v>4.97</v>
      </c>
      <c r="O69" s="231">
        <v>4.32</v>
      </c>
      <c r="P69" s="232">
        <v>0.17</v>
      </c>
      <c r="Q69" s="234">
        <v>99.809999999999988</v>
      </c>
      <c r="R69" s="231">
        <v>8.25</v>
      </c>
      <c r="S69" s="228">
        <v>7.0575000000000001</v>
      </c>
      <c r="T69" s="231"/>
      <c r="U69" s="236">
        <v>680.83300000000008</v>
      </c>
      <c r="V69" s="228">
        <v>-0.46092496531253146</v>
      </c>
      <c r="W69" s="230">
        <v>-9.6968372020017988</v>
      </c>
      <c r="X69" s="229">
        <v>9.1343473098426969E-2</v>
      </c>
    </row>
    <row r="70" spans="1:24" ht="15.5">
      <c r="A70" s="224">
        <v>189</v>
      </c>
      <c r="B70" s="224">
        <f t="shared" si="2"/>
        <v>1173.1500000000001</v>
      </c>
      <c r="C70" s="224">
        <f t="shared" si="3"/>
        <v>4</v>
      </c>
      <c r="D70" s="224">
        <v>900</v>
      </c>
      <c r="E70" s="224">
        <v>4000</v>
      </c>
      <c r="F70" s="224" t="s">
        <v>655</v>
      </c>
      <c r="G70" s="226" t="s">
        <v>656</v>
      </c>
      <c r="H70" s="231">
        <v>60.77</v>
      </c>
      <c r="I70" s="231">
        <v>0.52</v>
      </c>
      <c r="J70" s="231">
        <v>20.22</v>
      </c>
      <c r="K70" s="231">
        <v>2.5099999999999998</v>
      </c>
      <c r="L70" s="231">
        <v>0.97</v>
      </c>
      <c r="M70" s="231">
        <v>6.39</v>
      </c>
      <c r="N70" s="231">
        <v>4.8600000000000003</v>
      </c>
      <c r="O70" s="231">
        <v>3.18</v>
      </c>
      <c r="P70" s="232">
        <v>0.39</v>
      </c>
      <c r="Q70" s="234">
        <v>99.810000000000016</v>
      </c>
      <c r="R70" s="231">
        <v>11.23</v>
      </c>
      <c r="S70" s="228">
        <v>9.7693000000000012</v>
      </c>
      <c r="T70" s="231"/>
      <c r="U70" s="236">
        <v>1561.9110000000001</v>
      </c>
      <c r="V70" s="228">
        <v>0.91312572853099838</v>
      </c>
      <c r="W70" s="230">
        <v>-8.3156867219409136</v>
      </c>
      <c r="X70" s="229">
        <v>0.12274158148596427</v>
      </c>
    </row>
    <row r="71" spans="1:24" ht="15.5">
      <c r="A71" s="224">
        <v>104</v>
      </c>
      <c r="B71" s="224">
        <f t="shared" si="2"/>
        <v>1223.1500000000001</v>
      </c>
      <c r="C71" s="224">
        <f t="shared" si="3"/>
        <v>2</v>
      </c>
      <c r="D71" s="224">
        <v>950</v>
      </c>
      <c r="E71" s="224">
        <v>2000</v>
      </c>
      <c r="F71" s="224" t="s">
        <v>655</v>
      </c>
      <c r="G71" s="226" t="s">
        <v>656</v>
      </c>
      <c r="H71" s="231">
        <v>60.83</v>
      </c>
      <c r="I71" s="231">
        <v>0.61</v>
      </c>
      <c r="J71" s="231">
        <v>19.13</v>
      </c>
      <c r="K71" s="231">
        <v>3.16</v>
      </c>
      <c r="L71" s="231">
        <v>1.43</v>
      </c>
      <c r="M71" s="231">
        <v>6.41</v>
      </c>
      <c r="N71" s="231">
        <v>4.4800000000000004</v>
      </c>
      <c r="O71" s="231">
        <v>3.29</v>
      </c>
      <c r="P71" s="232">
        <v>0.41</v>
      </c>
      <c r="Q71" s="234">
        <v>99.75</v>
      </c>
      <c r="R71" s="231">
        <v>7.99</v>
      </c>
      <c r="S71" s="228">
        <v>6.8209</v>
      </c>
      <c r="T71" s="231"/>
      <c r="U71" s="236">
        <v>1642.0089999999998</v>
      </c>
      <c r="V71" s="228">
        <v>0.96626115164879511</v>
      </c>
      <c r="W71" s="230">
        <v>-8.2725373814993493</v>
      </c>
      <c r="X71" s="229">
        <v>0.16248520263274971</v>
      </c>
    </row>
    <row r="72" spans="1:24" ht="15.5">
      <c r="A72" s="224">
        <v>119</v>
      </c>
      <c r="B72" s="224">
        <f t="shared" si="2"/>
        <v>1223.1500000000001</v>
      </c>
      <c r="C72" s="224">
        <f t="shared" si="3"/>
        <v>2</v>
      </c>
      <c r="D72" s="224">
        <v>950</v>
      </c>
      <c r="E72" s="224">
        <v>2000</v>
      </c>
      <c r="F72" s="224" t="s">
        <v>597</v>
      </c>
      <c r="G72" s="226" t="s">
        <v>656</v>
      </c>
      <c r="H72" s="231">
        <v>60.74</v>
      </c>
      <c r="I72" s="231">
        <v>0.65</v>
      </c>
      <c r="J72" s="231">
        <v>19.05</v>
      </c>
      <c r="K72" s="231">
        <v>3.24</v>
      </c>
      <c r="L72" s="231">
        <v>1.42</v>
      </c>
      <c r="M72" s="231">
        <v>6.54</v>
      </c>
      <c r="N72" s="231">
        <v>4.5599999999999996</v>
      </c>
      <c r="O72" s="231">
        <v>3.19</v>
      </c>
      <c r="P72" s="232">
        <v>0.39</v>
      </c>
      <c r="Q72" s="234">
        <v>99.78</v>
      </c>
      <c r="R72" s="231">
        <v>6.96</v>
      </c>
      <c r="S72" s="228">
        <v>5.8836000000000004</v>
      </c>
      <c r="T72" s="231"/>
      <c r="U72" s="236">
        <v>1561.9110000000001</v>
      </c>
      <c r="V72" s="228">
        <v>0.93632862561066244</v>
      </c>
      <c r="W72" s="230">
        <v>-8.3042938883897595</v>
      </c>
      <c r="X72" s="229">
        <v>0.16881214935205968</v>
      </c>
    </row>
    <row r="73" spans="1:24" ht="15.5">
      <c r="A73" s="224">
        <v>233</v>
      </c>
      <c r="B73" s="224">
        <f t="shared" si="2"/>
        <v>1223.1500000000001</v>
      </c>
      <c r="C73" s="224">
        <f t="shared" si="3"/>
        <v>4</v>
      </c>
      <c r="D73" s="224">
        <v>950</v>
      </c>
      <c r="E73" s="224">
        <v>4000</v>
      </c>
      <c r="F73" s="224" t="s">
        <v>655</v>
      </c>
      <c r="G73" s="226" t="s">
        <v>656</v>
      </c>
      <c r="H73" s="231">
        <v>59.84</v>
      </c>
      <c r="I73" s="231">
        <v>0.63</v>
      </c>
      <c r="J73" s="231">
        <v>18.93</v>
      </c>
      <c r="K73" s="231">
        <v>2.86</v>
      </c>
      <c r="L73" s="231">
        <v>0.3</v>
      </c>
      <c r="M73" s="231">
        <v>9.65</v>
      </c>
      <c r="N73" s="231">
        <v>4.63</v>
      </c>
      <c r="O73" s="231">
        <v>2.08</v>
      </c>
      <c r="P73" s="232">
        <v>0.87</v>
      </c>
      <c r="Q73" s="234">
        <v>99.79</v>
      </c>
      <c r="R73" s="231">
        <v>11.16</v>
      </c>
      <c r="S73" s="228">
        <v>9.7056000000000004</v>
      </c>
      <c r="T73" s="231"/>
      <c r="U73" s="236">
        <v>3484.2630000000004</v>
      </c>
      <c r="V73" s="228">
        <v>2.1276958480173871</v>
      </c>
      <c r="W73" s="230">
        <v>-7.1146591774474963</v>
      </c>
      <c r="X73" s="229">
        <v>0.18973416317052558</v>
      </c>
    </row>
    <row r="74" spans="1:24" ht="15.5">
      <c r="A74" s="224">
        <v>243</v>
      </c>
      <c r="B74" s="224">
        <f t="shared" si="2"/>
        <v>1223.1500000000001</v>
      </c>
      <c r="C74" s="224">
        <f t="shared" si="3"/>
        <v>4</v>
      </c>
      <c r="D74" s="224">
        <v>950</v>
      </c>
      <c r="E74" s="224">
        <v>4000</v>
      </c>
      <c r="F74" s="224" t="s">
        <v>597</v>
      </c>
      <c r="G74" s="226" t="s">
        <v>656</v>
      </c>
      <c r="H74" s="231">
        <v>59.82</v>
      </c>
      <c r="I74" s="231">
        <v>0.44</v>
      </c>
      <c r="J74" s="231">
        <v>19.62</v>
      </c>
      <c r="K74" s="231">
        <v>2.78</v>
      </c>
      <c r="L74" s="231">
        <v>0.44</v>
      </c>
      <c r="M74" s="231">
        <v>8.92</v>
      </c>
      <c r="N74" s="231">
        <v>4.76</v>
      </c>
      <c r="O74" s="231">
        <v>2.2799999999999998</v>
      </c>
      <c r="P74" s="232">
        <v>0.76</v>
      </c>
      <c r="Q74" s="234">
        <v>99.820000000000007</v>
      </c>
      <c r="R74" s="231">
        <v>11.64</v>
      </c>
      <c r="S74" s="228">
        <v>10.142400000000002</v>
      </c>
      <c r="T74" s="231"/>
      <c r="U74" s="236">
        <v>3043.7239999999997</v>
      </c>
      <c r="V74" s="228">
        <v>1.9138591008901578</v>
      </c>
      <c r="W74" s="230">
        <v>-7.3235379981868229</v>
      </c>
      <c r="X74" s="229">
        <v>0.16919865829253478</v>
      </c>
    </row>
    <row r="75" spans="1:24" ht="15.5">
      <c r="A75" s="224">
        <v>93</v>
      </c>
      <c r="B75" s="224">
        <f t="shared" si="2"/>
        <v>1273.1500000000001</v>
      </c>
      <c r="C75" s="224">
        <f t="shared" si="3"/>
        <v>2</v>
      </c>
      <c r="D75" s="224">
        <v>1000</v>
      </c>
      <c r="E75" s="224">
        <v>2000</v>
      </c>
      <c r="F75" s="224" t="s">
        <v>655</v>
      </c>
      <c r="G75" s="226" t="s">
        <v>656</v>
      </c>
      <c r="H75" s="231">
        <v>57.55</v>
      </c>
      <c r="I75" s="231">
        <v>0.64</v>
      </c>
      <c r="J75" s="231">
        <v>18.690000000000001</v>
      </c>
      <c r="K75" s="231">
        <v>4.93</v>
      </c>
      <c r="L75" s="231">
        <v>1.99</v>
      </c>
      <c r="M75" s="231">
        <v>8.4499999999999993</v>
      </c>
      <c r="N75" s="231">
        <v>4.13</v>
      </c>
      <c r="O75" s="231">
        <v>2.5099999999999998</v>
      </c>
      <c r="P75" s="232">
        <v>0.79</v>
      </c>
      <c r="Q75" s="234">
        <v>99.68</v>
      </c>
      <c r="R75" s="231">
        <v>7.03</v>
      </c>
      <c r="S75" s="228">
        <v>5.9473000000000003</v>
      </c>
      <c r="T75" s="231"/>
      <c r="U75" s="236">
        <v>3163.8710000000001</v>
      </c>
      <c r="V75" s="228">
        <v>1.8984441078480125</v>
      </c>
      <c r="W75" s="230">
        <v>-7.3498430009065467</v>
      </c>
      <c r="X75" s="229">
        <v>0.26816106724727751</v>
      </c>
    </row>
    <row r="76" spans="1:24" ht="15.5">
      <c r="A76" s="224">
        <v>110</v>
      </c>
      <c r="B76" s="224">
        <f t="shared" si="2"/>
        <v>1273.1500000000001</v>
      </c>
      <c r="C76" s="224">
        <f t="shared" si="3"/>
        <v>2</v>
      </c>
      <c r="D76" s="224">
        <v>1000</v>
      </c>
      <c r="E76" s="224">
        <v>2000</v>
      </c>
      <c r="F76" s="224" t="s">
        <v>597</v>
      </c>
      <c r="G76" s="226" t="s">
        <v>656</v>
      </c>
      <c r="H76" s="231">
        <v>57.62</v>
      </c>
      <c r="I76" s="231">
        <v>0.66</v>
      </c>
      <c r="J76" s="231">
        <v>18.75</v>
      </c>
      <c r="K76" s="231">
        <v>1.58</v>
      </c>
      <c r="L76" s="231">
        <v>2.09</v>
      </c>
      <c r="M76" s="231">
        <v>8.4600000000000009</v>
      </c>
      <c r="N76" s="231">
        <v>4.1500000000000004</v>
      </c>
      <c r="O76" s="231">
        <v>2.76</v>
      </c>
      <c r="P76" s="232">
        <v>0.72</v>
      </c>
      <c r="Q76" s="234">
        <v>96.79</v>
      </c>
      <c r="R76" s="231">
        <v>6.53</v>
      </c>
      <c r="S76" s="228">
        <v>5.4923000000000002</v>
      </c>
      <c r="T76" s="231"/>
      <c r="U76" s="236">
        <v>2883.5280000000002</v>
      </c>
      <c r="V76" s="228">
        <v>1.806845106646096</v>
      </c>
      <c r="W76" s="230">
        <v>-7.3883270701880406</v>
      </c>
      <c r="X76" s="229">
        <v>0.20535082718167746</v>
      </c>
    </row>
    <row r="77" spans="1:24" ht="15.5">
      <c r="A77" s="224">
        <v>238</v>
      </c>
      <c r="B77" s="224">
        <f t="shared" si="2"/>
        <v>1273.1500000000001</v>
      </c>
      <c r="C77" s="224">
        <f t="shared" si="3"/>
        <v>4</v>
      </c>
      <c r="D77" s="224">
        <v>1000</v>
      </c>
      <c r="E77" s="224">
        <v>4000</v>
      </c>
      <c r="F77" s="224" t="s">
        <v>597</v>
      </c>
      <c r="G77" s="226" t="s">
        <v>656</v>
      </c>
      <c r="H77" s="231">
        <v>57.98</v>
      </c>
      <c r="I77" s="231">
        <v>0.55000000000000004</v>
      </c>
      <c r="J77" s="231">
        <v>18.760000000000002</v>
      </c>
      <c r="K77" s="231">
        <v>4.21</v>
      </c>
      <c r="L77" s="231">
        <v>0.79</v>
      </c>
      <c r="M77" s="231">
        <v>9.52</v>
      </c>
      <c r="N77" s="231">
        <v>4.51</v>
      </c>
      <c r="O77" s="231">
        <v>2.2599999999999998</v>
      </c>
      <c r="P77" s="232">
        <v>1.21</v>
      </c>
      <c r="Q77" s="234">
        <v>99.789999999999992</v>
      </c>
      <c r="R77" s="231">
        <v>11.17</v>
      </c>
      <c r="S77" s="228">
        <v>9.7147000000000006</v>
      </c>
      <c r="T77" s="231"/>
      <c r="U77" s="236">
        <v>4845.9290000000001</v>
      </c>
      <c r="V77" s="228">
        <v>2.4440152084119235</v>
      </c>
      <c r="W77" s="230">
        <v>-6.797319434451035</v>
      </c>
      <c r="X77" s="229">
        <v>0.23992009631674285</v>
      </c>
    </row>
    <row r="78" spans="1:24" ht="15.5">
      <c r="A78" s="224">
        <v>108</v>
      </c>
      <c r="B78" s="224">
        <f t="shared" si="2"/>
        <v>1073.1500000000001</v>
      </c>
      <c r="C78" s="224">
        <f t="shared" si="3"/>
        <v>2.5</v>
      </c>
      <c r="D78" s="224">
        <v>800</v>
      </c>
      <c r="E78" s="224">
        <v>2500</v>
      </c>
      <c r="F78" s="224" t="s">
        <v>597</v>
      </c>
      <c r="G78" s="226" t="s">
        <v>656</v>
      </c>
      <c r="H78" s="231">
        <v>74.42</v>
      </c>
      <c r="I78" s="231">
        <v>0.15</v>
      </c>
      <c r="J78" s="231">
        <v>15.25</v>
      </c>
      <c r="K78" s="231">
        <v>1.1100000000000001</v>
      </c>
      <c r="L78" s="231">
        <v>0.9</v>
      </c>
      <c r="M78" s="231">
        <v>1.96</v>
      </c>
      <c r="N78" s="231">
        <v>4.0199999999999996</v>
      </c>
      <c r="O78" s="231">
        <v>2.0499999999999998</v>
      </c>
      <c r="P78" s="232">
        <v>7.0000000000000007E-2</v>
      </c>
      <c r="Q78" s="234">
        <v>99.929999999999993</v>
      </c>
      <c r="R78" s="231">
        <v>9.26</v>
      </c>
      <c r="S78" s="228">
        <v>7.9766000000000004</v>
      </c>
      <c r="T78" s="231"/>
      <c r="U78" s="236">
        <v>280.34300000000007</v>
      </c>
      <c r="V78" s="228">
        <v>-1.986315563690352</v>
      </c>
      <c r="W78" s="230">
        <v>-11.272765178187734</v>
      </c>
      <c r="X78" s="229">
        <v>1.2713955146960877E-2</v>
      </c>
    </row>
    <row r="79" spans="1:24" ht="15.5">
      <c r="A79" s="224">
        <v>265</v>
      </c>
      <c r="B79" s="224">
        <f t="shared" si="2"/>
        <v>1073.1500000000001</v>
      </c>
      <c r="C79" s="224">
        <f t="shared" si="3"/>
        <v>2.5</v>
      </c>
      <c r="D79" s="224">
        <v>800</v>
      </c>
      <c r="E79" s="224">
        <v>2500</v>
      </c>
      <c r="F79" s="224" t="s">
        <v>655</v>
      </c>
      <c r="G79" s="226" t="s">
        <v>656</v>
      </c>
      <c r="H79" s="231">
        <v>73.39</v>
      </c>
      <c r="I79" s="231">
        <v>0.2</v>
      </c>
      <c r="J79" s="231">
        <v>15.93</v>
      </c>
      <c r="K79" s="231">
        <v>1.33</v>
      </c>
      <c r="L79" s="231">
        <v>1.31</v>
      </c>
      <c r="M79" s="231">
        <v>2.27</v>
      </c>
      <c r="N79" s="231">
        <v>3.59</v>
      </c>
      <c r="O79" s="231">
        <v>1.88</v>
      </c>
      <c r="P79" s="232">
        <v>0.04</v>
      </c>
      <c r="Q79" s="234">
        <v>99.940000000000012</v>
      </c>
      <c r="R79" s="231">
        <v>9.15</v>
      </c>
      <c r="S79" s="228">
        <v>7.8765000000000009</v>
      </c>
      <c r="T79" s="231"/>
      <c r="U79" s="236">
        <v>160.19600000000003</v>
      </c>
      <c r="V79" s="228">
        <v>-2.3990959933748894</v>
      </c>
      <c r="W79" s="230">
        <v>-11.685286729319275</v>
      </c>
      <c r="X79" s="229">
        <v>1.7103861413737011E-2</v>
      </c>
    </row>
    <row r="80" spans="1:24" ht="15.5">
      <c r="A80" s="224">
        <v>270</v>
      </c>
      <c r="B80" s="224">
        <f t="shared" si="2"/>
        <v>1073.1500000000001</v>
      </c>
      <c r="C80" s="224">
        <f t="shared" si="3"/>
        <v>2.5</v>
      </c>
      <c r="D80" s="224">
        <v>800</v>
      </c>
      <c r="E80" s="224">
        <v>2500</v>
      </c>
      <c r="F80" s="224" t="s">
        <v>597</v>
      </c>
      <c r="G80" s="226" t="s">
        <v>656</v>
      </c>
      <c r="H80" s="231">
        <v>73.86</v>
      </c>
      <c r="I80" s="231">
        <v>0.2</v>
      </c>
      <c r="J80" s="231">
        <v>15.95</v>
      </c>
      <c r="K80" s="231">
        <v>1.1599999999999999</v>
      </c>
      <c r="L80" s="231">
        <v>0.85</v>
      </c>
      <c r="M80" s="231">
        <v>2.2000000000000002</v>
      </c>
      <c r="N80" s="231">
        <v>3.83</v>
      </c>
      <c r="O80" s="231">
        <v>1.81</v>
      </c>
      <c r="P80" s="232">
        <v>0.06</v>
      </c>
      <c r="Q80" s="234">
        <v>99.92</v>
      </c>
      <c r="R80" s="231">
        <v>9.9499999999999993</v>
      </c>
      <c r="S80" s="228">
        <v>8.6044999999999998</v>
      </c>
      <c r="T80" s="231"/>
      <c r="U80" s="236">
        <v>240.29399999999998</v>
      </c>
      <c r="V80" s="228">
        <v>-2.0249533563957662</v>
      </c>
      <c r="W80" s="230">
        <v>-11.306453156771806</v>
      </c>
      <c r="X80" s="229">
        <v>1.3512647017009827E-3</v>
      </c>
    </row>
    <row r="81" spans="1:24" ht="15.5">
      <c r="A81" s="224">
        <v>205</v>
      </c>
      <c r="B81" s="224">
        <f t="shared" si="2"/>
        <v>1073.1500000000001</v>
      </c>
      <c r="C81" s="224">
        <f t="shared" si="3"/>
        <v>4</v>
      </c>
      <c r="D81" s="224">
        <v>800</v>
      </c>
      <c r="E81" s="224">
        <v>4000</v>
      </c>
      <c r="F81" s="224" t="s">
        <v>655</v>
      </c>
      <c r="G81" s="226" t="s">
        <v>656</v>
      </c>
      <c r="H81" s="231">
        <v>69.98</v>
      </c>
      <c r="I81" s="231">
        <v>0.17</v>
      </c>
      <c r="J81" s="231">
        <v>17.71</v>
      </c>
      <c r="K81" s="231">
        <v>1.25</v>
      </c>
      <c r="L81" s="231">
        <v>0.82</v>
      </c>
      <c r="M81" s="231">
        <v>2.82</v>
      </c>
      <c r="N81" s="231">
        <v>5.23</v>
      </c>
      <c r="O81" s="231">
        <v>1.8</v>
      </c>
      <c r="P81" s="232">
        <v>0.12</v>
      </c>
      <c r="Q81" s="234">
        <v>99.9</v>
      </c>
      <c r="R81" s="231">
        <v>11.92</v>
      </c>
      <c r="S81" s="228">
        <v>10.397200000000002</v>
      </c>
      <c r="T81" s="231"/>
      <c r="U81" s="236">
        <v>480.58799999999997</v>
      </c>
      <c r="V81" s="228">
        <v>-1.083526651250069</v>
      </c>
      <c r="W81" s="230">
        <v>-10.34828009767161</v>
      </c>
      <c r="X81" s="229">
        <v>2.3547575053758457E-2</v>
      </c>
    </row>
    <row r="82" spans="1:24" ht="15.5">
      <c r="A82" s="224">
        <v>168</v>
      </c>
      <c r="B82" s="224">
        <f t="shared" si="2"/>
        <v>1123.1500000000001</v>
      </c>
      <c r="C82" s="224">
        <f t="shared" si="3"/>
        <v>2</v>
      </c>
      <c r="D82" s="224">
        <v>850</v>
      </c>
      <c r="E82" s="224">
        <v>2000</v>
      </c>
      <c r="F82" s="224" t="s">
        <v>655</v>
      </c>
      <c r="G82" s="226" t="s">
        <v>656</v>
      </c>
      <c r="H82" s="231">
        <v>71.8</v>
      </c>
      <c r="I82" s="231">
        <v>0.22</v>
      </c>
      <c r="J82" s="231">
        <v>16.61</v>
      </c>
      <c r="K82" s="231">
        <v>1.47</v>
      </c>
      <c r="L82" s="231">
        <v>0.69</v>
      </c>
      <c r="M82" s="231">
        <v>2.16</v>
      </c>
      <c r="N82" s="231">
        <v>4.74</v>
      </c>
      <c r="O82" s="231">
        <v>2.16</v>
      </c>
      <c r="P82" s="232">
        <v>0.09</v>
      </c>
      <c r="Q82" s="234">
        <v>99.939999999999984</v>
      </c>
      <c r="R82" s="231">
        <v>8.58</v>
      </c>
      <c r="S82" s="228">
        <v>7.3578000000000001</v>
      </c>
      <c r="T82" s="231"/>
      <c r="U82" s="236">
        <v>360.44100000000003</v>
      </c>
      <c r="V82" s="228">
        <v>-1.6378373869557983</v>
      </c>
      <c r="W82" s="230">
        <v>-10.907457735844423</v>
      </c>
      <c r="X82" s="229">
        <v>1.6539407144757025E-2</v>
      </c>
    </row>
    <row r="83" spans="1:24" ht="15.5">
      <c r="A83" s="224">
        <v>141</v>
      </c>
      <c r="B83" s="224">
        <f t="shared" si="2"/>
        <v>1123.1500000000001</v>
      </c>
      <c r="C83" s="224">
        <f t="shared" si="3"/>
        <v>2</v>
      </c>
      <c r="D83" s="224">
        <v>850</v>
      </c>
      <c r="E83" s="224">
        <v>2000</v>
      </c>
      <c r="F83" s="224" t="s">
        <v>597</v>
      </c>
      <c r="G83" s="226" t="s">
        <v>656</v>
      </c>
      <c r="H83" s="231">
        <v>72.34</v>
      </c>
      <c r="I83" s="231">
        <v>0.17</v>
      </c>
      <c r="J83" s="231">
        <v>16.66</v>
      </c>
      <c r="K83" s="231">
        <v>1.36</v>
      </c>
      <c r="L83" s="231">
        <v>0.65</v>
      </c>
      <c r="M83" s="231">
        <v>2.27</v>
      </c>
      <c r="N83" s="231">
        <v>4.28</v>
      </c>
      <c r="O83" s="231">
        <v>2.12</v>
      </c>
      <c r="P83" s="232">
        <v>0.09</v>
      </c>
      <c r="Q83" s="234">
        <v>99.940000000000012</v>
      </c>
      <c r="R83" s="231">
        <v>9.64</v>
      </c>
      <c r="S83" s="228">
        <v>8.3224000000000018</v>
      </c>
      <c r="T83" s="231"/>
      <c r="U83" s="236">
        <v>360.44100000000003</v>
      </c>
      <c r="V83" s="228">
        <v>-1.5881657771585607</v>
      </c>
      <c r="W83" s="230">
        <v>-10.858362976569003</v>
      </c>
      <c r="X83" s="229">
        <v>4.8282280120038254E-3</v>
      </c>
    </row>
    <row r="84" spans="1:24" ht="15.5">
      <c r="A84" s="224">
        <v>215</v>
      </c>
      <c r="B84" s="224">
        <f t="shared" si="2"/>
        <v>1123.1500000000001</v>
      </c>
      <c r="C84" s="224">
        <f t="shared" si="3"/>
        <v>4</v>
      </c>
      <c r="D84" s="224">
        <v>850</v>
      </c>
      <c r="E84" s="224">
        <v>4000</v>
      </c>
      <c r="F84" s="224" t="s">
        <v>655</v>
      </c>
      <c r="G84" s="226" t="s">
        <v>656</v>
      </c>
      <c r="H84" s="231">
        <v>67.510000000000005</v>
      </c>
      <c r="I84" s="231">
        <v>0.22</v>
      </c>
      <c r="J84" s="231">
        <v>19.45</v>
      </c>
      <c r="K84" s="231">
        <v>1.54</v>
      </c>
      <c r="L84" s="231">
        <v>0.7</v>
      </c>
      <c r="M84" s="231">
        <v>4.04</v>
      </c>
      <c r="N84" s="231">
        <v>4.93</v>
      </c>
      <c r="O84" s="231">
        <v>1.31</v>
      </c>
      <c r="P84" s="232">
        <v>0.19</v>
      </c>
      <c r="Q84" s="234">
        <v>99.890000000000015</v>
      </c>
      <c r="R84" s="231">
        <v>11.04</v>
      </c>
      <c r="S84" s="228">
        <v>9.5964000000000009</v>
      </c>
      <c r="T84" s="231"/>
      <c r="U84" s="236">
        <v>760.93099999999993</v>
      </c>
      <c r="V84" s="228">
        <v>-0.26448651484859215</v>
      </c>
      <c r="W84" s="230">
        <v>-9.5164562522184877</v>
      </c>
      <c r="X84" s="229">
        <v>1.7952519423469444E-2</v>
      </c>
    </row>
    <row r="85" spans="1:24" ht="15.5">
      <c r="A85" s="224">
        <v>210</v>
      </c>
      <c r="B85" s="224">
        <f t="shared" si="2"/>
        <v>1123.1500000000001</v>
      </c>
      <c r="C85" s="224">
        <f t="shared" si="3"/>
        <v>4</v>
      </c>
      <c r="D85" s="224">
        <v>850</v>
      </c>
      <c r="E85" s="224">
        <v>4000</v>
      </c>
      <c r="F85" s="224" t="s">
        <v>597</v>
      </c>
      <c r="G85" s="226" t="s">
        <v>656</v>
      </c>
      <c r="H85" s="231">
        <v>67.94</v>
      </c>
      <c r="I85" s="231">
        <v>0.19</v>
      </c>
      <c r="J85" s="231">
        <v>19.329999999999998</v>
      </c>
      <c r="K85" s="231">
        <v>1.55</v>
      </c>
      <c r="L85" s="231">
        <v>0.78</v>
      </c>
      <c r="M85" s="231">
        <v>4.22</v>
      </c>
      <c r="N85" s="231">
        <v>4.43</v>
      </c>
      <c r="O85" s="231">
        <v>0.13</v>
      </c>
      <c r="P85" s="232">
        <v>0.17</v>
      </c>
      <c r="Q85" s="234">
        <v>98.74</v>
      </c>
      <c r="R85" s="231">
        <v>11.38</v>
      </c>
      <c r="S85" s="228">
        <v>9.905800000000001</v>
      </c>
      <c r="T85" s="231"/>
      <c r="U85" s="236">
        <v>680.83300000000008</v>
      </c>
      <c r="V85" s="228">
        <v>-0.33212171388395478</v>
      </c>
      <c r="W85" s="230">
        <v>-9.5710482309529006</v>
      </c>
      <c r="X85" s="229">
        <v>-7.2412481656938268E-4</v>
      </c>
    </row>
    <row r="86" spans="1:24" ht="15.5">
      <c r="A86" s="224">
        <v>95</v>
      </c>
      <c r="B86" s="224">
        <f t="shared" si="2"/>
        <v>1273.1500000000001</v>
      </c>
      <c r="C86" s="224">
        <f t="shared" si="3"/>
        <v>2</v>
      </c>
      <c r="D86" s="224">
        <v>1000</v>
      </c>
      <c r="E86" s="224">
        <v>2000</v>
      </c>
      <c r="F86" s="224" t="s">
        <v>655</v>
      </c>
      <c r="G86" s="226" t="s">
        <v>656</v>
      </c>
      <c r="H86" s="231">
        <v>59.71</v>
      </c>
      <c r="I86" s="231">
        <v>0.62</v>
      </c>
      <c r="J86" s="231">
        <v>21.54</v>
      </c>
      <c r="K86" s="231">
        <v>2.64</v>
      </c>
      <c r="L86" s="231">
        <v>0.9</v>
      </c>
      <c r="M86" s="231">
        <v>7.7</v>
      </c>
      <c r="N86" s="231">
        <v>4.34</v>
      </c>
      <c r="O86" s="231">
        <v>1.07</v>
      </c>
      <c r="P86" s="232">
        <v>1.23</v>
      </c>
      <c r="Q86" s="234">
        <v>99.750000000000014</v>
      </c>
      <c r="R86" s="231">
        <v>9.1199999999999992</v>
      </c>
      <c r="S86" s="228">
        <v>7.8491999999999988</v>
      </c>
      <c r="T86" s="231"/>
      <c r="U86" s="236">
        <v>4926.027</v>
      </c>
      <c r="V86" s="228">
        <v>2.2482344982439644</v>
      </c>
      <c r="W86" s="230">
        <v>-6.9801683817473741</v>
      </c>
      <c r="X86" s="229">
        <v>9.340936327275158E-2</v>
      </c>
    </row>
    <row r="87" spans="1:24" ht="15.5">
      <c r="A87" s="224">
        <v>112</v>
      </c>
      <c r="B87" s="224">
        <f t="shared" si="2"/>
        <v>1273.1500000000001</v>
      </c>
      <c r="C87" s="224">
        <f t="shared" si="3"/>
        <v>2</v>
      </c>
      <c r="D87" s="224">
        <v>1000</v>
      </c>
      <c r="E87" s="224">
        <v>2000</v>
      </c>
      <c r="F87" s="224" t="s">
        <v>597</v>
      </c>
      <c r="G87" s="226" t="s">
        <v>656</v>
      </c>
      <c r="H87" s="231">
        <v>60.67</v>
      </c>
      <c r="I87" s="231">
        <v>0.67</v>
      </c>
      <c r="J87" s="231">
        <v>21.11</v>
      </c>
      <c r="K87" s="231">
        <v>2.4500000000000002</v>
      </c>
      <c r="L87" s="231">
        <v>1.1100000000000001</v>
      </c>
      <c r="M87" s="231">
        <v>7.06</v>
      </c>
      <c r="N87" s="231">
        <v>4.6100000000000003</v>
      </c>
      <c r="O87" s="231">
        <v>1.07</v>
      </c>
      <c r="P87" s="232">
        <v>1.1399999999999999</v>
      </c>
      <c r="Q87" s="234">
        <v>99.89</v>
      </c>
      <c r="R87" s="231">
        <v>9.25</v>
      </c>
      <c r="S87" s="228">
        <v>7.9675000000000002</v>
      </c>
      <c r="T87" s="231"/>
      <c r="U87" s="236">
        <v>4565.5860000000002</v>
      </c>
      <c r="V87" s="228">
        <v>2.0854733139115549</v>
      </c>
      <c r="W87" s="230">
        <v>-7.1519031635031256</v>
      </c>
      <c r="X87" s="229">
        <v>9.2495587848270125E-2</v>
      </c>
    </row>
    <row r="88" spans="1:24" ht="15.5">
      <c r="A88" s="224">
        <v>250</v>
      </c>
      <c r="B88" s="224">
        <f t="shared" si="2"/>
        <v>1273.1500000000001</v>
      </c>
      <c r="C88" s="224">
        <f t="shared" si="3"/>
        <v>4</v>
      </c>
      <c r="D88" s="224">
        <v>1000</v>
      </c>
      <c r="E88" s="224">
        <v>4000</v>
      </c>
      <c r="F88" s="224" t="s">
        <v>655</v>
      </c>
      <c r="G88" s="226" t="s">
        <v>656</v>
      </c>
      <c r="H88" s="231">
        <v>60.66</v>
      </c>
      <c r="I88" s="231">
        <v>0.42</v>
      </c>
      <c r="J88" s="231">
        <v>20.49</v>
      </c>
      <c r="K88" s="231">
        <v>1.95</v>
      </c>
      <c r="L88" s="231">
        <v>0.36</v>
      </c>
      <c r="M88" s="231">
        <v>8.42</v>
      </c>
      <c r="N88" s="231">
        <v>4.7699999999999996</v>
      </c>
      <c r="O88" s="231">
        <v>1.1200000000000001</v>
      </c>
      <c r="P88" s="232">
        <v>1.68</v>
      </c>
      <c r="Q88" s="234">
        <v>99.87</v>
      </c>
      <c r="R88" s="231">
        <v>11.36</v>
      </c>
      <c r="S88" s="228">
        <v>9.8876000000000008</v>
      </c>
      <c r="T88" s="231"/>
      <c r="U88" s="236">
        <v>6728.232</v>
      </c>
      <c r="V88" s="228">
        <v>2.649403621669403</v>
      </c>
      <c r="W88" s="230">
        <v>-6.5868648578469591</v>
      </c>
      <c r="X88" s="229">
        <v>0.10462236781104212</v>
      </c>
    </row>
    <row r="89" spans="1:24" ht="15.5">
      <c r="A89" s="224">
        <v>151</v>
      </c>
      <c r="B89" s="224">
        <f t="shared" si="2"/>
        <v>1073.1500000000001</v>
      </c>
      <c r="C89" s="224">
        <f t="shared" si="3"/>
        <v>2</v>
      </c>
      <c r="D89" s="224">
        <v>800</v>
      </c>
      <c r="E89" s="224">
        <v>2000</v>
      </c>
      <c r="F89" s="224" t="s">
        <v>655</v>
      </c>
      <c r="G89" s="226" t="s">
        <v>656</v>
      </c>
      <c r="H89" s="231">
        <v>69.510000000000005</v>
      </c>
      <c r="I89" s="231">
        <v>0.03</v>
      </c>
      <c r="J89" s="231">
        <v>16.54</v>
      </c>
      <c r="K89" s="231">
        <v>1.31</v>
      </c>
      <c r="L89" s="231">
        <v>0.34</v>
      </c>
      <c r="M89" s="231">
        <v>1.52</v>
      </c>
      <c r="N89" s="231">
        <v>4.9000000000000004</v>
      </c>
      <c r="O89" s="231">
        <v>5.78</v>
      </c>
      <c r="P89" s="232">
        <v>0.03</v>
      </c>
      <c r="Q89" s="234">
        <v>99.960000000000022</v>
      </c>
      <c r="R89" s="231">
        <v>9.2799999999999994</v>
      </c>
      <c r="S89" s="228">
        <v>7.9947999999999988</v>
      </c>
      <c r="T89" s="231"/>
      <c r="U89" s="236">
        <v>120.14699999999999</v>
      </c>
      <c r="V89" s="228">
        <v>-3.0878475624617967</v>
      </c>
      <c r="W89" s="230">
        <v>-12.326999157657616</v>
      </c>
      <c r="X89" s="229">
        <v>4.3155459370649081E-2</v>
      </c>
    </row>
    <row r="90" spans="1:24" ht="15.5">
      <c r="A90" s="224">
        <v>107</v>
      </c>
      <c r="B90" s="224">
        <f t="shared" si="2"/>
        <v>1073.1500000000001</v>
      </c>
      <c r="C90" s="224">
        <f t="shared" si="3"/>
        <v>2</v>
      </c>
      <c r="D90" s="224">
        <v>800</v>
      </c>
      <c r="E90" s="224">
        <v>2000</v>
      </c>
      <c r="F90" s="224" t="s">
        <v>597</v>
      </c>
      <c r="G90" s="226" t="s">
        <v>656</v>
      </c>
      <c r="H90" s="231">
        <v>70.319999999999993</v>
      </c>
      <c r="I90" s="231">
        <v>0.01</v>
      </c>
      <c r="J90" s="231">
        <v>16.350000000000001</v>
      </c>
      <c r="K90" s="231">
        <v>1.39</v>
      </c>
      <c r="L90" s="231">
        <v>0.27</v>
      </c>
      <c r="M90" s="231">
        <v>1.34</v>
      </c>
      <c r="N90" s="231">
        <v>4.33</v>
      </c>
      <c r="O90" s="231">
        <v>5.92</v>
      </c>
      <c r="P90" s="232">
        <v>0.05</v>
      </c>
      <c r="Q90" s="234">
        <v>99.98</v>
      </c>
      <c r="R90" s="231">
        <v>8.3800000000000008</v>
      </c>
      <c r="S90" s="228">
        <v>7.1758000000000006</v>
      </c>
      <c r="T90" s="231"/>
      <c r="U90" s="236">
        <v>200.245</v>
      </c>
      <c r="V90" s="228">
        <v>-2.7030626595911711</v>
      </c>
      <c r="W90" s="230">
        <v>-11.942311243426341</v>
      </c>
      <c r="X90" s="229">
        <v>2.9897365741503427E-2</v>
      </c>
    </row>
    <row r="91" spans="1:24" ht="15.5">
      <c r="A91" s="224">
        <v>167</v>
      </c>
      <c r="B91" s="224">
        <f t="shared" si="2"/>
        <v>1123.1500000000001</v>
      </c>
      <c r="C91" s="224">
        <f t="shared" si="3"/>
        <v>2</v>
      </c>
      <c r="D91" s="224">
        <v>850</v>
      </c>
      <c r="E91" s="224">
        <v>2000</v>
      </c>
      <c r="F91" s="224" t="s">
        <v>655</v>
      </c>
      <c r="G91" s="226" t="s">
        <v>656</v>
      </c>
      <c r="H91" s="231">
        <v>67.83</v>
      </c>
      <c r="I91" s="231">
        <v>0.02</v>
      </c>
      <c r="J91" s="231">
        <v>17.68</v>
      </c>
      <c r="K91" s="231">
        <v>1.61</v>
      </c>
      <c r="L91" s="231">
        <v>0.41</v>
      </c>
      <c r="M91" s="231">
        <v>1.89</v>
      </c>
      <c r="N91" s="231">
        <v>5.21</v>
      </c>
      <c r="O91" s="231">
        <v>5.21</v>
      </c>
      <c r="P91" s="232">
        <v>0.1</v>
      </c>
      <c r="Q91" s="234">
        <v>99.95999999999998</v>
      </c>
      <c r="R91" s="231">
        <v>9.7799999999999994</v>
      </c>
      <c r="S91" s="228">
        <v>8.4497999999999998</v>
      </c>
      <c r="T91" s="231"/>
      <c r="U91" s="236">
        <v>400.49</v>
      </c>
      <c r="V91" s="228">
        <v>-1.6660082639224947</v>
      </c>
      <c r="W91" s="230">
        <v>-10.899114369146874</v>
      </c>
      <c r="X91" s="229">
        <v>4.3702779602177465E-2</v>
      </c>
    </row>
    <row r="92" spans="1:24" ht="15.5">
      <c r="A92" s="224">
        <v>143</v>
      </c>
      <c r="B92" s="224">
        <f t="shared" si="2"/>
        <v>1123.1500000000001</v>
      </c>
      <c r="C92" s="224">
        <f t="shared" si="3"/>
        <v>2</v>
      </c>
      <c r="D92" s="224">
        <v>850</v>
      </c>
      <c r="E92" s="224">
        <v>2000</v>
      </c>
      <c r="F92" s="224" t="s">
        <v>597</v>
      </c>
      <c r="G92" s="226" t="s">
        <v>656</v>
      </c>
      <c r="H92" s="231">
        <v>68.39</v>
      </c>
      <c r="I92" s="231">
        <v>0</v>
      </c>
      <c r="J92" s="231">
        <v>17.52</v>
      </c>
      <c r="K92" s="231">
        <v>1.64</v>
      </c>
      <c r="L92" s="231">
        <v>0.4</v>
      </c>
      <c r="M92" s="231">
        <v>1.79</v>
      </c>
      <c r="N92" s="231">
        <v>4.9000000000000004</v>
      </c>
      <c r="O92" s="231">
        <v>5.27</v>
      </c>
      <c r="P92" s="232">
        <v>0.09</v>
      </c>
      <c r="Q92" s="234">
        <v>100.00000000000001</v>
      </c>
      <c r="R92" s="231">
        <v>8.39</v>
      </c>
      <c r="S92" s="228">
        <v>7.1849000000000007</v>
      </c>
      <c r="T92" s="231"/>
      <c r="U92" s="236">
        <v>360.44100000000003</v>
      </c>
      <c r="V92" s="228">
        <v>-1.8257299887992084</v>
      </c>
      <c r="W92" s="230">
        <v>-11.060686571940407</v>
      </c>
      <c r="X92" s="229">
        <v>3.7577056776834601E-2</v>
      </c>
    </row>
    <row r="93" spans="1:24" ht="15.5">
      <c r="A93" s="224" t="s">
        <v>657</v>
      </c>
      <c r="B93" s="224">
        <f t="shared" si="2"/>
        <v>1023.15</v>
      </c>
      <c r="C93" s="224">
        <f t="shared" si="3"/>
        <v>2</v>
      </c>
      <c r="D93" s="224">
        <v>750</v>
      </c>
      <c r="E93" s="224">
        <v>2000</v>
      </c>
      <c r="F93" s="224" t="s">
        <v>658</v>
      </c>
      <c r="G93" s="227" t="s">
        <v>659</v>
      </c>
      <c r="H93" s="228">
        <v>72.22</v>
      </c>
      <c r="I93" s="228"/>
      <c r="J93" s="228">
        <v>11.95</v>
      </c>
      <c r="K93" s="228"/>
      <c r="L93" s="228"/>
      <c r="M93" s="228">
        <v>0.14000000000000001</v>
      </c>
      <c r="N93" s="228">
        <v>3.57</v>
      </c>
      <c r="O93" s="228">
        <v>3.87</v>
      </c>
      <c r="P93" s="229">
        <v>6.1999999999999998E-3</v>
      </c>
      <c r="Q93" s="230">
        <v>100</v>
      </c>
      <c r="R93" s="228">
        <v>8.230000000000004</v>
      </c>
      <c r="S93" s="228">
        <v>7.0393000000000034</v>
      </c>
      <c r="T93" s="233"/>
      <c r="U93" s="235">
        <v>24.830379999999998</v>
      </c>
      <c r="V93" s="228">
        <v>-7.049318843303924</v>
      </c>
      <c r="W93" s="230">
        <v>-16.160840223050062</v>
      </c>
      <c r="X93" s="229">
        <v>-2.2311840473896644E-2</v>
      </c>
    </row>
    <row r="94" spans="1:24" ht="15.5">
      <c r="A94" s="224" t="s">
        <v>660</v>
      </c>
      <c r="B94" s="224">
        <f t="shared" si="2"/>
        <v>1023.15</v>
      </c>
      <c r="C94" s="224">
        <f t="shared" si="3"/>
        <v>2</v>
      </c>
      <c r="D94" s="224">
        <v>750</v>
      </c>
      <c r="E94" s="224">
        <v>2000</v>
      </c>
      <c r="F94" s="224" t="s">
        <v>658</v>
      </c>
      <c r="G94" s="227" t="s">
        <v>659</v>
      </c>
      <c r="H94" s="228">
        <v>71.849999999999994</v>
      </c>
      <c r="I94" s="228"/>
      <c r="J94" s="228">
        <v>11.91</v>
      </c>
      <c r="K94" s="228"/>
      <c r="L94" s="228"/>
      <c r="M94" s="228">
        <v>0.5</v>
      </c>
      <c r="N94" s="228">
        <v>3.62</v>
      </c>
      <c r="O94" s="228">
        <v>3.9</v>
      </c>
      <c r="P94" s="229">
        <v>3.2000000000000002E-3</v>
      </c>
      <c r="Q94" s="230">
        <v>100</v>
      </c>
      <c r="R94" s="228">
        <v>8.2000000000000028</v>
      </c>
      <c r="S94" s="228">
        <v>7.0120000000000022</v>
      </c>
      <c r="T94" s="233"/>
      <c r="U94" s="235">
        <v>12.81568</v>
      </c>
      <c r="V94" s="228">
        <v>-6.4377516497364011</v>
      </c>
      <c r="W94" s="230">
        <v>-15.550620122432848</v>
      </c>
      <c r="X94" s="229">
        <v>-1.1314942727227339E-2</v>
      </c>
    </row>
    <row r="95" spans="1:24" ht="15.5">
      <c r="A95" s="224" t="s">
        <v>661</v>
      </c>
      <c r="B95" s="224">
        <f t="shared" si="2"/>
        <v>1123.1500000000001</v>
      </c>
      <c r="C95" s="224">
        <f t="shared" si="3"/>
        <v>2</v>
      </c>
      <c r="D95" s="224">
        <v>850</v>
      </c>
      <c r="E95" s="224">
        <v>2000</v>
      </c>
      <c r="F95" s="224" t="s">
        <v>573</v>
      </c>
      <c r="G95" s="227" t="s">
        <v>659</v>
      </c>
      <c r="H95" s="228">
        <v>72.3</v>
      </c>
      <c r="I95" s="228"/>
      <c r="J95" s="228">
        <v>12.11</v>
      </c>
      <c r="K95" s="228"/>
      <c r="L95" s="228"/>
      <c r="M95" s="228">
        <v>0.2</v>
      </c>
      <c r="N95" s="228">
        <v>3.9</v>
      </c>
      <c r="O95" s="228">
        <v>3.98</v>
      </c>
      <c r="P95" s="229">
        <v>1.2999999999999999E-2</v>
      </c>
      <c r="Q95" s="230">
        <v>100</v>
      </c>
      <c r="R95" s="228">
        <v>7.5</v>
      </c>
      <c r="S95" s="228">
        <v>6.375</v>
      </c>
      <c r="T95" s="233"/>
      <c r="U95" s="235">
        <v>52.063700000000004</v>
      </c>
      <c r="V95" s="228">
        <v>-5.952243833954701</v>
      </c>
      <c r="W95" s="230">
        <v>-15.078561515817723</v>
      </c>
      <c r="X95" s="229">
        <v>-1.3924347044307468E-2</v>
      </c>
    </row>
    <row r="96" spans="1:24" ht="15.5">
      <c r="A96" s="224" t="s">
        <v>662</v>
      </c>
      <c r="B96" s="224">
        <f t="shared" si="2"/>
        <v>1123.1500000000001</v>
      </c>
      <c r="C96" s="224">
        <f t="shared" si="3"/>
        <v>2</v>
      </c>
      <c r="D96" s="224">
        <v>850</v>
      </c>
      <c r="E96" s="224">
        <v>2000</v>
      </c>
      <c r="F96" s="224" t="s">
        <v>573</v>
      </c>
      <c r="G96" s="227" t="s">
        <v>659</v>
      </c>
      <c r="H96" s="228">
        <v>72.53</v>
      </c>
      <c r="I96" s="228"/>
      <c r="J96" s="228">
        <v>12.34</v>
      </c>
      <c r="K96" s="228"/>
      <c r="L96" s="228"/>
      <c r="M96" s="228">
        <v>0.13</v>
      </c>
      <c r="N96" s="228">
        <v>3.92</v>
      </c>
      <c r="O96" s="228">
        <v>3.92</v>
      </c>
      <c r="P96" s="229">
        <v>3.2000000000000001E-2</v>
      </c>
      <c r="Q96" s="230">
        <v>100</v>
      </c>
      <c r="R96" s="228">
        <v>7.0799999999999983</v>
      </c>
      <c r="S96" s="228">
        <v>5.9927999999999981</v>
      </c>
      <c r="T96" s="233"/>
      <c r="U96" s="235">
        <v>128.1568</v>
      </c>
      <c r="V96" s="228">
        <v>-5.4822402047089653</v>
      </c>
      <c r="W96" s="230">
        <v>-14.615197537173435</v>
      </c>
      <c r="X96" s="229">
        <v>-1.9113776164356024E-2</v>
      </c>
    </row>
    <row r="97" spans="1:24" ht="15.5">
      <c r="A97" s="224" t="s">
        <v>663</v>
      </c>
      <c r="B97" s="224">
        <f t="shared" si="2"/>
        <v>1123.1500000000001</v>
      </c>
      <c r="C97" s="224">
        <f t="shared" si="3"/>
        <v>2</v>
      </c>
      <c r="D97" s="224">
        <v>850</v>
      </c>
      <c r="E97" s="224">
        <v>2000</v>
      </c>
      <c r="F97" s="224" t="s">
        <v>573</v>
      </c>
      <c r="G97" s="227" t="s">
        <v>659</v>
      </c>
      <c r="H97" s="228">
        <v>72.64</v>
      </c>
      <c r="I97" s="228"/>
      <c r="J97" s="228">
        <v>12.06</v>
      </c>
      <c r="K97" s="228"/>
      <c r="L97" s="228"/>
      <c r="M97" s="228">
        <v>0.3</v>
      </c>
      <c r="N97" s="228">
        <v>3.83</v>
      </c>
      <c r="O97" s="228">
        <v>3.86</v>
      </c>
      <c r="P97" s="229">
        <v>0.01</v>
      </c>
      <c r="Q97" s="230">
        <v>100</v>
      </c>
      <c r="R97" s="228">
        <v>7.2800000000000011</v>
      </c>
      <c r="S97" s="228">
        <v>6.1748000000000012</v>
      </c>
      <c r="T97" s="233"/>
      <c r="U97" s="235">
        <v>40.049000000000007</v>
      </c>
      <c r="V97" s="228">
        <v>-5.8091429903140277</v>
      </c>
      <c r="W97" s="230">
        <v>-14.941755277621002</v>
      </c>
      <c r="X97" s="229">
        <v>-1.4058657143241853E-2</v>
      </c>
    </row>
    <row r="98" spans="1:24" ht="15.5">
      <c r="A98" s="224" t="s">
        <v>664</v>
      </c>
      <c r="B98" s="224">
        <f t="shared" si="2"/>
        <v>1223.1500000000001</v>
      </c>
      <c r="C98" s="224">
        <f t="shared" si="3"/>
        <v>2</v>
      </c>
      <c r="D98" s="224">
        <v>950</v>
      </c>
      <c r="E98" s="224">
        <v>2000</v>
      </c>
      <c r="F98" s="224" t="s">
        <v>665</v>
      </c>
      <c r="G98" s="227" t="s">
        <v>659</v>
      </c>
      <c r="H98" s="228">
        <v>72.739999999999995</v>
      </c>
      <c r="I98" s="228"/>
      <c r="J98" s="228">
        <v>12.36</v>
      </c>
      <c r="K98" s="228"/>
      <c r="L98" s="228"/>
      <c r="M98" s="228">
        <v>0.16</v>
      </c>
      <c r="N98" s="228">
        <v>3.52</v>
      </c>
      <c r="O98" s="228">
        <v>3.7</v>
      </c>
      <c r="P98" s="229">
        <v>0.122</v>
      </c>
      <c r="Q98" s="230">
        <v>100</v>
      </c>
      <c r="R98" s="228">
        <v>7.4599999999999937</v>
      </c>
      <c r="S98" s="228">
        <v>6.3385999999999942</v>
      </c>
      <c r="T98" s="233"/>
      <c r="U98" s="235">
        <v>488.59780000000001</v>
      </c>
      <c r="V98" s="228">
        <v>-3.9363156979971907</v>
      </c>
      <c r="W98" s="230">
        <v>-13.064476973969537</v>
      </c>
      <c r="X98" s="229">
        <v>-3.0693513947963161E-2</v>
      </c>
    </row>
    <row r="99" spans="1:24" ht="15.5">
      <c r="A99" s="224" t="s">
        <v>666</v>
      </c>
      <c r="B99" s="224">
        <f t="shared" si="2"/>
        <v>1223.1500000000001</v>
      </c>
      <c r="C99" s="224">
        <f t="shared" si="3"/>
        <v>2</v>
      </c>
      <c r="D99" s="224">
        <v>950</v>
      </c>
      <c r="E99" s="224">
        <v>2000</v>
      </c>
      <c r="F99" s="224" t="s">
        <v>665</v>
      </c>
      <c r="G99" s="227" t="s">
        <v>659</v>
      </c>
      <c r="H99" s="228">
        <v>73.45</v>
      </c>
      <c r="I99" s="228"/>
      <c r="J99" s="228">
        <v>12.24</v>
      </c>
      <c r="K99" s="228"/>
      <c r="L99" s="228"/>
      <c r="M99" s="228">
        <v>9.5000000000000001E-2</v>
      </c>
      <c r="N99" s="228">
        <v>3.05</v>
      </c>
      <c r="O99" s="228">
        <v>3.07</v>
      </c>
      <c r="P99" s="229">
        <v>0.35</v>
      </c>
      <c r="Q99" s="230">
        <v>100</v>
      </c>
      <c r="R99" s="228">
        <v>7.5</v>
      </c>
      <c r="S99" s="228">
        <v>6.375</v>
      </c>
      <c r="T99" s="233"/>
      <c r="U99" s="235">
        <v>1401.7150000000001</v>
      </c>
      <c r="V99" s="228">
        <v>-3.4037005118802739</v>
      </c>
      <c r="W99" s="230">
        <v>-12.52914741494493</v>
      </c>
      <c r="X99" s="229">
        <v>-4.9985777774322955E-2</v>
      </c>
    </row>
    <row r="100" spans="1:24" ht="15.5">
      <c r="A100" s="224" t="s">
        <v>667</v>
      </c>
      <c r="B100" s="224">
        <f t="shared" si="2"/>
        <v>1223.1500000000001</v>
      </c>
      <c r="C100" s="224">
        <f t="shared" si="3"/>
        <v>2</v>
      </c>
      <c r="D100" s="224">
        <v>950</v>
      </c>
      <c r="E100" s="224">
        <v>2000</v>
      </c>
      <c r="F100" s="224" t="s">
        <v>665</v>
      </c>
      <c r="G100" s="227" t="s">
        <v>659</v>
      </c>
      <c r="H100" s="228">
        <v>74.14</v>
      </c>
      <c r="I100" s="228"/>
      <c r="J100" s="228">
        <v>11.93</v>
      </c>
      <c r="K100" s="228"/>
      <c r="L100" s="228"/>
      <c r="M100" s="228">
        <v>9.0999999999999998E-2</v>
      </c>
      <c r="N100" s="228">
        <v>2.8</v>
      </c>
      <c r="O100" s="228">
        <v>2.94</v>
      </c>
      <c r="P100" s="229">
        <v>0.42</v>
      </c>
      <c r="Q100" s="230">
        <v>100</v>
      </c>
      <c r="R100" s="228">
        <v>7.0499999999999972</v>
      </c>
      <c r="S100" s="228">
        <v>5.9654999999999978</v>
      </c>
      <c r="T100" s="233"/>
      <c r="U100" s="235">
        <v>1682.058</v>
      </c>
      <c r="V100" s="228">
        <v>-3.26439634017001</v>
      </c>
      <c r="W100" s="230">
        <v>-12.39519534406255</v>
      </c>
      <c r="X100" s="229">
        <v>-5.3132316140076644E-2</v>
      </c>
    </row>
    <row r="101" spans="1:24" ht="15.5">
      <c r="A101" s="224" t="s">
        <v>668</v>
      </c>
      <c r="B101" s="224">
        <f t="shared" si="2"/>
        <v>1223.1500000000001</v>
      </c>
      <c r="C101" s="224">
        <f t="shared" si="3"/>
        <v>2</v>
      </c>
      <c r="D101" s="224">
        <v>950</v>
      </c>
      <c r="E101" s="224">
        <v>2000</v>
      </c>
      <c r="F101" s="224" t="s">
        <v>665</v>
      </c>
      <c r="G101" s="227" t="s">
        <v>659</v>
      </c>
      <c r="H101" s="228">
        <v>81.290000000000006</v>
      </c>
      <c r="I101" s="228"/>
      <c r="J101" s="228">
        <v>7.83</v>
      </c>
      <c r="K101" s="228"/>
      <c r="L101" s="228"/>
      <c r="M101" s="228">
        <v>5.0999999999999997E-2</v>
      </c>
      <c r="N101" s="228">
        <v>1.48</v>
      </c>
      <c r="O101" s="228">
        <v>1.71</v>
      </c>
      <c r="P101" s="229">
        <v>0.41</v>
      </c>
      <c r="Q101" s="230">
        <v>100</v>
      </c>
      <c r="R101" s="228">
        <v>6.6099999999999994</v>
      </c>
      <c r="S101" s="228">
        <v>5.5650999999999993</v>
      </c>
      <c r="T101" s="233"/>
      <c r="U101" s="235">
        <v>1642.0089999999998</v>
      </c>
      <c r="V101" s="228">
        <v>-3.8675277655415949</v>
      </c>
      <c r="W101" s="230">
        <v>-13.058215258672137</v>
      </c>
      <c r="X101" s="229">
        <v>-4.4942819614972838E-2</v>
      </c>
    </row>
    <row r="102" spans="1:24" ht="15.5">
      <c r="A102" s="224" t="s">
        <v>669</v>
      </c>
      <c r="B102" s="224">
        <f t="shared" si="2"/>
        <v>1223.1500000000001</v>
      </c>
      <c r="C102" s="224">
        <f t="shared" si="3"/>
        <v>2</v>
      </c>
      <c r="D102" s="224">
        <v>950</v>
      </c>
      <c r="E102" s="224">
        <v>2000</v>
      </c>
      <c r="F102" s="224" t="s">
        <v>665</v>
      </c>
      <c r="G102" s="227" t="s">
        <v>659</v>
      </c>
      <c r="H102" s="228">
        <v>77.069999999999993</v>
      </c>
      <c r="I102" s="228"/>
      <c r="J102" s="228">
        <v>10.07</v>
      </c>
      <c r="K102" s="228"/>
      <c r="L102" s="228"/>
      <c r="M102" s="228">
        <v>6.7000000000000004E-2</v>
      </c>
      <c r="N102" s="228">
        <v>2.16</v>
      </c>
      <c r="O102" s="228">
        <v>2.37</v>
      </c>
      <c r="P102" s="229">
        <v>0.46</v>
      </c>
      <c r="Q102" s="230">
        <v>100</v>
      </c>
      <c r="R102" s="228">
        <v>7.1099999999999994</v>
      </c>
      <c r="S102" s="228">
        <v>6.0200999999999993</v>
      </c>
      <c r="T102" s="233"/>
      <c r="U102" s="235">
        <v>1842.2540000000001</v>
      </c>
      <c r="V102" s="228">
        <v>-3.4795914490901674</v>
      </c>
      <c r="W102" s="230">
        <v>-12.630119006161397</v>
      </c>
      <c r="X102" s="229">
        <v>-5.074912597067819E-2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4025-1FB2-42D8-8DB1-5C9C662F290B}">
  <dimension ref="A1:AM399"/>
  <sheetViews>
    <sheetView topLeftCell="W1" workbookViewId="0">
      <selection activeCell="AH1" sqref="AH1"/>
    </sheetView>
  </sheetViews>
  <sheetFormatPr defaultRowHeight="14.5"/>
  <sheetData>
    <row r="1" spans="1:39">
      <c r="A1" t="s">
        <v>3</v>
      </c>
      <c r="B1" t="s">
        <v>6</v>
      </c>
      <c r="C1" t="s">
        <v>7</v>
      </c>
      <c r="D1" t="s">
        <v>8</v>
      </c>
      <c r="E1" t="s">
        <v>941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17</v>
      </c>
      <c r="P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s="1" t="s">
        <v>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/>
      <c r="AM1" s="2" t="s">
        <v>5</v>
      </c>
    </row>
    <row r="2" spans="1:39" ht="15.5">
      <c r="A2" s="4" t="s">
        <v>37</v>
      </c>
      <c r="B2" s="3">
        <v>1400</v>
      </c>
      <c r="C2" s="5">
        <v>1673.15</v>
      </c>
      <c r="D2" s="3">
        <v>1.5</v>
      </c>
      <c r="E2" s="3">
        <f>D2*10</f>
        <v>15</v>
      </c>
      <c r="F2" s="6">
        <v>44.23124</v>
      </c>
      <c r="G2" s="6">
        <v>1.3749999999999998E-2</v>
      </c>
      <c r="H2" s="6">
        <v>17.705950000000001</v>
      </c>
      <c r="I2" s="6"/>
      <c r="J2" s="6">
        <v>0.87769999999999992</v>
      </c>
      <c r="K2" s="6">
        <v>17.695879999999999</v>
      </c>
      <c r="L2" s="6">
        <v>16.435049999999997</v>
      </c>
      <c r="M2" s="6"/>
      <c r="N2" s="6"/>
      <c r="O2" s="7">
        <v>1.113448275862069E-2</v>
      </c>
      <c r="P2" s="6"/>
      <c r="Q2" s="6"/>
      <c r="R2" s="6">
        <v>0.34948999999999997</v>
      </c>
      <c r="S2" s="7">
        <v>9.0344827586206888E-3</v>
      </c>
      <c r="T2" s="6"/>
      <c r="U2" s="6"/>
      <c r="V2" s="6"/>
      <c r="W2" s="5">
        <v>4970.2</v>
      </c>
      <c r="X2" s="6">
        <v>97.826248965517237</v>
      </c>
      <c r="Y2" s="3"/>
      <c r="Z2" s="6">
        <v>44.905191304347831</v>
      </c>
      <c r="AA2" s="6">
        <v>14.979852173913047</v>
      </c>
      <c r="AB2" s="3"/>
      <c r="AC2" s="6">
        <v>0.3108478260869566</v>
      </c>
      <c r="AD2" s="3"/>
      <c r="AE2" s="3"/>
      <c r="AF2" s="3"/>
      <c r="AG2" s="3"/>
      <c r="AH2" s="3"/>
      <c r="AI2" s="6">
        <v>39.714595652173905</v>
      </c>
      <c r="AJ2" s="6">
        <v>8.9513043478260876E-2</v>
      </c>
      <c r="AK2" s="8">
        <v>100</v>
      </c>
      <c r="AL2" s="3"/>
      <c r="AM2" s="9" t="s">
        <v>38</v>
      </c>
    </row>
    <row r="3" spans="1:39" ht="15.5">
      <c r="A3" s="4" t="s">
        <v>39</v>
      </c>
      <c r="B3" s="3">
        <v>1400</v>
      </c>
      <c r="C3" s="5">
        <v>1673.15</v>
      </c>
      <c r="D3" s="3">
        <v>1.5</v>
      </c>
      <c r="E3" s="3">
        <f t="shared" ref="E3:E66" si="0">D3*10</f>
        <v>15</v>
      </c>
      <c r="F3" s="7">
        <v>54.833287878787871</v>
      </c>
      <c r="G3" s="7">
        <v>0.40131212121212112</v>
      </c>
      <c r="H3" s="7">
        <v>7.7827636363636374</v>
      </c>
      <c r="I3" s="6"/>
      <c r="J3" s="7">
        <v>5.0668484848484843</v>
      </c>
      <c r="K3" s="7">
        <v>12.929793939393937</v>
      </c>
      <c r="L3" s="7">
        <v>15.334863636363636</v>
      </c>
      <c r="M3" s="6"/>
      <c r="N3" s="6"/>
      <c r="O3" s="7">
        <v>6.8375757575757576E-2</v>
      </c>
      <c r="P3" s="6"/>
      <c r="Q3" s="6"/>
      <c r="R3" s="7">
        <v>0.32898484848484849</v>
      </c>
      <c r="S3" s="7">
        <v>0.10529090909090909</v>
      </c>
      <c r="T3" s="6"/>
      <c r="U3" s="6"/>
      <c r="V3" s="6"/>
      <c r="W3" s="10">
        <v>1443.0424242424242</v>
      </c>
      <c r="X3" s="6">
        <v>96.995825454545439</v>
      </c>
      <c r="Y3" s="3"/>
      <c r="Z3" s="6">
        <v>52.042737499999994</v>
      </c>
      <c r="AA3" s="6">
        <v>0.36218749999999988</v>
      </c>
      <c r="AB3" s="3"/>
      <c r="AC3" s="6">
        <v>11.065209375</v>
      </c>
      <c r="AD3" s="3"/>
      <c r="AE3" s="3"/>
      <c r="AF3" s="3"/>
      <c r="AG3" s="3"/>
      <c r="AH3" s="3"/>
      <c r="AI3" s="6">
        <v>35.970337500000007</v>
      </c>
      <c r="AJ3" s="6">
        <v>0.55952812500000015</v>
      </c>
      <c r="AK3" s="8">
        <v>100</v>
      </c>
      <c r="AL3" s="3"/>
      <c r="AM3" s="9" t="s">
        <v>38</v>
      </c>
    </row>
    <row r="4" spans="1:39" ht="15.5">
      <c r="A4" s="4" t="s">
        <v>40</v>
      </c>
      <c r="B4" s="3">
        <v>1400</v>
      </c>
      <c r="C4" s="5">
        <v>1673.15</v>
      </c>
      <c r="D4" s="3">
        <v>1.5</v>
      </c>
      <c r="E4" s="3">
        <f t="shared" si="0"/>
        <v>15</v>
      </c>
      <c r="F4" s="7">
        <v>57.162203030303026</v>
      </c>
      <c r="G4" s="7"/>
      <c r="H4" s="7">
        <v>12.053139393939396</v>
      </c>
      <c r="I4" s="6"/>
      <c r="J4" s="7">
        <v>5.5627575757575762</v>
      </c>
      <c r="K4" s="7">
        <v>10.54899393939394</v>
      </c>
      <c r="L4" s="7">
        <v>12.107030303030305</v>
      </c>
      <c r="M4" s="6"/>
      <c r="N4" s="6"/>
      <c r="O4" s="7">
        <v>2.2542424242424239E-2</v>
      </c>
      <c r="P4" s="6"/>
      <c r="Q4" s="6"/>
      <c r="R4" s="7"/>
      <c r="S4" s="7"/>
      <c r="T4" s="6"/>
      <c r="U4" s="6"/>
      <c r="V4" s="6"/>
      <c r="W4" s="10">
        <v>2178.9212121212122</v>
      </c>
      <c r="X4" s="6">
        <v>97.67455878787878</v>
      </c>
      <c r="Y4" s="3"/>
      <c r="Z4" s="6">
        <v>42.984695238095235</v>
      </c>
      <c r="AA4" s="6">
        <v>15.900133333333335</v>
      </c>
      <c r="AB4" s="3"/>
      <c r="AC4" s="6">
        <v>0.23397142857142858</v>
      </c>
      <c r="AD4" s="3"/>
      <c r="AE4" s="3"/>
      <c r="AF4" s="3"/>
      <c r="AG4" s="3"/>
      <c r="AH4" s="3"/>
      <c r="AI4" s="6">
        <v>40.662938095238097</v>
      </c>
      <c r="AJ4" s="6">
        <v>0.21826190476190477</v>
      </c>
      <c r="AK4" s="8">
        <v>100</v>
      </c>
      <c r="AL4" s="3"/>
      <c r="AM4" s="9" t="s">
        <v>38</v>
      </c>
    </row>
    <row r="5" spans="1:39" ht="15.5">
      <c r="A5" s="4" t="s">
        <v>41</v>
      </c>
      <c r="B5" s="3">
        <v>1400</v>
      </c>
      <c r="C5" s="5">
        <v>1673.15</v>
      </c>
      <c r="D5" s="3">
        <v>1.5</v>
      </c>
      <c r="E5" s="3">
        <f t="shared" si="0"/>
        <v>15</v>
      </c>
      <c r="F5" s="7">
        <v>58.617775757575757</v>
      </c>
      <c r="G5" s="7"/>
      <c r="H5" s="7">
        <v>11.272857575757575</v>
      </c>
      <c r="I5" s="6"/>
      <c r="J5" s="7">
        <v>4.5751333333333344</v>
      </c>
      <c r="K5" s="7">
        <v>11.624648484848482</v>
      </c>
      <c r="L5" s="7">
        <v>11.985851515151516</v>
      </c>
      <c r="M5" s="6"/>
      <c r="N5" s="6"/>
      <c r="O5" s="7">
        <v>3.6212121212121209E-2</v>
      </c>
      <c r="P5" s="6"/>
      <c r="Q5" s="6"/>
      <c r="R5" s="7"/>
      <c r="S5" s="7"/>
      <c r="T5" s="6"/>
      <c r="U5" s="6"/>
      <c r="V5" s="6"/>
      <c r="W5" s="10">
        <v>618.10909090909081</v>
      </c>
      <c r="X5" s="6">
        <v>98.174289696969694</v>
      </c>
      <c r="Y5" s="3"/>
      <c r="Z5" s="6">
        <v>31.394431034482754</v>
      </c>
      <c r="AA5" s="6">
        <v>35.263693103448269</v>
      </c>
      <c r="AB5" s="3"/>
      <c r="AC5" s="6">
        <v>0.72943448275862077</v>
      </c>
      <c r="AD5" s="3"/>
      <c r="AE5" s="3"/>
      <c r="AF5" s="3"/>
      <c r="AG5" s="3"/>
      <c r="AH5" s="3"/>
      <c r="AI5" s="6">
        <v>32.192693103448299</v>
      </c>
      <c r="AJ5" s="6">
        <v>0.41974827586206892</v>
      </c>
      <c r="AK5" s="8">
        <v>100.00000000000001</v>
      </c>
      <c r="AL5" s="3"/>
      <c r="AM5" s="9" t="s">
        <v>38</v>
      </c>
    </row>
    <row r="6" spans="1:39" ht="15.5">
      <c r="A6" s="4" t="s">
        <v>42</v>
      </c>
      <c r="B6" s="3">
        <v>1400</v>
      </c>
      <c r="C6" s="5">
        <v>1673.15</v>
      </c>
      <c r="D6" s="3">
        <v>1.5</v>
      </c>
      <c r="E6" s="3">
        <f t="shared" si="0"/>
        <v>15</v>
      </c>
      <c r="F6" s="7">
        <v>55.860168571428567</v>
      </c>
      <c r="G6" s="7"/>
      <c r="H6" s="7">
        <v>9.5181200000000015</v>
      </c>
      <c r="I6" s="6"/>
      <c r="J6" s="7">
        <v>4.131537142857141</v>
      </c>
      <c r="K6" s="7">
        <v>10.771508571428573</v>
      </c>
      <c r="L6" s="7">
        <v>15.978405714285714</v>
      </c>
      <c r="M6" s="6"/>
      <c r="N6" s="6"/>
      <c r="O6" s="7">
        <v>1.496857142857143E-2</v>
      </c>
      <c r="P6" s="6"/>
      <c r="Q6" s="6"/>
      <c r="R6" s="7"/>
      <c r="S6" s="7"/>
      <c r="T6" s="6"/>
      <c r="U6" s="6"/>
      <c r="V6" s="6"/>
      <c r="W6" s="10">
        <v>325.26857142857142</v>
      </c>
      <c r="X6" s="6">
        <v>96.307235428571417</v>
      </c>
      <c r="Y6" s="3"/>
      <c r="Z6" s="6">
        <v>13.403597222222224</v>
      </c>
      <c r="AA6" s="6">
        <v>33.996047222222224</v>
      </c>
      <c r="AB6" s="3"/>
      <c r="AC6" s="6">
        <v>24.27847777777778</v>
      </c>
      <c r="AD6" s="3"/>
      <c r="AE6" s="3"/>
      <c r="AF6" s="3"/>
      <c r="AG6" s="3"/>
      <c r="AH6" s="3"/>
      <c r="AI6" s="6">
        <v>28.063077777777785</v>
      </c>
      <c r="AJ6" s="6">
        <v>0.25879999999999997</v>
      </c>
      <c r="AK6" s="8">
        <v>100.00000000000001</v>
      </c>
      <c r="AL6" s="3"/>
      <c r="AM6" s="9" t="s">
        <v>38</v>
      </c>
    </row>
    <row r="7" spans="1:39" ht="15.5">
      <c r="A7" s="4" t="s">
        <v>43</v>
      </c>
      <c r="B7" s="3">
        <v>1400</v>
      </c>
      <c r="C7" s="5">
        <v>1673.15</v>
      </c>
      <c r="D7" s="3">
        <v>1.5</v>
      </c>
      <c r="E7" s="3">
        <f t="shared" si="0"/>
        <v>15</v>
      </c>
      <c r="F7" s="7">
        <v>62.910088235294111</v>
      </c>
      <c r="G7" s="7">
        <v>0.64372941176470588</v>
      </c>
      <c r="H7" s="7">
        <v>12.247702941176472</v>
      </c>
      <c r="I7" s="6"/>
      <c r="J7" s="7">
        <v>2.7375147058823521</v>
      </c>
      <c r="K7" s="7">
        <v>8.625005882352939</v>
      </c>
      <c r="L7" s="7">
        <v>10.380147058823532</v>
      </c>
      <c r="M7" s="6"/>
      <c r="N7" s="6"/>
      <c r="O7" s="7">
        <v>0.16316176470588234</v>
      </c>
      <c r="P7" s="6"/>
      <c r="Q7" s="6"/>
      <c r="R7" s="7">
        <v>1.2990382352941174</v>
      </c>
      <c r="S7" s="7">
        <v>0.11973529411764702</v>
      </c>
      <c r="T7" s="6"/>
      <c r="U7" s="6"/>
      <c r="V7" s="6"/>
      <c r="W7" s="10">
        <v>292.67058823529419</v>
      </c>
      <c r="X7" s="6">
        <v>99.155390588235292</v>
      </c>
      <c r="Y7" s="3"/>
      <c r="Z7" s="6">
        <v>5.5530756097560969</v>
      </c>
      <c r="AA7" s="6">
        <v>30.844919512195126</v>
      </c>
      <c r="AB7" s="3"/>
      <c r="AC7" s="6">
        <v>39.195090243902435</v>
      </c>
      <c r="AD7" s="3"/>
      <c r="AE7" s="3"/>
      <c r="AF7" s="3"/>
      <c r="AG7" s="3"/>
      <c r="AH7" s="3"/>
      <c r="AI7" s="6">
        <v>24.348121951219511</v>
      </c>
      <c r="AJ7" s="6">
        <v>5.8792682926829265E-2</v>
      </c>
      <c r="AK7" s="8">
        <v>100</v>
      </c>
      <c r="AL7" s="3"/>
      <c r="AM7" s="9" t="s">
        <v>38</v>
      </c>
    </row>
    <row r="8" spans="1:39" ht="15.5">
      <c r="A8" s="3" t="s">
        <v>44</v>
      </c>
      <c r="B8" s="3">
        <v>1650</v>
      </c>
      <c r="C8" s="5">
        <v>1923.15</v>
      </c>
      <c r="D8" s="3">
        <v>1.5</v>
      </c>
      <c r="E8" s="3">
        <f t="shared" si="0"/>
        <v>15</v>
      </c>
      <c r="F8" s="7">
        <v>43.314871428571415</v>
      </c>
      <c r="G8" s="7"/>
      <c r="H8" s="7">
        <v>13.558120000000001</v>
      </c>
      <c r="I8" s="6"/>
      <c r="J8" s="7">
        <v>10.763017142857143</v>
      </c>
      <c r="K8" s="7">
        <v>9.3268171428571449</v>
      </c>
      <c r="L8" s="7">
        <v>20.119905714285714</v>
      </c>
      <c r="M8" s="6"/>
      <c r="N8" s="6"/>
      <c r="O8" s="7"/>
      <c r="P8" s="6"/>
      <c r="Q8" s="6"/>
      <c r="R8" s="7"/>
      <c r="S8" s="7"/>
      <c r="T8" s="6"/>
      <c r="U8" s="6"/>
      <c r="V8" s="6"/>
      <c r="W8" s="10">
        <v>5789.2857142857147</v>
      </c>
      <c r="X8" s="6">
        <v>97.661660000000012</v>
      </c>
      <c r="Y8" s="3"/>
      <c r="Z8" s="6">
        <v>59.369399999999999</v>
      </c>
      <c r="AA8" s="6">
        <v>0.61858461538461529</v>
      </c>
      <c r="AB8" s="3"/>
      <c r="AC8" s="6">
        <v>1.0128999999999999</v>
      </c>
      <c r="AD8" s="3"/>
      <c r="AE8" s="3"/>
      <c r="AF8" s="3"/>
      <c r="AG8" s="3"/>
      <c r="AH8" s="3"/>
      <c r="AI8" s="6">
        <v>37.51617692307692</v>
      </c>
      <c r="AJ8" s="6">
        <v>1.4829384615384613</v>
      </c>
      <c r="AK8" s="8">
        <v>100</v>
      </c>
      <c r="AL8" s="3"/>
      <c r="AM8" s="9" t="s">
        <v>38</v>
      </c>
    </row>
    <row r="9" spans="1:39" ht="15.5">
      <c r="A9" s="3" t="s">
        <v>45</v>
      </c>
      <c r="B9" s="3">
        <v>1650</v>
      </c>
      <c r="C9" s="5">
        <v>1923.15</v>
      </c>
      <c r="D9" s="3">
        <v>1.5</v>
      </c>
      <c r="E9" s="3">
        <f t="shared" si="0"/>
        <v>15</v>
      </c>
      <c r="F9" s="7">
        <v>54.298075999999995</v>
      </c>
      <c r="G9" s="7"/>
      <c r="H9" s="7">
        <v>13.181731999999997</v>
      </c>
      <c r="I9" s="6"/>
      <c r="J9" s="7">
        <v>12.974215999999998</v>
      </c>
      <c r="K9" s="7">
        <v>4.5755920000000012</v>
      </c>
      <c r="L9" s="7">
        <v>13.036272000000002</v>
      </c>
      <c r="M9" s="6"/>
      <c r="N9" s="6"/>
      <c r="O9" s="7"/>
      <c r="P9" s="6"/>
      <c r="Q9" s="6"/>
      <c r="R9" s="7"/>
      <c r="S9" s="7"/>
      <c r="T9" s="6"/>
      <c r="U9" s="6"/>
      <c r="V9" s="6"/>
      <c r="W9" s="10">
        <v>4920.9999999999991</v>
      </c>
      <c r="X9" s="6">
        <v>98.55798799999998</v>
      </c>
      <c r="Y9" s="3"/>
      <c r="Z9" s="6">
        <v>59.028078571428566</v>
      </c>
      <c r="AA9" s="6">
        <v>1.1106714285714285</v>
      </c>
      <c r="AB9" s="3"/>
      <c r="AC9" s="6">
        <v>1.3000214285714287</v>
      </c>
      <c r="AD9" s="3"/>
      <c r="AE9" s="3"/>
      <c r="AF9" s="3"/>
      <c r="AG9" s="3"/>
      <c r="AH9" s="3"/>
      <c r="AI9" s="6">
        <v>35.902650000000001</v>
      </c>
      <c r="AJ9" s="6">
        <v>2.6585785714285715</v>
      </c>
      <c r="AK9" s="8">
        <v>100</v>
      </c>
      <c r="AL9" s="3"/>
      <c r="AM9" s="9" t="s">
        <v>38</v>
      </c>
    </row>
    <row r="10" spans="1:39" ht="15.5">
      <c r="A10" s="3" t="s">
        <v>46</v>
      </c>
      <c r="B10" s="3">
        <v>1650</v>
      </c>
      <c r="C10" s="5">
        <v>1923.15</v>
      </c>
      <c r="D10" s="3">
        <v>1.5</v>
      </c>
      <c r="E10" s="3">
        <f t="shared" si="0"/>
        <v>15</v>
      </c>
      <c r="F10" s="7">
        <v>43.929339393939394</v>
      </c>
      <c r="G10" s="7"/>
      <c r="H10" s="7">
        <v>5.440654545454545</v>
      </c>
      <c r="I10" s="6"/>
      <c r="J10" s="7">
        <v>10.382375757575756</v>
      </c>
      <c r="K10" s="7">
        <v>4.0681121212121214</v>
      </c>
      <c r="L10" s="7">
        <v>32.673472727272724</v>
      </c>
      <c r="M10" s="6"/>
      <c r="N10" s="6"/>
      <c r="O10" s="7"/>
      <c r="P10" s="6"/>
      <c r="Q10" s="6"/>
      <c r="R10" s="7"/>
      <c r="S10" s="7"/>
      <c r="T10" s="6"/>
      <c r="U10" s="6"/>
      <c r="V10" s="6"/>
      <c r="W10" s="10">
        <v>7993.4848484848499</v>
      </c>
      <c r="X10" s="6">
        <v>97.293303030303022</v>
      </c>
      <c r="Y10" s="3"/>
      <c r="Z10" s="6">
        <v>59.913890476190481</v>
      </c>
      <c r="AA10" s="6">
        <v>0.88681428571428556</v>
      </c>
      <c r="AB10" s="3"/>
      <c r="AC10" s="6">
        <v>0.61381904761904749</v>
      </c>
      <c r="AD10" s="3"/>
      <c r="AE10" s="3"/>
      <c r="AF10" s="3"/>
      <c r="AG10" s="3"/>
      <c r="AH10" s="3"/>
      <c r="AI10" s="6">
        <v>36.472761904761896</v>
      </c>
      <c r="AJ10" s="6">
        <v>2.112714285714286</v>
      </c>
      <c r="AK10" s="8">
        <v>100</v>
      </c>
      <c r="AL10" s="3"/>
      <c r="AM10" s="9" t="s">
        <v>38</v>
      </c>
    </row>
    <row r="11" spans="1:39" ht="15.5">
      <c r="A11" s="3" t="s">
        <v>47</v>
      </c>
      <c r="B11" s="3">
        <v>1650</v>
      </c>
      <c r="C11" s="5">
        <v>1923.15</v>
      </c>
      <c r="D11" s="3">
        <v>1.5</v>
      </c>
      <c r="E11" s="3">
        <f t="shared" si="0"/>
        <v>15</v>
      </c>
      <c r="F11" s="7">
        <v>55.511467647058836</v>
      </c>
      <c r="G11" s="7"/>
      <c r="H11" s="7">
        <v>0.13970294117647056</v>
      </c>
      <c r="I11" s="6"/>
      <c r="J11" s="7">
        <v>13.249458823529409</v>
      </c>
      <c r="K11" s="7">
        <v>0.13272058823529409</v>
      </c>
      <c r="L11" s="7">
        <v>27.053511764705878</v>
      </c>
      <c r="M11" s="6"/>
      <c r="N11" s="6"/>
      <c r="O11" s="7"/>
      <c r="P11" s="6"/>
      <c r="Q11" s="6"/>
      <c r="R11" s="7"/>
      <c r="S11" s="7"/>
      <c r="T11" s="6"/>
      <c r="U11" s="6"/>
      <c r="V11" s="6"/>
      <c r="W11" s="10">
        <v>8411.1470588235279</v>
      </c>
      <c r="X11" s="6">
        <v>96.927976470588234</v>
      </c>
      <c r="Y11" s="3"/>
      <c r="Z11" s="6">
        <v>59.042851851851857</v>
      </c>
      <c r="AA11" s="6">
        <v>0.78507777777777776</v>
      </c>
      <c r="AB11" s="3"/>
      <c r="AC11" s="6">
        <v>1.1029518518518517</v>
      </c>
      <c r="AD11" s="3"/>
      <c r="AE11" s="3"/>
      <c r="AF11" s="3"/>
      <c r="AG11" s="3"/>
      <c r="AH11" s="3"/>
      <c r="AI11" s="6">
        <v>37.752996296296295</v>
      </c>
      <c r="AJ11" s="6">
        <v>1.3161222222222222</v>
      </c>
      <c r="AK11" s="8">
        <v>100</v>
      </c>
      <c r="AL11" s="3"/>
      <c r="AM11" s="9" t="s">
        <v>38</v>
      </c>
    </row>
    <row r="12" spans="1:39" ht="15.5">
      <c r="A12" s="3" t="s">
        <v>48</v>
      </c>
      <c r="B12" s="3">
        <v>1650</v>
      </c>
      <c r="C12" s="5">
        <v>1923.15</v>
      </c>
      <c r="D12" s="3">
        <v>1.5</v>
      </c>
      <c r="E12" s="3">
        <f t="shared" si="0"/>
        <v>15</v>
      </c>
      <c r="F12" s="7">
        <v>41.08268518518517</v>
      </c>
      <c r="G12" s="7"/>
      <c r="H12" s="7">
        <v>16.625074074074078</v>
      </c>
      <c r="I12" s="6"/>
      <c r="J12" s="7">
        <v>9.1337777777777784</v>
      </c>
      <c r="K12" s="7">
        <v>15.36645925925926</v>
      </c>
      <c r="L12" s="7">
        <v>15.29309259259259</v>
      </c>
      <c r="M12" s="6"/>
      <c r="N12" s="6"/>
      <c r="O12" s="7"/>
      <c r="P12" s="6"/>
      <c r="Q12" s="6"/>
      <c r="R12" s="7"/>
      <c r="S12" s="7"/>
      <c r="T12" s="6"/>
      <c r="U12" s="6"/>
      <c r="V12" s="6"/>
      <c r="W12" s="10">
        <v>4563.3333333333348</v>
      </c>
      <c r="X12" s="6">
        <v>97.957422222222206</v>
      </c>
      <c r="Y12" s="3"/>
      <c r="Z12" s="6">
        <v>59.776314285714285</v>
      </c>
      <c r="AA12" s="6">
        <v>0.27893809523809521</v>
      </c>
      <c r="AB12" s="3"/>
      <c r="AC12" s="6">
        <v>1.1192761904761905</v>
      </c>
      <c r="AD12" s="3"/>
      <c r="AE12" s="3"/>
      <c r="AF12" s="3"/>
      <c r="AG12" s="3"/>
      <c r="AH12" s="3"/>
      <c r="AI12" s="6">
        <v>37.20459523809523</v>
      </c>
      <c r="AJ12" s="6">
        <v>1.6208761904761904</v>
      </c>
      <c r="AK12" s="8">
        <v>100</v>
      </c>
      <c r="AL12" s="3"/>
      <c r="AM12" s="9" t="s">
        <v>38</v>
      </c>
    </row>
    <row r="13" spans="1:39" ht="15.5">
      <c r="A13" s="3" t="s">
        <v>49</v>
      </c>
      <c r="B13" s="3">
        <v>1650</v>
      </c>
      <c r="C13" s="5">
        <v>1923.15</v>
      </c>
      <c r="D13" s="3">
        <v>1.5</v>
      </c>
      <c r="E13" s="3">
        <f t="shared" si="0"/>
        <v>15</v>
      </c>
      <c r="F13" s="7">
        <v>34.720736842105254</v>
      </c>
      <c r="G13" s="7"/>
      <c r="H13" s="7">
        <v>13.821121052631581</v>
      </c>
      <c r="I13" s="6"/>
      <c r="J13" s="7">
        <v>8.7008052631578945</v>
      </c>
      <c r="K13" s="7">
        <v>26.874078947368417</v>
      </c>
      <c r="L13" s="7">
        <v>14.255473684210525</v>
      </c>
      <c r="M13" s="6"/>
      <c r="N13" s="6"/>
      <c r="O13" s="7"/>
      <c r="P13" s="6"/>
      <c r="Q13" s="6"/>
      <c r="R13" s="7"/>
      <c r="S13" s="7"/>
      <c r="T13" s="6"/>
      <c r="U13" s="6"/>
      <c r="V13" s="6"/>
      <c r="W13" s="10">
        <v>4844.9473684210534</v>
      </c>
      <c r="X13" s="6">
        <v>98.85671052631578</v>
      </c>
      <c r="Y13" s="3"/>
      <c r="Z13" s="6">
        <v>59.591886206896554</v>
      </c>
      <c r="AA13" s="6">
        <v>1.0985689655172413</v>
      </c>
      <c r="AB13" s="3"/>
      <c r="AC13" s="6">
        <v>0.92545517241379316</v>
      </c>
      <c r="AD13" s="3"/>
      <c r="AE13" s="3"/>
      <c r="AF13" s="3"/>
      <c r="AG13" s="3"/>
      <c r="AH13" s="3"/>
      <c r="AI13" s="6">
        <v>35.773868965517252</v>
      </c>
      <c r="AJ13" s="6">
        <v>2.6102206896551716</v>
      </c>
      <c r="AK13" s="8">
        <v>100</v>
      </c>
      <c r="AL13" s="3"/>
      <c r="AM13" s="9" t="s">
        <v>38</v>
      </c>
    </row>
    <row r="14" spans="1:39" ht="15.5">
      <c r="A14" s="3" t="s">
        <v>50</v>
      </c>
      <c r="B14" s="3">
        <v>1650</v>
      </c>
      <c r="C14" s="5">
        <v>1923.15</v>
      </c>
      <c r="D14" s="3">
        <v>1.5</v>
      </c>
      <c r="E14" s="3">
        <f t="shared" si="0"/>
        <v>15</v>
      </c>
      <c r="F14" s="7">
        <v>52.686556756756765</v>
      </c>
      <c r="G14" s="7"/>
      <c r="H14" s="7">
        <v>10.494745945945947</v>
      </c>
      <c r="I14" s="6"/>
      <c r="J14" s="7">
        <v>13.562970270270272</v>
      </c>
      <c r="K14" s="7">
        <v>10.25322972972973</v>
      </c>
      <c r="L14" s="7">
        <v>10.125935135135135</v>
      </c>
      <c r="M14" s="6"/>
      <c r="N14" s="6"/>
      <c r="O14" s="7"/>
      <c r="P14" s="6"/>
      <c r="Q14" s="6"/>
      <c r="R14" s="7"/>
      <c r="S14" s="7"/>
      <c r="T14" s="6"/>
      <c r="U14" s="6"/>
      <c r="V14" s="6"/>
      <c r="W14" s="10">
        <v>4357.594594594595</v>
      </c>
      <c r="X14" s="6">
        <v>97.559197297297302</v>
      </c>
      <c r="Y14" s="3"/>
      <c r="Z14" s="6">
        <v>58.590543243243232</v>
      </c>
      <c r="AA14" s="6">
        <v>1.6146216216216214</v>
      </c>
      <c r="AB14" s="3"/>
      <c r="AC14" s="6">
        <v>1.1131189189189188</v>
      </c>
      <c r="AD14" s="3"/>
      <c r="AE14" s="3"/>
      <c r="AF14" s="3"/>
      <c r="AG14" s="3"/>
      <c r="AH14" s="3"/>
      <c r="AI14" s="6">
        <v>37.120900000000013</v>
      </c>
      <c r="AJ14" s="6">
        <v>1.5608162162162162</v>
      </c>
      <c r="AK14" s="8">
        <v>100</v>
      </c>
      <c r="AL14" s="3"/>
      <c r="AM14" s="9" t="s">
        <v>38</v>
      </c>
    </row>
    <row r="15" spans="1:39" ht="15.5">
      <c r="A15" s="3" t="s">
        <v>51</v>
      </c>
      <c r="B15" s="3">
        <v>1650</v>
      </c>
      <c r="C15" s="5">
        <v>1923.15</v>
      </c>
      <c r="D15" s="3">
        <v>1.5</v>
      </c>
      <c r="E15" s="3">
        <f t="shared" si="0"/>
        <v>15</v>
      </c>
      <c r="F15" s="7">
        <v>54.400594285714277</v>
      </c>
      <c r="G15" s="7"/>
      <c r="H15" s="7">
        <v>0.21084285714285711</v>
      </c>
      <c r="I15" s="6"/>
      <c r="J15" s="7">
        <v>14.228622857142858</v>
      </c>
      <c r="K15" s="7">
        <v>29.207131428571433</v>
      </c>
      <c r="L15" s="7">
        <v>0.42439428571428578</v>
      </c>
      <c r="M15" s="6"/>
      <c r="N15" s="6"/>
      <c r="O15" s="7"/>
      <c r="P15" s="6"/>
      <c r="Q15" s="6"/>
      <c r="R15" s="7"/>
      <c r="S15" s="7"/>
      <c r="T15" s="6"/>
      <c r="U15" s="6"/>
      <c r="V15" s="6"/>
      <c r="W15" s="10">
        <v>4249.2571428571428</v>
      </c>
      <c r="X15" s="6">
        <v>98.896511428571429</v>
      </c>
      <c r="Y15" s="3"/>
      <c r="Z15" s="6">
        <v>58.391594285714284</v>
      </c>
      <c r="AA15" s="6">
        <v>1.0712571428571431</v>
      </c>
      <c r="AB15" s="3"/>
      <c r="AC15" s="6">
        <v>1.1528600000000002</v>
      </c>
      <c r="AD15" s="3"/>
      <c r="AE15" s="3"/>
      <c r="AF15" s="3"/>
      <c r="AG15" s="3"/>
      <c r="AH15" s="3"/>
      <c r="AI15" s="6">
        <v>37.358308571428573</v>
      </c>
      <c r="AJ15" s="6">
        <v>2.0259799999999997</v>
      </c>
      <c r="AK15" s="8">
        <v>100</v>
      </c>
      <c r="AL15" s="3"/>
      <c r="AM15" s="9" t="s">
        <v>38</v>
      </c>
    </row>
    <row r="16" spans="1:39" ht="15.5">
      <c r="A16" s="3" t="s">
        <v>52</v>
      </c>
      <c r="B16" s="3">
        <v>1650</v>
      </c>
      <c r="C16" s="5">
        <v>1923.15</v>
      </c>
      <c r="D16" s="3">
        <v>1.5</v>
      </c>
      <c r="E16" s="3">
        <f t="shared" si="0"/>
        <v>15</v>
      </c>
      <c r="F16" s="7">
        <v>37.390159090909087</v>
      </c>
      <c r="G16" s="7"/>
      <c r="H16" s="7">
        <v>34.043804545454556</v>
      </c>
      <c r="I16" s="6"/>
      <c r="J16" s="7">
        <v>11.597504545454544</v>
      </c>
      <c r="K16" s="7">
        <v>0.21060000000000001</v>
      </c>
      <c r="L16" s="7">
        <v>16.641240909090911</v>
      </c>
      <c r="M16" s="6"/>
      <c r="N16" s="6"/>
      <c r="O16" s="7"/>
      <c r="P16" s="6"/>
      <c r="Q16" s="6"/>
      <c r="R16" s="7"/>
      <c r="S16" s="7"/>
      <c r="T16" s="6"/>
      <c r="U16" s="6"/>
      <c r="V16" s="6"/>
      <c r="W16" s="10">
        <v>2941.5000000000009</v>
      </c>
      <c r="X16" s="6">
        <v>100.1774590909091</v>
      </c>
      <c r="Y16" s="3"/>
      <c r="Z16" s="6">
        <v>59.215216666666684</v>
      </c>
      <c r="AA16" s="6">
        <v>2.2194666666666669</v>
      </c>
      <c r="AB16" s="3"/>
      <c r="AC16" s="6">
        <v>0.93431111111111109</v>
      </c>
      <c r="AD16" s="3"/>
      <c r="AE16" s="3"/>
      <c r="AF16" s="3"/>
      <c r="AG16" s="3"/>
      <c r="AH16" s="3"/>
      <c r="AI16" s="6">
        <v>35.678505555555532</v>
      </c>
      <c r="AJ16" s="6">
        <v>1.9525000000000001</v>
      </c>
      <c r="AK16" s="8">
        <v>100</v>
      </c>
      <c r="AL16" s="3"/>
      <c r="AM16" s="9" t="s">
        <v>38</v>
      </c>
    </row>
    <row r="17" spans="1:39" ht="15.5">
      <c r="A17" s="3" t="s">
        <v>53</v>
      </c>
      <c r="B17" s="3">
        <v>1650</v>
      </c>
      <c r="C17" s="5">
        <v>1923.15</v>
      </c>
      <c r="D17" s="3">
        <v>1.5</v>
      </c>
      <c r="E17" s="3">
        <f t="shared" si="0"/>
        <v>15</v>
      </c>
      <c r="F17" s="7">
        <v>50.27158717948717</v>
      </c>
      <c r="G17" s="7"/>
      <c r="H17" s="7">
        <v>10.651751282051283</v>
      </c>
      <c r="I17" s="6"/>
      <c r="J17" s="7">
        <v>12.673587179487178</v>
      </c>
      <c r="K17" s="7">
        <v>23.965815384615389</v>
      </c>
      <c r="L17" s="7">
        <v>0.35197179487179492</v>
      </c>
      <c r="M17" s="6"/>
      <c r="N17" s="6"/>
      <c r="O17" s="7"/>
      <c r="P17" s="6"/>
      <c r="Q17" s="6"/>
      <c r="R17" s="7"/>
      <c r="S17" s="7"/>
      <c r="T17" s="6"/>
      <c r="U17" s="6"/>
      <c r="V17" s="6"/>
      <c r="W17" s="10">
        <v>4040.8461538461547</v>
      </c>
      <c r="X17" s="6">
        <v>98.318797435897423</v>
      </c>
      <c r="Y17" s="3"/>
      <c r="Z17" s="6">
        <v>56.885247368421055</v>
      </c>
      <c r="AA17" s="6">
        <v>1.7196421052631579</v>
      </c>
      <c r="AB17" s="3"/>
      <c r="AC17" s="6">
        <v>1.3042052631578946</v>
      </c>
      <c r="AD17" s="3"/>
      <c r="AE17" s="3"/>
      <c r="AF17" s="3"/>
      <c r="AG17" s="3"/>
      <c r="AH17" s="3"/>
      <c r="AI17" s="6">
        <v>38.561752631578941</v>
      </c>
      <c r="AJ17" s="6">
        <v>1.5291526315789474</v>
      </c>
      <c r="AK17" s="8">
        <v>100</v>
      </c>
      <c r="AL17" s="3"/>
      <c r="AM17" s="9" t="s">
        <v>38</v>
      </c>
    </row>
    <row r="18" spans="1:39" ht="15.5">
      <c r="A18" s="3" t="s">
        <v>54</v>
      </c>
      <c r="B18" s="3">
        <v>1650</v>
      </c>
      <c r="C18" s="5">
        <v>1923.15</v>
      </c>
      <c r="D18" s="3">
        <v>1.5</v>
      </c>
      <c r="E18" s="3">
        <f t="shared" si="0"/>
        <v>15</v>
      </c>
      <c r="F18" s="7">
        <v>36.102567857142859</v>
      </c>
      <c r="G18" s="7"/>
      <c r="H18" s="7">
        <v>25.553874999999994</v>
      </c>
      <c r="I18" s="6"/>
      <c r="J18" s="7">
        <v>9.736439285714285</v>
      </c>
      <c r="K18" s="7">
        <v>11.649953571428572</v>
      </c>
      <c r="L18" s="7">
        <v>15.832128571428571</v>
      </c>
      <c r="M18" s="6"/>
      <c r="N18" s="6"/>
      <c r="O18" s="7"/>
      <c r="P18" s="6"/>
      <c r="Q18" s="6"/>
      <c r="R18" s="7"/>
      <c r="S18" s="7"/>
      <c r="T18" s="6"/>
      <c r="U18" s="6"/>
      <c r="V18" s="6"/>
      <c r="W18" s="10">
        <v>3806.1785714285706</v>
      </c>
      <c r="X18" s="6">
        <v>99.255582142857122</v>
      </c>
      <c r="Y18" s="3"/>
      <c r="Z18" s="6">
        <v>60.081482352941165</v>
      </c>
      <c r="AA18" s="6">
        <v>0.72371764705882369</v>
      </c>
      <c r="AB18" s="3"/>
      <c r="AC18" s="6">
        <v>0.74718235294117652</v>
      </c>
      <c r="AD18" s="3"/>
      <c r="AE18" s="3"/>
      <c r="AF18" s="3"/>
      <c r="AG18" s="3"/>
      <c r="AH18" s="3"/>
      <c r="AI18" s="6">
        <v>35.790023529411769</v>
      </c>
      <c r="AJ18" s="6">
        <v>2.6575941176470583</v>
      </c>
      <c r="AK18" s="8">
        <v>100</v>
      </c>
      <c r="AL18" s="3"/>
      <c r="AM18" s="9" t="s">
        <v>38</v>
      </c>
    </row>
    <row r="19" spans="1:39" ht="15.5">
      <c r="A19" s="3" t="s">
        <v>55</v>
      </c>
      <c r="B19" s="3">
        <v>1400</v>
      </c>
      <c r="C19" s="5">
        <v>1673.15</v>
      </c>
      <c r="D19" s="3">
        <v>1.5</v>
      </c>
      <c r="E19" s="3">
        <f t="shared" si="0"/>
        <v>15</v>
      </c>
      <c r="F19" s="7">
        <v>41.460320000000003</v>
      </c>
      <c r="G19" s="7"/>
      <c r="H19" s="7">
        <v>16.474320000000002</v>
      </c>
      <c r="I19" s="6"/>
      <c r="J19" s="7">
        <v>7.185039999999999</v>
      </c>
      <c r="K19" s="7">
        <v>14.981179999999998</v>
      </c>
      <c r="L19" s="7">
        <v>15.121979999999999</v>
      </c>
      <c r="M19" s="6"/>
      <c r="N19" s="6"/>
      <c r="O19" s="7"/>
      <c r="P19" s="6"/>
      <c r="Q19" s="6"/>
      <c r="R19" s="7"/>
      <c r="S19" s="7"/>
      <c r="T19" s="6"/>
      <c r="U19" s="6"/>
      <c r="V19" s="6"/>
      <c r="W19" s="10">
        <v>2402.2000000000003</v>
      </c>
      <c r="X19" s="6">
        <v>95.463059999999984</v>
      </c>
      <c r="Y19" s="3"/>
      <c r="Z19" s="6">
        <v>57.705983333333336</v>
      </c>
      <c r="AA19" s="6">
        <v>2.9341733333333337</v>
      </c>
      <c r="AB19" s="3"/>
      <c r="AC19" s="6">
        <v>0</v>
      </c>
      <c r="AD19" s="3"/>
      <c r="AE19" s="3"/>
      <c r="AF19" s="3"/>
      <c r="AG19" s="3"/>
      <c r="AH19" s="3"/>
      <c r="AI19" s="6">
        <v>37.839519999999993</v>
      </c>
      <c r="AJ19" s="6">
        <v>1.5203233333333335</v>
      </c>
      <c r="AK19" s="8">
        <v>100</v>
      </c>
      <c r="AL19" s="3"/>
      <c r="AM19" s="9" t="s">
        <v>38</v>
      </c>
    </row>
    <row r="20" spans="1:39" ht="15.5">
      <c r="A20" s="3" t="s">
        <v>56</v>
      </c>
      <c r="B20" s="3">
        <v>1400</v>
      </c>
      <c r="C20" s="5">
        <v>1673.15</v>
      </c>
      <c r="D20" s="3">
        <v>1.5</v>
      </c>
      <c r="E20" s="3">
        <f t="shared" si="0"/>
        <v>15</v>
      </c>
      <c r="F20" s="7">
        <v>52.034325000000003</v>
      </c>
      <c r="G20" s="7"/>
      <c r="H20" s="7">
        <v>15.595525</v>
      </c>
      <c r="I20" s="6"/>
      <c r="J20" s="7">
        <v>9.1654250000000008</v>
      </c>
      <c r="K20" s="7">
        <v>8.9821999999999989</v>
      </c>
      <c r="L20" s="7">
        <v>10.595425000000001</v>
      </c>
      <c r="M20" s="6"/>
      <c r="N20" s="6"/>
      <c r="O20" s="7"/>
      <c r="P20" s="6"/>
      <c r="Q20" s="6"/>
      <c r="R20" s="7"/>
      <c r="S20" s="7"/>
      <c r="T20" s="6"/>
      <c r="U20" s="6"/>
      <c r="V20" s="6"/>
      <c r="W20" s="10">
        <v>2164.9999999999995</v>
      </c>
      <c r="X20" s="6">
        <v>96.589400000000012</v>
      </c>
      <c r="Y20" s="3"/>
      <c r="Z20" s="6">
        <v>61.40823000000001</v>
      </c>
      <c r="AA20" s="6">
        <v>0.91913999999999996</v>
      </c>
      <c r="AB20" s="3"/>
      <c r="AC20" s="6">
        <v>0</v>
      </c>
      <c r="AD20" s="3"/>
      <c r="AE20" s="3"/>
      <c r="AF20" s="3"/>
      <c r="AG20" s="3"/>
      <c r="AH20" s="3"/>
      <c r="AI20" s="6">
        <v>36.289619999999992</v>
      </c>
      <c r="AJ20" s="6">
        <v>1.3830100000000001</v>
      </c>
      <c r="AK20" s="8">
        <v>100</v>
      </c>
      <c r="AL20" s="3"/>
      <c r="AM20" s="9" t="s">
        <v>38</v>
      </c>
    </row>
    <row r="21" spans="1:39" ht="15.5">
      <c r="A21" s="3" t="s">
        <v>57</v>
      </c>
      <c r="B21" s="3">
        <v>1400</v>
      </c>
      <c r="C21" s="5">
        <v>1673.15</v>
      </c>
      <c r="D21" s="3">
        <v>1.5</v>
      </c>
      <c r="E21" s="3">
        <f t="shared" si="0"/>
        <v>15</v>
      </c>
      <c r="F21" s="7">
        <v>52.191679746835426</v>
      </c>
      <c r="G21" s="7"/>
      <c r="H21" s="7">
        <v>15.332448101265824</v>
      </c>
      <c r="I21" s="6"/>
      <c r="J21" s="7">
        <v>10.046087341772152</v>
      </c>
      <c r="K21" s="7">
        <v>8.9183835443037953</v>
      </c>
      <c r="L21" s="7">
        <v>10.972722784810131</v>
      </c>
      <c r="M21" s="6"/>
      <c r="N21" s="6"/>
      <c r="O21" s="7"/>
      <c r="P21" s="6"/>
      <c r="Q21" s="6"/>
      <c r="R21" s="7"/>
      <c r="S21" s="7"/>
      <c r="T21" s="6"/>
      <c r="U21" s="6"/>
      <c r="V21" s="6"/>
      <c r="W21" s="10">
        <v>1644.3589743589744</v>
      </c>
      <c r="X21" s="6">
        <v>97.625757416423212</v>
      </c>
      <c r="Y21" s="3"/>
      <c r="Z21" s="6">
        <v>61.406686842105259</v>
      </c>
      <c r="AA21" s="6">
        <v>1.5591394736842106</v>
      </c>
      <c r="AB21" s="3"/>
      <c r="AC21" s="6">
        <v>0</v>
      </c>
      <c r="AD21" s="3"/>
      <c r="AE21" s="3"/>
      <c r="AF21" s="3"/>
      <c r="AG21" s="3"/>
      <c r="AH21" s="3"/>
      <c r="AI21" s="6">
        <v>35.01537368421053</v>
      </c>
      <c r="AJ21" s="6">
        <v>2.0188000000000001</v>
      </c>
      <c r="AK21" s="8">
        <v>100</v>
      </c>
      <c r="AL21" s="3"/>
      <c r="AM21" s="9" t="s">
        <v>38</v>
      </c>
    </row>
    <row r="22" spans="1:39" ht="15.5">
      <c r="A22" s="3" t="s">
        <v>58</v>
      </c>
      <c r="B22" s="3">
        <v>1400</v>
      </c>
      <c r="C22" s="5">
        <v>1673.15</v>
      </c>
      <c r="D22" s="3">
        <v>1.5</v>
      </c>
      <c r="E22" s="3">
        <f t="shared" si="0"/>
        <v>15</v>
      </c>
      <c r="F22" s="7">
        <v>47.516576923076933</v>
      </c>
      <c r="G22" s="7">
        <v>0.78131153846153834</v>
      </c>
      <c r="H22" s="7">
        <v>14.891480769230769</v>
      </c>
      <c r="I22" s="6"/>
      <c r="J22" s="7">
        <v>9.0625230769230765</v>
      </c>
      <c r="K22" s="7">
        <v>9.9915576923076905</v>
      </c>
      <c r="L22" s="7">
        <v>11.889257692307693</v>
      </c>
      <c r="M22" s="6"/>
      <c r="N22" s="6"/>
      <c r="O22" s="7">
        <v>0.12793461538461537</v>
      </c>
      <c r="P22" s="6"/>
      <c r="Q22" s="6"/>
      <c r="R22" s="7">
        <v>1.7587538461538459</v>
      </c>
      <c r="S22" s="7"/>
      <c r="T22" s="6"/>
      <c r="U22" s="6"/>
      <c r="V22" s="6"/>
      <c r="W22" s="10">
        <v>2347.6538461538462</v>
      </c>
      <c r="X22" s="6">
        <v>96.25416153846156</v>
      </c>
      <c r="Y22" s="3"/>
      <c r="Z22" s="6">
        <v>60.789859374999999</v>
      </c>
      <c r="AA22" s="6">
        <v>0.34400312500000002</v>
      </c>
      <c r="AB22" s="3"/>
      <c r="AC22" s="6">
        <v>0</v>
      </c>
      <c r="AD22" s="3"/>
      <c r="AE22" s="3"/>
      <c r="AF22" s="3"/>
      <c r="AG22" s="3"/>
      <c r="AH22" s="3"/>
      <c r="AI22" s="6">
        <v>36.949490625000003</v>
      </c>
      <c r="AJ22" s="6">
        <v>1.9166468750000001</v>
      </c>
      <c r="AK22" s="8">
        <v>100</v>
      </c>
      <c r="AL22" s="3"/>
      <c r="AM22" s="9" t="s">
        <v>38</v>
      </c>
    </row>
    <row r="23" spans="1:39" ht="15.5">
      <c r="A23" s="3" t="s">
        <v>59</v>
      </c>
      <c r="B23" s="3">
        <v>1400</v>
      </c>
      <c r="C23" s="5">
        <v>1673.15</v>
      </c>
      <c r="D23" s="3">
        <v>1.5</v>
      </c>
      <c r="E23" s="3">
        <f t="shared" si="0"/>
        <v>15</v>
      </c>
      <c r="F23" s="7">
        <v>48.233589743589732</v>
      </c>
      <c r="G23" s="7"/>
      <c r="H23" s="7">
        <v>15.000430769230778</v>
      </c>
      <c r="I23" s="6"/>
      <c r="J23" s="7">
        <v>8.2766487179487171</v>
      </c>
      <c r="K23" s="7">
        <v>10.062653846153845</v>
      </c>
      <c r="L23" s="7">
        <v>11.989420512820514</v>
      </c>
      <c r="M23" s="6"/>
      <c r="N23" s="6"/>
      <c r="O23" s="7"/>
      <c r="P23" s="6"/>
      <c r="Q23" s="6"/>
      <c r="R23" s="7">
        <v>1.7984487179487183</v>
      </c>
      <c r="S23" s="7"/>
      <c r="T23" s="6"/>
      <c r="U23" s="6"/>
      <c r="V23" s="6"/>
      <c r="W23" s="10">
        <v>2343.1025641025644</v>
      </c>
      <c r="X23" s="6">
        <v>95.59550256410256</v>
      </c>
      <c r="Y23" s="3"/>
      <c r="Z23" s="6">
        <v>60.759778260869574</v>
      </c>
      <c r="AA23" s="6">
        <v>0.26307391304347832</v>
      </c>
      <c r="AB23" s="3"/>
      <c r="AC23" s="6">
        <v>0</v>
      </c>
      <c r="AD23" s="3"/>
      <c r="AE23" s="3"/>
      <c r="AF23" s="3"/>
      <c r="AG23" s="3"/>
      <c r="AH23" s="3"/>
      <c r="AI23" s="6">
        <v>36.930265217391295</v>
      </c>
      <c r="AJ23" s="6">
        <v>2.0468826086956522</v>
      </c>
      <c r="AK23" s="8">
        <v>100</v>
      </c>
      <c r="AL23" s="3"/>
      <c r="AM23" s="9" t="s">
        <v>38</v>
      </c>
    </row>
    <row r="24" spans="1:39" ht="15.5">
      <c r="A24" s="11" t="s">
        <v>60</v>
      </c>
      <c r="B24" s="3">
        <v>1400</v>
      </c>
      <c r="C24" s="5">
        <v>1673.15</v>
      </c>
      <c r="D24" s="3">
        <v>1.5</v>
      </c>
      <c r="E24" s="3">
        <f t="shared" si="0"/>
        <v>15</v>
      </c>
      <c r="F24" s="7">
        <v>60.639270270270266</v>
      </c>
      <c r="G24" s="7">
        <v>0.56204324324324317</v>
      </c>
      <c r="H24" s="7">
        <v>16.75136756756757</v>
      </c>
      <c r="I24" s="6"/>
      <c r="J24" s="7">
        <v>5.474008108108106</v>
      </c>
      <c r="K24" s="7">
        <v>3.1523891891891891</v>
      </c>
      <c r="L24" s="7">
        <v>5.9841216216216218</v>
      </c>
      <c r="M24" s="6"/>
      <c r="N24" s="6"/>
      <c r="O24" s="7">
        <v>8.5775675675675692E-2</v>
      </c>
      <c r="P24" s="6"/>
      <c r="Q24" s="6"/>
      <c r="R24" s="7">
        <v>3.7440702702702708</v>
      </c>
      <c r="S24" s="7">
        <v>1.1423540540540544</v>
      </c>
      <c r="T24" s="6"/>
      <c r="U24" s="6"/>
      <c r="V24" s="6"/>
      <c r="W24" s="10">
        <v>884.65945945945953</v>
      </c>
      <c r="X24" s="6">
        <v>97.623865945945951</v>
      </c>
      <c r="Y24" s="3"/>
      <c r="Z24" s="6">
        <v>56.9610296296296</v>
      </c>
      <c r="AA24" s="6">
        <v>1.3391185185185188</v>
      </c>
      <c r="AB24" s="3"/>
      <c r="AC24" s="6">
        <v>1.275951851851852</v>
      </c>
      <c r="AD24" s="3"/>
      <c r="AE24" s="3"/>
      <c r="AF24" s="3"/>
      <c r="AG24" s="3"/>
      <c r="AH24" s="3"/>
      <c r="AI24" s="6">
        <v>38.721251851851889</v>
      </c>
      <c r="AJ24" s="6">
        <v>1.7026481481481484</v>
      </c>
      <c r="AK24" s="8">
        <v>100</v>
      </c>
      <c r="AL24" s="3"/>
      <c r="AM24" s="9" t="s">
        <v>38</v>
      </c>
    </row>
    <row r="25" spans="1:39" ht="15.5">
      <c r="A25" s="11" t="s">
        <v>61</v>
      </c>
      <c r="B25" s="3">
        <v>1400</v>
      </c>
      <c r="C25" s="5">
        <v>1673.15</v>
      </c>
      <c r="D25" s="3">
        <v>1.5</v>
      </c>
      <c r="E25" s="3">
        <f t="shared" si="0"/>
        <v>15</v>
      </c>
      <c r="F25" s="7">
        <v>56.279108333333319</v>
      </c>
      <c r="G25" s="7">
        <v>0.33739583333333334</v>
      </c>
      <c r="H25" s="7">
        <v>15.759814583333336</v>
      </c>
      <c r="I25" s="6"/>
      <c r="J25" s="7">
        <v>5.1623395833333321</v>
      </c>
      <c r="K25" s="7">
        <v>3.3414937499999993</v>
      </c>
      <c r="L25" s="7">
        <v>11.351608333333331</v>
      </c>
      <c r="M25" s="6"/>
      <c r="N25" s="6"/>
      <c r="O25" s="7">
        <v>6.753333333333332E-2</v>
      </c>
      <c r="P25" s="6"/>
      <c r="Q25" s="6"/>
      <c r="R25" s="7">
        <v>2.62298125</v>
      </c>
      <c r="S25" s="7">
        <v>2.4959416666666669</v>
      </c>
      <c r="T25" s="6"/>
      <c r="U25" s="6"/>
      <c r="V25" s="6"/>
      <c r="W25" s="10">
        <v>1209.7250000000001</v>
      </c>
      <c r="X25" s="6">
        <v>97.539189166666631</v>
      </c>
      <c r="Y25" s="3"/>
      <c r="Z25" s="6">
        <v>61.918924999999987</v>
      </c>
      <c r="AA25" s="6">
        <v>0.22759583333333333</v>
      </c>
      <c r="AB25" s="3"/>
      <c r="AC25" s="6">
        <v>0.14509166666666665</v>
      </c>
      <c r="AD25" s="3"/>
      <c r="AE25" s="3"/>
      <c r="AF25" s="3"/>
      <c r="AG25" s="3"/>
      <c r="AH25" s="3"/>
      <c r="AI25" s="6">
        <v>37.077479166666677</v>
      </c>
      <c r="AJ25" s="6">
        <v>0.63090833333333329</v>
      </c>
      <c r="AK25" s="8">
        <v>100</v>
      </c>
      <c r="AL25" s="3"/>
      <c r="AM25" s="9" t="s">
        <v>38</v>
      </c>
    </row>
    <row r="26" spans="1:39" ht="15.5">
      <c r="A26" s="4" t="s">
        <v>62</v>
      </c>
      <c r="B26" s="3">
        <v>1400</v>
      </c>
      <c r="C26" s="5">
        <v>1673.15</v>
      </c>
      <c r="D26" s="3">
        <v>1.5</v>
      </c>
      <c r="E26" s="3">
        <f t="shared" si="0"/>
        <v>15</v>
      </c>
      <c r="F26" s="7">
        <v>54.446156521739141</v>
      </c>
      <c r="G26" s="7">
        <v>1.3897478260869565</v>
      </c>
      <c r="H26" s="7">
        <v>13.963852173913041</v>
      </c>
      <c r="I26" s="6"/>
      <c r="J26" s="7">
        <v>7.0976043478260866</v>
      </c>
      <c r="K26" s="7">
        <v>5.3889347826086951</v>
      </c>
      <c r="L26" s="7">
        <v>6.7439913043478272</v>
      </c>
      <c r="M26" s="6"/>
      <c r="N26" s="6"/>
      <c r="O26" s="7">
        <v>0.10132608695652175</v>
      </c>
      <c r="P26" s="6"/>
      <c r="Q26" s="6"/>
      <c r="R26" s="7">
        <v>3.3102869565217388</v>
      </c>
      <c r="S26" s="7">
        <v>3.2003130434782601</v>
      </c>
      <c r="T26" s="6"/>
      <c r="U26" s="6"/>
      <c r="V26" s="6"/>
      <c r="W26" s="10">
        <v>744</v>
      </c>
      <c r="X26" s="6">
        <v>95.716613043478276</v>
      </c>
      <c r="Y26" s="3"/>
      <c r="Z26" s="6">
        <v>59.785100000000007</v>
      </c>
      <c r="AA26" s="6">
        <v>0.80136000000000007</v>
      </c>
      <c r="AB26" s="3"/>
      <c r="AC26" s="6">
        <v>0.89424500000000007</v>
      </c>
      <c r="AD26" s="3"/>
      <c r="AE26" s="3"/>
      <c r="AF26" s="3"/>
      <c r="AG26" s="3"/>
      <c r="AH26" s="3"/>
      <c r="AI26" s="6">
        <v>36.379789999999993</v>
      </c>
      <c r="AJ26" s="6">
        <v>2.1395049999999998</v>
      </c>
      <c r="AK26" s="8">
        <v>100</v>
      </c>
      <c r="AL26" s="3"/>
      <c r="AM26" s="9" t="s">
        <v>38</v>
      </c>
    </row>
    <row r="27" spans="1:39" ht="15.5">
      <c r="A27" s="4" t="s">
        <v>63</v>
      </c>
      <c r="B27" s="3">
        <v>1400</v>
      </c>
      <c r="C27" s="5">
        <v>1673.15</v>
      </c>
      <c r="D27" s="3">
        <v>1.5</v>
      </c>
      <c r="E27" s="3">
        <f t="shared" si="0"/>
        <v>15</v>
      </c>
      <c r="F27" s="7">
        <v>52.84494642857144</v>
      </c>
      <c r="G27" s="7">
        <v>1.4796178571428569</v>
      </c>
      <c r="H27" s="7">
        <v>18.796653571428575</v>
      </c>
      <c r="I27" s="6"/>
      <c r="J27" s="7">
        <v>4.4253678571428567</v>
      </c>
      <c r="K27" s="7">
        <v>3.6978821428571425</v>
      </c>
      <c r="L27" s="7">
        <v>4.415635714285715</v>
      </c>
      <c r="M27" s="6"/>
      <c r="N27" s="6"/>
      <c r="O27" s="7">
        <v>2.6467857142857154E-2</v>
      </c>
      <c r="P27" s="6"/>
      <c r="Q27" s="6"/>
      <c r="R27" s="7">
        <v>7.9595285714285735</v>
      </c>
      <c r="S27" s="7">
        <v>3.2940464285714279</v>
      </c>
      <c r="T27" s="6"/>
      <c r="U27" s="6"/>
      <c r="V27" s="6"/>
      <c r="W27" s="10">
        <v>712</v>
      </c>
      <c r="X27" s="6">
        <v>97.011346428571457</v>
      </c>
      <c r="Y27" s="3"/>
      <c r="Z27" s="6">
        <v>58.488173333333336</v>
      </c>
      <c r="AA27" s="6">
        <v>1.2014033333333336</v>
      </c>
      <c r="AB27" s="3"/>
      <c r="AC27" s="6">
        <v>0.85895333333333335</v>
      </c>
      <c r="AD27" s="3"/>
      <c r="AE27" s="3"/>
      <c r="AF27" s="3"/>
      <c r="AG27" s="3"/>
      <c r="AH27" s="3"/>
      <c r="AI27" s="6">
        <v>36.796030000000002</v>
      </c>
      <c r="AJ27" s="6">
        <v>2.65544</v>
      </c>
      <c r="AK27" s="8">
        <v>100</v>
      </c>
      <c r="AL27" s="3"/>
      <c r="AM27" s="9" t="s">
        <v>38</v>
      </c>
    </row>
    <row r="28" spans="1:39" ht="15.5">
      <c r="A28" s="4" t="s">
        <v>64</v>
      </c>
      <c r="B28" s="3">
        <v>1400</v>
      </c>
      <c r="C28" s="5">
        <v>1673.15</v>
      </c>
      <c r="D28" s="3">
        <v>1.5</v>
      </c>
      <c r="E28" s="3">
        <f t="shared" si="0"/>
        <v>15</v>
      </c>
      <c r="F28" s="7">
        <v>57.318982352941184</v>
      </c>
      <c r="G28" s="7">
        <v>1.6105882352941175E-2</v>
      </c>
      <c r="H28" s="7">
        <v>14.387029411764706</v>
      </c>
      <c r="I28" s="6"/>
      <c r="J28" s="7">
        <v>7.0531588235294116</v>
      </c>
      <c r="K28" s="7">
        <v>10.36084117647059</v>
      </c>
      <c r="L28" s="7">
        <v>0.66398823529411743</v>
      </c>
      <c r="M28" s="6"/>
      <c r="N28" s="6"/>
      <c r="O28" s="7">
        <v>3.9494117647058832E-2</v>
      </c>
      <c r="P28" s="6"/>
      <c r="Q28" s="6"/>
      <c r="R28" s="7">
        <v>7.5808823529411766</v>
      </c>
      <c r="S28" s="7">
        <v>3.360588235294118E-2</v>
      </c>
      <c r="T28" s="6"/>
      <c r="U28" s="6"/>
      <c r="V28" s="6"/>
      <c r="W28" s="10">
        <v>644</v>
      </c>
      <c r="X28" s="6">
        <v>97.518488235294114</v>
      </c>
      <c r="Y28" s="3"/>
      <c r="Z28" s="6">
        <v>57.834857894736857</v>
      </c>
      <c r="AA28" s="6">
        <v>2.1833526315789471</v>
      </c>
      <c r="AB28" s="3"/>
      <c r="AC28" s="6">
        <v>1.2155473684210523</v>
      </c>
      <c r="AD28" s="3"/>
      <c r="AE28" s="3"/>
      <c r="AF28" s="3"/>
      <c r="AG28" s="3"/>
      <c r="AH28" s="3"/>
      <c r="AI28" s="6">
        <v>36.657299999999992</v>
      </c>
      <c r="AJ28" s="6">
        <v>2.1089421052631581</v>
      </c>
      <c r="AK28" s="8">
        <v>100</v>
      </c>
      <c r="AL28" s="3"/>
      <c r="AM28" s="9" t="s">
        <v>38</v>
      </c>
    </row>
    <row r="29" spans="1:39" ht="15.5">
      <c r="A29" s="4" t="s">
        <v>65</v>
      </c>
      <c r="B29" s="3">
        <v>1635</v>
      </c>
      <c r="C29" s="5">
        <v>1908.15</v>
      </c>
      <c r="D29" s="3">
        <v>1.5</v>
      </c>
      <c r="E29" s="3">
        <f t="shared" si="0"/>
        <v>15</v>
      </c>
      <c r="F29" s="7">
        <v>49.422569230769234</v>
      </c>
      <c r="G29" s="7">
        <v>0.86572307692307704</v>
      </c>
      <c r="H29" s="7">
        <v>9.3918589743589731</v>
      </c>
      <c r="I29" s="6"/>
      <c r="J29" s="7">
        <v>11.316623076923076</v>
      </c>
      <c r="K29" s="7">
        <v>16.936274358974362</v>
      </c>
      <c r="L29" s="7">
        <v>7.789130769230769</v>
      </c>
      <c r="M29" s="6"/>
      <c r="N29" s="6"/>
      <c r="O29" s="7">
        <v>4.0889743589743587E-2</v>
      </c>
      <c r="P29" s="6"/>
      <c r="Q29" s="6"/>
      <c r="R29" s="7">
        <v>1.2219128205128202</v>
      </c>
      <c r="S29" s="7">
        <v>0.73401282051282046</v>
      </c>
      <c r="T29" s="6"/>
      <c r="U29" s="6"/>
      <c r="V29" s="6"/>
      <c r="W29" s="10">
        <v>1496</v>
      </c>
      <c r="X29" s="6">
        <v>97.868594871794883</v>
      </c>
      <c r="Y29" s="3"/>
      <c r="Z29" s="6">
        <v>57.977794736842107</v>
      </c>
      <c r="AA29" s="6">
        <v>1.4607315789473685</v>
      </c>
      <c r="AB29" s="3"/>
      <c r="AC29" s="6">
        <v>3.6588263157894731</v>
      </c>
      <c r="AD29" s="3"/>
      <c r="AE29" s="3"/>
      <c r="AF29" s="3"/>
      <c r="AG29" s="3"/>
      <c r="AH29" s="3"/>
      <c r="AI29" s="6">
        <v>34.568457894736845</v>
      </c>
      <c r="AJ29" s="6">
        <v>2.3341894736842108</v>
      </c>
      <c r="AK29" s="8">
        <v>100</v>
      </c>
      <c r="AL29" s="3"/>
      <c r="AM29" s="9" t="s">
        <v>38</v>
      </c>
    </row>
    <row r="30" spans="1:39">
      <c r="A30" s="3" t="s">
        <v>66</v>
      </c>
      <c r="B30" s="3">
        <v>1800</v>
      </c>
      <c r="C30" s="5">
        <v>2073.15</v>
      </c>
      <c r="D30" s="3">
        <v>2.5</v>
      </c>
      <c r="E30" s="3">
        <f t="shared" si="0"/>
        <v>25</v>
      </c>
      <c r="F30" s="6">
        <v>47.093350000000001</v>
      </c>
      <c r="G30" s="6">
        <v>1.4900000000000002E-2</v>
      </c>
      <c r="H30" s="6">
        <v>9.9686125000000008</v>
      </c>
      <c r="I30" s="6"/>
      <c r="J30" s="6">
        <v>3.1183750000000003</v>
      </c>
      <c r="K30" s="6">
        <v>21.337737499999996</v>
      </c>
      <c r="L30" s="6">
        <v>18.173837500000001</v>
      </c>
      <c r="M30" s="6"/>
      <c r="N30" s="6"/>
      <c r="O30" s="6"/>
      <c r="P30" s="6"/>
      <c r="Q30" s="6"/>
      <c r="R30" s="6">
        <v>5.0637500000000002E-2</v>
      </c>
      <c r="S30" s="3"/>
      <c r="T30" s="3"/>
      <c r="U30" s="3"/>
      <c r="V30" s="3"/>
      <c r="W30" s="5">
        <v>5696.1250000000009</v>
      </c>
      <c r="X30" s="6">
        <v>100.3270625</v>
      </c>
      <c r="Y30" s="3"/>
      <c r="Z30" s="6">
        <v>64.656312499999999</v>
      </c>
      <c r="AA30" s="6">
        <v>5.7562500000000003E-2</v>
      </c>
      <c r="AB30" s="6"/>
      <c r="AC30" s="6">
        <v>7.7824999999999991E-2</v>
      </c>
      <c r="AD30" s="6"/>
      <c r="AE30" s="6"/>
      <c r="AF30" s="6"/>
      <c r="AG30" s="6"/>
      <c r="AH30" s="6"/>
      <c r="AI30" s="6">
        <v>34.265162500000002</v>
      </c>
      <c r="AJ30" s="6">
        <v>1.6732000000000002</v>
      </c>
      <c r="AK30" s="8">
        <v>100.7300625</v>
      </c>
      <c r="AL30" s="3"/>
      <c r="AM30" s="9" t="s">
        <v>38</v>
      </c>
    </row>
    <row r="31" spans="1:39">
      <c r="A31" s="3" t="s">
        <v>67</v>
      </c>
      <c r="B31" s="3">
        <v>1800</v>
      </c>
      <c r="C31" s="5">
        <v>2073.15</v>
      </c>
      <c r="D31" s="3">
        <v>2.5</v>
      </c>
      <c r="E31" s="3">
        <f t="shared" si="0"/>
        <v>25</v>
      </c>
      <c r="F31" s="6">
        <v>44.704480000000004</v>
      </c>
      <c r="G31" s="6">
        <v>2.5970000000000003E-2</v>
      </c>
      <c r="H31" s="6">
        <v>10.08005</v>
      </c>
      <c r="I31" s="6"/>
      <c r="J31" s="6">
        <v>7.5903700000000001</v>
      </c>
      <c r="K31" s="6">
        <v>20.04101</v>
      </c>
      <c r="L31" s="6">
        <v>16.807209999999998</v>
      </c>
      <c r="M31" s="6"/>
      <c r="N31" s="6"/>
      <c r="O31" s="6"/>
      <c r="P31" s="6"/>
      <c r="Q31" s="6"/>
      <c r="R31" s="6">
        <v>4.4529999999999993E-2</v>
      </c>
      <c r="S31" s="3"/>
      <c r="T31" s="3"/>
      <c r="U31" s="3"/>
      <c r="V31" s="3"/>
      <c r="W31" s="5">
        <v>3357.5</v>
      </c>
      <c r="X31" s="6">
        <v>99.629369999999994</v>
      </c>
      <c r="Y31" s="3"/>
      <c r="Z31" s="6">
        <v>63.743900000000004</v>
      </c>
      <c r="AA31" s="6">
        <v>4.674444444444445E-2</v>
      </c>
      <c r="AB31" s="6"/>
      <c r="AC31" s="6">
        <v>0.11362222222222222</v>
      </c>
      <c r="AD31" s="6"/>
      <c r="AE31" s="6"/>
      <c r="AF31" s="6"/>
      <c r="AG31" s="6"/>
      <c r="AH31" s="6"/>
      <c r="AI31" s="6">
        <v>35.537166666666671</v>
      </c>
      <c r="AJ31" s="6">
        <v>0.41938888888888892</v>
      </c>
      <c r="AK31" s="8">
        <v>99.860822222222225</v>
      </c>
      <c r="AL31" s="3"/>
      <c r="AM31" s="9" t="s">
        <v>38</v>
      </c>
    </row>
    <row r="32" spans="1:39">
      <c r="A32" s="3" t="s">
        <v>68</v>
      </c>
      <c r="B32" s="3">
        <v>1800</v>
      </c>
      <c r="C32" s="5">
        <v>2073.15</v>
      </c>
      <c r="D32" s="3">
        <v>2.5</v>
      </c>
      <c r="E32" s="3">
        <f t="shared" si="0"/>
        <v>25</v>
      </c>
      <c r="F32" s="6">
        <v>43.491820000000004</v>
      </c>
      <c r="G32" s="6">
        <v>1.4889999999999997E-2</v>
      </c>
      <c r="H32" s="6">
        <v>9.4235599999999984</v>
      </c>
      <c r="I32" s="6"/>
      <c r="J32" s="6">
        <v>10.068809999999999</v>
      </c>
      <c r="K32" s="6">
        <v>19.611930000000001</v>
      </c>
      <c r="L32" s="6">
        <v>16.761759999999999</v>
      </c>
      <c r="M32" s="6"/>
      <c r="N32" s="6"/>
      <c r="O32" s="6"/>
      <c r="P32" s="6"/>
      <c r="Q32" s="6"/>
      <c r="R32" s="6">
        <v>4.5669999999999995E-2</v>
      </c>
      <c r="S32" s="3"/>
      <c r="T32" s="3"/>
      <c r="U32" s="3"/>
      <c r="V32" s="3"/>
      <c r="W32" s="5">
        <v>3800.8888888888887</v>
      </c>
      <c r="X32" s="6">
        <v>99.798528888888896</v>
      </c>
      <c r="Y32" s="3"/>
      <c r="Z32" s="6">
        <v>64.734887499999999</v>
      </c>
      <c r="AA32" s="6">
        <v>2.7037499999999996E-2</v>
      </c>
      <c r="AB32" s="6"/>
      <c r="AC32" s="6">
        <v>7.8149999999999997E-2</v>
      </c>
      <c r="AD32" s="6"/>
      <c r="AE32" s="6"/>
      <c r="AF32" s="6"/>
      <c r="AG32" s="6"/>
      <c r="AH32" s="6"/>
      <c r="AI32" s="6">
        <v>34.173562499999996</v>
      </c>
      <c r="AJ32" s="6">
        <v>1.8659500000000002</v>
      </c>
      <c r="AK32" s="8">
        <v>100.87958749999999</v>
      </c>
      <c r="AL32" s="3"/>
      <c r="AM32" s="9" t="s">
        <v>38</v>
      </c>
    </row>
    <row r="33" spans="1:39">
      <c r="A33" s="3" t="s">
        <v>69</v>
      </c>
      <c r="B33" s="3">
        <v>1800</v>
      </c>
      <c r="C33" s="5">
        <v>2073.15</v>
      </c>
      <c r="D33" s="3">
        <v>1.5</v>
      </c>
      <c r="E33" s="3">
        <f t="shared" si="0"/>
        <v>15</v>
      </c>
      <c r="F33" s="6">
        <v>47.507269999999998</v>
      </c>
      <c r="G33" s="6">
        <v>1.915E-2</v>
      </c>
      <c r="H33" s="6">
        <v>17.02956</v>
      </c>
      <c r="I33" s="3"/>
      <c r="J33" s="6">
        <v>8.2300000000000012E-3</v>
      </c>
      <c r="K33" s="6">
        <v>12.89076</v>
      </c>
      <c r="L33" s="6">
        <v>20.282570000000003</v>
      </c>
      <c r="M33" s="6"/>
      <c r="N33" s="6"/>
      <c r="O33" s="6"/>
      <c r="P33" s="6">
        <v>0.12596368863290636</v>
      </c>
      <c r="Q33" s="6"/>
      <c r="R33" s="6">
        <v>8.8069999999999996E-2</v>
      </c>
      <c r="S33" s="3"/>
      <c r="T33" s="3"/>
      <c r="U33" s="3"/>
      <c r="V33" s="3"/>
      <c r="W33" s="5">
        <v>2003.4</v>
      </c>
      <c r="X33" s="6">
        <v>98.151913688632916</v>
      </c>
      <c r="Y33" s="3"/>
      <c r="Z33" s="6">
        <v>7.0099999999999996E-2</v>
      </c>
      <c r="AA33" s="6">
        <v>8.0237499999999989E-2</v>
      </c>
      <c r="AB33" s="6"/>
      <c r="AC33" s="6">
        <v>74.039574999999999</v>
      </c>
      <c r="AD33" s="6"/>
      <c r="AE33" s="6"/>
      <c r="AF33" s="6"/>
      <c r="AG33" s="6"/>
      <c r="AH33" s="6"/>
      <c r="AI33" s="6">
        <v>21.942350000000001</v>
      </c>
      <c r="AJ33" s="6">
        <v>0</v>
      </c>
      <c r="AK33" s="8">
        <v>96.13226250000001</v>
      </c>
      <c r="AL33" s="3"/>
      <c r="AM33" s="9" t="s">
        <v>38</v>
      </c>
    </row>
    <row r="34" spans="1:39">
      <c r="A34" s="3" t="s">
        <v>70</v>
      </c>
      <c r="B34" s="3">
        <v>1800</v>
      </c>
      <c r="C34" s="5">
        <v>2073.15</v>
      </c>
      <c r="D34" s="3">
        <v>1.5</v>
      </c>
      <c r="E34" s="3">
        <f t="shared" si="0"/>
        <v>15</v>
      </c>
      <c r="F34" s="6">
        <v>47.596875000000011</v>
      </c>
      <c r="G34" s="6">
        <v>2.3349999999999999E-2</v>
      </c>
      <c r="H34" s="6">
        <v>16.435333333333329</v>
      </c>
      <c r="I34" s="6"/>
      <c r="J34" s="6">
        <v>4.5583333333333335E-3</v>
      </c>
      <c r="K34" s="6">
        <v>13.315908333333335</v>
      </c>
      <c r="L34" s="6">
        <v>20.56485833333333</v>
      </c>
      <c r="M34" s="6">
        <v>6.7349006136976197E-2</v>
      </c>
      <c r="N34" s="6"/>
      <c r="O34" s="3"/>
      <c r="P34" s="6"/>
      <c r="Q34" s="6"/>
      <c r="R34" s="6">
        <v>5.4449999999999998E-2</v>
      </c>
      <c r="S34" s="3"/>
      <c r="T34" s="3"/>
      <c r="U34" s="3"/>
      <c r="V34" s="3"/>
      <c r="W34" s="5">
        <v>894.41666666666686</v>
      </c>
      <c r="X34" s="6">
        <v>98.152124006137001</v>
      </c>
      <c r="Y34" s="3"/>
      <c r="Z34" s="6">
        <v>4.8585714285714288E-2</v>
      </c>
      <c r="AA34" s="6">
        <v>70.188514285714277</v>
      </c>
      <c r="AB34" s="6"/>
      <c r="AC34" s="6">
        <v>5.1371428571428575E-2</v>
      </c>
      <c r="AD34" s="6"/>
      <c r="AE34" s="6"/>
      <c r="AF34" s="6"/>
      <c r="AG34" s="6"/>
      <c r="AH34" s="6"/>
      <c r="AI34" s="6">
        <v>27.532057142857145</v>
      </c>
      <c r="AJ34" s="6">
        <v>0</v>
      </c>
      <c r="AK34" s="8">
        <v>97.820528571428568</v>
      </c>
      <c r="AL34" s="3"/>
      <c r="AM34" s="9" t="s">
        <v>38</v>
      </c>
    </row>
    <row r="35" spans="1:39">
      <c r="A35" s="3" t="s">
        <v>71</v>
      </c>
      <c r="B35" s="3">
        <v>1800</v>
      </c>
      <c r="C35" s="5">
        <v>2073.15</v>
      </c>
      <c r="D35" s="3">
        <v>1.5</v>
      </c>
      <c r="E35" s="3">
        <f t="shared" si="0"/>
        <v>15</v>
      </c>
      <c r="F35" s="6">
        <v>47.495224999999998</v>
      </c>
      <c r="G35" s="6">
        <v>4.5374999999999999E-2</v>
      </c>
      <c r="H35" s="6">
        <v>10.0503</v>
      </c>
      <c r="I35" s="6"/>
      <c r="J35" s="6">
        <v>3.2748249999999999</v>
      </c>
      <c r="K35" s="6">
        <v>21.327075000000001</v>
      </c>
      <c r="L35" s="6">
        <v>17.645100000000003</v>
      </c>
      <c r="M35" s="6"/>
      <c r="N35" s="6"/>
      <c r="O35" s="6"/>
      <c r="P35" s="6"/>
      <c r="Q35" s="6"/>
      <c r="R35" s="6">
        <v>7.6249999999999998E-2</v>
      </c>
      <c r="S35" s="3"/>
      <c r="T35" s="3"/>
      <c r="U35" s="3"/>
      <c r="V35" s="3"/>
      <c r="W35" s="5">
        <v>7037</v>
      </c>
      <c r="X35" s="6">
        <v>100.61785</v>
      </c>
      <c r="Y35" s="3"/>
      <c r="Z35" s="6">
        <v>63.12378571428571</v>
      </c>
      <c r="AA35" s="6">
        <v>5.9728571428571429E-2</v>
      </c>
      <c r="AB35" s="6"/>
      <c r="AC35" s="6">
        <v>0.10191428571428572</v>
      </c>
      <c r="AD35" s="6"/>
      <c r="AE35" s="6"/>
      <c r="AF35" s="6"/>
      <c r="AG35" s="6"/>
      <c r="AH35" s="6"/>
      <c r="AI35" s="6">
        <v>35.570900000000002</v>
      </c>
      <c r="AJ35" s="6">
        <v>0.68438571428571426</v>
      </c>
      <c r="AK35" s="8">
        <v>99.540714285714287</v>
      </c>
      <c r="AL35" s="3"/>
      <c r="AM35" s="9" t="s">
        <v>38</v>
      </c>
    </row>
    <row r="36" spans="1:39">
      <c r="A36" s="3" t="s">
        <v>72</v>
      </c>
      <c r="B36" s="3">
        <v>1800</v>
      </c>
      <c r="C36" s="5">
        <v>2073.15</v>
      </c>
      <c r="D36" s="3">
        <v>1.5</v>
      </c>
      <c r="E36" s="3">
        <f t="shared" si="0"/>
        <v>15</v>
      </c>
      <c r="F36" s="6">
        <v>45.329900000000002</v>
      </c>
      <c r="G36" s="6">
        <v>2.8781818181818183E-2</v>
      </c>
      <c r="H36" s="6">
        <v>9.4143181818181816</v>
      </c>
      <c r="I36" s="6"/>
      <c r="J36" s="6">
        <v>7.2417272727272719</v>
      </c>
      <c r="K36" s="6">
        <v>20.392554545454541</v>
      </c>
      <c r="L36" s="6">
        <v>17.204654545454549</v>
      </c>
      <c r="M36" s="6"/>
      <c r="N36" s="6"/>
      <c r="O36" s="6"/>
      <c r="P36" s="6"/>
      <c r="Q36" s="6"/>
      <c r="R36" s="6">
        <v>8.1481818181818183E-2</v>
      </c>
      <c r="S36" s="3"/>
      <c r="T36" s="3"/>
      <c r="U36" s="3"/>
      <c r="V36" s="3"/>
      <c r="W36" s="5">
        <v>4943.8181818181811</v>
      </c>
      <c r="X36" s="6">
        <v>100.1878</v>
      </c>
      <c r="Y36" s="3"/>
      <c r="Z36" s="6">
        <v>64.543811111111111</v>
      </c>
      <c r="AA36" s="6">
        <v>6.2111111111111103E-2</v>
      </c>
      <c r="AB36" s="6"/>
      <c r="AC36" s="6">
        <v>0.10875555555555555</v>
      </c>
      <c r="AD36" s="6"/>
      <c r="AE36" s="6"/>
      <c r="AF36" s="6"/>
      <c r="AG36" s="6"/>
      <c r="AH36" s="6"/>
      <c r="AI36" s="6">
        <v>34.38677777777778</v>
      </c>
      <c r="AJ36" s="6">
        <v>1.446522222222222</v>
      </c>
      <c r="AK36" s="8">
        <v>100.54797777777779</v>
      </c>
      <c r="AL36" s="3"/>
      <c r="AM36" s="9" t="s">
        <v>38</v>
      </c>
    </row>
    <row r="37" spans="1:39">
      <c r="A37" s="3" t="s">
        <v>73</v>
      </c>
      <c r="B37" s="3">
        <v>1800</v>
      </c>
      <c r="C37" s="5">
        <v>2073.15</v>
      </c>
      <c r="D37" s="3">
        <v>1.5</v>
      </c>
      <c r="E37" s="3">
        <f t="shared" si="0"/>
        <v>15</v>
      </c>
      <c r="F37" s="6">
        <v>43.578181818181811</v>
      </c>
      <c r="G37" s="6">
        <v>2.6590909090909089E-2</v>
      </c>
      <c r="H37" s="6">
        <v>8.9943363636363642</v>
      </c>
      <c r="I37" s="6"/>
      <c r="J37" s="6">
        <v>10.452145454545454</v>
      </c>
      <c r="K37" s="6">
        <v>19.775690909090908</v>
      </c>
      <c r="L37" s="6">
        <v>16.404745454545456</v>
      </c>
      <c r="M37" s="6"/>
      <c r="N37" s="6"/>
      <c r="O37" s="6"/>
      <c r="P37" s="6"/>
      <c r="Q37" s="6"/>
      <c r="R37" s="6">
        <v>7.7063636363636362E-2</v>
      </c>
      <c r="S37" s="3"/>
      <c r="T37" s="3"/>
      <c r="U37" s="3"/>
      <c r="V37" s="3"/>
      <c r="W37" s="5">
        <v>4733.9090909090901</v>
      </c>
      <c r="X37" s="6">
        <v>99.782145454545443</v>
      </c>
      <c r="Y37" s="3"/>
      <c r="Z37" s="6">
        <v>64.634422222222213</v>
      </c>
      <c r="AA37" s="6">
        <v>3.7577777777777772E-2</v>
      </c>
      <c r="AB37" s="6"/>
      <c r="AC37" s="6">
        <v>0.10613333333333334</v>
      </c>
      <c r="AD37" s="6"/>
      <c r="AE37" s="6"/>
      <c r="AF37" s="6"/>
      <c r="AG37" s="6"/>
      <c r="AH37" s="6"/>
      <c r="AI37" s="6">
        <v>33.771911111111109</v>
      </c>
      <c r="AJ37" s="6">
        <v>2.0456555555555558</v>
      </c>
      <c r="AK37" s="8">
        <v>100.59569999999999</v>
      </c>
      <c r="AL37" s="3"/>
      <c r="AM37" s="9" t="s">
        <v>38</v>
      </c>
    </row>
    <row r="38" spans="1:39">
      <c r="A38" s="3" t="s">
        <v>74</v>
      </c>
      <c r="B38" s="3">
        <v>1800</v>
      </c>
      <c r="C38" s="5">
        <v>2073.15</v>
      </c>
      <c r="D38" s="3">
        <v>5.5</v>
      </c>
      <c r="E38" s="3">
        <f t="shared" si="0"/>
        <v>55</v>
      </c>
      <c r="F38" s="6">
        <v>49.723222222222219</v>
      </c>
      <c r="G38" s="6">
        <v>0.7747722222222222</v>
      </c>
      <c r="H38" s="6">
        <v>13.403811111111112</v>
      </c>
      <c r="I38" s="6"/>
      <c r="J38" s="6">
        <v>7.5068555555555561</v>
      </c>
      <c r="K38" s="6">
        <v>11.160766666666667</v>
      </c>
      <c r="L38" s="6">
        <v>12.628455555555554</v>
      </c>
      <c r="M38" s="6"/>
      <c r="N38" s="6"/>
      <c r="O38" s="6"/>
      <c r="P38" s="6"/>
      <c r="Q38" s="6"/>
      <c r="R38" s="6">
        <v>2.0688277777777779</v>
      </c>
      <c r="S38" s="3"/>
      <c r="T38" s="3"/>
      <c r="U38" s="3"/>
      <c r="V38" s="3"/>
      <c r="W38" s="5">
        <v>2112.9444444444443</v>
      </c>
      <c r="X38" s="6">
        <v>97.478005555555555</v>
      </c>
      <c r="Y38" s="3"/>
      <c r="Z38" s="6">
        <v>62.289433333333335</v>
      </c>
      <c r="AA38" s="6">
        <v>0.36136666666666672</v>
      </c>
      <c r="AB38" s="6"/>
      <c r="AC38" s="6">
        <v>0.29741111111111113</v>
      </c>
      <c r="AD38" s="6"/>
      <c r="AE38" s="6"/>
      <c r="AF38" s="6"/>
      <c r="AG38" s="6"/>
      <c r="AH38" s="6"/>
      <c r="AI38" s="6">
        <v>35.326677777777782</v>
      </c>
      <c r="AJ38" s="6">
        <v>0.5631666666666667</v>
      </c>
      <c r="AK38" s="8">
        <v>98.838055555555556</v>
      </c>
      <c r="AL38" s="3"/>
      <c r="AM38" s="9" t="s">
        <v>38</v>
      </c>
    </row>
    <row r="39" spans="1:39">
      <c r="A39" s="3" t="s">
        <v>75</v>
      </c>
      <c r="B39" s="3">
        <v>1800</v>
      </c>
      <c r="C39" s="5">
        <v>2073.15</v>
      </c>
      <c r="D39" s="3">
        <v>5.5</v>
      </c>
      <c r="E39" s="3">
        <f t="shared" si="0"/>
        <v>55</v>
      </c>
      <c r="F39" s="6">
        <v>47.298445000000001</v>
      </c>
      <c r="G39" s="6">
        <v>2.571E-2</v>
      </c>
      <c r="H39" s="6">
        <v>9.5982000000000021</v>
      </c>
      <c r="I39" s="6"/>
      <c r="J39" s="6">
        <v>3.3738500000000009</v>
      </c>
      <c r="K39" s="6">
        <v>19.967334999999999</v>
      </c>
      <c r="L39" s="6">
        <v>18.154325</v>
      </c>
      <c r="M39" s="6"/>
      <c r="N39" s="6"/>
      <c r="O39" s="6"/>
      <c r="P39" s="6"/>
      <c r="Q39" s="6"/>
      <c r="R39" s="6">
        <v>3.2444999999999995E-2</v>
      </c>
      <c r="S39" s="3"/>
      <c r="T39" s="3"/>
      <c r="U39" s="3"/>
      <c r="V39" s="3"/>
      <c r="W39" s="5">
        <v>4408.8</v>
      </c>
      <c r="X39" s="6">
        <v>98.891190000000009</v>
      </c>
      <c r="Y39" s="3"/>
      <c r="Z39" s="6">
        <v>62.67971</v>
      </c>
      <c r="AA39" s="6">
        <v>3.3829999999999999E-2</v>
      </c>
      <c r="AB39" s="6"/>
      <c r="AC39" s="6">
        <v>0.14391000000000001</v>
      </c>
      <c r="AD39" s="6"/>
      <c r="AE39" s="6"/>
      <c r="AF39" s="6"/>
      <c r="AG39" s="6"/>
      <c r="AH39" s="6"/>
      <c r="AI39" s="6">
        <v>36.085269999999994</v>
      </c>
      <c r="AJ39" s="6">
        <v>0.24531999999999998</v>
      </c>
      <c r="AK39" s="8">
        <v>99.188040000000001</v>
      </c>
      <c r="AL39" s="3"/>
      <c r="AM39" s="9" t="s">
        <v>38</v>
      </c>
    </row>
    <row r="40" spans="1:39">
      <c r="A40" s="3" t="s">
        <v>76</v>
      </c>
      <c r="B40" s="3">
        <v>1800</v>
      </c>
      <c r="C40" s="5">
        <v>2073.15</v>
      </c>
      <c r="D40" s="3">
        <v>5.5</v>
      </c>
      <c r="E40" s="3">
        <f t="shared" si="0"/>
        <v>55</v>
      </c>
      <c r="F40" s="6">
        <v>47.180142105263158</v>
      </c>
      <c r="G40" s="6">
        <v>1.0026315789473684E-2</v>
      </c>
      <c r="H40" s="6">
        <v>10.153836842105264</v>
      </c>
      <c r="I40" s="6"/>
      <c r="J40" s="6">
        <v>2.1139000000000001</v>
      </c>
      <c r="K40" s="6">
        <v>21.992121052631582</v>
      </c>
      <c r="L40" s="6">
        <v>17.757768421052631</v>
      </c>
      <c r="M40" s="6"/>
      <c r="N40" s="6"/>
      <c r="O40" s="6"/>
      <c r="P40" s="6"/>
      <c r="Q40" s="6"/>
      <c r="R40" s="6">
        <v>2.6468421052631586E-2</v>
      </c>
      <c r="S40" s="3"/>
      <c r="T40" s="3"/>
      <c r="U40" s="3"/>
      <c r="V40" s="3"/>
      <c r="W40" s="5">
        <v>8792.9473684210516</v>
      </c>
      <c r="X40" s="6">
        <v>100.11355789473683</v>
      </c>
      <c r="Y40" s="3"/>
      <c r="Z40" s="6">
        <v>62.908039999999993</v>
      </c>
      <c r="AA40" s="6">
        <v>2.64E-2</v>
      </c>
      <c r="AB40" s="6"/>
      <c r="AC40" s="6">
        <v>0.10503</v>
      </c>
      <c r="AD40" s="6"/>
      <c r="AE40" s="6"/>
      <c r="AF40" s="6"/>
      <c r="AG40" s="6"/>
      <c r="AH40" s="6"/>
      <c r="AI40" s="6">
        <v>36.018639999999998</v>
      </c>
      <c r="AJ40" s="6">
        <v>2.827E-2</v>
      </c>
      <c r="AK40" s="8">
        <v>99.086380000000005</v>
      </c>
      <c r="AL40" s="3"/>
      <c r="AM40" s="9" t="s">
        <v>38</v>
      </c>
    </row>
    <row r="41" spans="1:39">
      <c r="A41" s="3" t="s">
        <v>77</v>
      </c>
      <c r="B41" s="3">
        <v>1800</v>
      </c>
      <c r="C41" s="5">
        <v>2073.15</v>
      </c>
      <c r="D41" s="3">
        <v>5.5</v>
      </c>
      <c r="E41" s="3">
        <f t="shared" si="0"/>
        <v>55</v>
      </c>
      <c r="F41" s="6">
        <v>43.704521428571425</v>
      </c>
      <c r="G41" s="6">
        <v>2.5071428571428571E-2</v>
      </c>
      <c r="H41" s="6">
        <v>9.5877428571428567</v>
      </c>
      <c r="I41" s="6"/>
      <c r="J41" s="6">
        <v>8.4552428571428564</v>
      </c>
      <c r="K41" s="6">
        <v>20.33389285714286</v>
      </c>
      <c r="L41" s="6">
        <v>16.358192857142857</v>
      </c>
      <c r="M41" s="6"/>
      <c r="N41" s="6"/>
      <c r="O41" s="6"/>
      <c r="P41" s="6"/>
      <c r="Q41" s="6"/>
      <c r="R41" s="6">
        <v>3.6178571428571428E-2</v>
      </c>
      <c r="S41" s="3"/>
      <c r="T41" s="3"/>
      <c r="U41" s="3"/>
      <c r="V41" s="3"/>
      <c r="W41" s="5">
        <v>4200.7857142857147</v>
      </c>
      <c r="X41" s="6">
        <v>98.920921428571418</v>
      </c>
      <c r="Y41" s="3"/>
      <c r="Z41" s="6">
        <v>64.706850000000003</v>
      </c>
      <c r="AA41" s="6">
        <v>6.4649999999999999E-2</v>
      </c>
      <c r="AB41" s="6"/>
      <c r="AC41" s="6">
        <v>0.16252000000000003</v>
      </c>
      <c r="AD41" s="6"/>
      <c r="AE41" s="6"/>
      <c r="AF41" s="6"/>
      <c r="AG41" s="6"/>
      <c r="AH41" s="6"/>
      <c r="AI41" s="6">
        <v>33.278469999999999</v>
      </c>
      <c r="AJ41" s="6">
        <v>1.2362199999999999</v>
      </c>
      <c r="AK41" s="8">
        <v>99.448710000000005</v>
      </c>
      <c r="AL41" s="3"/>
      <c r="AM41" s="9" t="s">
        <v>38</v>
      </c>
    </row>
    <row r="42" spans="1:39">
      <c r="A42" s="3" t="s">
        <v>78</v>
      </c>
      <c r="B42" s="3">
        <v>1800</v>
      </c>
      <c r="C42" s="5">
        <v>2073.15</v>
      </c>
      <c r="D42" s="3">
        <v>5.5</v>
      </c>
      <c r="E42" s="3">
        <f t="shared" si="0"/>
        <v>55</v>
      </c>
      <c r="F42" s="6">
        <v>42.843616666666669</v>
      </c>
      <c r="G42" s="6">
        <v>1.5861111111111107E-2</v>
      </c>
      <c r="H42" s="6">
        <v>9.0820000000000025</v>
      </c>
      <c r="I42" s="6"/>
      <c r="J42" s="6">
        <v>11.311633333333337</v>
      </c>
      <c r="K42" s="6">
        <v>19.392699999999998</v>
      </c>
      <c r="L42" s="6">
        <v>15.930477777777778</v>
      </c>
      <c r="M42" s="6"/>
      <c r="N42" s="6"/>
      <c r="O42" s="6"/>
      <c r="P42" s="6"/>
      <c r="Q42" s="6"/>
      <c r="R42" s="6">
        <v>3.4283333333333346E-2</v>
      </c>
      <c r="S42" s="3"/>
      <c r="T42" s="3"/>
      <c r="U42" s="3"/>
      <c r="V42" s="3"/>
      <c r="W42" s="5">
        <v>2760.9444444444443</v>
      </c>
      <c r="X42" s="6">
        <v>98.886666666666684</v>
      </c>
      <c r="Y42" s="3"/>
      <c r="Z42" s="6">
        <v>64.836366666666663</v>
      </c>
      <c r="AA42" s="6">
        <v>3.4455555555555559E-2</v>
      </c>
      <c r="AB42" s="6"/>
      <c r="AC42" s="6">
        <v>0.18755555555555553</v>
      </c>
      <c r="AD42" s="6"/>
      <c r="AE42" s="6"/>
      <c r="AF42" s="6"/>
      <c r="AG42" s="6"/>
      <c r="AH42" s="6"/>
      <c r="AI42" s="6">
        <v>32.769877777777779</v>
      </c>
      <c r="AJ42" s="6">
        <v>1.7378333333333333</v>
      </c>
      <c r="AK42" s="8">
        <v>99.566088888888885</v>
      </c>
      <c r="AL42" s="3"/>
      <c r="AM42" s="9" t="s">
        <v>38</v>
      </c>
    </row>
    <row r="43" spans="1:39">
      <c r="A43" s="3" t="s">
        <v>79</v>
      </c>
      <c r="B43" s="3">
        <v>1800</v>
      </c>
      <c r="C43" s="5">
        <v>2073.15</v>
      </c>
      <c r="D43" s="3">
        <v>1.5</v>
      </c>
      <c r="E43" s="3">
        <f t="shared" si="0"/>
        <v>15</v>
      </c>
      <c r="F43" s="6">
        <v>47.878000000000007</v>
      </c>
      <c r="G43" s="6">
        <v>2.3706666666666664E-2</v>
      </c>
      <c r="H43" s="6">
        <v>10.084399999999999</v>
      </c>
      <c r="I43" s="6"/>
      <c r="J43" s="6">
        <v>0.90264666666666671</v>
      </c>
      <c r="K43" s="6">
        <v>20.621366666666667</v>
      </c>
      <c r="L43" s="6">
        <v>18.253579999999999</v>
      </c>
      <c r="M43" s="6"/>
      <c r="N43" s="6"/>
      <c r="O43" s="6"/>
      <c r="P43" s="6"/>
      <c r="Q43" s="6"/>
      <c r="R43" s="6">
        <v>7.640000000000001E-2</v>
      </c>
      <c r="S43" s="3"/>
      <c r="T43" s="3"/>
      <c r="U43" s="3"/>
      <c r="V43" s="3"/>
      <c r="W43" s="5">
        <v>1380.4666666666667</v>
      </c>
      <c r="X43" s="6">
        <v>97.978146666666674</v>
      </c>
      <c r="Y43" s="3"/>
      <c r="Z43" s="6">
        <v>6.1166785714285714</v>
      </c>
      <c r="AA43" s="6">
        <v>63.65550714285714</v>
      </c>
      <c r="AB43" s="6"/>
      <c r="AC43" s="6">
        <v>8.5021428571428581E-2</v>
      </c>
      <c r="AD43" s="6"/>
      <c r="AE43" s="6"/>
      <c r="AF43" s="6"/>
      <c r="AG43" s="6"/>
      <c r="AH43" s="6"/>
      <c r="AI43" s="6">
        <v>28.637921428571428</v>
      </c>
      <c r="AJ43" s="6">
        <v>5.1764285714285714E-2</v>
      </c>
      <c r="AK43" s="8">
        <v>98.546892857142851</v>
      </c>
      <c r="AL43" s="3"/>
      <c r="AM43" s="9" t="s">
        <v>38</v>
      </c>
    </row>
    <row r="44" spans="1:39">
      <c r="A44" s="3" t="s">
        <v>80</v>
      </c>
      <c r="B44" s="3">
        <v>1800</v>
      </c>
      <c r="C44" s="5">
        <v>2073.15</v>
      </c>
      <c r="D44" s="3">
        <v>1.5</v>
      </c>
      <c r="E44" s="3">
        <f t="shared" si="0"/>
        <v>15</v>
      </c>
      <c r="F44" s="6">
        <v>45.084159999999997</v>
      </c>
      <c r="G44" s="6">
        <v>9.9666666666666688E-3</v>
      </c>
      <c r="H44" s="6">
        <v>9.9527799999999989</v>
      </c>
      <c r="I44" s="6"/>
      <c r="J44" s="6">
        <v>6.5130999999999997</v>
      </c>
      <c r="K44" s="6">
        <v>19.339973333333329</v>
      </c>
      <c r="L44" s="6">
        <v>17.172653333333336</v>
      </c>
      <c r="M44" s="6"/>
      <c r="N44" s="6"/>
      <c r="O44" s="6"/>
      <c r="P44" s="6"/>
      <c r="Q44" s="6"/>
      <c r="R44" s="6">
        <v>6.7233333333333326E-2</v>
      </c>
      <c r="S44" s="3"/>
      <c r="T44" s="3"/>
      <c r="U44" s="3"/>
      <c r="V44" s="3"/>
      <c r="W44" s="5">
        <v>693.6</v>
      </c>
      <c r="X44" s="6">
        <v>98.209226666666666</v>
      </c>
      <c r="Y44" s="3"/>
      <c r="Z44" s="6">
        <v>3.5909749999999994</v>
      </c>
      <c r="AA44" s="6">
        <v>1.1245E-2</v>
      </c>
      <c r="AB44" s="6"/>
      <c r="AC44" s="6">
        <v>74.276570000000021</v>
      </c>
      <c r="AD44" s="6"/>
      <c r="AE44" s="6"/>
      <c r="AF44" s="6"/>
      <c r="AG44" s="6"/>
      <c r="AH44" s="6"/>
      <c r="AI44" s="6">
        <v>20.916869999999999</v>
      </c>
      <c r="AJ44" s="6">
        <v>0</v>
      </c>
      <c r="AK44" s="8">
        <v>98.795660000000026</v>
      </c>
      <c r="AL44" s="3"/>
      <c r="AM44" s="9" t="s">
        <v>38</v>
      </c>
    </row>
    <row r="45" spans="1:39">
      <c r="A45" s="3" t="s">
        <v>81</v>
      </c>
      <c r="B45" s="3">
        <v>1800</v>
      </c>
      <c r="C45" s="5">
        <v>2073.15</v>
      </c>
      <c r="D45" s="3">
        <v>1.5</v>
      </c>
      <c r="E45" s="3">
        <f t="shared" si="0"/>
        <v>15</v>
      </c>
      <c r="F45" s="6">
        <v>47.760892857142849</v>
      </c>
      <c r="G45" s="6">
        <v>2.9049999999999996E-2</v>
      </c>
      <c r="H45" s="6">
        <v>10.832107142857142</v>
      </c>
      <c r="I45" s="6"/>
      <c r="J45" s="6">
        <v>0.89103571428571426</v>
      </c>
      <c r="K45" s="6">
        <v>20.389507142857145</v>
      </c>
      <c r="L45" s="6">
        <v>18.201285714285714</v>
      </c>
      <c r="M45" s="6"/>
      <c r="N45" s="6"/>
      <c r="O45" s="6"/>
      <c r="P45" s="6"/>
      <c r="Q45" s="6"/>
      <c r="R45" s="6">
        <v>6.5578571428571417E-2</v>
      </c>
      <c r="S45" s="3"/>
      <c r="T45" s="3"/>
      <c r="U45" s="3"/>
      <c r="V45" s="3"/>
      <c r="W45" s="5">
        <v>968.71428571428578</v>
      </c>
      <c r="X45" s="6">
        <v>98.266328571428573</v>
      </c>
      <c r="Y45" s="3"/>
      <c r="Z45" s="6">
        <v>4.7121552631578956</v>
      </c>
      <c r="AA45" s="6">
        <v>28.693202631578945</v>
      </c>
      <c r="AB45" s="6"/>
      <c r="AC45" s="6">
        <v>40.022252631578944</v>
      </c>
      <c r="AD45" s="6"/>
      <c r="AE45" s="6"/>
      <c r="AF45" s="6"/>
      <c r="AG45" s="6"/>
      <c r="AH45" s="6"/>
      <c r="AI45" s="6">
        <v>24.793947368421051</v>
      </c>
      <c r="AJ45" s="6">
        <v>2.6631578947368421E-3</v>
      </c>
      <c r="AK45" s="8">
        <v>98.224221052631563</v>
      </c>
      <c r="AL45" s="3"/>
      <c r="AM45" s="9" t="s">
        <v>38</v>
      </c>
    </row>
    <row r="46" spans="1:39">
      <c r="A46" s="3">
        <v>735</v>
      </c>
      <c r="B46" s="3">
        <v>1800</v>
      </c>
      <c r="C46" s="5">
        <v>2073.15</v>
      </c>
      <c r="D46" s="3">
        <v>7</v>
      </c>
      <c r="E46" s="3">
        <f t="shared" si="0"/>
        <v>70</v>
      </c>
      <c r="F46" s="6">
        <v>45.771373333333337</v>
      </c>
      <c r="G46" s="6">
        <v>2.1119999999999996E-2</v>
      </c>
      <c r="H46" s="6">
        <v>3.6330666666666671</v>
      </c>
      <c r="I46" s="6"/>
      <c r="J46" s="6">
        <v>24.157500000000002</v>
      </c>
      <c r="K46" s="6">
        <v>9.8986999999999998</v>
      </c>
      <c r="L46" s="6">
        <v>10.278886666666669</v>
      </c>
      <c r="M46" s="6"/>
      <c r="N46" s="6"/>
      <c r="O46" s="6"/>
      <c r="P46" s="6"/>
      <c r="Q46" s="6"/>
      <c r="R46" s="6">
        <v>1.264726666666667</v>
      </c>
      <c r="S46" s="3"/>
      <c r="T46" s="3"/>
      <c r="U46" s="3"/>
      <c r="V46" s="3"/>
      <c r="W46" s="5">
        <v>4557.4666666666672</v>
      </c>
      <c r="X46" s="6">
        <v>95.481120000000004</v>
      </c>
      <c r="Y46" s="3"/>
      <c r="Z46" s="6">
        <v>63.122513333333345</v>
      </c>
      <c r="AA46" s="6">
        <v>4.2453333333333329E-2</v>
      </c>
      <c r="AB46" s="6"/>
      <c r="AC46" s="6">
        <v>0.62012666666666649</v>
      </c>
      <c r="AD46" s="6"/>
      <c r="AE46" s="6"/>
      <c r="AF46" s="6"/>
      <c r="AG46" s="6"/>
      <c r="AH46" s="6"/>
      <c r="AI46" s="6">
        <v>33.93663333333334</v>
      </c>
      <c r="AJ46" s="6">
        <v>2.1183066666666668</v>
      </c>
      <c r="AK46" s="8">
        <v>99.840033333333352</v>
      </c>
      <c r="AL46" s="3"/>
      <c r="AM46" s="9" t="s">
        <v>38</v>
      </c>
    </row>
    <row r="47" spans="1:39">
      <c r="A47" s="3">
        <v>753</v>
      </c>
      <c r="B47" s="3">
        <v>2160</v>
      </c>
      <c r="C47" s="5">
        <v>2433.15</v>
      </c>
      <c r="D47" s="3">
        <v>24</v>
      </c>
      <c r="E47" s="3">
        <f t="shared" si="0"/>
        <v>240</v>
      </c>
      <c r="F47" s="6">
        <v>51.944955555555552</v>
      </c>
      <c r="G47" s="6">
        <v>0.20792222222222223</v>
      </c>
      <c r="H47" s="6">
        <v>4.1126333333333331</v>
      </c>
      <c r="I47" s="6"/>
      <c r="J47" s="6">
        <v>7.6983333333333333</v>
      </c>
      <c r="K47" s="6">
        <v>32.211799999999997</v>
      </c>
      <c r="L47" s="6">
        <v>1.2925555555555555</v>
      </c>
      <c r="M47" s="6"/>
      <c r="N47" s="6"/>
      <c r="O47" s="6"/>
      <c r="P47" s="6"/>
      <c r="Q47" s="6"/>
      <c r="R47" s="6">
        <v>5.0911111111111108E-2</v>
      </c>
      <c r="S47" s="3"/>
      <c r="T47" s="3"/>
      <c r="U47" s="3"/>
      <c r="V47" s="3"/>
      <c r="W47" s="5">
        <v>514.22222222222229</v>
      </c>
      <c r="X47" s="6">
        <v>97.570533333333316</v>
      </c>
      <c r="Y47" s="3"/>
      <c r="Z47" s="6">
        <v>63.794893333333327</v>
      </c>
      <c r="AA47" s="6">
        <v>0.28729333333333329</v>
      </c>
      <c r="AB47" s="6"/>
      <c r="AC47" s="6">
        <v>0.44179333333333332</v>
      </c>
      <c r="AD47" s="6"/>
      <c r="AE47" s="6"/>
      <c r="AF47" s="6"/>
      <c r="AG47" s="6"/>
      <c r="AH47" s="6"/>
      <c r="AI47" s="6">
        <v>32.64772</v>
      </c>
      <c r="AJ47" s="6">
        <v>2.4600199999999997</v>
      </c>
      <c r="AK47" s="8">
        <v>99.631719999999987</v>
      </c>
      <c r="AL47" s="3"/>
      <c r="AM47" s="9" t="s">
        <v>38</v>
      </c>
    </row>
    <row r="48" spans="1:39">
      <c r="A48" s="3">
        <v>1605</v>
      </c>
      <c r="B48" s="3">
        <v>1600</v>
      </c>
      <c r="C48" s="3">
        <v>1873</v>
      </c>
      <c r="D48" s="3">
        <v>1.5</v>
      </c>
      <c r="E48" s="3">
        <f t="shared" si="0"/>
        <v>15</v>
      </c>
      <c r="F48" s="6">
        <v>40.74413333333333</v>
      </c>
      <c r="G48" s="6"/>
      <c r="H48" s="6">
        <v>14.296133333333334</v>
      </c>
      <c r="I48" s="6"/>
      <c r="J48" s="6">
        <v>13.508316666666667</v>
      </c>
      <c r="K48" s="6">
        <v>14.655577777777776</v>
      </c>
      <c r="L48" s="6">
        <v>14.95207222222222</v>
      </c>
      <c r="M48" s="6"/>
      <c r="N48" s="6"/>
      <c r="O48" s="6"/>
      <c r="P48" s="6"/>
      <c r="Q48" s="6"/>
      <c r="R48" s="6">
        <v>0.1185722222222222</v>
      </c>
      <c r="S48" s="6"/>
      <c r="T48" s="6"/>
      <c r="U48" s="6"/>
      <c r="V48" s="6"/>
      <c r="W48" s="5">
        <v>1455</v>
      </c>
      <c r="X48" s="6">
        <v>98.420305555555572</v>
      </c>
      <c r="Y48" s="6"/>
      <c r="Z48" s="6">
        <v>27.234566666666666</v>
      </c>
      <c r="AA48" s="6">
        <v>20.507070833333334</v>
      </c>
      <c r="AB48" s="6"/>
      <c r="AC48" s="6">
        <v>24.583916666666671</v>
      </c>
      <c r="AD48" s="3"/>
      <c r="AE48" s="3"/>
      <c r="AF48" s="3"/>
      <c r="AG48" s="3"/>
      <c r="AH48" s="3"/>
      <c r="AI48" s="6">
        <v>27.951583333333335</v>
      </c>
      <c r="AJ48" s="6">
        <v>1.0421875000000003</v>
      </c>
      <c r="AK48" s="8">
        <v>101.31932499999999</v>
      </c>
      <c r="AL48" s="3"/>
      <c r="AM48" s="9" t="s">
        <v>38</v>
      </c>
    </row>
    <row r="49" spans="1:39">
      <c r="A49" s="3">
        <v>1606</v>
      </c>
      <c r="B49" s="3">
        <v>1600</v>
      </c>
      <c r="C49" s="3">
        <v>1873</v>
      </c>
      <c r="D49" s="3">
        <v>1.5</v>
      </c>
      <c r="E49" s="3">
        <f t="shared" si="0"/>
        <v>15</v>
      </c>
      <c r="F49" s="6">
        <v>42.746715000000002</v>
      </c>
      <c r="G49" s="6"/>
      <c r="H49" s="6">
        <v>15.045159999999999</v>
      </c>
      <c r="I49" s="6"/>
      <c r="J49" s="6">
        <v>8.1183849999999982</v>
      </c>
      <c r="K49" s="6">
        <v>15.779745</v>
      </c>
      <c r="L49" s="6">
        <v>16.124615000000002</v>
      </c>
      <c r="M49" s="6"/>
      <c r="N49" s="6"/>
      <c r="O49" s="6"/>
      <c r="P49" s="6"/>
      <c r="Q49" s="6"/>
      <c r="R49" s="6">
        <v>0.10585499999999999</v>
      </c>
      <c r="S49" s="6"/>
      <c r="T49" s="6"/>
      <c r="U49" s="6"/>
      <c r="V49" s="6"/>
      <c r="W49" s="5">
        <v>1264</v>
      </c>
      <c r="X49" s="6">
        <v>98.046875000000028</v>
      </c>
      <c r="Y49" s="6"/>
      <c r="Z49" s="6">
        <v>26.357613636363638</v>
      </c>
      <c r="AA49" s="6">
        <v>23.531050000000004</v>
      </c>
      <c r="AB49" s="6"/>
      <c r="AC49" s="6">
        <v>22.113222727272728</v>
      </c>
      <c r="AD49" s="3"/>
      <c r="AE49" s="3"/>
      <c r="AF49" s="3"/>
      <c r="AG49" s="3"/>
      <c r="AH49" s="3"/>
      <c r="AI49" s="6">
        <v>28.776200000000003</v>
      </c>
      <c r="AJ49" s="6">
        <v>0.63284999999999991</v>
      </c>
      <c r="AK49" s="8">
        <v>101.41093636363638</v>
      </c>
      <c r="AL49" s="3"/>
      <c r="AM49" s="9" t="s">
        <v>38</v>
      </c>
    </row>
    <row r="50" spans="1:39">
      <c r="A50" s="3">
        <v>1607</v>
      </c>
      <c r="B50" s="3">
        <v>1600</v>
      </c>
      <c r="C50" s="3">
        <v>1873</v>
      </c>
      <c r="D50" s="3">
        <v>1.5</v>
      </c>
      <c r="E50" s="3">
        <f t="shared" si="0"/>
        <v>15</v>
      </c>
      <c r="F50" s="6">
        <v>34.219382608695646</v>
      </c>
      <c r="G50" s="6"/>
      <c r="H50" s="6">
        <v>11.663439130434785</v>
      </c>
      <c r="I50" s="6"/>
      <c r="J50" s="6">
        <v>20.588613043478261</v>
      </c>
      <c r="K50" s="6">
        <v>15.300265217391306</v>
      </c>
      <c r="L50" s="6">
        <v>14.149221739130432</v>
      </c>
      <c r="M50" s="6"/>
      <c r="N50" s="6"/>
      <c r="O50" s="6"/>
      <c r="P50" s="6"/>
      <c r="Q50" s="6"/>
      <c r="R50" s="6">
        <v>0.12525652173913041</v>
      </c>
      <c r="S50" s="6"/>
      <c r="T50" s="6"/>
      <c r="U50" s="6"/>
      <c r="V50" s="6"/>
      <c r="W50" s="5">
        <v>3568</v>
      </c>
      <c r="X50" s="6">
        <v>96.402978260869588</v>
      </c>
      <c r="Y50" s="6"/>
      <c r="Z50" s="6">
        <v>39.556255555555545</v>
      </c>
      <c r="AA50" s="6">
        <v>16.645677777777781</v>
      </c>
      <c r="AB50" s="6"/>
      <c r="AC50" s="6">
        <v>15.049411111111112</v>
      </c>
      <c r="AD50" s="3"/>
      <c r="AE50" s="3"/>
      <c r="AF50" s="3"/>
      <c r="AG50" s="3"/>
      <c r="AH50" s="3"/>
      <c r="AI50" s="6">
        <v>26.716849999999994</v>
      </c>
      <c r="AJ50" s="6">
        <v>3.3984777777777784</v>
      </c>
      <c r="AK50" s="8">
        <v>101.36667222222222</v>
      </c>
      <c r="AL50" s="3"/>
      <c r="AM50" s="9" t="s">
        <v>38</v>
      </c>
    </row>
    <row r="51" spans="1:39">
      <c r="A51" s="12">
        <v>36327</v>
      </c>
      <c r="B51" s="3">
        <v>1400</v>
      </c>
      <c r="C51" s="5">
        <v>1673.15</v>
      </c>
      <c r="D51" s="3">
        <v>1E-4</v>
      </c>
      <c r="E51" s="3">
        <f t="shared" si="0"/>
        <v>1E-3</v>
      </c>
      <c r="F51" s="3">
        <v>63.2</v>
      </c>
      <c r="G51" s="3"/>
      <c r="H51" s="3">
        <v>13.3</v>
      </c>
      <c r="I51" s="3"/>
      <c r="J51" s="3">
        <v>9.8000000000000007</v>
      </c>
      <c r="K51" s="3">
        <v>4</v>
      </c>
      <c r="L51" s="3">
        <v>9.4</v>
      </c>
      <c r="M51" s="13"/>
      <c r="N51" s="13"/>
      <c r="O51" s="14"/>
      <c r="P51" s="14"/>
      <c r="Q51" s="14"/>
      <c r="R51" s="3"/>
      <c r="S51" s="3"/>
      <c r="T51" s="3"/>
      <c r="U51" s="3"/>
      <c r="V51" s="3"/>
      <c r="W51" s="3">
        <v>1425</v>
      </c>
      <c r="X51" s="6">
        <v>99.842500000000001</v>
      </c>
      <c r="Y51" s="3"/>
      <c r="Z51" s="8">
        <v>63.53</v>
      </c>
      <c r="AA51" s="13"/>
      <c r="AB51" s="13"/>
      <c r="AC51" s="13"/>
      <c r="AD51" s="13"/>
      <c r="AE51" s="13"/>
      <c r="AF51" s="13"/>
      <c r="AG51" s="13"/>
      <c r="AH51" s="13"/>
      <c r="AI51" s="8">
        <v>36.47</v>
      </c>
      <c r="AJ51" s="3"/>
      <c r="AK51" s="8">
        <v>100</v>
      </c>
      <c r="AL51" s="3"/>
      <c r="AM51" s="9" t="s">
        <v>82</v>
      </c>
    </row>
    <row r="52" spans="1:39">
      <c r="A52" s="12">
        <v>36328</v>
      </c>
      <c r="B52" s="3">
        <v>1400</v>
      </c>
      <c r="C52" s="5">
        <v>1673.15</v>
      </c>
      <c r="D52" s="3">
        <v>1E-4</v>
      </c>
      <c r="E52" s="3">
        <f t="shared" si="0"/>
        <v>1E-3</v>
      </c>
      <c r="F52" s="3">
        <v>63.7</v>
      </c>
      <c r="G52" s="3"/>
      <c r="H52" s="3">
        <v>13.6</v>
      </c>
      <c r="I52" s="3"/>
      <c r="J52" s="3">
        <v>9.6999999999999993</v>
      </c>
      <c r="K52" s="3">
        <v>4.0999999999999996</v>
      </c>
      <c r="L52" s="3">
        <v>9.4</v>
      </c>
      <c r="M52" s="13"/>
      <c r="N52" s="13"/>
      <c r="O52" s="14"/>
      <c r="P52" s="14"/>
      <c r="Q52" s="14"/>
      <c r="R52" s="3"/>
      <c r="S52" s="3"/>
      <c r="T52" s="3"/>
      <c r="U52" s="3"/>
      <c r="V52" s="3"/>
      <c r="W52" s="3">
        <v>1345</v>
      </c>
      <c r="X52" s="6">
        <v>100.6345</v>
      </c>
      <c r="Y52" s="3"/>
      <c r="Z52" s="8">
        <v>63.53</v>
      </c>
      <c r="AA52" s="13"/>
      <c r="AB52" s="13"/>
      <c r="AC52" s="13"/>
      <c r="AD52" s="13"/>
      <c r="AE52" s="13"/>
      <c r="AF52" s="13"/>
      <c r="AG52" s="13"/>
      <c r="AH52" s="13"/>
      <c r="AI52" s="8">
        <v>36.47</v>
      </c>
      <c r="AJ52" s="3"/>
      <c r="AK52" s="8">
        <v>100</v>
      </c>
      <c r="AL52" s="3"/>
      <c r="AM52" s="9" t="s">
        <v>82</v>
      </c>
    </row>
    <row r="53" spans="1:39">
      <c r="A53" s="12">
        <v>36329</v>
      </c>
      <c r="B53" s="3">
        <v>1400</v>
      </c>
      <c r="C53" s="5">
        <v>1673.15</v>
      </c>
      <c r="D53" s="3">
        <v>1E-4</v>
      </c>
      <c r="E53" s="3">
        <f t="shared" si="0"/>
        <v>1E-3</v>
      </c>
      <c r="F53" s="3">
        <v>63.2</v>
      </c>
      <c r="G53" s="3"/>
      <c r="H53" s="3">
        <v>13.4</v>
      </c>
      <c r="I53" s="3"/>
      <c r="J53" s="3">
        <v>9.6</v>
      </c>
      <c r="K53" s="3">
        <v>4</v>
      </c>
      <c r="L53" s="3">
        <v>9.4</v>
      </c>
      <c r="M53" s="13"/>
      <c r="N53" s="13"/>
      <c r="O53" s="14"/>
      <c r="P53" s="14"/>
      <c r="Q53" s="14"/>
      <c r="R53" s="3"/>
      <c r="S53" s="3"/>
      <c r="T53" s="3"/>
      <c r="U53" s="3"/>
      <c r="V53" s="3"/>
      <c r="W53" s="3">
        <v>1521</v>
      </c>
      <c r="X53" s="6">
        <v>99.752100000000013</v>
      </c>
      <c r="Y53" s="3"/>
      <c r="Z53" s="8">
        <v>63.53</v>
      </c>
      <c r="AA53" s="13"/>
      <c r="AB53" s="13"/>
      <c r="AC53" s="13"/>
      <c r="AD53" s="13"/>
      <c r="AE53" s="13"/>
      <c r="AF53" s="13"/>
      <c r="AG53" s="13"/>
      <c r="AH53" s="13"/>
      <c r="AI53" s="8">
        <v>36.47</v>
      </c>
      <c r="AJ53" s="3"/>
      <c r="AK53" s="8">
        <v>100</v>
      </c>
      <c r="AL53" s="3"/>
      <c r="AM53" s="9" t="s">
        <v>82</v>
      </c>
    </row>
    <row r="54" spans="1:39">
      <c r="A54" s="12">
        <v>36330</v>
      </c>
      <c r="B54" s="3">
        <v>1400</v>
      </c>
      <c r="C54" s="5">
        <v>1673.15</v>
      </c>
      <c r="D54" s="3">
        <v>1E-4</v>
      </c>
      <c r="E54" s="3">
        <f t="shared" si="0"/>
        <v>1E-3</v>
      </c>
      <c r="F54" s="3">
        <v>63.7</v>
      </c>
      <c r="G54" s="3"/>
      <c r="H54" s="3">
        <v>13.4</v>
      </c>
      <c r="I54" s="3"/>
      <c r="J54" s="3">
        <v>8.8000000000000007</v>
      </c>
      <c r="K54" s="3">
        <v>4</v>
      </c>
      <c r="L54" s="3">
        <v>9.5</v>
      </c>
      <c r="M54" s="13"/>
      <c r="N54" s="13"/>
      <c r="O54" s="3"/>
      <c r="P54" s="3"/>
      <c r="Q54" s="3"/>
      <c r="R54" s="3"/>
      <c r="S54" s="3"/>
      <c r="T54" s="3"/>
      <c r="U54" s="3"/>
      <c r="V54" s="3"/>
      <c r="W54" s="3">
        <v>1262</v>
      </c>
      <c r="X54" s="6">
        <v>99.526200000000003</v>
      </c>
      <c r="Y54" s="3"/>
      <c r="Z54" s="8">
        <v>63.53</v>
      </c>
      <c r="AA54" s="13"/>
      <c r="AB54" s="13"/>
      <c r="AC54" s="13"/>
      <c r="AD54" s="13"/>
      <c r="AE54" s="13"/>
      <c r="AF54" s="13"/>
      <c r="AG54" s="13"/>
      <c r="AH54" s="13"/>
      <c r="AI54" s="8">
        <v>36.47</v>
      </c>
      <c r="AJ54" s="3"/>
      <c r="AK54" s="8">
        <v>100</v>
      </c>
      <c r="AL54" s="3"/>
      <c r="AM54" s="9" t="s">
        <v>82</v>
      </c>
    </row>
    <row r="55" spans="1:39">
      <c r="A55" s="12">
        <v>36331</v>
      </c>
      <c r="B55" s="3">
        <v>1400</v>
      </c>
      <c r="C55" s="5">
        <v>1673.15</v>
      </c>
      <c r="D55" s="3">
        <v>1E-4</v>
      </c>
      <c r="E55" s="3">
        <f t="shared" si="0"/>
        <v>1E-3</v>
      </c>
      <c r="F55" s="3">
        <v>66.5</v>
      </c>
      <c r="G55" s="3"/>
      <c r="H55" s="3">
        <v>14.2</v>
      </c>
      <c r="I55" s="3"/>
      <c r="J55" s="3">
        <v>4.2</v>
      </c>
      <c r="K55" s="3">
        <v>4.2</v>
      </c>
      <c r="L55" s="3">
        <v>10.1</v>
      </c>
      <c r="M55" s="13"/>
      <c r="N55" s="13"/>
      <c r="O55" s="3"/>
      <c r="P55" s="3"/>
      <c r="Q55" s="3"/>
      <c r="R55" s="3"/>
      <c r="S55" s="3"/>
      <c r="T55" s="3"/>
      <c r="U55" s="3"/>
      <c r="V55" s="3"/>
      <c r="W55" s="3">
        <v>921</v>
      </c>
      <c r="X55" s="6">
        <v>99.292100000000005</v>
      </c>
      <c r="Y55" s="3"/>
      <c r="Z55" s="8">
        <v>63.53</v>
      </c>
      <c r="AA55" s="13"/>
      <c r="AB55" s="13"/>
      <c r="AC55" s="13"/>
      <c r="AD55" s="13"/>
      <c r="AE55" s="13"/>
      <c r="AF55" s="13"/>
      <c r="AG55" s="13"/>
      <c r="AH55" s="13"/>
      <c r="AI55" s="8">
        <v>36.47</v>
      </c>
      <c r="AJ55" s="3"/>
      <c r="AK55" s="8">
        <v>100</v>
      </c>
      <c r="AL55" s="3"/>
      <c r="AM55" s="9" t="s">
        <v>82</v>
      </c>
    </row>
    <row r="56" spans="1:39">
      <c r="A56" s="12">
        <v>36332</v>
      </c>
      <c r="B56" s="3">
        <v>1400</v>
      </c>
      <c r="C56" s="5">
        <v>1673.15</v>
      </c>
      <c r="D56" s="3">
        <v>1E-4</v>
      </c>
      <c r="E56" s="3">
        <f t="shared" si="0"/>
        <v>1E-3</v>
      </c>
      <c r="F56" s="3">
        <v>67.7</v>
      </c>
      <c r="G56" s="3"/>
      <c r="H56" s="3">
        <v>15</v>
      </c>
      <c r="I56" s="3"/>
      <c r="J56" s="3">
        <v>1.86</v>
      </c>
      <c r="K56" s="3">
        <v>4.5999999999999996</v>
      </c>
      <c r="L56" s="3">
        <v>10.1</v>
      </c>
      <c r="M56" s="13"/>
      <c r="N56" s="13"/>
      <c r="O56" s="3"/>
      <c r="P56" s="3"/>
      <c r="Q56" s="3"/>
      <c r="R56" s="3"/>
      <c r="S56" s="3"/>
      <c r="T56" s="3"/>
      <c r="U56" s="3"/>
      <c r="V56" s="3"/>
      <c r="W56" s="3">
        <v>960</v>
      </c>
      <c r="X56" s="6">
        <v>99.355999999999995</v>
      </c>
      <c r="Y56" s="3"/>
      <c r="Z56" s="8">
        <v>63.53</v>
      </c>
      <c r="AA56" s="13"/>
      <c r="AB56" s="13"/>
      <c r="AC56" s="13"/>
      <c r="AD56" s="13"/>
      <c r="AE56" s="13"/>
      <c r="AF56" s="13"/>
      <c r="AG56" s="13"/>
      <c r="AH56" s="13"/>
      <c r="AI56" s="8">
        <v>36.47</v>
      </c>
      <c r="AJ56" s="3"/>
      <c r="AK56" s="8">
        <v>100</v>
      </c>
      <c r="AL56" s="3"/>
      <c r="AM56" s="9" t="s">
        <v>82</v>
      </c>
    </row>
    <row r="57" spans="1:39">
      <c r="A57" s="12">
        <v>36333</v>
      </c>
      <c r="B57" s="3">
        <v>1400</v>
      </c>
      <c r="C57" s="5">
        <v>1673.15</v>
      </c>
      <c r="D57" s="3">
        <v>1E-4</v>
      </c>
      <c r="E57" s="3">
        <f t="shared" si="0"/>
        <v>1E-3</v>
      </c>
      <c r="F57" s="3">
        <v>61.8</v>
      </c>
      <c r="G57" s="3"/>
      <c r="H57" s="3">
        <v>13.2</v>
      </c>
      <c r="I57" s="3"/>
      <c r="J57" s="3">
        <v>11.9</v>
      </c>
      <c r="K57" s="3">
        <v>4</v>
      </c>
      <c r="L57" s="3">
        <v>9.1999999999999993</v>
      </c>
      <c r="M57" s="13"/>
      <c r="N57" s="13"/>
      <c r="O57" s="3"/>
      <c r="P57" s="3"/>
      <c r="Q57" s="3"/>
      <c r="R57" s="3"/>
      <c r="S57" s="3"/>
      <c r="T57" s="3"/>
      <c r="U57" s="3"/>
      <c r="V57" s="3"/>
      <c r="W57" s="3">
        <v>1580</v>
      </c>
      <c r="X57" s="6">
        <v>100.25800000000001</v>
      </c>
      <c r="Y57" s="3"/>
      <c r="Z57" s="8">
        <v>63.53</v>
      </c>
      <c r="AA57" s="13"/>
      <c r="AB57" s="13"/>
      <c r="AC57" s="13"/>
      <c r="AD57" s="13"/>
      <c r="AE57" s="13"/>
      <c r="AF57" s="13"/>
      <c r="AG57" s="13"/>
      <c r="AH57" s="13"/>
      <c r="AI57" s="8">
        <v>36.47</v>
      </c>
      <c r="AJ57" s="3"/>
      <c r="AK57" s="8">
        <v>100</v>
      </c>
      <c r="AL57" s="3"/>
      <c r="AM57" s="9" t="s">
        <v>82</v>
      </c>
    </row>
    <row r="58" spans="1:39">
      <c r="A58" s="12">
        <v>36334</v>
      </c>
      <c r="B58" s="3">
        <v>1400</v>
      </c>
      <c r="C58" s="5">
        <v>1673.15</v>
      </c>
      <c r="D58" s="3">
        <v>1E-4</v>
      </c>
      <c r="E58" s="3">
        <f t="shared" si="0"/>
        <v>1E-3</v>
      </c>
      <c r="F58" s="3">
        <v>64.900000000000006</v>
      </c>
      <c r="G58" s="3"/>
      <c r="H58" s="3">
        <v>13.8</v>
      </c>
      <c r="I58" s="3"/>
      <c r="J58" s="3">
        <v>7.5</v>
      </c>
      <c r="K58" s="3">
        <v>4.0999999999999996</v>
      </c>
      <c r="L58" s="3">
        <v>9.6999999999999993</v>
      </c>
      <c r="M58" s="13"/>
      <c r="N58" s="13"/>
      <c r="O58" s="3"/>
      <c r="P58" s="3"/>
      <c r="Q58" s="3"/>
      <c r="R58" s="3"/>
      <c r="S58" s="3"/>
      <c r="T58" s="3"/>
      <c r="U58" s="3"/>
      <c r="V58" s="3"/>
      <c r="W58" s="3">
        <v>1106</v>
      </c>
      <c r="X58" s="6">
        <v>100.11060000000001</v>
      </c>
      <c r="Y58" s="3"/>
      <c r="Z58" s="8">
        <v>63.53</v>
      </c>
      <c r="AA58" s="13"/>
      <c r="AB58" s="13"/>
      <c r="AC58" s="13"/>
      <c r="AD58" s="13"/>
      <c r="AE58" s="13"/>
      <c r="AF58" s="13"/>
      <c r="AG58" s="13"/>
      <c r="AH58" s="13"/>
      <c r="AI58" s="8">
        <v>36.47</v>
      </c>
      <c r="AJ58" s="3"/>
      <c r="AK58" s="8">
        <v>100</v>
      </c>
      <c r="AL58" s="3"/>
      <c r="AM58" s="9" t="s">
        <v>82</v>
      </c>
    </row>
    <row r="59" spans="1:39">
      <c r="A59" s="12">
        <v>36335</v>
      </c>
      <c r="B59" s="3">
        <v>1400</v>
      </c>
      <c r="C59" s="5">
        <v>1673.15</v>
      </c>
      <c r="D59" s="3">
        <v>1E-4</v>
      </c>
      <c r="E59" s="3">
        <f t="shared" si="0"/>
        <v>1E-3</v>
      </c>
      <c r="F59" s="3">
        <v>66.900000000000006</v>
      </c>
      <c r="G59" s="3"/>
      <c r="H59" s="3">
        <v>15.1</v>
      </c>
      <c r="I59" s="3"/>
      <c r="J59" s="3">
        <v>2.99</v>
      </c>
      <c r="K59" s="3">
        <v>4.7</v>
      </c>
      <c r="L59" s="3">
        <v>10.3</v>
      </c>
      <c r="M59" s="13"/>
      <c r="N59" s="13"/>
      <c r="O59" s="3"/>
      <c r="P59" s="3"/>
      <c r="Q59" s="3"/>
      <c r="R59" s="3"/>
      <c r="S59" s="3"/>
      <c r="T59" s="3"/>
      <c r="U59" s="3"/>
      <c r="V59" s="3"/>
      <c r="W59" s="3">
        <v>920</v>
      </c>
      <c r="X59" s="6">
        <v>100.08199999999999</v>
      </c>
      <c r="Y59" s="3"/>
      <c r="Z59" s="8">
        <v>63.53</v>
      </c>
      <c r="AA59" s="13"/>
      <c r="AB59" s="13"/>
      <c r="AC59" s="13"/>
      <c r="AD59" s="13"/>
      <c r="AE59" s="13"/>
      <c r="AF59" s="13"/>
      <c r="AG59" s="13"/>
      <c r="AH59" s="13"/>
      <c r="AI59" s="8">
        <v>36.47</v>
      </c>
      <c r="AJ59" s="3"/>
      <c r="AK59" s="8">
        <v>100</v>
      </c>
      <c r="AL59" s="3"/>
      <c r="AM59" s="9" t="s">
        <v>82</v>
      </c>
    </row>
    <row r="60" spans="1:39">
      <c r="A60" s="12">
        <v>36336</v>
      </c>
      <c r="B60" s="3">
        <v>1400</v>
      </c>
      <c r="C60" s="5">
        <v>1673.15</v>
      </c>
      <c r="D60" s="3">
        <v>1E-4</v>
      </c>
      <c r="E60" s="3">
        <f t="shared" si="0"/>
        <v>1E-3</v>
      </c>
      <c r="F60" s="3">
        <v>52.7</v>
      </c>
      <c r="G60" s="3">
        <v>1.3</v>
      </c>
      <c r="H60" s="3">
        <v>15.3</v>
      </c>
      <c r="I60" s="3"/>
      <c r="J60" s="3">
        <v>10.199999999999999</v>
      </c>
      <c r="K60" s="3">
        <v>7.6</v>
      </c>
      <c r="L60" s="3">
        <v>12.4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1964</v>
      </c>
      <c r="X60" s="6">
        <v>99.696399999999997</v>
      </c>
      <c r="Y60" s="3"/>
      <c r="Z60" s="8">
        <v>63.53</v>
      </c>
      <c r="AA60" s="13"/>
      <c r="AB60" s="13"/>
      <c r="AC60" s="13"/>
      <c r="AD60" s="13"/>
      <c r="AE60" s="13"/>
      <c r="AF60" s="13"/>
      <c r="AG60" s="13"/>
      <c r="AH60" s="13"/>
      <c r="AI60" s="8">
        <v>36.47</v>
      </c>
      <c r="AJ60" s="3"/>
      <c r="AK60" s="8">
        <v>100</v>
      </c>
      <c r="AL60" s="3"/>
      <c r="AM60" s="9" t="s">
        <v>82</v>
      </c>
    </row>
    <row r="61" spans="1:39">
      <c r="A61" s="12">
        <v>36337</v>
      </c>
      <c r="B61" s="3">
        <v>1400</v>
      </c>
      <c r="C61" s="5">
        <v>1673.15</v>
      </c>
      <c r="D61" s="3">
        <v>1E-4</v>
      </c>
      <c r="E61" s="3">
        <f t="shared" si="0"/>
        <v>1E-3</v>
      </c>
      <c r="F61" s="3">
        <v>52.5</v>
      </c>
      <c r="G61" s="3">
        <v>1.3</v>
      </c>
      <c r="H61" s="3">
        <v>15.2</v>
      </c>
      <c r="I61" s="3"/>
      <c r="J61" s="3">
        <v>10.199999999999999</v>
      </c>
      <c r="K61" s="3">
        <v>7.7</v>
      </c>
      <c r="L61" s="3">
        <v>12.4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1995</v>
      </c>
      <c r="X61" s="6">
        <v>99.499500000000012</v>
      </c>
      <c r="Y61" s="3"/>
      <c r="Z61" s="8">
        <v>63.53</v>
      </c>
      <c r="AA61" s="13"/>
      <c r="AB61" s="13"/>
      <c r="AC61" s="13"/>
      <c r="AD61" s="13"/>
      <c r="AE61" s="13"/>
      <c r="AF61" s="13"/>
      <c r="AG61" s="13"/>
      <c r="AH61" s="13"/>
      <c r="AI61" s="8">
        <v>36.47</v>
      </c>
      <c r="AJ61" s="3"/>
      <c r="AK61" s="8">
        <v>100</v>
      </c>
      <c r="AL61" s="3"/>
      <c r="AM61" s="9" t="s">
        <v>82</v>
      </c>
    </row>
    <row r="62" spans="1:39">
      <c r="A62" s="12">
        <v>36338</v>
      </c>
      <c r="B62" s="3">
        <v>1400</v>
      </c>
      <c r="C62" s="5">
        <v>1673.15</v>
      </c>
      <c r="D62" s="3">
        <v>1E-4</v>
      </c>
      <c r="E62" s="3">
        <f t="shared" si="0"/>
        <v>1E-3</v>
      </c>
      <c r="F62" s="3">
        <v>52.8</v>
      </c>
      <c r="G62" s="3">
        <v>1.3</v>
      </c>
      <c r="H62" s="3">
        <v>15.3</v>
      </c>
      <c r="I62" s="3"/>
      <c r="J62" s="3">
        <v>9.4</v>
      </c>
      <c r="K62" s="3">
        <v>7.7</v>
      </c>
      <c r="L62" s="3">
        <v>12.5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1856</v>
      </c>
      <c r="X62" s="6">
        <v>99.185599999999994</v>
      </c>
      <c r="Y62" s="3"/>
      <c r="Z62" s="8">
        <v>63.53</v>
      </c>
      <c r="AA62" s="13"/>
      <c r="AB62" s="13"/>
      <c r="AC62" s="13"/>
      <c r="AD62" s="13"/>
      <c r="AE62" s="13"/>
      <c r="AF62" s="13"/>
      <c r="AG62" s="13"/>
      <c r="AH62" s="13"/>
      <c r="AI62" s="8">
        <v>36.47</v>
      </c>
      <c r="AJ62" s="3"/>
      <c r="AK62" s="8">
        <v>100</v>
      </c>
      <c r="AL62" s="3"/>
      <c r="AM62" s="9" t="s">
        <v>82</v>
      </c>
    </row>
    <row r="63" spans="1:39">
      <c r="A63" s="12">
        <v>36339</v>
      </c>
      <c r="B63" s="3">
        <v>1400</v>
      </c>
      <c r="C63" s="5">
        <v>1673.15</v>
      </c>
      <c r="D63" s="3">
        <v>1E-4</v>
      </c>
      <c r="E63" s="3">
        <f t="shared" si="0"/>
        <v>1E-3</v>
      </c>
      <c r="F63" s="3">
        <v>55.5</v>
      </c>
      <c r="G63" s="3">
        <v>1.4</v>
      </c>
      <c r="H63" s="3">
        <v>16.100000000000001</v>
      </c>
      <c r="I63" s="3"/>
      <c r="J63" s="3">
        <v>5.2</v>
      </c>
      <c r="K63" s="3">
        <v>8.1</v>
      </c>
      <c r="L63" s="3">
        <v>13.3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1625</v>
      </c>
      <c r="X63" s="6">
        <v>99.762499999999989</v>
      </c>
      <c r="Y63" s="3"/>
      <c r="Z63" s="8">
        <v>63.53</v>
      </c>
      <c r="AA63" s="13"/>
      <c r="AB63" s="13"/>
      <c r="AC63" s="13"/>
      <c r="AD63" s="13"/>
      <c r="AE63" s="13"/>
      <c r="AF63" s="13"/>
      <c r="AG63" s="13"/>
      <c r="AH63" s="13"/>
      <c r="AI63" s="8">
        <v>36.47</v>
      </c>
      <c r="AJ63" s="3"/>
      <c r="AK63" s="8">
        <v>100</v>
      </c>
      <c r="AL63" s="3"/>
      <c r="AM63" s="9" t="s">
        <v>82</v>
      </c>
    </row>
    <row r="64" spans="1:39">
      <c r="A64" s="12">
        <v>36340</v>
      </c>
      <c r="B64" s="3">
        <v>1400</v>
      </c>
      <c r="C64" s="5">
        <v>1673.15</v>
      </c>
      <c r="D64" s="3">
        <v>1E-4</v>
      </c>
      <c r="E64" s="3">
        <f t="shared" si="0"/>
        <v>1E-3</v>
      </c>
      <c r="F64" s="3">
        <v>56.1</v>
      </c>
      <c r="G64" s="3">
        <v>1.4</v>
      </c>
      <c r="H64" s="3">
        <v>17.2</v>
      </c>
      <c r="I64" s="3"/>
      <c r="J64" s="3">
        <v>2.5</v>
      </c>
      <c r="K64" s="3">
        <v>8.6999999999999993</v>
      </c>
      <c r="L64" s="3">
        <v>13.5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1883</v>
      </c>
      <c r="X64" s="6">
        <v>99.588300000000004</v>
      </c>
      <c r="Y64" s="3"/>
      <c r="Z64" s="8">
        <v>63.53</v>
      </c>
      <c r="AA64" s="13"/>
      <c r="AB64" s="13"/>
      <c r="AC64" s="13"/>
      <c r="AD64" s="13"/>
      <c r="AE64" s="13"/>
      <c r="AF64" s="13"/>
      <c r="AG64" s="13"/>
      <c r="AH64" s="13"/>
      <c r="AI64" s="8">
        <v>36.47</v>
      </c>
      <c r="AJ64" s="3"/>
      <c r="AK64" s="8">
        <v>100</v>
      </c>
      <c r="AL64" s="3"/>
      <c r="AM64" s="9" t="s">
        <v>82</v>
      </c>
    </row>
    <row r="65" spans="1:39">
      <c r="A65" s="12">
        <v>36341</v>
      </c>
      <c r="B65" s="3">
        <v>1400</v>
      </c>
      <c r="C65" s="5">
        <v>1673.15</v>
      </c>
      <c r="D65" s="3">
        <v>1E-4</v>
      </c>
      <c r="E65" s="3">
        <f t="shared" si="0"/>
        <v>1E-3</v>
      </c>
      <c r="F65" s="3">
        <v>53.7</v>
      </c>
      <c r="G65" s="3">
        <v>1.4</v>
      </c>
      <c r="H65" s="3">
        <v>15.5</v>
      </c>
      <c r="I65" s="3"/>
      <c r="J65" s="3">
        <v>8.6999999999999993</v>
      </c>
      <c r="K65" s="3">
        <v>7.9</v>
      </c>
      <c r="L65" s="3">
        <v>12.7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1904</v>
      </c>
      <c r="X65" s="6">
        <v>100.0904</v>
      </c>
      <c r="Y65" s="3"/>
      <c r="Z65" s="8">
        <v>63.53</v>
      </c>
      <c r="AA65" s="13"/>
      <c r="AB65" s="13"/>
      <c r="AC65" s="13"/>
      <c r="AD65" s="13"/>
      <c r="AE65" s="13"/>
      <c r="AF65" s="13"/>
      <c r="AG65" s="13"/>
      <c r="AH65" s="13"/>
      <c r="AI65" s="8">
        <v>36.47</v>
      </c>
      <c r="AJ65" s="3"/>
      <c r="AK65" s="8">
        <v>100</v>
      </c>
      <c r="AL65" s="3"/>
      <c r="AM65" s="9" t="s">
        <v>82</v>
      </c>
    </row>
    <row r="66" spans="1:39">
      <c r="A66" s="12">
        <v>36342</v>
      </c>
      <c r="B66" s="3">
        <v>1400</v>
      </c>
      <c r="C66" s="5">
        <v>1673.15</v>
      </c>
      <c r="D66" s="3">
        <v>1E-4</v>
      </c>
      <c r="E66" s="3">
        <f t="shared" si="0"/>
        <v>1E-3</v>
      </c>
      <c r="F66" s="3">
        <v>55.3</v>
      </c>
      <c r="G66" s="3">
        <v>1.4</v>
      </c>
      <c r="H66" s="3">
        <v>16.899999999999999</v>
      </c>
      <c r="I66" s="3"/>
      <c r="J66" s="3">
        <v>3.7</v>
      </c>
      <c r="K66" s="3">
        <v>8.6999999999999993</v>
      </c>
      <c r="L66" s="3">
        <v>13.5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1683</v>
      </c>
      <c r="X66" s="6">
        <v>99.668300000000002</v>
      </c>
      <c r="Y66" s="3"/>
      <c r="Z66" s="8">
        <v>63.53</v>
      </c>
      <c r="AA66" s="13"/>
      <c r="AB66" s="13"/>
      <c r="AC66" s="13"/>
      <c r="AD66" s="13"/>
      <c r="AE66" s="13"/>
      <c r="AF66" s="13"/>
      <c r="AG66" s="13"/>
      <c r="AH66" s="13"/>
      <c r="AI66" s="8">
        <v>36.47</v>
      </c>
      <c r="AJ66" s="3"/>
      <c r="AK66" s="8">
        <v>100</v>
      </c>
      <c r="AL66" s="3"/>
      <c r="AM66" s="9" t="s">
        <v>82</v>
      </c>
    </row>
    <row r="67" spans="1:39">
      <c r="A67" s="12">
        <v>36343</v>
      </c>
      <c r="B67" s="3">
        <v>1400</v>
      </c>
      <c r="C67" s="5">
        <v>1673.15</v>
      </c>
      <c r="D67" s="3">
        <v>1E-4</v>
      </c>
      <c r="E67" s="3">
        <f t="shared" ref="E67:E130" si="1">D67*10</f>
        <v>1E-3</v>
      </c>
      <c r="F67" s="3">
        <v>53.9</v>
      </c>
      <c r="G67" s="3">
        <v>2.2999999999999998</v>
      </c>
      <c r="H67" s="3">
        <v>13.9</v>
      </c>
      <c r="I67" s="3"/>
      <c r="J67" s="3">
        <v>11.7</v>
      </c>
      <c r="K67" s="3">
        <v>8.6</v>
      </c>
      <c r="L67" s="3">
        <v>9.3000000000000007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2126</v>
      </c>
      <c r="X67" s="6">
        <v>99.912599999999983</v>
      </c>
      <c r="Y67" s="3"/>
      <c r="Z67" s="8">
        <v>63.53</v>
      </c>
      <c r="AA67" s="13"/>
      <c r="AB67" s="13"/>
      <c r="AC67" s="13"/>
      <c r="AD67" s="13"/>
      <c r="AE67" s="13"/>
      <c r="AF67" s="13"/>
      <c r="AG67" s="13"/>
      <c r="AH67" s="13"/>
      <c r="AI67" s="8">
        <v>36.47</v>
      </c>
      <c r="AJ67" s="3"/>
      <c r="AK67" s="8">
        <v>100</v>
      </c>
      <c r="AL67" s="3"/>
      <c r="AM67" s="9" t="s">
        <v>82</v>
      </c>
    </row>
    <row r="68" spans="1:39">
      <c r="A68" s="12">
        <v>36344</v>
      </c>
      <c r="B68" s="3">
        <v>1400</v>
      </c>
      <c r="C68" s="5">
        <v>1673.15</v>
      </c>
      <c r="D68" s="3">
        <v>1E-4</v>
      </c>
      <c r="E68" s="3">
        <f t="shared" si="1"/>
        <v>1E-3</v>
      </c>
      <c r="F68" s="3">
        <v>54</v>
      </c>
      <c r="G68" s="3">
        <v>2.2999999999999998</v>
      </c>
      <c r="H68" s="3">
        <v>13.9</v>
      </c>
      <c r="I68" s="3"/>
      <c r="J68" s="3">
        <v>11.4</v>
      </c>
      <c r="K68" s="3">
        <v>8.5</v>
      </c>
      <c r="L68" s="3">
        <v>9.3000000000000007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2220</v>
      </c>
      <c r="X68" s="6">
        <v>99.622</v>
      </c>
      <c r="Y68" s="3"/>
      <c r="Z68" s="8">
        <v>63.53</v>
      </c>
      <c r="AA68" s="13"/>
      <c r="AB68" s="13"/>
      <c r="AC68" s="13"/>
      <c r="AD68" s="13"/>
      <c r="AE68" s="13"/>
      <c r="AF68" s="13"/>
      <c r="AG68" s="13"/>
      <c r="AH68" s="13"/>
      <c r="AI68" s="8">
        <v>36.47</v>
      </c>
      <c r="AJ68" s="3"/>
      <c r="AK68" s="8">
        <v>100</v>
      </c>
      <c r="AL68" s="3"/>
      <c r="AM68" s="9" t="s">
        <v>82</v>
      </c>
    </row>
    <row r="69" spans="1:39">
      <c r="A69" s="12">
        <v>36345</v>
      </c>
      <c r="B69" s="3">
        <v>1400</v>
      </c>
      <c r="C69" s="5">
        <v>1673.15</v>
      </c>
      <c r="D69" s="3">
        <v>1E-4</v>
      </c>
      <c r="E69" s="3">
        <f t="shared" si="1"/>
        <v>1E-3</v>
      </c>
      <c r="F69" s="3">
        <v>54.2</v>
      </c>
      <c r="G69" s="3">
        <v>2.2999999999999998</v>
      </c>
      <c r="H69" s="3">
        <v>13.9</v>
      </c>
      <c r="I69" s="3"/>
      <c r="J69" s="3">
        <v>11.3</v>
      </c>
      <c r="K69" s="3">
        <v>8.6</v>
      </c>
      <c r="L69" s="3">
        <v>9.4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2181</v>
      </c>
      <c r="X69" s="6">
        <v>99.91810000000001</v>
      </c>
      <c r="Y69" s="3"/>
      <c r="Z69" s="8">
        <v>63.53</v>
      </c>
      <c r="AA69" s="13"/>
      <c r="AB69" s="13"/>
      <c r="AC69" s="13"/>
      <c r="AD69" s="13"/>
      <c r="AE69" s="13"/>
      <c r="AF69" s="13"/>
      <c r="AG69" s="13"/>
      <c r="AH69" s="13"/>
      <c r="AI69" s="8">
        <v>36.47</v>
      </c>
      <c r="AJ69" s="3"/>
      <c r="AK69" s="8">
        <v>100</v>
      </c>
      <c r="AL69" s="3"/>
      <c r="AM69" s="9" t="s">
        <v>82</v>
      </c>
    </row>
    <row r="70" spans="1:39">
      <c r="A70" s="12">
        <v>36346</v>
      </c>
      <c r="B70" s="3">
        <v>1400</v>
      </c>
      <c r="C70" s="5">
        <v>1673.15</v>
      </c>
      <c r="D70" s="3">
        <v>1E-4</v>
      </c>
      <c r="E70" s="3">
        <f t="shared" si="1"/>
        <v>1E-3</v>
      </c>
      <c r="F70" s="3">
        <v>57.3</v>
      </c>
      <c r="G70" s="3">
        <v>2.4</v>
      </c>
      <c r="H70" s="3">
        <v>14.7</v>
      </c>
      <c r="I70" s="3"/>
      <c r="J70" s="3">
        <v>5.6</v>
      </c>
      <c r="K70" s="3">
        <v>9</v>
      </c>
      <c r="L70" s="3">
        <v>9.9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1588</v>
      </c>
      <c r="X70" s="6">
        <v>99.058799999999991</v>
      </c>
      <c r="Y70" s="3"/>
      <c r="Z70" s="8">
        <v>63.53</v>
      </c>
      <c r="AA70" s="13"/>
      <c r="AB70" s="13"/>
      <c r="AC70" s="13"/>
      <c r="AD70" s="13"/>
      <c r="AE70" s="13"/>
      <c r="AF70" s="13"/>
      <c r="AG70" s="13"/>
      <c r="AH70" s="13"/>
      <c r="AI70" s="8">
        <v>36.47</v>
      </c>
      <c r="AJ70" s="3"/>
      <c r="AK70" s="8">
        <v>100</v>
      </c>
      <c r="AL70" s="3"/>
      <c r="AM70" s="9" t="s">
        <v>82</v>
      </c>
    </row>
    <row r="71" spans="1:39">
      <c r="A71" s="12">
        <v>36347</v>
      </c>
      <c r="B71" s="3">
        <v>1400</v>
      </c>
      <c r="C71" s="5">
        <v>1673.15</v>
      </c>
      <c r="D71" s="3">
        <v>1E-4</v>
      </c>
      <c r="E71" s="3">
        <f t="shared" si="1"/>
        <v>1E-3</v>
      </c>
      <c r="F71" s="3">
        <v>58.6</v>
      </c>
      <c r="G71" s="3">
        <v>2.5</v>
      </c>
      <c r="H71" s="3">
        <v>16</v>
      </c>
      <c r="I71" s="3"/>
      <c r="J71" s="3">
        <v>2.6</v>
      </c>
      <c r="K71" s="3">
        <v>9.9</v>
      </c>
      <c r="L71" s="3">
        <v>10.199999999999999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1639</v>
      </c>
      <c r="X71" s="6">
        <v>99.963899999999995</v>
      </c>
      <c r="Y71" s="3"/>
      <c r="Z71" s="8">
        <v>63.53</v>
      </c>
      <c r="AA71" s="13"/>
      <c r="AB71" s="13"/>
      <c r="AC71" s="13"/>
      <c r="AD71" s="13"/>
      <c r="AE71" s="13"/>
      <c r="AF71" s="13"/>
      <c r="AG71" s="13"/>
      <c r="AH71" s="13"/>
      <c r="AI71" s="8">
        <v>36.47</v>
      </c>
      <c r="AJ71" s="3"/>
      <c r="AK71" s="8">
        <v>100</v>
      </c>
      <c r="AL71" s="3"/>
      <c r="AM71" s="9" t="s">
        <v>82</v>
      </c>
    </row>
    <row r="72" spans="1:39">
      <c r="A72" s="12">
        <v>36348</v>
      </c>
      <c r="B72" s="3">
        <v>1400</v>
      </c>
      <c r="C72" s="5">
        <v>1673.15</v>
      </c>
      <c r="D72" s="3">
        <v>1E-4</v>
      </c>
      <c r="E72" s="3">
        <f t="shared" si="1"/>
        <v>1E-3</v>
      </c>
      <c r="F72" s="3">
        <v>55.7</v>
      </c>
      <c r="G72" s="3">
        <v>2.4</v>
      </c>
      <c r="H72" s="3">
        <v>14.3</v>
      </c>
      <c r="I72" s="3"/>
      <c r="J72" s="3">
        <v>9.3000000000000007</v>
      </c>
      <c r="K72" s="3">
        <v>8.9</v>
      </c>
      <c r="L72" s="3">
        <v>9.6999999999999993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1737</v>
      </c>
      <c r="X72" s="6">
        <v>100.47370000000001</v>
      </c>
      <c r="Y72" s="3"/>
      <c r="Z72" s="8">
        <v>63.53</v>
      </c>
      <c r="AA72" s="13"/>
      <c r="AB72" s="13"/>
      <c r="AC72" s="13"/>
      <c r="AD72" s="13"/>
      <c r="AE72" s="13"/>
      <c r="AF72" s="13"/>
      <c r="AG72" s="13"/>
      <c r="AH72" s="13"/>
      <c r="AI72" s="8">
        <v>36.47</v>
      </c>
      <c r="AJ72" s="3"/>
      <c r="AK72" s="8">
        <v>100</v>
      </c>
      <c r="AL72" s="3"/>
      <c r="AM72" s="9" t="s">
        <v>82</v>
      </c>
    </row>
    <row r="73" spans="1:39">
      <c r="A73" s="12">
        <v>36349</v>
      </c>
      <c r="B73" s="3">
        <v>1400</v>
      </c>
      <c r="C73" s="5">
        <v>1673.15</v>
      </c>
      <c r="D73" s="3">
        <v>1E-4</v>
      </c>
      <c r="E73" s="3">
        <f t="shared" si="1"/>
        <v>1E-3</v>
      </c>
      <c r="F73" s="3">
        <v>57.6</v>
      </c>
      <c r="G73" s="3">
        <v>2.4</v>
      </c>
      <c r="H73" s="3">
        <v>15.7</v>
      </c>
      <c r="I73" s="3"/>
      <c r="J73" s="3">
        <v>3.9</v>
      </c>
      <c r="K73" s="3">
        <v>9.8000000000000007</v>
      </c>
      <c r="L73" s="3">
        <v>10.199999999999999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1567</v>
      </c>
      <c r="X73" s="6">
        <v>99.756700000000009</v>
      </c>
      <c r="Y73" s="3"/>
      <c r="Z73" s="8">
        <v>63.53</v>
      </c>
      <c r="AA73" s="13"/>
      <c r="AB73" s="13"/>
      <c r="AC73" s="13"/>
      <c r="AD73" s="13"/>
      <c r="AE73" s="13"/>
      <c r="AF73" s="13"/>
      <c r="AG73" s="13"/>
      <c r="AH73" s="13"/>
      <c r="AI73" s="8">
        <v>36.47</v>
      </c>
      <c r="AJ73" s="3"/>
      <c r="AK73" s="8">
        <v>100</v>
      </c>
      <c r="AL73" s="3"/>
      <c r="AM73" s="9" t="s">
        <v>82</v>
      </c>
    </row>
    <row r="74" spans="1:39">
      <c r="A74" s="12">
        <v>36350</v>
      </c>
      <c r="B74" s="3">
        <v>1400</v>
      </c>
      <c r="C74" s="5">
        <v>1673.15</v>
      </c>
      <c r="D74" s="3">
        <v>1E-4</v>
      </c>
      <c r="E74" s="3">
        <f t="shared" si="1"/>
        <v>1E-3</v>
      </c>
      <c r="F74" s="3">
        <v>52.5</v>
      </c>
      <c r="G74" s="3"/>
      <c r="H74" s="3">
        <v>15.3</v>
      </c>
      <c r="I74" s="3"/>
      <c r="J74" s="3">
        <v>11.4</v>
      </c>
      <c r="K74" s="3">
        <v>11.4</v>
      </c>
      <c r="L74" s="3">
        <v>9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2126</v>
      </c>
      <c r="X74" s="6">
        <v>99.812600000000003</v>
      </c>
      <c r="Y74" s="3"/>
      <c r="Z74" s="8">
        <v>63.53</v>
      </c>
      <c r="AA74" s="13"/>
      <c r="AB74" s="13"/>
      <c r="AC74" s="13"/>
      <c r="AD74" s="13"/>
      <c r="AE74" s="13"/>
      <c r="AF74" s="13"/>
      <c r="AG74" s="13"/>
      <c r="AH74" s="13"/>
      <c r="AI74" s="8">
        <v>36.47</v>
      </c>
      <c r="AJ74" s="3"/>
      <c r="AK74" s="8">
        <v>100</v>
      </c>
      <c r="AL74" s="3"/>
      <c r="AM74" s="9" t="s">
        <v>82</v>
      </c>
    </row>
    <row r="75" spans="1:39">
      <c r="A75" s="12">
        <v>36351</v>
      </c>
      <c r="B75" s="3">
        <v>1400</v>
      </c>
      <c r="C75" s="5">
        <v>1673.15</v>
      </c>
      <c r="D75" s="3">
        <v>1E-4</v>
      </c>
      <c r="E75" s="3">
        <f t="shared" si="1"/>
        <v>1E-3</v>
      </c>
      <c r="F75" s="3">
        <v>52.6</v>
      </c>
      <c r="G75" s="3"/>
      <c r="H75" s="3">
        <v>15.4</v>
      </c>
      <c r="I75" s="3"/>
      <c r="J75" s="3">
        <v>11.1</v>
      </c>
      <c r="K75" s="3">
        <v>11.5</v>
      </c>
      <c r="L75" s="3">
        <v>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2090</v>
      </c>
      <c r="X75" s="6">
        <v>99.808999999999997</v>
      </c>
      <c r="Y75" s="3"/>
      <c r="Z75" s="8">
        <v>63.53</v>
      </c>
      <c r="AA75" s="13"/>
      <c r="AB75" s="13"/>
      <c r="AC75" s="13"/>
      <c r="AD75" s="13"/>
      <c r="AE75" s="13"/>
      <c r="AF75" s="13"/>
      <c r="AG75" s="13"/>
      <c r="AH75" s="13"/>
      <c r="AI75" s="8">
        <v>36.47</v>
      </c>
      <c r="AJ75" s="3"/>
      <c r="AK75" s="8">
        <v>100</v>
      </c>
      <c r="AL75" s="3"/>
      <c r="AM75" s="9" t="s">
        <v>82</v>
      </c>
    </row>
    <row r="76" spans="1:39">
      <c r="A76" s="12">
        <v>36352</v>
      </c>
      <c r="B76" s="3">
        <v>1400</v>
      </c>
      <c r="C76" s="5">
        <v>1673.15</v>
      </c>
      <c r="D76" s="3">
        <v>1E-4</v>
      </c>
      <c r="E76" s="3">
        <f t="shared" si="1"/>
        <v>1E-3</v>
      </c>
      <c r="F76" s="3">
        <v>52.5</v>
      </c>
      <c r="G76" s="3"/>
      <c r="H76" s="3">
        <v>15.4</v>
      </c>
      <c r="I76" s="3"/>
      <c r="J76" s="3">
        <v>11.2</v>
      </c>
      <c r="K76" s="3">
        <v>11.5</v>
      </c>
      <c r="L76" s="3">
        <v>8.9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2131</v>
      </c>
      <c r="X76" s="6">
        <v>99.713100000000011</v>
      </c>
      <c r="Y76" s="3"/>
      <c r="Z76" s="8">
        <v>63.53</v>
      </c>
      <c r="AA76" s="13"/>
      <c r="AB76" s="13"/>
      <c r="AC76" s="13"/>
      <c r="AD76" s="13"/>
      <c r="AE76" s="13"/>
      <c r="AF76" s="13"/>
      <c r="AG76" s="13"/>
      <c r="AH76" s="13"/>
      <c r="AI76" s="8">
        <v>36.47</v>
      </c>
      <c r="AJ76" s="3"/>
      <c r="AK76" s="8">
        <v>100</v>
      </c>
      <c r="AL76" s="3"/>
      <c r="AM76" s="9" t="s">
        <v>82</v>
      </c>
    </row>
    <row r="77" spans="1:39">
      <c r="A77" s="12">
        <v>36353</v>
      </c>
      <c r="B77" s="3">
        <v>1400</v>
      </c>
      <c r="C77" s="5">
        <v>1673.15</v>
      </c>
      <c r="D77" s="3">
        <v>1E-4</v>
      </c>
      <c r="E77" s="3">
        <f t="shared" si="1"/>
        <v>1E-3</v>
      </c>
      <c r="F77" s="3">
        <v>53</v>
      </c>
      <c r="G77" s="3"/>
      <c r="H77" s="3">
        <v>15.5</v>
      </c>
      <c r="I77" s="3"/>
      <c r="J77" s="3">
        <v>11.2</v>
      </c>
      <c r="K77" s="3">
        <v>11.6</v>
      </c>
      <c r="L77" s="3">
        <v>9.1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2054</v>
      </c>
      <c r="X77" s="6">
        <v>100.60539999999999</v>
      </c>
      <c r="Y77" s="3"/>
      <c r="Z77" s="8">
        <v>63.53</v>
      </c>
      <c r="AA77" s="13"/>
      <c r="AB77" s="13"/>
      <c r="AC77" s="13"/>
      <c r="AD77" s="13"/>
      <c r="AE77" s="13"/>
      <c r="AF77" s="13"/>
      <c r="AG77" s="13"/>
      <c r="AH77" s="13"/>
      <c r="AI77" s="8">
        <v>36.47</v>
      </c>
      <c r="AJ77" s="3"/>
      <c r="AK77" s="8">
        <v>100</v>
      </c>
      <c r="AL77" s="3"/>
      <c r="AM77" s="9" t="s">
        <v>82</v>
      </c>
    </row>
    <row r="78" spans="1:39">
      <c r="A78" s="12">
        <v>36354</v>
      </c>
      <c r="B78" s="3">
        <v>1400</v>
      </c>
      <c r="C78" s="5">
        <v>1673.15</v>
      </c>
      <c r="D78" s="3">
        <v>1E-4</v>
      </c>
      <c r="E78" s="3">
        <f t="shared" si="1"/>
        <v>1E-3</v>
      </c>
      <c r="F78" s="3">
        <v>55.9</v>
      </c>
      <c r="G78" s="3"/>
      <c r="H78" s="3">
        <v>16.3</v>
      </c>
      <c r="I78" s="3"/>
      <c r="J78" s="3">
        <v>5.5</v>
      </c>
      <c r="K78" s="3">
        <v>12</v>
      </c>
      <c r="L78" s="3">
        <v>9.6999999999999993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1576</v>
      </c>
      <c r="X78" s="6">
        <v>99.557600000000008</v>
      </c>
      <c r="Y78" s="3"/>
      <c r="Z78" s="8">
        <v>63.53</v>
      </c>
      <c r="AA78" s="13"/>
      <c r="AB78" s="13"/>
      <c r="AC78" s="13"/>
      <c r="AD78" s="13"/>
      <c r="AE78" s="13"/>
      <c r="AF78" s="13"/>
      <c r="AG78" s="13"/>
      <c r="AH78" s="13"/>
      <c r="AI78" s="8">
        <v>36.47</v>
      </c>
      <c r="AJ78" s="3"/>
      <c r="AK78" s="8">
        <v>100</v>
      </c>
      <c r="AL78" s="3"/>
      <c r="AM78" s="9" t="s">
        <v>82</v>
      </c>
    </row>
    <row r="79" spans="1:39">
      <c r="A79" s="12">
        <v>36355</v>
      </c>
      <c r="B79" s="3">
        <v>1400</v>
      </c>
      <c r="C79" s="5">
        <v>1673.15</v>
      </c>
      <c r="D79" s="3">
        <v>1E-4</v>
      </c>
      <c r="E79" s="3">
        <f t="shared" si="1"/>
        <v>1E-3</v>
      </c>
      <c r="F79" s="3">
        <v>56.9</v>
      </c>
      <c r="G79" s="3"/>
      <c r="H79" s="3">
        <v>17.5</v>
      </c>
      <c r="I79" s="3"/>
      <c r="J79" s="3">
        <v>2.6</v>
      </c>
      <c r="K79" s="3">
        <v>13.1</v>
      </c>
      <c r="L79" s="3">
        <v>9.9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1711</v>
      </c>
      <c r="X79" s="6">
        <v>100.1711</v>
      </c>
      <c r="Y79" s="3"/>
      <c r="Z79" s="8">
        <v>63.53</v>
      </c>
      <c r="AA79" s="13"/>
      <c r="AB79" s="13"/>
      <c r="AC79" s="13"/>
      <c r="AD79" s="13"/>
      <c r="AE79" s="13"/>
      <c r="AF79" s="13"/>
      <c r="AG79" s="13"/>
      <c r="AH79" s="13"/>
      <c r="AI79" s="8">
        <v>36.47</v>
      </c>
      <c r="AJ79" s="3"/>
      <c r="AK79" s="8">
        <v>100</v>
      </c>
      <c r="AL79" s="3"/>
      <c r="AM79" s="9" t="s">
        <v>82</v>
      </c>
    </row>
    <row r="80" spans="1:39">
      <c r="A80" s="12">
        <v>36356</v>
      </c>
      <c r="B80" s="3">
        <v>1400</v>
      </c>
      <c r="C80" s="5">
        <v>1673.15</v>
      </c>
      <c r="D80" s="3">
        <v>1E-4</v>
      </c>
      <c r="E80" s="3">
        <f t="shared" si="1"/>
        <v>1E-3</v>
      </c>
      <c r="F80" s="3">
        <v>53.6</v>
      </c>
      <c r="G80" s="3"/>
      <c r="H80" s="3">
        <v>15.7</v>
      </c>
      <c r="I80" s="3"/>
      <c r="J80" s="3">
        <v>9.1999999999999993</v>
      </c>
      <c r="K80" s="3">
        <v>11.7</v>
      </c>
      <c r="L80" s="3">
        <v>9.1999999999999993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1785</v>
      </c>
      <c r="X80" s="6">
        <v>99.578500000000005</v>
      </c>
      <c r="Y80" s="3"/>
      <c r="Z80" s="8">
        <v>63.53</v>
      </c>
      <c r="AA80" s="13"/>
      <c r="AB80" s="13"/>
      <c r="AC80" s="13"/>
      <c r="AD80" s="13"/>
      <c r="AE80" s="13"/>
      <c r="AF80" s="13"/>
      <c r="AG80" s="13"/>
      <c r="AH80" s="13"/>
      <c r="AI80" s="8">
        <v>36.47</v>
      </c>
      <c r="AJ80" s="3"/>
      <c r="AK80" s="8">
        <v>100</v>
      </c>
      <c r="AL80" s="3"/>
      <c r="AM80" s="9" t="s">
        <v>82</v>
      </c>
    </row>
    <row r="81" spans="1:39">
      <c r="A81" s="12">
        <v>36357</v>
      </c>
      <c r="B81" s="3">
        <v>1400</v>
      </c>
      <c r="C81" s="5">
        <v>1673.15</v>
      </c>
      <c r="D81" s="3">
        <v>1E-4</v>
      </c>
      <c r="E81" s="3">
        <f t="shared" si="1"/>
        <v>1E-3</v>
      </c>
      <c r="F81" s="3">
        <v>55.9</v>
      </c>
      <c r="G81" s="3"/>
      <c r="H81" s="3">
        <v>17.399999999999999</v>
      </c>
      <c r="I81" s="3"/>
      <c r="J81" s="3">
        <v>3.7</v>
      </c>
      <c r="K81" s="3">
        <v>12.8</v>
      </c>
      <c r="L81" s="3">
        <v>9.9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1528</v>
      </c>
      <c r="X81" s="6">
        <v>99.852800000000002</v>
      </c>
      <c r="Y81" s="3"/>
      <c r="Z81" s="8">
        <v>63.53</v>
      </c>
      <c r="AA81" s="13"/>
      <c r="AB81" s="13"/>
      <c r="AC81" s="13"/>
      <c r="AD81" s="13"/>
      <c r="AE81" s="13"/>
      <c r="AF81" s="13"/>
      <c r="AG81" s="13"/>
      <c r="AH81" s="13"/>
      <c r="AI81" s="8">
        <v>36.47</v>
      </c>
      <c r="AJ81" s="3"/>
      <c r="AK81" s="8">
        <v>100</v>
      </c>
      <c r="AL81" s="3"/>
      <c r="AM81" s="9" t="s">
        <v>82</v>
      </c>
    </row>
    <row r="82" spans="1:39">
      <c r="A82" s="12">
        <v>36358</v>
      </c>
      <c r="B82" s="3">
        <v>1400</v>
      </c>
      <c r="C82" s="5">
        <v>1673.15</v>
      </c>
      <c r="D82" s="3">
        <v>1E-4</v>
      </c>
      <c r="E82" s="3">
        <f t="shared" si="1"/>
        <v>1E-3</v>
      </c>
      <c r="F82" s="3">
        <v>60</v>
      </c>
      <c r="G82" s="3"/>
      <c r="H82" s="3">
        <v>11.2</v>
      </c>
      <c r="I82" s="3"/>
      <c r="J82" s="3">
        <v>10.1</v>
      </c>
      <c r="K82" s="3">
        <v>12.4</v>
      </c>
      <c r="L82" s="3">
        <v>6.3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1480</v>
      </c>
      <c r="X82" s="6">
        <v>100.148</v>
      </c>
      <c r="Y82" s="3"/>
      <c r="Z82" s="8">
        <v>63.53</v>
      </c>
      <c r="AA82" s="13"/>
      <c r="AB82" s="13"/>
      <c r="AC82" s="13"/>
      <c r="AD82" s="13"/>
      <c r="AE82" s="13"/>
      <c r="AF82" s="13"/>
      <c r="AG82" s="13"/>
      <c r="AH82" s="13"/>
      <c r="AI82" s="8">
        <v>36.47</v>
      </c>
      <c r="AJ82" s="3"/>
      <c r="AK82" s="8">
        <v>100</v>
      </c>
      <c r="AL82" s="3"/>
      <c r="AM82" s="9" t="s">
        <v>82</v>
      </c>
    </row>
    <row r="83" spans="1:39">
      <c r="A83" s="12">
        <v>36359</v>
      </c>
      <c r="B83" s="3">
        <v>1400</v>
      </c>
      <c r="C83" s="5">
        <v>1673.15</v>
      </c>
      <c r="D83" s="3">
        <v>1E-4</v>
      </c>
      <c r="E83" s="3">
        <f t="shared" si="1"/>
        <v>1E-3</v>
      </c>
      <c r="F83" s="3">
        <v>59.7</v>
      </c>
      <c r="G83" s="3"/>
      <c r="H83" s="3">
        <v>11.1</v>
      </c>
      <c r="I83" s="3"/>
      <c r="J83" s="3">
        <v>9.9</v>
      </c>
      <c r="K83" s="3">
        <v>12.2</v>
      </c>
      <c r="L83" s="3">
        <v>6.2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1477</v>
      </c>
      <c r="X83" s="6">
        <v>99.247700000000009</v>
      </c>
      <c r="Y83" s="3"/>
      <c r="Z83" s="8">
        <v>63.53</v>
      </c>
      <c r="AA83" s="13"/>
      <c r="AB83" s="13"/>
      <c r="AC83" s="13"/>
      <c r="AD83" s="13"/>
      <c r="AE83" s="13"/>
      <c r="AF83" s="13"/>
      <c r="AG83" s="13"/>
      <c r="AH83" s="13"/>
      <c r="AI83" s="8">
        <v>36.47</v>
      </c>
      <c r="AJ83" s="3"/>
      <c r="AK83" s="8">
        <v>100</v>
      </c>
      <c r="AL83" s="3"/>
      <c r="AM83" s="9" t="s">
        <v>82</v>
      </c>
    </row>
    <row r="84" spans="1:39">
      <c r="A84" s="12">
        <v>36360</v>
      </c>
      <c r="B84" s="3">
        <v>1400</v>
      </c>
      <c r="C84" s="5">
        <v>1673.15</v>
      </c>
      <c r="D84" s="3">
        <v>1E-4</v>
      </c>
      <c r="E84" s="3">
        <f t="shared" si="1"/>
        <v>1E-3</v>
      </c>
      <c r="F84" s="3">
        <v>60.4</v>
      </c>
      <c r="G84" s="3"/>
      <c r="H84" s="3">
        <v>11.2</v>
      </c>
      <c r="I84" s="3"/>
      <c r="J84" s="3">
        <v>9.6999999999999993</v>
      </c>
      <c r="K84" s="3">
        <v>12.4</v>
      </c>
      <c r="L84" s="3">
        <v>6.3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1417</v>
      </c>
      <c r="X84" s="6">
        <v>100.1417</v>
      </c>
      <c r="Y84" s="3"/>
      <c r="Z84" s="8">
        <v>63.53</v>
      </c>
      <c r="AA84" s="13"/>
      <c r="AB84" s="13"/>
      <c r="AC84" s="13"/>
      <c r="AD84" s="13"/>
      <c r="AE84" s="13"/>
      <c r="AF84" s="13"/>
      <c r="AG84" s="13"/>
      <c r="AH84" s="13"/>
      <c r="AI84" s="8">
        <v>36.47</v>
      </c>
      <c r="AJ84" s="3"/>
      <c r="AK84" s="8">
        <v>100</v>
      </c>
      <c r="AL84" s="3"/>
      <c r="AM84" s="9" t="s">
        <v>82</v>
      </c>
    </row>
    <row r="85" spans="1:39">
      <c r="A85" s="12">
        <v>36361</v>
      </c>
      <c r="B85" s="3">
        <v>1400</v>
      </c>
      <c r="C85" s="5">
        <v>1673.15</v>
      </c>
      <c r="D85" s="3">
        <v>1E-4</v>
      </c>
      <c r="E85" s="3">
        <f t="shared" si="1"/>
        <v>1E-3</v>
      </c>
      <c r="F85" s="3">
        <v>62.9</v>
      </c>
      <c r="G85" s="3"/>
      <c r="H85" s="3">
        <v>11.6</v>
      </c>
      <c r="I85" s="3"/>
      <c r="J85" s="3">
        <v>5.7</v>
      </c>
      <c r="K85" s="3">
        <v>12.7</v>
      </c>
      <c r="L85" s="3">
        <v>6.6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1374</v>
      </c>
      <c r="X85" s="6">
        <v>99.6374</v>
      </c>
      <c r="Y85" s="3"/>
      <c r="Z85" s="8">
        <v>63.53</v>
      </c>
      <c r="AA85" s="13"/>
      <c r="AB85" s="13"/>
      <c r="AC85" s="13"/>
      <c r="AD85" s="13"/>
      <c r="AE85" s="13"/>
      <c r="AF85" s="13"/>
      <c r="AG85" s="13"/>
      <c r="AH85" s="13"/>
      <c r="AI85" s="8">
        <v>36.47</v>
      </c>
      <c r="AJ85" s="3"/>
      <c r="AK85" s="8">
        <v>100</v>
      </c>
      <c r="AL85" s="3"/>
      <c r="AM85" s="9" t="s">
        <v>82</v>
      </c>
    </row>
    <row r="86" spans="1:39">
      <c r="A86" s="12">
        <v>36362</v>
      </c>
      <c r="B86" s="3">
        <v>1400</v>
      </c>
      <c r="C86" s="5">
        <v>1673.15</v>
      </c>
      <c r="D86" s="3">
        <v>1E-4</v>
      </c>
      <c r="E86" s="3">
        <f t="shared" si="1"/>
        <v>1E-3</v>
      </c>
      <c r="F86" s="3">
        <v>64</v>
      </c>
      <c r="G86" s="3"/>
      <c r="H86" s="3">
        <v>12.6</v>
      </c>
      <c r="I86" s="3"/>
      <c r="J86" s="3">
        <v>2.7</v>
      </c>
      <c r="K86" s="3">
        <v>13.8</v>
      </c>
      <c r="L86" s="3">
        <v>6.8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1433</v>
      </c>
      <c r="X86" s="6">
        <v>100.04329999999999</v>
      </c>
      <c r="Y86" s="3"/>
      <c r="Z86" s="8">
        <v>63.53</v>
      </c>
      <c r="AA86" s="13"/>
      <c r="AB86" s="13"/>
      <c r="AC86" s="13"/>
      <c r="AD86" s="13"/>
      <c r="AE86" s="13"/>
      <c r="AF86" s="13"/>
      <c r="AG86" s="13"/>
      <c r="AH86" s="13"/>
      <c r="AI86" s="8">
        <v>36.47</v>
      </c>
      <c r="AJ86" s="3"/>
      <c r="AK86" s="8">
        <v>100</v>
      </c>
      <c r="AL86" s="3"/>
      <c r="AM86" s="9" t="s">
        <v>82</v>
      </c>
    </row>
    <row r="87" spans="1:39">
      <c r="A87" s="12">
        <v>36363</v>
      </c>
      <c r="B87" s="3">
        <v>1400</v>
      </c>
      <c r="C87" s="5">
        <v>1673.15</v>
      </c>
      <c r="D87" s="3">
        <v>1E-4</v>
      </c>
      <c r="E87" s="3">
        <f t="shared" si="1"/>
        <v>1E-3</v>
      </c>
      <c r="F87" s="3">
        <v>60.4</v>
      </c>
      <c r="G87" s="3"/>
      <c r="H87" s="3">
        <v>11.2</v>
      </c>
      <c r="I87" s="3"/>
      <c r="J87" s="3">
        <v>9.6</v>
      </c>
      <c r="K87" s="3">
        <v>12.4</v>
      </c>
      <c r="L87" s="3">
        <v>6.3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1552</v>
      </c>
      <c r="X87" s="6">
        <v>100.05519999999999</v>
      </c>
      <c r="Y87" s="3"/>
      <c r="Z87" s="8">
        <v>63.53</v>
      </c>
      <c r="AA87" s="13"/>
      <c r="AB87" s="13"/>
      <c r="AC87" s="13"/>
      <c r="AD87" s="13"/>
      <c r="AE87" s="13"/>
      <c r="AF87" s="13"/>
      <c r="AG87" s="13"/>
      <c r="AH87" s="13"/>
      <c r="AI87" s="8">
        <v>36.47</v>
      </c>
      <c r="AJ87" s="3"/>
      <c r="AK87" s="8">
        <v>100</v>
      </c>
      <c r="AL87" s="3"/>
      <c r="AM87" s="9" t="s">
        <v>82</v>
      </c>
    </row>
    <row r="88" spans="1:39">
      <c r="A88" s="12">
        <v>36364</v>
      </c>
      <c r="B88" s="3">
        <v>1400</v>
      </c>
      <c r="C88" s="5">
        <v>1673.15</v>
      </c>
      <c r="D88" s="3">
        <v>1E-4</v>
      </c>
      <c r="E88" s="3">
        <f t="shared" si="1"/>
        <v>1E-3</v>
      </c>
      <c r="F88" s="3">
        <v>63</v>
      </c>
      <c r="G88" s="3"/>
      <c r="H88" s="3">
        <v>12.4</v>
      </c>
      <c r="I88" s="3"/>
      <c r="J88" s="3">
        <v>3.9</v>
      </c>
      <c r="K88" s="3">
        <v>13.5</v>
      </c>
      <c r="L88" s="3">
        <v>6.7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1306</v>
      </c>
      <c r="X88" s="6">
        <v>99.630600000000015</v>
      </c>
      <c r="Y88" s="3"/>
      <c r="Z88" s="8">
        <v>63.53</v>
      </c>
      <c r="AA88" s="13"/>
      <c r="AB88" s="13"/>
      <c r="AC88" s="13"/>
      <c r="AD88" s="13"/>
      <c r="AE88" s="13"/>
      <c r="AF88" s="13"/>
      <c r="AG88" s="13"/>
      <c r="AH88" s="13"/>
      <c r="AI88" s="8">
        <v>36.47</v>
      </c>
      <c r="AJ88" s="3"/>
      <c r="AK88" s="8">
        <v>100</v>
      </c>
      <c r="AL88" s="3"/>
      <c r="AM88" s="9" t="s">
        <v>82</v>
      </c>
    </row>
    <row r="89" spans="1:39">
      <c r="A89" s="12">
        <v>36365</v>
      </c>
      <c r="B89" s="3">
        <v>1400</v>
      </c>
      <c r="C89" s="5">
        <v>1673.15</v>
      </c>
      <c r="D89" s="3">
        <v>1E-4</v>
      </c>
      <c r="E89" s="3">
        <f t="shared" si="1"/>
        <v>1E-3</v>
      </c>
      <c r="F89" s="3">
        <v>41.5</v>
      </c>
      <c r="G89" s="3">
        <v>14.2</v>
      </c>
      <c r="H89" s="3">
        <v>8.5</v>
      </c>
      <c r="I89" s="3"/>
      <c r="J89" s="3">
        <v>13.5</v>
      </c>
      <c r="K89" s="3">
        <v>10.7</v>
      </c>
      <c r="L89" s="3">
        <v>11.2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4900</v>
      </c>
      <c r="X89" s="6">
        <v>100.09</v>
      </c>
      <c r="Y89" s="3"/>
      <c r="Z89" s="8">
        <v>63.53</v>
      </c>
      <c r="AA89" s="13"/>
      <c r="AB89" s="13"/>
      <c r="AC89" s="13"/>
      <c r="AD89" s="13"/>
      <c r="AE89" s="13"/>
      <c r="AF89" s="13"/>
      <c r="AG89" s="13"/>
      <c r="AH89" s="13"/>
      <c r="AI89" s="8">
        <v>36.47</v>
      </c>
      <c r="AJ89" s="3"/>
      <c r="AK89" s="8">
        <v>100</v>
      </c>
      <c r="AL89" s="3"/>
      <c r="AM89" s="9" t="s">
        <v>82</v>
      </c>
    </row>
    <row r="90" spans="1:39">
      <c r="A90" s="12">
        <v>36366</v>
      </c>
      <c r="B90" s="3">
        <v>1400</v>
      </c>
      <c r="C90" s="5">
        <v>1673.15</v>
      </c>
      <c r="D90" s="3">
        <v>1E-4</v>
      </c>
      <c r="E90" s="3">
        <f t="shared" si="1"/>
        <v>1E-3</v>
      </c>
      <c r="F90" s="3">
        <v>41.7</v>
      </c>
      <c r="G90" s="3">
        <v>14.1</v>
      </c>
      <c r="H90" s="3">
        <v>8.5</v>
      </c>
      <c r="I90" s="3"/>
      <c r="J90" s="3">
        <v>13.4</v>
      </c>
      <c r="K90" s="3">
        <v>10.8</v>
      </c>
      <c r="L90" s="3">
        <v>11.2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4960</v>
      </c>
      <c r="X90" s="6">
        <v>100.19600000000001</v>
      </c>
      <c r="Y90" s="3"/>
      <c r="Z90" s="8">
        <v>63.53</v>
      </c>
      <c r="AA90" s="13"/>
      <c r="AB90" s="13"/>
      <c r="AC90" s="13"/>
      <c r="AD90" s="13"/>
      <c r="AE90" s="13"/>
      <c r="AF90" s="13"/>
      <c r="AG90" s="13"/>
      <c r="AH90" s="13"/>
      <c r="AI90" s="8">
        <v>36.47</v>
      </c>
      <c r="AJ90" s="3"/>
      <c r="AK90" s="8">
        <v>100</v>
      </c>
      <c r="AL90" s="3"/>
      <c r="AM90" s="9" t="s">
        <v>82</v>
      </c>
    </row>
    <row r="91" spans="1:39">
      <c r="A91" s="12">
        <v>36367</v>
      </c>
      <c r="B91" s="3">
        <v>1400</v>
      </c>
      <c r="C91" s="5">
        <v>1673.15</v>
      </c>
      <c r="D91" s="3">
        <v>1E-4</v>
      </c>
      <c r="E91" s="3">
        <f t="shared" si="1"/>
        <v>1E-3</v>
      </c>
      <c r="F91" s="3">
        <v>41.6</v>
      </c>
      <c r="G91" s="3">
        <v>14.1</v>
      </c>
      <c r="H91" s="3">
        <v>8.5</v>
      </c>
      <c r="I91" s="3"/>
      <c r="J91" s="3">
        <v>13.5</v>
      </c>
      <c r="K91" s="3">
        <v>10.7</v>
      </c>
      <c r="L91" s="3">
        <v>11.2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5027</v>
      </c>
      <c r="X91" s="6">
        <v>100.10270000000001</v>
      </c>
      <c r="Y91" s="3"/>
      <c r="Z91" s="8">
        <v>63.53</v>
      </c>
      <c r="AA91" s="13"/>
      <c r="AB91" s="13"/>
      <c r="AC91" s="13"/>
      <c r="AD91" s="13"/>
      <c r="AE91" s="13"/>
      <c r="AF91" s="13"/>
      <c r="AG91" s="13"/>
      <c r="AH91" s="13"/>
      <c r="AI91" s="8">
        <v>36.47</v>
      </c>
      <c r="AJ91" s="3"/>
      <c r="AK91" s="8">
        <v>100</v>
      </c>
      <c r="AL91" s="3"/>
      <c r="AM91" s="9" t="s">
        <v>82</v>
      </c>
    </row>
    <row r="92" spans="1:39">
      <c r="A92" s="12">
        <v>36368</v>
      </c>
      <c r="B92" s="3">
        <v>1400</v>
      </c>
      <c r="C92" s="5">
        <v>1673.15</v>
      </c>
      <c r="D92" s="3">
        <v>1E-4</v>
      </c>
      <c r="E92" s="3">
        <f t="shared" si="1"/>
        <v>1E-3</v>
      </c>
      <c r="F92" s="3">
        <v>41.8</v>
      </c>
      <c r="G92" s="3">
        <v>14.2</v>
      </c>
      <c r="H92" s="3">
        <v>8.4</v>
      </c>
      <c r="I92" s="3"/>
      <c r="J92" s="3">
        <v>13.2</v>
      </c>
      <c r="K92" s="3">
        <v>10.7</v>
      </c>
      <c r="L92" s="3">
        <v>11.3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4787</v>
      </c>
      <c r="X92" s="6">
        <v>100.07870000000001</v>
      </c>
      <c r="Y92" s="3"/>
      <c r="Z92" s="8">
        <v>63.53</v>
      </c>
      <c r="AA92" s="13"/>
      <c r="AB92" s="13"/>
      <c r="AC92" s="13"/>
      <c r="AD92" s="13"/>
      <c r="AE92" s="13"/>
      <c r="AF92" s="13"/>
      <c r="AG92" s="13"/>
      <c r="AH92" s="13"/>
      <c r="AI92" s="8">
        <v>36.47</v>
      </c>
      <c r="AJ92" s="3"/>
      <c r="AK92" s="8">
        <v>100</v>
      </c>
      <c r="AL92" s="3"/>
      <c r="AM92" s="9" t="s">
        <v>82</v>
      </c>
    </row>
    <row r="93" spans="1:39">
      <c r="A93" s="12">
        <v>36369</v>
      </c>
      <c r="B93" s="3">
        <v>1400</v>
      </c>
      <c r="C93" s="5">
        <v>1673.15</v>
      </c>
      <c r="D93" s="3">
        <v>1E-4</v>
      </c>
      <c r="E93" s="3">
        <f t="shared" si="1"/>
        <v>1E-3</v>
      </c>
      <c r="F93" s="3">
        <v>44.5</v>
      </c>
      <c r="G93" s="3">
        <v>15.1</v>
      </c>
      <c r="H93" s="3">
        <v>9.1</v>
      </c>
      <c r="I93" s="3"/>
      <c r="J93" s="3">
        <v>6.8</v>
      </c>
      <c r="K93" s="3">
        <v>11.3</v>
      </c>
      <c r="L93" s="3">
        <v>12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3999</v>
      </c>
      <c r="X93" s="6">
        <v>99.1999</v>
      </c>
      <c r="Y93" s="3"/>
      <c r="Z93" s="8">
        <v>63.53</v>
      </c>
      <c r="AA93" s="13"/>
      <c r="AB93" s="13"/>
      <c r="AC93" s="13"/>
      <c r="AD93" s="13"/>
      <c r="AE93" s="13"/>
      <c r="AF93" s="13"/>
      <c r="AG93" s="13"/>
      <c r="AH93" s="13"/>
      <c r="AI93" s="8">
        <v>36.47</v>
      </c>
      <c r="AJ93" s="3"/>
      <c r="AK93" s="8">
        <v>100</v>
      </c>
      <c r="AL93" s="3"/>
      <c r="AM93" s="9" t="s">
        <v>82</v>
      </c>
    </row>
    <row r="94" spans="1:39">
      <c r="A94" s="12">
        <v>36370</v>
      </c>
      <c r="B94" s="3">
        <v>1400</v>
      </c>
      <c r="C94" s="5">
        <v>1673.15</v>
      </c>
      <c r="D94" s="3">
        <v>1E-4</v>
      </c>
      <c r="E94" s="3">
        <f t="shared" si="1"/>
        <v>1E-3</v>
      </c>
      <c r="F94" s="3">
        <v>45.5</v>
      </c>
      <c r="G94" s="3">
        <v>15.3</v>
      </c>
      <c r="H94" s="3">
        <v>9.9</v>
      </c>
      <c r="I94" s="3"/>
      <c r="J94" s="3">
        <v>3.5</v>
      </c>
      <c r="K94" s="3">
        <v>12.4</v>
      </c>
      <c r="L94" s="3">
        <v>12.4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4637</v>
      </c>
      <c r="X94" s="6">
        <v>99.463700000000017</v>
      </c>
      <c r="Y94" s="3"/>
      <c r="Z94" s="8">
        <v>63.53</v>
      </c>
      <c r="AA94" s="13"/>
      <c r="AB94" s="13"/>
      <c r="AC94" s="13"/>
      <c r="AD94" s="13"/>
      <c r="AE94" s="13"/>
      <c r="AF94" s="13"/>
      <c r="AG94" s="13"/>
      <c r="AH94" s="13"/>
      <c r="AI94" s="8">
        <v>36.47</v>
      </c>
      <c r="AJ94" s="3"/>
      <c r="AK94" s="8">
        <v>100</v>
      </c>
      <c r="AL94" s="3"/>
      <c r="AM94" s="9" t="s">
        <v>82</v>
      </c>
    </row>
    <row r="95" spans="1:39">
      <c r="A95" s="12">
        <v>36371</v>
      </c>
      <c r="B95" s="3">
        <v>1400</v>
      </c>
      <c r="C95" s="5">
        <v>1673.15</v>
      </c>
      <c r="D95" s="3">
        <v>1E-4</v>
      </c>
      <c r="E95" s="3">
        <f t="shared" si="1"/>
        <v>1E-3</v>
      </c>
      <c r="F95" s="3">
        <v>40.9</v>
      </c>
      <c r="G95" s="3">
        <v>13.8</v>
      </c>
      <c r="H95" s="3">
        <v>8.3000000000000007</v>
      </c>
      <c r="I95" s="3"/>
      <c r="J95" s="3">
        <v>14.5</v>
      </c>
      <c r="K95" s="3">
        <v>10.6</v>
      </c>
      <c r="L95" s="3">
        <v>11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4665</v>
      </c>
      <c r="X95" s="6">
        <v>99.566499999999991</v>
      </c>
      <c r="Y95" s="3"/>
      <c r="Z95" s="8">
        <v>63.53</v>
      </c>
      <c r="AA95" s="13"/>
      <c r="AB95" s="13"/>
      <c r="AC95" s="13"/>
      <c r="AD95" s="13"/>
      <c r="AE95" s="13"/>
      <c r="AF95" s="13"/>
      <c r="AG95" s="13"/>
      <c r="AH95" s="13"/>
      <c r="AI95" s="8">
        <v>36.47</v>
      </c>
      <c r="AJ95" s="3"/>
      <c r="AK95" s="8">
        <v>100</v>
      </c>
      <c r="AL95" s="3"/>
      <c r="AM95" s="9" t="s">
        <v>82</v>
      </c>
    </row>
    <row r="96" spans="1:39">
      <c r="A96" s="12">
        <v>36372</v>
      </c>
      <c r="B96" s="3">
        <v>1400</v>
      </c>
      <c r="C96" s="5">
        <v>1673.15</v>
      </c>
      <c r="D96" s="3">
        <v>1E-4</v>
      </c>
      <c r="E96" s="3">
        <f t="shared" si="1"/>
        <v>1E-3</v>
      </c>
      <c r="F96" s="3">
        <v>42.6</v>
      </c>
      <c r="G96" s="3">
        <v>14.5</v>
      </c>
      <c r="H96" s="3">
        <v>8.8000000000000007</v>
      </c>
      <c r="I96" s="3"/>
      <c r="J96" s="3">
        <v>10.8</v>
      </c>
      <c r="K96" s="3">
        <v>11</v>
      </c>
      <c r="L96" s="3">
        <v>11.5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4226</v>
      </c>
      <c r="X96" s="6">
        <v>99.622600000000006</v>
      </c>
      <c r="Y96" s="3"/>
      <c r="Z96" s="8">
        <v>63.53</v>
      </c>
      <c r="AA96" s="13"/>
      <c r="AB96" s="13"/>
      <c r="AC96" s="13"/>
      <c r="AD96" s="13"/>
      <c r="AE96" s="13"/>
      <c r="AF96" s="13"/>
      <c r="AG96" s="13"/>
      <c r="AH96" s="13"/>
      <c r="AI96" s="8">
        <v>36.47</v>
      </c>
      <c r="AJ96" s="3"/>
      <c r="AK96" s="8">
        <v>100</v>
      </c>
      <c r="AL96" s="3"/>
      <c r="AM96" s="9" t="s">
        <v>82</v>
      </c>
    </row>
    <row r="97" spans="1:39">
      <c r="A97" s="12">
        <v>36373</v>
      </c>
      <c r="B97" s="3">
        <v>1400</v>
      </c>
      <c r="C97" s="5">
        <v>1673.15</v>
      </c>
      <c r="D97" s="3">
        <v>1E-4</v>
      </c>
      <c r="E97" s="3">
        <f t="shared" si="1"/>
        <v>1E-3</v>
      </c>
      <c r="F97" s="3">
        <v>44.7</v>
      </c>
      <c r="G97" s="3">
        <v>15.3</v>
      </c>
      <c r="H97" s="3">
        <v>9.8000000000000007</v>
      </c>
      <c r="I97" s="3"/>
      <c r="J97" s="3">
        <v>4.7</v>
      </c>
      <c r="K97" s="3">
        <v>12.3</v>
      </c>
      <c r="L97" s="3">
        <v>12.4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4012</v>
      </c>
      <c r="X97" s="6">
        <v>99.601200000000006</v>
      </c>
      <c r="Y97" s="3"/>
      <c r="Z97" s="8">
        <v>63.53</v>
      </c>
      <c r="AA97" s="13"/>
      <c r="AB97" s="13"/>
      <c r="AC97" s="13"/>
      <c r="AD97" s="13"/>
      <c r="AE97" s="13"/>
      <c r="AF97" s="13"/>
      <c r="AG97" s="13"/>
      <c r="AH97" s="13"/>
      <c r="AI97" s="8">
        <v>36.47</v>
      </c>
      <c r="AJ97" s="3"/>
      <c r="AK97" s="8">
        <v>100</v>
      </c>
      <c r="AL97" s="3"/>
      <c r="AM97" s="9" t="s">
        <v>82</v>
      </c>
    </row>
    <row r="98" spans="1:39">
      <c r="A98" s="3" t="s">
        <v>83</v>
      </c>
      <c r="B98" s="3">
        <v>1400</v>
      </c>
      <c r="C98" s="5">
        <v>1673.15</v>
      </c>
      <c r="D98" s="3">
        <v>0.5</v>
      </c>
      <c r="E98" s="3">
        <f t="shared" si="1"/>
        <v>5</v>
      </c>
      <c r="F98" s="6">
        <v>52</v>
      </c>
      <c r="G98" s="6">
        <v>2.13</v>
      </c>
      <c r="H98" s="6">
        <v>17.68</v>
      </c>
      <c r="I98" s="6"/>
      <c r="J98" s="6">
        <v>8.4</v>
      </c>
      <c r="K98" s="6">
        <v>7.3</v>
      </c>
      <c r="L98" s="6">
        <v>10.18</v>
      </c>
      <c r="M98" s="6"/>
      <c r="N98" s="6"/>
      <c r="O98" s="6"/>
      <c r="P98" s="6"/>
      <c r="Q98" s="6"/>
      <c r="R98" s="6">
        <v>1.34</v>
      </c>
      <c r="S98" s="6">
        <v>0.97</v>
      </c>
      <c r="T98" s="3"/>
      <c r="U98" s="3"/>
      <c r="V98" s="3"/>
      <c r="W98" s="3">
        <v>1640</v>
      </c>
      <c r="X98" s="6">
        <v>100.164</v>
      </c>
      <c r="Y98" s="3"/>
      <c r="Z98" s="8">
        <v>63.53</v>
      </c>
      <c r="AA98" s="13"/>
      <c r="AB98" s="13"/>
      <c r="AC98" s="13"/>
      <c r="AD98" s="13"/>
      <c r="AE98" s="13"/>
      <c r="AF98" s="13"/>
      <c r="AG98" s="13"/>
      <c r="AH98" s="13"/>
      <c r="AI98" s="8">
        <v>36.47</v>
      </c>
      <c r="AJ98" s="3"/>
      <c r="AK98" s="8">
        <v>100</v>
      </c>
      <c r="AL98" s="3"/>
      <c r="AM98" s="9" t="s">
        <v>84</v>
      </c>
    </row>
    <row r="99" spans="1:39">
      <c r="A99" s="3" t="s">
        <v>85</v>
      </c>
      <c r="B99" s="3">
        <v>1400</v>
      </c>
      <c r="C99" s="5">
        <v>1673.15</v>
      </c>
      <c r="D99" s="3">
        <v>1.5</v>
      </c>
      <c r="E99" s="3">
        <f t="shared" si="1"/>
        <v>15</v>
      </c>
      <c r="F99" s="6">
        <v>51.8</v>
      </c>
      <c r="G99" s="6">
        <v>2.5</v>
      </c>
      <c r="H99" s="6">
        <v>17.7</v>
      </c>
      <c r="I99" s="6"/>
      <c r="J99" s="6">
        <v>8.6</v>
      </c>
      <c r="K99" s="6">
        <v>7.3</v>
      </c>
      <c r="L99" s="6">
        <v>9.94</v>
      </c>
      <c r="M99" s="6"/>
      <c r="N99" s="6"/>
      <c r="O99" s="6"/>
      <c r="P99" s="6"/>
      <c r="Q99" s="6"/>
      <c r="R99" s="6">
        <v>1.22</v>
      </c>
      <c r="S99" s="6">
        <v>0.9</v>
      </c>
      <c r="T99" s="3"/>
      <c r="U99" s="3"/>
      <c r="V99" s="3"/>
      <c r="W99" s="3">
        <v>1220</v>
      </c>
      <c r="X99" s="6">
        <v>100.08199999999999</v>
      </c>
      <c r="Y99" s="3"/>
      <c r="Z99" s="8">
        <v>63.53</v>
      </c>
      <c r="AA99" s="13"/>
      <c r="AB99" s="13"/>
      <c r="AC99" s="13"/>
      <c r="AD99" s="13"/>
      <c r="AE99" s="13"/>
      <c r="AF99" s="13"/>
      <c r="AG99" s="13"/>
      <c r="AH99" s="13"/>
      <c r="AI99" s="8">
        <v>36.47</v>
      </c>
      <c r="AJ99" s="3"/>
      <c r="AK99" s="8">
        <v>100</v>
      </c>
      <c r="AL99" s="3"/>
      <c r="AM99" s="9" t="s">
        <v>84</v>
      </c>
    </row>
    <row r="100" spans="1:39">
      <c r="A100" s="3" t="s">
        <v>86</v>
      </c>
      <c r="B100" s="3">
        <v>1400</v>
      </c>
      <c r="C100" s="5">
        <v>1673.15</v>
      </c>
      <c r="D100" s="3">
        <v>0.5</v>
      </c>
      <c r="E100" s="3">
        <f t="shared" si="1"/>
        <v>5</v>
      </c>
      <c r="F100" s="6">
        <v>50.42</v>
      </c>
      <c r="G100" s="6">
        <v>1.8</v>
      </c>
      <c r="H100" s="6">
        <v>16.920000000000002</v>
      </c>
      <c r="I100" s="6"/>
      <c r="J100" s="6">
        <v>9.9499999999999993</v>
      </c>
      <c r="K100" s="6">
        <v>7.06</v>
      </c>
      <c r="L100" s="6">
        <v>9.66</v>
      </c>
      <c r="M100" s="6"/>
      <c r="N100" s="6"/>
      <c r="O100" s="6"/>
      <c r="P100" s="6"/>
      <c r="Q100" s="6"/>
      <c r="R100" s="6">
        <v>2.4500000000000002</v>
      </c>
      <c r="S100" s="6">
        <v>0.79</v>
      </c>
      <c r="T100" s="3"/>
      <c r="U100" s="3"/>
      <c r="V100" s="3"/>
      <c r="W100" s="3">
        <v>1725</v>
      </c>
      <c r="X100" s="6">
        <v>99.222500000000011</v>
      </c>
      <c r="Y100" s="3"/>
      <c r="Z100" s="8">
        <v>63.53</v>
      </c>
      <c r="AA100" s="13"/>
      <c r="AB100" s="13"/>
      <c r="AC100" s="13"/>
      <c r="AD100" s="13"/>
      <c r="AE100" s="13"/>
      <c r="AF100" s="13"/>
      <c r="AG100" s="13"/>
      <c r="AH100" s="13"/>
      <c r="AI100" s="8">
        <v>36.47</v>
      </c>
      <c r="AJ100" s="3"/>
      <c r="AK100" s="8">
        <v>100</v>
      </c>
      <c r="AL100" s="3"/>
      <c r="AM100" s="9" t="s">
        <v>84</v>
      </c>
    </row>
    <row r="101" spans="1:39">
      <c r="A101" s="3" t="s">
        <v>87</v>
      </c>
      <c r="B101" s="3">
        <v>1400</v>
      </c>
      <c r="C101" s="5">
        <v>1673.15</v>
      </c>
      <c r="D101" s="3">
        <v>1.5</v>
      </c>
      <c r="E101" s="3">
        <f t="shared" si="1"/>
        <v>15</v>
      </c>
      <c r="F101" s="6">
        <v>47.62</v>
      </c>
      <c r="G101" s="6">
        <v>1.76</v>
      </c>
      <c r="H101" s="6">
        <v>17.88</v>
      </c>
      <c r="I101" s="6"/>
      <c r="J101" s="6">
        <v>10.17</v>
      </c>
      <c r="K101" s="6">
        <v>6.73</v>
      </c>
      <c r="L101" s="6">
        <v>9.52</v>
      </c>
      <c r="M101" s="6"/>
      <c r="N101" s="6"/>
      <c r="O101" s="6"/>
      <c r="P101" s="6"/>
      <c r="Q101" s="6"/>
      <c r="R101" s="6">
        <v>2.71</v>
      </c>
      <c r="S101" s="6">
        <v>0.85</v>
      </c>
      <c r="T101" s="3"/>
      <c r="U101" s="3"/>
      <c r="V101" s="3"/>
      <c r="W101" s="3">
        <v>1380</v>
      </c>
      <c r="X101" s="6">
        <v>97.377999999999986</v>
      </c>
      <c r="Y101" s="3"/>
      <c r="Z101" s="8">
        <v>63.53</v>
      </c>
      <c r="AA101" s="13"/>
      <c r="AB101" s="13"/>
      <c r="AC101" s="13"/>
      <c r="AD101" s="13"/>
      <c r="AE101" s="13"/>
      <c r="AF101" s="13"/>
      <c r="AG101" s="13"/>
      <c r="AH101" s="13"/>
      <c r="AI101" s="8">
        <v>36.47</v>
      </c>
      <c r="AJ101" s="3"/>
      <c r="AK101" s="8">
        <v>100</v>
      </c>
      <c r="AL101" s="3"/>
      <c r="AM101" s="9" t="s">
        <v>84</v>
      </c>
    </row>
    <row r="102" spans="1:39">
      <c r="A102" s="3" t="s">
        <v>88</v>
      </c>
      <c r="B102" s="3">
        <v>1500</v>
      </c>
      <c r="C102" s="5">
        <v>1773.15</v>
      </c>
      <c r="D102" s="3">
        <v>0.5</v>
      </c>
      <c r="E102" s="3">
        <f t="shared" si="1"/>
        <v>5</v>
      </c>
      <c r="F102" s="6">
        <v>50.79</v>
      </c>
      <c r="G102" s="6">
        <v>1.81</v>
      </c>
      <c r="H102" s="6">
        <v>16.5</v>
      </c>
      <c r="I102" s="6"/>
      <c r="J102" s="6">
        <v>8.68</v>
      </c>
      <c r="K102" s="6">
        <v>6.84</v>
      </c>
      <c r="L102" s="6">
        <v>8.86</v>
      </c>
      <c r="M102" s="6"/>
      <c r="N102" s="6"/>
      <c r="O102" s="6"/>
      <c r="P102" s="6"/>
      <c r="Q102" s="6"/>
      <c r="R102" s="6">
        <v>2.1</v>
      </c>
      <c r="S102" s="6">
        <v>0.68</v>
      </c>
      <c r="T102" s="3"/>
      <c r="U102" s="3"/>
      <c r="V102" s="3"/>
      <c r="W102" s="3">
        <v>1800</v>
      </c>
      <c r="X102" s="6">
        <v>96.440000000000012</v>
      </c>
      <c r="Y102" s="3"/>
      <c r="Z102" s="8">
        <v>63.53</v>
      </c>
      <c r="AA102" s="13"/>
      <c r="AB102" s="13"/>
      <c r="AC102" s="13"/>
      <c r="AD102" s="13"/>
      <c r="AE102" s="13"/>
      <c r="AF102" s="13"/>
      <c r="AG102" s="13"/>
      <c r="AH102" s="13"/>
      <c r="AI102" s="8">
        <v>36.47</v>
      </c>
      <c r="AJ102" s="3"/>
      <c r="AK102" s="8">
        <v>100</v>
      </c>
      <c r="AL102" s="3"/>
      <c r="AM102" s="9" t="s">
        <v>84</v>
      </c>
    </row>
    <row r="103" spans="1:39">
      <c r="A103" s="3" t="s">
        <v>89</v>
      </c>
      <c r="B103" s="3">
        <v>1500</v>
      </c>
      <c r="C103" s="5">
        <v>1773.15</v>
      </c>
      <c r="D103" s="3">
        <v>1.5</v>
      </c>
      <c r="E103" s="3">
        <f t="shared" si="1"/>
        <v>15</v>
      </c>
      <c r="F103" s="6">
        <v>51.34</v>
      </c>
      <c r="G103" s="6">
        <v>1.57</v>
      </c>
      <c r="H103" s="6">
        <v>17.62</v>
      </c>
      <c r="I103" s="6"/>
      <c r="J103" s="6">
        <v>9.8000000000000007</v>
      </c>
      <c r="K103" s="6">
        <v>7.44</v>
      </c>
      <c r="L103" s="6">
        <v>9.2899999999999991</v>
      </c>
      <c r="M103" s="6"/>
      <c r="N103" s="6"/>
      <c r="O103" s="6"/>
      <c r="P103" s="6"/>
      <c r="Q103" s="6"/>
      <c r="R103" s="6">
        <v>2.93</v>
      </c>
      <c r="S103" s="6">
        <v>0.8</v>
      </c>
      <c r="T103" s="3"/>
      <c r="U103" s="3"/>
      <c r="V103" s="3"/>
      <c r="W103" s="3">
        <v>1570</v>
      </c>
      <c r="X103" s="6">
        <v>100.947</v>
      </c>
      <c r="Y103" s="3"/>
      <c r="Z103" s="8">
        <v>63.53</v>
      </c>
      <c r="AA103" s="13"/>
      <c r="AB103" s="13"/>
      <c r="AC103" s="13"/>
      <c r="AD103" s="13"/>
      <c r="AE103" s="13"/>
      <c r="AF103" s="13"/>
      <c r="AG103" s="13"/>
      <c r="AH103" s="13"/>
      <c r="AI103" s="8">
        <v>36.47</v>
      </c>
      <c r="AJ103" s="3"/>
      <c r="AK103" s="8">
        <v>100</v>
      </c>
      <c r="AL103" s="3"/>
      <c r="AM103" s="9" t="s">
        <v>84</v>
      </c>
    </row>
    <row r="104" spans="1:39">
      <c r="A104" s="3" t="s">
        <v>90</v>
      </c>
      <c r="B104" s="3">
        <v>1500</v>
      </c>
      <c r="C104" s="5">
        <v>1773.15</v>
      </c>
      <c r="D104" s="3">
        <v>2.5</v>
      </c>
      <c r="E104" s="3">
        <f t="shared" si="1"/>
        <v>25</v>
      </c>
      <c r="F104" s="6">
        <v>49.55</v>
      </c>
      <c r="G104" s="6">
        <v>0.67</v>
      </c>
      <c r="H104" s="6">
        <v>17.21</v>
      </c>
      <c r="I104" s="6"/>
      <c r="J104" s="6">
        <v>8.16</v>
      </c>
      <c r="K104" s="6">
        <v>7.76</v>
      </c>
      <c r="L104" s="6">
        <v>10.55</v>
      </c>
      <c r="M104" s="6"/>
      <c r="N104" s="6"/>
      <c r="O104" s="6"/>
      <c r="P104" s="6"/>
      <c r="Q104" s="6"/>
      <c r="R104" s="6">
        <v>2.64</v>
      </c>
      <c r="S104" s="6">
        <v>0.72</v>
      </c>
      <c r="T104" s="3"/>
      <c r="U104" s="3"/>
      <c r="V104" s="3"/>
      <c r="W104" s="3">
        <v>880</v>
      </c>
      <c r="X104" s="6">
        <v>97.347999999999999</v>
      </c>
      <c r="Y104" s="3"/>
      <c r="Z104" s="8">
        <v>63.53</v>
      </c>
      <c r="AA104" s="13"/>
      <c r="AB104" s="13"/>
      <c r="AC104" s="13"/>
      <c r="AD104" s="13"/>
      <c r="AE104" s="13"/>
      <c r="AF104" s="13"/>
      <c r="AG104" s="13"/>
      <c r="AH104" s="13"/>
      <c r="AI104" s="8">
        <v>36.47</v>
      </c>
      <c r="AJ104" s="3"/>
      <c r="AK104" s="8">
        <v>100</v>
      </c>
      <c r="AL104" s="3"/>
      <c r="AM104" s="9" t="s">
        <v>84</v>
      </c>
    </row>
    <row r="105" spans="1:39">
      <c r="A105" s="3" t="s">
        <v>91</v>
      </c>
      <c r="B105" s="3">
        <v>1800</v>
      </c>
      <c r="C105" s="5">
        <v>2073.15</v>
      </c>
      <c r="D105" s="3">
        <v>0.5</v>
      </c>
      <c r="E105" s="3">
        <f t="shared" si="1"/>
        <v>5</v>
      </c>
      <c r="F105" s="6">
        <v>50.22</v>
      </c>
      <c r="G105" s="6">
        <v>1.72</v>
      </c>
      <c r="H105" s="6">
        <v>17.07</v>
      </c>
      <c r="I105" s="6"/>
      <c r="J105" s="6">
        <v>10.71</v>
      </c>
      <c r="K105" s="6">
        <v>7.25</v>
      </c>
      <c r="L105" s="6">
        <v>9.33</v>
      </c>
      <c r="M105" s="6"/>
      <c r="N105" s="6"/>
      <c r="O105" s="6"/>
      <c r="P105" s="6"/>
      <c r="Q105" s="6"/>
      <c r="R105" s="6">
        <v>2.64</v>
      </c>
      <c r="S105" s="6">
        <v>0.8</v>
      </c>
      <c r="T105" s="3"/>
      <c r="U105" s="3"/>
      <c r="V105" s="3"/>
      <c r="W105" s="3">
        <v>2955</v>
      </c>
      <c r="X105" s="6">
        <v>100.0355</v>
      </c>
      <c r="Y105" s="3"/>
      <c r="Z105" s="8">
        <v>63.53</v>
      </c>
      <c r="AA105" s="13"/>
      <c r="AB105" s="13"/>
      <c r="AC105" s="13"/>
      <c r="AD105" s="13"/>
      <c r="AE105" s="13"/>
      <c r="AF105" s="13"/>
      <c r="AG105" s="13"/>
      <c r="AH105" s="13"/>
      <c r="AI105" s="8">
        <v>36.47</v>
      </c>
      <c r="AJ105" s="3"/>
      <c r="AK105" s="8">
        <v>100</v>
      </c>
      <c r="AL105" s="3"/>
      <c r="AM105" s="9" t="s">
        <v>84</v>
      </c>
    </row>
    <row r="106" spans="1:39">
      <c r="A106" s="3" t="s">
        <v>92</v>
      </c>
      <c r="B106" s="3">
        <v>1800</v>
      </c>
      <c r="C106" s="5">
        <v>2073.15</v>
      </c>
      <c r="D106" s="3">
        <v>4</v>
      </c>
      <c r="E106" s="3">
        <f t="shared" si="1"/>
        <v>40</v>
      </c>
      <c r="F106" s="6">
        <v>50.58</v>
      </c>
      <c r="G106" s="6">
        <v>1.71</v>
      </c>
      <c r="H106" s="6">
        <v>17.04</v>
      </c>
      <c r="I106" s="6"/>
      <c r="J106" s="6">
        <v>10.88</v>
      </c>
      <c r="K106" s="6">
        <v>7.56</v>
      </c>
      <c r="L106" s="6">
        <v>9.16</v>
      </c>
      <c r="M106" s="6"/>
      <c r="N106" s="6"/>
      <c r="O106" s="6"/>
      <c r="P106" s="6"/>
      <c r="Q106" s="6"/>
      <c r="R106" s="6">
        <v>2.92</v>
      </c>
      <c r="S106" s="6">
        <v>0.75</v>
      </c>
      <c r="T106" s="3"/>
      <c r="U106" s="3"/>
      <c r="V106" s="3"/>
      <c r="W106" s="3">
        <v>1855</v>
      </c>
      <c r="X106" s="6">
        <v>100.7855</v>
      </c>
      <c r="Y106" s="3"/>
      <c r="Z106" s="8">
        <v>63.53</v>
      </c>
      <c r="AA106" s="13"/>
      <c r="AB106" s="13"/>
      <c r="AC106" s="13"/>
      <c r="AD106" s="13"/>
      <c r="AE106" s="13"/>
      <c r="AF106" s="13"/>
      <c r="AG106" s="13"/>
      <c r="AH106" s="13"/>
      <c r="AI106" s="8">
        <v>36.47</v>
      </c>
      <c r="AJ106" s="3"/>
      <c r="AK106" s="8">
        <v>100</v>
      </c>
      <c r="AL106" s="3"/>
      <c r="AM106" s="9" t="s">
        <v>84</v>
      </c>
    </row>
    <row r="107" spans="1:39">
      <c r="A107" s="3" t="s">
        <v>93</v>
      </c>
      <c r="B107" s="3">
        <v>1800</v>
      </c>
      <c r="C107" s="5">
        <v>2073.15</v>
      </c>
      <c r="D107" s="3">
        <v>9</v>
      </c>
      <c r="E107" s="3">
        <f t="shared" si="1"/>
        <v>90</v>
      </c>
      <c r="F107" s="6">
        <v>49.35</v>
      </c>
      <c r="G107" s="6">
        <v>1.66</v>
      </c>
      <c r="H107" s="6">
        <v>16.600000000000001</v>
      </c>
      <c r="I107" s="6"/>
      <c r="J107" s="6">
        <v>6.27</v>
      </c>
      <c r="K107" s="6">
        <v>10.39</v>
      </c>
      <c r="L107" s="6">
        <v>10.68</v>
      </c>
      <c r="M107" s="6"/>
      <c r="N107" s="6"/>
      <c r="O107" s="6"/>
      <c r="P107" s="6"/>
      <c r="Q107" s="6"/>
      <c r="R107" s="6">
        <v>2.23</v>
      </c>
      <c r="S107" s="6">
        <v>0.6</v>
      </c>
      <c r="T107" s="3"/>
      <c r="U107" s="3"/>
      <c r="V107" s="3"/>
      <c r="W107" s="3">
        <v>615</v>
      </c>
      <c r="X107" s="6">
        <v>97.841499999999982</v>
      </c>
      <c r="Y107" s="3"/>
      <c r="Z107" s="8">
        <v>63.53</v>
      </c>
      <c r="AA107" s="13"/>
      <c r="AB107" s="13"/>
      <c r="AC107" s="13"/>
      <c r="AD107" s="13"/>
      <c r="AE107" s="13"/>
      <c r="AF107" s="13"/>
      <c r="AG107" s="13"/>
      <c r="AH107" s="13"/>
      <c r="AI107" s="8">
        <v>36.47</v>
      </c>
      <c r="AJ107" s="3"/>
      <c r="AK107" s="8">
        <v>100</v>
      </c>
      <c r="AL107" s="3"/>
      <c r="AM107" s="9" t="s">
        <v>84</v>
      </c>
    </row>
    <row r="108" spans="1:39">
      <c r="A108" s="3" t="s">
        <v>94</v>
      </c>
      <c r="B108" s="3">
        <v>1800</v>
      </c>
      <c r="C108" s="5">
        <v>2073.15</v>
      </c>
      <c r="D108" s="3">
        <v>3.5</v>
      </c>
      <c r="E108" s="3">
        <f t="shared" si="1"/>
        <v>35</v>
      </c>
      <c r="F108" s="6">
        <v>50.91</v>
      </c>
      <c r="G108" s="6">
        <v>1.65</v>
      </c>
      <c r="H108" s="6">
        <v>17.23</v>
      </c>
      <c r="I108" s="6"/>
      <c r="J108" s="6">
        <v>9.31</v>
      </c>
      <c r="K108" s="6">
        <v>7.58</v>
      </c>
      <c r="L108" s="6">
        <v>10.15</v>
      </c>
      <c r="M108" s="6"/>
      <c r="N108" s="6"/>
      <c r="O108" s="6"/>
      <c r="P108" s="6"/>
      <c r="Q108" s="6"/>
      <c r="R108" s="6">
        <v>2.09</v>
      </c>
      <c r="S108" s="6">
        <v>0.56000000000000005</v>
      </c>
      <c r="T108" s="3"/>
      <c r="U108" s="3"/>
      <c r="V108" s="3"/>
      <c r="W108" s="3">
        <v>1875</v>
      </c>
      <c r="X108" s="6">
        <v>99.667500000000004</v>
      </c>
      <c r="Y108" s="3"/>
      <c r="Z108" s="8">
        <v>63.53</v>
      </c>
      <c r="AA108" s="13"/>
      <c r="AB108" s="13"/>
      <c r="AC108" s="13"/>
      <c r="AD108" s="13"/>
      <c r="AE108" s="13"/>
      <c r="AF108" s="13"/>
      <c r="AG108" s="13"/>
      <c r="AH108" s="13"/>
      <c r="AI108" s="8">
        <v>36.47</v>
      </c>
      <c r="AJ108" s="3"/>
      <c r="AK108" s="8">
        <v>100</v>
      </c>
      <c r="AL108" s="3"/>
      <c r="AM108" s="9" t="s">
        <v>84</v>
      </c>
    </row>
    <row r="109" spans="1:39">
      <c r="A109" s="3" t="s">
        <v>95</v>
      </c>
      <c r="B109" s="3">
        <v>1800</v>
      </c>
      <c r="C109" s="5">
        <v>2073.15</v>
      </c>
      <c r="D109" s="3">
        <v>5.5</v>
      </c>
      <c r="E109" s="3">
        <f t="shared" si="1"/>
        <v>55</v>
      </c>
      <c r="F109" s="6">
        <v>50.2</v>
      </c>
      <c r="G109" s="6">
        <v>1.6</v>
      </c>
      <c r="H109" s="6">
        <v>17.21</v>
      </c>
      <c r="I109" s="6"/>
      <c r="J109" s="6">
        <v>10.220000000000001</v>
      </c>
      <c r="K109" s="6">
        <v>7.4</v>
      </c>
      <c r="L109" s="6">
        <v>10.11</v>
      </c>
      <c r="M109" s="6"/>
      <c r="N109" s="6"/>
      <c r="O109" s="6"/>
      <c r="P109" s="6"/>
      <c r="Q109" s="6"/>
      <c r="R109" s="6">
        <v>1.9</v>
      </c>
      <c r="S109" s="6">
        <v>0.9</v>
      </c>
      <c r="T109" s="3"/>
      <c r="U109" s="3"/>
      <c r="V109" s="3"/>
      <c r="W109" s="3">
        <v>1335</v>
      </c>
      <c r="X109" s="6">
        <v>99.673500000000018</v>
      </c>
      <c r="Y109" s="3"/>
      <c r="Z109" s="8">
        <v>63.53</v>
      </c>
      <c r="AA109" s="13"/>
      <c r="AB109" s="13"/>
      <c r="AC109" s="13"/>
      <c r="AD109" s="13"/>
      <c r="AE109" s="13"/>
      <c r="AF109" s="13"/>
      <c r="AG109" s="13"/>
      <c r="AH109" s="13"/>
      <c r="AI109" s="8">
        <v>36.47</v>
      </c>
      <c r="AJ109" s="3"/>
      <c r="AK109" s="8">
        <v>100</v>
      </c>
      <c r="AL109" s="3"/>
      <c r="AM109" s="9" t="s">
        <v>84</v>
      </c>
    </row>
    <row r="110" spans="1:39">
      <c r="A110" s="3" t="s">
        <v>96</v>
      </c>
      <c r="B110" s="3">
        <v>1500</v>
      </c>
      <c r="C110" s="5">
        <v>1773.15</v>
      </c>
      <c r="D110" s="3">
        <v>0.5</v>
      </c>
      <c r="E110" s="3">
        <f t="shared" si="1"/>
        <v>5</v>
      </c>
      <c r="F110" s="6">
        <v>47.66</v>
      </c>
      <c r="G110" s="6">
        <v>1.77</v>
      </c>
      <c r="H110" s="6">
        <v>10.74</v>
      </c>
      <c r="I110" s="6"/>
      <c r="J110" s="6">
        <v>12.2</v>
      </c>
      <c r="K110" s="6">
        <v>16.87</v>
      </c>
      <c r="L110" s="6">
        <v>8.51</v>
      </c>
      <c r="M110" s="6"/>
      <c r="N110" s="6"/>
      <c r="O110" s="6"/>
      <c r="P110" s="6"/>
      <c r="Q110" s="6"/>
      <c r="R110" s="6">
        <v>1.79</v>
      </c>
      <c r="S110" s="6">
        <v>0.34</v>
      </c>
      <c r="T110" s="3"/>
      <c r="U110" s="3"/>
      <c r="V110" s="3"/>
      <c r="W110" s="3">
        <v>4010</v>
      </c>
      <c r="X110" s="6">
        <v>100.28100000000002</v>
      </c>
      <c r="Y110" s="3"/>
      <c r="Z110" s="8">
        <v>63.53</v>
      </c>
      <c r="AA110" s="13"/>
      <c r="AB110" s="13"/>
      <c r="AC110" s="13"/>
      <c r="AD110" s="13"/>
      <c r="AE110" s="13"/>
      <c r="AF110" s="13"/>
      <c r="AG110" s="13"/>
      <c r="AH110" s="13"/>
      <c r="AI110" s="8">
        <v>36.47</v>
      </c>
      <c r="AJ110" s="3"/>
      <c r="AK110" s="8">
        <v>100</v>
      </c>
      <c r="AL110" s="3"/>
      <c r="AM110" s="9" t="s">
        <v>84</v>
      </c>
    </row>
    <row r="111" spans="1:39">
      <c r="A111" s="3" t="s">
        <v>97</v>
      </c>
      <c r="B111" s="3">
        <v>1500</v>
      </c>
      <c r="C111" s="5">
        <v>1773.15</v>
      </c>
      <c r="D111" s="3">
        <v>1.5</v>
      </c>
      <c r="E111" s="3">
        <f t="shared" si="1"/>
        <v>15</v>
      </c>
      <c r="F111" s="6">
        <v>47.34</v>
      </c>
      <c r="G111" s="6">
        <v>1.78</v>
      </c>
      <c r="H111" s="6">
        <v>9.48</v>
      </c>
      <c r="I111" s="6"/>
      <c r="J111" s="6">
        <v>15.56</v>
      </c>
      <c r="K111" s="6">
        <v>15.68</v>
      </c>
      <c r="L111" s="6">
        <v>8.4499999999999993</v>
      </c>
      <c r="M111" s="6"/>
      <c r="N111" s="6"/>
      <c r="O111" s="6"/>
      <c r="P111" s="6"/>
      <c r="Q111" s="6"/>
      <c r="R111" s="6">
        <v>1.5</v>
      </c>
      <c r="S111" s="6">
        <v>0.33</v>
      </c>
      <c r="T111" s="3"/>
      <c r="U111" s="3"/>
      <c r="V111" s="3"/>
      <c r="W111" s="3">
        <v>3125</v>
      </c>
      <c r="X111" s="6">
        <v>100.4325</v>
      </c>
      <c r="Y111" s="3"/>
      <c r="Z111" s="8">
        <v>63.53</v>
      </c>
      <c r="AA111" s="13"/>
      <c r="AB111" s="13"/>
      <c r="AC111" s="13"/>
      <c r="AD111" s="13"/>
      <c r="AE111" s="13"/>
      <c r="AF111" s="13"/>
      <c r="AG111" s="13"/>
      <c r="AH111" s="13"/>
      <c r="AI111" s="8">
        <v>36.47</v>
      </c>
      <c r="AJ111" s="3"/>
      <c r="AK111" s="8">
        <v>100</v>
      </c>
      <c r="AL111" s="3"/>
      <c r="AM111" s="9" t="s">
        <v>84</v>
      </c>
    </row>
    <row r="112" spans="1:39">
      <c r="A112" s="3" t="s">
        <v>98</v>
      </c>
      <c r="B112" s="3">
        <v>1500</v>
      </c>
      <c r="C112" s="5">
        <v>1773.15</v>
      </c>
      <c r="D112" s="3">
        <v>1.5</v>
      </c>
      <c r="E112" s="3">
        <f t="shared" si="1"/>
        <v>15</v>
      </c>
      <c r="F112" s="6">
        <v>48.55</v>
      </c>
      <c r="G112" s="6">
        <v>1.64</v>
      </c>
      <c r="H112" s="6">
        <v>10.47</v>
      </c>
      <c r="I112" s="6"/>
      <c r="J112" s="6">
        <v>11.47</v>
      </c>
      <c r="K112" s="6">
        <v>17.010000000000002</v>
      </c>
      <c r="L112" s="6">
        <v>8.35</v>
      </c>
      <c r="M112" s="6"/>
      <c r="N112" s="6"/>
      <c r="O112" s="6"/>
      <c r="P112" s="6"/>
      <c r="Q112" s="6"/>
      <c r="R112" s="6">
        <v>1.51</v>
      </c>
      <c r="S112" s="6">
        <v>0.34</v>
      </c>
      <c r="T112" s="3"/>
      <c r="U112" s="3"/>
      <c r="V112" s="3"/>
      <c r="W112" s="3">
        <v>2750</v>
      </c>
      <c r="X112" s="6">
        <v>99.615000000000009</v>
      </c>
      <c r="Y112" s="3"/>
      <c r="Z112" s="8">
        <v>63.53</v>
      </c>
      <c r="AA112" s="13"/>
      <c r="AB112" s="13"/>
      <c r="AC112" s="13"/>
      <c r="AD112" s="13"/>
      <c r="AE112" s="13"/>
      <c r="AF112" s="13"/>
      <c r="AG112" s="13"/>
      <c r="AH112" s="13"/>
      <c r="AI112" s="8">
        <v>36.47</v>
      </c>
      <c r="AJ112" s="3"/>
      <c r="AK112" s="8">
        <v>100</v>
      </c>
      <c r="AL112" s="3"/>
      <c r="AM112" s="9" t="s">
        <v>84</v>
      </c>
    </row>
    <row r="113" spans="1:39">
      <c r="A113" s="3" t="s">
        <v>99</v>
      </c>
      <c r="B113" s="3">
        <v>1800</v>
      </c>
      <c r="C113" s="5">
        <v>2073.15</v>
      </c>
      <c r="D113" s="3">
        <v>1</v>
      </c>
      <c r="E113" s="3">
        <f t="shared" si="1"/>
        <v>10</v>
      </c>
      <c r="F113" s="6">
        <v>47.07</v>
      </c>
      <c r="G113" s="6">
        <v>0.9</v>
      </c>
      <c r="H113" s="6">
        <v>9.92</v>
      </c>
      <c r="I113" s="6"/>
      <c r="J113" s="6">
        <v>15.49</v>
      </c>
      <c r="K113" s="6">
        <v>15.18</v>
      </c>
      <c r="L113" s="6">
        <v>8.83</v>
      </c>
      <c r="M113" s="6"/>
      <c r="N113" s="6"/>
      <c r="O113" s="6"/>
      <c r="P113" s="6"/>
      <c r="Q113" s="6"/>
      <c r="R113" s="6">
        <v>1.89</v>
      </c>
      <c r="S113" s="6">
        <v>0.37</v>
      </c>
      <c r="T113" s="3"/>
      <c r="U113" s="3"/>
      <c r="V113" s="3"/>
      <c r="W113" s="3">
        <v>3370</v>
      </c>
      <c r="X113" s="6">
        <v>99.987000000000009</v>
      </c>
      <c r="Y113" s="3"/>
      <c r="Z113" s="8">
        <v>63.53</v>
      </c>
      <c r="AA113" s="13"/>
      <c r="AB113" s="13"/>
      <c r="AC113" s="13"/>
      <c r="AD113" s="13"/>
      <c r="AE113" s="13"/>
      <c r="AF113" s="13"/>
      <c r="AG113" s="13"/>
      <c r="AH113" s="13"/>
      <c r="AI113" s="8">
        <v>36.47</v>
      </c>
      <c r="AJ113" s="3"/>
      <c r="AK113" s="8">
        <v>100</v>
      </c>
      <c r="AL113" s="3"/>
      <c r="AM113" s="9" t="s">
        <v>84</v>
      </c>
    </row>
    <row r="114" spans="1:39">
      <c r="A114" s="3" t="s">
        <v>100</v>
      </c>
      <c r="B114" s="3">
        <v>1800</v>
      </c>
      <c r="C114" s="5">
        <v>2073.15</v>
      </c>
      <c r="D114" s="3">
        <v>4</v>
      </c>
      <c r="E114" s="3">
        <f t="shared" si="1"/>
        <v>40</v>
      </c>
      <c r="F114" s="6">
        <v>48.88</v>
      </c>
      <c r="G114" s="6">
        <v>0.71</v>
      </c>
      <c r="H114" s="6">
        <v>10.54</v>
      </c>
      <c r="I114" s="6"/>
      <c r="J114" s="6">
        <v>11.57</v>
      </c>
      <c r="K114" s="6">
        <v>16.309999999999999</v>
      </c>
      <c r="L114" s="6">
        <v>9.76</v>
      </c>
      <c r="M114" s="6"/>
      <c r="N114" s="6"/>
      <c r="O114" s="6"/>
      <c r="P114" s="6"/>
      <c r="Q114" s="6"/>
      <c r="R114" s="6">
        <v>1.71</v>
      </c>
      <c r="S114" s="6">
        <v>0.39</v>
      </c>
      <c r="T114" s="3"/>
      <c r="U114" s="3"/>
      <c r="V114" s="3"/>
      <c r="W114" s="3">
        <v>1650</v>
      </c>
      <c r="X114" s="6">
        <v>100.03500000000001</v>
      </c>
      <c r="Y114" s="3"/>
      <c r="Z114" s="8">
        <v>63.53</v>
      </c>
      <c r="AA114" s="13"/>
      <c r="AB114" s="13"/>
      <c r="AC114" s="13"/>
      <c r="AD114" s="13"/>
      <c r="AE114" s="13"/>
      <c r="AF114" s="13"/>
      <c r="AG114" s="13"/>
      <c r="AH114" s="13"/>
      <c r="AI114" s="8">
        <v>36.47</v>
      </c>
      <c r="AJ114" s="3"/>
      <c r="AK114" s="8">
        <v>100</v>
      </c>
      <c r="AL114" s="3"/>
      <c r="AM114" s="9" t="s">
        <v>84</v>
      </c>
    </row>
    <row r="115" spans="1:39">
      <c r="A115" s="3" t="s">
        <v>101</v>
      </c>
      <c r="B115" s="3">
        <v>1430</v>
      </c>
      <c r="C115" s="3">
        <v>1703</v>
      </c>
      <c r="D115" s="3">
        <v>1</v>
      </c>
      <c r="E115" s="3">
        <f t="shared" si="1"/>
        <v>10</v>
      </c>
      <c r="F115" s="3">
        <v>59.3</v>
      </c>
      <c r="G115" s="3">
        <v>0.82</v>
      </c>
      <c r="H115" s="3">
        <v>15.9</v>
      </c>
      <c r="I115" s="3"/>
      <c r="J115" s="3">
        <v>8.24</v>
      </c>
      <c r="K115" s="3">
        <v>1.96</v>
      </c>
      <c r="L115" s="3">
        <v>5.58</v>
      </c>
      <c r="M115" s="3"/>
      <c r="N115" s="3"/>
      <c r="O115" s="3">
        <v>0.23</v>
      </c>
      <c r="P115" s="3"/>
      <c r="Q115" s="3"/>
      <c r="R115" s="3">
        <v>4.07</v>
      </c>
      <c r="S115" s="3">
        <v>1.96</v>
      </c>
      <c r="T115" s="3">
        <v>0.37</v>
      </c>
      <c r="U115" s="3"/>
      <c r="V115" s="3">
        <v>0</v>
      </c>
      <c r="W115" s="3">
        <v>1070</v>
      </c>
      <c r="X115" s="6">
        <v>98.536999999999992</v>
      </c>
      <c r="Y115" s="3"/>
      <c r="Z115" s="3">
        <v>63.5</v>
      </c>
      <c r="AA115" s="3">
        <v>0.26</v>
      </c>
      <c r="AB115" s="3"/>
      <c r="AC115" s="3">
        <v>6.9000000000000006E-2</v>
      </c>
      <c r="AD115" s="3"/>
      <c r="AE115" s="3"/>
      <c r="AF115" s="3"/>
      <c r="AG115" s="3"/>
      <c r="AH115" s="3"/>
      <c r="AI115" s="3">
        <v>34.299999999999997</v>
      </c>
      <c r="AJ115" s="3">
        <v>1.77</v>
      </c>
      <c r="AK115" s="8">
        <v>99.898999999999987</v>
      </c>
      <c r="AL115" s="3"/>
      <c r="AM115" s="9" t="s">
        <v>102</v>
      </c>
    </row>
    <row r="116" spans="1:39">
      <c r="A116" s="3" t="s">
        <v>103</v>
      </c>
      <c r="B116" s="3">
        <v>1400</v>
      </c>
      <c r="C116" s="3">
        <v>1673</v>
      </c>
      <c r="D116" s="3">
        <v>1</v>
      </c>
      <c r="E116" s="3">
        <f t="shared" si="1"/>
        <v>10</v>
      </c>
      <c r="F116" s="3">
        <v>60.5</v>
      </c>
      <c r="G116" s="3">
        <v>0.79</v>
      </c>
      <c r="H116" s="3">
        <v>16.2</v>
      </c>
      <c r="I116" s="3"/>
      <c r="J116" s="3">
        <v>7.94</v>
      </c>
      <c r="K116" s="3">
        <v>1.97</v>
      </c>
      <c r="L116" s="3">
        <v>5.57</v>
      </c>
      <c r="M116" s="3"/>
      <c r="N116" s="3"/>
      <c r="O116" s="3">
        <v>0.21</v>
      </c>
      <c r="P116" s="3"/>
      <c r="Q116" s="3"/>
      <c r="R116" s="3">
        <v>4.21</v>
      </c>
      <c r="S116" s="3">
        <v>2.0099999999999998</v>
      </c>
      <c r="T116" s="3">
        <v>0.37</v>
      </c>
      <c r="U116" s="3"/>
      <c r="V116" s="3">
        <v>0</v>
      </c>
      <c r="W116" s="3">
        <v>1002</v>
      </c>
      <c r="X116" s="6">
        <v>99.870199999999997</v>
      </c>
      <c r="Y116" s="3"/>
      <c r="Z116" s="8">
        <v>63.53</v>
      </c>
      <c r="AA116" s="13"/>
      <c r="AB116" s="13"/>
      <c r="AC116" s="13"/>
      <c r="AD116" s="13"/>
      <c r="AE116" s="13"/>
      <c r="AF116" s="13"/>
      <c r="AG116" s="13"/>
      <c r="AH116" s="13"/>
      <c r="AI116" s="8">
        <v>36.47</v>
      </c>
      <c r="AJ116" s="3"/>
      <c r="AK116" s="8">
        <v>100</v>
      </c>
      <c r="AL116" s="3"/>
      <c r="AM116" s="9" t="s">
        <v>102</v>
      </c>
    </row>
    <row r="117" spans="1:39">
      <c r="A117" s="3" t="s">
        <v>104</v>
      </c>
      <c r="B117" s="3">
        <v>1350</v>
      </c>
      <c r="C117" s="3">
        <v>1623</v>
      </c>
      <c r="D117" s="3">
        <v>1</v>
      </c>
      <c r="E117" s="3">
        <f t="shared" si="1"/>
        <v>10</v>
      </c>
      <c r="F117" s="3">
        <v>59.9</v>
      </c>
      <c r="G117" s="3">
        <v>0.75</v>
      </c>
      <c r="H117" s="3">
        <v>16.2</v>
      </c>
      <c r="I117" s="3"/>
      <c r="J117" s="3">
        <v>8.43</v>
      </c>
      <c r="K117" s="3">
        <v>2.02</v>
      </c>
      <c r="L117" s="3">
        <v>5.7</v>
      </c>
      <c r="M117" s="3"/>
      <c r="N117" s="3"/>
      <c r="O117" s="3">
        <v>0.21</v>
      </c>
      <c r="P117" s="3"/>
      <c r="Q117" s="3"/>
      <c r="R117" s="3">
        <v>4.17</v>
      </c>
      <c r="S117" s="3">
        <v>1.96</v>
      </c>
      <c r="T117" s="3">
        <v>0.36</v>
      </c>
      <c r="U117" s="3"/>
      <c r="V117" s="3">
        <v>0</v>
      </c>
      <c r="W117" s="3">
        <v>1055</v>
      </c>
      <c r="X117" s="6">
        <v>99.805499999999995</v>
      </c>
      <c r="Y117" s="3"/>
      <c r="Z117" s="3">
        <v>63.2</v>
      </c>
      <c r="AA117" s="3">
        <v>0.16</v>
      </c>
      <c r="AB117" s="3"/>
      <c r="AC117" s="3">
        <v>0.05</v>
      </c>
      <c r="AD117" s="3"/>
      <c r="AE117" s="3"/>
      <c r="AF117" s="3"/>
      <c r="AG117" s="3"/>
      <c r="AH117" s="3"/>
      <c r="AI117" s="3">
        <v>35.1</v>
      </c>
      <c r="AJ117" s="3">
        <v>0.87</v>
      </c>
      <c r="AK117" s="8">
        <v>99.38</v>
      </c>
      <c r="AL117" s="3"/>
      <c r="AM117" s="9" t="s">
        <v>102</v>
      </c>
    </row>
    <row r="118" spans="1:39">
      <c r="A118" s="3" t="s">
        <v>105</v>
      </c>
      <c r="B118" s="3">
        <v>1325</v>
      </c>
      <c r="C118" s="3">
        <v>1598</v>
      </c>
      <c r="D118" s="3">
        <v>1</v>
      </c>
      <c r="E118" s="3">
        <f t="shared" si="1"/>
        <v>10</v>
      </c>
      <c r="F118" s="3">
        <v>60.2</v>
      </c>
      <c r="G118" s="3">
        <v>0.8</v>
      </c>
      <c r="H118" s="3">
        <v>16</v>
      </c>
      <c r="I118" s="3"/>
      <c r="J118" s="3">
        <v>7.83</v>
      </c>
      <c r="K118" s="3">
        <v>1.92</v>
      </c>
      <c r="L118" s="3">
        <v>5.59</v>
      </c>
      <c r="M118" s="3"/>
      <c r="N118" s="3"/>
      <c r="O118" s="3">
        <v>0.22</v>
      </c>
      <c r="P118" s="3"/>
      <c r="Q118" s="3"/>
      <c r="R118" s="3">
        <v>4.1900000000000004</v>
      </c>
      <c r="S118" s="3">
        <v>2.02</v>
      </c>
      <c r="T118" s="3">
        <v>0.36</v>
      </c>
      <c r="U118" s="3"/>
      <c r="V118" s="3">
        <v>0</v>
      </c>
      <c r="W118" s="3">
        <v>828</v>
      </c>
      <c r="X118" s="6">
        <v>99.212800000000001</v>
      </c>
      <c r="Y118" s="3"/>
      <c r="Z118" s="3">
        <v>63.1</v>
      </c>
      <c r="AA118" s="3">
        <v>0.51800000000000002</v>
      </c>
      <c r="AB118" s="3"/>
      <c r="AC118" s="3">
        <v>0.46</v>
      </c>
      <c r="AD118" s="3"/>
      <c r="AE118" s="3"/>
      <c r="AF118" s="3"/>
      <c r="AG118" s="3"/>
      <c r="AH118" s="3"/>
      <c r="AI118" s="3">
        <v>35.1</v>
      </c>
      <c r="AJ118" s="3">
        <v>1.26</v>
      </c>
      <c r="AK118" s="8">
        <v>100.438</v>
      </c>
      <c r="AL118" s="3"/>
      <c r="AM118" s="9" t="s">
        <v>102</v>
      </c>
    </row>
    <row r="119" spans="1:39">
      <c r="A119" s="3" t="s">
        <v>106</v>
      </c>
      <c r="B119" s="3">
        <v>1300</v>
      </c>
      <c r="C119" s="3">
        <v>1573</v>
      </c>
      <c r="D119" s="3">
        <v>1</v>
      </c>
      <c r="E119" s="3">
        <f t="shared" si="1"/>
        <v>10</v>
      </c>
      <c r="F119" s="3">
        <v>60</v>
      </c>
      <c r="G119" s="3">
        <v>0.83</v>
      </c>
      <c r="H119" s="3">
        <v>15.9</v>
      </c>
      <c r="I119" s="3"/>
      <c r="J119" s="3">
        <v>8.06</v>
      </c>
      <c r="K119" s="3">
        <v>2.02</v>
      </c>
      <c r="L119" s="3">
        <v>5.63</v>
      </c>
      <c r="M119" s="3"/>
      <c r="N119" s="3"/>
      <c r="O119" s="3">
        <v>0.24</v>
      </c>
      <c r="P119" s="3"/>
      <c r="Q119" s="3"/>
      <c r="R119" s="3">
        <v>4.0599999999999996</v>
      </c>
      <c r="S119" s="3">
        <v>2</v>
      </c>
      <c r="T119" s="3">
        <v>0.38</v>
      </c>
      <c r="U119" s="3"/>
      <c r="V119" s="3">
        <v>0</v>
      </c>
      <c r="W119" s="3">
        <v>768</v>
      </c>
      <c r="X119" s="6">
        <v>99.196799999999996</v>
      </c>
      <c r="Y119" s="3"/>
      <c r="Z119" s="3">
        <v>63.1</v>
      </c>
      <c r="AA119" s="3">
        <v>0.57099999999999995</v>
      </c>
      <c r="AB119" s="3"/>
      <c r="AC119" s="3">
        <v>5.6000000000000001E-2</v>
      </c>
      <c r="AD119" s="3"/>
      <c r="AE119" s="3"/>
      <c r="AF119" s="3"/>
      <c r="AG119" s="3"/>
      <c r="AH119" s="3"/>
      <c r="AI119" s="3">
        <v>34.200000000000003</v>
      </c>
      <c r="AJ119" s="3">
        <v>2.2200000000000002</v>
      </c>
      <c r="AK119" s="8">
        <v>100.14699999999999</v>
      </c>
      <c r="AL119" s="3"/>
      <c r="AM119" s="9" t="s">
        <v>102</v>
      </c>
    </row>
    <row r="120" spans="1:39">
      <c r="A120" s="3" t="s">
        <v>107</v>
      </c>
      <c r="B120" s="3">
        <v>1250</v>
      </c>
      <c r="C120" s="3">
        <v>1523</v>
      </c>
      <c r="D120" s="3">
        <v>0.5</v>
      </c>
      <c r="E120" s="3">
        <f t="shared" si="1"/>
        <v>5</v>
      </c>
      <c r="F120" s="3">
        <v>59.6</v>
      </c>
      <c r="G120" s="3">
        <v>0.85</v>
      </c>
      <c r="H120" s="3">
        <v>16</v>
      </c>
      <c r="I120" s="3"/>
      <c r="J120" s="3">
        <v>8.4</v>
      </c>
      <c r="K120" s="3">
        <v>1.94</v>
      </c>
      <c r="L120" s="3">
        <v>5.44</v>
      </c>
      <c r="M120" s="3"/>
      <c r="N120" s="3"/>
      <c r="O120" s="3">
        <v>0.22</v>
      </c>
      <c r="P120" s="3"/>
      <c r="Q120" s="3"/>
      <c r="R120" s="3">
        <v>3.93</v>
      </c>
      <c r="S120" s="3">
        <v>2</v>
      </c>
      <c r="T120" s="3">
        <v>0.37</v>
      </c>
      <c r="U120" s="3"/>
      <c r="V120" s="3">
        <v>0</v>
      </c>
      <c r="W120" s="3">
        <v>726</v>
      </c>
      <c r="X120" s="6">
        <v>98.822600000000008</v>
      </c>
      <c r="Y120" s="3"/>
      <c r="Z120" s="8">
        <v>63.53</v>
      </c>
      <c r="AA120" s="13"/>
      <c r="AB120" s="13"/>
      <c r="AC120" s="13"/>
      <c r="AD120" s="13"/>
      <c r="AE120" s="13"/>
      <c r="AF120" s="13"/>
      <c r="AG120" s="13"/>
      <c r="AH120" s="13"/>
      <c r="AI120" s="8">
        <v>36.47</v>
      </c>
      <c r="AJ120" s="3"/>
      <c r="AK120" s="8">
        <v>100</v>
      </c>
      <c r="AL120" s="3"/>
      <c r="AM120" s="9" t="s">
        <v>102</v>
      </c>
    </row>
    <row r="121" spans="1:39">
      <c r="A121" s="3" t="s">
        <v>108</v>
      </c>
      <c r="B121" s="3">
        <v>1250</v>
      </c>
      <c r="C121" s="3">
        <v>1523</v>
      </c>
      <c r="D121" s="3">
        <v>0.5</v>
      </c>
      <c r="E121" s="3">
        <f t="shared" si="1"/>
        <v>5</v>
      </c>
      <c r="F121" s="3">
        <v>60.6</v>
      </c>
      <c r="G121" s="3">
        <v>0.8</v>
      </c>
      <c r="H121" s="3">
        <v>16.3</v>
      </c>
      <c r="I121" s="3"/>
      <c r="J121" s="3">
        <v>8.23</v>
      </c>
      <c r="K121" s="3">
        <v>2.0099999999999998</v>
      </c>
      <c r="L121" s="3">
        <v>5.73</v>
      </c>
      <c r="M121" s="3"/>
      <c r="N121" s="3"/>
      <c r="O121" s="3">
        <v>0.25</v>
      </c>
      <c r="P121" s="3"/>
      <c r="Q121" s="3"/>
      <c r="R121" s="3">
        <v>4</v>
      </c>
      <c r="S121" s="3">
        <v>1.99</v>
      </c>
      <c r="T121" s="3">
        <v>0.38</v>
      </c>
      <c r="U121" s="3"/>
      <c r="V121" s="3">
        <v>0</v>
      </c>
      <c r="W121" s="3">
        <v>673</v>
      </c>
      <c r="X121" s="6">
        <v>100.35730000000001</v>
      </c>
      <c r="Y121" s="3"/>
      <c r="Z121" s="8">
        <v>63.53</v>
      </c>
      <c r="AA121" s="13"/>
      <c r="AB121" s="13"/>
      <c r="AC121" s="13"/>
      <c r="AD121" s="13"/>
      <c r="AE121" s="13"/>
      <c r="AF121" s="13"/>
      <c r="AG121" s="13"/>
      <c r="AH121" s="13"/>
      <c r="AI121" s="8">
        <v>36.47</v>
      </c>
      <c r="AJ121" s="3"/>
      <c r="AK121" s="8">
        <v>100</v>
      </c>
      <c r="AL121" s="3"/>
      <c r="AM121" s="9" t="s">
        <v>102</v>
      </c>
    </row>
    <row r="122" spans="1:39">
      <c r="A122" s="3" t="s">
        <v>109</v>
      </c>
      <c r="B122" s="3">
        <v>1250</v>
      </c>
      <c r="C122" s="3">
        <v>1523</v>
      </c>
      <c r="D122" s="3">
        <v>1</v>
      </c>
      <c r="E122" s="3">
        <f t="shared" si="1"/>
        <v>10</v>
      </c>
      <c r="F122" s="3">
        <v>60.3</v>
      </c>
      <c r="G122" s="3">
        <v>0.76</v>
      </c>
      <c r="H122" s="3">
        <v>16</v>
      </c>
      <c r="I122" s="3"/>
      <c r="J122" s="3">
        <v>8.01</v>
      </c>
      <c r="K122" s="3">
        <v>1.95</v>
      </c>
      <c r="L122" s="3">
        <v>5.58</v>
      </c>
      <c r="M122" s="3"/>
      <c r="N122" s="3"/>
      <c r="O122" s="3">
        <v>0.23</v>
      </c>
      <c r="P122" s="3"/>
      <c r="Q122" s="3"/>
      <c r="R122" s="3">
        <v>4.13</v>
      </c>
      <c r="S122" s="3">
        <v>2</v>
      </c>
      <c r="T122" s="3">
        <v>0.37</v>
      </c>
      <c r="U122" s="3"/>
      <c r="V122" s="3">
        <v>0</v>
      </c>
      <c r="W122" s="3">
        <v>739</v>
      </c>
      <c r="X122" s="6">
        <v>99.403900000000007</v>
      </c>
      <c r="Y122" s="3"/>
      <c r="Z122" s="3">
        <v>62.3</v>
      </c>
      <c r="AA122" s="3">
        <v>0.45500000000000002</v>
      </c>
      <c r="AB122" s="3"/>
      <c r="AC122" s="3">
        <v>5.0999999999999997E-2</v>
      </c>
      <c r="AD122" s="3"/>
      <c r="AE122" s="3"/>
      <c r="AF122" s="3"/>
      <c r="AG122" s="3"/>
      <c r="AH122" s="3"/>
      <c r="AI122" s="3">
        <v>35.1</v>
      </c>
      <c r="AJ122" s="3">
        <v>2.33</v>
      </c>
      <c r="AK122" s="8">
        <v>100.236</v>
      </c>
      <c r="AL122" s="3"/>
      <c r="AM122" s="9" t="s">
        <v>102</v>
      </c>
    </row>
    <row r="123" spans="1:39">
      <c r="A123" s="3" t="s">
        <v>110</v>
      </c>
      <c r="B123" s="3">
        <v>1250</v>
      </c>
      <c r="C123" s="3">
        <v>1523</v>
      </c>
      <c r="D123" s="3">
        <v>1</v>
      </c>
      <c r="E123" s="3">
        <f t="shared" si="1"/>
        <v>10</v>
      </c>
      <c r="F123" s="3">
        <v>59.7</v>
      </c>
      <c r="G123" s="3">
        <v>0.8</v>
      </c>
      <c r="H123" s="3">
        <v>15.9</v>
      </c>
      <c r="I123" s="3"/>
      <c r="J123" s="3">
        <v>8.25</v>
      </c>
      <c r="K123" s="3">
        <v>1.97</v>
      </c>
      <c r="L123" s="3">
        <v>5.6</v>
      </c>
      <c r="M123" s="3"/>
      <c r="N123" s="3"/>
      <c r="O123" s="3">
        <v>0.24</v>
      </c>
      <c r="P123" s="3"/>
      <c r="Q123" s="3"/>
      <c r="R123" s="3">
        <v>4.05</v>
      </c>
      <c r="S123" s="3">
        <v>2.0099999999999998</v>
      </c>
      <c r="T123" s="3">
        <v>0.37</v>
      </c>
      <c r="U123" s="3"/>
      <c r="V123" s="3">
        <v>0</v>
      </c>
      <c r="W123" s="3">
        <v>700</v>
      </c>
      <c r="X123" s="6">
        <v>98.96</v>
      </c>
      <c r="Y123" s="3"/>
      <c r="Z123" s="8">
        <v>63.53</v>
      </c>
      <c r="AA123" s="13"/>
      <c r="AB123" s="13"/>
      <c r="AC123" s="13"/>
      <c r="AD123" s="13"/>
      <c r="AE123" s="13"/>
      <c r="AF123" s="13"/>
      <c r="AG123" s="13"/>
      <c r="AH123" s="13"/>
      <c r="AI123" s="8">
        <v>36.47</v>
      </c>
      <c r="AJ123" s="3"/>
      <c r="AK123" s="8">
        <v>100</v>
      </c>
      <c r="AL123" s="3"/>
      <c r="AM123" s="9" t="s">
        <v>102</v>
      </c>
    </row>
    <row r="124" spans="1:39">
      <c r="A124" s="3" t="s">
        <v>111</v>
      </c>
      <c r="B124" s="3">
        <v>1250</v>
      </c>
      <c r="C124" s="3">
        <v>1523</v>
      </c>
      <c r="D124" s="3">
        <v>1</v>
      </c>
      <c r="E124" s="3">
        <f t="shared" si="1"/>
        <v>10</v>
      </c>
      <c r="F124" s="3">
        <v>60.1</v>
      </c>
      <c r="G124" s="3">
        <v>0.8</v>
      </c>
      <c r="H124" s="3">
        <v>16</v>
      </c>
      <c r="I124" s="3"/>
      <c r="J124" s="3">
        <v>8.3000000000000007</v>
      </c>
      <c r="K124" s="3">
        <v>1.98</v>
      </c>
      <c r="L124" s="3">
        <v>5.69</v>
      </c>
      <c r="M124" s="3"/>
      <c r="N124" s="3"/>
      <c r="O124" s="3">
        <v>0.24</v>
      </c>
      <c r="P124" s="3"/>
      <c r="Q124" s="3"/>
      <c r="R124" s="3">
        <v>4.08</v>
      </c>
      <c r="S124" s="3">
        <v>2.0099999999999998</v>
      </c>
      <c r="T124" s="3">
        <v>0.37</v>
      </c>
      <c r="U124" s="3"/>
      <c r="V124" s="3">
        <v>0</v>
      </c>
      <c r="W124" s="3">
        <v>737</v>
      </c>
      <c r="X124" s="6">
        <v>99.64370000000001</v>
      </c>
      <c r="Y124" s="3"/>
      <c r="Z124" s="8">
        <v>63.53</v>
      </c>
      <c r="AA124" s="13"/>
      <c r="AB124" s="13"/>
      <c r="AC124" s="13"/>
      <c r="AD124" s="13"/>
      <c r="AE124" s="13"/>
      <c r="AF124" s="13"/>
      <c r="AG124" s="13"/>
      <c r="AH124" s="13"/>
      <c r="AI124" s="8">
        <v>36.47</v>
      </c>
      <c r="AJ124" s="3"/>
      <c r="AK124" s="8">
        <v>100</v>
      </c>
      <c r="AL124" s="3"/>
      <c r="AM124" s="9" t="s">
        <v>102</v>
      </c>
    </row>
    <row r="125" spans="1:39">
      <c r="A125" s="3" t="s">
        <v>112</v>
      </c>
      <c r="B125" s="3">
        <v>1250</v>
      </c>
      <c r="C125" s="3">
        <v>1523</v>
      </c>
      <c r="D125" s="3">
        <v>1</v>
      </c>
      <c r="E125" s="3">
        <f t="shared" si="1"/>
        <v>10</v>
      </c>
      <c r="F125" s="3">
        <v>60</v>
      </c>
      <c r="G125" s="3">
        <v>0.78</v>
      </c>
      <c r="H125" s="3">
        <v>16.100000000000001</v>
      </c>
      <c r="I125" s="3"/>
      <c r="J125" s="3">
        <v>8.24</v>
      </c>
      <c r="K125" s="3">
        <v>1.98</v>
      </c>
      <c r="L125" s="3">
        <v>5.43</v>
      </c>
      <c r="M125" s="3"/>
      <c r="N125" s="3"/>
      <c r="O125" s="3">
        <v>0.23</v>
      </c>
      <c r="P125" s="3"/>
      <c r="Q125" s="3"/>
      <c r="R125" s="3">
        <v>4.13</v>
      </c>
      <c r="S125" s="3">
        <v>1.95</v>
      </c>
      <c r="T125" s="3">
        <v>0.36</v>
      </c>
      <c r="U125" s="3"/>
      <c r="V125" s="3">
        <v>0</v>
      </c>
      <c r="W125" s="3">
        <v>834</v>
      </c>
      <c r="X125" s="6">
        <v>99.2834</v>
      </c>
      <c r="Y125" s="3"/>
      <c r="Z125" s="8">
        <v>63.53</v>
      </c>
      <c r="AA125" s="13"/>
      <c r="AB125" s="13"/>
      <c r="AC125" s="13"/>
      <c r="AD125" s="13"/>
      <c r="AE125" s="13"/>
      <c r="AF125" s="13"/>
      <c r="AG125" s="13"/>
      <c r="AH125" s="13"/>
      <c r="AI125" s="8">
        <v>36.47</v>
      </c>
      <c r="AJ125" s="3"/>
      <c r="AK125" s="8">
        <v>100</v>
      </c>
      <c r="AL125" s="3"/>
      <c r="AM125" s="9" t="s">
        <v>102</v>
      </c>
    </row>
    <row r="126" spans="1:39">
      <c r="A126" s="3" t="s">
        <v>113</v>
      </c>
      <c r="B126" s="3">
        <v>1150</v>
      </c>
      <c r="C126" s="3">
        <v>1423</v>
      </c>
      <c r="D126" s="3">
        <v>1</v>
      </c>
      <c r="E126" s="3">
        <f t="shared" si="1"/>
        <v>10</v>
      </c>
      <c r="F126" s="3">
        <v>58.2</v>
      </c>
      <c r="G126" s="3">
        <v>0.8</v>
      </c>
      <c r="H126" s="3">
        <v>16</v>
      </c>
      <c r="I126" s="3"/>
      <c r="J126" s="3">
        <v>9.14</v>
      </c>
      <c r="K126" s="3">
        <v>2.1</v>
      </c>
      <c r="L126" s="3">
        <v>5.94</v>
      </c>
      <c r="M126" s="3"/>
      <c r="N126" s="3"/>
      <c r="O126" s="3">
        <v>0.24</v>
      </c>
      <c r="P126" s="3"/>
      <c r="Q126" s="3"/>
      <c r="R126" s="3">
        <v>4.03</v>
      </c>
      <c r="S126" s="3">
        <v>1.89</v>
      </c>
      <c r="T126" s="3">
        <v>0.39</v>
      </c>
      <c r="U126" s="3"/>
      <c r="V126" s="3">
        <v>0</v>
      </c>
      <c r="W126" s="3">
        <v>577</v>
      </c>
      <c r="X126" s="6">
        <v>98.787699999999987</v>
      </c>
      <c r="Y126" s="3"/>
      <c r="Z126" s="8">
        <v>63.53</v>
      </c>
      <c r="AA126" s="13"/>
      <c r="AB126" s="13"/>
      <c r="AC126" s="13"/>
      <c r="AD126" s="13"/>
      <c r="AE126" s="13"/>
      <c r="AF126" s="13"/>
      <c r="AG126" s="13"/>
      <c r="AH126" s="13"/>
      <c r="AI126" s="8">
        <v>36.47</v>
      </c>
      <c r="AJ126" s="3"/>
      <c r="AK126" s="8">
        <v>100</v>
      </c>
      <c r="AL126" s="3"/>
      <c r="AM126" s="9" t="s">
        <v>102</v>
      </c>
    </row>
    <row r="127" spans="1:39">
      <c r="A127" s="3" t="s">
        <v>114</v>
      </c>
      <c r="B127" s="3">
        <v>1250</v>
      </c>
      <c r="C127" s="3">
        <v>1523</v>
      </c>
      <c r="D127" s="3">
        <v>1</v>
      </c>
      <c r="E127" s="3">
        <f t="shared" si="1"/>
        <v>10</v>
      </c>
      <c r="F127" s="3">
        <v>58.9</v>
      </c>
      <c r="G127" s="3">
        <v>0.79</v>
      </c>
      <c r="H127" s="3">
        <v>15.9</v>
      </c>
      <c r="I127" s="3"/>
      <c r="J127" s="3">
        <v>7.71</v>
      </c>
      <c r="K127" s="3">
        <v>1.96</v>
      </c>
      <c r="L127" s="3">
        <v>5.57</v>
      </c>
      <c r="M127" s="3"/>
      <c r="N127" s="3"/>
      <c r="O127" s="3">
        <v>0.23</v>
      </c>
      <c r="P127" s="3"/>
      <c r="Q127" s="3"/>
      <c r="R127" s="3">
        <v>3.95</v>
      </c>
      <c r="S127" s="3">
        <v>1.96</v>
      </c>
      <c r="T127" s="3">
        <v>0.39</v>
      </c>
      <c r="U127" s="3"/>
      <c r="V127" s="3">
        <v>3.5</v>
      </c>
      <c r="W127" s="3">
        <v>723</v>
      </c>
      <c r="X127" s="6">
        <v>100.93229999999998</v>
      </c>
      <c r="Y127" s="3"/>
      <c r="Z127" s="8">
        <v>63.53</v>
      </c>
      <c r="AA127" s="13"/>
      <c r="AB127" s="13"/>
      <c r="AC127" s="13"/>
      <c r="AD127" s="13"/>
      <c r="AE127" s="13"/>
      <c r="AF127" s="13"/>
      <c r="AG127" s="13"/>
      <c r="AH127" s="13"/>
      <c r="AI127" s="8">
        <v>36.47</v>
      </c>
      <c r="AJ127" s="3"/>
      <c r="AK127" s="8">
        <v>100</v>
      </c>
      <c r="AL127" s="3"/>
      <c r="AM127" s="9" t="s">
        <v>102</v>
      </c>
    </row>
    <row r="128" spans="1:39">
      <c r="A128" s="3" t="s">
        <v>115</v>
      </c>
      <c r="B128" s="3">
        <v>1150</v>
      </c>
      <c r="C128" s="3">
        <v>1423</v>
      </c>
      <c r="D128" s="3">
        <v>1</v>
      </c>
      <c r="E128" s="3">
        <f t="shared" si="1"/>
        <v>10</v>
      </c>
      <c r="F128" s="3">
        <v>58.5</v>
      </c>
      <c r="G128" s="3">
        <v>0.82</v>
      </c>
      <c r="H128" s="3">
        <v>15.9</v>
      </c>
      <c r="I128" s="3"/>
      <c r="J128" s="3">
        <v>9.02</v>
      </c>
      <c r="K128" s="3">
        <v>2.14</v>
      </c>
      <c r="L128" s="3">
        <v>5.8</v>
      </c>
      <c r="M128" s="3"/>
      <c r="N128" s="3"/>
      <c r="O128" s="3">
        <v>0.26</v>
      </c>
      <c r="P128" s="3"/>
      <c r="Q128" s="3"/>
      <c r="R128" s="3">
        <v>3.13</v>
      </c>
      <c r="S128" s="3">
        <v>1.87</v>
      </c>
      <c r="T128" s="3">
        <v>0.37</v>
      </c>
      <c r="U128" s="3"/>
      <c r="V128" s="3">
        <v>2.9</v>
      </c>
      <c r="W128" s="3">
        <v>506</v>
      </c>
      <c r="X128" s="6">
        <v>100.76060000000001</v>
      </c>
      <c r="Y128" s="3"/>
      <c r="Z128" s="8">
        <v>63.53</v>
      </c>
      <c r="AA128" s="13"/>
      <c r="AB128" s="13"/>
      <c r="AC128" s="13"/>
      <c r="AD128" s="13"/>
      <c r="AE128" s="13"/>
      <c r="AF128" s="13"/>
      <c r="AG128" s="13"/>
      <c r="AH128" s="13"/>
      <c r="AI128" s="8">
        <v>36.47</v>
      </c>
      <c r="AJ128" s="3"/>
      <c r="AK128" s="8">
        <v>100</v>
      </c>
      <c r="AL128" s="3"/>
      <c r="AM128" s="9" t="s">
        <v>102</v>
      </c>
    </row>
    <row r="129" spans="1:39">
      <c r="A129" s="3" t="s">
        <v>116</v>
      </c>
      <c r="B129" s="3">
        <v>1150</v>
      </c>
      <c r="C129" s="3">
        <v>1423</v>
      </c>
      <c r="D129" s="3">
        <v>1</v>
      </c>
      <c r="E129" s="3">
        <f t="shared" si="1"/>
        <v>10</v>
      </c>
      <c r="F129" s="3">
        <v>59.4</v>
      </c>
      <c r="G129" s="3">
        <v>0.92</v>
      </c>
      <c r="H129" s="3">
        <v>14.4</v>
      </c>
      <c r="I129" s="3"/>
      <c r="J129" s="3">
        <v>9.5</v>
      </c>
      <c r="K129" s="3">
        <v>2.23</v>
      </c>
      <c r="L129" s="3">
        <v>5.14</v>
      </c>
      <c r="M129" s="3"/>
      <c r="N129" s="3"/>
      <c r="O129" s="3">
        <v>0.25</v>
      </c>
      <c r="P129" s="3"/>
      <c r="Q129" s="3"/>
      <c r="R129" s="3">
        <v>3.76</v>
      </c>
      <c r="S129" s="3">
        <v>2.2400000000000002</v>
      </c>
      <c r="T129" s="3">
        <v>0.43</v>
      </c>
      <c r="U129" s="3"/>
      <c r="V129" s="3">
        <v>2.8</v>
      </c>
      <c r="W129" s="3">
        <v>534</v>
      </c>
      <c r="X129" s="6">
        <v>101.1234</v>
      </c>
      <c r="Y129" s="3"/>
      <c r="Z129" s="8">
        <v>63.53</v>
      </c>
      <c r="AA129" s="13"/>
      <c r="AB129" s="13"/>
      <c r="AC129" s="13"/>
      <c r="AD129" s="13"/>
      <c r="AE129" s="13"/>
      <c r="AF129" s="13"/>
      <c r="AG129" s="13"/>
      <c r="AH129" s="13"/>
      <c r="AI129" s="8">
        <v>36.47</v>
      </c>
      <c r="AJ129" s="3"/>
      <c r="AK129" s="8">
        <v>100</v>
      </c>
      <c r="AL129" s="3"/>
      <c r="AM129" s="9" t="s">
        <v>102</v>
      </c>
    </row>
    <row r="130" spans="1:39">
      <c r="A130" s="3" t="s">
        <v>117</v>
      </c>
      <c r="B130" s="3">
        <v>1450</v>
      </c>
      <c r="C130" s="3">
        <v>1723</v>
      </c>
      <c r="D130" s="3">
        <v>1</v>
      </c>
      <c r="E130" s="3">
        <f t="shared" si="1"/>
        <v>10</v>
      </c>
      <c r="F130" s="3">
        <v>63.6</v>
      </c>
      <c r="G130" s="3">
        <v>0.52</v>
      </c>
      <c r="H130" s="3">
        <v>17.8</v>
      </c>
      <c r="I130" s="3"/>
      <c r="J130" s="3">
        <v>4.68</v>
      </c>
      <c r="K130" s="3">
        <v>1.77</v>
      </c>
      <c r="L130" s="3">
        <v>5.45</v>
      </c>
      <c r="M130" s="3"/>
      <c r="N130" s="3"/>
      <c r="O130" s="3"/>
      <c r="P130" s="3"/>
      <c r="Q130" s="3"/>
      <c r="R130" s="3">
        <v>5.84</v>
      </c>
      <c r="S130" s="3">
        <v>1.75</v>
      </c>
      <c r="T130" s="3"/>
      <c r="U130" s="3"/>
      <c r="V130" s="3">
        <v>0</v>
      </c>
      <c r="W130" s="3">
        <v>786</v>
      </c>
      <c r="X130" s="6">
        <v>101.48859999999999</v>
      </c>
      <c r="Y130" s="3"/>
      <c r="Z130" s="8">
        <v>63.53</v>
      </c>
      <c r="AA130" s="13"/>
      <c r="AB130" s="13"/>
      <c r="AC130" s="13"/>
      <c r="AD130" s="13"/>
      <c r="AE130" s="13"/>
      <c r="AF130" s="13"/>
      <c r="AG130" s="13"/>
      <c r="AH130" s="13"/>
      <c r="AI130" s="8">
        <v>36.47</v>
      </c>
      <c r="AJ130" s="3"/>
      <c r="AK130" s="8">
        <v>100</v>
      </c>
      <c r="AL130" s="3"/>
      <c r="AM130" s="9" t="s">
        <v>102</v>
      </c>
    </row>
    <row r="131" spans="1:39">
      <c r="A131" s="3" t="s">
        <v>118</v>
      </c>
      <c r="B131" s="3">
        <v>1400</v>
      </c>
      <c r="C131" s="3">
        <v>1673</v>
      </c>
      <c r="D131" s="3">
        <v>1</v>
      </c>
      <c r="E131" s="3">
        <f t="shared" ref="E131:E194" si="2">D131*10</f>
        <v>10</v>
      </c>
      <c r="F131" s="3">
        <v>63.7</v>
      </c>
      <c r="G131" s="3">
        <v>0.52</v>
      </c>
      <c r="H131" s="3">
        <v>17.600000000000001</v>
      </c>
      <c r="I131" s="3"/>
      <c r="J131" s="3">
        <v>4.7699999999999996</v>
      </c>
      <c r="K131" s="3">
        <v>1.7</v>
      </c>
      <c r="L131" s="3">
        <v>5.36</v>
      </c>
      <c r="M131" s="3"/>
      <c r="N131" s="3"/>
      <c r="O131" s="3"/>
      <c r="P131" s="3"/>
      <c r="Q131" s="3"/>
      <c r="R131" s="3">
        <v>4.45</v>
      </c>
      <c r="S131" s="3">
        <v>1.78</v>
      </c>
      <c r="T131" s="3"/>
      <c r="U131" s="3"/>
      <c r="V131" s="3">
        <v>0</v>
      </c>
      <c r="W131" s="3">
        <v>697</v>
      </c>
      <c r="X131" s="6">
        <v>99.949699999999993</v>
      </c>
      <c r="Y131" s="3"/>
      <c r="Z131" s="8">
        <v>63.53</v>
      </c>
      <c r="AA131" s="13"/>
      <c r="AB131" s="13"/>
      <c r="AC131" s="13"/>
      <c r="AD131" s="13"/>
      <c r="AE131" s="13"/>
      <c r="AF131" s="13"/>
      <c r="AG131" s="13"/>
      <c r="AH131" s="13"/>
      <c r="AI131" s="8">
        <v>36.47</v>
      </c>
      <c r="AJ131" s="3"/>
      <c r="AK131" s="8">
        <v>100</v>
      </c>
      <c r="AL131" s="3"/>
      <c r="AM131" s="9" t="s">
        <v>102</v>
      </c>
    </row>
    <row r="132" spans="1:39">
      <c r="A132" s="3" t="s">
        <v>119</v>
      </c>
      <c r="B132" s="3">
        <v>1350</v>
      </c>
      <c r="C132" s="3">
        <v>1623</v>
      </c>
      <c r="D132" s="3">
        <v>1</v>
      </c>
      <c r="E132" s="3">
        <f t="shared" si="2"/>
        <v>10</v>
      </c>
      <c r="F132" s="3">
        <v>62.1</v>
      </c>
      <c r="G132" s="3">
        <v>0.52</v>
      </c>
      <c r="H132" s="3">
        <v>17.8</v>
      </c>
      <c r="I132" s="3"/>
      <c r="J132" s="3">
        <v>4.59</v>
      </c>
      <c r="K132" s="3">
        <v>1.7</v>
      </c>
      <c r="L132" s="3">
        <v>5.34</v>
      </c>
      <c r="M132" s="3"/>
      <c r="N132" s="3"/>
      <c r="O132" s="3"/>
      <c r="P132" s="3"/>
      <c r="Q132" s="3"/>
      <c r="R132" s="3">
        <v>5.91</v>
      </c>
      <c r="S132" s="3">
        <v>1.8</v>
      </c>
      <c r="T132" s="3"/>
      <c r="U132" s="3"/>
      <c r="V132" s="3">
        <v>0</v>
      </c>
      <c r="W132" s="3">
        <v>546</v>
      </c>
      <c r="X132" s="6">
        <v>99.814599999999999</v>
      </c>
      <c r="Y132" s="3"/>
      <c r="Z132" s="8">
        <v>63.53</v>
      </c>
      <c r="AA132" s="13"/>
      <c r="AB132" s="13"/>
      <c r="AC132" s="13"/>
      <c r="AD132" s="13"/>
      <c r="AE132" s="13"/>
      <c r="AF132" s="13"/>
      <c r="AG132" s="13"/>
      <c r="AH132" s="13"/>
      <c r="AI132" s="8">
        <v>36.47</v>
      </c>
      <c r="AJ132" s="3"/>
      <c r="AK132" s="8">
        <v>100</v>
      </c>
      <c r="AL132" s="3"/>
      <c r="AM132" s="9" t="s">
        <v>102</v>
      </c>
    </row>
    <row r="133" spans="1:39">
      <c r="A133" s="3" t="s">
        <v>120</v>
      </c>
      <c r="B133" s="3">
        <v>1300</v>
      </c>
      <c r="C133" s="3">
        <v>1573</v>
      </c>
      <c r="D133" s="3">
        <v>1</v>
      </c>
      <c r="E133" s="3">
        <f t="shared" si="2"/>
        <v>10</v>
      </c>
      <c r="F133" s="3">
        <v>63.2</v>
      </c>
      <c r="G133" s="3">
        <v>0.54</v>
      </c>
      <c r="H133" s="3">
        <v>17.8</v>
      </c>
      <c r="I133" s="3"/>
      <c r="J133" s="3">
        <v>4.95</v>
      </c>
      <c r="K133" s="3">
        <v>1.77</v>
      </c>
      <c r="L133" s="3">
        <v>5.44</v>
      </c>
      <c r="M133" s="3"/>
      <c r="N133" s="3"/>
      <c r="O133" s="3"/>
      <c r="P133" s="3"/>
      <c r="Q133" s="3"/>
      <c r="R133" s="3">
        <v>5.17</v>
      </c>
      <c r="S133" s="3">
        <v>1.78</v>
      </c>
      <c r="T133" s="3"/>
      <c r="U133" s="3"/>
      <c r="V133" s="3">
        <v>0</v>
      </c>
      <c r="W133" s="3">
        <v>438</v>
      </c>
      <c r="X133" s="6">
        <v>100.69380000000001</v>
      </c>
      <c r="Y133" s="3"/>
      <c r="Z133" s="8">
        <v>63.53</v>
      </c>
      <c r="AA133" s="13"/>
      <c r="AB133" s="13"/>
      <c r="AC133" s="13"/>
      <c r="AD133" s="13"/>
      <c r="AE133" s="13"/>
      <c r="AF133" s="13"/>
      <c r="AG133" s="13"/>
      <c r="AH133" s="13"/>
      <c r="AI133" s="8">
        <v>36.47</v>
      </c>
      <c r="AJ133" s="3"/>
      <c r="AK133" s="8">
        <v>100</v>
      </c>
      <c r="AL133" s="3"/>
      <c r="AM133" s="9" t="s">
        <v>102</v>
      </c>
    </row>
    <row r="134" spans="1:39">
      <c r="A134" s="3" t="s">
        <v>121</v>
      </c>
      <c r="B134" s="3">
        <v>1250</v>
      </c>
      <c r="C134" s="3">
        <v>1523</v>
      </c>
      <c r="D134" s="3">
        <v>1</v>
      </c>
      <c r="E134" s="3">
        <f t="shared" si="2"/>
        <v>10</v>
      </c>
      <c r="F134" s="3">
        <v>64.099999999999994</v>
      </c>
      <c r="G134" s="3">
        <v>0.61</v>
      </c>
      <c r="H134" s="3">
        <v>16.399999999999999</v>
      </c>
      <c r="I134" s="3"/>
      <c r="J134" s="3">
        <v>5.19</v>
      </c>
      <c r="K134" s="3">
        <v>2</v>
      </c>
      <c r="L134" s="3">
        <v>4.78</v>
      </c>
      <c r="M134" s="3"/>
      <c r="N134" s="3"/>
      <c r="O134" s="3"/>
      <c r="P134" s="3"/>
      <c r="Q134" s="3"/>
      <c r="R134" s="3">
        <v>4.45</v>
      </c>
      <c r="S134" s="3">
        <v>1.98</v>
      </c>
      <c r="T134" s="3"/>
      <c r="U134" s="3"/>
      <c r="V134" s="3">
        <v>0</v>
      </c>
      <c r="W134" s="3">
        <v>482</v>
      </c>
      <c r="X134" s="6">
        <v>99.558199999999985</v>
      </c>
      <c r="Y134" s="3"/>
      <c r="Z134" s="8">
        <v>63.53</v>
      </c>
      <c r="AA134" s="13"/>
      <c r="AB134" s="13"/>
      <c r="AC134" s="13"/>
      <c r="AD134" s="13"/>
      <c r="AE134" s="13"/>
      <c r="AF134" s="13"/>
      <c r="AG134" s="13"/>
      <c r="AH134" s="13"/>
      <c r="AI134" s="8">
        <v>36.47</v>
      </c>
      <c r="AJ134" s="3"/>
      <c r="AK134" s="8">
        <v>100</v>
      </c>
      <c r="AL134" s="3"/>
      <c r="AM134" s="9" t="s">
        <v>102</v>
      </c>
    </row>
    <row r="135" spans="1:39">
      <c r="A135" s="3" t="s">
        <v>122</v>
      </c>
      <c r="B135" s="3">
        <v>1250</v>
      </c>
      <c r="C135" s="3">
        <v>1523</v>
      </c>
      <c r="D135" s="3">
        <v>1</v>
      </c>
      <c r="E135" s="3">
        <f t="shared" si="2"/>
        <v>10</v>
      </c>
      <c r="F135" s="3">
        <v>63.4</v>
      </c>
      <c r="G135" s="3">
        <v>0.52</v>
      </c>
      <c r="H135" s="3">
        <v>17.7</v>
      </c>
      <c r="I135" s="3"/>
      <c r="J135" s="3">
        <v>4.59</v>
      </c>
      <c r="K135" s="3">
        <v>1.79</v>
      </c>
      <c r="L135" s="3">
        <v>5.46</v>
      </c>
      <c r="M135" s="3"/>
      <c r="N135" s="3"/>
      <c r="O135" s="3"/>
      <c r="P135" s="3"/>
      <c r="Q135" s="3"/>
      <c r="R135" s="3">
        <v>4.43</v>
      </c>
      <c r="S135" s="3">
        <v>1.75</v>
      </c>
      <c r="T135" s="3"/>
      <c r="U135" s="3"/>
      <c r="V135" s="3">
        <v>0</v>
      </c>
      <c r="W135" s="3">
        <v>466</v>
      </c>
      <c r="X135" s="6">
        <v>99.686600000000013</v>
      </c>
      <c r="Y135" s="3"/>
      <c r="Z135" s="8">
        <v>63.53</v>
      </c>
      <c r="AA135" s="13"/>
      <c r="AB135" s="13"/>
      <c r="AC135" s="13"/>
      <c r="AD135" s="13"/>
      <c r="AE135" s="13"/>
      <c r="AF135" s="13"/>
      <c r="AG135" s="13"/>
      <c r="AH135" s="13"/>
      <c r="AI135" s="8">
        <v>36.47</v>
      </c>
      <c r="AJ135" s="3"/>
      <c r="AK135" s="8">
        <v>100</v>
      </c>
      <c r="AL135" s="3"/>
      <c r="AM135" s="9" t="s">
        <v>102</v>
      </c>
    </row>
    <row r="136" spans="1:39">
      <c r="A136" s="3" t="s">
        <v>123</v>
      </c>
      <c r="B136" s="3">
        <v>1250</v>
      </c>
      <c r="C136" s="3">
        <v>1523</v>
      </c>
      <c r="D136" s="3">
        <v>1</v>
      </c>
      <c r="E136" s="3">
        <f t="shared" si="2"/>
        <v>10</v>
      </c>
      <c r="F136" s="3">
        <v>62.8</v>
      </c>
      <c r="G136" s="3">
        <v>0.52</v>
      </c>
      <c r="H136" s="3">
        <v>17.5</v>
      </c>
      <c r="I136" s="3"/>
      <c r="J136" s="3">
        <v>4.83</v>
      </c>
      <c r="K136" s="3">
        <v>1.71</v>
      </c>
      <c r="L136" s="3">
        <v>5.32</v>
      </c>
      <c r="M136" s="3"/>
      <c r="N136" s="3"/>
      <c r="O136" s="3"/>
      <c r="P136" s="3"/>
      <c r="Q136" s="3"/>
      <c r="R136" s="3">
        <v>4.13</v>
      </c>
      <c r="S136" s="3">
        <v>1.74</v>
      </c>
      <c r="T136" s="3"/>
      <c r="U136" s="3"/>
      <c r="V136" s="3">
        <v>6.4</v>
      </c>
      <c r="W136" s="3">
        <v>419</v>
      </c>
      <c r="X136" s="6">
        <v>104.99189999999997</v>
      </c>
      <c r="Y136" s="3"/>
      <c r="Z136" s="8">
        <v>63.53</v>
      </c>
      <c r="AA136" s="13"/>
      <c r="AB136" s="13"/>
      <c r="AC136" s="13"/>
      <c r="AD136" s="13"/>
      <c r="AE136" s="13"/>
      <c r="AF136" s="13"/>
      <c r="AG136" s="13"/>
      <c r="AH136" s="13"/>
      <c r="AI136" s="8">
        <v>36.47</v>
      </c>
      <c r="AJ136" s="3"/>
      <c r="AK136" s="8">
        <v>100</v>
      </c>
      <c r="AL136" s="3"/>
      <c r="AM136" s="9" t="s">
        <v>102</v>
      </c>
    </row>
    <row r="137" spans="1:39">
      <c r="A137" s="3" t="s">
        <v>124</v>
      </c>
      <c r="B137" s="3">
        <v>1250</v>
      </c>
      <c r="C137" s="3">
        <v>1523</v>
      </c>
      <c r="D137" s="3">
        <v>1</v>
      </c>
      <c r="E137" s="3">
        <f t="shared" si="2"/>
        <v>10</v>
      </c>
      <c r="F137" s="3">
        <v>63.8</v>
      </c>
      <c r="G137" s="3">
        <v>0.54</v>
      </c>
      <c r="H137" s="3">
        <v>17.8</v>
      </c>
      <c r="I137" s="3"/>
      <c r="J137" s="3">
        <v>4.68</v>
      </c>
      <c r="K137" s="3">
        <v>1.63</v>
      </c>
      <c r="L137" s="3">
        <v>5.22</v>
      </c>
      <c r="M137" s="3"/>
      <c r="N137" s="3"/>
      <c r="O137" s="3"/>
      <c r="P137" s="3"/>
      <c r="Q137" s="3"/>
      <c r="R137" s="3">
        <v>4.29</v>
      </c>
      <c r="S137" s="3">
        <v>1.82</v>
      </c>
      <c r="T137" s="3"/>
      <c r="U137" s="3"/>
      <c r="V137" s="3">
        <v>8.5</v>
      </c>
      <c r="W137" s="3">
        <v>316</v>
      </c>
      <c r="X137" s="6">
        <v>108.31159999999998</v>
      </c>
      <c r="Y137" s="3"/>
      <c r="Z137" s="8">
        <v>63.53</v>
      </c>
      <c r="AA137" s="13"/>
      <c r="AB137" s="13"/>
      <c r="AC137" s="13"/>
      <c r="AD137" s="13"/>
      <c r="AE137" s="13"/>
      <c r="AF137" s="13"/>
      <c r="AG137" s="13"/>
      <c r="AH137" s="13"/>
      <c r="AI137" s="8">
        <v>36.47</v>
      </c>
      <c r="AJ137" s="3"/>
      <c r="AK137" s="8">
        <v>100</v>
      </c>
      <c r="AL137" s="3"/>
      <c r="AM137" s="9" t="s">
        <v>102</v>
      </c>
    </row>
    <row r="138" spans="1:39">
      <c r="A138" s="3" t="s">
        <v>125</v>
      </c>
      <c r="B138" s="3">
        <v>1430</v>
      </c>
      <c r="C138" s="3">
        <v>1703</v>
      </c>
      <c r="D138" s="3">
        <v>1</v>
      </c>
      <c r="E138" s="3">
        <f t="shared" si="2"/>
        <v>10</v>
      </c>
      <c r="F138" s="3">
        <v>47.5</v>
      </c>
      <c r="G138" s="3">
        <v>1.7</v>
      </c>
      <c r="H138" s="3">
        <v>16.7</v>
      </c>
      <c r="I138" s="3"/>
      <c r="J138" s="3">
        <v>9.9600000000000009</v>
      </c>
      <c r="K138" s="3">
        <v>6.18</v>
      </c>
      <c r="L138" s="3">
        <v>10.7</v>
      </c>
      <c r="M138" s="3"/>
      <c r="N138" s="3"/>
      <c r="O138" s="3">
        <v>0.16</v>
      </c>
      <c r="P138" s="3"/>
      <c r="Q138" s="3"/>
      <c r="R138" s="3">
        <v>3.27</v>
      </c>
      <c r="S138" s="3">
        <v>1.81</v>
      </c>
      <c r="T138" s="3">
        <v>0.53</v>
      </c>
      <c r="U138" s="3"/>
      <c r="V138" s="3">
        <v>0</v>
      </c>
      <c r="W138" s="3">
        <v>2247</v>
      </c>
      <c r="X138" s="6">
        <v>98.734700000000018</v>
      </c>
      <c r="Y138" s="3"/>
      <c r="Z138" s="8">
        <v>63.53</v>
      </c>
      <c r="AA138" s="13"/>
      <c r="AB138" s="13"/>
      <c r="AC138" s="13"/>
      <c r="AD138" s="13"/>
      <c r="AE138" s="13"/>
      <c r="AF138" s="13"/>
      <c r="AG138" s="13"/>
      <c r="AH138" s="13"/>
      <c r="AI138" s="8">
        <v>36.47</v>
      </c>
      <c r="AJ138" s="3"/>
      <c r="AK138" s="8">
        <v>100</v>
      </c>
      <c r="AL138" s="3"/>
      <c r="AM138" s="9" t="s">
        <v>102</v>
      </c>
    </row>
    <row r="139" spans="1:39">
      <c r="A139" s="3" t="s">
        <v>126</v>
      </c>
      <c r="B139" s="3">
        <v>1400</v>
      </c>
      <c r="C139" s="3">
        <v>1673</v>
      </c>
      <c r="D139" s="3">
        <v>1</v>
      </c>
      <c r="E139" s="3">
        <f t="shared" si="2"/>
        <v>10</v>
      </c>
      <c r="F139" s="3">
        <v>47.4</v>
      </c>
      <c r="G139" s="3">
        <v>1.71</v>
      </c>
      <c r="H139" s="3">
        <v>16.600000000000001</v>
      </c>
      <c r="I139" s="3"/>
      <c r="J139" s="3">
        <v>10.199999999999999</v>
      </c>
      <c r="K139" s="3">
        <v>6.52</v>
      </c>
      <c r="L139" s="3">
        <v>10.8</v>
      </c>
      <c r="M139" s="3"/>
      <c r="N139" s="3"/>
      <c r="O139" s="3">
        <v>0.17</v>
      </c>
      <c r="P139" s="3"/>
      <c r="Q139" s="3"/>
      <c r="R139" s="3">
        <v>3.3</v>
      </c>
      <c r="S139" s="3">
        <v>1.77</v>
      </c>
      <c r="T139" s="3">
        <v>0.54</v>
      </c>
      <c r="U139" s="3"/>
      <c r="V139" s="3">
        <v>0</v>
      </c>
      <c r="W139" s="3">
        <v>2520</v>
      </c>
      <c r="X139" s="6">
        <v>99.262</v>
      </c>
      <c r="Y139" s="3"/>
      <c r="Z139" s="8">
        <v>63.53</v>
      </c>
      <c r="AA139" s="13"/>
      <c r="AB139" s="13"/>
      <c r="AC139" s="13"/>
      <c r="AD139" s="13"/>
      <c r="AE139" s="13"/>
      <c r="AF139" s="13"/>
      <c r="AG139" s="13"/>
      <c r="AH139" s="13"/>
      <c r="AI139" s="8">
        <v>36.47</v>
      </c>
      <c r="AJ139" s="3"/>
      <c r="AK139" s="8">
        <v>100</v>
      </c>
      <c r="AL139" s="3"/>
      <c r="AM139" s="9" t="s">
        <v>102</v>
      </c>
    </row>
    <row r="140" spans="1:39">
      <c r="A140" s="3" t="s">
        <v>127</v>
      </c>
      <c r="B140" s="3">
        <v>1350</v>
      </c>
      <c r="C140" s="3">
        <v>1623</v>
      </c>
      <c r="D140" s="3">
        <v>1</v>
      </c>
      <c r="E140" s="3">
        <f t="shared" si="2"/>
        <v>10</v>
      </c>
      <c r="F140" s="3">
        <v>48.2</v>
      </c>
      <c r="G140" s="3">
        <v>1.65</v>
      </c>
      <c r="H140" s="3">
        <v>16.899999999999999</v>
      </c>
      <c r="I140" s="3"/>
      <c r="J140" s="3">
        <v>9.81</v>
      </c>
      <c r="K140" s="3">
        <v>6.32</v>
      </c>
      <c r="L140" s="3">
        <v>10.8</v>
      </c>
      <c r="M140" s="3"/>
      <c r="N140" s="3"/>
      <c r="O140" s="3">
        <v>0.16</v>
      </c>
      <c r="P140" s="3"/>
      <c r="Q140" s="3"/>
      <c r="R140" s="3">
        <v>3.34</v>
      </c>
      <c r="S140" s="3">
        <v>1.82</v>
      </c>
      <c r="T140" s="3">
        <v>0.53</v>
      </c>
      <c r="U140" s="3"/>
      <c r="V140" s="3">
        <v>0</v>
      </c>
      <c r="W140" s="3">
        <v>1545</v>
      </c>
      <c r="X140" s="6">
        <v>99.684499999999986</v>
      </c>
      <c r="Y140" s="3"/>
      <c r="Z140" s="3">
        <v>62.3</v>
      </c>
      <c r="AA140" s="3">
        <v>0.45600000000000002</v>
      </c>
      <c r="AB140" s="3"/>
      <c r="AC140" s="3">
        <v>0.21199999999999999</v>
      </c>
      <c r="AD140" s="3"/>
      <c r="AE140" s="3"/>
      <c r="AF140" s="3"/>
      <c r="AG140" s="3"/>
      <c r="AH140" s="3"/>
      <c r="AI140" s="3">
        <v>35</v>
      </c>
      <c r="AJ140" s="3">
        <v>1.36</v>
      </c>
      <c r="AK140" s="8">
        <v>99.328000000000003</v>
      </c>
      <c r="AL140" s="3"/>
      <c r="AM140" s="9" t="s">
        <v>102</v>
      </c>
    </row>
    <row r="141" spans="1:39">
      <c r="A141" s="3" t="s">
        <v>128</v>
      </c>
      <c r="B141" s="3">
        <v>1300</v>
      </c>
      <c r="C141" s="3">
        <v>1573</v>
      </c>
      <c r="D141" s="3">
        <v>1</v>
      </c>
      <c r="E141" s="3">
        <f t="shared" si="2"/>
        <v>10</v>
      </c>
      <c r="F141" s="3">
        <v>47.9</v>
      </c>
      <c r="G141" s="3">
        <v>1.68</v>
      </c>
      <c r="H141" s="3">
        <v>16.600000000000001</v>
      </c>
      <c r="I141" s="3"/>
      <c r="J141" s="3">
        <v>9.48</v>
      </c>
      <c r="K141" s="3">
        <v>6.33</v>
      </c>
      <c r="L141" s="3">
        <v>10.9</v>
      </c>
      <c r="M141" s="3"/>
      <c r="N141" s="3"/>
      <c r="O141" s="3">
        <v>0.18</v>
      </c>
      <c r="P141" s="3"/>
      <c r="Q141" s="3"/>
      <c r="R141" s="3">
        <v>3.29</v>
      </c>
      <c r="S141" s="3">
        <v>1.83</v>
      </c>
      <c r="T141" s="3">
        <v>0.55000000000000004</v>
      </c>
      <c r="U141" s="3"/>
      <c r="V141" s="3">
        <v>0</v>
      </c>
      <c r="W141" s="3">
        <v>1489</v>
      </c>
      <c r="X141" s="6">
        <v>98.888900000000021</v>
      </c>
      <c r="Y141" s="3"/>
      <c r="Z141" s="3">
        <v>62.3</v>
      </c>
      <c r="AA141" s="3">
        <v>0.16900000000000001</v>
      </c>
      <c r="AB141" s="3"/>
      <c r="AC141" s="3">
        <v>7.3999999999999996E-2</v>
      </c>
      <c r="AD141" s="3"/>
      <c r="AE141" s="3"/>
      <c r="AF141" s="3"/>
      <c r="AG141" s="3"/>
      <c r="AH141" s="3"/>
      <c r="AI141" s="3">
        <v>34.9</v>
      </c>
      <c r="AJ141" s="3">
        <v>2.27</v>
      </c>
      <c r="AK141" s="8">
        <v>99.71299999999998</v>
      </c>
      <c r="AL141" s="3"/>
      <c r="AM141" s="9" t="s">
        <v>102</v>
      </c>
    </row>
    <row r="142" spans="1:39">
      <c r="A142" s="3" t="s">
        <v>129</v>
      </c>
      <c r="B142" s="3">
        <v>1250</v>
      </c>
      <c r="C142" s="3">
        <v>1523</v>
      </c>
      <c r="D142" s="3">
        <v>1</v>
      </c>
      <c r="E142" s="3">
        <f t="shared" si="2"/>
        <v>10</v>
      </c>
      <c r="F142" s="3">
        <v>48.5</v>
      </c>
      <c r="G142" s="3">
        <v>1.65</v>
      </c>
      <c r="H142" s="3">
        <v>16.7</v>
      </c>
      <c r="I142" s="3"/>
      <c r="J142" s="3">
        <v>9.24</v>
      </c>
      <c r="K142" s="3">
        <v>6.31</v>
      </c>
      <c r="L142" s="3">
        <v>10.8</v>
      </c>
      <c r="M142" s="3"/>
      <c r="N142" s="3"/>
      <c r="O142" s="3">
        <v>0.17</v>
      </c>
      <c r="P142" s="3"/>
      <c r="Q142" s="3"/>
      <c r="R142" s="3">
        <v>3.36</v>
      </c>
      <c r="S142" s="3">
        <v>1.85</v>
      </c>
      <c r="T142" s="3">
        <v>0.55000000000000004</v>
      </c>
      <c r="U142" s="3"/>
      <c r="V142" s="3">
        <v>0</v>
      </c>
      <c r="W142" s="3">
        <v>1417</v>
      </c>
      <c r="X142" s="6">
        <v>99.271699999999981</v>
      </c>
      <c r="Y142" s="3"/>
      <c r="Z142" s="3">
        <v>62.7</v>
      </c>
      <c r="AA142" s="3">
        <v>0.34</v>
      </c>
      <c r="AB142" s="3"/>
      <c r="AC142" s="3">
        <v>6.5000000000000002E-2</v>
      </c>
      <c r="AD142" s="3"/>
      <c r="AE142" s="3"/>
      <c r="AF142" s="3"/>
      <c r="AG142" s="3"/>
      <c r="AH142" s="3"/>
      <c r="AI142" s="3">
        <v>34.799999999999997</v>
      </c>
      <c r="AJ142" s="3">
        <v>2.5099999999999998</v>
      </c>
      <c r="AK142" s="8">
        <v>100.41500000000001</v>
      </c>
      <c r="AL142" s="3"/>
      <c r="AM142" s="9" t="s">
        <v>102</v>
      </c>
    </row>
    <row r="143" spans="1:39">
      <c r="A143" s="3" t="s">
        <v>130</v>
      </c>
      <c r="B143" s="3">
        <v>1250</v>
      </c>
      <c r="C143" s="3">
        <v>1523</v>
      </c>
      <c r="D143" s="3">
        <v>0.5</v>
      </c>
      <c r="E143" s="3">
        <f t="shared" si="2"/>
        <v>5</v>
      </c>
      <c r="F143" s="3">
        <v>49.4</v>
      </c>
      <c r="G143" s="3">
        <v>1.69</v>
      </c>
      <c r="H143" s="3">
        <v>17</v>
      </c>
      <c r="I143" s="3"/>
      <c r="J143" s="3">
        <v>8.4</v>
      </c>
      <c r="K143" s="3">
        <v>6.41</v>
      </c>
      <c r="L143" s="3">
        <v>10.9</v>
      </c>
      <c r="M143" s="3"/>
      <c r="N143" s="3"/>
      <c r="O143" s="3">
        <v>0.15</v>
      </c>
      <c r="P143" s="3"/>
      <c r="Q143" s="3"/>
      <c r="R143" s="3">
        <v>3.38</v>
      </c>
      <c r="S143" s="3">
        <v>1.78</v>
      </c>
      <c r="T143" s="3">
        <v>0.55000000000000004</v>
      </c>
      <c r="U143" s="3"/>
      <c r="V143" s="3">
        <v>0</v>
      </c>
      <c r="W143" s="3">
        <v>1386</v>
      </c>
      <c r="X143" s="6">
        <v>99.798600000000008</v>
      </c>
      <c r="Y143" s="3"/>
      <c r="Z143" s="8">
        <v>63.53</v>
      </c>
      <c r="AA143" s="13"/>
      <c r="AB143" s="13"/>
      <c r="AC143" s="13"/>
      <c r="AD143" s="13"/>
      <c r="AE143" s="13"/>
      <c r="AF143" s="13"/>
      <c r="AG143" s="13"/>
      <c r="AH143" s="13"/>
      <c r="AI143" s="8">
        <v>36.47</v>
      </c>
      <c r="AJ143" s="3"/>
      <c r="AK143" s="8">
        <v>100</v>
      </c>
      <c r="AL143" s="3"/>
      <c r="AM143" s="9" t="s">
        <v>102</v>
      </c>
    </row>
    <row r="144" spans="1:39">
      <c r="A144" s="3" t="s">
        <v>131</v>
      </c>
      <c r="B144" s="3">
        <v>1250</v>
      </c>
      <c r="C144" s="3">
        <v>1523</v>
      </c>
      <c r="D144" s="3">
        <v>1</v>
      </c>
      <c r="E144" s="3">
        <f t="shared" si="2"/>
        <v>10</v>
      </c>
      <c r="F144" s="3">
        <v>48</v>
      </c>
      <c r="G144" s="3">
        <v>1.65</v>
      </c>
      <c r="H144" s="3">
        <v>16.8</v>
      </c>
      <c r="I144" s="3"/>
      <c r="J144" s="3">
        <v>10</v>
      </c>
      <c r="K144" s="3">
        <v>6.25</v>
      </c>
      <c r="L144" s="3">
        <v>10.7</v>
      </c>
      <c r="M144" s="3"/>
      <c r="N144" s="3"/>
      <c r="O144" s="3">
        <v>0.15</v>
      </c>
      <c r="P144" s="3"/>
      <c r="Q144" s="3"/>
      <c r="R144" s="3">
        <v>3.31</v>
      </c>
      <c r="S144" s="3">
        <v>1.82</v>
      </c>
      <c r="T144" s="3">
        <v>0.55000000000000004</v>
      </c>
      <c r="U144" s="3"/>
      <c r="V144" s="3">
        <v>0</v>
      </c>
      <c r="W144" s="3">
        <v>1378</v>
      </c>
      <c r="X144" s="6">
        <v>99.367800000000003</v>
      </c>
      <c r="Y144" s="3"/>
      <c r="Z144" s="8">
        <v>63.53</v>
      </c>
      <c r="AA144" s="13"/>
      <c r="AB144" s="13"/>
      <c r="AC144" s="13"/>
      <c r="AD144" s="13"/>
      <c r="AE144" s="13"/>
      <c r="AF144" s="13"/>
      <c r="AG144" s="13"/>
      <c r="AH144" s="13"/>
      <c r="AI144" s="8">
        <v>36.47</v>
      </c>
      <c r="AJ144" s="3"/>
      <c r="AK144" s="8">
        <v>100</v>
      </c>
      <c r="AL144" s="3"/>
      <c r="AM144" s="9" t="s">
        <v>102</v>
      </c>
    </row>
    <row r="145" spans="1:39">
      <c r="A145" s="3" t="s">
        <v>132</v>
      </c>
      <c r="B145" s="3">
        <v>1250</v>
      </c>
      <c r="C145" s="3">
        <v>1523</v>
      </c>
      <c r="D145" s="3">
        <v>1</v>
      </c>
      <c r="E145" s="3">
        <f t="shared" si="2"/>
        <v>10</v>
      </c>
      <c r="F145" s="3">
        <v>47.7</v>
      </c>
      <c r="G145" s="3">
        <v>1.64</v>
      </c>
      <c r="H145" s="3">
        <v>16.8</v>
      </c>
      <c r="I145" s="3"/>
      <c r="J145" s="3">
        <v>9.6300000000000008</v>
      </c>
      <c r="K145" s="3">
        <v>6.24</v>
      </c>
      <c r="L145" s="3">
        <v>10.5</v>
      </c>
      <c r="M145" s="3"/>
      <c r="N145" s="3"/>
      <c r="O145" s="3">
        <v>0.17</v>
      </c>
      <c r="P145" s="3"/>
      <c r="Q145" s="3"/>
      <c r="R145" s="3">
        <v>3.32</v>
      </c>
      <c r="S145" s="3">
        <v>1.8</v>
      </c>
      <c r="T145" s="3">
        <v>0.53</v>
      </c>
      <c r="U145" s="3"/>
      <c r="V145" s="3">
        <v>0</v>
      </c>
      <c r="W145" s="3">
        <v>1378</v>
      </c>
      <c r="X145" s="6">
        <v>98.467799999999983</v>
      </c>
      <c r="Y145" s="3"/>
      <c r="Z145" s="8">
        <v>63.53</v>
      </c>
      <c r="AA145" s="13"/>
      <c r="AB145" s="13"/>
      <c r="AC145" s="13"/>
      <c r="AD145" s="13"/>
      <c r="AE145" s="13"/>
      <c r="AF145" s="13"/>
      <c r="AG145" s="13"/>
      <c r="AH145" s="13"/>
      <c r="AI145" s="8">
        <v>36.47</v>
      </c>
      <c r="AJ145" s="3"/>
      <c r="AK145" s="8">
        <v>100</v>
      </c>
      <c r="AL145" s="3"/>
      <c r="AM145" s="9" t="s">
        <v>102</v>
      </c>
    </row>
    <row r="146" spans="1:39">
      <c r="A146" s="3" t="s">
        <v>133</v>
      </c>
      <c r="B146" s="3">
        <v>1150</v>
      </c>
      <c r="C146" s="3">
        <v>1423</v>
      </c>
      <c r="D146" s="3">
        <v>1</v>
      </c>
      <c r="E146" s="3">
        <f t="shared" si="2"/>
        <v>10</v>
      </c>
      <c r="F146" s="3">
        <v>47.7</v>
      </c>
      <c r="G146" s="3">
        <v>1.73</v>
      </c>
      <c r="H146" s="3">
        <v>17.399999999999999</v>
      </c>
      <c r="I146" s="3"/>
      <c r="J146" s="3">
        <v>12.1</v>
      </c>
      <c r="K146" s="3">
        <v>4.55</v>
      </c>
      <c r="L146" s="3">
        <v>7.65</v>
      </c>
      <c r="M146" s="3"/>
      <c r="N146" s="3"/>
      <c r="O146" s="3">
        <v>0.2</v>
      </c>
      <c r="P146" s="3"/>
      <c r="Q146" s="3"/>
      <c r="R146" s="3">
        <v>4</v>
      </c>
      <c r="S146" s="3">
        <v>2.74</v>
      </c>
      <c r="T146" s="3">
        <v>0.69</v>
      </c>
      <c r="U146" s="3"/>
      <c r="V146" s="3">
        <v>0</v>
      </c>
      <c r="W146" s="3">
        <v>452</v>
      </c>
      <c r="X146" s="6">
        <v>98.805199999999985</v>
      </c>
      <c r="Y146" s="3"/>
      <c r="Z146" s="8">
        <v>63.53</v>
      </c>
      <c r="AA146" s="13"/>
      <c r="AB146" s="13"/>
      <c r="AC146" s="13"/>
      <c r="AD146" s="13"/>
      <c r="AE146" s="13"/>
      <c r="AF146" s="13"/>
      <c r="AG146" s="13"/>
      <c r="AH146" s="13"/>
      <c r="AI146" s="8">
        <v>36.47</v>
      </c>
      <c r="AJ146" s="3"/>
      <c r="AK146" s="8">
        <v>100</v>
      </c>
      <c r="AL146" s="3"/>
      <c r="AM146" s="9" t="s">
        <v>102</v>
      </c>
    </row>
    <row r="147" spans="1:39">
      <c r="A147" s="3" t="s">
        <v>134</v>
      </c>
      <c r="B147" s="3">
        <v>1250</v>
      </c>
      <c r="C147" s="3">
        <v>1523</v>
      </c>
      <c r="D147" s="3">
        <v>1</v>
      </c>
      <c r="E147" s="3">
        <f t="shared" si="2"/>
        <v>10</v>
      </c>
      <c r="F147" s="3">
        <v>47.3</v>
      </c>
      <c r="G147" s="3">
        <v>1.64</v>
      </c>
      <c r="H147" s="3">
        <v>16.7</v>
      </c>
      <c r="I147" s="3"/>
      <c r="J147" s="3">
        <v>9.75</v>
      </c>
      <c r="K147" s="3">
        <v>6.01</v>
      </c>
      <c r="L147" s="3">
        <v>10.4</v>
      </c>
      <c r="M147" s="3"/>
      <c r="N147" s="3"/>
      <c r="O147" s="3">
        <v>0.16</v>
      </c>
      <c r="P147" s="3"/>
      <c r="Q147" s="3"/>
      <c r="R147" s="3">
        <v>3.29</v>
      </c>
      <c r="S147" s="3">
        <v>1.84</v>
      </c>
      <c r="T147" s="3">
        <v>0.55000000000000004</v>
      </c>
      <c r="U147" s="3"/>
      <c r="V147" s="3">
        <v>2.8</v>
      </c>
      <c r="W147" s="3">
        <v>1231</v>
      </c>
      <c r="X147" s="6">
        <v>100.56310000000001</v>
      </c>
      <c r="Y147" s="3"/>
      <c r="Z147" s="8">
        <v>63.53</v>
      </c>
      <c r="AA147" s="13"/>
      <c r="AB147" s="13"/>
      <c r="AC147" s="13"/>
      <c r="AD147" s="13"/>
      <c r="AE147" s="13"/>
      <c r="AF147" s="13"/>
      <c r="AG147" s="13"/>
      <c r="AH147" s="13"/>
      <c r="AI147" s="8">
        <v>36.47</v>
      </c>
      <c r="AJ147" s="3"/>
      <c r="AK147" s="8">
        <v>100</v>
      </c>
      <c r="AL147" s="3"/>
      <c r="AM147" s="9" t="s">
        <v>102</v>
      </c>
    </row>
    <row r="148" spans="1:39">
      <c r="A148" s="3" t="s">
        <v>135</v>
      </c>
      <c r="B148" s="3">
        <v>1250</v>
      </c>
      <c r="C148" s="3">
        <v>1523</v>
      </c>
      <c r="D148" s="3">
        <v>1</v>
      </c>
      <c r="E148" s="3">
        <f t="shared" si="2"/>
        <v>10</v>
      </c>
      <c r="F148" s="3">
        <v>48</v>
      </c>
      <c r="G148" s="3">
        <v>1.71</v>
      </c>
      <c r="H148" s="3">
        <v>16.899999999999999</v>
      </c>
      <c r="I148" s="3"/>
      <c r="J148" s="3">
        <v>8.9600000000000009</v>
      </c>
      <c r="K148" s="3">
        <v>6</v>
      </c>
      <c r="L148" s="3">
        <v>10.6</v>
      </c>
      <c r="M148" s="3"/>
      <c r="N148" s="3"/>
      <c r="O148" s="3">
        <v>0.18</v>
      </c>
      <c r="P148" s="3"/>
      <c r="Q148" s="3"/>
      <c r="R148" s="3">
        <v>3.3</v>
      </c>
      <c r="S148" s="3">
        <v>1.85</v>
      </c>
      <c r="T148" s="3">
        <v>0.55000000000000004</v>
      </c>
      <c r="U148" s="3"/>
      <c r="V148" s="3">
        <v>4</v>
      </c>
      <c r="W148" s="3">
        <v>663</v>
      </c>
      <c r="X148" s="6">
        <v>102.11629999999998</v>
      </c>
      <c r="Y148" s="3"/>
      <c r="Z148" s="8">
        <v>63.53</v>
      </c>
      <c r="AA148" s="13"/>
      <c r="AB148" s="13"/>
      <c r="AC148" s="13"/>
      <c r="AD148" s="13"/>
      <c r="AE148" s="13"/>
      <c r="AF148" s="13"/>
      <c r="AG148" s="13"/>
      <c r="AH148" s="13"/>
      <c r="AI148" s="8">
        <v>36.47</v>
      </c>
      <c r="AJ148" s="3"/>
      <c r="AK148" s="8">
        <v>100</v>
      </c>
      <c r="AL148" s="3"/>
      <c r="AM148" s="9" t="s">
        <v>102</v>
      </c>
    </row>
    <row r="149" spans="1:39">
      <c r="A149" s="3" t="s">
        <v>136</v>
      </c>
      <c r="B149" s="3">
        <v>1400</v>
      </c>
      <c r="C149" s="3">
        <v>1673</v>
      </c>
      <c r="D149" s="3">
        <v>1</v>
      </c>
      <c r="E149" s="3">
        <f t="shared" si="2"/>
        <v>10</v>
      </c>
      <c r="F149" s="3">
        <v>53.1</v>
      </c>
      <c r="G149" s="3">
        <v>1.05</v>
      </c>
      <c r="H149" s="3">
        <v>18.899999999999999</v>
      </c>
      <c r="I149" s="3"/>
      <c r="J149" s="3">
        <v>8.77</v>
      </c>
      <c r="K149" s="3">
        <v>3.43</v>
      </c>
      <c r="L149" s="3">
        <v>7.9</v>
      </c>
      <c r="M149" s="3"/>
      <c r="N149" s="3"/>
      <c r="O149" s="3">
        <v>0.20200000000000001</v>
      </c>
      <c r="P149" s="3"/>
      <c r="Q149" s="3"/>
      <c r="R149" s="3">
        <v>3.98</v>
      </c>
      <c r="S149" s="3">
        <v>0.97</v>
      </c>
      <c r="T149" s="3">
        <v>0.24</v>
      </c>
      <c r="U149" s="3"/>
      <c r="V149" s="3">
        <v>0</v>
      </c>
      <c r="W149" s="3">
        <v>1968</v>
      </c>
      <c r="X149" s="6">
        <v>98.738799999999998</v>
      </c>
      <c r="Y149" s="3"/>
      <c r="Z149" s="3">
        <v>61.7</v>
      </c>
      <c r="AA149" s="3">
        <v>0.40699999999999997</v>
      </c>
      <c r="AB149" s="3"/>
      <c r="AC149" s="3">
        <v>7.8E-2</v>
      </c>
      <c r="AD149" s="3"/>
      <c r="AE149" s="3"/>
      <c r="AF149" s="3"/>
      <c r="AG149" s="3"/>
      <c r="AH149" s="3"/>
      <c r="AI149" s="3">
        <v>34.4</v>
      </c>
      <c r="AJ149" s="3">
        <v>1.77</v>
      </c>
      <c r="AK149" s="8">
        <v>98.355000000000004</v>
      </c>
      <c r="AL149" s="3"/>
      <c r="AM149" s="9" t="s">
        <v>102</v>
      </c>
    </row>
    <row r="150" spans="1:39">
      <c r="A150" s="3" t="s">
        <v>137</v>
      </c>
      <c r="B150" s="3">
        <v>1450</v>
      </c>
      <c r="C150" s="3">
        <v>1723</v>
      </c>
      <c r="D150" s="3">
        <v>1</v>
      </c>
      <c r="E150" s="3">
        <f t="shared" si="2"/>
        <v>10</v>
      </c>
      <c r="F150" s="3">
        <v>75.7</v>
      </c>
      <c r="G150" s="3">
        <v>0.1</v>
      </c>
      <c r="H150" s="3">
        <v>13.1</v>
      </c>
      <c r="I150" s="3"/>
      <c r="J150" s="3">
        <v>0.79</v>
      </c>
      <c r="K150" s="3">
        <v>7.0000000000000007E-2</v>
      </c>
      <c r="L150" s="3">
        <v>0.56999999999999995</v>
      </c>
      <c r="M150" s="3"/>
      <c r="N150" s="3"/>
      <c r="O150" s="3"/>
      <c r="P150" s="3"/>
      <c r="Q150" s="3"/>
      <c r="R150" s="3">
        <v>5.27</v>
      </c>
      <c r="S150" s="3">
        <v>4.7300000000000004</v>
      </c>
      <c r="T150" s="3"/>
      <c r="U150" s="3"/>
      <c r="V150" s="3">
        <v>0</v>
      </c>
      <c r="W150" s="3">
        <v>499</v>
      </c>
      <c r="X150" s="6">
        <v>100.37989999999998</v>
      </c>
      <c r="Y150" s="3"/>
      <c r="Z150" s="8">
        <v>63.53</v>
      </c>
      <c r="AA150" s="13"/>
      <c r="AB150" s="13"/>
      <c r="AC150" s="13"/>
      <c r="AD150" s="13"/>
      <c r="AE150" s="13"/>
      <c r="AF150" s="13"/>
      <c r="AG150" s="13"/>
      <c r="AH150" s="13"/>
      <c r="AI150" s="8">
        <v>36.47</v>
      </c>
      <c r="AJ150" s="3"/>
      <c r="AK150" s="8">
        <v>100</v>
      </c>
      <c r="AL150" s="3"/>
      <c r="AM150" s="9" t="s">
        <v>102</v>
      </c>
    </row>
    <row r="151" spans="1:39">
      <c r="A151" s="3" t="s">
        <v>138</v>
      </c>
      <c r="B151" s="3">
        <v>1400</v>
      </c>
      <c r="C151" s="3">
        <v>1673</v>
      </c>
      <c r="D151" s="3">
        <v>1</v>
      </c>
      <c r="E151" s="3">
        <f t="shared" si="2"/>
        <v>10</v>
      </c>
      <c r="F151" s="3">
        <v>76.099999999999994</v>
      </c>
      <c r="G151" s="3">
        <v>0.11</v>
      </c>
      <c r="H151" s="3">
        <v>13</v>
      </c>
      <c r="I151" s="3"/>
      <c r="J151" s="3">
        <v>0.78</v>
      </c>
      <c r="K151" s="3">
        <v>7.0000000000000007E-2</v>
      </c>
      <c r="L151" s="3">
        <v>0.56999999999999995</v>
      </c>
      <c r="M151" s="3"/>
      <c r="N151" s="3"/>
      <c r="O151" s="3">
        <v>0.08</v>
      </c>
      <c r="P151" s="3"/>
      <c r="Q151" s="3"/>
      <c r="R151" s="3">
        <v>4</v>
      </c>
      <c r="S151" s="3">
        <v>4.68</v>
      </c>
      <c r="T151" s="3"/>
      <c r="U151" s="3"/>
      <c r="V151" s="3">
        <v>0</v>
      </c>
      <c r="W151" s="3">
        <v>323</v>
      </c>
      <c r="X151" s="6">
        <v>99.422299999999993</v>
      </c>
      <c r="Y151" s="3"/>
      <c r="Z151" s="8">
        <v>63.53</v>
      </c>
      <c r="AA151" s="13"/>
      <c r="AB151" s="13"/>
      <c r="AC151" s="13"/>
      <c r="AD151" s="13"/>
      <c r="AE151" s="13"/>
      <c r="AF151" s="13"/>
      <c r="AG151" s="13"/>
      <c r="AH151" s="13"/>
      <c r="AI151" s="8">
        <v>36.47</v>
      </c>
      <c r="AJ151" s="3"/>
      <c r="AK151" s="8">
        <v>100</v>
      </c>
      <c r="AL151" s="3"/>
      <c r="AM151" s="9" t="s">
        <v>102</v>
      </c>
    </row>
    <row r="152" spans="1:39">
      <c r="A152" s="3" t="s">
        <v>139</v>
      </c>
      <c r="B152" s="3">
        <v>1350</v>
      </c>
      <c r="C152" s="3">
        <v>1623</v>
      </c>
      <c r="D152" s="3">
        <v>1</v>
      </c>
      <c r="E152" s="3">
        <f t="shared" si="2"/>
        <v>10</v>
      </c>
      <c r="F152" s="3">
        <v>76.3</v>
      </c>
      <c r="G152" s="3">
        <v>0.11</v>
      </c>
      <c r="H152" s="3">
        <v>13.2</v>
      </c>
      <c r="I152" s="3"/>
      <c r="J152" s="3">
        <v>0.76</v>
      </c>
      <c r="K152" s="3">
        <v>7.0000000000000007E-2</v>
      </c>
      <c r="L152" s="3">
        <v>0.56000000000000005</v>
      </c>
      <c r="M152" s="3"/>
      <c r="N152" s="3"/>
      <c r="O152" s="3"/>
      <c r="P152" s="3"/>
      <c r="Q152" s="3"/>
      <c r="R152" s="3">
        <v>5.32</v>
      </c>
      <c r="S152" s="3">
        <v>4.72</v>
      </c>
      <c r="T152" s="3"/>
      <c r="U152" s="3"/>
      <c r="V152" s="3">
        <v>0</v>
      </c>
      <c r="W152" s="3">
        <v>186</v>
      </c>
      <c r="X152" s="6">
        <v>101.0586</v>
      </c>
      <c r="Y152" s="3"/>
      <c r="Z152" s="8">
        <v>63.53</v>
      </c>
      <c r="AA152" s="13"/>
      <c r="AB152" s="13"/>
      <c r="AC152" s="13"/>
      <c r="AD152" s="13"/>
      <c r="AE152" s="13"/>
      <c r="AF152" s="13"/>
      <c r="AG152" s="13"/>
      <c r="AH152" s="13"/>
      <c r="AI152" s="8">
        <v>36.47</v>
      </c>
      <c r="AJ152" s="3"/>
      <c r="AK152" s="8">
        <v>100</v>
      </c>
      <c r="AL152" s="3"/>
      <c r="AM152" s="9" t="s">
        <v>102</v>
      </c>
    </row>
    <row r="153" spans="1:39">
      <c r="A153" s="3" t="s">
        <v>140</v>
      </c>
      <c r="B153" s="3">
        <v>1300</v>
      </c>
      <c r="C153" s="3">
        <v>1573</v>
      </c>
      <c r="D153" s="3">
        <v>1</v>
      </c>
      <c r="E153" s="3">
        <f t="shared" si="2"/>
        <v>10</v>
      </c>
      <c r="F153" s="3">
        <v>77.900000000000006</v>
      </c>
      <c r="G153" s="3">
        <v>0.11</v>
      </c>
      <c r="H153" s="3">
        <v>13</v>
      </c>
      <c r="I153" s="3"/>
      <c r="J153" s="3">
        <v>0.71</v>
      </c>
      <c r="K153" s="3">
        <v>0.08</v>
      </c>
      <c r="L153" s="3">
        <v>0.59</v>
      </c>
      <c r="M153" s="3"/>
      <c r="N153" s="3"/>
      <c r="O153" s="3">
        <v>0.09</v>
      </c>
      <c r="P153" s="3"/>
      <c r="Q153" s="3"/>
      <c r="R153" s="3">
        <v>3.81</v>
      </c>
      <c r="S153" s="3">
        <v>4.6100000000000003</v>
      </c>
      <c r="T153" s="3"/>
      <c r="U153" s="3"/>
      <c r="V153" s="3">
        <v>0</v>
      </c>
      <c r="W153" s="3">
        <v>182</v>
      </c>
      <c r="X153" s="6">
        <v>100.9182</v>
      </c>
      <c r="Y153" s="3"/>
      <c r="Z153" s="8">
        <v>63.53</v>
      </c>
      <c r="AA153" s="13"/>
      <c r="AB153" s="13"/>
      <c r="AC153" s="13"/>
      <c r="AD153" s="13"/>
      <c r="AE153" s="13"/>
      <c r="AF153" s="13"/>
      <c r="AG153" s="13"/>
      <c r="AH153" s="13"/>
      <c r="AI153" s="8">
        <v>36.47</v>
      </c>
      <c r="AJ153" s="3"/>
      <c r="AK153" s="8">
        <v>100</v>
      </c>
      <c r="AL153" s="3"/>
      <c r="AM153" s="9" t="s">
        <v>102</v>
      </c>
    </row>
    <row r="154" spans="1:39">
      <c r="A154" s="3" t="s">
        <v>141</v>
      </c>
      <c r="B154" s="3">
        <v>1250</v>
      </c>
      <c r="C154" s="3">
        <v>1523</v>
      </c>
      <c r="D154" s="3">
        <v>1</v>
      </c>
      <c r="E154" s="3">
        <f t="shared" si="2"/>
        <v>10</v>
      </c>
      <c r="F154" s="3">
        <v>75.599999999999994</v>
      </c>
      <c r="G154" s="3">
        <v>0.11</v>
      </c>
      <c r="H154" s="3">
        <v>13</v>
      </c>
      <c r="I154" s="3"/>
      <c r="J154" s="3">
        <v>0.73</v>
      </c>
      <c r="K154" s="3">
        <v>7.0000000000000007E-2</v>
      </c>
      <c r="L154" s="3">
        <v>0.56999999999999995</v>
      </c>
      <c r="M154" s="3"/>
      <c r="N154" s="3"/>
      <c r="O154" s="3">
        <v>0.09</v>
      </c>
      <c r="P154" s="3"/>
      <c r="Q154" s="3"/>
      <c r="R154" s="3">
        <v>4.1900000000000004</v>
      </c>
      <c r="S154" s="3">
        <v>4.74</v>
      </c>
      <c r="T154" s="3"/>
      <c r="U154" s="3"/>
      <c r="V154" s="3">
        <v>0</v>
      </c>
      <c r="W154" s="3">
        <v>172</v>
      </c>
      <c r="X154" s="6">
        <v>99.117199999999983</v>
      </c>
      <c r="Y154" s="3"/>
      <c r="Z154" s="8">
        <v>63.53</v>
      </c>
      <c r="AA154" s="13"/>
      <c r="AB154" s="13"/>
      <c r="AC154" s="13"/>
      <c r="AD154" s="13"/>
      <c r="AE154" s="13"/>
      <c r="AF154" s="13"/>
      <c r="AG154" s="13"/>
      <c r="AH154" s="13"/>
      <c r="AI154" s="8">
        <v>36.47</v>
      </c>
      <c r="AJ154" s="3"/>
      <c r="AK154" s="8">
        <v>100</v>
      </c>
      <c r="AL154" s="3"/>
      <c r="AM154" s="9" t="s">
        <v>102</v>
      </c>
    </row>
    <row r="155" spans="1:39">
      <c r="A155" s="3" t="s">
        <v>142</v>
      </c>
      <c r="B155" s="3">
        <v>1250</v>
      </c>
      <c r="C155" s="3">
        <v>1523</v>
      </c>
      <c r="D155" s="3">
        <v>1</v>
      </c>
      <c r="E155" s="3">
        <f t="shared" si="2"/>
        <v>10</v>
      </c>
      <c r="F155" s="3">
        <v>75.5</v>
      </c>
      <c r="G155" s="3">
        <v>0.12</v>
      </c>
      <c r="H155" s="3">
        <v>12.9</v>
      </c>
      <c r="I155" s="3"/>
      <c r="J155" s="3">
        <v>0.73</v>
      </c>
      <c r="K155" s="3">
        <v>0.08</v>
      </c>
      <c r="L155" s="3">
        <v>0.55000000000000004</v>
      </c>
      <c r="M155" s="3"/>
      <c r="N155" s="3"/>
      <c r="O155" s="3"/>
      <c r="P155" s="3"/>
      <c r="Q155" s="3"/>
      <c r="R155" s="3">
        <v>4.2300000000000004</v>
      </c>
      <c r="S155" s="3">
        <v>4.62</v>
      </c>
      <c r="T155" s="3"/>
      <c r="U155" s="3"/>
      <c r="V155" s="3">
        <v>0</v>
      </c>
      <c r="W155" s="3">
        <v>144</v>
      </c>
      <c r="X155" s="6">
        <v>98.744400000000013</v>
      </c>
      <c r="Y155" s="3"/>
      <c r="Z155" s="8">
        <v>63.53</v>
      </c>
      <c r="AA155" s="13"/>
      <c r="AB155" s="13"/>
      <c r="AC155" s="13"/>
      <c r="AD155" s="13"/>
      <c r="AE155" s="13"/>
      <c r="AF155" s="13"/>
      <c r="AG155" s="13"/>
      <c r="AH155" s="13"/>
      <c r="AI155" s="8">
        <v>36.47</v>
      </c>
      <c r="AJ155" s="3"/>
      <c r="AK155" s="8">
        <v>100</v>
      </c>
      <c r="AL155" s="3"/>
      <c r="AM155" s="9" t="s">
        <v>102</v>
      </c>
    </row>
    <row r="156" spans="1:39">
      <c r="A156" s="3" t="s">
        <v>143</v>
      </c>
      <c r="B156" s="3">
        <v>1250</v>
      </c>
      <c r="C156" s="3">
        <v>1523</v>
      </c>
      <c r="D156" s="3">
        <v>1</v>
      </c>
      <c r="E156" s="3">
        <f t="shared" si="2"/>
        <v>10</v>
      </c>
      <c r="F156" s="3">
        <v>75.599999999999994</v>
      </c>
      <c r="G156" s="3">
        <v>0.11</v>
      </c>
      <c r="H156" s="3">
        <v>13</v>
      </c>
      <c r="I156" s="3"/>
      <c r="J156" s="3">
        <v>0.7</v>
      </c>
      <c r="K156" s="3">
        <v>7.0000000000000007E-2</v>
      </c>
      <c r="L156" s="3">
        <v>0.56000000000000005</v>
      </c>
      <c r="M156" s="3"/>
      <c r="N156" s="3"/>
      <c r="O156" s="3">
        <v>0.09</v>
      </c>
      <c r="P156" s="3"/>
      <c r="Q156" s="3"/>
      <c r="R156" s="3">
        <v>4.17</v>
      </c>
      <c r="S156" s="3">
        <v>4.71</v>
      </c>
      <c r="T156" s="3"/>
      <c r="U156" s="3"/>
      <c r="V156" s="3">
        <v>0</v>
      </c>
      <c r="W156" s="3">
        <v>155</v>
      </c>
      <c r="X156" s="6">
        <v>99.025499999999994</v>
      </c>
      <c r="Y156" s="3"/>
      <c r="Z156" s="8">
        <v>63.53</v>
      </c>
      <c r="AA156" s="13"/>
      <c r="AB156" s="13"/>
      <c r="AC156" s="13"/>
      <c r="AD156" s="13"/>
      <c r="AE156" s="13"/>
      <c r="AF156" s="13"/>
      <c r="AG156" s="13"/>
      <c r="AH156" s="13"/>
      <c r="AI156" s="8">
        <v>36.47</v>
      </c>
      <c r="AJ156" s="3"/>
      <c r="AK156" s="8">
        <v>100</v>
      </c>
      <c r="AL156" s="3"/>
      <c r="AM156" s="9" t="s">
        <v>102</v>
      </c>
    </row>
    <row r="157" spans="1:39">
      <c r="A157" s="3" t="s">
        <v>144</v>
      </c>
      <c r="B157" s="3">
        <v>1150</v>
      </c>
      <c r="C157" s="3">
        <v>1423</v>
      </c>
      <c r="D157" s="3">
        <v>1</v>
      </c>
      <c r="E157" s="3">
        <f t="shared" si="2"/>
        <v>10</v>
      </c>
      <c r="F157" s="3">
        <v>76.599999999999994</v>
      </c>
      <c r="G157" s="3">
        <v>0.1</v>
      </c>
      <c r="H157" s="3">
        <v>12.7</v>
      </c>
      <c r="I157" s="3"/>
      <c r="J157" s="3">
        <v>0.87</v>
      </c>
      <c r="K157" s="3">
        <v>7.0000000000000007E-2</v>
      </c>
      <c r="L157" s="3">
        <v>0.54</v>
      </c>
      <c r="M157" s="3"/>
      <c r="N157" s="3"/>
      <c r="O157" s="3"/>
      <c r="P157" s="3"/>
      <c r="Q157" s="3"/>
      <c r="R157" s="3">
        <v>3.66</v>
      </c>
      <c r="S157" s="3">
        <v>4.67</v>
      </c>
      <c r="T157" s="3"/>
      <c r="U157" s="3"/>
      <c r="V157" s="3">
        <v>0</v>
      </c>
      <c r="W157" s="3">
        <v>96</v>
      </c>
      <c r="X157" s="6">
        <v>99.2196</v>
      </c>
      <c r="Y157" s="3"/>
      <c r="Z157" s="8">
        <v>63.53</v>
      </c>
      <c r="AA157" s="13"/>
      <c r="AB157" s="13"/>
      <c r="AC157" s="13"/>
      <c r="AD157" s="13"/>
      <c r="AE157" s="13"/>
      <c r="AF157" s="13"/>
      <c r="AG157" s="13"/>
      <c r="AH157" s="13"/>
      <c r="AI157" s="8">
        <v>36.47</v>
      </c>
      <c r="AJ157" s="3"/>
      <c r="AK157" s="8">
        <v>100</v>
      </c>
      <c r="AL157" s="3"/>
      <c r="AM157" s="9" t="s">
        <v>102</v>
      </c>
    </row>
    <row r="158" spans="1:39">
      <c r="A158" s="3" t="s">
        <v>145</v>
      </c>
      <c r="B158" s="3">
        <v>1150</v>
      </c>
      <c r="C158" s="3">
        <v>1423</v>
      </c>
      <c r="D158" s="3">
        <v>1</v>
      </c>
      <c r="E158" s="3">
        <f t="shared" si="2"/>
        <v>10</v>
      </c>
      <c r="F158" s="3">
        <v>77.2</v>
      </c>
      <c r="G158" s="3">
        <v>0.11</v>
      </c>
      <c r="H158" s="3">
        <v>12.9</v>
      </c>
      <c r="I158" s="3"/>
      <c r="J158" s="3">
        <v>0.88</v>
      </c>
      <c r="K158" s="3">
        <v>7.0000000000000007E-2</v>
      </c>
      <c r="L158" s="3">
        <v>0.53</v>
      </c>
      <c r="M158" s="3"/>
      <c r="N158" s="3"/>
      <c r="O158" s="3">
        <v>0.1</v>
      </c>
      <c r="P158" s="3"/>
      <c r="Q158" s="3"/>
      <c r="R158" s="3">
        <v>3.83</v>
      </c>
      <c r="S158" s="3">
        <v>4.7</v>
      </c>
      <c r="T158" s="3"/>
      <c r="U158" s="3"/>
      <c r="V158" s="3">
        <v>0</v>
      </c>
      <c r="W158" s="3">
        <v>80</v>
      </c>
      <c r="X158" s="6">
        <v>100.32799999999999</v>
      </c>
      <c r="Y158" s="3"/>
      <c r="Z158" s="8">
        <v>63.53</v>
      </c>
      <c r="AA158" s="13"/>
      <c r="AB158" s="13"/>
      <c r="AC158" s="13"/>
      <c r="AD158" s="13"/>
      <c r="AE158" s="13"/>
      <c r="AF158" s="13"/>
      <c r="AG158" s="13"/>
      <c r="AH158" s="13"/>
      <c r="AI158" s="8">
        <v>36.47</v>
      </c>
      <c r="AJ158" s="3"/>
      <c r="AK158" s="8">
        <v>100</v>
      </c>
      <c r="AL158" s="3"/>
      <c r="AM158" s="9" t="s">
        <v>102</v>
      </c>
    </row>
    <row r="159" spans="1:39">
      <c r="A159" s="3" t="s">
        <v>146</v>
      </c>
      <c r="B159" s="3">
        <v>1250</v>
      </c>
      <c r="C159" s="3">
        <v>1523</v>
      </c>
      <c r="D159" s="3">
        <v>1</v>
      </c>
      <c r="E159" s="3">
        <f t="shared" si="2"/>
        <v>10</v>
      </c>
      <c r="F159" s="3">
        <v>72.900000000000006</v>
      </c>
      <c r="G159" s="3">
        <v>0.1</v>
      </c>
      <c r="H159" s="3">
        <v>12.4</v>
      </c>
      <c r="I159" s="3"/>
      <c r="J159" s="3">
        <v>1.02</v>
      </c>
      <c r="K159" s="3">
        <v>7.0000000000000007E-2</v>
      </c>
      <c r="L159" s="3">
        <v>0.54</v>
      </c>
      <c r="M159" s="3"/>
      <c r="N159" s="3"/>
      <c r="O159" s="3"/>
      <c r="P159" s="3"/>
      <c r="Q159" s="3"/>
      <c r="R159" s="3">
        <v>3.37</v>
      </c>
      <c r="S159" s="3">
        <v>4.54</v>
      </c>
      <c r="T159" s="3"/>
      <c r="U159" s="3"/>
      <c r="V159" s="3">
        <v>2.9</v>
      </c>
      <c r="W159" s="3">
        <v>326</v>
      </c>
      <c r="X159" s="6">
        <v>97.87260000000002</v>
      </c>
      <c r="Y159" s="3"/>
      <c r="Z159" s="8">
        <v>63.53</v>
      </c>
      <c r="AA159" s="13"/>
      <c r="AB159" s="13"/>
      <c r="AC159" s="13"/>
      <c r="AD159" s="13"/>
      <c r="AE159" s="13"/>
      <c r="AF159" s="13"/>
      <c r="AG159" s="13"/>
      <c r="AH159" s="13"/>
      <c r="AI159" s="8">
        <v>36.47</v>
      </c>
      <c r="AJ159" s="3"/>
      <c r="AK159" s="8">
        <v>100</v>
      </c>
      <c r="AL159" s="3"/>
      <c r="AM159" s="9" t="s">
        <v>102</v>
      </c>
    </row>
    <row r="160" spans="1:39">
      <c r="A160" s="3" t="s">
        <v>147</v>
      </c>
      <c r="B160" s="3">
        <v>1250</v>
      </c>
      <c r="C160" s="3">
        <v>1523</v>
      </c>
      <c r="D160" s="3">
        <v>1</v>
      </c>
      <c r="E160" s="3">
        <f t="shared" si="2"/>
        <v>10</v>
      </c>
      <c r="F160" s="3">
        <v>73.599999999999994</v>
      </c>
      <c r="G160" s="3">
        <v>0.1</v>
      </c>
      <c r="H160" s="3">
        <v>12.5</v>
      </c>
      <c r="I160" s="3"/>
      <c r="J160" s="3">
        <v>0.78</v>
      </c>
      <c r="K160" s="3">
        <v>7.0000000000000007E-2</v>
      </c>
      <c r="L160" s="3">
        <v>0.54</v>
      </c>
      <c r="M160" s="3"/>
      <c r="N160" s="3"/>
      <c r="O160" s="3">
        <v>0.08</v>
      </c>
      <c r="P160" s="3"/>
      <c r="Q160" s="3"/>
      <c r="R160" s="3">
        <v>3.49</v>
      </c>
      <c r="S160" s="3">
        <v>4.55</v>
      </c>
      <c r="T160" s="3"/>
      <c r="U160" s="3"/>
      <c r="V160" s="3">
        <v>6.1</v>
      </c>
      <c r="W160" s="3">
        <v>373</v>
      </c>
      <c r="X160" s="6">
        <v>101.84729999999998</v>
      </c>
      <c r="Y160" s="3"/>
      <c r="Z160" s="8">
        <v>63.53</v>
      </c>
      <c r="AA160" s="13"/>
      <c r="AB160" s="13"/>
      <c r="AC160" s="13"/>
      <c r="AD160" s="13"/>
      <c r="AE160" s="13"/>
      <c r="AF160" s="13"/>
      <c r="AG160" s="13"/>
      <c r="AH160" s="13"/>
      <c r="AI160" s="8">
        <v>36.47</v>
      </c>
      <c r="AJ160" s="3"/>
      <c r="AK160" s="8">
        <v>100</v>
      </c>
      <c r="AL160" s="3"/>
      <c r="AM160" s="9" t="s">
        <v>102</v>
      </c>
    </row>
    <row r="161" spans="1:39">
      <c r="A161" s="3" t="s">
        <v>148</v>
      </c>
      <c r="B161" s="3">
        <v>1450</v>
      </c>
      <c r="C161" s="3">
        <v>1723</v>
      </c>
      <c r="D161" s="3">
        <v>1</v>
      </c>
      <c r="E161" s="3">
        <f t="shared" si="2"/>
        <v>10</v>
      </c>
      <c r="F161" s="3">
        <v>46.7</v>
      </c>
      <c r="G161" s="3">
        <v>1.64</v>
      </c>
      <c r="H161" s="3">
        <v>16.3</v>
      </c>
      <c r="I161" s="3"/>
      <c r="J161" s="3">
        <v>12.8</v>
      </c>
      <c r="K161" s="3">
        <v>6.13</v>
      </c>
      <c r="L161" s="3">
        <v>10.3</v>
      </c>
      <c r="M161" s="3"/>
      <c r="N161" s="3"/>
      <c r="O161" s="3">
        <v>0.17</v>
      </c>
      <c r="P161" s="3"/>
      <c r="Q161" s="3"/>
      <c r="R161" s="3">
        <v>3.07</v>
      </c>
      <c r="S161" s="3">
        <v>1.72</v>
      </c>
      <c r="T161" s="3">
        <v>0.53</v>
      </c>
      <c r="U161" s="3"/>
      <c r="V161" s="3">
        <v>0</v>
      </c>
      <c r="W161" s="3">
        <v>2030</v>
      </c>
      <c r="X161" s="6">
        <v>99.562999999999988</v>
      </c>
      <c r="Y161" s="3"/>
      <c r="Z161" s="8">
        <v>63.53</v>
      </c>
      <c r="AA161" s="13"/>
      <c r="AB161" s="13"/>
      <c r="AC161" s="13"/>
      <c r="AD161" s="13"/>
      <c r="AE161" s="13"/>
      <c r="AF161" s="13"/>
      <c r="AG161" s="13"/>
      <c r="AH161" s="13"/>
      <c r="AI161" s="8">
        <v>36.47</v>
      </c>
      <c r="AJ161" s="3"/>
      <c r="AK161" s="8">
        <v>100</v>
      </c>
      <c r="AL161" s="3"/>
      <c r="AM161" s="9" t="s">
        <v>102</v>
      </c>
    </row>
    <row r="162" spans="1:39">
      <c r="A162" s="3" t="s">
        <v>149</v>
      </c>
      <c r="B162" s="3">
        <v>1400</v>
      </c>
      <c r="C162" s="3">
        <v>1673</v>
      </c>
      <c r="D162" s="3">
        <v>1</v>
      </c>
      <c r="E162" s="3">
        <f t="shared" si="2"/>
        <v>10</v>
      </c>
      <c r="F162" s="3">
        <v>47</v>
      </c>
      <c r="G162" s="3">
        <v>1.6</v>
      </c>
      <c r="H162" s="3">
        <v>16.399999999999999</v>
      </c>
      <c r="I162" s="3"/>
      <c r="J162" s="3">
        <v>12.2</v>
      </c>
      <c r="K162" s="3">
        <v>6.05</v>
      </c>
      <c r="L162" s="3">
        <v>10.1</v>
      </c>
      <c r="M162" s="3"/>
      <c r="N162" s="3"/>
      <c r="O162" s="3">
        <v>0.15</v>
      </c>
      <c r="P162" s="3"/>
      <c r="Q162" s="3"/>
      <c r="R162" s="3">
        <v>3.15</v>
      </c>
      <c r="S162" s="3">
        <v>1.73</v>
      </c>
      <c r="T162" s="3">
        <v>0.52</v>
      </c>
      <c r="U162" s="3"/>
      <c r="V162" s="3">
        <v>0</v>
      </c>
      <c r="W162" s="3">
        <v>2266</v>
      </c>
      <c r="X162" s="6">
        <v>99.12660000000001</v>
      </c>
      <c r="Y162" s="3"/>
      <c r="Z162" s="8">
        <v>63.53</v>
      </c>
      <c r="AA162" s="13"/>
      <c r="AB162" s="13"/>
      <c r="AC162" s="13"/>
      <c r="AD162" s="13"/>
      <c r="AE162" s="13"/>
      <c r="AF162" s="13"/>
      <c r="AG162" s="13"/>
      <c r="AH162" s="13"/>
      <c r="AI162" s="8">
        <v>36.47</v>
      </c>
      <c r="AJ162" s="3"/>
      <c r="AK162" s="8">
        <v>100</v>
      </c>
      <c r="AL162" s="3"/>
      <c r="AM162" s="9" t="s">
        <v>102</v>
      </c>
    </row>
    <row r="163" spans="1:39">
      <c r="A163" s="3" t="s">
        <v>150</v>
      </c>
      <c r="B163" s="3">
        <v>1350</v>
      </c>
      <c r="C163" s="3">
        <v>1623</v>
      </c>
      <c r="D163" s="3">
        <v>1</v>
      </c>
      <c r="E163" s="3">
        <f t="shared" si="2"/>
        <v>10</v>
      </c>
      <c r="F163" s="3">
        <v>48</v>
      </c>
      <c r="G163" s="3">
        <v>1.66</v>
      </c>
      <c r="H163" s="3">
        <v>16.600000000000001</v>
      </c>
      <c r="I163" s="3"/>
      <c r="J163" s="3">
        <v>10.199999999999999</v>
      </c>
      <c r="K163" s="3">
        <v>6.21</v>
      </c>
      <c r="L163" s="3">
        <v>10.4</v>
      </c>
      <c r="M163" s="3"/>
      <c r="N163" s="3"/>
      <c r="O163" s="3">
        <v>0.16</v>
      </c>
      <c r="P163" s="3"/>
      <c r="Q163" s="3"/>
      <c r="R163" s="3">
        <v>3.1</v>
      </c>
      <c r="S163" s="3">
        <v>1.78</v>
      </c>
      <c r="T163" s="3">
        <v>0.55000000000000004</v>
      </c>
      <c r="U163" s="3"/>
      <c r="V163" s="3">
        <v>0</v>
      </c>
      <c r="W163" s="3">
        <v>1539</v>
      </c>
      <c r="X163" s="6">
        <v>98.813899999999975</v>
      </c>
      <c r="Y163" s="3"/>
      <c r="Z163" s="8">
        <v>63.53</v>
      </c>
      <c r="AA163" s="13"/>
      <c r="AB163" s="13"/>
      <c r="AC163" s="13"/>
      <c r="AD163" s="13"/>
      <c r="AE163" s="13"/>
      <c r="AF163" s="13"/>
      <c r="AG163" s="13"/>
      <c r="AH163" s="13"/>
      <c r="AI163" s="8">
        <v>36.47</v>
      </c>
      <c r="AJ163" s="3"/>
      <c r="AK163" s="8">
        <v>100</v>
      </c>
      <c r="AL163" s="3"/>
      <c r="AM163" s="9" t="s">
        <v>102</v>
      </c>
    </row>
    <row r="164" spans="1:39">
      <c r="A164" s="3" t="s">
        <v>151</v>
      </c>
      <c r="B164" s="3">
        <v>1250</v>
      </c>
      <c r="C164" s="3">
        <v>1523</v>
      </c>
      <c r="D164" s="3">
        <v>1</v>
      </c>
      <c r="E164" s="3">
        <f t="shared" si="2"/>
        <v>10</v>
      </c>
      <c r="F164" s="3">
        <v>46.1</v>
      </c>
      <c r="G164" s="3">
        <v>1.58</v>
      </c>
      <c r="H164" s="3">
        <v>16.2</v>
      </c>
      <c r="I164" s="3"/>
      <c r="J164" s="3">
        <v>14.3</v>
      </c>
      <c r="K164" s="3">
        <v>5.95</v>
      </c>
      <c r="L164" s="3">
        <v>9.9700000000000006</v>
      </c>
      <c r="M164" s="3"/>
      <c r="N164" s="3"/>
      <c r="O164" s="3">
        <v>0.18</v>
      </c>
      <c r="P164" s="3"/>
      <c r="Q164" s="3"/>
      <c r="R164" s="3">
        <v>3.05</v>
      </c>
      <c r="S164" s="3">
        <v>1.73</v>
      </c>
      <c r="T164" s="3">
        <v>0.53</v>
      </c>
      <c r="U164" s="3"/>
      <c r="V164" s="3">
        <v>0</v>
      </c>
      <c r="W164" s="3">
        <v>1786</v>
      </c>
      <c r="X164" s="6">
        <v>99.768600000000006</v>
      </c>
      <c r="Y164" s="3"/>
      <c r="Z164" s="8">
        <v>63.53</v>
      </c>
      <c r="AA164" s="13"/>
      <c r="AB164" s="13"/>
      <c r="AC164" s="13"/>
      <c r="AD164" s="13"/>
      <c r="AE164" s="13"/>
      <c r="AF164" s="13"/>
      <c r="AG164" s="13"/>
      <c r="AH164" s="13"/>
      <c r="AI164" s="8">
        <v>36.47</v>
      </c>
      <c r="AJ164" s="3"/>
      <c r="AK164" s="8">
        <v>100</v>
      </c>
      <c r="AL164" s="3"/>
      <c r="AM164" s="9" t="s">
        <v>102</v>
      </c>
    </row>
    <row r="165" spans="1:39">
      <c r="A165" s="3" t="s">
        <v>152</v>
      </c>
      <c r="B165" s="3">
        <v>1450</v>
      </c>
      <c r="C165" s="3">
        <v>1723</v>
      </c>
      <c r="D165" s="3">
        <v>1</v>
      </c>
      <c r="E165" s="3">
        <f t="shared" si="2"/>
        <v>10</v>
      </c>
      <c r="F165" s="3">
        <v>48.6</v>
      </c>
      <c r="G165" s="3">
        <v>1.66</v>
      </c>
      <c r="H165" s="3">
        <v>16.8</v>
      </c>
      <c r="I165" s="3"/>
      <c r="J165" s="3">
        <v>9.43</v>
      </c>
      <c r="K165" s="3">
        <v>6.17</v>
      </c>
      <c r="L165" s="3">
        <v>10.3</v>
      </c>
      <c r="M165" s="3"/>
      <c r="N165" s="3"/>
      <c r="O165" s="3">
        <v>0.17</v>
      </c>
      <c r="P165" s="3"/>
      <c r="Q165" s="3"/>
      <c r="R165" s="3">
        <v>3.21</v>
      </c>
      <c r="S165" s="3">
        <v>1.8</v>
      </c>
      <c r="T165" s="3">
        <v>0.56999999999999995</v>
      </c>
      <c r="U165" s="3"/>
      <c r="V165" s="3">
        <v>0</v>
      </c>
      <c r="W165" s="3">
        <v>2385</v>
      </c>
      <c r="X165" s="6">
        <v>98.948499999999996</v>
      </c>
      <c r="Y165" s="3"/>
      <c r="Z165" s="8">
        <v>63.53</v>
      </c>
      <c r="AA165" s="13"/>
      <c r="AB165" s="13"/>
      <c r="AC165" s="13"/>
      <c r="AD165" s="13"/>
      <c r="AE165" s="13"/>
      <c r="AF165" s="13"/>
      <c r="AG165" s="13"/>
      <c r="AH165" s="13"/>
      <c r="AI165" s="8">
        <v>36.47</v>
      </c>
      <c r="AJ165" s="3"/>
      <c r="AK165" s="8">
        <v>100</v>
      </c>
      <c r="AL165" s="3"/>
      <c r="AM165" s="9" t="s">
        <v>102</v>
      </c>
    </row>
    <row r="166" spans="1:39">
      <c r="A166" s="3" t="s">
        <v>153</v>
      </c>
      <c r="B166" s="3">
        <v>1400</v>
      </c>
      <c r="C166" s="3">
        <v>1673</v>
      </c>
      <c r="D166" s="3">
        <v>1</v>
      </c>
      <c r="E166" s="3">
        <f t="shared" si="2"/>
        <v>10</v>
      </c>
      <c r="F166" s="3">
        <v>44.1</v>
      </c>
      <c r="G166" s="3">
        <v>1.53</v>
      </c>
      <c r="H166" s="3">
        <v>15.5</v>
      </c>
      <c r="I166" s="3"/>
      <c r="J166" s="3">
        <v>16.2</v>
      </c>
      <c r="K166" s="3">
        <v>5.76</v>
      </c>
      <c r="L166" s="3">
        <v>9.6300000000000008</v>
      </c>
      <c r="M166" s="3"/>
      <c r="N166" s="3"/>
      <c r="O166" s="3">
        <v>0.18</v>
      </c>
      <c r="P166" s="3"/>
      <c r="Q166" s="3"/>
      <c r="R166" s="3">
        <v>3.04</v>
      </c>
      <c r="S166" s="3">
        <v>1.67</v>
      </c>
      <c r="T166" s="3">
        <v>0.49</v>
      </c>
      <c r="U166" s="3"/>
      <c r="V166" s="3">
        <v>0</v>
      </c>
      <c r="W166" s="3">
        <v>3045</v>
      </c>
      <c r="X166" s="6">
        <v>98.404500000000013</v>
      </c>
      <c r="Y166" s="3"/>
      <c r="Z166" s="8">
        <v>63.53</v>
      </c>
      <c r="AA166" s="13"/>
      <c r="AB166" s="13"/>
      <c r="AC166" s="13"/>
      <c r="AD166" s="13"/>
      <c r="AE166" s="13"/>
      <c r="AF166" s="13"/>
      <c r="AG166" s="13"/>
      <c r="AH166" s="13"/>
      <c r="AI166" s="8">
        <v>36.47</v>
      </c>
      <c r="AJ166" s="3"/>
      <c r="AK166" s="8">
        <v>100</v>
      </c>
      <c r="AL166" s="3"/>
      <c r="AM166" s="9" t="s">
        <v>102</v>
      </c>
    </row>
    <row r="167" spans="1:39">
      <c r="A167" s="3" t="s">
        <v>154</v>
      </c>
      <c r="B167" s="3">
        <v>1350</v>
      </c>
      <c r="C167" s="3">
        <v>1623</v>
      </c>
      <c r="D167" s="3">
        <v>1</v>
      </c>
      <c r="E167" s="3">
        <f t="shared" si="2"/>
        <v>10</v>
      </c>
      <c r="F167" s="3">
        <v>43.6</v>
      </c>
      <c r="G167" s="3">
        <v>1.53</v>
      </c>
      <c r="H167" s="3">
        <v>15.3</v>
      </c>
      <c r="I167" s="3"/>
      <c r="J167" s="3">
        <v>16.600000000000001</v>
      </c>
      <c r="K167" s="3">
        <v>5.72</v>
      </c>
      <c r="L167" s="3">
        <v>10.199999999999999</v>
      </c>
      <c r="M167" s="3"/>
      <c r="N167" s="3"/>
      <c r="O167" s="3">
        <v>0.18</v>
      </c>
      <c r="P167" s="3"/>
      <c r="Q167" s="3"/>
      <c r="R167" s="3">
        <v>3.05</v>
      </c>
      <c r="S167" s="3">
        <v>1.66</v>
      </c>
      <c r="T167" s="3">
        <v>0.51</v>
      </c>
      <c r="U167" s="3"/>
      <c r="V167" s="3">
        <v>0</v>
      </c>
      <c r="W167" s="3">
        <v>2951</v>
      </c>
      <c r="X167" s="6">
        <v>98.645100000000014</v>
      </c>
      <c r="Y167" s="3"/>
      <c r="Z167" s="8">
        <v>63.53</v>
      </c>
      <c r="AA167" s="13"/>
      <c r="AB167" s="13"/>
      <c r="AC167" s="13"/>
      <c r="AD167" s="13"/>
      <c r="AE167" s="13"/>
      <c r="AF167" s="13"/>
      <c r="AG167" s="13"/>
      <c r="AH167" s="13"/>
      <c r="AI167" s="8">
        <v>36.47</v>
      </c>
      <c r="AJ167" s="3"/>
      <c r="AK167" s="8">
        <v>100</v>
      </c>
      <c r="AL167" s="3"/>
      <c r="AM167" s="9" t="s">
        <v>102</v>
      </c>
    </row>
    <row r="168" spans="1:39">
      <c r="A168" s="3" t="s">
        <v>155</v>
      </c>
      <c r="B168" s="3">
        <v>1300</v>
      </c>
      <c r="C168" s="3">
        <v>1573</v>
      </c>
      <c r="D168" s="3">
        <v>1</v>
      </c>
      <c r="E168" s="3">
        <f t="shared" si="2"/>
        <v>10</v>
      </c>
      <c r="F168" s="3">
        <v>45.7</v>
      </c>
      <c r="G168" s="3">
        <v>1.61</v>
      </c>
      <c r="H168" s="3">
        <v>16</v>
      </c>
      <c r="I168" s="3"/>
      <c r="J168" s="3">
        <v>12.4</v>
      </c>
      <c r="K168" s="3">
        <v>6.02</v>
      </c>
      <c r="L168" s="3">
        <v>10.8</v>
      </c>
      <c r="M168" s="3"/>
      <c r="N168" s="3"/>
      <c r="O168" s="3">
        <v>0.17</v>
      </c>
      <c r="P168" s="3"/>
      <c r="Q168" s="3"/>
      <c r="R168" s="3">
        <v>3.14</v>
      </c>
      <c r="S168" s="3">
        <v>1.69</v>
      </c>
      <c r="T168" s="3">
        <v>0.53</v>
      </c>
      <c r="U168" s="3"/>
      <c r="V168" s="3">
        <v>0</v>
      </c>
      <c r="W168" s="3">
        <v>2253</v>
      </c>
      <c r="X168" s="6">
        <v>98.285300000000007</v>
      </c>
      <c r="Y168" s="3"/>
      <c r="Z168" s="8">
        <v>63.53</v>
      </c>
      <c r="AA168" s="13"/>
      <c r="AB168" s="13"/>
      <c r="AC168" s="13"/>
      <c r="AD168" s="13"/>
      <c r="AE168" s="13"/>
      <c r="AF168" s="13"/>
      <c r="AG168" s="13"/>
      <c r="AH168" s="13"/>
      <c r="AI168" s="8">
        <v>36.47</v>
      </c>
      <c r="AJ168" s="3"/>
      <c r="AK168" s="8">
        <v>100</v>
      </c>
      <c r="AL168" s="3"/>
      <c r="AM168" s="9" t="s">
        <v>102</v>
      </c>
    </row>
    <row r="169" spans="1:39">
      <c r="A169" s="3" t="s">
        <v>156</v>
      </c>
      <c r="B169" s="3">
        <v>1250</v>
      </c>
      <c r="C169" s="3">
        <v>1523</v>
      </c>
      <c r="D169" s="3">
        <v>1</v>
      </c>
      <c r="E169" s="3">
        <f t="shared" si="2"/>
        <v>10</v>
      </c>
      <c r="F169" s="3">
        <v>43.8</v>
      </c>
      <c r="G169" s="3">
        <v>1.51</v>
      </c>
      <c r="H169" s="3">
        <v>15.4</v>
      </c>
      <c r="I169" s="3"/>
      <c r="J169" s="3">
        <v>16.3</v>
      </c>
      <c r="K169" s="3">
        <v>5.74</v>
      </c>
      <c r="L169" s="3">
        <v>10.3</v>
      </c>
      <c r="M169" s="3"/>
      <c r="N169" s="3"/>
      <c r="O169" s="3">
        <v>0.18</v>
      </c>
      <c r="P169" s="3"/>
      <c r="Q169" s="3"/>
      <c r="R169" s="3">
        <v>3.04</v>
      </c>
      <c r="S169" s="3">
        <v>1.6</v>
      </c>
      <c r="T169" s="3">
        <v>0.49</v>
      </c>
      <c r="U169" s="3"/>
      <c r="V169" s="3">
        <v>0</v>
      </c>
      <c r="W169" s="3">
        <v>1994</v>
      </c>
      <c r="X169" s="6">
        <v>98.559399999999982</v>
      </c>
      <c r="Y169" s="3"/>
      <c r="Z169" s="8">
        <v>63.53</v>
      </c>
      <c r="AA169" s="13"/>
      <c r="AB169" s="13"/>
      <c r="AC169" s="13"/>
      <c r="AD169" s="13"/>
      <c r="AE169" s="13"/>
      <c r="AF169" s="13"/>
      <c r="AG169" s="13"/>
      <c r="AH169" s="13"/>
      <c r="AI169" s="8">
        <v>36.47</v>
      </c>
      <c r="AJ169" s="3"/>
      <c r="AK169" s="8">
        <v>100</v>
      </c>
      <c r="AL169" s="3"/>
      <c r="AM169" s="9" t="s">
        <v>102</v>
      </c>
    </row>
    <row r="170" spans="1:39">
      <c r="A170" s="3" t="s">
        <v>157</v>
      </c>
      <c r="B170" s="3">
        <v>1450</v>
      </c>
      <c r="C170" s="3">
        <v>1723</v>
      </c>
      <c r="D170" s="3">
        <v>1</v>
      </c>
      <c r="E170" s="3">
        <f t="shared" si="2"/>
        <v>10</v>
      </c>
      <c r="F170" s="3">
        <v>52.9</v>
      </c>
      <c r="G170" s="3">
        <v>1.31</v>
      </c>
      <c r="H170" s="3">
        <v>16.2</v>
      </c>
      <c r="I170" s="3"/>
      <c r="J170" s="3">
        <v>4.4000000000000004</v>
      </c>
      <c r="K170" s="3">
        <v>9.7200000000000006</v>
      </c>
      <c r="L170" s="3">
        <v>12</v>
      </c>
      <c r="M170" s="3"/>
      <c r="N170" s="3"/>
      <c r="O170" s="3">
        <v>0.15</v>
      </c>
      <c r="P170" s="3"/>
      <c r="Q170" s="3"/>
      <c r="R170" s="3">
        <v>2.52</v>
      </c>
      <c r="S170" s="3">
        <v>0.1</v>
      </c>
      <c r="T170" s="3">
        <v>0.11</v>
      </c>
      <c r="U170" s="3"/>
      <c r="V170" s="3">
        <v>0</v>
      </c>
      <c r="W170" s="3">
        <v>1770</v>
      </c>
      <c r="X170" s="6">
        <v>99.587000000000003</v>
      </c>
      <c r="Y170" s="3"/>
      <c r="Z170" s="8">
        <v>63.53</v>
      </c>
      <c r="AA170" s="13"/>
      <c r="AB170" s="13"/>
      <c r="AC170" s="13"/>
      <c r="AD170" s="13"/>
      <c r="AE170" s="13"/>
      <c r="AF170" s="13"/>
      <c r="AG170" s="13"/>
      <c r="AH170" s="13"/>
      <c r="AI170" s="8">
        <v>36.47</v>
      </c>
      <c r="AJ170" s="3"/>
      <c r="AK170" s="8">
        <v>100</v>
      </c>
      <c r="AL170" s="3"/>
      <c r="AM170" s="9" t="s">
        <v>102</v>
      </c>
    </row>
    <row r="171" spans="1:39">
      <c r="A171" s="3" t="s">
        <v>158</v>
      </c>
      <c r="B171" s="3">
        <v>1400</v>
      </c>
      <c r="C171" s="3">
        <v>1673</v>
      </c>
      <c r="D171" s="3">
        <v>1</v>
      </c>
      <c r="E171" s="3">
        <f t="shared" si="2"/>
        <v>10</v>
      </c>
      <c r="F171" s="3">
        <v>50.6</v>
      </c>
      <c r="G171" s="3">
        <v>1.27</v>
      </c>
      <c r="H171" s="3">
        <v>15.5</v>
      </c>
      <c r="I171" s="3"/>
      <c r="J171" s="3">
        <v>8.3699999999999992</v>
      </c>
      <c r="K171" s="3">
        <v>9.33</v>
      </c>
      <c r="L171" s="3">
        <v>11.4</v>
      </c>
      <c r="M171" s="3"/>
      <c r="N171" s="3"/>
      <c r="O171" s="3">
        <v>0.19</v>
      </c>
      <c r="P171" s="3"/>
      <c r="Q171" s="3"/>
      <c r="R171" s="3">
        <v>2.4700000000000002</v>
      </c>
      <c r="S171" s="3"/>
      <c r="T171" s="3">
        <v>0.1</v>
      </c>
      <c r="U171" s="3"/>
      <c r="V171" s="3">
        <v>0</v>
      </c>
      <c r="W171" s="3">
        <v>1752</v>
      </c>
      <c r="X171" s="6">
        <v>99.405200000000008</v>
      </c>
      <c r="Y171" s="3"/>
      <c r="Z171" s="8">
        <v>63.53</v>
      </c>
      <c r="AA171" s="13"/>
      <c r="AB171" s="13"/>
      <c r="AC171" s="13"/>
      <c r="AD171" s="13"/>
      <c r="AE171" s="13"/>
      <c r="AF171" s="13"/>
      <c r="AG171" s="13"/>
      <c r="AH171" s="13"/>
      <c r="AI171" s="8">
        <v>36.47</v>
      </c>
      <c r="AJ171" s="3"/>
      <c r="AK171" s="8">
        <v>100</v>
      </c>
      <c r="AL171" s="3"/>
      <c r="AM171" s="9" t="s">
        <v>102</v>
      </c>
    </row>
    <row r="172" spans="1:39">
      <c r="A172" s="3" t="s">
        <v>159</v>
      </c>
      <c r="B172" s="3">
        <v>1350</v>
      </c>
      <c r="C172" s="3">
        <v>1623</v>
      </c>
      <c r="D172" s="3">
        <v>1</v>
      </c>
      <c r="E172" s="3">
        <f t="shared" si="2"/>
        <v>10</v>
      </c>
      <c r="F172" s="3">
        <v>50.4</v>
      </c>
      <c r="G172" s="3">
        <v>1.24</v>
      </c>
      <c r="H172" s="3">
        <v>15.4</v>
      </c>
      <c r="I172" s="3"/>
      <c r="J172" s="3">
        <v>9.14</v>
      </c>
      <c r="K172" s="3">
        <v>9.1199999999999992</v>
      </c>
      <c r="L172" s="3">
        <v>11.2</v>
      </c>
      <c r="M172" s="3"/>
      <c r="N172" s="3"/>
      <c r="O172" s="3">
        <v>0.18</v>
      </c>
      <c r="P172" s="3"/>
      <c r="Q172" s="3"/>
      <c r="R172" s="3">
        <v>2.4900000000000002</v>
      </c>
      <c r="S172" s="3"/>
      <c r="T172" s="3">
        <v>0.12</v>
      </c>
      <c r="U172" s="3"/>
      <c r="V172" s="3">
        <v>0</v>
      </c>
      <c r="W172" s="3">
        <v>1778</v>
      </c>
      <c r="X172" s="6">
        <v>99.467800000000025</v>
      </c>
      <c r="Y172" s="3"/>
      <c r="Z172" s="8">
        <v>63.53</v>
      </c>
      <c r="AA172" s="13"/>
      <c r="AB172" s="13"/>
      <c r="AC172" s="13"/>
      <c r="AD172" s="13"/>
      <c r="AE172" s="13"/>
      <c r="AF172" s="13"/>
      <c r="AG172" s="13"/>
      <c r="AH172" s="13"/>
      <c r="AI172" s="8">
        <v>36.47</v>
      </c>
      <c r="AJ172" s="3"/>
      <c r="AK172" s="8">
        <v>100</v>
      </c>
      <c r="AL172" s="3"/>
      <c r="AM172" s="9" t="s">
        <v>102</v>
      </c>
    </row>
    <row r="173" spans="1:39">
      <c r="A173" s="3" t="s">
        <v>160</v>
      </c>
      <c r="B173" s="3">
        <v>1250</v>
      </c>
      <c r="C173" s="3">
        <v>1523</v>
      </c>
      <c r="D173" s="3">
        <v>1</v>
      </c>
      <c r="E173" s="3">
        <f t="shared" si="2"/>
        <v>10</v>
      </c>
      <c r="F173" s="3">
        <v>50</v>
      </c>
      <c r="G173" s="3">
        <v>1.28</v>
      </c>
      <c r="H173" s="3">
        <v>16.100000000000001</v>
      </c>
      <c r="I173" s="3"/>
      <c r="J173" s="3">
        <v>9.9</v>
      </c>
      <c r="K173" s="3">
        <v>8.48</v>
      </c>
      <c r="L173" s="3">
        <v>11</v>
      </c>
      <c r="M173" s="3"/>
      <c r="N173" s="3"/>
      <c r="O173" s="3">
        <v>0.19</v>
      </c>
      <c r="P173" s="3"/>
      <c r="Q173" s="3"/>
      <c r="R173" s="3">
        <v>2.59</v>
      </c>
      <c r="S173" s="3"/>
      <c r="T173" s="3">
        <v>0.12</v>
      </c>
      <c r="U173" s="3"/>
      <c r="V173" s="3">
        <v>0</v>
      </c>
      <c r="W173" s="3">
        <v>1214</v>
      </c>
      <c r="X173" s="6">
        <v>99.781400000000005</v>
      </c>
      <c r="Y173" s="3"/>
      <c r="Z173" s="8">
        <v>63.53</v>
      </c>
      <c r="AA173" s="13"/>
      <c r="AB173" s="13"/>
      <c r="AC173" s="13"/>
      <c r="AD173" s="13"/>
      <c r="AE173" s="13"/>
      <c r="AF173" s="13"/>
      <c r="AG173" s="13"/>
      <c r="AH173" s="13"/>
      <c r="AI173" s="8">
        <v>36.47</v>
      </c>
      <c r="AJ173" s="3"/>
      <c r="AK173" s="8">
        <v>100</v>
      </c>
      <c r="AL173" s="3"/>
      <c r="AM173" s="9" t="s">
        <v>102</v>
      </c>
    </row>
    <row r="174" spans="1:39">
      <c r="A174" s="3" t="s">
        <v>161</v>
      </c>
      <c r="B174" s="3">
        <v>1450</v>
      </c>
      <c r="C174" s="5">
        <v>1723.15</v>
      </c>
      <c r="D174" s="3">
        <v>1</v>
      </c>
      <c r="E174" s="3">
        <f t="shared" si="2"/>
        <v>10</v>
      </c>
      <c r="F174" s="8">
        <v>53</v>
      </c>
      <c r="G174" s="3">
        <v>0.33800000000000002</v>
      </c>
      <c r="H174" s="3">
        <v>10.8</v>
      </c>
      <c r="I174" s="3">
        <v>0.24299999999999999</v>
      </c>
      <c r="J174" s="3">
        <v>7.78</v>
      </c>
      <c r="K174" s="3">
        <v>17.899999999999999</v>
      </c>
      <c r="L174" s="3">
        <v>10.1</v>
      </c>
      <c r="M174" s="3">
        <v>3.1E-2</v>
      </c>
      <c r="N174" s="3"/>
      <c r="O174" s="13">
        <v>0.22</v>
      </c>
      <c r="P174" s="3"/>
      <c r="Q174" s="3"/>
      <c r="R174" s="3">
        <v>3.9E-2</v>
      </c>
      <c r="S174" s="3">
        <v>4.2999999999999997E-2</v>
      </c>
      <c r="T174" s="3"/>
      <c r="U174" s="3"/>
      <c r="V174" s="3"/>
      <c r="W174" s="3">
        <v>1729.9999999999998</v>
      </c>
      <c r="X174" s="6">
        <v>100.66700000000002</v>
      </c>
      <c r="Y174" s="3"/>
      <c r="Z174" s="3">
        <v>62.2</v>
      </c>
      <c r="AA174" s="6">
        <v>0.6</v>
      </c>
      <c r="AB174" s="3">
        <v>0.16</v>
      </c>
      <c r="AC174" s="3"/>
      <c r="AD174" s="3"/>
      <c r="AE174" s="3"/>
      <c r="AF174" s="3"/>
      <c r="AG174" s="3"/>
      <c r="AH174" s="3"/>
      <c r="AI174" s="3">
        <v>35.700000000000003</v>
      </c>
      <c r="AJ174" s="3"/>
      <c r="AK174" s="8">
        <v>98.66</v>
      </c>
      <c r="AL174" s="3"/>
      <c r="AM174" s="9" t="s">
        <v>162</v>
      </c>
    </row>
    <row r="175" spans="1:39">
      <c r="A175" s="3" t="s">
        <v>163</v>
      </c>
      <c r="B175" s="3">
        <v>1450</v>
      </c>
      <c r="C175" s="5">
        <v>1723.15</v>
      </c>
      <c r="D175" s="3">
        <v>1</v>
      </c>
      <c r="E175" s="3">
        <f t="shared" si="2"/>
        <v>10</v>
      </c>
      <c r="F175" s="8">
        <v>50.4</v>
      </c>
      <c r="G175" s="3">
        <v>0.27100000000000002</v>
      </c>
      <c r="H175" s="3">
        <v>8.36</v>
      </c>
      <c r="I175" s="3">
        <v>0.27700000000000002</v>
      </c>
      <c r="J175" s="3">
        <v>12.3</v>
      </c>
      <c r="K175" s="3">
        <v>19.8</v>
      </c>
      <c r="L175" s="3">
        <v>7.97</v>
      </c>
      <c r="M175" s="3">
        <v>3.1E-2</v>
      </c>
      <c r="N175" s="3"/>
      <c r="O175" s="3">
        <v>0.254</v>
      </c>
      <c r="P175" s="3"/>
      <c r="Q175" s="3"/>
      <c r="R175" s="3">
        <v>3.0000000000000001E-3</v>
      </c>
      <c r="S175" s="3">
        <v>3.1E-2</v>
      </c>
      <c r="T175" s="3"/>
      <c r="U175" s="3"/>
      <c r="V175" s="3"/>
      <c r="W175" s="3">
        <v>2300</v>
      </c>
      <c r="X175" s="6">
        <v>99.927000000000021</v>
      </c>
      <c r="Y175" s="3"/>
      <c r="Z175" s="3">
        <v>62.7</v>
      </c>
      <c r="AA175" s="3">
        <v>0.43</v>
      </c>
      <c r="AB175" s="3">
        <v>0.16</v>
      </c>
      <c r="AC175" s="3"/>
      <c r="AD175" s="3"/>
      <c r="AE175" s="3"/>
      <c r="AF175" s="3"/>
      <c r="AG175" s="3"/>
      <c r="AH175" s="3"/>
      <c r="AI175" s="3">
        <v>35.200000000000003</v>
      </c>
      <c r="AJ175" s="3"/>
      <c r="AK175" s="8">
        <v>98.490000000000009</v>
      </c>
      <c r="AL175" s="3"/>
      <c r="AM175" s="9" t="s">
        <v>162</v>
      </c>
    </row>
    <row r="176" spans="1:39">
      <c r="A176" s="3" t="s">
        <v>164</v>
      </c>
      <c r="B176" s="3">
        <v>1450</v>
      </c>
      <c r="C176" s="5">
        <v>1723.15</v>
      </c>
      <c r="D176" s="3">
        <v>1</v>
      </c>
      <c r="E176" s="3">
        <f t="shared" si="2"/>
        <v>10</v>
      </c>
      <c r="F176" s="8">
        <v>50.8</v>
      </c>
      <c r="G176" s="3">
        <v>0.27400000000000002</v>
      </c>
      <c r="H176" s="3">
        <v>8.77</v>
      </c>
      <c r="I176" s="3">
        <v>0.192</v>
      </c>
      <c r="J176" s="3">
        <v>12.8</v>
      </c>
      <c r="K176" s="3">
        <v>17.899999999999999</v>
      </c>
      <c r="L176" s="3">
        <v>8.51</v>
      </c>
      <c r="M176" s="3">
        <v>1.4999999999999999E-2</v>
      </c>
      <c r="N176" s="3"/>
      <c r="O176" s="3">
        <v>0.245</v>
      </c>
      <c r="P176" s="3"/>
      <c r="Q176" s="3"/>
      <c r="R176" s="3">
        <v>5.7000000000000002E-2</v>
      </c>
      <c r="S176" s="3">
        <v>3.3000000000000002E-2</v>
      </c>
      <c r="T176" s="3"/>
      <c r="U176" s="3"/>
      <c r="V176" s="3"/>
      <c r="W176" s="3">
        <v>2230</v>
      </c>
      <c r="X176" s="6">
        <v>99.819000000000003</v>
      </c>
      <c r="Y176" s="3"/>
      <c r="Z176" s="3">
        <v>63.3</v>
      </c>
      <c r="AA176" s="3">
        <v>0.64</v>
      </c>
      <c r="AB176" s="3">
        <v>0.18</v>
      </c>
      <c r="AC176" s="3"/>
      <c r="AD176" s="3"/>
      <c r="AE176" s="3"/>
      <c r="AF176" s="3"/>
      <c r="AG176" s="3"/>
      <c r="AH176" s="3"/>
      <c r="AI176" s="3">
        <v>34.6</v>
      </c>
      <c r="AJ176" s="3"/>
      <c r="AK176" s="8">
        <v>98.72</v>
      </c>
      <c r="AL176" s="3"/>
      <c r="AM176" s="9" t="s">
        <v>162</v>
      </c>
    </row>
    <row r="177" spans="1:39">
      <c r="A177" s="3" t="s">
        <v>165</v>
      </c>
      <c r="B177" s="3">
        <v>1450</v>
      </c>
      <c r="C177" s="5">
        <v>1723.15</v>
      </c>
      <c r="D177" s="3">
        <v>1</v>
      </c>
      <c r="E177" s="3">
        <f t="shared" si="2"/>
        <v>10</v>
      </c>
      <c r="F177" s="8">
        <v>50.3</v>
      </c>
      <c r="G177" s="3">
        <v>0.35699999999999998</v>
      </c>
      <c r="H177" s="3">
        <v>11.1</v>
      </c>
      <c r="I177" s="3">
        <v>0.107</v>
      </c>
      <c r="J177" s="3">
        <v>9.86</v>
      </c>
      <c r="K177" s="3">
        <v>16.8</v>
      </c>
      <c r="L177" s="3">
        <v>10.4</v>
      </c>
      <c r="M177" s="3"/>
      <c r="N177" s="3"/>
      <c r="O177" s="3">
        <v>0.218</v>
      </c>
      <c r="P177" s="3"/>
      <c r="Q177" s="3"/>
      <c r="R177" s="3">
        <v>0.26900000000000002</v>
      </c>
      <c r="S177" s="3">
        <v>5.0999999999999997E-2</v>
      </c>
      <c r="T177" s="3"/>
      <c r="U177" s="3"/>
      <c r="V177" s="3"/>
      <c r="W177" s="3">
        <v>1990</v>
      </c>
      <c r="X177" s="6">
        <v>99.661000000000001</v>
      </c>
      <c r="Y177" s="3"/>
      <c r="Z177" s="3">
        <v>61.2</v>
      </c>
      <c r="AA177" s="3">
        <v>0.75</v>
      </c>
      <c r="AB177" s="3">
        <v>0.18</v>
      </c>
      <c r="AC177" s="3"/>
      <c r="AD177" s="3"/>
      <c r="AE177" s="3"/>
      <c r="AF177" s="3"/>
      <c r="AG177" s="3"/>
      <c r="AH177" s="3"/>
      <c r="AI177" s="3">
        <v>36.700000000000003</v>
      </c>
      <c r="AJ177" s="3"/>
      <c r="AK177" s="8">
        <v>98.830000000000013</v>
      </c>
      <c r="AL177" s="3"/>
      <c r="AM177" s="9" t="s">
        <v>162</v>
      </c>
    </row>
    <row r="178" spans="1:39">
      <c r="A178" s="3" t="s">
        <v>166</v>
      </c>
      <c r="B178" s="3">
        <v>1450</v>
      </c>
      <c r="C178" s="5">
        <v>1723.15</v>
      </c>
      <c r="D178" s="3">
        <v>1</v>
      </c>
      <c r="E178" s="3">
        <f t="shared" si="2"/>
        <v>10</v>
      </c>
      <c r="F178" s="8">
        <v>49.7</v>
      </c>
      <c r="G178" s="3">
        <v>0.39700000000000002</v>
      </c>
      <c r="H178" s="3">
        <v>12.1</v>
      </c>
      <c r="I178" s="3">
        <v>9.0999999999999998E-2</v>
      </c>
      <c r="J178" s="3">
        <v>8.76</v>
      </c>
      <c r="K178" s="3">
        <v>16.5</v>
      </c>
      <c r="L178" s="3">
        <v>11.8</v>
      </c>
      <c r="M178" s="3"/>
      <c r="N178" s="3"/>
      <c r="O178" s="3">
        <v>0.222</v>
      </c>
      <c r="P178" s="3"/>
      <c r="Q178" s="3"/>
      <c r="R178" s="3">
        <v>0.29199999999999998</v>
      </c>
      <c r="S178" s="3">
        <v>5.1999999999999998E-2</v>
      </c>
      <c r="T178" s="3"/>
      <c r="U178" s="3"/>
      <c r="V178" s="3"/>
      <c r="W178" s="3">
        <v>1910</v>
      </c>
      <c r="X178" s="6">
        <v>100.105</v>
      </c>
      <c r="Y178" s="3"/>
      <c r="Z178" s="3">
        <v>60.9</v>
      </c>
      <c r="AA178" s="3">
        <v>0.75</v>
      </c>
      <c r="AB178" s="3">
        <v>0.17</v>
      </c>
      <c r="AC178" s="3"/>
      <c r="AD178" s="3"/>
      <c r="AE178" s="3"/>
      <c r="AF178" s="3"/>
      <c r="AG178" s="3"/>
      <c r="AH178" s="3"/>
      <c r="AI178" s="3">
        <v>36.799999999999997</v>
      </c>
      <c r="AJ178" s="3"/>
      <c r="AK178" s="8">
        <v>98.62</v>
      </c>
      <c r="AL178" s="3"/>
      <c r="AM178" s="9" t="s">
        <v>162</v>
      </c>
    </row>
    <row r="179" spans="1:39">
      <c r="A179" s="3" t="s">
        <v>167</v>
      </c>
      <c r="B179" s="3">
        <v>1450</v>
      </c>
      <c r="C179" s="5">
        <v>1723.15</v>
      </c>
      <c r="D179" s="3">
        <v>1</v>
      </c>
      <c r="E179" s="3">
        <f t="shared" si="2"/>
        <v>10</v>
      </c>
      <c r="F179" s="8">
        <v>50.8</v>
      </c>
      <c r="G179" s="3">
        <v>0.32900000000000001</v>
      </c>
      <c r="H179" s="3">
        <v>10.5</v>
      </c>
      <c r="I179" s="3">
        <v>0.11799999999999999</v>
      </c>
      <c r="J179" s="3">
        <v>9.23</v>
      </c>
      <c r="K179" s="3">
        <v>18.399999999999999</v>
      </c>
      <c r="L179" s="3">
        <v>10.199999999999999</v>
      </c>
      <c r="M179" s="3"/>
      <c r="N179" s="3"/>
      <c r="O179" s="3">
        <v>0.20300000000000001</v>
      </c>
      <c r="P179" s="3"/>
      <c r="Q179" s="3"/>
      <c r="R179" s="3">
        <v>0.22900000000000001</v>
      </c>
      <c r="S179" s="3">
        <v>4.4999999999999998E-2</v>
      </c>
      <c r="T179" s="3"/>
      <c r="U179" s="3"/>
      <c r="V179" s="3"/>
      <c r="W179" s="3">
        <v>2030.0000000000002</v>
      </c>
      <c r="X179" s="6">
        <v>100.25700000000002</v>
      </c>
      <c r="Y179" s="3"/>
      <c r="Z179" s="3">
        <v>61.1</v>
      </c>
      <c r="AA179" s="3">
        <v>1.68</v>
      </c>
      <c r="AB179" s="6">
        <v>0.2</v>
      </c>
      <c r="AC179" s="3"/>
      <c r="AD179" s="3"/>
      <c r="AE179" s="3"/>
      <c r="AF179" s="3"/>
      <c r="AG179" s="3"/>
      <c r="AH179" s="3"/>
      <c r="AI179" s="3">
        <v>35.700000000000003</v>
      </c>
      <c r="AJ179" s="3"/>
      <c r="AK179" s="8">
        <v>98.68</v>
      </c>
      <c r="AL179" s="3"/>
      <c r="AM179" s="9" t="s">
        <v>162</v>
      </c>
    </row>
    <row r="180" spans="1:39">
      <c r="A180" s="3" t="s">
        <v>168</v>
      </c>
      <c r="B180" s="3">
        <v>1500</v>
      </c>
      <c r="C180" s="5">
        <v>1773.15</v>
      </c>
      <c r="D180" s="3">
        <v>0.9</v>
      </c>
      <c r="E180" s="3">
        <f t="shared" si="2"/>
        <v>9</v>
      </c>
      <c r="F180" s="8">
        <v>51</v>
      </c>
      <c r="G180" s="3">
        <v>0.36699999999999999</v>
      </c>
      <c r="H180" s="3">
        <v>10.1</v>
      </c>
      <c r="I180" s="3">
        <v>0.104</v>
      </c>
      <c r="J180" s="3">
        <v>17.2</v>
      </c>
      <c r="K180" s="3">
        <v>10.5</v>
      </c>
      <c r="L180" s="3">
        <v>8.99</v>
      </c>
      <c r="M180" s="3">
        <v>2.8000000000000001E-2</v>
      </c>
      <c r="N180" s="3"/>
      <c r="O180" s="13">
        <v>0.28999999999999998</v>
      </c>
      <c r="P180" s="3"/>
      <c r="Q180" s="3"/>
      <c r="R180" s="3">
        <v>0.156</v>
      </c>
      <c r="S180" s="3">
        <v>3.5000000000000003E-2</v>
      </c>
      <c r="T180" s="3"/>
      <c r="U180" s="3"/>
      <c r="V180" s="3"/>
      <c r="W180" s="3">
        <v>3320</v>
      </c>
      <c r="X180" s="6">
        <v>99.102000000000004</v>
      </c>
      <c r="Y180" s="3"/>
      <c r="Z180" s="3">
        <v>58.8</v>
      </c>
      <c r="AA180" s="3">
        <v>6.16</v>
      </c>
      <c r="AB180" s="3">
        <v>0.35</v>
      </c>
      <c r="AC180" s="3"/>
      <c r="AD180" s="3"/>
      <c r="AE180" s="3"/>
      <c r="AF180" s="3"/>
      <c r="AG180" s="3"/>
      <c r="AH180" s="3"/>
      <c r="AI180" s="8">
        <v>34</v>
      </c>
      <c r="AJ180" s="3"/>
      <c r="AK180" s="8">
        <v>99.309999999999988</v>
      </c>
      <c r="AL180" s="3"/>
      <c r="AM180" s="9" t="s">
        <v>162</v>
      </c>
    </row>
    <row r="181" spans="1:39">
      <c r="A181" s="3" t="s">
        <v>169</v>
      </c>
      <c r="B181" s="3">
        <v>1500</v>
      </c>
      <c r="C181" s="5">
        <v>1773.15</v>
      </c>
      <c r="D181" s="3">
        <v>1</v>
      </c>
      <c r="E181" s="3">
        <f t="shared" si="2"/>
        <v>10</v>
      </c>
      <c r="F181" s="8">
        <v>50</v>
      </c>
      <c r="G181" s="3">
        <v>0.247</v>
      </c>
      <c r="H181" s="3">
        <v>8.5500000000000007</v>
      </c>
      <c r="I181" s="3">
        <v>0.14899999999999999</v>
      </c>
      <c r="J181" s="3">
        <v>12.8</v>
      </c>
      <c r="K181" s="3">
        <v>20.7</v>
      </c>
      <c r="L181" s="3">
        <v>7.09</v>
      </c>
      <c r="M181" s="3">
        <v>1.9E-2</v>
      </c>
      <c r="N181" s="3"/>
      <c r="O181" s="3">
        <v>0.252</v>
      </c>
      <c r="P181" s="3"/>
      <c r="Q181" s="3"/>
      <c r="R181" s="3">
        <v>0.186</v>
      </c>
      <c r="S181" s="3">
        <v>4.1000000000000002E-2</v>
      </c>
      <c r="T181" s="3"/>
      <c r="U181" s="3"/>
      <c r="V181" s="3"/>
      <c r="W181" s="3">
        <v>2910</v>
      </c>
      <c r="X181" s="6">
        <v>100.325</v>
      </c>
      <c r="Y181" s="3"/>
      <c r="Z181" s="3">
        <v>62</v>
      </c>
      <c r="AA181" s="3">
        <v>0.67</v>
      </c>
      <c r="AB181" s="3">
        <v>7.0000000000000007E-2</v>
      </c>
      <c r="AC181" s="3"/>
      <c r="AD181" s="3"/>
      <c r="AE181" s="3"/>
      <c r="AF181" s="3"/>
      <c r="AG181" s="3"/>
      <c r="AH181" s="3"/>
      <c r="AI181" s="3">
        <v>36.299999999999997</v>
      </c>
      <c r="AJ181" s="3"/>
      <c r="AK181" s="8">
        <v>99.039999999999992</v>
      </c>
      <c r="AL181" s="3"/>
      <c r="AM181" s="9" t="s">
        <v>162</v>
      </c>
    </row>
    <row r="182" spans="1:39">
      <c r="A182" s="3" t="s">
        <v>170</v>
      </c>
      <c r="B182" s="3">
        <v>1500</v>
      </c>
      <c r="C182" s="5">
        <v>1773.15</v>
      </c>
      <c r="D182" s="3">
        <v>1</v>
      </c>
      <c r="E182" s="3">
        <f t="shared" si="2"/>
        <v>10</v>
      </c>
      <c r="F182" s="8">
        <v>50.6</v>
      </c>
      <c r="G182" s="13">
        <v>0.28000000000000003</v>
      </c>
      <c r="H182" s="6">
        <v>9.3000000000000007</v>
      </c>
      <c r="I182" s="3">
        <v>0.14899999999999999</v>
      </c>
      <c r="J182" s="3">
        <v>10.6</v>
      </c>
      <c r="K182" s="3">
        <v>19.899999999999999</v>
      </c>
      <c r="L182" s="3">
        <v>8.09</v>
      </c>
      <c r="M182" s="3">
        <v>1.2999999999999999E-2</v>
      </c>
      <c r="N182" s="3"/>
      <c r="O182" s="3">
        <v>0.23300000000000001</v>
      </c>
      <c r="P182" s="3"/>
      <c r="Q182" s="3"/>
      <c r="R182" s="3">
        <v>0.20499999999999999</v>
      </c>
      <c r="S182" s="3">
        <v>4.7E-2</v>
      </c>
      <c r="T182" s="3"/>
      <c r="U182" s="3"/>
      <c r="V182" s="3"/>
      <c r="W182" s="3">
        <v>3270</v>
      </c>
      <c r="X182" s="6">
        <v>99.744000000000014</v>
      </c>
      <c r="Y182" s="3"/>
      <c r="Z182" s="3">
        <v>60.1</v>
      </c>
      <c r="AA182" s="3">
        <v>0.91</v>
      </c>
      <c r="AB182" s="6">
        <v>0.1</v>
      </c>
      <c r="AC182" s="3"/>
      <c r="AD182" s="3"/>
      <c r="AE182" s="3"/>
      <c r="AF182" s="3"/>
      <c r="AG182" s="3"/>
      <c r="AH182" s="3"/>
      <c r="AI182" s="3">
        <v>39.4</v>
      </c>
      <c r="AJ182" s="3"/>
      <c r="AK182" s="8">
        <v>100.50999999999999</v>
      </c>
      <c r="AL182" s="3"/>
      <c r="AM182" s="9" t="s">
        <v>162</v>
      </c>
    </row>
    <row r="183" spans="1:39">
      <c r="A183" s="3" t="s">
        <v>171</v>
      </c>
      <c r="B183" s="3">
        <v>1500</v>
      </c>
      <c r="C183" s="5">
        <v>1773.15</v>
      </c>
      <c r="D183" s="3">
        <v>1.4</v>
      </c>
      <c r="E183" s="3">
        <f t="shared" si="2"/>
        <v>14</v>
      </c>
      <c r="F183" s="8">
        <v>49.2</v>
      </c>
      <c r="G183" s="3">
        <v>0.28599999999999998</v>
      </c>
      <c r="H183" s="3">
        <v>9.77</v>
      </c>
      <c r="I183" s="3">
        <v>0.153</v>
      </c>
      <c r="J183" s="8">
        <v>14</v>
      </c>
      <c r="K183" s="3">
        <v>17.8</v>
      </c>
      <c r="L183" s="3">
        <v>8.16</v>
      </c>
      <c r="M183" s="3">
        <v>1.7999999999999999E-2</v>
      </c>
      <c r="N183" s="3"/>
      <c r="O183" s="3">
        <v>0.255</v>
      </c>
      <c r="P183" s="3"/>
      <c r="Q183" s="3"/>
      <c r="R183" s="3">
        <v>8.7999999999999995E-2</v>
      </c>
      <c r="S183" s="3">
        <v>3.5999999999999997E-2</v>
      </c>
      <c r="T183" s="3"/>
      <c r="U183" s="3"/>
      <c r="V183" s="3"/>
      <c r="W183" s="3">
        <v>2390</v>
      </c>
      <c r="X183" s="6">
        <v>100.00499999999998</v>
      </c>
      <c r="Y183" s="3"/>
      <c r="Z183" s="3">
        <v>64.400000000000006</v>
      </c>
      <c r="AA183" s="3">
        <v>1.1499999999999999</v>
      </c>
      <c r="AB183" s="3">
        <v>0.22</v>
      </c>
      <c r="AC183" s="3"/>
      <c r="AD183" s="3"/>
      <c r="AE183" s="3"/>
      <c r="AF183" s="3"/>
      <c r="AG183" s="3"/>
      <c r="AH183" s="3"/>
      <c r="AI183" s="3">
        <v>32.700000000000003</v>
      </c>
      <c r="AJ183" s="3"/>
      <c r="AK183" s="8">
        <v>98.470000000000013</v>
      </c>
      <c r="AL183" s="3"/>
      <c r="AM183" s="9" t="s">
        <v>162</v>
      </c>
    </row>
    <row r="184" spans="1:39">
      <c r="A184" s="3" t="s">
        <v>172</v>
      </c>
      <c r="B184" s="3">
        <v>1500</v>
      </c>
      <c r="C184" s="5">
        <v>1773.15</v>
      </c>
      <c r="D184" s="3">
        <v>2</v>
      </c>
      <c r="E184" s="3">
        <f t="shared" si="2"/>
        <v>20</v>
      </c>
      <c r="F184" s="8">
        <v>47</v>
      </c>
      <c r="G184" s="3">
        <v>0.55700000000000005</v>
      </c>
      <c r="H184" s="3">
        <v>14.2</v>
      </c>
      <c r="I184" s="3">
        <v>0.11799999999999999</v>
      </c>
      <c r="J184" s="3">
        <v>12.5</v>
      </c>
      <c r="K184" s="3">
        <v>9.65</v>
      </c>
      <c r="L184" s="3">
        <v>13.9</v>
      </c>
      <c r="M184" s="13">
        <v>0.02</v>
      </c>
      <c r="N184" s="13"/>
      <c r="O184" s="3">
        <v>0.252</v>
      </c>
      <c r="P184" s="3"/>
      <c r="Q184" s="3"/>
      <c r="R184" s="3">
        <v>0.30599999999999999</v>
      </c>
      <c r="S184" s="3">
        <v>0.1</v>
      </c>
      <c r="T184" s="3"/>
      <c r="U184" s="3"/>
      <c r="V184" s="3"/>
      <c r="W184" s="3">
        <v>2150</v>
      </c>
      <c r="X184" s="6">
        <v>98.817999999999998</v>
      </c>
      <c r="Y184" s="3"/>
      <c r="Z184" s="3">
        <v>62</v>
      </c>
      <c r="AA184" s="3">
        <v>0.36</v>
      </c>
      <c r="AB184" s="3">
        <v>0.13</v>
      </c>
      <c r="AC184" s="3"/>
      <c r="AD184" s="3"/>
      <c r="AE184" s="3"/>
      <c r="AF184" s="3"/>
      <c r="AG184" s="3"/>
      <c r="AH184" s="3"/>
      <c r="AI184" s="3">
        <v>35.799999999999997</v>
      </c>
      <c r="AJ184" s="3"/>
      <c r="AK184" s="8">
        <v>98.289999999999992</v>
      </c>
      <c r="AL184" s="3"/>
      <c r="AM184" s="9" t="s">
        <v>162</v>
      </c>
    </row>
    <row r="185" spans="1:39">
      <c r="A185" s="3" t="s">
        <v>173</v>
      </c>
      <c r="B185" s="3">
        <v>1500</v>
      </c>
      <c r="C185" s="5">
        <v>1773.15</v>
      </c>
      <c r="D185" s="3">
        <v>2</v>
      </c>
      <c r="E185" s="3">
        <f t="shared" si="2"/>
        <v>20</v>
      </c>
      <c r="F185" s="8">
        <v>47.1</v>
      </c>
      <c r="G185" s="3">
        <v>0.497</v>
      </c>
      <c r="H185" s="3">
        <v>14.5</v>
      </c>
      <c r="I185" s="3">
        <v>0.125</v>
      </c>
      <c r="J185" s="3">
        <v>9.8699999999999992</v>
      </c>
      <c r="K185" s="3">
        <v>12.6</v>
      </c>
      <c r="L185" s="3">
        <v>13.3</v>
      </c>
      <c r="M185" s="3"/>
      <c r="N185" s="3"/>
      <c r="O185" s="3">
        <v>0.23200000000000001</v>
      </c>
      <c r="P185" s="3"/>
      <c r="Q185" s="3"/>
      <c r="R185" s="3">
        <v>0.24099999999999999</v>
      </c>
      <c r="S185" s="3">
        <v>7.4999999999999997E-2</v>
      </c>
      <c r="T185" s="3"/>
      <c r="U185" s="3"/>
      <c r="V185" s="3"/>
      <c r="W185" s="3">
        <v>1940</v>
      </c>
      <c r="X185" s="6">
        <v>98.733999999999995</v>
      </c>
      <c r="Y185" s="3"/>
      <c r="Z185" s="3">
        <v>59.5</v>
      </c>
      <c r="AA185" s="3">
        <v>1.08</v>
      </c>
      <c r="AB185" s="3">
        <v>7.0000000000000007E-2</v>
      </c>
      <c r="AC185" s="3"/>
      <c r="AD185" s="3"/>
      <c r="AE185" s="3"/>
      <c r="AF185" s="3"/>
      <c r="AG185" s="3"/>
      <c r="AH185" s="3"/>
      <c r="AI185" s="3">
        <v>38.6</v>
      </c>
      <c r="AJ185" s="3"/>
      <c r="AK185" s="8">
        <v>99.25</v>
      </c>
      <c r="AL185" s="3"/>
      <c r="AM185" s="9" t="s">
        <v>162</v>
      </c>
    </row>
    <row r="186" spans="1:39">
      <c r="A186" s="3" t="s">
        <v>174</v>
      </c>
      <c r="B186" s="3">
        <v>1500</v>
      </c>
      <c r="C186" s="5">
        <v>1773.15</v>
      </c>
      <c r="D186" s="3">
        <v>2.4</v>
      </c>
      <c r="E186" s="3">
        <f t="shared" si="2"/>
        <v>24</v>
      </c>
      <c r="F186" s="8">
        <v>50</v>
      </c>
      <c r="G186" s="3">
        <v>0.20899999999999999</v>
      </c>
      <c r="H186" s="3">
        <v>9.66</v>
      </c>
      <c r="I186" s="3">
        <v>0.26500000000000001</v>
      </c>
      <c r="J186" s="3">
        <v>5.92</v>
      </c>
      <c r="K186" s="3">
        <v>22.6</v>
      </c>
      <c r="L186" s="3">
        <v>10.8</v>
      </c>
      <c r="M186" s="3">
        <v>2.8000000000000001E-2</v>
      </c>
      <c r="N186" s="3"/>
      <c r="O186" s="3">
        <v>0.26400000000000001</v>
      </c>
      <c r="P186" s="3"/>
      <c r="Q186" s="3"/>
      <c r="R186" s="3">
        <v>0.23599999999999999</v>
      </c>
      <c r="S186" s="3">
        <v>4.0000000000000001E-3</v>
      </c>
      <c r="T186" s="3"/>
      <c r="U186" s="3"/>
      <c r="V186" s="3"/>
      <c r="W186" s="3">
        <v>1610</v>
      </c>
      <c r="X186" s="6">
        <v>100.14700000000001</v>
      </c>
      <c r="Y186" s="3"/>
      <c r="Z186" s="3">
        <v>62.3</v>
      </c>
      <c r="AA186" s="3">
        <v>0.22</v>
      </c>
      <c r="AB186" s="3">
        <v>0.15</v>
      </c>
      <c r="AC186" s="3"/>
      <c r="AD186" s="3"/>
      <c r="AE186" s="3"/>
      <c r="AF186" s="3"/>
      <c r="AG186" s="3"/>
      <c r="AH186" s="3"/>
      <c r="AI186" s="3">
        <v>36.700000000000003</v>
      </c>
      <c r="AJ186" s="3"/>
      <c r="AK186" s="8">
        <v>99.37</v>
      </c>
      <c r="AL186" s="3"/>
      <c r="AM186" s="9" t="s">
        <v>162</v>
      </c>
    </row>
    <row r="187" spans="1:39">
      <c r="A187" s="3" t="s">
        <v>175</v>
      </c>
      <c r="B187" s="3">
        <v>1500</v>
      </c>
      <c r="C187" s="5">
        <v>1773.15</v>
      </c>
      <c r="D187" s="3">
        <v>2.5</v>
      </c>
      <c r="E187" s="3">
        <f t="shared" si="2"/>
        <v>25</v>
      </c>
      <c r="F187" s="8">
        <v>50.8</v>
      </c>
      <c r="G187" s="3">
        <v>0.126</v>
      </c>
      <c r="H187" s="3">
        <v>6.95</v>
      </c>
      <c r="I187" s="3">
        <v>0.27900000000000003</v>
      </c>
      <c r="J187" s="3">
        <v>8.93</v>
      </c>
      <c r="K187" s="3">
        <v>22.2</v>
      </c>
      <c r="L187" s="8">
        <v>10</v>
      </c>
      <c r="M187" s="3">
        <v>8.0000000000000002E-3</v>
      </c>
      <c r="N187" s="3"/>
      <c r="O187" s="3">
        <v>0.247</v>
      </c>
      <c r="P187" s="3"/>
      <c r="Q187" s="3"/>
      <c r="R187" s="3">
        <v>4.9000000000000002E-2</v>
      </c>
      <c r="S187" s="3"/>
      <c r="T187" s="3"/>
      <c r="U187" s="3"/>
      <c r="V187" s="3"/>
      <c r="W187" s="3">
        <v>2060</v>
      </c>
      <c r="X187" s="6">
        <v>99.795000000000016</v>
      </c>
      <c r="Y187" s="3"/>
      <c r="Z187" s="3">
        <v>61.9</v>
      </c>
      <c r="AA187" s="3">
        <v>0.76</v>
      </c>
      <c r="AB187" s="3">
        <v>0.17</v>
      </c>
      <c r="AC187" s="3"/>
      <c r="AD187" s="3"/>
      <c r="AE187" s="3"/>
      <c r="AF187" s="3"/>
      <c r="AG187" s="3"/>
      <c r="AH187" s="3"/>
      <c r="AI187" s="3">
        <v>35.299999999999997</v>
      </c>
      <c r="AJ187" s="3"/>
      <c r="AK187" s="8">
        <v>98.13</v>
      </c>
      <c r="AL187" s="3"/>
      <c r="AM187" s="9" t="s">
        <v>162</v>
      </c>
    </row>
    <row r="188" spans="1:39">
      <c r="A188" s="3" t="s">
        <v>176</v>
      </c>
      <c r="B188" s="3">
        <v>1500</v>
      </c>
      <c r="C188" s="5">
        <v>1773.15</v>
      </c>
      <c r="D188" s="3">
        <v>2.7</v>
      </c>
      <c r="E188" s="3">
        <f t="shared" si="2"/>
        <v>27</v>
      </c>
      <c r="F188" s="8">
        <v>47.7</v>
      </c>
      <c r="G188" s="3">
        <v>0.21099999999999999</v>
      </c>
      <c r="H188" s="3">
        <v>14.6</v>
      </c>
      <c r="I188" s="3">
        <v>0.41599999999999998</v>
      </c>
      <c r="J188" s="3">
        <v>6.11</v>
      </c>
      <c r="K188" s="3">
        <v>22.4</v>
      </c>
      <c r="L188" s="3">
        <v>8.4700000000000006</v>
      </c>
      <c r="M188" s="3"/>
      <c r="N188" s="3"/>
      <c r="O188" s="3">
        <v>0.30599999999999999</v>
      </c>
      <c r="P188" s="3"/>
      <c r="Q188" s="3"/>
      <c r="R188" s="3">
        <v>0.13500000000000001</v>
      </c>
      <c r="S188" s="3"/>
      <c r="T188" s="3"/>
      <c r="U188" s="3"/>
      <c r="V188" s="3"/>
      <c r="W188" s="3">
        <v>1739.9999999999998</v>
      </c>
      <c r="X188" s="6">
        <v>100.52200000000002</v>
      </c>
      <c r="Y188" s="3"/>
      <c r="Z188" s="3">
        <v>61.5</v>
      </c>
      <c r="AA188" s="3">
        <v>0.27</v>
      </c>
      <c r="AB188" s="3">
        <v>0.16</v>
      </c>
      <c r="AC188" s="3"/>
      <c r="AD188" s="3"/>
      <c r="AE188" s="3"/>
      <c r="AF188" s="3"/>
      <c r="AG188" s="3"/>
      <c r="AH188" s="3"/>
      <c r="AI188" s="3">
        <v>37.5</v>
      </c>
      <c r="AJ188" s="3"/>
      <c r="AK188" s="8">
        <v>99.43</v>
      </c>
      <c r="AL188" s="3"/>
      <c r="AM188" s="9" t="s">
        <v>162</v>
      </c>
    </row>
    <row r="189" spans="1:39">
      <c r="A189" s="3" t="s">
        <v>177</v>
      </c>
      <c r="B189" s="3">
        <v>1350</v>
      </c>
      <c r="C189" s="5">
        <v>1623.15</v>
      </c>
      <c r="D189" s="3">
        <v>1</v>
      </c>
      <c r="E189" s="3">
        <f t="shared" si="2"/>
        <v>10</v>
      </c>
      <c r="F189" s="8">
        <v>44.7</v>
      </c>
      <c r="G189" s="3"/>
      <c r="H189" s="3">
        <v>16.2</v>
      </c>
      <c r="I189" s="3"/>
      <c r="J189" s="3">
        <v>11.9</v>
      </c>
      <c r="K189" s="3">
        <v>8.08</v>
      </c>
      <c r="L189" s="3">
        <v>16.8</v>
      </c>
      <c r="M189" s="3">
        <v>3.3000000000000002E-2</v>
      </c>
      <c r="N189" s="3"/>
      <c r="O189" s="3"/>
      <c r="P189" s="3"/>
      <c r="Q189" s="3"/>
      <c r="R189" s="3"/>
      <c r="S189" s="3"/>
      <c r="T189" s="3"/>
      <c r="U189" s="3"/>
      <c r="V189" s="3"/>
      <c r="W189" s="3">
        <v>1690</v>
      </c>
      <c r="X189" s="6">
        <v>97.882000000000005</v>
      </c>
      <c r="Y189" s="3"/>
      <c r="Z189" s="3">
        <v>60.7</v>
      </c>
      <c r="AA189" s="3">
        <v>1.35</v>
      </c>
      <c r="AB189" s="3">
        <v>0.21</v>
      </c>
      <c r="AC189" s="3"/>
      <c r="AD189" s="3"/>
      <c r="AE189" s="3"/>
      <c r="AF189" s="3"/>
      <c r="AG189" s="3"/>
      <c r="AH189" s="3"/>
      <c r="AI189" s="3">
        <v>36.799999999999997</v>
      </c>
      <c r="AJ189" s="3"/>
      <c r="AK189" s="8">
        <v>99.06</v>
      </c>
      <c r="AL189" s="3"/>
      <c r="AM189" s="9" t="s">
        <v>162</v>
      </c>
    </row>
    <row r="190" spans="1:39">
      <c r="A190" s="3" t="s">
        <v>178</v>
      </c>
      <c r="B190" s="3">
        <v>1400</v>
      </c>
      <c r="C190" s="5">
        <v>1673.15</v>
      </c>
      <c r="D190" s="3">
        <v>1</v>
      </c>
      <c r="E190" s="3">
        <f t="shared" si="2"/>
        <v>10</v>
      </c>
      <c r="F190" s="8">
        <v>44.8</v>
      </c>
      <c r="G190" s="3"/>
      <c r="H190" s="3">
        <v>17.8</v>
      </c>
      <c r="I190" s="3"/>
      <c r="J190" s="3">
        <v>11.9</v>
      </c>
      <c r="K190" s="3">
        <v>6.25</v>
      </c>
      <c r="L190" s="3">
        <v>17.600000000000001</v>
      </c>
      <c r="M190" s="3">
        <v>1.7999999999999999E-2</v>
      </c>
      <c r="N190" s="3"/>
      <c r="O190" s="3"/>
      <c r="P190" s="3"/>
      <c r="Q190" s="3"/>
      <c r="R190" s="3"/>
      <c r="S190" s="3"/>
      <c r="T190" s="3"/>
      <c r="U190" s="3"/>
      <c r="V190" s="3"/>
      <c r="W190" s="3">
        <v>1810</v>
      </c>
      <c r="X190" s="6">
        <v>98.548999999999992</v>
      </c>
      <c r="Y190" s="3"/>
      <c r="Z190" s="3">
        <v>59.6</v>
      </c>
      <c r="AA190" s="6">
        <v>2</v>
      </c>
      <c r="AB190" s="3">
        <v>0.22</v>
      </c>
      <c r="AC190" s="3"/>
      <c r="AD190" s="3"/>
      <c r="AE190" s="3"/>
      <c r="AF190" s="3"/>
      <c r="AG190" s="3"/>
      <c r="AH190" s="3"/>
      <c r="AI190" s="3">
        <v>36.299999999999997</v>
      </c>
      <c r="AJ190" s="3"/>
      <c r="AK190" s="8">
        <v>98.12</v>
      </c>
      <c r="AL190" s="3"/>
      <c r="AM190" s="9" t="s">
        <v>162</v>
      </c>
    </row>
    <row r="191" spans="1:39">
      <c r="A191" s="3" t="s">
        <v>179</v>
      </c>
      <c r="B191" s="3">
        <v>1450</v>
      </c>
      <c r="C191" s="5">
        <v>1723.15</v>
      </c>
      <c r="D191" s="3">
        <v>1</v>
      </c>
      <c r="E191" s="3">
        <f t="shared" si="2"/>
        <v>10</v>
      </c>
      <c r="F191" s="8">
        <v>47</v>
      </c>
      <c r="G191" s="3"/>
      <c r="H191" s="3">
        <v>10.6</v>
      </c>
      <c r="I191" s="3"/>
      <c r="J191" s="3">
        <v>8.6300000000000008</v>
      </c>
      <c r="K191" s="3">
        <v>16.399999999999999</v>
      </c>
      <c r="L191" s="3">
        <v>16.7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2050</v>
      </c>
      <c r="X191" s="6">
        <v>99.534999999999997</v>
      </c>
      <c r="Y191" s="3"/>
      <c r="Z191" s="3">
        <v>57.3</v>
      </c>
      <c r="AA191" s="3">
        <v>5.53</v>
      </c>
      <c r="AB191" s="3">
        <v>0.28000000000000003</v>
      </c>
      <c r="AC191" s="3"/>
      <c r="AD191" s="3"/>
      <c r="AE191" s="3"/>
      <c r="AF191" s="3"/>
      <c r="AG191" s="3"/>
      <c r="AH191" s="3"/>
      <c r="AI191" s="3">
        <v>34.5</v>
      </c>
      <c r="AJ191" s="3"/>
      <c r="AK191" s="8">
        <v>97.61</v>
      </c>
      <c r="AL191" s="3"/>
      <c r="AM191" s="9" t="s">
        <v>162</v>
      </c>
    </row>
    <row r="192" spans="1:39">
      <c r="A192" s="3" t="s">
        <v>180</v>
      </c>
      <c r="B192" s="3">
        <v>1525</v>
      </c>
      <c r="C192" s="5">
        <v>1798.15</v>
      </c>
      <c r="D192" s="3">
        <v>1</v>
      </c>
      <c r="E192" s="3">
        <f t="shared" si="2"/>
        <v>10</v>
      </c>
      <c r="F192" s="8">
        <v>46.4</v>
      </c>
      <c r="G192" s="3"/>
      <c r="H192" s="3">
        <v>10.1</v>
      </c>
      <c r="I192" s="3"/>
      <c r="J192" s="3">
        <v>9.27</v>
      </c>
      <c r="K192" s="3">
        <v>19.7</v>
      </c>
      <c r="L192" s="8">
        <v>14</v>
      </c>
      <c r="M192" s="3">
        <v>1.4999999999999999E-2</v>
      </c>
      <c r="N192" s="3"/>
      <c r="O192" s="3"/>
      <c r="P192" s="3"/>
      <c r="Q192" s="3"/>
      <c r="R192" s="3"/>
      <c r="S192" s="3"/>
      <c r="T192" s="3"/>
      <c r="U192" s="3"/>
      <c r="V192" s="3"/>
      <c r="W192" s="3">
        <v>2660</v>
      </c>
      <c r="X192" s="6">
        <v>99.751000000000005</v>
      </c>
      <c r="Y192" s="3"/>
      <c r="Z192" s="3">
        <v>54.7</v>
      </c>
      <c r="AA192" s="3">
        <v>8.75</v>
      </c>
      <c r="AB192" s="3">
        <v>0.28999999999999998</v>
      </c>
      <c r="AC192" s="3"/>
      <c r="AD192" s="3"/>
      <c r="AE192" s="3"/>
      <c r="AF192" s="3"/>
      <c r="AG192" s="3"/>
      <c r="AH192" s="3"/>
      <c r="AI192" s="8">
        <v>34</v>
      </c>
      <c r="AJ192" s="3"/>
      <c r="AK192" s="8">
        <v>97.740000000000009</v>
      </c>
      <c r="AL192" s="3"/>
      <c r="AM192" s="9" t="s">
        <v>162</v>
      </c>
    </row>
    <row r="193" spans="1:39">
      <c r="A193" s="3" t="s">
        <v>181</v>
      </c>
      <c r="B193" s="3">
        <v>1600</v>
      </c>
      <c r="C193" s="5">
        <v>1873.15</v>
      </c>
      <c r="D193" s="3">
        <v>1</v>
      </c>
      <c r="E193" s="3">
        <f t="shared" si="2"/>
        <v>10</v>
      </c>
      <c r="F193" s="8">
        <v>47.8</v>
      </c>
      <c r="G193" s="3"/>
      <c r="H193" s="3">
        <v>11.1</v>
      </c>
      <c r="I193" s="3"/>
      <c r="J193" s="3">
        <v>11.2</v>
      </c>
      <c r="K193" s="3">
        <v>11.8</v>
      </c>
      <c r="L193" s="3">
        <v>17.100000000000001</v>
      </c>
      <c r="M193" s="3">
        <v>3.1E-2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2960</v>
      </c>
      <c r="X193" s="6">
        <v>99.327000000000012</v>
      </c>
      <c r="Y193" s="3"/>
      <c r="Z193" s="3">
        <v>61.3</v>
      </c>
      <c r="AA193" s="6">
        <v>0.7</v>
      </c>
      <c r="AB193" s="3">
        <v>0.18</v>
      </c>
      <c r="AC193" s="3"/>
      <c r="AD193" s="3"/>
      <c r="AE193" s="3"/>
      <c r="AF193" s="3"/>
      <c r="AG193" s="3"/>
      <c r="AH193" s="3"/>
      <c r="AI193" s="3">
        <v>35.799999999999997</v>
      </c>
      <c r="AJ193" s="3"/>
      <c r="AK193" s="8">
        <v>97.97999999999999</v>
      </c>
      <c r="AL193" s="3"/>
      <c r="AM193" s="9" t="s">
        <v>162</v>
      </c>
    </row>
    <row r="194" spans="1:39">
      <c r="A194" s="3" t="s">
        <v>182</v>
      </c>
      <c r="B194" s="3">
        <v>1600</v>
      </c>
      <c r="C194" s="5">
        <v>1873.15</v>
      </c>
      <c r="D194" s="3">
        <v>1</v>
      </c>
      <c r="E194" s="3">
        <f t="shared" si="2"/>
        <v>10</v>
      </c>
      <c r="F194" s="8">
        <v>42.2</v>
      </c>
      <c r="G194" s="3"/>
      <c r="H194" s="3">
        <v>13.4</v>
      </c>
      <c r="I194" s="3"/>
      <c r="J194" s="3">
        <v>12.6</v>
      </c>
      <c r="K194" s="3">
        <v>22.1</v>
      </c>
      <c r="L194" s="3">
        <v>8.7200000000000006</v>
      </c>
      <c r="M194" s="3">
        <v>1.0999999999999999E-2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2870</v>
      </c>
      <c r="X194" s="6">
        <v>99.318000000000012</v>
      </c>
      <c r="Y194" s="3"/>
      <c r="Z194" s="3">
        <v>58.5</v>
      </c>
      <c r="AA194" s="3">
        <v>3.67</v>
      </c>
      <c r="AB194" s="3">
        <v>0.12</v>
      </c>
      <c r="AC194" s="3"/>
      <c r="AD194" s="3"/>
      <c r="AE194" s="3"/>
      <c r="AF194" s="3"/>
      <c r="AG194" s="3"/>
      <c r="AH194" s="3"/>
      <c r="AI194" s="3">
        <v>36.9</v>
      </c>
      <c r="AJ194" s="3"/>
      <c r="AK194" s="8">
        <v>99.19</v>
      </c>
      <c r="AL194" s="3"/>
      <c r="AM194" s="9" t="s">
        <v>162</v>
      </c>
    </row>
    <row r="195" spans="1:39">
      <c r="A195" s="3" t="s">
        <v>183</v>
      </c>
      <c r="B195" s="3">
        <v>1450</v>
      </c>
      <c r="C195" s="5">
        <v>1723.15</v>
      </c>
      <c r="D195" s="3">
        <v>1</v>
      </c>
      <c r="E195" s="3">
        <f t="shared" ref="E195:E258" si="3">D195*10</f>
        <v>10</v>
      </c>
      <c r="F195" s="8">
        <v>46.3</v>
      </c>
      <c r="G195" s="3"/>
      <c r="H195" s="8">
        <v>12</v>
      </c>
      <c r="I195" s="3"/>
      <c r="J195" s="3">
        <v>7.06</v>
      </c>
      <c r="K195" s="3">
        <v>17.2</v>
      </c>
      <c r="L195" s="3">
        <v>16.5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2170</v>
      </c>
      <c r="X195" s="6">
        <v>99.277000000000001</v>
      </c>
      <c r="Y195" s="3"/>
      <c r="Z195" s="3">
        <v>59.7</v>
      </c>
      <c r="AA195" s="3">
        <v>1.26</v>
      </c>
      <c r="AB195" s="6">
        <v>0.2</v>
      </c>
      <c r="AC195" s="3"/>
      <c r="AD195" s="3"/>
      <c r="AE195" s="3"/>
      <c r="AF195" s="3"/>
      <c r="AG195" s="3"/>
      <c r="AH195" s="3"/>
      <c r="AI195" s="3">
        <v>36.5</v>
      </c>
      <c r="AJ195" s="3"/>
      <c r="AK195" s="8">
        <v>97.66</v>
      </c>
      <c r="AL195" s="3"/>
      <c r="AM195" s="9" t="s">
        <v>162</v>
      </c>
    </row>
    <row r="196" spans="1:39">
      <c r="A196" s="3" t="s">
        <v>184</v>
      </c>
      <c r="B196" s="3">
        <v>1450</v>
      </c>
      <c r="C196" s="5">
        <v>1723.15</v>
      </c>
      <c r="D196" s="3">
        <v>1</v>
      </c>
      <c r="E196" s="3">
        <f t="shared" si="3"/>
        <v>10</v>
      </c>
      <c r="F196" s="8">
        <v>51.7</v>
      </c>
      <c r="G196" s="3">
        <v>0.56200000000000006</v>
      </c>
      <c r="H196" s="3">
        <v>13.5</v>
      </c>
      <c r="I196" s="3">
        <v>1.4999999999999999E-2</v>
      </c>
      <c r="J196" s="3">
        <v>7.93</v>
      </c>
      <c r="K196" s="3">
        <v>13.8</v>
      </c>
      <c r="L196" s="3">
        <v>8.15</v>
      </c>
      <c r="M196" s="3"/>
      <c r="N196" s="3"/>
      <c r="O196" s="3">
        <v>0.14899999999999999</v>
      </c>
      <c r="P196" s="3"/>
      <c r="Q196" s="3"/>
      <c r="R196" s="3">
        <v>3.17</v>
      </c>
      <c r="S196" s="3">
        <v>0.76500000000000001</v>
      </c>
      <c r="T196" s="3"/>
      <c r="U196" s="3"/>
      <c r="V196" s="3"/>
      <c r="W196" s="3">
        <v>1500</v>
      </c>
      <c r="X196" s="6">
        <v>99.891000000000005</v>
      </c>
      <c r="Y196" s="3"/>
      <c r="Z196" s="3">
        <v>60.8</v>
      </c>
      <c r="AA196" s="3">
        <v>0.24</v>
      </c>
      <c r="AB196" s="3">
        <v>0.17</v>
      </c>
      <c r="AC196" s="3"/>
      <c r="AD196" s="3"/>
      <c r="AE196" s="3"/>
      <c r="AF196" s="3"/>
      <c r="AG196" s="3"/>
      <c r="AH196" s="3"/>
      <c r="AI196" s="3">
        <v>36.200000000000003</v>
      </c>
      <c r="AJ196" s="3"/>
      <c r="AK196" s="8">
        <v>97.41</v>
      </c>
      <c r="AL196" s="3"/>
      <c r="AM196" s="9" t="s">
        <v>162</v>
      </c>
    </row>
    <row r="197" spans="1:39">
      <c r="A197" s="3" t="s">
        <v>185</v>
      </c>
      <c r="B197" s="3">
        <v>1450</v>
      </c>
      <c r="C197" s="5">
        <v>1723.15</v>
      </c>
      <c r="D197" s="3">
        <v>1</v>
      </c>
      <c r="E197" s="3">
        <f t="shared" si="3"/>
        <v>10</v>
      </c>
      <c r="F197" s="8">
        <v>50.8</v>
      </c>
      <c r="G197" s="3">
        <v>2.12</v>
      </c>
      <c r="H197" s="3">
        <v>7.79</v>
      </c>
      <c r="I197" s="3">
        <v>5.0999999999999997E-2</v>
      </c>
      <c r="J197" s="3">
        <v>8.3699999999999992</v>
      </c>
      <c r="K197" s="3">
        <v>14.5</v>
      </c>
      <c r="L197" s="3">
        <v>4.16</v>
      </c>
      <c r="M197" s="3"/>
      <c r="N197" s="3"/>
      <c r="O197" s="3">
        <v>0.113</v>
      </c>
      <c r="P197" s="3"/>
      <c r="Q197" s="3"/>
      <c r="R197" s="3">
        <v>0.72899999999999998</v>
      </c>
      <c r="S197" s="3">
        <v>8.39</v>
      </c>
      <c r="T197" s="3"/>
      <c r="U197" s="3"/>
      <c r="V197" s="3"/>
      <c r="W197" s="3">
        <v>2130</v>
      </c>
      <c r="X197" s="6">
        <v>97.23599999999999</v>
      </c>
      <c r="Y197" s="3"/>
      <c r="Z197" s="3">
        <v>60.4</v>
      </c>
      <c r="AA197" s="3">
        <v>2.27</v>
      </c>
      <c r="AB197" s="3">
        <v>0.21</v>
      </c>
      <c r="AC197" s="3"/>
      <c r="AD197" s="3"/>
      <c r="AE197" s="3"/>
      <c r="AF197" s="3"/>
      <c r="AG197" s="3"/>
      <c r="AH197" s="3"/>
      <c r="AI197" s="3">
        <v>35.4</v>
      </c>
      <c r="AJ197" s="3"/>
      <c r="AK197" s="8">
        <v>98.28</v>
      </c>
      <c r="AL197" s="3"/>
      <c r="AM197" s="9" t="s">
        <v>162</v>
      </c>
    </row>
    <row r="198" spans="1:39">
      <c r="A198" s="3" t="s">
        <v>186</v>
      </c>
      <c r="B198" s="3">
        <v>1200</v>
      </c>
      <c r="C198" s="5">
        <v>1473.15</v>
      </c>
      <c r="D198" s="3">
        <v>1.5</v>
      </c>
      <c r="E198" s="3">
        <f t="shared" si="3"/>
        <v>15</v>
      </c>
      <c r="F198" s="3">
        <v>51.54</v>
      </c>
      <c r="G198" s="3">
        <v>1.92</v>
      </c>
      <c r="H198" s="3">
        <v>15.46</v>
      </c>
      <c r="I198" s="3"/>
      <c r="J198" s="3">
        <v>11.71</v>
      </c>
      <c r="K198" s="3">
        <v>4.57</v>
      </c>
      <c r="L198" s="3">
        <v>7.99</v>
      </c>
      <c r="M198" s="3"/>
      <c r="N198" s="3"/>
      <c r="O198" s="3">
        <v>0.14000000000000001</v>
      </c>
      <c r="P198" s="3"/>
      <c r="Q198" s="3"/>
      <c r="R198" s="3">
        <v>2.98</v>
      </c>
      <c r="S198" s="3"/>
      <c r="T198" s="3"/>
      <c r="U198" s="3"/>
      <c r="V198" s="3"/>
      <c r="W198" s="3">
        <v>768</v>
      </c>
      <c r="X198" s="6">
        <v>96.386799999999994</v>
      </c>
      <c r="Y198" s="3"/>
      <c r="Z198" s="3">
        <v>46.06</v>
      </c>
      <c r="AA198" s="3">
        <v>18.079999999999998</v>
      </c>
      <c r="AB198" s="3"/>
      <c r="AC198" s="3">
        <v>1.67</v>
      </c>
      <c r="AD198" s="14">
        <v>4.2799999999999998E-2</v>
      </c>
      <c r="AE198" s="14">
        <v>5.04E-2</v>
      </c>
      <c r="AF198" s="14">
        <v>8.7900000000000006E-2</v>
      </c>
      <c r="AG198" s="14">
        <v>0.159</v>
      </c>
      <c r="AH198" s="3"/>
      <c r="AI198" s="3">
        <v>34.01</v>
      </c>
      <c r="AJ198" s="3"/>
      <c r="AK198" s="8">
        <v>100.1601</v>
      </c>
      <c r="AL198" s="3"/>
      <c r="AM198" s="9" t="s">
        <v>187</v>
      </c>
    </row>
    <row r="199" spans="1:39">
      <c r="A199" s="3" t="s">
        <v>188</v>
      </c>
      <c r="B199" s="3">
        <v>1250</v>
      </c>
      <c r="C199" s="5">
        <v>1523.15</v>
      </c>
      <c r="D199" s="3">
        <v>1.5</v>
      </c>
      <c r="E199" s="3">
        <f t="shared" si="3"/>
        <v>15</v>
      </c>
      <c r="F199" s="3">
        <v>50.79</v>
      </c>
      <c r="G199" s="3">
        <v>1.79</v>
      </c>
      <c r="H199" s="3">
        <v>14.67</v>
      </c>
      <c r="I199" s="3"/>
      <c r="J199" s="3">
        <v>10.75</v>
      </c>
      <c r="K199" s="3">
        <v>6.19</v>
      </c>
      <c r="L199" s="3">
        <v>8.83</v>
      </c>
      <c r="M199" s="3"/>
      <c r="N199" s="3"/>
      <c r="O199" s="3">
        <v>0.12</v>
      </c>
      <c r="P199" s="3"/>
      <c r="Q199" s="3"/>
      <c r="R199" s="3">
        <v>2.66</v>
      </c>
      <c r="S199" s="3"/>
      <c r="T199" s="3"/>
      <c r="U199" s="3"/>
      <c r="V199" s="3"/>
      <c r="W199" s="3">
        <v>912</v>
      </c>
      <c r="X199" s="6">
        <v>95.891199999999998</v>
      </c>
      <c r="Y199" s="3"/>
      <c r="Z199" s="3">
        <v>50.12</v>
      </c>
      <c r="AA199" s="3">
        <v>13.63</v>
      </c>
      <c r="AB199" s="3"/>
      <c r="AC199" s="3">
        <v>0.98</v>
      </c>
      <c r="AD199" s="14">
        <v>0.29089999999999999</v>
      </c>
      <c r="AE199" s="14">
        <v>0.1148</v>
      </c>
      <c r="AF199" s="14"/>
      <c r="AG199" s="14"/>
      <c r="AH199" s="3"/>
      <c r="AI199" s="3">
        <v>34.29</v>
      </c>
      <c r="AJ199" s="3"/>
      <c r="AK199" s="8">
        <v>99.425700000000006</v>
      </c>
      <c r="AL199" s="3"/>
      <c r="AM199" s="9" t="s">
        <v>187</v>
      </c>
    </row>
    <row r="200" spans="1:39">
      <c r="A200" s="3" t="s">
        <v>189</v>
      </c>
      <c r="B200" s="3">
        <v>1200</v>
      </c>
      <c r="C200" s="5">
        <v>1473.15</v>
      </c>
      <c r="D200" s="3">
        <v>1.5</v>
      </c>
      <c r="E200" s="3">
        <f t="shared" si="3"/>
        <v>15</v>
      </c>
      <c r="F200" s="3">
        <v>54.59</v>
      </c>
      <c r="G200" s="3">
        <v>1.91</v>
      </c>
      <c r="H200" s="3">
        <v>15.24</v>
      </c>
      <c r="I200" s="3"/>
      <c r="J200" s="3">
        <v>3.91</v>
      </c>
      <c r="K200" s="3">
        <v>6.35</v>
      </c>
      <c r="L200" s="3">
        <v>8.49</v>
      </c>
      <c r="M200" s="3"/>
      <c r="N200" s="3"/>
      <c r="O200" s="3">
        <v>0.12</v>
      </c>
      <c r="P200" s="3"/>
      <c r="Q200" s="3"/>
      <c r="R200" s="3">
        <v>1.88</v>
      </c>
      <c r="S200" s="3"/>
      <c r="T200" s="3"/>
      <c r="U200" s="3"/>
      <c r="V200" s="3"/>
      <c r="W200" s="3">
        <v>726</v>
      </c>
      <c r="X200" s="6">
        <v>92.562599999999975</v>
      </c>
      <c r="Y200" s="3"/>
      <c r="Z200" s="3">
        <v>41.08</v>
      </c>
      <c r="AA200" s="3">
        <v>21.46</v>
      </c>
      <c r="AB200" s="3"/>
      <c r="AC200" s="3">
        <v>1.76</v>
      </c>
      <c r="AD200" s="14">
        <v>2.2499999999999999E-2</v>
      </c>
      <c r="AE200" s="14">
        <v>2.3300000000000001E-2</v>
      </c>
      <c r="AF200" s="14">
        <v>2.3E-2</v>
      </c>
      <c r="AG200" s="14">
        <v>0.20080000000000001</v>
      </c>
      <c r="AH200" s="3"/>
      <c r="AI200" s="3">
        <v>35.17</v>
      </c>
      <c r="AJ200" s="3"/>
      <c r="AK200" s="8">
        <v>99.739599999999996</v>
      </c>
      <c r="AL200" s="3"/>
      <c r="AM200" s="9" t="s">
        <v>187</v>
      </c>
    </row>
    <row r="201" spans="1:39">
      <c r="A201" s="3" t="s">
        <v>190</v>
      </c>
      <c r="B201" s="3">
        <v>1200</v>
      </c>
      <c r="C201" s="5">
        <v>1473.15</v>
      </c>
      <c r="D201" s="3">
        <v>1E-4</v>
      </c>
      <c r="E201" s="3">
        <f t="shared" si="3"/>
        <v>1E-3</v>
      </c>
      <c r="F201" s="3">
        <v>45.64</v>
      </c>
      <c r="G201" s="3">
        <v>5.26</v>
      </c>
      <c r="H201" s="3">
        <v>8.56</v>
      </c>
      <c r="I201" s="3"/>
      <c r="J201" s="3">
        <v>15.85</v>
      </c>
      <c r="K201" s="3">
        <v>8.93</v>
      </c>
      <c r="L201" s="3">
        <v>11.72</v>
      </c>
      <c r="M201" s="3"/>
      <c r="N201" s="3"/>
      <c r="O201" s="3">
        <v>0.12</v>
      </c>
      <c r="P201" s="3"/>
      <c r="Q201" s="3"/>
      <c r="R201" s="3">
        <v>1.46</v>
      </c>
      <c r="S201" s="3">
        <v>0.68</v>
      </c>
      <c r="T201" s="3">
        <v>0.86</v>
      </c>
      <c r="U201" s="3"/>
      <c r="V201" s="3"/>
      <c r="W201" s="3">
        <v>2932</v>
      </c>
      <c r="X201" s="6">
        <v>99.373200000000011</v>
      </c>
      <c r="Y201" s="3"/>
      <c r="Z201" s="3">
        <v>62.71</v>
      </c>
      <c r="AA201" s="3">
        <v>1.04</v>
      </c>
      <c r="AB201" s="3"/>
      <c r="AC201" s="3">
        <v>0.92</v>
      </c>
      <c r="AD201" s="14">
        <v>4.9099999999999998E-2</v>
      </c>
      <c r="AE201" s="14">
        <v>1.6000000000000001E-3</v>
      </c>
      <c r="AF201" s="14"/>
      <c r="AG201" s="14"/>
      <c r="AH201" s="3"/>
      <c r="AI201" s="3">
        <v>32.21</v>
      </c>
      <c r="AJ201" s="3">
        <v>2.38</v>
      </c>
      <c r="AK201" s="8">
        <v>99.310699999999997</v>
      </c>
      <c r="AL201" s="3"/>
      <c r="AM201" s="9" t="s">
        <v>187</v>
      </c>
    </row>
    <row r="202" spans="1:39">
      <c r="A202" s="3" t="s">
        <v>191</v>
      </c>
      <c r="B202" s="3">
        <v>1200</v>
      </c>
      <c r="C202" s="5">
        <v>1473.15</v>
      </c>
      <c r="D202" s="3">
        <v>1E-4</v>
      </c>
      <c r="E202" s="3">
        <f t="shared" si="3"/>
        <v>1E-3</v>
      </c>
      <c r="F202" s="3">
        <v>48.43</v>
      </c>
      <c r="G202" s="3">
        <v>5.56</v>
      </c>
      <c r="H202" s="3">
        <v>8.75</v>
      </c>
      <c r="I202" s="3"/>
      <c r="J202" s="3">
        <v>11.78</v>
      </c>
      <c r="K202" s="3">
        <v>9.19</v>
      </c>
      <c r="L202" s="3">
        <v>11.96</v>
      </c>
      <c r="M202" s="3"/>
      <c r="N202" s="3"/>
      <c r="O202" s="3">
        <v>0.12</v>
      </c>
      <c r="P202" s="3"/>
      <c r="Q202" s="3"/>
      <c r="R202" s="3">
        <v>1.59</v>
      </c>
      <c r="S202" s="3">
        <v>0.93</v>
      </c>
      <c r="T202" s="3">
        <v>0.87</v>
      </c>
      <c r="U202" s="3"/>
      <c r="V202" s="3"/>
      <c r="W202" s="3">
        <v>2267</v>
      </c>
      <c r="X202" s="6">
        <v>99.406700000000001</v>
      </c>
      <c r="Y202" s="3"/>
      <c r="Z202" s="3">
        <v>61.94</v>
      </c>
      <c r="AA202" s="3">
        <v>0.99</v>
      </c>
      <c r="AB202" s="3"/>
      <c r="AC202" s="3">
        <v>1.03</v>
      </c>
      <c r="AD202" s="14">
        <v>0.15679999999999999</v>
      </c>
      <c r="AE202" s="14">
        <v>2.23E-2</v>
      </c>
      <c r="AF202" s="14"/>
      <c r="AG202" s="14"/>
      <c r="AH202" s="3"/>
      <c r="AI202" s="3">
        <v>33.049999999999997</v>
      </c>
      <c r="AJ202" s="3">
        <v>1.85</v>
      </c>
      <c r="AK202" s="8">
        <v>99.039099999999991</v>
      </c>
      <c r="AL202" s="3"/>
      <c r="AM202" s="9" t="s">
        <v>187</v>
      </c>
    </row>
    <row r="203" spans="1:39">
      <c r="A203" s="3" t="s">
        <v>192</v>
      </c>
      <c r="B203" s="3">
        <v>1200</v>
      </c>
      <c r="C203" s="5">
        <v>1473.15</v>
      </c>
      <c r="D203" s="3">
        <v>1E-4</v>
      </c>
      <c r="E203" s="3">
        <f t="shared" si="3"/>
        <v>1E-3</v>
      </c>
      <c r="F203" s="3">
        <v>51.67</v>
      </c>
      <c r="G203" s="3">
        <v>6.09</v>
      </c>
      <c r="H203" s="3">
        <v>9.57</v>
      </c>
      <c r="I203" s="3"/>
      <c r="J203" s="3">
        <v>5.89</v>
      </c>
      <c r="K203" s="3">
        <v>9.76</v>
      </c>
      <c r="L203" s="3">
        <v>12.15</v>
      </c>
      <c r="M203" s="3"/>
      <c r="N203" s="3"/>
      <c r="O203" s="3">
        <v>0.09</v>
      </c>
      <c r="P203" s="3"/>
      <c r="Q203" s="3"/>
      <c r="R203" s="3">
        <v>1.79</v>
      </c>
      <c r="S203" s="3">
        <v>1.1299999999999999</v>
      </c>
      <c r="T203" s="3">
        <v>0.98</v>
      </c>
      <c r="U203" s="3"/>
      <c r="V203" s="3"/>
      <c r="W203" s="3">
        <v>1284</v>
      </c>
      <c r="X203" s="6">
        <v>99.248400000000032</v>
      </c>
      <c r="Y203" s="3"/>
      <c r="Z203" s="3">
        <v>59.82</v>
      </c>
      <c r="AA203" s="3">
        <v>0.91</v>
      </c>
      <c r="AB203" s="3"/>
      <c r="AC203" s="3">
        <v>0.94</v>
      </c>
      <c r="AD203" s="14">
        <v>0.16350000000000001</v>
      </c>
      <c r="AE203" s="14">
        <v>0.77059999999999995</v>
      </c>
      <c r="AF203" s="14"/>
      <c r="AG203" s="14"/>
      <c r="AH203" s="3"/>
      <c r="AI203" s="3">
        <v>36.83</v>
      </c>
      <c r="AJ203" s="3"/>
      <c r="AK203" s="8">
        <v>99.434100000000001</v>
      </c>
      <c r="AL203" s="3"/>
      <c r="AM203" s="9" t="s">
        <v>187</v>
      </c>
    </row>
    <row r="204" spans="1:39">
      <c r="A204" s="3" t="s">
        <v>193</v>
      </c>
      <c r="B204" s="3">
        <v>1200</v>
      </c>
      <c r="C204" s="5">
        <v>1473.15</v>
      </c>
      <c r="D204" s="3">
        <v>1E-4</v>
      </c>
      <c r="E204" s="3">
        <f t="shared" si="3"/>
        <v>1E-3</v>
      </c>
      <c r="F204" s="3">
        <v>47.51</v>
      </c>
      <c r="G204" s="3">
        <v>5.56</v>
      </c>
      <c r="H204" s="3">
        <v>8.89</v>
      </c>
      <c r="I204" s="3"/>
      <c r="J204" s="3">
        <v>11.27</v>
      </c>
      <c r="K204" s="3">
        <v>9.51</v>
      </c>
      <c r="L204" s="3">
        <v>12.09</v>
      </c>
      <c r="M204" s="3"/>
      <c r="N204" s="3"/>
      <c r="O204" s="3">
        <v>0.12</v>
      </c>
      <c r="P204" s="3"/>
      <c r="Q204" s="3"/>
      <c r="R204" s="3">
        <v>1.78</v>
      </c>
      <c r="S204" s="3">
        <v>1.07</v>
      </c>
      <c r="T204" s="3">
        <v>0.83</v>
      </c>
      <c r="U204" s="3"/>
      <c r="V204" s="3"/>
      <c r="W204" s="3">
        <v>2104</v>
      </c>
      <c r="X204" s="6">
        <v>98.840400000000017</v>
      </c>
      <c r="Y204" s="3"/>
      <c r="Z204" s="3">
        <v>61.46</v>
      </c>
      <c r="AA204" s="3">
        <v>1.02</v>
      </c>
      <c r="AB204" s="3"/>
      <c r="AC204" s="3">
        <v>0.93</v>
      </c>
      <c r="AD204" s="14">
        <v>0.1217</v>
      </c>
      <c r="AE204" s="14">
        <v>1.9199999999999998E-2</v>
      </c>
      <c r="AF204" s="14"/>
      <c r="AG204" s="14"/>
      <c r="AH204" s="3"/>
      <c r="AI204" s="3">
        <v>33.4</v>
      </c>
      <c r="AJ204" s="3">
        <v>2.14</v>
      </c>
      <c r="AK204" s="8">
        <v>99.090899999999991</v>
      </c>
      <c r="AL204" s="3"/>
      <c r="AM204" s="9" t="s">
        <v>187</v>
      </c>
    </row>
    <row r="205" spans="1:39">
      <c r="A205" s="3" t="s">
        <v>194</v>
      </c>
      <c r="B205" s="3">
        <v>1200</v>
      </c>
      <c r="C205" s="5">
        <v>1473.15</v>
      </c>
      <c r="D205" s="3">
        <v>1E-4</v>
      </c>
      <c r="E205" s="3">
        <f t="shared" si="3"/>
        <v>1E-3</v>
      </c>
      <c r="F205" s="3">
        <v>50.86</v>
      </c>
      <c r="G205" s="3">
        <v>6.33</v>
      </c>
      <c r="H205" s="3">
        <v>10.39</v>
      </c>
      <c r="I205" s="3"/>
      <c r="J205" s="3">
        <v>4.76</v>
      </c>
      <c r="K205" s="3">
        <v>11.02</v>
      </c>
      <c r="L205" s="3">
        <v>12.77</v>
      </c>
      <c r="M205" s="3"/>
      <c r="N205" s="3"/>
      <c r="O205" s="3">
        <v>7.0000000000000007E-2</v>
      </c>
      <c r="P205" s="3"/>
      <c r="Q205" s="3"/>
      <c r="R205" s="3">
        <v>1.0900000000000001</v>
      </c>
      <c r="S205" s="3">
        <v>0.57999999999999996</v>
      </c>
      <c r="T205" s="3">
        <v>0.99</v>
      </c>
      <c r="U205" s="3"/>
      <c r="V205" s="3"/>
      <c r="W205" s="3">
        <v>1256</v>
      </c>
      <c r="X205" s="6">
        <v>98.985599999999991</v>
      </c>
      <c r="Y205" s="3"/>
      <c r="Z205" s="3">
        <v>59.12</v>
      </c>
      <c r="AA205" s="3">
        <v>0.79</v>
      </c>
      <c r="AB205" s="3"/>
      <c r="AC205" s="3">
        <v>0.73</v>
      </c>
      <c r="AD205" s="14">
        <v>0.1797</v>
      </c>
      <c r="AE205" s="14">
        <v>0.62619999999999998</v>
      </c>
      <c r="AF205" s="14"/>
      <c r="AG205" s="14"/>
      <c r="AH205" s="3"/>
      <c r="AI205" s="3">
        <v>38.14</v>
      </c>
      <c r="AJ205" s="3"/>
      <c r="AK205" s="8">
        <v>99.585899999999981</v>
      </c>
      <c r="AL205" s="3"/>
      <c r="AM205" s="9" t="s">
        <v>187</v>
      </c>
    </row>
    <row r="206" spans="1:39">
      <c r="A206" s="3" t="s">
        <v>195</v>
      </c>
      <c r="B206" s="3">
        <v>1200</v>
      </c>
      <c r="C206" s="5">
        <v>1473.15</v>
      </c>
      <c r="D206" s="3">
        <v>1E-4</v>
      </c>
      <c r="E206" s="3">
        <f t="shared" si="3"/>
        <v>1E-3</v>
      </c>
      <c r="F206" s="3">
        <v>42.63</v>
      </c>
      <c r="G206" s="3">
        <v>5.31</v>
      </c>
      <c r="H206" s="3">
        <v>8.58</v>
      </c>
      <c r="I206" s="3"/>
      <c r="J206" s="3">
        <v>18.61</v>
      </c>
      <c r="K206" s="3">
        <v>7.61</v>
      </c>
      <c r="L206" s="3">
        <v>11.89</v>
      </c>
      <c r="M206" s="3"/>
      <c r="N206" s="3"/>
      <c r="O206" s="3">
        <v>0.11</v>
      </c>
      <c r="P206" s="3"/>
      <c r="Q206" s="3"/>
      <c r="R206" s="3">
        <v>1.49</v>
      </c>
      <c r="S206" s="3">
        <v>0.77</v>
      </c>
      <c r="T206" s="3">
        <v>0.83</v>
      </c>
      <c r="U206" s="3"/>
      <c r="V206" s="3"/>
      <c r="W206" s="3">
        <v>3798</v>
      </c>
      <c r="X206" s="6">
        <v>98.209799999999987</v>
      </c>
      <c r="Y206" s="3"/>
      <c r="Z206" s="3">
        <v>63.28</v>
      </c>
      <c r="AA206" s="3">
        <v>0.91</v>
      </c>
      <c r="AB206" s="3"/>
      <c r="AC206" s="3">
        <v>0.72</v>
      </c>
      <c r="AD206" s="14">
        <v>3.8600000000000002E-2</v>
      </c>
      <c r="AE206" s="14">
        <v>1.1999999999999999E-3</v>
      </c>
      <c r="AF206" s="14"/>
      <c r="AG206" s="14"/>
      <c r="AH206" s="3"/>
      <c r="AI206" s="3">
        <v>30.85</v>
      </c>
      <c r="AJ206" s="3">
        <v>3.82</v>
      </c>
      <c r="AK206" s="8">
        <v>99.619799999999998</v>
      </c>
      <c r="AL206" s="3"/>
      <c r="AM206" s="9" t="s">
        <v>187</v>
      </c>
    </row>
    <row r="207" spans="1:39">
      <c r="A207" s="3" t="s">
        <v>196</v>
      </c>
      <c r="B207" s="3">
        <v>1200</v>
      </c>
      <c r="C207" s="5">
        <v>1473.15</v>
      </c>
      <c r="D207" s="3">
        <v>1E-4</v>
      </c>
      <c r="E207" s="3">
        <f t="shared" si="3"/>
        <v>1E-3</v>
      </c>
      <c r="F207" s="3">
        <v>40.72</v>
      </c>
      <c r="G207" s="3">
        <v>4.92</v>
      </c>
      <c r="H207" s="3">
        <v>8.19</v>
      </c>
      <c r="I207" s="3"/>
      <c r="J207" s="3">
        <v>21.97</v>
      </c>
      <c r="K207" s="3">
        <v>8.01</v>
      </c>
      <c r="L207" s="3">
        <v>11.09</v>
      </c>
      <c r="M207" s="3"/>
      <c r="N207" s="3"/>
      <c r="O207" s="3">
        <v>0.11</v>
      </c>
      <c r="P207" s="3"/>
      <c r="Q207" s="3"/>
      <c r="R207" s="3">
        <v>1.58</v>
      </c>
      <c r="S207" s="3">
        <v>0.89</v>
      </c>
      <c r="T207" s="3">
        <v>0.77</v>
      </c>
      <c r="U207" s="3"/>
      <c r="V207" s="3"/>
      <c r="W207" s="3">
        <v>4605</v>
      </c>
      <c r="X207" s="6">
        <v>98.710499999999996</v>
      </c>
      <c r="Y207" s="3"/>
      <c r="Z207" s="3">
        <v>63.48</v>
      </c>
      <c r="AA207" s="3">
        <v>0.94</v>
      </c>
      <c r="AB207" s="3"/>
      <c r="AC207" s="3">
        <v>0.52</v>
      </c>
      <c r="AD207" s="14">
        <v>4.5100000000000001E-2</v>
      </c>
      <c r="AE207" s="14">
        <v>3.6000000000000002E-4</v>
      </c>
      <c r="AF207" s="14"/>
      <c r="AG207" s="14"/>
      <c r="AH207" s="3"/>
      <c r="AI207" s="3">
        <v>29.05</v>
      </c>
      <c r="AJ207" s="3">
        <v>6.39</v>
      </c>
      <c r="AK207" s="8">
        <v>100.42546</v>
      </c>
      <c r="AL207" s="3"/>
      <c r="AM207" s="9" t="s">
        <v>187</v>
      </c>
    </row>
    <row r="208" spans="1:39">
      <c r="A208" s="3" t="s">
        <v>197</v>
      </c>
      <c r="B208" s="3">
        <v>1200</v>
      </c>
      <c r="C208" s="5">
        <v>1473.15</v>
      </c>
      <c r="D208" s="3">
        <v>1E-4</v>
      </c>
      <c r="E208" s="3">
        <f t="shared" si="3"/>
        <v>1E-3</v>
      </c>
      <c r="F208" s="3">
        <v>50.37</v>
      </c>
      <c r="G208" s="3">
        <v>5.59</v>
      </c>
      <c r="H208" s="3">
        <v>9.34</v>
      </c>
      <c r="I208" s="3"/>
      <c r="J208" s="3">
        <v>8.18</v>
      </c>
      <c r="K208" s="3">
        <v>9.82</v>
      </c>
      <c r="L208" s="3">
        <v>12.03</v>
      </c>
      <c r="M208" s="3"/>
      <c r="N208" s="3"/>
      <c r="O208" s="3">
        <v>7.0000000000000007E-2</v>
      </c>
      <c r="P208" s="3"/>
      <c r="Q208" s="3"/>
      <c r="R208" s="3">
        <v>1.49</v>
      </c>
      <c r="S208" s="3">
        <v>0.99</v>
      </c>
      <c r="T208" s="3">
        <v>0.92</v>
      </c>
      <c r="U208" s="3"/>
      <c r="V208" s="3"/>
      <c r="W208" s="3">
        <v>1615</v>
      </c>
      <c r="X208" s="6">
        <v>98.961499999999972</v>
      </c>
      <c r="Y208" s="3"/>
      <c r="Z208" s="3">
        <v>60.32</v>
      </c>
      <c r="AA208" s="3">
        <v>1.04</v>
      </c>
      <c r="AB208" s="3"/>
      <c r="AC208" s="3">
        <v>0.95</v>
      </c>
      <c r="AD208" s="14">
        <v>0.1434</v>
      </c>
      <c r="AE208" s="14">
        <v>6.1699999999999998E-2</v>
      </c>
      <c r="AF208" s="14"/>
      <c r="AG208" s="14"/>
      <c r="AH208" s="3"/>
      <c r="AI208" s="3">
        <v>36.69</v>
      </c>
      <c r="AJ208" s="3"/>
      <c r="AK208" s="8">
        <v>99.205100000000002</v>
      </c>
      <c r="AL208" s="3"/>
      <c r="AM208" s="9" t="s">
        <v>187</v>
      </c>
    </row>
    <row r="209" spans="1:39">
      <c r="A209" s="3" t="s">
        <v>198</v>
      </c>
      <c r="B209" s="3">
        <v>1200</v>
      </c>
      <c r="C209" s="5">
        <v>1473.15</v>
      </c>
      <c r="D209" s="3">
        <v>1E-4</v>
      </c>
      <c r="E209" s="3">
        <f t="shared" si="3"/>
        <v>1E-3</v>
      </c>
      <c r="F209" s="3">
        <v>46.49</v>
      </c>
      <c r="G209" s="3">
        <v>5.39</v>
      </c>
      <c r="H209" s="3">
        <v>8.57</v>
      </c>
      <c r="I209" s="3"/>
      <c r="J209" s="3">
        <v>13.79</v>
      </c>
      <c r="K209" s="3">
        <v>8.74</v>
      </c>
      <c r="L209" s="3">
        <v>11.91</v>
      </c>
      <c r="M209" s="3"/>
      <c r="N209" s="3"/>
      <c r="O209" s="3">
        <v>0.15</v>
      </c>
      <c r="P209" s="3"/>
      <c r="Q209" s="3"/>
      <c r="R209" s="3">
        <v>1.63</v>
      </c>
      <c r="S209" s="3">
        <v>1.01</v>
      </c>
      <c r="T209" s="3">
        <v>0.71</v>
      </c>
      <c r="U209" s="3"/>
      <c r="V209" s="3"/>
      <c r="W209" s="3">
        <v>2716</v>
      </c>
      <c r="X209" s="6">
        <v>98.661600000000007</v>
      </c>
      <c r="Y209" s="3"/>
      <c r="Z209" s="3">
        <v>61.93</v>
      </c>
      <c r="AA209" s="3">
        <v>0.98</v>
      </c>
      <c r="AB209" s="3"/>
      <c r="AC209" s="3">
        <v>1.07</v>
      </c>
      <c r="AD209" s="14">
        <v>0.10349999999999999</v>
      </c>
      <c r="AE209" s="14">
        <v>2.0300000000000001E-3</v>
      </c>
      <c r="AF209" s="14"/>
      <c r="AG209" s="14"/>
      <c r="AH209" s="3"/>
      <c r="AI209" s="3">
        <v>32.340000000000003</v>
      </c>
      <c r="AJ209" s="3">
        <v>2.0699999999999998</v>
      </c>
      <c r="AK209" s="8">
        <v>98.495530000000002</v>
      </c>
      <c r="AL209" s="3"/>
      <c r="AM209" s="9" t="s">
        <v>187</v>
      </c>
    </row>
    <row r="210" spans="1:39">
      <c r="A210" s="3" t="s">
        <v>199</v>
      </c>
      <c r="B210" s="3">
        <v>1200</v>
      </c>
      <c r="C210" s="5">
        <v>1473.15</v>
      </c>
      <c r="D210" s="3">
        <v>1E-4</v>
      </c>
      <c r="E210" s="3">
        <f t="shared" si="3"/>
        <v>1E-3</v>
      </c>
      <c r="F210" s="3">
        <v>39.97</v>
      </c>
      <c r="G210" s="3">
        <v>4.84</v>
      </c>
      <c r="H210" s="3">
        <v>8.02</v>
      </c>
      <c r="I210" s="3"/>
      <c r="J210" s="3">
        <v>23.42</v>
      </c>
      <c r="K210" s="3">
        <v>7.61</v>
      </c>
      <c r="L210" s="3">
        <v>10.93</v>
      </c>
      <c r="M210" s="3"/>
      <c r="N210" s="3"/>
      <c r="O210" s="3">
        <v>0.15</v>
      </c>
      <c r="P210" s="3"/>
      <c r="Q210" s="3"/>
      <c r="R210" s="3">
        <v>1.78</v>
      </c>
      <c r="S210" s="3">
        <v>0.94</v>
      </c>
      <c r="T210" s="3">
        <v>0.67</v>
      </c>
      <c r="U210" s="3"/>
      <c r="V210" s="3"/>
      <c r="W210" s="3">
        <v>5136</v>
      </c>
      <c r="X210" s="6">
        <v>98.843599999999995</v>
      </c>
      <c r="Y210" s="3"/>
      <c r="Z210" s="3">
        <v>48.79</v>
      </c>
      <c r="AA210" s="3">
        <v>14.63</v>
      </c>
      <c r="AB210" s="3"/>
      <c r="AC210" s="3">
        <v>0.94</v>
      </c>
      <c r="AD210" s="14">
        <v>0.14610000000000001</v>
      </c>
      <c r="AE210" s="14">
        <v>0.1085</v>
      </c>
      <c r="AF210" s="14"/>
      <c r="AG210" s="14"/>
      <c r="AH210" s="3"/>
      <c r="AI210" s="3">
        <v>32.19</v>
      </c>
      <c r="AJ210" s="3">
        <v>2.88</v>
      </c>
      <c r="AK210" s="8">
        <v>99.684600000000003</v>
      </c>
      <c r="AL210" s="3"/>
      <c r="AM210" s="9" t="s">
        <v>187</v>
      </c>
    </row>
    <row r="211" spans="1:39">
      <c r="A211" s="3" t="s">
        <v>200</v>
      </c>
      <c r="B211" s="3">
        <v>1200</v>
      </c>
      <c r="C211" s="5">
        <v>1473.15</v>
      </c>
      <c r="D211" s="3">
        <v>2.0000000000000001E-4</v>
      </c>
      <c r="E211" s="3">
        <f t="shared" si="3"/>
        <v>2E-3</v>
      </c>
      <c r="F211" s="3">
        <v>44.68</v>
      </c>
      <c r="G211" s="3">
        <v>5.09</v>
      </c>
      <c r="H211" s="3">
        <v>8.48</v>
      </c>
      <c r="I211" s="3"/>
      <c r="J211" s="3">
        <v>17.84</v>
      </c>
      <c r="K211" s="3">
        <v>8.94</v>
      </c>
      <c r="L211" s="3">
        <v>11.34</v>
      </c>
      <c r="M211" s="3"/>
      <c r="N211" s="3"/>
      <c r="O211" s="3">
        <v>0.09</v>
      </c>
      <c r="P211" s="3"/>
      <c r="Q211" s="3"/>
      <c r="R211" s="3">
        <v>1.49</v>
      </c>
      <c r="S211" s="3">
        <v>0.77</v>
      </c>
      <c r="T211" s="3">
        <v>0.51</v>
      </c>
      <c r="U211" s="3"/>
      <c r="V211" s="3"/>
      <c r="W211" s="3">
        <v>3349</v>
      </c>
      <c r="X211" s="6">
        <v>99.564900000000009</v>
      </c>
      <c r="Y211" s="3"/>
      <c r="Z211" s="3">
        <v>62.27</v>
      </c>
      <c r="AA211" s="3">
        <v>0.92</v>
      </c>
      <c r="AB211" s="3"/>
      <c r="AC211" s="3">
        <v>0.82</v>
      </c>
      <c r="AD211" s="14">
        <v>9.5000000000000001E-2</v>
      </c>
      <c r="AE211" s="14">
        <v>3.0599999999999999E-2</v>
      </c>
      <c r="AF211" s="14"/>
      <c r="AG211" s="14"/>
      <c r="AH211" s="3"/>
      <c r="AI211" s="3">
        <v>30.7</v>
      </c>
      <c r="AJ211" s="3">
        <v>4.54</v>
      </c>
      <c r="AK211" s="8">
        <v>99.37560000000002</v>
      </c>
      <c r="AL211" s="3"/>
      <c r="AM211" s="9" t="s">
        <v>187</v>
      </c>
    </row>
    <row r="212" spans="1:39">
      <c r="A212" s="3" t="s">
        <v>201</v>
      </c>
      <c r="B212" s="3">
        <v>1200</v>
      </c>
      <c r="C212" s="5">
        <v>1473.15</v>
      </c>
      <c r="D212" s="3">
        <v>2.0000000000000001E-4</v>
      </c>
      <c r="E212" s="3">
        <f t="shared" si="3"/>
        <v>2E-3</v>
      </c>
      <c r="F212" s="3">
        <v>49.56</v>
      </c>
      <c r="G212" s="3">
        <v>5.69</v>
      </c>
      <c r="H212" s="3">
        <v>8.74</v>
      </c>
      <c r="I212" s="3"/>
      <c r="J212" s="3">
        <v>9.9700000000000006</v>
      </c>
      <c r="K212" s="3">
        <v>9.73</v>
      </c>
      <c r="L212" s="3">
        <v>11.99</v>
      </c>
      <c r="M212" s="3"/>
      <c r="N212" s="3"/>
      <c r="O212" s="3">
        <v>0.15</v>
      </c>
      <c r="P212" s="3"/>
      <c r="Q212" s="3"/>
      <c r="R212" s="3">
        <v>1.79</v>
      </c>
      <c r="S212" s="3">
        <v>1.06</v>
      </c>
      <c r="T212" s="3">
        <v>0.63</v>
      </c>
      <c r="U212" s="3"/>
      <c r="V212" s="3"/>
      <c r="W212" s="3">
        <v>1778</v>
      </c>
      <c r="X212" s="6">
        <v>99.487800000000021</v>
      </c>
      <c r="Y212" s="3"/>
      <c r="Z212" s="3">
        <v>47.49</v>
      </c>
      <c r="AA212" s="3">
        <v>15.17</v>
      </c>
      <c r="AB212" s="3"/>
      <c r="AC212" s="3">
        <v>0.97</v>
      </c>
      <c r="AD212" s="14">
        <v>0.2024</v>
      </c>
      <c r="AE212" s="14">
        <v>0.21940000000000001</v>
      </c>
      <c r="AF212" s="14"/>
      <c r="AG212" s="14"/>
      <c r="AH212" s="3"/>
      <c r="AI212" s="3">
        <v>34.79</v>
      </c>
      <c r="AJ212" s="3"/>
      <c r="AK212" s="8">
        <v>98.841800000000006</v>
      </c>
      <c r="AL212" s="3"/>
      <c r="AM212" s="9" t="s">
        <v>187</v>
      </c>
    </row>
    <row r="213" spans="1:39">
      <c r="A213" s="3" t="s">
        <v>202</v>
      </c>
      <c r="B213" s="5">
        <v>1285.8499999999999</v>
      </c>
      <c r="C213" s="3">
        <v>1523</v>
      </c>
      <c r="D213" s="3">
        <v>1</v>
      </c>
      <c r="E213" s="3">
        <f t="shared" si="3"/>
        <v>10</v>
      </c>
      <c r="F213" s="3">
        <v>49.9</v>
      </c>
      <c r="G213" s="3">
        <v>1.38</v>
      </c>
      <c r="H213" s="3">
        <v>16.600000000000001</v>
      </c>
      <c r="I213" s="3"/>
      <c r="J213" s="3">
        <v>10.5</v>
      </c>
      <c r="K213" s="3">
        <v>7.8</v>
      </c>
      <c r="L213" s="3">
        <v>10.8</v>
      </c>
      <c r="M213" s="3"/>
      <c r="N213" s="3"/>
      <c r="O213" s="3">
        <v>0.16</v>
      </c>
      <c r="P213" s="3"/>
      <c r="Q213" s="3"/>
      <c r="R213" s="3">
        <v>2.71</v>
      </c>
      <c r="S213" s="3">
        <v>0.12</v>
      </c>
      <c r="T213" s="3">
        <v>0.12</v>
      </c>
      <c r="U213" s="3"/>
      <c r="V213" s="3">
        <v>0.9</v>
      </c>
      <c r="W213" s="3">
        <v>1180</v>
      </c>
      <c r="X213" s="6">
        <v>101.10799999999999</v>
      </c>
      <c r="Y213" s="3"/>
      <c r="Z213" s="8">
        <v>63.53</v>
      </c>
      <c r="AA213" s="13"/>
      <c r="AB213" s="13"/>
      <c r="AC213" s="13"/>
      <c r="AD213" s="13"/>
      <c r="AE213" s="13"/>
      <c r="AF213" s="13"/>
      <c r="AG213" s="13"/>
      <c r="AH213" s="13"/>
      <c r="AI213" s="8">
        <v>36.47</v>
      </c>
      <c r="AJ213" s="3"/>
      <c r="AK213" s="8">
        <v>100</v>
      </c>
      <c r="AL213" s="3"/>
      <c r="AM213" s="9" t="s">
        <v>203</v>
      </c>
    </row>
    <row r="214" spans="1:39">
      <c r="A214" s="3" t="s">
        <v>204</v>
      </c>
      <c r="B214" s="5">
        <v>1285.8499999999999</v>
      </c>
      <c r="C214" s="3">
        <v>1523</v>
      </c>
      <c r="D214" s="3">
        <v>1</v>
      </c>
      <c r="E214" s="3">
        <f t="shared" si="3"/>
        <v>10</v>
      </c>
      <c r="F214" s="3">
        <v>49.8</v>
      </c>
      <c r="G214" s="3">
        <v>1.31</v>
      </c>
      <c r="H214" s="3">
        <v>15.8</v>
      </c>
      <c r="I214" s="3"/>
      <c r="J214" s="3">
        <v>10.1</v>
      </c>
      <c r="K214" s="3">
        <v>8.6</v>
      </c>
      <c r="L214" s="3">
        <v>11.2</v>
      </c>
      <c r="M214" s="3"/>
      <c r="N214" s="3"/>
      <c r="O214" s="3">
        <v>0.17</v>
      </c>
      <c r="P214" s="3"/>
      <c r="Q214" s="3"/>
      <c r="R214" s="3">
        <v>2.48</v>
      </c>
      <c r="S214" s="3">
        <v>0.09</v>
      </c>
      <c r="T214" s="3">
        <v>0.11</v>
      </c>
      <c r="U214" s="3"/>
      <c r="V214" s="3">
        <v>0.7</v>
      </c>
      <c r="W214" s="3">
        <v>1246</v>
      </c>
      <c r="X214" s="6">
        <v>100.4846</v>
      </c>
      <c r="Y214" s="3"/>
      <c r="Z214" s="8">
        <v>63.53</v>
      </c>
      <c r="AA214" s="13"/>
      <c r="AB214" s="13"/>
      <c r="AC214" s="13"/>
      <c r="AD214" s="13"/>
      <c r="AE214" s="13"/>
      <c r="AF214" s="13"/>
      <c r="AG214" s="13"/>
      <c r="AH214" s="13"/>
      <c r="AI214" s="8">
        <v>36.47</v>
      </c>
      <c r="AJ214" s="3"/>
      <c r="AK214" s="8">
        <v>100</v>
      </c>
      <c r="AL214" s="3"/>
      <c r="AM214" s="9" t="s">
        <v>203</v>
      </c>
    </row>
    <row r="215" spans="1:39">
      <c r="A215" s="3" t="s">
        <v>205</v>
      </c>
      <c r="B215" s="5">
        <v>1285.8499999999999</v>
      </c>
      <c r="C215" s="3">
        <v>1523</v>
      </c>
      <c r="D215" s="3">
        <v>1</v>
      </c>
      <c r="E215" s="3">
        <f t="shared" si="3"/>
        <v>10</v>
      </c>
      <c r="F215" s="3">
        <v>50.2</v>
      </c>
      <c r="G215" s="3">
        <v>1.26</v>
      </c>
      <c r="H215" s="3">
        <v>15.4</v>
      </c>
      <c r="I215" s="3"/>
      <c r="J215" s="3">
        <v>9</v>
      </c>
      <c r="K215" s="3">
        <v>9.1</v>
      </c>
      <c r="L215" s="3">
        <v>11.5</v>
      </c>
      <c r="M215" s="3"/>
      <c r="N215" s="3"/>
      <c r="O215" s="3">
        <v>0.17</v>
      </c>
      <c r="P215" s="3"/>
      <c r="Q215" s="3"/>
      <c r="R215" s="3">
        <v>2.39</v>
      </c>
      <c r="S215" s="6">
        <v>0.1</v>
      </c>
      <c r="T215" s="3">
        <v>0.1</v>
      </c>
      <c r="U215" s="3"/>
      <c r="V215" s="3">
        <v>2.6</v>
      </c>
      <c r="W215" s="3">
        <v>1248</v>
      </c>
      <c r="X215" s="6">
        <v>101.94479999999997</v>
      </c>
      <c r="Y215" s="3"/>
      <c r="Z215" s="8">
        <v>63.53</v>
      </c>
      <c r="AA215" s="13"/>
      <c r="AB215" s="13"/>
      <c r="AC215" s="13"/>
      <c r="AD215" s="13"/>
      <c r="AE215" s="13"/>
      <c r="AF215" s="13"/>
      <c r="AG215" s="13"/>
      <c r="AH215" s="13"/>
      <c r="AI215" s="8">
        <v>36.47</v>
      </c>
      <c r="AJ215" s="3"/>
      <c r="AK215" s="8">
        <v>100</v>
      </c>
      <c r="AL215" s="3"/>
      <c r="AM215" s="9" t="s">
        <v>203</v>
      </c>
    </row>
    <row r="216" spans="1:39">
      <c r="A216" s="3" t="s">
        <v>206</v>
      </c>
      <c r="B216" s="5">
        <v>1285.8499999999999</v>
      </c>
      <c r="C216" s="3">
        <v>1523</v>
      </c>
      <c r="D216" s="3">
        <v>1</v>
      </c>
      <c r="E216" s="3">
        <f t="shared" si="3"/>
        <v>10</v>
      </c>
      <c r="F216" s="3">
        <v>49.6</v>
      </c>
      <c r="G216" s="3">
        <v>1.33</v>
      </c>
      <c r="H216" s="3">
        <v>14.9</v>
      </c>
      <c r="I216" s="3"/>
      <c r="J216" s="3">
        <v>8.1</v>
      </c>
      <c r="K216" s="3">
        <v>8.6</v>
      </c>
      <c r="L216" s="3">
        <v>11.3</v>
      </c>
      <c r="M216" s="3"/>
      <c r="N216" s="3"/>
      <c r="O216" s="3">
        <v>0.15</v>
      </c>
      <c r="P216" s="3"/>
      <c r="Q216" s="3"/>
      <c r="R216" s="6">
        <v>2.2000000000000002</v>
      </c>
      <c r="S216" s="3">
        <v>0.09</v>
      </c>
      <c r="T216" s="3">
        <v>0.09</v>
      </c>
      <c r="U216" s="3"/>
      <c r="V216" s="3">
        <v>5.9</v>
      </c>
      <c r="W216" s="3">
        <v>1765</v>
      </c>
      <c r="X216" s="6">
        <v>102.43650000000001</v>
      </c>
      <c r="Y216" s="3"/>
      <c r="Z216" s="8">
        <v>63.53</v>
      </c>
      <c r="AA216" s="13"/>
      <c r="AB216" s="13"/>
      <c r="AC216" s="13"/>
      <c r="AD216" s="13"/>
      <c r="AE216" s="13"/>
      <c r="AF216" s="13"/>
      <c r="AG216" s="13"/>
      <c r="AH216" s="13"/>
      <c r="AI216" s="8">
        <v>36.47</v>
      </c>
      <c r="AJ216" s="3"/>
      <c r="AK216" s="8">
        <v>100</v>
      </c>
      <c r="AL216" s="3"/>
      <c r="AM216" s="9" t="s">
        <v>203</v>
      </c>
    </row>
    <row r="217" spans="1:39">
      <c r="A217" s="3" t="s">
        <v>207</v>
      </c>
      <c r="B217" s="5">
        <v>1285.8499999999999</v>
      </c>
      <c r="C217" s="3">
        <v>1523</v>
      </c>
      <c r="D217" s="3">
        <v>1</v>
      </c>
      <c r="E217" s="3">
        <f t="shared" si="3"/>
        <v>10</v>
      </c>
      <c r="F217" s="3">
        <v>48.9</v>
      </c>
      <c r="G217" s="3">
        <v>1.31</v>
      </c>
      <c r="H217" s="3">
        <v>14</v>
      </c>
      <c r="I217" s="3"/>
      <c r="J217" s="3">
        <v>9.6</v>
      </c>
      <c r="K217" s="3">
        <v>8.8000000000000007</v>
      </c>
      <c r="L217" s="3">
        <v>11.3</v>
      </c>
      <c r="M217" s="3"/>
      <c r="N217" s="3"/>
      <c r="O217" s="3">
        <v>0.15</v>
      </c>
      <c r="P217" s="3"/>
      <c r="Q217" s="3"/>
      <c r="R217" s="3">
        <v>2.3199999999999998</v>
      </c>
      <c r="S217" s="3">
        <v>0.09</v>
      </c>
      <c r="T217" s="3">
        <v>0.1</v>
      </c>
      <c r="U217" s="3"/>
      <c r="V217" s="3">
        <v>2.8</v>
      </c>
      <c r="W217" s="3">
        <v>1409</v>
      </c>
      <c r="X217" s="6">
        <v>99.510899999999992</v>
      </c>
      <c r="Y217" s="3"/>
      <c r="Z217" s="8">
        <v>63.53</v>
      </c>
      <c r="AA217" s="13"/>
      <c r="AB217" s="13"/>
      <c r="AC217" s="13"/>
      <c r="AD217" s="13"/>
      <c r="AE217" s="13"/>
      <c r="AF217" s="13"/>
      <c r="AG217" s="13"/>
      <c r="AH217" s="13"/>
      <c r="AI217" s="8">
        <v>36.47</v>
      </c>
      <c r="AJ217" s="3"/>
      <c r="AK217" s="8">
        <v>100</v>
      </c>
      <c r="AL217" s="3"/>
      <c r="AM217" s="9" t="s">
        <v>203</v>
      </c>
    </row>
    <row r="218" spans="1:39">
      <c r="A218" s="3" t="s">
        <v>208</v>
      </c>
      <c r="B218" s="5">
        <v>1285.8499999999999</v>
      </c>
      <c r="C218" s="3">
        <v>1523</v>
      </c>
      <c r="D218" s="3">
        <v>1</v>
      </c>
      <c r="E218" s="3">
        <f t="shared" si="3"/>
        <v>10</v>
      </c>
      <c r="F218" s="3">
        <v>49.7</v>
      </c>
      <c r="G218" s="3">
        <v>1.41</v>
      </c>
      <c r="H218" s="3">
        <v>16.100000000000001</v>
      </c>
      <c r="I218" s="3"/>
      <c r="J218" s="3">
        <v>10.3</v>
      </c>
      <c r="K218" s="3">
        <v>7.8</v>
      </c>
      <c r="L218" s="3">
        <v>10.8</v>
      </c>
      <c r="M218" s="3"/>
      <c r="N218" s="3"/>
      <c r="O218" s="3">
        <v>0.17</v>
      </c>
      <c r="P218" s="3"/>
      <c r="Q218" s="3"/>
      <c r="R218" s="3">
        <v>2.65</v>
      </c>
      <c r="S218" s="6">
        <v>0.1</v>
      </c>
      <c r="T218" s="3">
        <v>0.11</v>
      </c>
      <c r="U218" s="3"/>
      <c r="V218" s="3">
        <v>0</v>
      </c>
      <c r="W218" s="3">
        <v>1218</v>
      </c>
      <c r="X218" s="6">
        <v>99.261799999999994</v>
      </c>
      <c r="Y218" s="3"/>
      <c r="Z218" s="8">
        <v>63.53</v>
      </c>
      <c r="AA218" s="13"/>
      <c r="AB218" s="13"/>
      <c r="AC218" s="13"/>
      <c r="AD218" s="13"/>
      <c r="AE218" s="13"/>
      <c r="AF218" s="13"/>
      <c r="AG218" s="13"/>
      <c r="AH218" s="13"/>
      <c r="AI218" s="8">
        <v>36.47</v>
      </c>
      <c r="AJ218" s="3"/>
      <c r="AK218" s="8">
        <v>100</v>
      </c>
      <c r="AL218" s="3"/>
      <c r="AM218" s="9" t="s">
        <v>203</v>
      </c>
    </row>
    <row r="219" spans="1:39">
      <c r="A219" s="3" t="s">
        <v>209</v>
      </c>
      <c r="B219" s="5">
        <v>1285.8499999999999</v>
      </c>
      <c r="C219" s="3">
        <v>1523</v>
      </c>
      <c r="D219" s="3">
        <v>1</v>
      </c>
      <c r="E219" s="3">
        <f t="shared" si="3"/>
        <v>10</v>
      </c>
      <c r="F219" s="3">
        <v>59.1</v>
      </c>
      <c r="G219" s="3">
        <v>0.8</v>
      </c>
      <c r="H219" s="3">
        <v>15.9</v>
      </c>
      <c r="I219" s="3"/>
      <c r="J219" s="3">
        <v>8.5</v>
      </c>
      <c r="K219" s="3">
        <v>1.97</v>
      </c>
      <c r="L219" s="3">
        <v>5.67</v>
      </c>
      <c r="M219" s="3"/>
      <c r="N219" s="3"/>
      <c r="O219" s="3">
        <v>0.25</v>
      </c>
      <c r="P219" s="3"/>
      <c r="Q219" s="3"/>
      <c r="R219" s="3">
        <v>4.0599999999999996</v>
      </c>
      <c r="S219" s="3">
        <v>1.97</v>
      </c>
      <c r="T219" s="3">
        <v>0.39</v>
      </c>
      <c r="U219" s="3"/>
      <c r="V219" s="3">
        <v>0</v>
      </c>
      <c r="W219" s="3">
        <v>707</v>
      </c>
      <c r="X219" s="6">
        <v>98.680700000000002</v>
      </c>
      <c r="Y219" s="3"/>
      <c r="Z219" s="8">
        <v>63.53</v>
      </c>
      <c r="AA219" s="13"/>
      <c r="AB219" s="13"/>
      <c r="AC219" s="13"/>
      <c r="AD219" s="13"/>
      <c r="AE219" s="13"/>
      <c r="AF219" s="13"/>
      <c r="AG219" s="13"/>
      <c r="AH219" s="13"/>
      <c r="AI219" s="8">
        <v>36.47</v>
      </c>
      <c r="AJ219" s="3"/>
      <c r="AK219" s="8">
        <v>100</v>
      </c>
      <c r="AL219" s="3"/>
      <c r="AM219" s="9" t="s">
        <v>203</v>
      </c>
    </row>
    <row r="220" spans="1:39">
      <c r="A220" s="3" t="s">
        <v>210</v>
      </c>
      <c r="B220" s="5">
        <v>1285.8499999999999</v>
      </c>
      <c r="C220" s="3">
        <v>1523</v>
      </c>
      <c r="D220" s="3">
        <v>1</v>
      </c>
      <c r="E220" s="3">
        <f t="shared" si="3"/>
        <v>10</v>
      </c>
      <c r="F220" s="3">
        <v>58.9</v>
      </c>
      <c r="G220" s="3">
        <v>0.8</v>
      </c>
      <c r="H220" s="3">
        <v>15.6</v>
      </c>
      <c r="I220" s="3"/>
      <c r="J220" s="3">
        <v>7.9</v>
      </c>
      <c r="K220" s="3">
        <v>1.92</v>
      </c>
      <c r="L220" s="3">
        <v>5.54</v>
      </c>
      <c r="M220" s="3"/>
      <c r="N220" s="3"/>
      <c r="O220" s="3">
        <v>0.23</v>
      </c>
      <c r="P220" s="3"/>
      <c r="Q220" s="3"/>
      <c r="R220" s="3">
        <v>3.97</v>
      </c>
      <c r="S220" s="3">
        <v>1.97</v>
      </c>
      <c r="T220" s="3">
        <v>0.38</v>
      </c>
      <c r="U220" s="3"/>
      <c r="V220" s="3">
        <v>4.4000000000000004</v>
      </c>
      <c r="W220" s="3">
        <v>776</v>
      </c>
      <c r="X220" s="6">
        <v>101.68760000000002</v>
      </c>
      <c r="Y220" s="3"/>
      <c r="Z220" s="8">
        <v>63.53</v>
      </c>
      <c r="AA220" s="13"/>
      <c r="AB220" s="13"/>
      <c r="AC220" s="13"/>
      <c r="AD220" s="13"/>
      <c r="AE220" s="13"/>
      <c r="AF220" s="13"/>
      <c r="AG220" s="13"/>
      <c r="AH220" s="13"/>
      <c r="AI220" s="8">
        <v>36.47</v>
      </c>
      <c r="AJ220" s="3"/>
      <c r="AK220" s="8">
        <v>100</v>
      </c>
      <c r="AL220" s="3"/>
      <c r="AM220" s="9" t="s">
        <v>203</v>
      </c>
    </row>
    <row r="221" spans="1:39">
      <c r="A221" s="3" t="s">
        <v>211</v>
      </c>
      <c r="B221" s="5">
        <v>1285.8499999999999</v>
      </c>
      <c r="C221" s="3">
        <v>1523</v>
      </c>
      <c r="D221" s="3">
        <v>1</v>
      </c>
      <c r="E221" s="3">
        <f t="shared" si="3"/>
        <v>10</v>
      </c>
      <c r="F221" s="3">
        <v>59</v>
      </c>
      <c r="G221" s="3">
        <v>0.79</v>
      </c>
      <c r="H221" s="3">
        <v>15.6</v>
      </c>
      <c r="I221" s="3"/>
      <c r="J221" s="3">
        <v>7.8</v>
      </c>
      <c r="K221" s="3">
        <v>1.93</v>
      </c>
      <c r="L221" s="3">
        <v>5.54</v>
      </c>
      <c r="M221" s="3"/>
      <c r="N221" s="3"/>
      <c r="O221" s="3">
        <v>0.23</v>
      </c>
      <c r="P221" s="3"/>
      <c r="Q221" s="3"/>
      <c r="R221" s="3">
        <v>3.91</v>
      </c>
      <c r="S221" s="3">
        <v>1.94</v>
      </c>
      <c r="T221" s="3">
        <v>0.38</v>
      </c>
      <c r="U221" s="3"/>
      <c r="V221" s="3">
        <v>2.1</v>
      </c>
      <c r="W221" s="3">
        <v>615</v>
      </c>
      <c r="X221" s="6">
        <v>99.281499999999994</v>
      </c>
      <c r="Y221" s="3"/>
      <c r="Z221" s="8">
        <v>63.53</v>
      </c>
      <c r="AA221" s="13"/>
      <c r="AB221" s="13"/>
      <c r="AC221" s="13"/>
      <c r="AD221" s="13"/>
      <c r="AE221" s="13"/>
      <c r="AF221" s="13"/>
      <c r="AG221" s="13"/>
      <c r="AH221" s="13"/>
      <c r="AI221" s="8">
        <v>36.47</v>
      </c>
      <c r="AJ221" s="3"/>
      <c r="AK221" s="8">
        <v>100</v>
      </c>
      <c r="AL221" s="3"/>
      <c r="AM221" s="9" t="s">
        <v>203</v>
      </c>
    </row>
    <row r="222" spans="1:39">
      <c r="A222" s="3" t="s">
        <v>212</v>
      </c>
      <c r="B222" s="5">
        <v>1285.8499999999999</v>
      </c>
      <c r="C222" s="3">
        <v>1523</v>
      </c>
      <c r="D222" s="3">
        <v>1</v>
      </c>
      <c r="E222" s="3">
        <f t="shared" si="3"/>
        <v>10</v>
      </c>
      <c r="F222" s="3">
        <v>58.5</v>
      </c>
      <c r="G222" s="3">
        <v>0.78</v>
      </c>
      <c r="H222" s="3">
        <v>15.4</v>
      </c>
      <c r="I222" s="3"/>
      <c r="J222" s="3">
        <v>7.7</v>
      </c>
      <c r="K222" s="3">
        <v>1.9</v>
      </c>
      <c r="L222" s="3">
        <v>5.41</v>
      </c>
      <c r="M222" s="3"/>
      <c r="N222" s="3"/>
      <c r="O222" s="3">
        <v>0.23</v>
      </c>
      <c r="P222" s="3"/>
      <c r="Q222" s="3"/>
      <c r="R222" s="3">
        <v>3.74</v>
      </c>
      <c r="S222" s="3">
        <v>1.92</v>
      </c>
      <c r="T222" s="3">
        <v>0.38</v>
      </c>
      <c r="U222" s="3"/>
      <c r="V222" s="3">
        <v>4.0999999999999996</v>
      </c>
      <c r="W222" s="3">
        <v>1094</v>
      </c>
      <c r="X222" s="6">
        <v>100.1694</v>
      </c>
      <c r="Y222" s="3"/>
      <c r="Z222" s="8">
        <v>63.53</v>
      </c>
      <c r="AA222" s="13"/>
      <c r="AB222" s="13"/>
      <c r="AC222" s="13"/>
      <c r="AD222" s="13"/>
      <c r="AE222" s="13"/>
      <c r="AF222" s="13"/>
      <c r="AG222" s="13"/>
      <c r="AH222" s="13"/>
      <c r="AI222" s="8">
        <v>36.47</v>
      </c>
      <c r="AJ222" s="3"/>
      <c r="AK222" s="8">
        <v>100</v>
      </c>
      <c r="AL222" s="3"/>
      <c r="AM222" s="9" t="s">
        <v>203</v>
      </c>
    </row>
    <row r="223" spans="1:39">
      <c r="A223" s="3" t="s">
        <v>213</v>
      </c>
      <c r="B223" s="5">
        <v>1285.8499999999999</v>
      </c>
      <c r="C223" s="3">
        <v>1523</v>
      </c>
      <c r="D223" s="3">
        <v>1</v>
      </c>
      <c r="E223" s="3">
        <f t="shared" si="3"/>
        <v>10</v>
      </c>
      <c r="F223" s="3">
        <v>58.3</v>
      </c>
      <c r="G223" s="3">
        <v>0.82</v>
      </c>
      <c r="H223" s="3">
        <v>15.4</v>
      </c>
      <c r="I223" s="3"/>
      <c r="J223" s="3">
        <v>7.7</v>
      </c>
      <c r="K223" s="3">
        <v>1.88</v>
      </c>
      <c r="L223" s="3">
        <v>5.4</v>
      </c>
      <c r="M223" s="3"/>
      <c r="N223" s="3"/>
      <c r="O223" s="3">
        <v>0.2</v>
      </c>
      <c r="P223" s="3"/>
      <c r="Q223" s="3"/>
      <c r="R223" s="3">
        <v>3.65</v>
      </c>
      <c r="S223" s="3">
        <v>1.87</v>
      </c>
      <c r="T223" s="3">
        <v>0.37</v>
      </c>
      <c r="U223" s="3"/>
      <c r="V223" s="3">
        <v>4.5999999999999996</v>
      </c>
      <c r="W223" s="3">
        <v>1167</v>
      </c>
      <c r="X223" s="6">
        <v>100.30670000000001</v>
      </c>
      <c r="Y223" s="3"/>
      <c r="Z223" s="8">
        <v>63.53</v>
      </c>
      <c r="AA223" s="13"/>
      <c r="AB223" s="13"/>
      <c r="AC223" s="13"/>
      <c r="AD223" s="13"/>
      <c r="AE223" s="13"/>
      <c r="AF223" s="13"/>
      <c r="AG223" s="13"/>
      <c r="AH223" s="13"/>
      <c r="AI223" s="8">
        <v>36.47</v>
      </c>
      <c r="AJ223" s="3"/>
      <c r="AK223" s="8">
        <v>100</v>
      </c>
      <c r="AL223" s="3"/>
      <c r="AM223" s="9" t="s">
        <v>203</v>
      </c>
    </row>
    <row r="224" spans="1:39">
      <c r="A224" s="3" t="s">
        <v>214</v>
      </c>
      <c r="B224" s="5">
        <v>1285.8499999999999</v>
      </c>
      <c r="C224" s="3">
        <v>1523</v>
      </c>
      <c r="D224" s="3">
        <v>1</v>
      </c>
      <c r="E224" s="3">
        <f t="shared" si="3"/>
        <v>10</v>
      </c>
      <c r="F224" s="3">
        <v>58</v>
      </c>
      <c r="G224" s="3">
        <v>0.79</v>
      </c>
      <c r="H224" s="3">
        <v>15.3</v>
      </c>
      <c r="I224" s="3"/>
      <c r="J224" s="3">
        <v>7.7</v>
      </c>
      <c r="K224" s="3">
        <v>1.88</v>
      </c>
      <c r="L224" s="3">
        <v>5.4</v>
      </c>
      <c r="M224" s="3"/>
      <c r="N224" s="3"/>
      <c r="O224" s="3">
        <v>0.22</v>
      </c>
      <c r="P224" s="3"/>
      <c r="Q224" s="3"/>
      <c r="R224" s="3">
        <v>3.52</v>
      </c>
      <c r="S224" s="3">
        <v>1.73</v>
      </c>
      <c r="T224" s="3">
        <v>0.36</v>
      </c>
      <c r="U224" s="3"/>
      <c r="V224" s="3">
        <v>7.3</v>
      </c>
      <c r="W224" s="3">
        <v>1265</v>
      </c>
      <c r="X224" s="6">
        <v>102.3265</v>
      </c>
      <c r="Y224" s="3"/>
      <c r="Z224" s="8">
        <v>63.53</v>
      </c>
      <c r="AA224" s="13"/>
      <c r="AB224" s="13"/>
      <c r="AC224" s="13"/>
      <c r="AD224" s="13"/>
      <c r="AE224" s="13"/>
      <c r="AF224" s="13"/>
      <c r="AG224" s="13"/>
      <c r="AH224" s="13"/>
      <c r="AI224" s="8">
        <v>36.47</v>
      </c>
      <c r="AJ224" s="3"/>
      <c r="AK224" s="8">
        <v>100</v>
      </c>
      <c r="AL224" s="3"/>
      <c r="AM224" s="9" t="s">
        <v>203</v>
      </c>
    </row>
    <row r="225" spans="1:39">
      <c r="A225" s="3" t="s">
        <v>215</v>
      </c>
      <c r="B225" s="5">
        <v>1285.8499999999999</v>
      </c>
      <c r="C225" s="3">
        <v>1523</v>
      </c>
      <c r="D225" s="3">
        <v>1</v>
      </c>
      <c r="E225" s="3">
        <f t="shared" si="3"/>
        <v>10</v>
      </c>
      <c r="F225" s="3">
        <v>75.7</v>
      </c>
      <c r="G225" s="3">
        <v>0.12</v>
      </c>
      <c r="H225" s="3">
        <v>12.9</v>
      </c>
      <c r="I225" s="3"/>
      <c r="J225" s="3">
        <v>0.67</v>
      </c>
      <c r="K225" s="3"/>
      <c r="L225" s="3">
        <v>0.56000000000000005</v>
      </c>
      <c r="M225" s="3"/>
      <c r="N225" s="3"/>
      <c r="O225" s="3"/>
      <c r="P225" s="3"/>
      <c r="Q225" s="3"/>
      <c r="R225" s="6">
        <v>4</v>
      </c>
      <c r="S225" s="3">
        <v>4.72</v>
      </c>
      <c r="T225" s="3"/>
      <c r="U225" s="3"/>
      <c r="V225" s="3">
        <v>0</v>
      </c>
      <c r="W225" s="3">
        <v>181</v>
      </c>
      <c r="X225" s="6">
        <v>98.68810000000002</v>
      </c>
      <c r="Y225" s="3"/>
      <c r="Z225" s="8">
        <v>63.53</v>
      </c>
      <c r="AA225" s="13"/>
      <c r="AB225" s="13"/>
      <c r="AC225" s="13"/>
      <c r="AD225" s="13"/>
      <c r="AE225" s="13"/>
      <c r="AF225" s="13"/>
      <c r="AG225" s="13"/>
      <c r="AH225" s="13"/>
      <c r="AI225" s="8">
        <v>36.47</v>
      </c>
      <c r="AJ225" s="3"/>
      <c r="AK225" s="8">
        <v>100</v>
      </c>
      <c r="AL225" s="3"/>
      <c r="AM225" s="9" t="s">
        <v>203</v>
      </c>
    </row>
    <row r="226" spans="1:39">
      <c r="A226" s="3" t="s">
        <v>216</v>
      </c>
      <c r="B226" s="5">
        <v>1285.8499999999999</v>
      </c>
      <c r="C226" s="3">
        <v>1523</v>
      </c>
      <c r="D226" s="3">
        <v>1</v>
      </c>
      <c r="E226" s="3">
        <f t="shared" si="3"/>
        <v>10</v>
      </c>
      <c r="F226" s="3">
        <v>75.3</v>
      </c>
      <c r="G226" s="3">
        <v>0.11</v>
      </c>
      <c r="H226" s="3">
        <v>12.9</v>
      </c>
      <c r="I226" s="3"/>
      <c r="J226" s="3">
        <v>0.67</v>
      </c>
      <c r="K226" s="3"/>
      <c r="L226" s="3">
        <v>0.54</v>
      </c>
      <c r="M226" s="3"/>
      <c r="N226" s="3"/>
      <c r="O226" s="3"/>
      <c r="P226" s="3"/>
      <c r="Q226" s="3"/>
      <c r="R226" s="3">
        <v>3.85</v>
      </c>
      <c r="S226" s="3">
        <v>4.6100000000000003</v>
      </c>
      <c r="T226" s="3"/>
      <c r="U226" s="3"/>
      <c r="V226" s="3">
        <v>0</v>
      </c>
      <c r="W226" s="3">
        <v>222</v>
      </c>
      <c r="X226" s="6">
        <v>98.002200000000002</v>
      </c>
      <c r="Y226" s="3"/>
      <c r="Z226" s="8">
        <v>63.53</v>
      </c>
      <c r="AA226" s="13"/>
      <c r="AB226" s="13"/>
      <c r="AC226" s="13"/>
      <c r="AD226" s="13"/>
      <c r="AE226" s="13"/>
      <c r="AF226" s="13"/>
      <c r="AG226" s="13"/>
      <c r="AH226" s="13"/>
      <c r="AI226" s="8">
        <v>36.47</v>
      </c>
      <c r="AJ226" s="3"/>
      <c r="AK226" s="8">
        <v>100</v>
      </c>
      <c r="AL226" s="3"/>
      <c r="AM226" s="9" t="s">
        <v>203</v>
      </c>
    </row>
    <row r="227" spans="1:39">
      <c r="A227" s="3" t="s">
        <v>217</v>
      </c>
      <c r="B227" s="5">
        <v>1285.8499999999999</v>
      </c>
      <c r="C227" s="3">
        <v>1523</v>
      </c>
      <c r="D227" s="3">
        <v>1</v>
      </c>
      <c r="E227" s="3">
        <f t="shared" si="3"/>
        <v>10</v>
      </c>
      <c r="F227" s="3">
        <v>75</v>
      </c>
      <c r="G227" s="3">
        <v>0.11</v>
      </c>
      <c r="H227" s="3">
        <v>12.8</v>
      </c>
      <c r="I227" s="3"/>
      <c r="J227" s="3">
        <v>0.85</v>
      </c>
      <c r="K227" s="3"/>
      <c r="L227" s="3">
        <v>0.55000000000000004</v>
      </c>
      <c r="M227" s="3"/>
      <c r="N227" s="3"/>
      <c r="O227" s="3"/>
      <c r="P227" s="3"/>
      <c r="Q227" s="3"/>
      <c r="R227" s="3">
        <v>3.83</v>
      </c>
      <c r="S227" s="3">
        <v>4.58</v>
      </c>
      <c r="T227" s="3"/>
      <c r="U227" s="3"/>
      <c r="V227" s="3">
        <v>0</v>
      </c>
      <c r="W227" s="3">
        <v>181</v>
      </c>
      <c r="X227" s="6">
        <v>97.738099999999989</v>
      </c>
      <c r="Y227" s="3"/>
      <c r="Z227" s="8">
        <v>63.53</v>
      </c>
      <c r="AA227" s="13"/>
      <c r="AB227" s="13"/>
      <c r="AC227" s="13"/>
      <c r="AD227" s="13"/>
      <c r="AE227" s="13"/>
      <c r="AF227" s="13"/>
      <c r="AG227" s="13"/>
      <c r="AH227" s="13"/>
      <c r="AI227" s="8">
        <v>36.47</v>
      </c>
      <c r="AJ227" s="3"/>
      <c r="AK227" s="8">
        <v>100</v>
      </c>
      <c r="AL227" s="3"/>
      <c r="AM227" s="9" t="s">
        <v>203</v>
      </c>
    </row>
    <row r="228" spans="1:39">
      <c r="A228" s="3" t="s">
        <v>218</v>
      </c>
      <c r="B228" s="5">
        <v>1285.8499999999999</v>
      </c>
      <c r="C228" s="3">
        <v>1523</v>
      </c>
      <c r="D228" s="3">
        <v>1</v>
      </c>
      <c r="E228" s="3">
        <f t="shared" si="3"/>
        <v>10</v>
      </c>
      <c r="F228" s="3">
        <v>75.7</v>
      </c>
      <c r="G228" s="3">
        <v>0.12</v>
      </c>
      <c r="H228" s="3">
        <v>13</v>
      </c>
      <c r="I228" s="3"/>
      <c r="J228" s="3">
        <v>0.59</v>
      </c>
      <c r="K228" s="3"/>
      <c r="L228" s="3">
        <v>0.55000000000000004</v>
      </c>
      <c r="M228" s="3"/>
      <c r="N228" s="3"/>
      <c r="O228" s="3"/>
      <c r="P228" s="3"/>
      <c r="Q228" s="3"/>
      <c r="R228" s="3">
        <v>3.99</v>
      </c>
      <c r="S228" s="3">
        <v>4.75</v>
      </c>
      <c r="T228" s="3"/>
      <c r="U228" s="3"/>
      <c r="V228" s="3">
        <v>0</v>
      </c>
      <c r="W228" s="3">
        <v>143</v>
      </c>
      <c r="X228" s="6">
        <v>98.714300000000009</v>
      </c>
      <c r="Y228" s="3"/>
      <c r="Z228" s="8">
        <v>63.53</v>
      </c>
      <c r="AA228" s="13"/>
      <c r="AB228" s="13"/>
      <c r="AC228" s="13"/>
      <c r="AD228" s="13"/>
      <c r="AE228" s="13"/>
      <c r="AF228" s="13"/>
      <c r="AG228" s="13"/>
      <c r="AH228" s="13"/>
      <c r="AI228" s="8">
        <v>36.47</v>
      </c>
      <c r="AJ228" s="3"/>
      <c r="AK228" s="8">
        <v>100</v>
      </c>
      <c r="AL228" s="3"/>
      <c r="AM228" s="9" t="s">
        <v>203</v>
      </c>
    </row>
    <row r="229" spans="1:39">
      <c r="A229" s="3" t="s">
        <v>219</v>
      </c>
      <c r="B229" s="5">
        <v>1285.8499999999999</v>
      </c>
      <c r="C229" s="3">
        <v>1523</v>
      </c>
      <c r="D229" s="3">
        <v>1</v>
      </c>
      <c r="E229" s="3">
        <f t="shared" si="3"/>
        <v>10</v>
      </c>
      <c r="F229" s="3">
        <v>73.900000000000006</v>
      </c>
      <c r="G229" s="3">
        <v>0.1</v>
      </c>
      <c r="H229" s="3">
        <v>12.6</v>
      </c>
      <c r="I229" s="3"/>
      <c r="J229" s="3">
        <v>0.81</v>
      </c>
      <c r="K229" s="3"/>
      <c r="L229" s="3">
        <v>0.54</v>
      </c>
      <c r="M229" s="3"/>
      <c r="N229" s="3"/>
      <c r="O229" s="3"/>
      <c r="P229" s="3"/>
      <c r="Q229" s="3"/>
      <c r="R229" s="3">
        <v>3.57</v>
      </c>
      <c r="S229" s="3">
        <v>4.3499999999999996</v>
      </c>
      <c r="T229" s="3"/>
      <c r="U229" s="3"/>
      <c r="V229" s="3">
        <v>3.4</v>
      </c>
      <c r="W229" s="3">
        <v>480</v>
      </c>
      <c r="X229" s="6">
        <v>99.317999999999998</v>
      </c>
      <c r="Y229" s="3"/>
      <c r="Z229" s="8">
        <v>63.53</v>
      </c>
      <c r="AA229" s="13"/>
      <c r="AB229" s="13"/>
      <c r="AC229" s="13"/>
      <c r="AD229" s="13"/>
      <c r="AE229" s="13"/>
      <c r="AF229" s="13"/>
      <c r="AG229" s="13"/>
      <c r="AH229" s="13"/>
      <c r="AI229" s="8">
        <v>36.47</v>
      </c>
      <c r="AJ229" s="3"/>
      <c r="AK229" s="8">
        <v>100</v>
      </c>
      <c r="AL229" s="3"/>
      <c r="AM229" s="9" t="s">
        <v>203</v>
      </c>
    </row>
    <row r="230" spans="1:39">
      <c r="A230" s="3" t="s">
        <v>220</v>
      </c>
      <c r="B230" s="5">
        <v>1285.8499999999999</v>
      </c>
      <c r="C230" s="3">
        <v>1523</v>
      </c>
      <c r="D230" s="3">
        <v>1</v>
      </c>
      <c r="E230" s="3">
        <f t="shared" si="3"/>
        <v>10</v>
      </c>
      <c r="F230" s="3">
        <v>72.599999999999994</v>
      </c>
      <c r="G230" s="3">
        <v>0.1</v>
      </c>
      <c r="H230" s="3">
        <v>12.3</v>
      </c>
      <c r="I230" s="3"/>
      <c r="J230" s="3">
        <v>0.97</v>
      </c>
      <c r="K230" s="3"/>
      <c r="L230" s="3">
        <v>0.55000000000000004</v>
      </c>
      <c r="M230" s="3"/>
      <c r="N230" s="3"/>
      <c r="O230" s="3"/>
      <c r="P230" s="3"/>
      <c r="Q230" s="3"/>
      <c r="R230" s="3">
        <v>3.37</v>
      </c>
      <c r="S230" s="3">
        <v>4.0199999999999996</v>
      </c>
      <c r="T230" s="3"/>
      <c r="U230" s="3"/>
      <c r="V230" s="3">
        <v>4.2</v>
      </c>
      <c r="W230" s="3">
        <v>595</v>
      </c>
      <c r="X230" s="6">
        <v>98.169499999999985</v>
      </c>
      <c r="Y230" s="3"/>
      <c r="Z230" s="8">
        <v>63.53</v>
      </c>
      <c r="AA230" s="13"/>
      <c r="AB230" s="13"/>
      <c r="AC230" s="13"/>
      <c r="AD230" s="13"/>
      <c r="AE230" s="13"/>
      <c r="AF230" s="13"/>
      <c r="AG230" s="13"/>
      <c r="AH230" s="13"/>
      <c r="AI230" s="8">
        <v>36.47</v>
      </c>
      <c r="AJ230" s="3"/>
      <c r="AK230" s="8">
        <v>100</v>
      </c>
      <c r="AL230" s="3"/>
      <c r="AM230" s="9" t="s">
        <v>203</v>
      </c>
    </row>
    <row r="231" spans="1:39">
      <c r="A231" s="15" t="s">
        <v>221</v>
      </c>
      <c r="B231" s="3">
        <v>1355</v>
      </c>
      <c r="C231" s="5">
        <v>1628.15</v>
      </c>
      <c r="D231" s="3">
        <v>1.6</v>
      </c>
      <c r="E231" s="3">
        <f t="shared" si="3"/>
        <v>16</v>
      </c>
      <c r="F231" s="3">
        <v>47.4</v>
      </c>
      <c r="G231" s="3">
        <v>0.73</v>
      </c>
      <c r="H231" s="8">
        <v>18.100000000000001</v>
      </c>
      <c r="I231" s="3">
        <v>0.03</v>
      </c>
      <c r="J231" s="8">
        <v>8.6</v>
      </c>
      <c r="K231" s="3">
        <v>11.2</v>
      </c>
      <c r="L231" s="8">
        <v>11</v>
      </c>
      <c r="M231" s="3"/>
      <c r="N231" s="3"/>
      <c r="O231" s="3"/>
      <c r="P231" s="3"/>
      <c r="Q231" s="3"/>
      <c r="R231" s="3">
        <v>2.4</v>
      </c>
      <c r="S231" s="3"/>
      <c r="T231" s="3"/>
      <c r="U231" s="3"/>
      <c r="V231" s="3"/>
      <c r="W231" s="3">
        <v>1400.0000000000002</v>
      </c>
      <c r="X231" s="6">
        <v>99.6</v>
      </c>
      <c r="Y231" s="3"/>
      <c r="Z231" s="8">
        <v>63.53</v>
      </c>
      <c r="AA231" s="13"/>
      <c r="AB231" s="13"/>
      <c r="AC231" s="13"/>
      <c r="AD231" s="13"/>
      <c r="AE231" s="13"/>
      <c r="AF231" s="13"/>
      <c r="AG231" s="13"/>
      <c r="AH231" s="13"/>
      <c r="AI231" s="8">
        <v>36.47</v>
      </c>
      <c r="AJ231" s="3"/>
      <c r="AK231" s="8">
        <v>100</v>
      </c>
      <c r="AL231" s="3"/>
      <c r="AM231" s="9" t="s">
        <v>222</v>
      </c>
    </row>
    <row r="232" spans="1:39">
      <c r="A232" s="15" t="s">
        <v>223</v>
      </c>
      <c r="B232" s="3">
        <v>1355</v>
      </c>
      <c r="C232" s="5">
        <v>1628.15</v>
      </c>
      <c r="D232" s="3">
        <v>1.6</v>
      </c>
      <c r="E232" s="3">
        <f t="shared" si="3"/>
        <v>16</v>
      </c>
      <c r="F232" s="3">
        <v>47.9</v>
      </c>
      <c r="G232" s="3">
        <v>0.68</v>
      </c>
      <c r="H232" s="8">
        <v>18.2</v>
      </c>
      <c r="I232" s="3">
        <v>0.05</v>
      </c>
      <c r="J232" s="8">
        <v>7</v>
      </c>
      <c r="K232" s="3">
        <v>12.1</v>
      </c>
      <c r="L232" s="8">
        <v>11.4</v>
      </c>
      <c r="M232" s="3"/>
      <c r="N232" s="3"/>
      <c r="O232" s="3"/>
      <c r="P232" s="3"/>
      <c r="Q232" s="3"/>
      <c r="R232" s="3">
        <v>2.2999999999999998</v>
      </c>
      <c r="S232" s="3"/>
      <c r="T232" s="3"/>
      <c r="U232" s="3"/>
      <c r="V232" s="3"/>
      <c r="W232" s="3">
        <v>1300</v>
      </c>
      <c r="X232" s="6">
        <v>99.759999999999991</v>
      </c>
      <c r="Y232" s="3"/>
      <c r="Z232" s="8">
        <v>63.53</v>
      </c>
      <c r="AA232" s="13"/>
      <c r="AB232" s="13"/>
      <c r="AC232" s="13"/>
      <c r="AD232" s="13"/>
      <c r="AE232" s="13"/>
      <c r="AF232" s="13"/>
      <c r="AG232" s="13"/>
      <c r="AH232" s="13"/>
      <c r="AI232" s="8">
        <v>36.47</v>
      </c>
      <c r="AJ232" s="3"/>
      <c r="AK232" s="8">
        <v>100</v>
      </c>
      <c r="AL232" s="3"/>
      <c r="AM232" s="9" t="s">
        <v>222</v>
      </c>
    </row>
    <row r="233" spans="1:39">
      <c r="A233" s="15" t="s">
        <v>224</v>
      </c>
      <c r="B233" s="3">
        <v>1355</v>
      </c>
      <c r="C233" s="5">
        <v>1628.15</v>
      </c>
      <c r="D233" s="3">
        <v>1.6</v>
      </c>
      <c r="E233" s="3">
        <f t="shared" si="3"/>
        <v>16</v>
      </c>
      <c r="F233" s="3">
        <v>47.7</v>
      </c>
      <c r="G233" s="3">
        <v>0.72</v>
      </c>
      <c r="H233" s="8">
        <v>18.2</v>
      </c>
      <c r="I233" s="3">
        <v>0.04</v>
      </c>
      <c r="J233" s="8">
        <v>8.1999999999999993</v>
      </c>
      <c r="K233" s="3">
        <v>11.4</v>
      </c>
      <c r="L233" s="8">
        <v>11.1</v>
      </c>
      <c r="M233" s="3"/>
      <c r="N233" s="3"/>
      <c r="O233" s="3"/>
      <c r="P233" s="3"/>
      <c r="Q233" s="3"/>
      <c r="R233" s="3">
        <v>2.4</v>
      </c>
      <c r="S233" s="3"/>
      <c r="T233" s="3"/>
      <c r="U233" s="3"/>
      <c r="V233" s="3"/>
      <c r="W233" s="3">
        <v>1400.0000000000002</v>
      </c>
      <c r="X233" s="6">
        <v>99.90000000000002</v>
      </c>
      <c r="Y233" s="3"/>
      <c r="Z233" s="8">
        <v>63.53</v>
      </c>
      <c r="AA233" s="13"/>
      <c r="AB233" s="13"/>
      <c r="AC233" s="13"/>
      <c r="AD233" s="13"/>
      <c r="AE233" s="13"/>
      <c r="AF233" s="13"/>
      <c r="AG233" s="13"/>
      <c r="AH233" s="13"/>
      <c r="AI233" s="8">
        <v>36.47</v>
      </c>
      <c r="AJ233" s="3"/>
      <c r="AK233" s="8">
        <v>100</v>
      </c>
      <c r="AL233" s="3"/>
      <c r="AM233" s="9" t="s">
        <v>222</v>
      </c>
    </row>
    <row r="234" spans="1:39">
      <c r="A234" s="15" t="s">
        <v>225</v>
      </c>
      <c r="B234" s="3">
        <v>1355</v>
      </c>
      <c r="C234" s="5">
        <v>1628.15</v>
      </c>
      <c r="D234" s="3">
        <v>1.6</v>
      </c>
      <c r="E234" s="3">
        <f t="shared" si="3"/>
        <v>16</v>
      </c>
      <c r="F234" s="3">
        <v>47.9</v>
      </c>
      <c r="G234" s="3">
        <v>0.74</v>
      </c>
      <c r="H234" s="8">
        <v>18.3</v>
      </c>
      <c r="I234" s="3">
        <v>0.05</v>
      </c>
      <c r="J234" s="8">
        <v>7.9</v>
      </c>
      <c r="K234" s="3">
        <v>11.5</v>
      </c>
      <c r="L234" s="8">
        <v>11.4</v>
      </c>
      <c r="M234" s="3"/>
      <c r="N234" s="3"/>
      <c r="O234" s="3"/>
      <c r="P234" s="3"/>
      <c r="Q234" s="3"/>
      <c r="R234" s="3">
        <v>2.4</v>
      </c>
      <c r="S234" s="3"/>
      <c r="T234" s="3"/>
      <c r="U234" s="3"/>
      <c r="V234" s="3"/>
      <c r="W234" s="3">
        <v>1400.0000000000002</v>
      </c>
      <c r="X234" s="6">
        <v>100.33000000000001</v>
      </c>
      <c r="Y234" s="3"/>
      <c r="Z234" s="8">
        <v>63.53</v>
      </c>
      <c r="AA234" s="13"/>
      <c r="AB234" s="13"/>
      <c r="AC234" s="13"/>
      <c r="AD234" s="13"/>
      <c r="AE234" s="13"/>
      <c r="AF234" s="13"/>
      <c r="AG234" s="13"/>
      <c r="AH234" s="13"/>
      <c r="AI234" s="8">
        <v>36.47</v>
      </c>
      <c r="AJ234" s="3"/>
      <c r="AK234" s="8">
        <v>100</v>
      </c>
      <c r="AL234" s="3"/>
      <c r="AM234" s="9" t="s">
        <v>222</v>
      </c>
    </row>
    <row r="235" spans="1:39">
      <c r="A235" s="15" t="s">
        <v>226</v>
      </c>
      <c r="B235" s="3">
        <v>1355</v>
      </c>
      <c r="C235" s="5">
        <v>1628.15</v>
      </c>
      <c r="D235" s="3">
        <v>1.6</v>
      </c>
      <c r="E235" s="3">
        <f t="shared" si="3"/>
        <v>16</v>
      </c>
      <c r="F235" s="3">
        <v>47.5</v>
      </c>
      <c r="G235" s="3">
        <v>0.72</v>
      </c>
      <c r="H235" s="8">
        <v>18</v>
      </c>
      <c r="I235" s="3">
        <v>0.04</v>
      </c>
      <c r="J235" s="8">
        <v>8.3000000000000007</v>
      </c>
      <c r="K235" s="3">
        <v>11.5</v>
      </c>
      <c r="L235" s="8">
        <v>10.9</v>
      </c>
      <c r="M235" s="3"/>
      <c r="N235" s="3"/>
      <c r="O235" s="3"/>
      <c r="P235" s="3"/>
      <c r="Q235" s="3"/>
      <c r="R235" s="3">
        <v>2.4</v>
      </c>
      <c r="S235" s="3"/>
      <c r="T235" s="3"/>
      <c r="U235" s="3"/>
      <c r="V235" s="3"/>
      <c r="W235" s="3">
        <v>1500</v>
      </c>
      <c r="X235" s="6">
        <v>99.510000000000019</v>
      </c>
      <c r="Y235" s="3"/>
      <c r="Z235" s="8">
        <v>63.53</v>
      </c>
      <c r="AA235" s="13"/>
      <c r="AB235" s="13"/>
      <c r="AC235" s="13"/>
      <c r="AD235" s="13"/>
      <c r="AE235" s="13"/>
      <c r="AF235" s="13"/>
      <c r="AG235" s="13"/>
      <c r="AH235" s="13"/>
      <c r="AI235" s="8">
        <v>36.47</v>
      </c>
      <c r="AJ235" s="3"/>
      <c r="AK235" s="8">
        <v>100</v>
      </c>
      <c r="AL235" s="3"/>
      <c r="AM235" s="9" t="s">
        <v>222</v>
      </c>
    </row>
    <row r="236" spans="1:39">
      <c r="A236" s="15" t="s">
        <v>227</v>
      </c>
      <c r="B236" s="3">
        <v>1355</v>
      </c>
      <c r="C236" s="5">
        <v>1628.15</v>
      </c>
      <c r="D236" s="3">
        <v>1.6</v>
      </c>
      <c r="E236" s="3">
        <f t="shared" si="3"/>
        <v>16</v>
      </c>
      <c r="F236" s="3">
        <v>47.1</v>
      </c>
      <c r="G236" s="3">
        <v>0.68</v>
      </c>
      <c r="H236" s="8">
        <v>17.8</v>
      </c>
      <c r="I236" s="3">
        <v>0.08</v>
      </c>
      <c r="J236" s="8">
        <v>8.1999999999999993</v>
      </c>
      <c r="K236" s="3">
        <v>12.6</v>
      </c>
      <c r="L236" s="8">
        <v>10.7</v>
      </c>
      <c r="M236" s="3"/>
      <c r="N236" s="3"/>
      <c r="O236" s="3"/>
      <c r="P236" s="3"/>
      <c r="Q236" s="3"/>
      <c r="R236" s="3">
        <v>2.1</v>
      </c>
      <c r="S236" s="3"/>
      <c r="T236" s="3"/>
      <c r="U236" s="3"/>
      <c r="V236" s="3"/>
      <c r="W236" s="3">
        <v>1800</v>
      </c>
      <c r="X236" s="6">
        <v>99.44</v>
      </c>
      <c r="Y236" s="3"/>
      <c r="Z236" s="8">
        <v>63.53</v>
      </c>
      <c r="AA236" s="13"/>
      <c r="AB236" s="13"/>
      <c r="AC236" s="13"/>
      <c r="AD236" s="13"/>
      <c r="AE236" s="13"/>
      <c r="AF236" s="13"/>
      <c r="AG236" s="13"/>
      <c r="AH236" s="13"/>
      <c r="AI236" s="8">
        <v>36.47</v>
      </c>
      <c r="AJ236" s="3"/>
      <c r="AK236" s="8">
        <v>100</v>
      </c>
      <c r="AL236" s="3"/>
      <c r="AM236" s="9" t="s">
        <v>222</v>
      </c>
    </row>
    <row r="237" spans="1:39">
      <c r="A237" s="15" t="s">
        <v>228</v>
      </c>
      <c r="B237" s="3">
        <v>1355</v>
      </c>
      <c r="C237" s="5">
        <v>1628.15</v>
      </c>
      <c r="D237" s="3">
        <v>1.6</v>
      </c>
      <c r="E237" s="3">
        <f t="shared" si="3"/>
        <v>16</v>
      </c>
      <c r="F237" s="3">
        <v>47.6</v>
      </c>
      <c r="G237" s="3">
        <v>0.69</v>
      </c>
      <c r="H237" s="8">
        <v>17.899999999999999</v>
      </c>
      <c r="I237" s="3">
        <v>0.06</v>
      </c>
      <c r="J237" s="8">
        <v>7.8</v>
      </c>
      <c r="K237" s="3">
        <v>12.6</v>
      </c>
      <c r="L237" s="8">
        <v>11</v>
      </c>
      <c r="M237" s="3"/>
      <c r="N237" s="3"/>
      <c r="O237" s="3"/>
      <c r="P237" s="3"/>
      <c r="Q237" s="3"/>
      <c r="R237" s="3">
        <v>2.2000000000000002</v>
      </c>
      <c r="S237" s="3"/>
      <c r="T237" s="3"/>
      <c r="U237" s="3"/>
      <c r="V237" s="3"/>
      <c r="W237" s="3">
        <v>1600</v>
      </c>
      <c r="X237" s="6">
        <v>100.00999999999999</v>
      </c>
      <c r="Y237" s="3"/>
      <c r="Z237" s="8">
        <v>63.53</v>
      </c>
      <c r="AA237" s="13"/>
      <c r="AB237" s="13"/>
      <c r="AC237" s="13"/>
      <c r="AD237" s="13"/>
      <c r="AE237" s="13"/>
      <c r="AF237" s="13"/>
      <c r="AG237" s="13"/>
      <c r="AH237" s="13"/>
      <c r="AI237" s="8">
        <v>36.47</v>
      </c>
      <c r="AJ237" s="3"/>
      <c r="AK237" s="8">
        <v>100</v>
      </c>
      <c r="AL237" s="3"/>
      <c r="AM237" s="9" t="s">
        <v>222</v>
      </c>
    </row>
    <row r="238" spans="1:39">
      <c r="A238" s="15" t="s">
        <v>229</v>
      </c>
      <c r="B238" s="3">
        <v>1355</v>
      </c>
      <c r="C238" s="5">
        <v>1628.15</v>
      </c>
      <c r="D238" s="3">
        <v>1.6</v>
      </c>
      <c r="E238" s="3">
        <f t="shared" si="3"/>
        <v>16</v>
      </c>
      <c r="F238" s="3">
        <v>47.7</v>
      </c>
      <c r="G238" s="3">
        <v>0.72</v>
      </c>
      <c r="H238" s="8">
        <v>18.5</v>
      </c>
      <c r="I238" s="3">
        <v>0.02</v>
      </c>
      <c r="J238" s="8">
        <v>8.1999999999999993</v>
      </c>
      <c r="K238" s="3">
        <v>10.9</v>
      </c>
      <c r="L238" s="8">
        <v>11.3</v>
      </c>
      <c r="M238" s="3"/>
      <c r="N238" s="3"/>
      <c r="O238" s="3"/>
      <c r="P238" s="3"/>
      <c r="Q238" s="3"/>
      <c r="R238" s="3">
        <v>2.5</v>
      </c>
      <c r="S238" s="3"/>
      <c r="T238" s="3"/>
      <c r="U238" s="3"/>
      <c r="V238" s="3"/>
      <c r="W238" s="3">
        <v>1400.0000000000002</v>
      </c>
      <c r="X238" s="6">
        <v>99.98</v>
      </c>
      <c r="Y238" s="3"/>
      <c r="Z238" s="8">
        <v>63.53</v>
      </c>
      <c r="AA238" s="13"/>
      <c r="AB238" s="13"/>
      <c r="AC238" s="13"/>
      <c r="AD238" s="13"/>
      <c r="AE238" s="13"/>
      <c r="AF238" s="13"/>
      <c r="AG238" s="13"/>
      <c r="AH238" s="13"/>
      <c r="AI238" s="8">
        <v>36.47</v>
      </c>
      <c r="AJ238" s="3"/>
      <c r="AK238" s="8">
        <v>100</v>
      </c>
      <c r="AL238" s="3"/>
      <c r="AM238" s="9" t="s">
        <v>222</v>
      </c>
    </row>
    <row r="239" spans="1:39">
      <c r="A239" s="15" t="s">
        <v>230</v>
      </c>
      <c r="B239" s="3">
        <v>1315</v>
      </c>
      <c r="C239" s="5">
        <v>1588.15</v>
      </c>
      <c r="D239" s="3">
        <v>1.1000000000000001</v>
      </c>
      <c r="E239" s="3">
        <f t="shared" si="3"/>
        <v>11</v>
      </c>
      <c r="F239" s="8">
        <v>49</v>
      </c>
      <c r="G239" s="3">
        <v>0.67</v>
      </c>
      <c r="H239" s="8">
        <v>18.3</v>
      </c>
      <c r="I239" s="3">
        <v>0.06</v>
      </c>
      <c r="J239" s="8">
        <v>4.9000000000000004</v>
      </c>
      <c r="K239" s="3">
        <v>11.9</v>
      </c>
      <c r="L239" s="8">
        <v>12.1</v>
      </c>
      <c r="M239" s="3"/>
      <c r="N239" s="3"/>
      <c r="O239" s="3"/>
      <c r="P239" s="3"/>
      <c r="Q239" s="3"/>
      <c r="R239" s="3">
        <v>2.6</v>
      </c>
      <c r="S239" s="3"/>
      <c r="T239" s="3"/>
      <c r="U239" s="3"/>
      <c r="V239" s="3"/>
      <c r="W239" s="3">
        <v>1100</v>
      </c>
      <c r="X239" s="6">
        <v>99.64</v>
      </c>
      <c r="Y239" s="3"/>
      <c r="Z239" s="8">
        <v>63.53</v>
      </c>
      <c r="AA239" s="13"/>
      <c r="AB239" s="13"/>
      <c r="AC239" s="13"/>
      <c r="AD239" s="13"/>
      <c r="AE239" s="13"/>
      <c r="AF239" s="13"/>
      <c r="AG239" s="13"/>
      <c r="AH239" s="13"/>
      <c r="AI239" s="8">
        <v>36.47</v>
      </c>
      <c r="AJ239" s="3"/>
      <c r="AK239" s="8">
        <v>100</v>
      </c>
      <c r="AL239" s="3"/>
      <c r="AM239" s="9" t="s">
        <v>222</v>
      </c>
    </row>
    <row r="240" spans="1:39">
      <c r="A240" s="3" t="s">
        <v>231</v>
      </c>
      <c r="B240" s="3">
        <v>1315</v>
      </c>
      <c r="C240" s="5">
        <v>1588.15</v>
      </c>
      <c r="D240" s="3">
        <v>1.2</v>
      </c>
      <c r="E240" s="3">
        <f t="shared" si="3"/>
        <v>12</v>
      </c>
      <c r="F240" s="8">
        <v>48</v>
      </c>
      <c r="G240" s="3">
        <v>0.61</v>
      </c>
      <c r="H240" s="8">
        <v>18.399999999999999</v>
      </c>
      <c r="I240" s="3">
        <v>0.09</v>
      </c>
      <c r="J240" s="8">
        <v>5.0999999999999996</v>
      </c>
      <c r="K240" s="3">
        <v>12.6</v>
      </c>
      <c r="L240" s="8">
        <v>11.5</v>
      </c>
      <c r="M240" s="3"/>
      <c r="N240" s="3"/>
      <c r="O240" s="3"/>
      <c r="P240" s="3"/>
      <c r="Q240" s="3"/>
      <c r="R240" s="3">
        <v>1.78</v>
      </c>
      <c r="S240" s="3"/>
      <c r="T240" s="3"/>
      <c r="U240" s="3"/>
      <c r="V240" s="3"/>
      <c r="W240" s="3">
        <v>1500</v>
      </c>
      <c r="X240" s="6">
        <v>98.22999999999999</v>
      </c>
      <c r="Y240" s="3"/>
      <c r="Z240" s="8">
        <v>63.53</v>
      </c>
      <c r="AA240" s="13"/>
      <c r="AB240" s="13"/>
      <c r="AC240" s="13"/>
      <c r="AD240" s="13"/>
      <c r="AE240" s="13"/>
      <c r="AF240" s="13"/>
      <c r="AG240" s="13"/>
      <c r="AH240" s="13"/>
      <c r="AI240" s="8">
        <v>36.47</v>
      </c>
      <c r="AJ240" s="3"/>
      <c r="AK240" s="8">
        <v>100</v>
      </c>
      <c r="AL240" s="3"/>
      <c r="AM240" s="9" t="s">
        <v>222</v>
      </c>
    </row>
    <row r="241" spans="1:39">
      <c r="A241" s="3" t="s">
        <v>232</v>
      </c>
      <c r="B241" s="3">
        <v>1300</v>
      </c>
      <c r="C241" s="5">
        <v>1573.15</v>
      </c>
      <c r="D241" s="3">
        <v>1</v>
      </c>
      <c r="E241" s="3">
        <f t="shared" si="3"/>
        <v>10</v>
      </c>
      <c r="F241" s="3">
        <v>47.1</v>
      </c>
      <c r="G241" s="6">
        <v>0.7</v>
      </c>
      <c r="H241" s="8">
        <v>17.7</v>
      </c>
      <c r="I241" s="3">
        <v>7.0000000000000007E-2</v>
      </c>
      <c r="J241" s="8">
        <v>8.6999999999999993</v>
      </c>
      <c r="K241" s="3">
        <v>11.9</v>
      </c>
      <c r="L241" s="8">
        <v>10.8</v>
      </c>
      <c r="M241" s="3"/>
      <c r="N241" s="3"/>
      <c r="O241" s="3"/>
      <c r="P241" s="3"/>
      <c r="Q241" s="3"/>
      <c r="R241" s="3">
        <v>2.21</v>
      </c>
      <c r="S241" s="3"/>
      <c r="T241" s="3"/>
      <c r="U241" s="3"/>
      <c r="V241" s="3"/>
      <c r="W241" s="3">
        <v>1600</v>
      </c>
      <c r="X241" s="6">
        <v>99.339999999999989</v>
      </c>
      <c r="Y241" s="3"/>
      <c r="Z241" s="8">
        <v>63.53</v>
      </c>
      <c r="AA241" s="13"/>
      <c r="AB241" s="13"/>
      <c r="AC241" s="13"/>
      <c r="AD241" s="13"/>
      <c r="AE241" s="13"/>
      <c r="AF241" s="13"/>
      <c r="AG241" s="13"/>
      <c r="AH241" s="13"/>
      <c r="AI241" s="8">
        <v>36.47</v>
      </c>
      <c r="AJ241" s="3"/>
      <c r="AK241" s="8">
        <v>100</v>
      </c>
      <c r="AL241" s="3"/>
      <c r="AM241" s="9" t="s">
        <v>222</v>
      </c>
    </row>
    <row r="242" spans="1:39">
      <c r="A242" s="3" t="s">
        <v>233</v>
      </c>
      <c r="B242" s="3">
        <v>1300</v>
      </c>
      <c r="C242" s="5">
        <v>1573.15</v>
      </c>
      <c r="D242" s="3">
        <v>1</v>
      </c>
      <c r="E242" s="3">
        <f t="shared" si="3"/>
        <v>10</v>
      </c>
      <c r="F242" s="3">
        <v>50.1</v>
      </c>
      <c r="G242" s="3">
        <v>0.71</v>
      </c>
      <c r="H242" s="8">
        <v>17.399999999999999</v>
      </c>
      <c r="I242" s="3">
        <v>0.11</v>
      </c>
      <c r="J242" s="8">
        <v>5.2</v>
      </c>
      <c r="K242" s="3">
        <v>11.6</v>
      </c>
      <c r="L242" s="8">
        <v>11.9</v>
      </c>
      <c r="M242" s="3"/>
      <c r="N242" s="3"/>
      <c r="O242" s="3"/>
      <c r="P242" s="3"/>
      <c r="Q242" s="3"/>
      <c r="R242" s="3">
        <v>2.6</v>
      </c>
      <c r="S242" s="3"/>
      <c r="T242" s="3"/>
      <c r="U242" s="3"/>
      <c r="V242" s="3"/>
      <c r="W242" s="3">
        <v>1100</v>
      </c>
      <c r="X242" s="6">
        <v>99.73</v>
      </c>
      <c r="Y242" s="3"/>
      <c r="Z242" s="8">
        <v>63.53</v>
      </c>
      <c r="AA242" s="13"/>
      <c r="AB242" s="13"/>
      <c r="AC242" s="13"/>
      <c r="AD242" s="13"/>
      <c r="AE242" s="13"/>
      <c r="AF242" s="13"/>
      <c r="AG242" s="13"/>
      <c r="AH242" s="13"/>
      <c r="AI242" s="8">
        <v>36.47</v>
      </c>
      <c r="AJ242" s="3"/>
      <c r="AK242" s="8">
        <v>100</v>
      </c>
      <c r="AL242" s="3"/>
      <c r="AM242" s="9" t="s">
        <v>222</v>
      </c>
    </row>
    <row r="243" spans="1:39">
      <c r="A243" s="3" t="s">
        <v>234</v>
      </c>
      <c r="B243" s="3">
        <v>1300</v>
      </c>
      <c r="C243" s="5">
        <v>1573.15</v>
      </c>
      <c r="D243" s="3">
        <v>1</v>
      </c>
      <c r="E243" s="3">
        <f t="shared" si="3"/>
        <v>10</v>
      </c>
      <c r="F243" s="3">
        <v>50.1</v>
      </c>
      <c r="G243" s="3">
        <v>0.73</v>
      </c>
      <c r="H243" s="8">
        <v>18</v>
      </c>
      <c r="I243" s="3">
        <v>0.12</v>
      </c>
      <c r="J243" s="8">
        <v>5.3</v>
      </c>
      <c r="K243" s="3">
        <v>11.1</v>
      </c>
      <c r="L243" s="8">
        <v>11.6</v>
      </c>
      <c r="M243" s="3"/>
      <c r="N243" s="3"/>
      <c r="O243" s="3"/>
      <c r="P243" s="3"/>
      <c r="Q243" s="3"/>
      <c r="R243" s="3">
        <v>2.52</v>
      </c>
      <c r="S243" s="3"/>
      <c r="T243" s="3"/>
      <c r="U243" s="3"/>
      <c r="V243" s="3"/>
      <c r="W243" s="3">
        <v>1100</v>
      </c>
      <c r="X243" s="6">
        <v>99.579999999999984</v>
      </c>
      <c r="Y243" s="3"/>
      <c r="Z243" s="8">
        <v>63.53</v>
      </c>
      <c r="AA243" s="13"/>
      <c r="AB243" s="13"/>
      <c r="AC243" s="13"/>
      <c r="AD243" s="13"/>
      <c r="AE243" s="13"/>
      <c r="AF243" s="13"/>
      <c r="AG243" s="13"/>
      <c r="AH243" s="13"/>
      <c r="AI243" s="8">
        <v>36.47</v>
      </c>
      <c r="AJ243" s="3"/>
      <c r="AK243" s="8">
        <v>100</v>
      </c>
      <c r="AL243" s="3"/>
      <c r="AM243" s="9" t="s">
        <v>222</v>
      </c>
    </row>
    <row r="244" spans="1:39">
      <c r="A244" s="3">
        <v>22</v>
      </c>
      <c r="B244" s="3">
        <v>1245</v>
      </c>
      <c r="C244" s="5">
        <v>1518.15</v>
      </c>
      <c r="D244" s="3">
        <v>1E-4</v>
      </c>
      <c r="E244" s="3">
        <f t="shared" si="3"/>
        <v>1E-3</v>
      </c>
      <c r="F244" s="3">
        <v>51.4</v>
      </c>
      <c r="G244" s="3">
        <v>0.66</v>
      </c>
      <c r="H244" s="3">
        <v>17.13</v>
      </c>
      <c r="I244" s="3"/>
      <c r="J244" s="3">
        <v>7.47</v>
      </c>
      <c r="K244" s="3">
        <v>8.86</v>
      </c>
      <c r="L244" s="3">
        <v>10.75</v>
      </c>
      <c r="M244" s="3"/>
      <c r="N244" s="3"/>
      <c r="O244" s="3">
        <v>0.01</v>
      </c>
      <c r="P244" s="13">
        <v>7.622264013470556E-2</v>
      </c>
      <c r="Q244" s="13"/>
      <c r="R244" s="3">
        <v>2.1</v>
      </c>
      <c r="S244" s="3">
        <v>0.13</v>
      </c>
      <c r="T244" s="3">
        <v>0.08</v>
      </c>
      <c r="U244" s="6"/>
      <c r="V244" s="6"/>
      <c r="W244" s="3">
        <v>182</v>
      </c>
      <c r="X244" s="6">
        <v>98.684422640134684</v>
      </c>
      <c r="Y244" s="3"/>
      <c r="Z244" s="3">
        <v>13.29</v>
      </c>
      <c r="AA244" s="6"/>
      <c r="AB244" s="3"/>
      <c r="AC244" s="3">
        <v>63.41</v>
      </c>
      <c r="AD244" s="6"/>
      <c r="AE244" s="6"/>
      <c r="AF244" s="6"/>
      <c r="AG244" s="6"/>
      <c r="AH244" s="6"/>
      <c r="AI244" s="3">
        <v>22.51</v>
      </c>
      <c r="AJ244" s="3">
        <v>7.5185877355341806E-3</v>
      </c>
      <c r="AK244" s="8">
        <v>99.217518587735526</v>
      </c>
      <c r="AL244" s="3"/>
      <c r="AM244" s="9" t="s">
        <v>235</v>
      </c>
    </row>
    <row r="245" spans="1:39">
      <c r="A245" s="3">
        <v>29</v>
      </c>
      <c r="B245" s="3">
        <v>1245</v>
      </c>
      <c r="C245" s="5">
        <v>1518.15</v>
      </c>
      <c r="D245" s="3">
        <v>1E-4</v>
      </c>
      <c r="E245" s="3">
        <f t="shared" si="3"/>
        <v>1E-3</v>
      </c>
      <c r="F245" s="3">
        <v>51.98</v>
      </c>
      <c r="G245" s="3">
        <v>0.71</v>
      </c>
      <c r="H245" s="3">
        <v>17.989999999999998</v>
      </c>
      <c r="I245" s="3"/>
      <c r="J245" s="3">
        <v>6.39</v>
      </c>
      <c r="K245" s="3">
        <v>8.65</v>
      </c>
      <c r="L245" s="3">
        <v>11.1</v>
      </c>
      <c r="M245" s="3"/>
      <c r="N245" s="3"/>
      <c r="O245" s="3">
        <v>0.01</v>
      </c>
      <c r="P245" s="13">
        <v>8.2527614798728471E-2</v>
      </c>
      <c r="Q245" s="13"/>
      <c r="R245" s="3">
        <v>1.88</v>
      </c>
      <c r="S245" s="3">
        <v>0.15</v>
      </c>
      <c r="T245" s="3">
        <v>0.03</v>
      </c>
      <c r="U245" s="3"/>
      <c r="V245" s="6"/>
      <c r="W245" s="3">
        <v>163</v>
      </c>
      <c r="X245" s="6">
        <v>98.988827614798737</v>
      </c>
      <c r="Y245" s="3"/>
      <c r="Z245" s="3">
        <v>13.85</v>
      </c>
      <c r="AA245" s="3"/>
      <c r="AB245" s="3"/>
      <c r="AC245" s="3">
        <v>61.46</v>
      </c>
      <c r="AD245" s="3"/>
      <c r="AE245" s="3"/>
      <c r="AF245" s="3"/>
      <c r="AG245" s="3"/>
      <c r="AH245" s="3"/>
      <c r="AI245" s="3">
        <v>24.56</v>
      </c>
      <c r="AJ245" s="3">
        <v>2.8194704008253175E-3</v>
      </c>
      <c r="AK245" s="8">
        <v>99.872819470400827</v>
      </c>
      <c r="AL245" s="3"/>
      <c r="AM245" s="9" t="s">
        <v>235</v>
      </c>
    </row>
    <row r="246" spans="1:39">
      <c r="A246" s="3">
        <v>14</v>
      </c>
      <c r="B246" s="3">
        <v>1245</v>
      </c>
      <c r="C246" s="5">
        <v>1518.15</v>
      </c>
      <c r="D246" s="3">
        <v>1E-4</v>
      </c>
      <c r="E246" s="3">
        <f t="shared" si="3"/>
        <v>1E-3</v>
      </c>
      <c r="F246" s="3">
        <v>52.02</v>
      </c>
      <c r="G246" s="3">
        <v>0.7</v>
      </c>
      <c r="H246" s="3">
        <v>17.489999999999998</v>
      </c>
      <c r="I246" s="3"/>
      <c r="J246" s="3">
        <v>7.44</v>
      </c>
      <c r="K246" s="3">
        <v>10.17</v>
      </c>
      <c r="L246" s="3">
        <v>10.86</v>
      </c>
      <c r="M246" s="3"/>
      <c r="N246" s="3"/>
      <c r="O246" s="3">
        <v>0.01</v>
      </c>
      <c r="P246" s="13">
        <v>8.7256345796745655E-2</v>
      </c>
      <c r="Q246" s="13"/>
      <c r="R246" s="3">
        <v>1.96</v>
      </c>
      <c r="S246" s="3">
        <v>0.13</v>
      </c>
      <c r="T246" s="3">
        <v>0.12</v>
      </c>
      <c r="U246" s="3"/>
      <c r="V246" s="6"/>
      <c r="W246" s="3">
        <v>151</v>
      </c>
      <c r="X246" s="6">
        <v>101.00235634579676</v>
      </c>
      <c r="Y246" s="3"/>
      <c r="Z246" s="3">
        <v>9.02</v>
      </c>
      <c r="AA246" s="3"/>
      <c r="AB246" s="3"/>
      <c r="AC246" s="3">
        <v>68.3</v>
      </c>
      <c r="AD246" s="3"/>
      <c r="AE246" s="3"/>
      <c r="AF246" s="3"/>
      <c r="AG246" s="3"/>
      <c r="AH246" s="3"/>
      <c r="AI246" s="3">
        <v>22.48</v>
      </c>
      <c r="AJ246" s="3">
        <v>1.127788160330127E-2</v>
      </c>
      <c r="AK246" s="8">
        <v>99.811277881603303</v>
      </c>
      <c r="AL246" s="3"/>
      <c r="AM246" s="9" t="s">
        <v>235</v>
      </c>
    </row>
    <row r="247" spans="1:39">
      <c r="A247" s="3">
        <v>21</v>
      </c>
      <c r="B247" s="3">
        <v>1245</v>
      </c>
      <c r="C247" s="5">
        <v>1518.15</v>
      </c>
      <c r="D247" s="3">
        <v>1E-4</v>
      </c>
      <c r="E247" s="3">
        <f t="shared" si="3"/>
        <v>1E-3</v>
      </c>
      <c r="F247" s="3">
        <v>51.72</v>
      </c>
      <c r="G247" s="3">
        <v>0.69</v>
      </c>
      <c r="H247" s="3">
        <v>17.350000000000001</v>
      </c>
      <c r="I247" s="3"/>
      <c r="J247" s="3">
        <v>7.96</v>
      </c>
      <c r="K247" s="3">
        <v>8.36</v>
      </c>
      <c r="L247" s="3">
        <v>10.93</v>
      </c>
      <c r="M247" s="3"/>
      <c r="N247" s="3"/>
      <c r="O247" s="3">
        <v>0.01</v>
      </c>
      <c r="P247" s="13">
        <v>0.14388852893966575</v>
      </c>
      <c r="Q247" s="13"/>
      <c r="R247" s="3">
        <v>1.97</v>
      </c>
      <c r="S247" s="3">
        <v>0.14000000000000001</v>
      </c>
      <c r="T247" s="3">
        <v>0.03</v>
      </c>
      <c r="U247" s="3"/>
      <c r="V247" s="6"/>
      <c r="W247" s="3">
        <v>90</v>
      </c>
      <c r="X247" s="6">
        <v>99.312888528939666</v>
      </c>
      <c r="Y247" s="3"/>
      <c r="Z247" s="3">
        <v>2.16</v>
      </c>
      <c r="AA247" s="3"/>
      <c r="AB247" s="3"/>
      <c r="AC247" s="3">
        <v>77.48</v>
      </c>
      <c r="AD247" s="3"/>
      <c r="AE247" s="3"/>
      <c r="AF247" s="3"/>
      <c r="AG247" s="3"/>
      <c r="AH247" s="3"/>
      <c r="AI247" s="3">
        <v>20.36</v>
      </c>
      <c r="AJ247" s="3">
        <v>2.8194704008253175E-3</v>
      </c>
      <c r="AK247" s="8">
        <v>100.00281947040082</v>
      </c>
      <c r="AL247" s="3"/>
      <c r="AM247" s="9" t="s">
        <v>235</v>
      </c>
    </row>
    <row r="248" spans="1:39">
      <c r="A248" s="3">
        <v>20</v>
      </c>
      <c r="B248" s="3">
        <v>1245</v>
      </c>
      <c r="C248" s="5">
        <v>1518.15</v>
      </c>
      <c r="D248" s="3">
        <v>1E-4</v>
      </c>
      <c r="E248" s="3">
        <f t="shared" si="3"/>
        <v>1E-3</v>
      </c>
      <c r="F248" s="3">
        <v>53.05</v>
      </c>
      <c r="G248" s="3">
        <v>0.69</v>
      </c>
      <c r="H248" s="3">
        <v>16.940000000000001</v>
      </c>
      <c r="I248" s="3"/>
      <c r="J248" s="3">
        <v>7.97</v>
      </c>
      <c r="K248" s="3">
        <v>9.81</v>
      </c>
      <c r="L248" s="3">
        <v>9.9499999999999993</v>
      </c>
      <c r="M248" s="3"/>
      <c r="N248" s="3"/>
      <c r="O248" s="3">
        <v>0.03</v>
      </c>
      <c r="P248" s="13">
        <v>0.10155512762408335</v>
      </c>
      <c r="Q248" s="13"/>
      <c r="R248" s="3">
        <v>1.0900000000000001</v>
      </c>
      <c r="S248" s="3">
        <v>0.11</v>
      </c>
      <c r="T248" s="3">
        <v>0.03</v>
      </c>
      <c r="U248" s="3"/>
      <c r="V248" s="6"/>
      <c r="W248" s="3">
        <v>134</v>
      </c>
      <c r="X248" s="6">
        <v>99.784955127624087</v>
      </c>
      <c r="Y248" s="3"/>
      <c r="Z248" s="3">
        <v>8.58</v>
      </c>
      <c r="AA248" s="3"/>
      <c r="AB248" s="3"/>
      <c r="AC248" s="3">
        <v>69.319999999999993</v>
      </c>
      <c r="AD248" s="3"/>
      <c r="AE248" s="3"/>
      <c r="AF248" s="3"/>
      <c r="AG248" s="3"/>
      <c r="AH248" s="3"/>
      <c r="AI248" s="3">
        <v>22.1</v>
      </c>
      <c r="AJ248" s="3">
        <v>2.8194704008253175E-3</v>
      </c>
      <c r="AK248" s="8">
        <v>100.00281947040082</v>
      </c>
      <c r="AL248" s="3"/>
      <c r="AM248" s="9" t="s">
        <v>235</v>
      </c>
    </row>
    <row r="249" spans="1:39">
      <c r="A249" s="3">
        <v>27</v>
      </c>
      <c r="B249" s="3">
        <v>1245</v>
      </c>
      <c r="C249" s="5">
        <v>1518.15</v>
      </c>
      <c r="D249" s="3">
        <v>1E-4</v>
      </c>
      <c r="E249" s="3">
        <f t="shared" si="3"/>
        <v>1E-3</v>
      </c>
      <c r="F249" s="3">
        <v>50.48</v>
      </c>
      <c r="G249" s="3">
        <v>0.63</v>
      </c>
      <c r="H249" s="3">
        <v>16.88</v>
      </c>
      <c r="I249" s="3"/>
      <c r="J249" s="3">
        <v>6.68</v>
      </c>
      <c r="K249" s="3">
        <v>10.82</v>
      </c>
      <c r="L249" s="3">
        <v>10.46</v>
      </c>
      <c r="M249" s="3"/>
      <c r="N249" s="3"/>
      <c r="O249" s="3">
        <v>0.02</v>
      </c>
      <c r="P249" s="13">
        <v>0.11292659978598181</v>
      </c>
      <c r="Q249" s="13"/>
      <c r="R249" s="3">
        <v>1.9</v>
      </c>
      <c r="S249" s="3">
        <v>0.12</v>
      </c>
      <c r="T249" s="3">
        <v>0.01</v>
      </c>
      <c r="U249" s="3"/>
      <c r="V249" s="6"/>
      <c r="W249" s="3">
        <v>180</v>
      </c>
      <c r="X249" s="6">
        <v>98.13092659978598</v>
      </c>
      <c r="Y249" s="3"/>
      <c r="Z249" s="3">
        <v>8.5</v>
      </c>
      <c r="AA249" s="3"/>
      <c r="AB249" s="3"/>
      <c r="AC249" s="3">
        <v>68.569999999999993</v>
      </c>
      <c r="AD249" s="3"/>
      <c r="AE249" s="3"/>
      <c r="AF249" s="3"/>
      <c r="AG249" s="3"/>
      <c r="AH249" s="3"/>
      <c r="AI249" s="3">
        <v>22.42</v>
      </c>
      <c r="AJ249" s="3">
        <v>9.3982346694177258E-4</v>
      </c>
      <c r="AK249" s="8">
        <v>99.490939823466931</v>
      </c>
      <c r="AL249" s="3"/>
      <c r="AM249" s="9" t="s">
        <v>235</v>
      </c>
    </row>
    <row r="250" spans="1:39">
      <c r="A250" s="3">
        <v>28</v>
      </c>
      <c r="B250" s="3">
        <v>1245</v>
      </c>
      <c r="C250" s="5">
        <v>1518.15</v>
      </c>
      <c r="D250" s="3">
        <v>1E-4</v>
      </c>
      <c r="E250" s="3">
        <f t="shared" si="3"/>
        <v>1E-3</v>
      </c>
      <c r="F250" s="3">
        <v>51.83</v>
      </c>
      <c r="G250" s="3">
        <v>0.72</v>
      </c>
      <c r="H250" s="3">
        <v>17.03</v>
      </c>
      <c r="I250" s="3"/>
      <c r="J250" s="3">
        <v>7.32</v>
      </c>
      <c r="K250" s="3">
        <v>9.02</v>
      </c>
      <c r="L250" s="3">
        <v>11.32</v>
      </c>
      <c r="M250" s="3"/>
      <c r="N250" s="3"/>
      <c r="O250" s="3">
        <v>0.01</v>
      </c>
      <c r="P250" s="13">
        <v>0.15413411276870301</v>
      </c>
      <c r="Q250" s="13"/>
      <c r="R250" s="3">
        <v>2.14</v>
      </c>
      <c r="S250" s="3">
        <v>0.14000000000000001</v>
      </c>
      <c r="T250" s="3">
        <v>0.12</v>
      </c>
      <c r="U250" s="3"/>
      <c r="V250" s="6"/>
      <c r="W250" s="3">
        <v>121</v>
      </c>
      <c r="X250" s="6">
        <v>99.816234112768726</v>
      </c>
      <c r="Y250" s="3"/>
      <c r="Z250" s="3">
        <v>5.15</v>
      </c>
      <c r="AA250" s="3"/>
      <c r="AB250" s="3"/>
      <c r="AC250" s="3">
        <v>72.5</v>
      </c>
      <c r="AD250" s="3"/>
      <c r="AE250" s="3"/>
      <c r="AF250" s="3"/>
      <c r="AG250" s="3"/>
      <c r="AH250" s="3"/>
      <c r="AI250" s="3">
        <v>22.67</v>
      </c>
      <c r="AJ250" s="3">
        <v>1.127788160330127E-2</v>
      </c>
      <c r="AK250" s="8">
        <v>100.33127788160331</v>
      </c>
      <c r="AL250" s="3"/>
      <c r="AM250" s="9" t="s">
        <v>235</v>
      </c>
    </row>
    <row r="251" spans="1:39">
      <c r="A251" s="3">
        <v>30</v>
      </c>
      <c r="B251" s="3">
        <v>1245</v>
      </c>
      <c r="C251" s="5">
        <v>1518.15</v>
      </c>
      <c r="D251" s="3">
        <v>1E-4</v>
      </c>
      <c r="E251" s="3">
        <f t="shared" si="3"/>
        <v>1E-3</v>
      </c>
      <c r="F251" s="3">
        <v>51.54</v>
      </c>
      <c r="G251" s="3">
        <v>0.62</v>
      </c>
      <c r="H251" s="3">
        <v>17.16</v>
      </c>
      <c r="I251" s="3"/>
      <c r="J251" s="3">
        <v>7.37</v>
      </c>
      <c r="K251" s="3">
        <v>9.0500000000000007</v>
      </c>
      <c r="L251" s="3">
        <v>11.25</v>
      </c>
      <c r="M251" s="3"/>
      <c r="N251" s="3"/>
      <c r="O251" s="3">
        <v>0.02</v>
      </c>
      <c r="P251" s="13">
        <v>0.12880162527932523</v>
      </c>
      <c r="Q251" s="13"/>
      <c r="R251" s="3">
        <v>2.13</v>
      </c>
      <c r="S251" s="3">
        <v>0.13</v>
      </c>
      <c r="T251" s="3">
        <v>0.12</v>
      </c>
      <c r="U251" s="3"/>
      <c r="V251" s="6"/>
      <c r="W251" s="3">
        <v>112</v>
      </c>
      <c r="X251" s="6">
        <v>99.530001625279311</v>
      </c>
      <c r="Y251" s="3"/>
      <c r="Z251" s="3">
        <v>6.14</v>
      </c>
      <c r="AA251" s="3"/>
      <c r="AB251" s="3"/>
      <c r="AC251" s="3">
        <v>72.58</v>
      </c>
      <c r="AD251" s="3"/>
      <c r="AE251" s="3"/>
      <c r="AF251" s="3"/>
      <c r="AG251" s="3"/>
      <c r="AH251" s="3"/>
      <c r="AI251" s="3">
        <v>21.28</v>
      </c>
      <c r="AJ251" s="3">
        <v>1.127788160330127E-2</v>
      </c>
      <c r="AK251" s="8">
        <v>100.01127788160331</v>
      </c>
      <c r="AL251" s="3"/>
      <c r="AM251" s="9" t="s">
        <v>235</v>
      </c>
    </row>
    <row r="252" spans="1:39">
      <c r="A252" s="3">
        <v>31</v>
      </c>
      <c r="B252" s="3">
        <v>1245</v>
      </c>
      <c r="C252" s="5">
        <v>1518.15</v>
      </c>
      <c r="D252" s="3">
        <v>1E-4</v>
      </c>
      <c r="E252" s="3">
        <f t="shared" si="3"/>
        <v>1E-3</v>
      </c>
      <c r="F252" s="3">
        <v>51.86</v>
      </c>
      <c r="G252" s="3">
        <v>0.74</v>
      </c>
      <c r="H252" s="3">
        <v>18.11</v>
      </c>
      <c r="I252" s="3"/>
      <c r="J252" s="3">
        <v>6.04</v>
      </c>
      <c r="K252" s="3">
        <v>8.9600000000000009</v>
      </c>
      <c r="L252" s="3">
        <v>11.56</v>
      </c>
      <c r="M252" s="3"/>
      <c r="N252" s="3"/>
      <c r="O252" s="3">
        <v>0.01</v>
      </c>
      <c r="P252" s="13">
        <v>0.17451269159349131</v>
      </c>
      <c r="Q252" s="13"/>
      <c r="R252" s="3">
        <v>2.2000000000000002</v>
      </c>
      <c r="S252" s="3">
        <v>0.14000000000000001</v>
      </c>
      <c r="T252" s="3">
        <v>0.05</v>
      </c>
      <c r="U252" s="3"/>
      <c r="V252" s="6"/>
      <c r="W252" s="3">
        <v>136</v>
      </c>
      <c r="X252" s="6">
        <v>99.858112691593504</v>
      </c>
      <c r="Y252" s="3"/>
      <c r="Z252" s="3">
        <v>4.8099999999999996</v>
      </c>
      <c r="AA252" s="3"/>
      <c r="AB252" s="3"/>
      <c r="AC252" s="3">
        <v>74.239999999999995</v>
      </c>
      <c r="AD252" s="3"/>
      <c r="AE252" s="3"/>
      <c r="AF252" s="3"/>
      <c r="AG252" s="3"/>
      <c r="AH252" s="3"/>
      <c r="AI252" s="3">
        <v>20.94</v>
      </c>
      <c r="AJ252" s="3">
        <v>4.6991173347088631E-3</v>
      </c>
      <c r="AK252" s="8">
        <v>99.994699117334704</v>
      </c>
      <c r="AL252" s="3"/>
      <c r="AM252" s="9" t="s">
        <v>235</v>
      </c>
    </row>
    <row r="253" spans="1:39">
      <c r="A253" s="3">
        <v>31</v>
      </c>
      <c r="B253" s="3">
        <v>1245</v>
      </c>
      <c r="C253" s="5">
        <v>1518.15</v>
      </c>
      <c r="D253" s="3">
        <v>1E-4</v>
      </c>
      <c r="E253" s="3">
        <f t="shared" si="3"/>
        <v>1E-3</v>
      </c>
      <c r="F253" s="3">
        <v>52.26</v>
      </c>
      <c r="G253" s="3">
        <v>0.59</v>
      </c>
      <c r="H253" s="3">
        <v>16.84</v>
      </c>
      <c r="I253" s="3"/>
      <c r="J253" s="3">
        <v>7.42</v>
      </c>
      <c r="K253" s="3">
        <v>8.82</v>
      </c>
      <c r="L253" s="3">
        <v>10.3</v>
      </c>
      <c r="M253" s="3"/>
      <c r="N253" s="3"/>
      <c r="O253" s="3">
        <v>0.01</v>
      </c>
      <c r="P253" s="13">
        <v>0.1099992901205426</v>
      </c>
      <c r="Q253" s="13"/>
      <c r="R253" s="3">
        <v>1.95</v>
      </c>
      <c r="S253" s="3">
        <v>0.12</v>
      </c>
      <c r="T253" s="3">
        <v>0.1</v>
      </c>
      <c r="U253" s="3"/>
      <c r="V253" s="6"/>
      <c r="W253" s="3">
        <v>194</v>
      </c>
      <c r="X253" s="6">
        <v>98.539399290120556</v>
      </c>
      <c r="Y253" s="3"/>
      <c r="Z253" s="3">
        <v>9.2100000000000009</v>
      </c>
      <c r="AA253" s="3"/>
      <c r="AB253" s="3"/>
      <c r="AC253" s="3">
        <v>67.48</v>
      </c>
      <c r="AD253" s="3"/>
      <c r="AE253" s="3"/>
      <c r="AF253" s="3"/>
      <c r="AG253" s="3"/>
      <c r="AH253" s="3"/>
      <c r="AI253" s="3">
        <v>22.21</v>
      </c>
      <c r="AJ253" s="3">
        <v>9.3982346694177262E-3</v>
      </c>
      <c r="AK253" s="8">
        <v>98.909398234669425</v>
      </c>
      <c r="AL253" s="3"/>
      <c r="AM253" s="9" t="s">
        <v>235</v>
      </c>
    </row>
    <row r="254" spans="1:39">
      <c r="A254" s="3">
        <v>23</v>
      </c>
      <c r="B254" s="3">
        <v>1245</v>
      </c>
      <c r="C254" s="5">
        <v>1518.15</v>
      </c>
      <c r="D254" s="3">
        <v>1E-4</v>
      </c>
      <c r="E254" s="3">
        <f t="shared" si="3"/>
        <v>1E-3</v>
      </c>
      <c r="F254" s="3">
        <v>52.26</v>
      </c>
      <c r="G254" s="3">
        <v>0.59</v>
      </c>
      <c r="H254" s="3">
        <v>16.84</v>
      </c>
      <c r="I254" s="3"/>
      <c r="J254" s="3">
        <v>7.42</v>
      </c>
      <c r="K254" s="3">
        <v>8.82</v>
      </c>
      <c r="L254" s="3">
        <v>10.3</v>
      </c>
      <c r="M254" s="3"/>
      <c r="N254" s="3"/>
      <c r="O254" s="3">
        <v>0.01</v>
      </c>
      <c r="P254" s="13">
        <v>0.11236365561955119</v>
      </c>
      <c r="Q254" s="13"/>
      <c r="R254" s="3">
        <v>1.95</v>
      </c>
      <c r="S254" s="3">
        <v>0.12</v>
      </c>
      <c r="T254" s="3">
        <v>0.02</v>
      </c>
      <c r="U254" s="3"/>
      <c r="V254" s="6"/>
      <c r="W254" s="3">
        <v>170</v>
      </c>
      <c r="X254" s="6">
        <v>98.459363655619555</v>
      </c>
      <c r="Y254" s="3"/>
      <c r="Z254" s="3">
        <v>9.91</v>
      </c>
      <c r="AA254" s="3"/>
      <c r="AB254" s="3"/>
      <c r="AC254" s="3">
        <v>67.5</v>
      </c>
      <c r="AD254" s="3"/>
      <c r="AE254" s="3"/>
      <c r="AF254" s="3"/>
      <c r="AG254" s="3"/>
      <c r="AH254" s="3"/>
      <c r="AI254" s="3">
        <v>22.42</v>
      </c>
      <c r="AJ254" s="3">
        <v>1.8796469338835452E-3</v>
      </c>
      <c r="AK254" s="8">
        <v>99.831879646933885</v>
      </c>
      <c r="AL254" s="3"/>
      <c r="AM254" s="9" t="s">
        <v>235</v>
      </c>
    </row>
    <row r="255" spans="1:39">
      <c r="A255" s="3">
        <v>37</v>
      </c>
      <c r="B255" s="3">
        <v>1245</v>
      </c>
      <c r="C255" s="5">
        <v>1518.15</v>
      </c>
      <c r="D255" s="3">
        <v>1E-4</v>
      </c>
      <c r="E255" s="3">
        <f t="shared" si="3"/>
        <v>1E-3</v>
      </c>
      <c r="F255" s="3">
        <v>51.59</v>
      </c>
      <c r="G255" s="3">
        <v>0.62</v>
      </c>
      <c r="H255" s="3">
        <v>15.78</v>
      </c>
      <c r="I255" s="3"/>
      <c r="J255" s="3">
        <v>8.2799999999999994</v>
      </c>
      <c r="K255" s="3">
        <v>11.1</v>
      </c>
      <c r="L255" s="3">
        <v>10.039999999999999</v>
      </c>
      <c r="M255" s="3"/>
      <c r="N255" s="3"/>
      <c r="O255" s="3">
        <v>0.04</v>
      </c>
      <c r="P255" s="13">
        <v>0.11821827495042962</v>
      </c>
      <c r="Q255" s="13"/>
      <c r="R255" s="3">
        <v>1.35</v>
      </c>
      <c r="S255" s="3">
        <v>0.13</v>
      </c>
      <c r="T255" s="3">
        <v>0.05</v>
      </c>
      <c r="U255" s="3"/>
      <c r="V255" s="6"/>
      <c r="W255" s="3">
        <v>271</v>
      </c>
      <c r="X255" s="6">
        <v>99.12531827495043</v>
      </c>
      <c r="Y255" s="3"/>
      <c r="Z255" s="3">
        <v>11.47</v>
      </c>
      <c r="AA255" s="3"/>
      <c r="AB255" s="3"/>
      <c r="AC255" s="3">
        <v>63.56</v>
      </c>
      <c r="AD255" s="3"/>
      <c r="AE255" s="3"/>
      <c r="AF255" s="3"/>
      <c r="AG255" s="3"/>
      <c r="AH255" s="3"/>
      <c r="AI255" s="3">
        <v>24.97</v>
      </c>
      <c r="AJ255" s="3">
        <v>4.6991173347088631E-3</v>
      </c>
      <c r="AK255" s="8">
        <v>100.00469911733471</v>
      </c>
      <c r="AL255" s="3"/>
      <c r="AM255" s="9" t="s">
        <v>235</v>
      </c>
    </row>
    <row r="256" spans="1:39">
      <c r="A256" s="3">
        <v>39</v>
      </c>
      <c r="B256" s="3">
        <v>1245</v>
      </c>
      <c r="C256" s="5">
        <v>1518.15</v>
      </c>
      <c r="D256" s="3">
        <v>1E-4</v>
      </c>
      <c r="E256" s="3">
        <f t="shared" si="3"/>
        <v>1E-3</v>
      </c>
      <c r="F256" s="3">
        <v>51.64</v>
      </c>
      <c r="G256" s="3">
        <v>0.62</v>
      </c>
      <c r="H256" s="3">
        <v>16.27</v>
      </c>
      <c r="I256" s="3"/>
      <c r="J256" s="3">
        <v>7.94</v>
      </c>
      <c r="K256" s="3">
        <v>11.07</v>
      </c>
      <c r="L256" s="3">
        <v>10.31</v>
      </c>
      <c r="M256" s="3"/>
      <c r="N256" s="3"/>
      <c r="O256" s="3">
        <v>0.02</v>
      </c>
      <c r="P256" s="13">
        <v>0.14276264060680452</v>
      </c>
      <c r="Q256" s="13"/>
      <c r="R256" s="3">
        <v>1.77</v>
      </c>
      <c r="S256" s="3">
        <v>0.15</v>
      </c>
      <c r="T256" s="3">
        <v>0.03</v>
      </c>
      <c r="U256" s="3"/>
      <c r="V256" s="6"/>
      <c r="W256" s="3">
        <v>267</v>
      </c>
      <c r="X256" s="6">
        <v>99.989462640606803</v>
      </c>
      <c r="Y256" s="3"/>
      <c r="Z256" s="3">
        <v>11.89</v>
      </c>
      <c r="AA256" s="3"/>
      <c r="AB256" s="3"/>
      <c r="AC256" s="3">
        <v>64.900000000000006</v>
      </c>
      <c r="AD256" s="3"/>
      <c r="AE256" s="3"/>
      <c r="AF256" s="3"/>
      <c r="AG256" s="3"/>
      <c r="AH256" s="3"/>
      <c r="AI256" s="3">
        <v>23.06</v>
      </c>
      <c r="AJ256" s="3">
        <v>2.8194704008253175E-3</v>
      </c>
      <c r="AK256" s="8">
        <v>99.852819470400831</v>
      </c>
      <c r="AL256" s="3"/>
      <c r="AM256" s="9" t="s">
        <v>235</v>
      </c>
    </row>
    <row r="257" spans="1:39">
      <c r="A257" s="3">
        <v>38</v>
      </c>
      <c r="B257" s="3">
        <v>1245</v>
      </c>
      <c r="C257" s="5">
        <v>1518.15</v>
      </c>
      <c r="D257" s="3">
        <v>1E-4</v>
      </c>
      <c r="E257" s="3">
        <f t="shared" si="3"/>
        <v>1E-3</v>
      </c>
      <c r="F257" s="3">
        <v>51.67</v>
      </c>
      <c r="G257" s="3">
        <v>0.62</v>
      </c>
      <c r="H257" s="3">
        <v>16.25</v>
      </c>
      <c r="I257" s="3"/>
      <c r="J257" s="3">
        <v>7.7</v>
      </c>
      <c r="K257" s="3">
        <v>11.18</v>
      </c>
      <c r="L257" s="3">
        <v>10.31</v>
      </c>
      <c r="M257" s="3"/>
      <c r="N257" s="3"/>
      <c r="O257" s="3">
        <v>0.02</v>
      </c>
      <c r="P257" s="13">
        <v>8.1063959966008875E-2</v>
      </c>
      <c r="Q257" s="13"/>
      <c r="R257" s="3">
        <v>1.7</v>
      </c>
      <c r="S257" s="3">
        <v>0.16</v>
      </c>
      <c r="T257" s="3">
        <v>0.03</v>
      </c>
      <c r="U257" s="3"/>
      <c r="V257" s="6"/>
      <c r="W257" s="3">
        <v>350</v>
      </c>
      <c r="X257" s="6">
        <v>99.756063959965985</v>
      </c>
      <c r="Y257" s="3"/>
      <c r="Z257" s="3">
        <v>16.3</v>
      </c>
      <c r="AA257" s="3"/>
      <c r="AB257" s="3"/>
      <c r="AC257" s="3">
        <v>58.66</v>
      </c>
      <c r="AD257" s="3"/>
      <c r="AE257" s="3"/>
      <c r="AF257" s="3"/>
      <c r="AG257" s="3"/>
      <c r="AH257" s="3"/>
      <c r="AI257" s="3">
        <v>24.81</v>
      </c>
      <c r="AJ257" s="3">
        <v>2.8194704008253175E-3</v>
      </c>
      <c r="AK257" s="8">
        <v>99.772819470400819</v>
      </c>
      <c r="AL257" s="3"/>
      <c r="AM257" s="9" t="s">
        <v>235</v>
      </c>
    </row>
    <row r="258" spans="1:39">
      <c r="A258" s="3">
        <v>40</v>
      </c>
      <c r="B258" s="3">
        <v>1245</v>
      </c>
      <c r="C258" s="5">
        <v>1518.15</v>
      </c>
      <c r="D258" s="3">
        <v>1E-4</v>
      </c>
      <c r="E258" s="3">
        <f t="shared" si="3"/>
        <v>1E-3</v>
      </c>
      <c r="F258" s="3">
        <v>54.4</v>
      </c>
      <c r="G258" s="3">
        <v>0.65</v>
      </c>
      <c r="H258" s="3">
        <v>16.899999999999999</v>
      </c>
      <c r="I258" s="3"/>
      <c r="J258" s="3">
        <v>4.6900000000000004</v>
      </c>
      <c r="K258" s="3">
        <v>12.03</v>
      </c>
      <c r="L258" s="3">
        <v>10.57</v>
      </c>
      <c r="M258" s="3"/>
      <c r="N258" s="3"/>
      <c r="O258" s="3">
        <v>0.01</v>
      </c>
      <c r="P258" s="13">
        <v>9.007106662889874E-3</v>
      </c>
      <c r="Q258" s="13"/>
      <c r="R258" s="3">
        <v>1.03</v>
      </c>
      <c r="S258" s="3">
        <v>0.11</v>
      </c>
      <c r="T258" s="3">
        <v>0.03</v>
      </c>
      <c r="U258" s="3"/>
      <c r="V258" s="6"/>
      <c r="W258" s="3">
        <v>592</v>
      </c>
      <c r="X258" s="6">
        <v>100.48820710666288</v>
      </c>
      <c r="Y258" s="3"/>
      <c r="Z258" s="3">
        <v>57.86</v>
      </c>
      <c r="AA258" s="3"/>
      <c r="AB258" s="3"/>
      <c r="AC258" s="3">
        <v>9.0500000000000007</v>
      </c>
      <c r="AD258" s="3"/>
      <c r="AE258" s="3"/>
      <c r="AF258" s="3"/>
      <c r="AG258" s="3"/>
      <c r="AH258" s="3"/>
      <c r="AI258" s="3">
        <v>30.06</v>
      </c>
      <c r="AJ258" s="3">
        <v>2.8194704008253175E-3</v>
      </c>
      <c r="AK258" s="8">
        <v>96.972819470400822</v>
      </c>
      <c r="AL258" s="3"/>
      <c r="AM258" s="9" t="s">
        <v>235</v>
      </c>
    </row>
    <row r="259" spans="1:39">
      <c r="A259" s="3">
        <v>43</v>
      </c>
      <c r="B259" s="3">
        <v>1245</v>
      </c>
      <c r="C259" s="5">
        <v>1518.15</v>
      </c>
      <c r="D259" s="3">
        <v>1E-4</v>
      </c>
      <c r="E259" s="3">
        <f t="shared" ref="E259:E322" si="4">D259*10</f>
        <v>1E-3</v>
      </c>
      <c r="F259" s="3">
        <v>54.86</v>
      </c>
      <c r="G259" s="3">
        <v>0.61</v>
      </c>
      <c r="H259" s="3">
        <v>15.43</v>
      </c>
      <c r="I259" s="3"/>
      <c r="J259" s="3">
        <v>5.71</v>
      </c>
      <c r="K259" s="3">
        <v>11.92</v>
      </c>
      <c r="L259" s="3">
        <v>9.36</v>
      </c>
      <c r="M259" s="3"/>
      <c r="N259" s="3"/>
      <c r="O259" s="3">
        <v>0.01</v>
      </c>
      <c r="P259" s="13">
        <v>3.3776649985837029E-2</v>
      </c>
      <c r="Q259" s="13"/>
      <c r="R259" s="3">
        <v>1.28</v>
      </c>
      <c r="S259" s="3">
        <v>0.09</v>
      </c>
      <c r="T259" s="3">
        <v>0.03</v>
      </c>
      <c r="U259" s="3"/>
      <c r="V259" s="6"/>
      <c r="W259" s="3">
        <v>288</v>
      </c>
      <c r="X259" s="6">
        <v>99.362576649985854</v>
      </c>
      <c r="Y259" s="3"/>
      <c r="Z259" s="3">
        <v>37.06</v>
      </c>
      <c r="AA259" s="3"/>
      <c r="AB259" s="3"/>
      <c r="AC259" s="3">
        <v>32.200000000000003</v>
      </c>
      <c r="AD259" s="3"/>
      <c r="AE259" s="3"/>
      <c r="AF259" s="3"/>
      <c r="AG259" s="3"/>
      <c r="AH259" s="3"/>
      <c r="AI259" s="3">
        <v>28.3</v>
      </c>
      <c r="AJ259" s="3">
        <v>2.8194704008253175E-3</v>
      </c>
      <c r="AK259" s="8">
        <v>97.562819470400825</v>
      </c>
      <c r="AL259" s="3"/>
      <c r="AM259" s="9" t="s">
        <v>235</v>
      </c>
    </row>
    <row r="260" spans="1:39">
      <c r="A260" s="3">
        <v>30</v>
      </c>
      <c r="B260" s="3">
        <v>1245</v>
      </c>
      <c r="C260" s="5">
        <v>1518.15</v>
      </c>
      <c r="D260" s="3">
        <v>1E-4</v>
      </c>
      <c r="E260" s="3">
        <f t="shared" si="4"/>
        <v>1E-3</v>
      </c>
      <c r="F260" s="3">
        <v>52.47</v>
      </c>
      <c r="G260" s="3">
        <v>0.63</v>
      </c>
      <c r="H260" s="3">
        <v>16.63</v>
      </c>
      <c r="I260" s="3"/>
      <c r="J260" s="3">
        <v>6.92</v>
      </c>
      <c r="K260" s="3">
        <v>11.27</v>
      </c>
      <c r="L260" s="3">
        <v>10.41</v>
      </c>
      <c r="M260" s="3"/>
      <c r="N260" s="3"/>
      <c r="O260" s="3">
        <v>0.01</v>
      </c>
      <c r="P260" s="13">
        <v>4.5148122147735503E-2</v>
      </c>
      <c r="Q260" s="13"/>
      <c r="R260" s="3">
        <v>1.39</v>
      </c>
      <c r="S260" s="3">
        <v>0.13</v>
      </c>
      <c r="T260" s="3">
        <v>0.03</v>
      </c>
      <c r="U260" s="3"/>
      <c r="V260" s="6"/>
      <c r="W260" s="3">
        <v>460</v>
      </c>
      <c r="X260" s="6">
        <v>99.981148122147744</v>
      </c>
      <c r="Y260" s="3"/>
      <c r="Z260" s="3">
        <v>36.06</v>
      </c>
      <c r="AA260" s="3"/>
      <c r="AB260" s="3"/>
      <c r="AC260" s="3">
        <v>34.630000000000003</v>
      </c>
      <c r="AD260" s="3"/>
      <c r="AE260" s="3"/>
      <c r="AF260" s="3"/>
      <c r="AG260" s="3"/>
      <c r="AH260" s="3"/>
      <c r="AI260" s="3">
        <v>27.19</v>
      </c>
      <c r="AJ260" s="3">
        <v>2.8194704008253175E-3</v>
      </c>
      <c r="AK260" s="8">
        <v>97.882819470400818</v>
      </c>
      <c r="AL260" s="3"/>
      <c r="AM260" s="9" t="s">
        <v>235</v>
      </c>
    </row>
    <row r="261" spans="1:39">
      <c r="A261" s="3">
        <v>25</v>
      </c>
      <c r="B261" s="3">
        <v>1245</v>
      </c>
      <c r="C261" s="5">
        <v>1518.15</v>
      </c>
      <c r="D261" s="3">
        <v>1E-4</v>
      </c>
      <c r="E261" s="3">
        <f t="shared" si="4"/>
        <v>1E-3</v>
      </c>
      <c r="F261" s="3">
        <v>51.94</v>
      </c>
      <c r="G261" s="3">
        <v>0.67</v>
      </c>
      <c r="H261" s="3">
        <v>16.93</v>
      </c>
      <c r="I261" s="3"/>
      <c r="J261" s="3">
        <v>7.44</v>
      </c>
      <c r="K261" s="3">
        <v>10.65</v>
      </c>
      <c r="L261" s="3">
        <v>10.49</v>
      </c>
      <c r="M261" s="3"/>
      <c r="N261" s="3"/>
      <c r="O261" s="3">
        <v>0.02</v>
      </c>
      <c r="P261" s="13">
        <v>6.2937157806943006E-2</v>
      </c>
      <c r="Q261" s="13"/>
      <c r="R261" s="3">
        <v>1.62</v>
      </c>
      <c r="S261" s="3">
        <v>0.13</v>
      </c>
      <c r="T261" s="3">
        <v>0.05</v>
      </c>
      <c r="U261" s="3"/>
      <c r="V261" s="6"/>
      <c r="W261" s="3">
        <v>477</v>
      </c>
      <c r="X261" s="6">
        <v>100.05063715780693</v>
      </c>
      <c r="Y261" s="3"/>
      <c r="Z261" s="3">
        <v>26.92</v>
      </c>
      <c r="AA261" s="3"/>
      <c r="AB261" s="3"/>
      <c r="AC261" s="3">
        <v>43.29</v>
      </c>
      <c r="AD261" s="3"/>
      <c r="AE261" s="3"/>
      <c r="AF261" s="3"/>
      <c r="AG261" s="3"/>
      <c r="AH261" s="3"/>
      <c r="AI261" s="3">
        <v>28.91</v>
      </c>
      <c r="AJ261" s="3">
        <v>4.6991173347088631E-3</v>
      </c>
      <c r="AK261" s="8">
        <v>99.124699117334714</v>
      </c>
      <c r="AL261" s="3"/>
      <c r="AM261" s="9" t="s">
        <v>235</v>
      </c>
    </row>
    <row r="262" spans="1:39">
      <c r="A262" s="3">
        <v>26</v>
      </c>
      <c r="B262" s="3">
        <v>1245</v>
      </c>
      <c r="C262" s="5">
        <v>1518.15</v>
      </c>
      <c r="D262" s="3">
        <v>1E-4</v>
      </c>
      <c r="E262" s="3">
        <f t="shared" si="4"/>
        <v>1E-3</v>
      </c>
      <c r="F262" s="3">
        <v>51.49</v>
      </c>
      <c r="G262" s="3">
        <v>0.68</v>
      </c>
      <c r="H262" s="3">
        <v>16.7</v>
      </c>
      <c r="I262" s="3"/>
      <c r="J262" s="3">
        <v>8.11</v>
      </c>
      <c r="K262" s="3">
        <v>10.45</v>
      </c>
      <c r="L262" s="3">
        <v>10.44</v>
      </c>
      <c r="M262" s="3"/>
      <c r="N262" s="3"/>
      <c r="O262" s="3">
        <v>0.02</v>
      </c>
      <c r="P262" s="13">
        <v>6.9692487804110401E-2</v>
      </c>
      <c r="Q262" s="13"/>
      <c r="R262" s="3">
        <v>1.37</v>
      </c>
      <c r="S262" s="3">
        <v>0.1</v>
      </c>
      <c r="T262" s="3">
        <v>0.02</v>
      </c>
      <c r="U262" s="3"/>
      <c r="V262" s="6"/>
      <c r="W262" s="3">
        <v>426</v>
      </c>
      <c r="X262" s="6">
        <v>99.492292487804093</v>
      </c>
      <c r="Y262" s="3"/>
      <c r="Z262" s="3">
        <v>23.29</v>
      </c>
      <c r="AA262" s="3"/>
      <c r="AB262" s="3"/>
      <c r="AC262" s="3">
        <v>48.86</v>
      </c>
      <c r="AD262" s="3"/>
      <c r="AE262" s="3"/>
      <c r="AF262" s="3"/>
      <c r="AG262" s="3"/>
      <c r="AH262" s="3"/>
      <c r="AI262" s="3">
        <v>25.56</v>
      </c>
      <c r="AJ262" s="3">
        <v>1.8796469338835452E-3</v>
      </c>
      <c r="AK262" s="8">
        <v>97.711879646933895</v>
      </c>
      <c r="AL262" s="3"/>
      <c r="AM262" s="9" t="s">
        <v>235</v>
      </c>
    </row>
    <row r="263" spans="1:39">
      <c r="A263" s="3">
        <v>35</v>
      </c>
      <c r="B263" s="3">
        <v>1245</v>
      </c>
      <c r="C263" s="5">
        <v>1518.15</v>
      </c>
      <c r="D263" s="3">
        <v>1E-4</v>
      </c>
      <c r="E263" s="3">
        <f t="shared" si="4"/>
        <v>1E-3</v>
      </c>
      <c r="F263" s="3">
        <v>51.75</v>
      </c>
      <c r="G263" s="3">
        <v>0.65</v>
      </c>
      <c r="H263" s="3">
        <v>16.2</v>
      </c>
      <c r="I263" s="3"/>
      <c r="J263" s="3">
        <v>7.15</v>
      </c>
      <c r="K263" s="3">
        <v>11.15</v>
      </c>
      <c r="L263" s="3">
        <v>10.36</v>
      </c>
      <c r="M263" s="3"/>
      <c r="N263" s="3"/>
      <c r="O263" s="3">
        <v>0.01</v>
      </c>
      <c r="P263" s="13">
        <v>8.421644729802033E-2</v>
      </c>
      <c r="Q263" s="13"/>
      <c r="R263" s="3">
        <v>1.65</v>
      </c>
      <c r="S263" s="3">
        <v>0.13</v>
      </c>
      <c r="T263" s="3">
        <v>0.02</v>
      </c>
      <c r="U263" s="3"/>
      <c r="V263" s="6"/>
      <c r="W263" s="3">
        <v>365</v>
      </c>
      <c r="X263" s="6">
        <v>99.19071644729803</v>
      </c>
      <c r="Y263" s="3"/>
      <c r="Z263" s="3">
        <v>18.36</v>
      </c>
      <c r="AA263" s="3"/>
      <c r="AB263" s="3"/>
      <c r="AC263" s="3">
        <v>54.81</v>
      </c>
      <c r="AD263" s="3"/>
      <c r="AE263" s="3"/>
      <c r="AF263" s="3"/>
      <c r="AG263" s="3"/>
      <c r="AH263" s="3"/>
      <c r="AI263" s="3">
        <v>26.05</v>
      </c>
      <c r="AJ263" s="3">
        <v>1.8796469338835452E-3</v>
      </c>
      <c r="AK263" s="8">
        <v>99.221879646933886</v>
      </c>
      <c r="AL263" s="3"/>
      <c r="AM263" s="9" t="s">
        <v>235</v>
      </c>
    </row>
    <row r="264" spans="1:39">
      <c r="A264" s="3">
        <v>28</v>
      </c>
      <c r="B264" s="3">
        <v>1245</v>
      </c>
      <c r="C264" s="5">
        <v>1518.15</v>
      </c>
      <c r="D264" s="3">
        <v>1E-4</v>
      </c>
      <c r="E264" s="3">
        <f t="shared" si="4"/>
        <v>1E-3</v>
      </c>
      <c r="F264" s="3">
        <v>51.76</v>
      </c>
      <c r="G264" s="3">
        <v>0.65</v>
      </c>
      <c r="H264" s="3">
        <v>16.86</v>
      </c>
      <c r="I264" s="3"/>
      <c r="J264" s="3">
        <v>7.81</v>
      </c>
      <c r="K264" s="3">
        <v>10.79</v>
      </c>
      <c r="L264" s="3">
        <v>10.42</v>
      </c>
      <c r="M264" s="3"/>
      <c r="N264" s="3"/>
      <c r="O264" s="3">
        <v>0.02</v>
      </c>
      <c r="P264" s="13">
        <v>5.1453096811758407E-2</v>
      </c>
      <c r="Q264" s="13"/>
      <c r="R264" s="3">
        <v>1.5</v>
      </c>
      <c r="S264" s="3">
        <v>0.12</v>
      </c>
      <c r="T264" s="3">
        <v>0.02</v>
      </c>
      <c r="U264" s="3"/>
      <c r="V264" s="6"/>
      <c r="W264" s="3">
        <v>589</v>
      </c>
      <c r="X264" s="6">
        <v>100.06035309681175</v>
      </c>
      <c r="Y264" s="3"/>
      <c r="Z264" s="3">
        <v>26.19</v>
      </c>
      <c r="AA264" s="3"/>
      <c r="AB264" s="3"/>
      <c r="AC264" s="3">
        <v>44.93</v>
      </c>
      <c r="AD264" s="3"/>
      <c r="AE264" s="3"/>
      <c r="AF264" s="3"/>
      <c r="AG264" s="3"/>
      <c r="AH264" s="3"/>
      <c r="AI264" s="3">
        <v>27.45</v>
      </c>
      <c r="AJ264" s="3">
        <v>1.8796469338835452E-3</v>
      </c>
      <c r="AK264" s="8">
        <v>98.571879646933894</v>
      </c>
      <c r="AL264" s="3"/>
      <c r="AM264" s="9" t="s">
        <v>235</v>
      </c>
    </row>
    <row r="265" spans="1:39">
      <c r="A265" s="3">
        <v>27</v>
      </c>
      <c r="B265" s="3">
        <v>1245</v>
      </c>
      <c r="C265" s="5">
        <v>1518.15</v>
      </c>
      <c r="D265" s="3">
        <v>1E-4</v>
      </c>
      <c r="E265" s="3">
        <f t="shared" si="4"/>
        <v>1E-3</v>
      </c>
      <c r="F265" s="3">
        <v>51.94</v>
      </c>
      <c r="G265" s="3">
        <v>0.69</v>
      </c>
      <c r="H265" s="3">
        <v>17.13</v>
      </c>
      <c r="I265" s="3"/>
      <c r="J265" s="3">
        <v>7.9</v>
      </c>
      <c r="K265" s="3">
        <v>10.54</v>
      </c>
      <c r="L265" s="3">
        <v>10.44</v>
      </c>
      <c r="M265" s="3"/>
      <c r="N265" s="3"/>
      <c r="O265" s="3">
        <v>0.02</v>
      </c>
      <c r="P265" s="13">
        <v>6.1586091807509513E-2</v>
      </c>
      <c r="Q265" s="13"/>
      <c r="R265" s="3">
        <v>1.46</v>
      </c>
      <c r="S265" s="3">
        <v>0.11</v>
      </c>
      <c r="T265" s="3">
        <v>0.02</v>
      </c>
      <c r="U265" s="3"/>
      <c r="V265" s="6"/>
      <c r="W265" s="3">
        <v>477</v>
      </c>
      <c r="X265" s="6">
        <v>100.35928609180749</v>
      </c>
      <c r="Y265" s="3"/>
      <c r="Z265" s="3">
        <v>26.5</v>
      </c>
      <c r="AA265" s="3"/>
      <c r="AB265" s="3"/>
      <c r="AC265" s="3">
        <v>44.64</v>
      </c>
      <c r="AD265" s="3"/>
      <c r="AE265" s="3"/>
      <c r="AF265" s="3"/>
      <c r="AG265" s="3"/>
      <c r="AH265" s="3"/>
      <c r="AI265" s="3">
        <v>28.86</v>
      </c>
      <c r="AJ265" s="3">
        <v>1.8796469338835452E-3</v>
      </c>
      <c r="AK265" s="8">
        <v>100.00187964693389</v>
      </c>
      <c r="AL265" s="3"/>
      <c r="AM265" s="9" t="s">
        <v>235</v>
      </c>
    </row>
    <row r="266" spans="1:39">
      <c r="A266" s="3" t="s">
        <v>236</v>
      </c>
      <c r="B266" s="3">
        <v>1350</v>
      </c>
      <c r="C266" s="5">
        <v>1623.15</v>
      </c>
      <c r="D266" s="3">
        <v>1E-4</v>
      </c>
      <c r="E266" s="3">
        <f t="shared" si="4"/>
        <v>1E-3</v>
      </c>
      <c r="F266" s="3">
        <v>69.900000000000006</v>
      </c>
      <c r="G266" s="3"/>
      <c r="H266" s="3">
        <v>11.3</v>
      </c>
      <c r="I266" s="3"/>
      <c r="J266" s="3">
        <v>9.1</v>
      </c>
      <c r="K266" s="3">
        <v>13.5</v>
      </c>
      <c r="L266" s="3">
        <v>2.5</v>
      </c>
      <c r="M266" s="3">
        <v>0.13</v>
      </c>
      <c r="N266" s="3"/>
      <c r="O266" s="3"/>
      <c r="P266" s="3"/>
      <c r="Q266" s="3"/>
      <c r="R266" s="3">
        <v>2.4</v>
      </c>
      <c r="S266" s="3"/>
      <c r="T266" s="3"/>
      <c r="U266" s="3"/>
      <c r="V266" s="3"/>
      <c r="W266" s="3">
        <v>310</v>
      </c>
      <c r="X266" s="6">
        <v>108.861</v>
      </c>
      <c r="Y266" s="3"/>
      <c r="Z266" s="3">
        <v>13.3</v>
      </c>
      <c r="AA266" s="3">
        <v>58.6</v>
      </c>
      <c r="AB266" s="3"/>
      <c r="AC266" s="3"/>
      <c r="AD266" s="3"/>
      <c r="AE266" s="3"/>
      <c r="AF266" s="3"/>
      <c r="AG266" s="3"/>
      <c r="AH266" s="3"/>
      <c r="AI266" s="3">
        <v>28.8</v>
      </c>
      <c r="AJ266" s="3"/>
      <c r="AK266" s="8">
        <v>100.7</v>
      </c>
      <c r="AL266" s="3"/>
      <c r="AM266" s="9" t="s">
        <v>237</v>
      </c>
    </row>
    <row r="267" spans="1:39">
      <c r="A267" s="3" t="s">
        <v>238</v>
      </c>
      <c r="B267" s="3">
        <v>1350</v>
      </c>
      <c r="C267" s="5">
        <v>1623.15</v>
      </c>
      <c r="D267" s="3">
        <v>1E-4</v>
      </c>
      <c r="E267" s="3">
        <f t="shared" si="4"/>
        <v>1E-3</v>
      </c>
      <c r="F267" s="3">
        <v>61.6</v>
      </c>
      <c r="G267" s="3"/>
      <c r="H267" s="3">
        <v>11.7</v>
      </c>
      <c r="I267" s="3"/>
      <c r="J267" s="3">
        <v>7.9</v>
      </c>
      <c r="K267" s="3">
        <v>13.2</v>
      </c>
      <c r="L267" s="3">
        <v>2.34</v>
      </c>
      <c r="M267" s="3">
        <v>0.11600000000000001</v>
      </c>
      <c r="N267" s="3"/>
      <c r="O267" s="3"/>
      <c r="P267" s="3"/>
      <c r="Q267" s="3"/>
      <c r="R267" s="3">
        <v>3.2</v>
      </c>
      <c r="S267" s="3"/>
      <c r="T267" s="3"/>
      <c r="U267" s="3"/>
      <c r="V267" s="3"/>
      <c r="W267" s="3">
        <v>280</v>
      </c>
      <c r="X267" s="6">
        <v>100.08400000000002</v>
      </c>
      <c r="Y267" s="3"/>
      <c r="Z267" s="3">
        <v>14.9</v>
      </c>
      <c r="AA267" s="3">
        <v>56.3</v>
      </c>
      <c r="AB267" s="3"/>
      <c r="AC267" s="3"/>
      <c r="AD267" s="3"/>
      <c r="AE267" s="3"/>
      <c r="AF267" s="3"/>
      <c r="AG267" s="3"/>
      <c r="AH267" s="3"/>
      <c r="AI267" s="3">
        <v>29.6</v>
      </c>
      <c r="AJ267" s="3"/>
      <c r="AK267" s="8">
        <v>100.80000000000001</v>
      </c>
      <c r="AL267" s="3"/>
      <c r="AM267" s="9" t="s">
        <v>237</v>
      </c>
    </row>
    <row r="268" spans="1:39">
      <c r="A268" s="3" t="s">
        <v>239</v>
      </c>
      <c r="B268" s="3">
        <v>1350</v>
      </c>
      <c r="C268" s="5">
        <v>1623.15</v>
      </c>
      <c r="D268" s="3">
        <v>1E-4</v>
      </c>
      <c r="E268" s="3">
        <f t="shared" si="4"/>
        <v>1E-3</v>
      </c>
      <c r="F268" s="3">
        <v>60.8</v>
      </c>
      <c r="G268" s="3"/>
      <c r="H268" s="3">
        <v>11.5</v>
      </c>
      <c r="I268" s="3"/>
      <c r="J268" s="3">
        <v>8.6</v>
      </c>
      <c r="K268" s="3">
        <v>14.6</v>
      </c>
      <c r="L268" s="3">
        <v>2.3199999999999998</v>
      </c>
      <c r="M268" s="3">
        <v>9.0999999999999998E-2</v>
      </c>
      <c r="N268" s="3"/>
      <c r="O268" s="3"/>
      <c r="P268" s="3"/>
      <c r="Q268" s="3"/>
      <c r="R268" s="3">
        <v>2.5</v>
      </c>
      <c r="S268" s="3"/>
      <c r="T268" s="3"/>
      <c r="U268" s="3"/>
      <c r="V268" s="3"/>
      <c r="W268" s="3">
        <v>410</v>
      </c>
      <c r="X268" s="6">
        <v>100.45199999999997</v>
      </c>
      <c r="Y268" s="3"/>
      <c r="Z268" s="3">
        <v>21.9</v>
      </c>
      <c r="AA268" s="3">
        <v>46.5</v>
      </c>
      <c r="AB268" s="3"/>
      <c r="AC268" s="3"/>
      <c r="AD268" s="3"/>
      <c r="AE268" s="3"/>
      <c r="AF268" s="3"/>
      <c r="AG268" s="3"/>
      <c r="AH268" s="3"/>
      <c r="AI268" s="3">
        <v>31.3</v>
      </c>
      <c r="AJ268" s="3"/>
      <c r="AK268" s="8">
        <v>99.7</v>
      </c>
      <c r="AL268" s="3"/>
      <c r="AM268" s="9" t="s">
        <v>237</v>
      </c>
    </row>
    <row r="269" spans="1:39">
      <c r="A269" s="3" t="s">
        <v>240</v>
      </c>
      <c r="B269" s="3">
        <v>1350</v>
      </c>
      <c r="C269" s="5">
        <v>1623.15</v>
      </c>
      <c r="D269" s="3">
        <v>1E-4</v>
      </c>
      <c r="E269" s="3">
        <f t="shared" si="4"/>
        <v>1E-3</v>
      </c>
      <c r="F269" s="3">
        <v>59.5</v>
      </c>
      <c r="G269" s="3"/>
      <c r="H269" s="3">
        <v>13.2</v>
      </c>
      <c r="I269" s="3"/>
      <c r="J269" s="3">
        <v>8.1999999999999993</v>
      </c>
      <c r="K269" s="3">
        <v>14.4</v>
      </c>
      <c r="L269" s="3">
        <v>2.62</v>
      </c>
      <c r="M269" s="3">
        <v>0.04</v>
      </c>
      <c r="N269" s="3"/>
      <c r="O269" s="3"/>
      <c r="P269" s="3"/>
      <c r="Q269" s="3"/>
      <c r="R269" s="3">
        <v>2.76</v>
      </c>
      <c r="S269" s="3"/>
      <c r="T269" s="3"/>
      <c r="U269" s="3"/>
      <c r="V269" s="3"/>
      <c r="W269" s="3">
        <v>470</v>
      </c>
      <c r="X269" s="6">
        <v>100.76700000000002</v>
      </c>
      <c r="Y269" s="3"/>
      <c r="Z269" s="3">
        <v>42.2</v>
      </c>
      <c r="AA269" s="3">
        <v>24</v>
      </c>
      <c r="AB269" s="3"/>
      <c r="AC269" s="3"/>
      <c r="AD269" s="3"/>
      <c r="AE269" s="3"/>
      <c r="AF269" s="3"/>
      <c r="AG269" s="3"/>
      <c r="AH269" s="3"/>
      <c r="AI269" s="3">
        <v>34.700000000000003</v>
      </c>
      <c r="AJ269" s="3"/>
      <c r="AK269" s="8">
        <v>100.9</v>
      </c>
      <c r="AL269" s="3"/>
      <c r="AM269" s="9" t="s">
        <v>237</v>
      </c>
    </row>
    <row r="270" spans="1:39">
      <c r="A270" s="3" t="s">
        <v>241</v>
      </c>
      <c r="B270" s="3">
        <v>1350</v>
      </c>
      <c r="C270" s="5">
        <v>1623.15</v>
      </c>
      <c r="D270" s="3">
        <v>1E-4</v>
      </c>
      <c r="E270" s="3">
        <f t="shared" si="4"/>
        <v>1E-3</v>
      </c>
      <c r="F270" s="3">
        <v>59.6</v>
      </c>
      <c r="G270" s="3"/>
      <c r="H270" s="3">
        <v>14.9</v>
      </c>
      <c r="I270" s="3"/>
      <c r="J270" s="3">
        <v>6.8</v>
      </c>
      <c r="K270" s="3">
        <v>13.6</v>
      </c>
      <c r="L270" s="3">
        <v>3.1</v>
      </c>
      <c r="M270" s="3">
        <v>1.7000000000000001E-2</v>
      </c>
      <c r="N270" s="3"/>
      <c r="O270" s="3"/>
      <c r="P270" s="3"/>
      <c r="Q270" s="3"/>
      <c r="R270" s="3">
        <v>2.61</v>
      </c>
      <c r="S270" s="3"/>
      <c r="T270" s="3"/>
      <c r="U270" s="3"/>
      <c r="V270" s="3"/>
      <c r="W270" s="3">
        <v>600</v>
      </c>
      <c r="X270" s="6">
        <v>100.68699999999998</v>
      </c>
      <c r="Y270" s="3"/>
      <c r="Z270" s="3">
        <v>43.9</v>
      </c>
      <c r="AA270" s="3">
        <v>21.8</v>
      </c>
      <c r="AB270" s="3"/>
      <c r="AC270" s="3"/>
      <c r="AD270" s="3"/>
      <c r="AE270" s="3"/>
      <c r="AF270" s="3"/>
      <c r="AG270" s="3"/>
      <c r="AH270" s="3"/>
      <c r="AI270" s="3">
        <v>33.9</v>
      </c>
      <c r="AJ270" s="3"/>
      <c r="AK270" s="8">
        <v>99.6</v>
      </c>
      <c r="AL270" s="3"/>
      <c r="AM270" s="9" t="s">
        <v>237</v>
      </c>
    </row>
    <row r="271" spans="1:39">
      <c r="A271" s="3" t="s">
        <v>242</v>
      </c>
      <c r="B271" s="3">
        <v>1350</v>
      </c>
      <c r="C271" s="5">
        <v>1623.15</v>
      </c>
      <c r="D271" s="3">
        <v>1E-4</v>
      </c>
      <c r="E271" s="3">
        <f t="shared" si="4"/>
        <v>1E-3</v>
      </c>
      <c r="F271" s="3">
        <v>59.1</v>
      </c>
      <c r="G271" s="3"/>
      <c r="H271" s="3">
        <v>16.5</v>
      </c>
      <c r="I271" s="3"/>
      <c r="J271" s="3">
        <v>3.2</v>
      </c>
      <c r="K271" s="3">
        <v>16</v>
      </c>
      <c r="L271" s="3">
        <v>3.2</v>
      </c>
      <c r="M271" s="3">
        <v>7.0000000000000001E-3</v>
      </c>
      <c r="N271" s="3"/>
      <c r="O271" s="3"/>
      <c r="P271" s="3"/>
      <c r="Q271" s="3"/>
      <c r="R271" s="3">
        <v>2.2999999999999998</v>
      </c>
      <c r="S271" s="3"/>
      <c r="T271" s="3"/>
      <c r="U271" s="3"/>
      <c r="V271" s="3"/>
      <c r="W271" s="3">
        <v>800</v>
      </c>
      <c r="X271" s="6">
        <v>100.387</v>
      </c>
      <c r="Y271" s="3"/>
      <c r="Z271" s="3">
        <v>50.7</v>
      </c>
      <c r="AA271" s="3">
        <v>11.2</v>
      </c>
      <c r="AB271" s="3"/>
      <c r="AC271" s="3"/>
      <c r="AD271" s="3"/>
      <c r="AE271" s="3"/>
      <c r="AF271" s="3"/>
      <c r="AG271" s="3"/>
      <c r="AH271" s="3"/>
      <c r="AI271" s="3">
        <v>38.299999999999997</v>
      </c>
      <c r="AJ271" s="3"/>
      <c r="AK271" s="8">
        <v>100.2</v>
      </c>
      <c r="AL271" s="3"/>
      <c r="AM271" s="9" t="s">
        <v>237</v>
      </c>
    </row>
    <row r="272" spans="1:39">
      <c r="A272" s="3" t="s">
        <v>243</v>
      </c>
      <c r="B272" s="3">
        <v>1351</v>
      </c>
      <c r="C272" s="5">
        <v>1624.15</v>
      </c>
      <c r="D272" s="3">
        <v>1E-4</v>
      </c>
      <c r="E272" s="3">
        <f t="shared" si="4"/>
        <v>1E-3</v>
      </c>
      <c r="F272" s="3">
        <v>51.4</v>
      </c>
      <c r="G272" s="3">
        <v>0.38</v>
      </c>
      <c r="H272" s="3">
        <v>10.9</v>
      </c>
      <c r="I272" s="3">
        <v>0.246</v>
      </c>
      <c r="J272" s="3">
        <v>11.2</v>
      </c>
      <c r="K272" s="3">
        <v>15.2</v>
      </c>
      <c r="L272" s="3">
        <v>10</v>
      </c>
      <c r="M272" s="3">
        <v>8.5999999999999993E-2</v>
      </c>
      <c r="N272" s="3"/>
      <c r="O272" s="3">
        <v>0.314</v>
      </c>
      <c r="P272" s="13">
        <v>7.2999999999999995E-2</v>
      </c>
      <c r="Q272" s="13"/>
      <c r="R272" s="3">
        <v>0.23</v>
      </c>
      <c r="S272" s="3">
        <v>0.06</v>
      </c>
      <c r="T272" s="3"/>
      <c r="U272" s="3"/>
      <c r="V272" s="3"/>
      <c r="W272" s="3">
        <v>650</v>
      </c>
      <c r="X272" s="6">
        <v>100.154</v>
      </c>
      <c r="Y272" s="3"/>
      <c r="Z272" s="3">
        <v>19.899999999999999</v>
      </c>
      <c r="AA272" s="3">
        <v>36.4</v>
      </c>
      <c r="AB272" s="3"/>
      <c r="AC272" s="3">
        <v>14.8</v>
      </c>
      <c r="AD272" s="3"/>
      <c r="AE272" s="3"/>
      <c r="AF272" s="3"/>
      <c r="AG272" s="3"/>
      <c r="AH272" s="3"/>
      <c r="AI272" s="3">
        <v>30</v>
      </c>
      <c r="AJ272" s="3"/>
      <c r="AK272" s="8">
        <v>101.1</v>
      </c>
      <c r="AL272" s="3"/>
      <c r="AM272" s="9" t="s">
        <v>237</v>
      </c>
    </row>
    <row r="273" spans="1:39">
      <c r="A273" s="3" t="s">
        <v>244</v>
      </c>
      <c r="B273" s="3">
        <v>1352</v>
      </c>
      <c r="C273" s="5">
        <v>1625.15</v>
      </c>
      <c r="D273" s="3">
        <v>1E-4</v>
      </c>
      <c r="E273" s="3">
        <f t="shared" si="4"/>
        <v>1E-3</v>
      </c>
      <c r="F273" s="3">
        <v>51.5</v>
      </c>
      <c r="G273" s="3">
        <v>0.35</v>
      </c>
      <c r="H273" s="3">
        <v>10.53</v>
      </c>
      <c r="I273" s="3">
        <v>0.371</v>
      </c>
      <c r="J273" s="3">
        <v>11.2</v>
      </c>
      <c r="K273" s="3">
        <v>17.190000000000001</v>
      </c>
      <c r="L273" s="3">
        <v>9.33</v>
      </c>
      <c r="M273" s="3">
        <v>9.6000000000000002E-2</v>
      </c>
      <c r="N273" s="3"/>
      <c r="O273" s="3">
        <v>0.29599999999999999</v>
      </c>
      <c r="P273" s="13">
        <v>2.5999999999999999E-2</v>
      </c>
      <c r="Q273" s="13"/>
      <c r="R273" s="3">
        <v>0.12</v>
      </c>
      <c r="S273" s="3">
        <v>0.02</v>
      </c>
      <c r="T273" s="3"/>
      <c r="U273" s="3"/>
      <c r="V273" s="3"/>
      <c r="W273" s="3">
        <v>810</v>
      </c>
      <c r="X273" s="6">
        <v>101.11000000000001</v>
      </c>
      <c r="Y273" s="3"/>
      <c r="Z273" s="3">
        <v>20.9</v>
      </c>
      <c r="AA273" s="3">
        <v>41.6</v>
      </c>
      <c r="AB273" s="3"/>
      <c r="AC273" s="3">
        <v>6.5</v>
      </c>
      <c r="AD273" s="3"/>
      <c r="AE273" s="3"/>
      <c r="AF273" s="3"/>
      <c r="AG273" s="3"/>
      <c r="AH273" s="3"/>
      <c r="AI273" s="3">
        <v>31.7</v>
      </c>
      <c r="AJ273" s="3"/>
      <c r="AK273" s="8">
        <v>100.7</v>
      </c>
      <c r="AL273" s="3"/>
      <c r="AM273" s="9" t="s">
        <v>237</v>
      </c>
    </row>
    <row r="274" spans="1:39">
      <c r="A274" s="3" t="s">
        <v>245</v>
      </c>
      <c r="B274" s="3">
        <v>1353</v>
      </c>
      <c r="C274" s="5">
        <v>1626.15</v>
      </c>
      <c r="D274" s="3">
        <v>1E-4</v>
      </c>
      <c r="E274" s="3">
        <f t="shared" si="4"/>
        <v>1E-3</v>
      </c>
      <c r="F274" s="3">
        <v>51.5</v>
      </c>
      <c r="G274" s="3">
        <v>0.34</v>
      </c>
      <c r="H274" s="3">
        <v>10.47</v>
      </c>
      <c r="I274" s="3">
        <v>0.53</v>
      </c>
      <c r="J274" s="3">
        <v>9.4</v>
      </c>
      <c r="K274" s="3">
        <v>17.649999999999999</v>
      </c>
      <c r="L274" s="3">
        <v>9.32</v>
      </c>
      <c r="M274" s="3">
        <v>2.4E-2</v>
      </c>
      <c r="N274" s="3"/>
      <c r="O274" s="3">
        <v>0.3</v>
      </c>
      <c r="P274" s="13">
        <v>1.0999999999999999E-2</v>
      </c>
      <c r="Q274" s="13"/>
      <c r="R274" s="3">
        <v>0.08</v>
      </c>
      <c r="S274" s="3">
        <v>0.01</v>
      </c>
      <c r="T274" s="3"/>
      <c r="U274" s="3"/>
      <c r="V274" s="3"/>
      <c r="W274" s="3">
        <v>1310</v>
      </c>
      <c r="X274" s="6">
        <v>99.766000000000005</v>
      </c>
      <c r="Y274" s="3"/>
      <c r="Z274" s="3">
        <v>36.700000000000003</v>
      </c>
      <c r="AA274" s="3">
        <v>21.2</v>
      </c>
      <c r="AB274" s="3"/>
      <c r="AC274" s="3">
        <v>4.8</v>
      </c>
      <c r="AD274" s="3"/>
      <c r="AE274" s="3"/>
      <c r="AF274" s="3"/>
      <c r="AG274" s="3"/>
      <c r="AH274" s="3"/>
      <c r="AI274" s="3">
        <v>36.6</v>
      </c>
      <c r="AJ274" s="3"/>
      <c r="AK274" s="8">
        <v>99.300000000000011</v>
      </c>
      <c r="AL274" s="3"/>
      <c r="AM274" s="9" t="s">
        <v>237</v>
      </c>
    </row>
    <row r="275" spans="1:39">
      <c r="A275" s="3" t="s">
        <v>246</v>
      </c>
      <c r="B275" s="3">
        <v>1354</v>
      </c>
      <c r="C275" s="5">
        <v>1627.15</v>
      </c>
      <c r="D275" s="3">
        <v>1E-4</v>
      </c>
      <c r="E275" s="3">
        <f t="shared" si="4"/>
        <v>1E-3</v>
      </c>
      <c r="F275" s="3">
        <v>53.6</v>
      </c>
      <c r="G275" s="3">
        <v>0.35</v>
      </c>
      <c r="H275" s="3">
        <v>11</v>
      </c>
      <c r="I275" s="3">
        <v>0.27100000000000002</v>
      </c>
      <c r="J275" s="3">
        <v>6.8</v>
      </c>
      <c r="K275" s="3">
        <v>18.399999999999999</v>
      </c>
      <c r="L275" s="3">
        <v>9.84</v>
      </c>
      <c r="M275" s="3">
        <v>0.01</v>
      </c>
      <c r="N275" s="3"/>
      <c r="O275" s="3">
        <v>0.32200000000000001</v>
      </c>
      <c r="P275" s="13">
        <v>1.0999999999999999E-2</v>
      </c>
      <c r="Q275" s="13"/>
      <c r="R275" s="3">
        <v>0.11</v>
      </c>
      <c r="S275" s="3">
        <v>0.01</v>
      </c>
      <c r="T275" s="3"/>
      <c r="U275" s="3"/>
      <c r="V275" s="3"/>
      <c r="W275" s="3">
        <v>1400.0000000000002</v>
      </c>
      <c r="X275" s="6">
        <v>100.864</v>
      </c>
      <c r="Y275" s="3"/>
      <c r="Z275" s="3">
        <v>44.6</v>
      </c>
      <c r="AA275" s="3">
        <v>11.2</v>
      </c>
      <c r="AB275" s="3"/>
      <c r="AC275" s="3">
        <v>6.1</v>
      </c>
      <c r="AD275" s="3"/>
      <c r="AE275" s="3"/>
      <c r="AF275" s="3"/>
      <c r="AG275" s="3"/>
      <c r="AH275" s="3"/>
      <c r="AI275" s="3">
        <v>36.799999999999997</v>
      </c>
      <c r="AJ275" s="3"/>
      <c r="AK275" s="8">
        <v>98.699999999999989</v>
      </c>
      <c r="AL275" s="3"/>
      <c r="AM275" s="9" t="s">
        <v>237</v>
      </c>
    </row>
    <row r="276" spans="1:39">
      <c r="A276" s="3" t="s">
        <v>247</v>
      </c>
      <c r="B276" s="3">
        <v>1363</v>
      </c>
      <c r="C276" s="5">
        <v>1636.15</v>
      </c>
      <c r="D276" s="3">
        <v>1E-4</v>
      </c>
      <c r="E276" s="3">
        <f t="shared" si="4"/>
        <v>1E-3</v>
      </c>
      <c r="F276" s="3">
        <v>50</v>
      </c>
      <c r="G276" s="3">
        <v>0.34599999999999997</v>
      </c>
      <c r="H276" s="3">
        <v>10.6</v>
      </c>
      <c r="I276" s="3">
        <v>0.24</v>
      </c>
      <c r="J276" s="3">
        <v>11.4</v>
      </c>
      <c r="K276" s="3">
        <v>16.600000000000001</v>
      </c>
      <c r="L276" s="3">
        <v>9.3699999999999992</v>
      </c>
      <c r="M276" s="3">
        <v>0.17599999999999999</v>
      </c>
      <c r="N276" s="3"/>
      <c r="O276" s="3">
        <v>0.28799999999999998</v>
      </c>
      <c r="P276" s="3"/>
      <c r="Q276" s="3"/>
      <c r="R276" s="3">
        <v>0.14000000000000001</v>
      </c>
      <c r="S276" s="3">
        <v>0.03</v>
      </c>
      <c r="T276" s="3"/>
      <c r="U276" s="6">
        <v>1</v>
      </c>
      <c r="V276" s="3"/>
      <c r="W276" s="3">
        <v>620</v>
      </c>
      <c r="X276" s="6">
        <v>100.25200000000001</v>
      </c>
      <c r="Y276" s="3"/>
      <c r="Z276" s="3">
        <v>14</v>
      </c>
      <c r="AA276" s="3">
        <v>56.4</v>
      </c>
      <c r="AB276" s="3"/>
      <c r="AC276" s="3"/>
      <c r="AD276" s="3"/>
      <c r="AE276" s="3"/>
      <c r="AF276" s="3"/>
      <c r="AG276" s="3"/>
      <c r="AH276" s="3"/>
      <c r="AI276" s="3">
        <v>30.4</v>
      </c>
      <c r="AJ276" s="3"/>
      <c r="AK276" s="8">
        <v>100.80000000000001</v>
      </c>
      <c r="AL276" s="3"/>
      <c r="AM276" s="9" t="s">
        <v>237</v>
      </c>
    </row>
    <row r="277" spans="1:39">
      <c r="A277" s="3" t="s">
        <v>248</v>
      </c>
      <c r="B277" s="3">
        <v>1364</v>
      </c>
      <c r="C277" s="5">
        <v>1637.15</v>
      </c>
      <c r="D277" s="3">
        <v>1E-4</v>
      </c>
      <c r="E277" s="3">
        <f t="shared" si="4"/>
        <v>1E-3</v>
      </c>
      <c r="F277" s="3">
        <v>49.6</v>
      </c>
      <c r="G277" s="3">
        <v>0.34699999999999998</v>
      </c>
      <c r="H277" s="3">
        <v>10.64</v>
      </c>
      <c r="I277" s="3">
        <v>0.25</v>
      </c>
      <c r="J277" s="3">
        <v>11.9</v>
      </c>
      <c r="K277" s="3">
        <v>17.2</v>
      </c>
      <c r="L277" s="3">
        <v>8.81</v>
      </c>
      <c r="M277" s="3">
        <v>9.5000000000000001E-2</v>
      </c>
      <c r="N277" s="3"/>
      <c r="O277" s="3">
        <v>0.29299999999999998</v>
      </c>
      <c r="P277" s="3"/>
      <c r="Q277" s="3"/>
      <c r="R277" s="3">
        <v>0.15</v>
      </c>
      <c r="S277" s="3">
        <v>0.02</v>
      </c>
      <c r="T277" s="3"/>
      <c r="U277" s="3">
        <v>1.048</v>
      </c>
      <c r="V277" s="3"/>
      <c r="W277" s="3">
        <v>1010.0000000000001</v>
      </c>
      <c r="X277" s="6">
        <v>100.45400000000002</v>
      </c>
      <c r="Y277" s="3"/>
      <c r="Z277" s="3">
        <v>25.9</v>
      </c>
      <c r="AA277" s="3">
        <v>41.1</v>
      </c>
      <c r="AB277" s="3"/>
      <c r="AC277" s="3"/>
      <c r="AD277" s="3"/>
      <c r="AE277" s="3"/>
      <c r="AF277" s="3"/>
      <c r="AG277" s="3"/>
      <c r="AH277" s="3"/>
      <c r="AI277" s="3">
        <v>33.299999999999997</v>
      </c>
      <c r="AJ277" s="3"/>
      <c r="AK277" s="8">
        <v>100.3</v>
      </c>
      <c r="AL277" s="3"/>
      <c r="AM277" s="9" t="s">
        <v>237</v>
      </c>
    </row>
    <row r="278" spans="1:39">
      <c r="A278" s="3" t="s">
        <v>249</v>
      </c>
      <c r="B278" s="3">
        <v>1365</v>
      </c>
      <c r="C278" s="5">
        <v>1638.15</v>
      </c>
      <c r="D278" s="3">
        <v>1E-4</v>
      </c>
      <c r="E278" s="3">
        <f t="shared" si="4"/>
        <v>1E-3</v>
      </c>
      <c r="F278" s="3">
        <v>51.3</v>
      </c>
      <c r="G278" s="3">
        <v>0.35599999999999998</v>
      </c>
      <c r="H278" s="3">
        <v>10.7</v>
      </c>
      <c r="I278" s="3">
        <v>0.247</v>
      </c>
      <c r="J278" s="3">
        <v>9.9</v>
      </c>
      <c r="K278" s="3">
        <v>17.899999999999999</v>
      </c>
      <c r="L278" s="3">
        <v>9.17</v>
      </c>
      <c r="M278" s="3">
        <v>2.7E-2</v>
      </c>
      <c r="N278" s="3"/>
      <c r="O278" s="3">
        <v>0.30299999999999999</v>
      </c>
      <c r="P278" s="3"/>
      <c r="Q278" s="3"/>
      <c r="R278" s="3">
        <v>0.06</v>
      </c>
      <c r="S278" s="3">
        <v>0.01</v>
      </c>
      <c r="T278" s="3"/>
      <c r="U278" s="3">
        <v>0.99</v>
      </c>
      <c r="V278" s="3"/>
      <c r="W278" s="3">
        <v>1450</v>
      </c>
      <c r="X278" s="6">
        <v>101.10799999999999</v>
      </c>
      <c r="Y278" s="3"/>
      <c r="Z278" s="3">
        <v>39.9</v>
      </c>
      <c r="AA278" s="3">
        <v>24.8</v>
      </c>
      <c r="AB278" s="3"/>
      <c r="AC278" s="3"/>
      <c r="AD278" s="3"/>
      <c r="AE278" s="3"/>
      <c r="AF278" s="3"/>
      <c r="AG278" s="3"/>
      <c r="AH278" s="3"/>
      <c r="AI278" s="3">
        <v>35.9</v>
      </c>
      <c r="AJ278" s="3"/>
      <c r="AK278" s="8">
        <v>100.6</v>
      </c>
      <c r="AL278" s="3"/>
      <c r="AM278" s="9" t="s">
        <v>237</v>
      </c>
    </row>
    <row r="279" spans="1:39">
      <c r="A279" s="3" t="s">
        <v>250</v>
      </c>
      <c r="B279" s="3">
        <v>1366</v>
      </c>
      <c r="C279" s="5">
        <v>1639.15</v>
      </c>
      <c r="D279" s="3">
        <v>1E-4</v>
      </c>
      <c r="E279" s="3">
        <f t="shared" si="4"/>
        <v>1E-3</v>
      </c>
      <c r="F279" s="3">
        <v>55</v>
      </c>
      <c r="G279" s="3">
        <v>0.36699999999999999</v>
      </c>
      <c r="H279" s="3">
        <v>11.15</v>
      </c>
      <c r="I279" s="3">
        <v>0.16200000000000001</v>
      </c>
      <c r="J279" s="3">
        <v>3.87</v>
      </c>
      <c r="K279" s="3">
        <v>18.64</v>
      </c>
      <c r="L279" s="3">
        <v>9.9</v>
      </c>
      <c r="M279" s="3">
        <v>6.0000000000000001E-3</v>
      </c>
      <c r="N279" s="3"/>
      <c r="O279" s="3">
        <v>0.28999999999999998</v>
      </c>
      <c r="P279" s="3"/>
      <c r="Q279" s="3"/>
      <c r="R279" s="3">
        <v>0.09</v>
      </c>
      <c r="S279" s="3">
        <v>0.02</v>
      </c>
      <c r="T279" s="3"/>
      <c r="U279" s="3">
        <v>0.81100000000000005</v>
      </c>
      <c r="V279" s="3"/>
      <c r="W279" s="3">
        <v>1530</v>
      </c>
      <c r="X279" s="6">
        <v>100.45900000000003</v>
      </c>
      <c r="Y279" s="3"/>
      <c r="Z279" s="3">
        <v>47.5</v>
      </c>
      <c r="AA279" s="3">
        <v>17.7</v>
      </c>
      <c r="AB279" s="3"/>
      <c r="AC279" s="3"/>
      <c r="AD279" s="3"/>
      <c r="AE279" s="3"/>
      <c r="AF279" s="3"/>
      <c r="AG279" s="3"/>
      <c r="AH279" s="3"/>
      <c r="AI279" s="3">
        <v>34.4</v>
      </c>
      <c r="AJ279" s="3"/>
      <c r="AK279" s="8">
        <v>99.6</v>
      </c>
      <c r="AL279" s="3"/>
      <c r="AM279" s="9" t="s">
        <v>237</v>
      </c>
    </row>
    <row r="280" spans="1:39">
      <c r="A280" s="3" t="s">
        <v>251</v>
      </c>
      <c r="B280" s="3">
        <v>1301</v>
      </c>
      <c r="C280" s="5">
        <v>1574.15</v>
      </c>
      <c r="D280" s="3">
        <v>1E-4</v>
      </c>
      <c r="E280" s="3">
        <f t="shared" si="4"/>
        <v>1E-3</v>
      </c>
      <c r="F280" s="3">
        <v>48.8</v>
      </c>
      <c r="G280" s="3"/>
      <c r="H280" s="3">
        <v>17.399999999999999</v>
      </c>
      <c r="I280" s="3"/>
      <c r="J280" s="3">
        <v>5.18</v>
      </c>
      <c r="K280" s="3">
        <v>10.1</v>
      </c>
      <c r="L280" s="3">
        <v>18.7</v>
      </c>
      <c r="M280" s="3"/>
      <c r="N280" s="3"/>
      <c r="O280" s="3"/>
      <c r="P280" s="3">
        <v>0.112</v>
      </c>
      <c r="Q280" s="3"/>
      <c r="R280" s="3"/>
      <c r="S280" s="3"/>
      <c r="T280" s="3"/>
      <c r="U280" s="3"/>
      <c r="V280" s="3"/>
      <c r="W280" s="3">
        <v>160</v>
      </c>
      <c r="X280" s="6">
        <v>100.30799999999999</v>
      </c>
      <c r="Y280" s="3"/>
      <c r="Z280" s="3">
        <v>6.12</v>
      </c>
      <c r="AA280" s="3"/>
      <c r="AB280" s="3"/>
      <c r="AC280" s="3">
        <v>70.7</v>
      </c>
      <c r="AD280" s="3"/>
      <c r="AE280" s="3"/>
      <c r="AF280" s="3"/>
      <c r="AG280" s="3"/>
      <c r="AH280" s="3"/>
      <c r="AI280" s="3">
        <v>22.8</v>
      </c>
      <c r="AJ280" s="3"/>
      <c r="AK280" s="8">
        <v>99.62</v>
      </c>
      <c r="AL280" s="3"/>
      <c r="AM280" s="9" t="s">
        <v>252</v>
      </c>
    </row>
    <row r="281" spans="1:39">
      <c r="A281" s="3" t="s">
        <v>253</v>
      </c>
      <c r="B281" s="3">
        <v>1303</v>
      </c>
      <c r="C281" s="5">
        <v>1576.15</v>
      </c>
      <c r="D281" s="3">
        <v>1E-4</v>
      </c>
      <c r="E281" s="3">
        <f t="shared" si="4"/>
        <v>1E-3</v>
      </c>
      <c r="F281" s="3">
        <v>51</v>
      </c>
      <c r="G281" s="3"/>
      <c r="H281" s="3">
        <v>16.3</v>
      </c>
      <c r="I281" s="3"/>
      <c r="J281" s="3">
        <v>2.54</v>
      </c>
      <c r="K281" s="3">
        <v>11.1</v>
      </c>
      <c r="L281" s="3">
        <v>19.3</v>
      </c>
      <c r="M281" s="3"/>
      <c r="N281" s="3"/>
      <c r="O281" s="3"/>
      <c r="P281" s="3">
        <v>4.3999999999999997E-2</v>
      </c>
      <c r="Q281" s="3"/>
      <c r="R281" s="3"/>
      <c r="S281" s="3"/>
      <c r="T281" s="3"/>
      <c r="U281" s="3"/>
      <c r="V281" s="3"/>
      <c r="W281" s="3">
        <v>360</v>
      </c>
      <c r="X281" s="6">
        <v>100.32</v>
      </c>
      <c r="Y281" s="3"/>
      <c r="Z281" s="3">
        <v>5.25</v>
      </c>
      <c r="AA281" s="3"/>
      <c r="AB281" s="3"/>
      <c r="AC281" s="3">
        <v>73.3</v>
      </c>
      <c r="AD281" s="3"/>
      <c r="AE281" s="3"/>
      <c r="AF281" s="3"/>
      <c r="AG281" s="3"/>
      <c r="AH281" s="3"/>
      <c r="AI281" s="3">
        <v>22.6</v>
      </c>
      <c r="AJ281" s="3"/>
      <c r="AK281" s="8">
        <v>101.15</v>
      </c>
      <c r="AL281" s="3"/>
      <c r="AM281" s="9" t="s">
        <v>252</v>
      </c>
    </row>
    <row r="282" spans="1:39">
      <c r="A282" s="3" t="s">
        <v>254</v>
      </c>
      <c r="B282" s="3">
        <v>1300</v>
      </c>
      <c r="C282" s="5">
        <v>1573.15</v>
      </c>
      <c r="D282" s="3">
        <v>1E-4</v>
      </c>
      <c r="E282" s="3">
        <f t="shared" si="4"/>
        <v>1E-3</v>
      </c>
      <c r="F282" s="3">
        <v>47.5</v>
      </c>
      <c r="G282" s="3"/>
      <c r="H282" s="3">
        <v>16.5</v>
      </c>
      <c r="I282" s="3"/>
      <c r="J282" s="3">
        <v>5.3</v>
      </c>
      <c r="K282" s="3">
        <v>9.85</v>
      </c>
      <c r="L282" s="3">
        <v>18.5</v>
      </c>
      <c r="M282" s="3"/>
      <c r="N282" s="3"/>
      <c r="O282" s="3"/>
      <c r="P282" s="3">
        <v>5.6000000000000001E-2</v>
      </c>
      <c r="Q282" s="3"/>
      <c r="R282" s="3"/>
      <c r="S282" s="3"/>
      <c r="T282" s="3"/>
      <c r="U282" s="3"/>
      <c r="V282" s="3"/>
      <c r="W282" s="3">
        <v>320</v>
      </c>
      <c r="X282" s="6">
        <v>97.737999999999985</v>
      </c>
      <c r="Y282" s="3"/>
      <c r="Z282" s="6">
        <v>4.3</v>
      </c>
      <c r="AA282" s="3"/>
      <c r="AB282" s="3"/>
      <c r="AC282" s="3">
        <v>74.599999999999994</v>
      </c>
      <c r="AD282" s="3"/>
      <c r="AE282" s="3"/>
      <c r="AF282" s="3"/>
      <c r="AG282" s="3"/>
      <c r="AH282" s="3"/>
      <c r="AI282" s="3">
        <v>22.2</v>
      </c>
      <c r="AJ282" s="3"/>
      <c r="AK282" s="8">
        <v>101.1</v>
      </c>
      <c r="AL282" s="3"/>
      <c r="AM282" s="9" t="s">
        <v>252</v>
      </c>
    </row>
    <row r="283" spans="1:39">
      <c r="A283" s="3" t="s">
        <v>255</v>
      </c>
      <c r="B283" s="3">
        <v>1303</v>
      </c>
      <c r="C283" s="5">
        <v>1576.15</v>
      </c>
      <c r="D283" s="3">
        <v>1E-4</v>
      </c>
      <c r="E283" s="3">
        <f t="shared" si="4"/>
        <v>1E-3</v>
      </c>
      <c r="F283" s="3">
        <v>48.8</v>
      </c>
      <c r="G283" s="3"/>
      <c r="H283" s="3">
        <v>17.100000000000001</v>
      </c>
      <c r="I283" s="3"/>
      <c r="J283" s="3">
        <v>3.42</v>
      </c>
      <c r="K283" s="3">
        <v>10.1</v>
      </c>
      <c r="L283" s="3">
        <v>19</v>
      </c>
      <c r="M283" s="3"/>
      <c r="N283" s="3"/>
      <c r="O283" s="3"/>
      <c r="P283" s="3">
        <v>0.08</v>
      </c>
      <c r="Q283" s="3"/>
      <c r="R283" s="3"/>
      <c r="S283" s="3"/>
      <c r="T283" s="3"/>
      <c r="U283" s="3"/>
      <c r="V283" s="3"/>
      <c r="W283" s="3">
        <v>240</v>
      </c>
      <c r="X283" s="6">
        <v>98.524000000000001</v>
      </c>
      <c r="Y283" s="3"/>
      <c r="Z283" s="3">
        <v>5.42</v>
      </c>
      <c r="AA283" s="3"/>
      <c r="AB283" s="3"/>
      <c r="AC283" s="3">
        <v>71.900000000000006</v>
      </c>
      <c r="AD283" s="3"/>
      <c r="AE283" s="3"/>
      <c r="AF283" s="3"/>
      <c r="AG283" s="3"/>
      <c r="AH283" s="3"/>
      <c r="AI283" s="3">
        <v>21.8</v>
      </c>
      <c r="AJ283" s="3"/>
      <c r="AK283" s="8">
        <v>99.12</v>
      </c>
      <c r="AL283" s="3"/>
      <c r="AM283" s="9" t="s">
        <v>252</v>
      </c>
    </row>
    <row r="284" spans="1:39">
      <c r="A284" s="3" t="s">
        <v>256</v>
      </c>
      <c r="B284" s="3">
        <v>1600</v>
      </c>
      <c r="C284" s="5">
        <v>1873.15</v>
      </c>
      <c r="D284" s="3">
        <v>1</v>
      </c>
      <c r="E284" s="3">
        <f t="shared" si="4"/>
        <v>10</v>
      </c>
      <c r="F284" s="3">
        <v>48.5</v>
      </c>
      <c r="G284" s="3">
        <v>0.36</v>
      </c>
      <c r="H284" s="3">
        <v>6.1</v>
      </c>
      <c r="I284" s="3"/>
      <c r="J284" s="3">
        <v>14.3</v>
      </c>
      <c r="K284" s="3">
        <v>20.9</v>
      </c>
      <c r="L284" s="3">
        <v>6.9</v>
      </c>
      <c r="M284" s="3"/>
      <c r="N284" s="3"/>
      <c r="O284" s="3">
        <v>0.4</v>
      </c>
      <c r="P284" s="3"/>
      <c r="Q284" s="3"/>
      <c r="R284" s="3">
        <v>0.54</v>
      </c>
      <c r="S284" s="3">
        <v>0.04</v>
      </c>
      <c r="T284" s="3">
        <v>0.15</v>
      </c>
      <c r="U284" s="3"/>
      <c r="V284" s="3"/>
      <c r="W284" s="3">
        <v>5540</v>
      </c>
      <c r="X284" s="6">
        <v>98.744000000000028</v>
      </c>
      <c r="Y284" s="3"/>
      <c r="Z284" s="3">
        <v>61.15</v>
      </c>
      <c r="AA284" s="3"/>
      <c r="AB284" s="3"/>
      <c r="AC284" s="3"/>
      <c r="AD284" s="3"/>
      <c r="AE284" s="3"/>
      <c r="AF284" s="3"/>
      <c r="AG284" s="3"/>
      <c r="AH284" s="3"/>
      <c r="AI284" s="3">
        <v>33.26</v>
      </c>
      <c r="AJ284" s="3"/>
      <c r="AK284" s="8">
        <v>94.41</v>
      </c>
      <c r="AL284" s="3"/>
      <c r="AM284" s="9" t="s">
        <v>257</v>
      </c>
    </row>
    <row r="285" spans="1:39">
      <c r="A285" s="3" t="s">
        <v>258</v>
      </c>
      <c r="B285" s="3">
        <v>1600</v>
      </c>
      <c r="C285" s="5">
        <v>1873.15</v>
      </c>
      <c r="D285" s="3">
        <v>1.5</v>
      </c>
      <c r="E285" s="3">
        <f t="shared" si="4"/>
        <v>15</v>
      </c>
      <c r="F285" s="3">
        <v>47.7</v>
      </c>
      <c r="G285" s="3">
        <v>0.37</v>
      </c>
      <c r="H285" s="3">
        <v>5.8</v>
      </c>
      <c r="I285" s="3"/>
      <c r="J285" s="3">
        <v>15.5</v>
      </c>
      <c r="K285" s="3">
        <v>21</v>
      </c>
      <c r="L285" s="3">
        <v>6.5</v>
      </c>
      <c r="M285" s="3"/>
      <c r="N285" s="3"/>
      <c r="O285" s="3">
        <v>0.46</v>
      </c>
      <c r="P285" s="3"/>
      <c r="Q285" s="3"/>
      <c r="R285" s="3">
        <v>0.5</v>
      </c>
      <c r="S285" s="3">
        <v>0.03</v>
      </c>
      <c r="T285" s="3">
        <v>0.16</v>
      </c>
      <c r="U285" s="3"/>
      <c r="V285" s="3"/>
      <c r="W285" s="3">
        <v>5220</v>
      </c>
      <c r="X285" s="6">
        <v>98.542000000000002</v>
      </c>
      <c r="Y285" s="3"/>
      <c r="Z285" s="3">
        <v>61.9</v>
      </c>
      <c r="AA285" s="3"/>
      <c r="AB285" s="3"/>
      <c r="AC285" s="3"/>
      <c r="AD285" s="3"/>
      <c r="AE285" s="3"/>
      <c r="AF285" s="3"/>
      <c r="AG285" s="3"/>
      <c r="AH285" s="3"/>
      <c r="AI285" s="3">
        <v>33.9</v>
      </c>
      <c r="AJ285" s="3"/>
      <c r="AK285" s="8">
        <v>95.8</v>
      </c>
      <c r="AL285" s="3"/>
      <c r="AM285" s="9" t="s">
        <v>257</v>
      </c>
    </row>
    <row r="286" spans="1:39">
      <c r="A286" s="3" t="s">
        <v>259</v>
      </c>
      <c r="B286" s="3">
        <v>1600</v>
      </c>
      <c r="C286" s="5">
        <v>1873.15</v>
      </c>
      <c r="D286" s="3">
        <v>2</v>
      </c>
      <c r="E286" s="3">
        <f t="shared" si="4"/>
        <v>20</v>
      </c>
      <c r="F286" s="3">
        <v>47.8</v>
      </c>
      <c r="G286" s="3">
        <v>0.35</v>
      </c>
      <c r="H286" s="3">
        <v>6.3</v>
      </c>
      <c r="I286" s="3"/>
      <c r="J286" s="3">
        <v>14.7</v>
      </c>
      <c r="K286" s="3">
        <v>21.2</v>
      </c>
      <c r="L286" s="3">
        <v>6.8</v>
      </c>
      <c r="M286" s="3"/>
      <c r="N286" s="3"/>
      <c r="O286" s="3">
        <v>0.45</v>
      </c>
      <c r="P286" s="3"/>
      <c r="Q286" s="3"/>
      <c r="R286" s="3">
        <v>0.61</v>
      </c>
      <c r="S286" s="3">
        <v>0.04</v>
      </c>
      <c r="T286" s="3">
        <v>0.18</v>
      </c>
      <c r="U286" s="3"/>
      <c r="V286" s="3"/>
      <c r="W286" s="3">
        <v>4380</v>
      </c>
      <c r="X286" s="6">
        <v>98.868000000000009</v>
      </c>
      <c r="Y286" s="3"/>
      <c r="Z286" s="3">
        <v>61.2</v>
      </c>
      <c r="AA286" s="3"/>
      <c r="AB286" s="3"/>
      <c r="AC286" s="3"/>
      <c r="AD286" s="3"/>
      <c r="AE286" s="3"/>
      <c r="AF286" s="3"/>
      <c r="AG286" s="3"/>
      <c r="AH286" s="3"/>
      <c r="AI286" s="3">
        <v>33.4</v>
      </c>
      <c r="AJ286" s="3"/>
      <c r="AK286" s="8">
        <v>94.6</v>
      </c>
      <c r="AL286" s="3"/>
      <c r="AM286" s="9" t="s">
        <v>257</v>
      </c>
    </row>
    <row r="287" spans="1:39">
      <c r="A287" s="3" t="s">
        <v>260</v>
      </c>
      <c r="B287" s="3">
        <v>1600</v>
      </c>
      <c r="C287" s="5">
        <v>1873.15</v>
      </c>
      <c r="D287" s="3">
        <v>1</v>
      </c>
      <c r="E287" s="3">
        <f t="shared" si="4"/>
        <v>10</v>
      </c>
      <c r="F287" s="3">
        <v>50.9</v>
      </c>
      <c r="G287" s="3">
        <v>0.4</v>
      </c>
      <c r="H287" s="3">
        <v>6.02</v>
      </c>
      <c r="I287" s="3"/>
      <c r="J287" s="3">
        <v>15</v>
      </c>
      <c r="K287" s="3">
        <v>18.399999999999999</v>
      </c>
      <c r="L287" s="3">
        <v>6.96</v>
      </c>
      <c r="M287" s="3"/>
      <c r="N287" s="3"/>
      <c r="O287" s="3">
        <v>0.39</v>
      </c>
      <c r="P287" s="3"/>
      <c r="Q287" s="3"/>
      <c r="R287" s="3">
        <v>0.47</v>
      </c>
      <c r="S287" s="3">
        <v>0.05</v>
      </c>
      <c r="T287" s="3">
        <v>0.16</v>
      </c>
      <c r="U287" s="3"/>
      <c r="V287" s="3"/>
      <c r="W287" s="3">
        <v>4800</v>
      </c>
      <c r="X287" s="6">
        <v>99.22999999999999</v>
      </c>
      <c r="Y287" s="3"/>
      <c r="Z287" s="3">
        <v>62</v>
      </c>
      <c r="AA287" s="3"/>
      <c r="AB287" s="3"/>
      <c r="AC287" s="3"/>
      <c r="AD287" s="3"/>
      <c r="AE287" s="3"/>
      <c r="AF287" s="3"/>
      <c r="AG287" s="3"/>
      <c r="AH287" s="3"/>
      <c r="AI287" s="3">
        <v>36</v>
      </c>
      <c r="AJ287" s="3"/>
      <c r="AK287" s="8">
        <v>98</v>
      </c>
      <c r="AL287" s="3"/>
      <c r="AM287" s="9" t="s">
        <v>257</v>
      </c>
    </row>
    <row r="288" spans="1:39">
      <c r="A288" s="3" t="s">
        <v>261</v>
      </c>
      <c r="B288" s="3">
        <v>1600</v>
      </c>
      <c r="C288" s="5">
        <v>1873.15</v>
      </c>
      <c r="D288" s="3">
        <v>1.5</v>
      </c>
      <c r="E288" s="3">
        <f t="shared" si="4"/>
        <v>15</v>
      </c>
      <c r="F288" s="3">
        <v>49.5</v>
      </c>
      <c r="G288" s="3">
        <v>0.38</v>
      </c>
      <c r="H288" s="3">
        <v>6.2</v>
      </c>
      <c r="I288" s="3"/>
      <c r="J288" s="3">
        <v>13.4</v>
      </c>
      <c r="K288" s="3">
        <v>20.6</v>
      </c>
      <c r="L288" s="3">
        <v>7.5</v>
      </c>
      <c r="M288" s="3"/>
      <c r="N288" s="3"/>
      <c r="O288" s="3">
        <v>0.38</v>
      </c>
      <c r="P288" s="3"/>
      <c r="Q288" s="3"/>
      <c r="R288" s="3">
        <v>0.45</v>
      </c>
      <c r="S288" s="3">
        <v>0.03</v>
      </c>
      <c r="T288" s="3">
        <v>0.17</v>
      </c>
      <c r="U288" s="3"/>
      <c r="V288" s="3"/>
      <c r="W288" s="3">
        <v>4100</v>
      </c>
      <c r="X288" s="6">
        <v>99.02000000000001</v>
      </c>
      <c r="Y288" s="3"/>
      <c r="Z288" s="3">
        <v>62.1</v>
      </c>
      <c r="AA288" s="3"/>
      <c r="AB288" s="3"/>
      <c r="AC288" s="3"/>
      <c r="AD288" s="3"/>
      <c r="AE288" s="3"/>
      <c r="AF288" s="3"/>
      <c r="AG288" s="3"/>
      <c r="AH288" s="3"/>
      <c r="AI288" s="3">
        <v>36</v>
      </c>
      <c r="AJ288" s="3"/>
      <c r="AK288" s="8">
        <v>98.1</v>
      </c>
      <c r="AL288" s="3"/>
      <c r="AM288" s="9" t="s">
        <v>257</v>
      </c>
    </row>
    <row r="289" spans="1:39">
      <c r="A289" s="3" t="s">
        <v>262</v>
      </c>
      <c r="B289" s="3">
        <v>1600</v>
      </c>
      <c r="C289" s="5">
        <v>1873.15</v>
      </c>
      <c r="D289" s="3">
        <v>2</v>
      </c>
      <c r="E289" s="3">
        <f t="shared" si="4"/>
        <v>20</v>
      </c>
      <c r="F289" s="3">
        <v>49.8</v>
      </c>
      <c r="G289" s="3">
        <v>0.52</v>
      </c>
      <c r="H289" s="3">
        <v>5.8</v>
      </c>
      <c r="I289" s="3"/>
      <c r="J289" s="3">
        <v>17</v>
      </c>
      <c r="K289" s="3">
        <v>19.600000000000001</v>
      </c>
      <c r="L289" s="3">
        <v>6.6</v>
      </c>
      <c r="M289" s="3"/>
      <c r="N289" s="3"/>
      <c r="O289" s="3">
        <v>0.49</v>
      </c>
      <c r="P289" s="3"/>
      <c r="Q289" s="3"/>
      <c r="R289" s="3">
        <v>0.53</v>
      </c>
      <c r="S289" s="3">
        <v>0.03</v>
      </c>
      <c r="T289" s="3">
        <v>0.17</v>
      </c>
      <c r="U289" s="3"/>
      <c r="V289" s="3"/>
      <c r="W289" s="3">
        <v>3800</v>
      </c>
      <c r="X289" s="6">
        <v>100.91999999999999</v>
      </c>
      <c r="Y289" s="3"/>
      <c r="Z289" s="3">
        <v>62.8</v>
      </c>
      <c r="AA289" s="3"/>
      <c r="AB289" s="3"/>
      <c r="AC289" s="3"/>
      <c r="AD289" s="3"/>
      <c r="AE289" s="3"/>
      <c r="AF289" s="3"/>
      <c r="AG289" s="3"/>
      <c r="AH289" s="3"/>
      <c r="AI289" s="3">
        <v>35</v>
      </c>
      <c r="AJ289" s="3"/>
      <c r="AK289" s="8">
        <v>97.8</v>
      </c>
      <c r="AL289" s="3"/>
      <c r="AM289" s="9" t="s">
        <v>257</v>
      </c>
    </row>
    <row r="290" spans="1:39">
      <c r="A290" s="3" t="s">
        <v>263</v>
      </c>
      <c r="B290" s="3">
        <v>1600</v>
      </c>
      <c r="C290" s="5">
        <v>1873.15</v>
      </c>
      <c r="D290" s="3">
        <v>2.5</v>
      </c>
      <c r="E290" s="3">
        <f t="shared" si="4"/>
        <v>25</v>
      </c>
      <c r="F290" s="3">
        <v>48.9</v>
      </c>
      <c r="G290" s="3">
        <v>0.47</v>
      </c>
      <c r="H290" s="3">
        <v>7.1</v>
      </c>
      <c r="I290" s="3"/>
      <c r="J290" s="3">
        <v>17.100000000000001</v>
      </c>
      <c r="K290" s="3">
        <v>17.2</v>
      </c>
      <c r="L290" s="3">
        <v>7.63</v>
      </c>
      <c r="M290" s="3"/>
      <c r="N290" s="3"/>
      <c r="O290" s="3">
        <v>0.51</v>
      </c>
      <c r="P290" s="3"/>
      <c r="Q290" s="3"/>
      <c r="R290" s="3">
        <v>0.6</v>
      </c>
      <c r="S290" s="3">
        <v>0.05</v>
      </c>
      <c r="T290" s="3">
        <v>0.19</v>
      </c>
      <c r="U290" s="3"/>
      <c r="V290" s="3"/>
      <c r="W290" s="3">
        <v>3500</v>
      </c>
      <c r="X290" s="6">
        <v>100.09999999999998</v>
      </c>
      <c r="Y290" s="3"/>
      <c r="Z290" s="3">
        <v>62.8</v>
      </c>
      <c r="AA290" s="3"/>
      <c r="AB290" s="3"/>
      <c r="AC290" s="3"/>
      <c r="AD290" s="3"/>
      <c r="AE290" s="3"/>
      <c r="AF290" s="3"/>
      <c r="AG290" s="3"/>
      <c r="AH290" s="3"/>
      <c r="AI290" s="3">
        <v>34.9</v>
      </c>
      <c r="AJ290" s="3"/>
      <c r="AK290" s="8">
        <v>97.699999999999989</v>
      </c>
      <c r="AL290" s="3"/>
      <c r="AM290" s="9" t="s">
        <v>257</v>
      </c>
    </row>
    <row r="291" spans="1:39">
      <c r="A291" s="3" t="s">
        <v>264</v>
      </c>
      <c r="B291" s="3">
        <v>1600</v>
      </c>
      <c r="C291" s="5">
        <v>1873.15</v>
      </c>
      <c r="D291" s="3">
        <v>1</v>
      </c>
      <c r="E291" s="3">
        <f t="shared" si="4"/>
        <v>10</v>
      </c>
      <c r="F291" s="3">
        <v>46.5</v>
      </c>
      <c r="G291" s="3">
        <v>0.65</v>
      </c>
      <c r="H291" s="3">
        <v>10</v>
      </c>
      <c r="I291" s="3"/>
      <c r="J291" s="3">
        <v>16.399999999999999</v>
      </c>
      <c r="K291" s="3">
        <v>9.23</v>
      </c>
      <c r="L291" s="3">
        <v>12.9</v>
      </c>
      <c r="M291" s="3"/>
      <c r="N291" s="3"/>
      <c r="O291" s="3">
        <v>0.44</v>
      </c>
      <c r="P291" s="3"/>
      <c r="Q291" s="3"/>
      <c r="R291" s="3">
        <v>1.78</v>
      </c>
      <c r="S291" s="3">
        <v>0.17</v>
      </c>
      <c r="T291" s="3">
        <v>0.55000000000000004</v>
      </c>
      <c r="U291" s="3"/>
      <c r="V291" s="3"/>
      <c r="W291" s="3">
        <v>5000</v>
      </c>
      <c r="X291" s="6">
        <v>99.12</v>
      </c>
      <c r="Y291" s="3"/>
      <c r="Z291" s="3">
        <v>62.1</v>
      </c>
      <c r="AA291" s="3"/>
      <c r="AB291" s="3"/>
      <c r="AC291" s="3"/>
      <c r="AD291" s="3"/>
      <c r="AE291" s="3"/>
      <c r="AF291" s="3"/>
      <c r="AG291" s="3"/>
      <c r="AH291" s="3"/>
      <c r="AI291" s="3">
        <v>35</v>
      </c>
      <c r="AJ291" s="3"/>
      <c r="AK291" s="8">
        <v>97.1</v>
      </c>
      <c r="AL291" s="3"/>
      <c r="AM291" s="9" t="s">
        <v>257</v>
      </c>
    </row>
    <row r="292" spans="1:39">
      <c r="A292" s="3" t="s">
        <v>265</v>
      </c>
      <c r="B292" s="3">
        <v>1600</v>
      </c>
      <c r="C292" s="5">
        <v>1873.15</v>
      </c>
      <c r="D292" s="3">
        <v>1</v>
      </c>
      <c r="E292" s="3">
        <f t="shared" si="4"/>
        <v>10</v>
      </c>
      <c r="F292" s="3">
        <v>47.5</v>
      </c>
      <c r="G292" s="3">
        <v>0.63</v>
      </c>
      <c r="H292" s="3">
        <v>9.9</v>
      </c>
      <c r="I292" s="3"/>
      <c r="J292" s="3">
        <v>12.1</v>
      </c>
      <c r="K292" s="3">
        <v>11</v>
      </c>
      <c r="L292" s="3">
        <v>15.6</v>
      </c>
      <c r="M292" s="3"/>
      <c r="N292" s="3"/>
      <c r="O292" s="3">
        <v>0.4</v>
      </c>
      <c r="P292" s="3"/>
      <c r="Q292" s="3"/>
      <c r="R292" s="3">
        <v>1.78</v>
      </c>
      <c r="S292" s="3">
        <v>0.18</v>
      </c>
      <c r="T292" s="3">
        <v>0.48</v>
      </c>
      <c r="U292" s="3"/>
      <c r="V292" s="3"/>
      <c r="W292" s="3">
        <v>4700</v>
      </c>
      <c r="X292" s="6">
        <v>100.04</v>
      </c>
      <c r="Y292" s="3"/>
      <c r="Z292" s="3">
        <v>62.5</v>
      </c>
      <c r="AA292" s="3"/>
      <c r="AB292" s="3"/>
      <c r="AC292" s="3"/>
      <c r="AD292" s="3"/>
      <c r="AE292" s="3"/>
      <c r="AF292" s="3"/>
      <c r="AG292" s="3"/>
      <c r="AH292" s="3"/>
      <c r="AI292" s="3">
        <v>37</v>
      </c>
      <c r="AJ292" s="3"/>
      <c r="AK292" s="8">
        <v>99.5</v>
      </c>
      <c r="AL292" s="3"/>
      <c r="AM292" s="9" t="s">
        <v>257</v>
      </c>
    </row>
    <row r="293" spans="1:39">
      <c r="A293" s="3" t="s">
        <v>266</v>
      </c>
      <c r="B293" s="3">
        <v>1600</v>
      </c>
      <c r="C293" s="5">
        <v>1873.15</v>
      </c>
      <c r="D293" s="3">
        <v>1.5</v>
      </c>
      <c r="E293" s="3">
        <f t="shared" si="4"/>
        <v>15</v>
      </c>
      <c r="F293" s="3">
        <v>45.6</v>
      </c>
      <c r="G293" s="3">
        <v>0.5</v>
      </c>
      <c r="H293" s="3">
        <v>10.9</v>
      </c>
      <c r="I293" s="3"/>
      <c r="J293" s="3">
        <v>17</v>
      </c>
      <c r="K293" s="3">
        <v>9.3000000000000007</v>
      </c>
      <c r="L293" s="3">
        <v>13</v>
      </c>
      <c r="M293" s="3"/>
      <c r="N293" s="3"/>
      <c r="O293" s="3">
        <v>0.43</v>
      </c>
      <c r="P293" s="3"/>
      <c r="Q293" s="3"/>
      <c r="R293" s="3">
        <v>1.65</v>
      </c>
      <c r="S293" s="3">
        <v>0.15</v>
      </c>
      <c r="T293" s="3">
        <v>0.56000000000000005</v>
      </c>
      <c r="U293" s="3"/>
      <c r="V293" s="3"/>
      <c r="W293" s="3">
        <v>4800</v>
      </c>
      <c r="X293" s="6">
        <v>99.570000000000022</v>
      </c>
      <c r="Y293" s="3"/>
      <c r="Z293" s="3">
        <v>62</v>
      </c>
      <c r="AA293" s="3"/>
      <c r="AB293" s="3"/>
      <c r="AC293" s="3"/>
      <c r="AD293" s="3"/>
      <c r="AE293" s="3"/>
      <c r="AF293" s="3"/>
      <c r="AG293" s="3"/>
      <c r="AH293" s="3"/>
      <c r="AI293" s="3">
        <v>36</v>
      </c>
      <c r="AJ293" s="3"/>
      <c r="AK293" s="8">
        <v>98</v>
      </c>
      <c r="AL293" s="3"/>
      <c r="AM293" s="9" t="s">
        <v>257</v>
      </c>
    </row>
    <row r="294" spans="1:39">
      <c r="A294" s="3" t="s">
        <v>267</v>
      </c>
      <c r="B294" s="3">
        <v>1600</v>
      </c>
      <c r="C294" s="5">
        <v>1873.15</v>
      </c>
      <c r="D294" s="3">
        <v>2</v>
      </c>
      <c r="E294" s="3">
        <f t="shared" si="4"/>
        <v>20</v>
      </c>
      <c r="F294" s="3">
        <v>45.3</v>
      </c>
      <c r="G294" s="3">
        <v>0.51</v>
      </c>
      <c r="H294" s="3">
        <v>10.59</v>
      </c>
      <c r="I294" s="3"/>
      <c r="J294" s="3">
        <v>16.399999999999999</v>
      </c>
      <c r="K294" s="3">
        <v>9.6</v>
      </c>
      <c r="L294" s="3">
        <v>13.5</v>
      </c>
      <c r="M294" s="3"/>
      <c r="N294" s="3"/>
      <c r="O294" s="3">
        <v>0.42</v>
      </c>
      <c r="P294" s="3"/>
      <c r="Q294" s="3"/>
      <c r="R294" s="3">
        <v>1.69</v>
      </c>
      <c r="S294" s="3">
        <v>0.16</v>
      </c>
      <c r="T294" s="3">
        <v>0.56000000000000005</v>
      </c>
      <c r="U294" s="3"/>
      <c r="V294" s="3"/>
      <c r="W294" s="3">
        <v>4200</v>
      </c>
      <c r="X294" s="6">
        <v>99.149999999999977</v>
      </c>
      <c r="Y294" s="3"/>
      <c r="Z294" s="3">
        <v>61.7</v>
      </c>
      <c r="AA294" s="3"/>
      <c r="AB294" s="3"/>
      <c r="AC294" s="3"/>
      <c r="AD294" s="3"/>
      <c r="AE294" s="3"/>
      <c r="AF294" s="3"/>
      <c r="AG294" s="3"/>
      <c r="AH294" s="3"/>
      <c r="AI294" s="3">
        <v>36</v>
      </c>
      <c r="AJ294" s="3"/>
      <c r="AK294" s="8">
        <v>97.7</v>
      </c>
      <c r="AL294" s="3"/>
      <c r="AM294" s="9" t="s">
        <v>257</v>
      </c>
    </row>
    <row r="295" spans="1:39">
      <c r="A295" s="3" t="s">
        <v>268</v>
      </c>
      <c r="B295" s="3">
        <v>1600</v>
      </c>
      <c r="C295" s="5">
        <v>1873.15</v>
      </c>
      <c r="D295" s="3">
        <v>2.5</v>
      </c>
      <c r="E295" s="3">
        <f t="shared" si="4"/>
        <v>25</v>
      </c>
      <c r="F295" s="3">
        <v>45.9</v>
      </c>
      <c r="G295" s="3">
        <v>0.49</v>
      </c>
      <c r="H295" s="3">
        <v>10.6</v>
      </c>
      <c r="I295" s="3"/>
      <c r="J295" s="3">
        <v>15.8</v>
      </c>
      <c r="K295" s="3">
        <v>9.9</v>
      </c>
      <c r="L295" s="3">
        <v>13.89</v>
      </c>
      <c r="M295" s="3"/>
      <c r="N295" s="3"/>
      <c r="O295" s="3">
        <v>0.4</v>
      </c>
      <c r="P295" s="3"/>
      <c r="Q295" s="3"/>
      <c r="R295" s="3">
        <v>1.64</v>
      </c>
      <c r="S295" s="3">
        <v>0.16</v>
      </c>
      <c r="T295" s="3">
        <v>0.59</v>
      </c>
      <c r="U295" s="3"/>
      <c r="V295" s="3"/>
      <c r="W295" s="3">
        <v>3700</v>
      </c>
      <c r="X295" s="6">
        <v>99.740000000000023</v>
      </c>
      <c r="Y295" s="3"/>
      <c r="Z295" s="3">
        <v>61.9</v>
      </c>
      <c r="AA295" s="3"/>
      <c r="AB295" s="3"/>
      <c r="AC295" s="3"/>
      <c r="AD295" s="3"/>
      <c r="AE295" s="3"/>
      <c r="AF295" s="3"/>
      <c r="AG295" s="3"/>
      <c r="AH295" s="3"/>
      <c r="AI295" s="3">
        <v>36</v>
      </c>
      <c r="AJ295" s="3"/>
      <c r="AK295" s="8">
        <v>97.9</v>
      </c>
      <c r="AL295" s="3"/>
      <c r="AM295" s="9" t="s">
        <v>257</v>
      </c>
    </row>
    <row r="296" spans="1:39">
      <c r="A296" s="3" t="s">
        <v>269</v>
      </c>
      <c r="B296" s="3">
        <v>1600</v>
      </c>
      <c r="C296" s="5">
        <v>1873.15</v>
      </c>
      <c r="D296" s="3">
        <v>3</v>
      </c>
      <c r="E296" s="3">
        <f t="shared" si="4"/>
        <v>30</v>
      </c>
      <c r="F296" s="3">
        <v>45.6</v>
      </c>
      <c r="G296" s="3">
        <v>0.47</v>
      </c>
      <c r="H296" s="3">
        <v>11.4</v>
      </c>
      <c r="I296" s="3"/>
      <c r="J296" s="3">
        <v>15.7</v>
      </c>
      <c r="K296" s="3">
        <v>10.7</v>
      </c>
      <c r="L296" s="3">
        <v>14.79</v>
      </c>
      <c r="M296" s="3"/>
      <c r="N296" s="3"/>
      <c r="O296" s="3">
        <v>0.47</v>
      </c>
      <c r="P296" s="3"/>
      <c r="Q296" s="3"/>
      <c r="R296" s="3">
        <v>1.63</v>
      </c>
      <c r="S296" s="3">
        <v>0.16</v>
      </c>
      <c r="T296" s="3">
        <v>0.63</v>
      </c>
      <c r="U296" s="3"/>
      <c r="V296" s="3"/>
      <c r="W296" s="3">
        <v>3000</v>
      </c>
      <c r="X296" s="6">
        <v>101.84999999999998</v>
      </c>
      <c r="Y296" s="3"/>
      <c r="Z296" s="3">
        <v>62</v>
      </c>
      <c r="AA296" s="3"/>
      <c r="AB296" s="3"/>
      <c r="AC296" s="3"/>
      <c r="AD296" s="3"/>
      <c r="AE296" s="3"/>
      <c r="AF296" s="3"/>
      <c r="AG296" s="3"/>
      <c r="AH296" s="3"/>
      <c r="AI296" s="3">
        <v>35</v>
      </c>
      <c r="AJ296" s="3"/>
      <c r="AK296" s="8">
        <v>97</v>
      </c>
      <c r="AL296" s="3"/>
      <c r="AM296" s="9" t="s">
        <v>257</v>
      </c>
    </row>
    <row r="297" spans="1:39">
      <c r="A297" s="3" t="s">
        <v>270</v>
      </c>
      <c r="B297" s="3">
        <v>1600</v>
      </c>
      <c r="C297" s="5">
        <v>1873.15</v>
      </c>
      <c r="D297" s="3">
        <v>5</v>
      </c>
      <c r="E297" s="3">
        <f t="shared" si="4"/>
        <v>50</v>
      </c>
      <c r="F297" s="3">
        <v>45.6</v>
      </c>
      <c r="G297" s="3">
        <v>0.55000000000000004</v>
      </c>
      <c r="H297" s="3">
        <v>11.3</v>
      </c>
      <c r="I297" s="3"/>
      <c r="J297" s="3">
        <v>14.4</v>
      </c>
      <c r="K297" s="3">
        <v>11.5</v>
      </c>
      <c r="L297" s="3">
        <v>14.1</v>
      </c>
      <c r="M297" s="3"/>
      <c r="N297" s="3"/>
      <c r="O297" s="3">
        <v>0.46</v>
      </c>
      <c r="P297" s="3"/>
      <c r="Q297" s="3"/>
      <c r="R297" s="3">
        <v>1.44</v>
      </c>
      <c r="S297" s="3">
        <v>0.18</v>
      </c>
      <c r="T297" s="3">
        <v>0.61</v>
      </c>
      <c r="U297" s="3"/>
      <c r="V297" s="3"/>
      <c r="W297" s="3">
        <v>2800</v>
      </c>
      <c r="X297" s="6">
        <v>100.42</v>
      </c>
      <c r="Y297" s="3"/>
      <c r="Z297" s="3">
        <v>63.1</v>
      </c>
      <c r="AA297" s="3"/>
      <c r="AB297" s="3"/>
      <c r="AC297" s="3"/>
      <c r="AD297" s="3"/>
      <c r="AE297" s="3"/>
      <c r="AF297" s="3"/>
      <c r="AG297" s="3"/>
      <c r="AH297" s="3"/>
      <c r="AI297" s="3">
        <v>33.9</v>
      </c>
      <c r="AJ297" s="3"/>
      <c r="AK297" s="8">
        <v>97</v>
      </c>
      <c r="AL297" s="3"/>
      <c r="AM297" s="9" t="s">
        <v>257</v>
      </c>
    </row>
    <row r="298" spans="1:39">
      <c r="A298" s="3" t="s">
        <v>271</v>
      </c>
      <c r="B298" s="3">
        <v>1650</v>
      </c>
      <c r="C298" s="5">
        <v>1923.15</v>
      </c>
      <c r="D298" s="3">
        <v>5</v>
      </c>
      <c r="E298" s="3">
        <f t="shared" si="4"/>
        <v>50</v>
      </c>
      <c r="F298" s="3">
        <v>44.8</v>
      </c>
      <c r="G298" s="3">
        <v>0.48</v>
      </c>
      <c r="H298" s="3">
        <v>10.3</v>
      </c>
      <c r="I298" s="3"/>
      <c r="J298" s="3">
        <v>13.5</v>
      </c>
      <c r="K298" s="3">
        <v>12.4</v>
      </c>
      <c r="L298" s="3">
        <v>14.6</v>
      </c>
      <c r="M298" s="3"/>
      <c r="N298" s="3"/>
      <c r="O298" s="3">
        <v>0.45</v>
      </c>
      <c r="P298" s="3"/>
      <c r="Q298" s="3"/>
      <c r="R298" s="3">
        <v>1.4</v>
      </c>
      <c r="S298" s="3">
        <v>0.13</v>
      </c>
      <c r="T298" s="3">
        <v>0.57999999999999996</v>
      </c>
      <c r="U298" s="3"/>
      <c r="V298" s="3"/>
      <c r="W298" s="3">
        <v>3400</v>
      </c>
      <c r="X298" s="6">
        <v>98.98</v>
      </c>
      <c r="Y298" s="3"/>
      <c r="Z298" s="3">
        <v>63.7</v>
      </c>
      <c r="AA298" s="3"/>
      <c r="AB298" s="3"/>
      <c r="AC298" s="3"/>
      <c r="AD298" s="3"/>
      <c r="AE298" s="3"/>
      <c r="AF298" s="3"/>
      <c r="AG298" s="3"/>
      <c r="AH298" s="3"/>
      <c r="AI298" s="3">
        <v>33.6</v>
      </c>
      <c r="AJ298" s="3"/>
      <c r="AK298" s="8">
        <v>97.300000000000011</v>
      </c>
      <c r="AL298" s="3"/>
      <c r="AM298" s="9" t="s">
        <v>257</v>
      </c>
    </row>
    <row r="299" spans="1:39">
      <c r="A299" s="3" t="s">
        <v>272</v>
      </c>
      <c r="B299" s="3">
        <v>1500</v>
      </c>
      <c r="C299" s="5">
        <v>1773.15</v>
      </c>
      <c r="D299" s="3">
        <v>2</v>
      </c>
      <c r="E299" s="3">
        <f t="shared" si="4"/>
        <v>20</v>
      </c>
      <c r="F299" s="3">
        <v>45.8</v>
      </c>
      <c r="G299" s="3">
        <v>0.55000000000000004</v>
      </c>
      <c r="H299" s="3">
        <v>11.3</v>
      </c>
      <c r="I299" s="3"/>
      <c r="J299" s="3">
        <v>16.5</v>
      </c>
      <c r="K299" s="3">
        <v>9.9</v>
      </c>
      <c r="L299" s="3">
        <v>13.71</v>
      </c>
      <c r="M299" s="3"/>
      <c r="N299" s="3"/>
      <c r="O299" s="3">
        <v>0.46</v>
      </c>
      <c r="P299" s="3"/>
      <c r="Q299" s="3"/>
      <c r="R299" s="3">
        <v>1.67</v>
      </c>
      <c r="S299" s="3">
        <v>0.16</v>
      </c>
      <c r="T299" s="3">
        <v>0.62</v>
      </c>
      <c r="U299" s="3"/>
      <c r="V299" s="3"/>
      <c r="W299" s="3">
        <v>3300</v>
      </c>
      <c r="X299" s="6">
        <v>100.99999999999999</v>
      </c>
      <c r="Y299" s="3"/>
      <c r="Z299" s="3">
        <v>62.1</v>
      </c>
      <c r="AA299" s="3"/>
      <c r="AB299" s="3"/>
      <c r="AC299" s="3"/>
      <c r="AD299" s="3"/>
      <c r="AE299" s="3"/>
      <c r="AF299" s="3"/>
      <c r="AG299" s="3"/>
      <c r="AH299" s="3"/>
      <c r="AI299" s="3">
        <v>35</v>
      </c>
      <c r="AJ299" s="3"/>
      <c r="AK299" s="8">
        <v>97.1</v>
      </c>
      <c r="AL299" s="3"/>
      <c r="AM299" s="9" t="s">
        <v>257</v>
      </c>
    </row>
    <row r="300" spans="1:39">
      <c r="A300" s="3" t="s">
        <v>273</v>
      </c>
      <c r="B300" s="3">
        <v>1550</v>
      </c>
      <c r="C300" s="5">
        <v>1823.15</v>
      </c>
      <c r="D300" s="3">
        <v>2</v>
      </c>
      <c r="E300" s="3">
        <f t="shared" si="4"/>
        <v>20</v>
      </c>
      <c r="F300" s="3">
        <v>47.28</v>
      </c>
      <c r="G300" s="3">
        <v>0.6</v>
      </c>
      <c r="H300" s="3">
        <v>9.68</v>
      </c>
      <c r="I300" s="3"/>
      <c r="J300" s="3">
        <v>17.399999999999999</v>
      </c>
      <c r="K300" s="3">
        <v>9.07</v>
      </c>
      <c r="L300" s="3">
        <v>13.04</v>
      </c>
      <c r="M300" s="3"/>
      <c r="N300" s="3"/>
      <c r="O300" s="3">
        <v>0.43</v>
      </c>
      <c r="P300" s="3"/>
      <c r="Q300" s="3"/>
      <c r="R300" s="3">
        <v>1.71</v>
      </c>
      <c r="S300" s="3">
        <v>0.16</v>
      </c>
      <c r="T300" s="3">
        <v>0.52</v>
      </c>
      <c r="U300" s="3"/>
      <c r="V300" s="3"/>
      <c r="W300" s="3">
        <v>3600</v>
      </c>
      <c r="X300" s="6">
        <v>100.24999999999999</v>
      </c>
      <c r="Y300" s="3"/>
      <c r="Z300" s="3">
        <v>62</v>
      </c>
      <c r="AA300" s="3"/>
      <c r="AB300" s="3"/>
      <c r="AC300" s="3"/>
      <c r="AD300" s="3"/>
      <c r="AE300" s="3"/>
      <c r="AF300" s="3"/>
      <c r="AG300" s="3"/>
      <c r="AH300" s="3"/>
      <c r="AI300" s="3">
        <v>35</v>
      </c>
      <c r="AJ300" s="3"/>
      <c r="AK300" s="8">
        <v>97</v>
      </c>
      <c r="AL300" s="3"/>
      <c r="AM300" s="9" t="s">
        <v>257</v>
      </c>
    </row>
    <row r="301" spans="1:39">
      <c r="A301" s="3" t="s">
        <v>274</v>
      </c>
      <c r="B301" s="3">
        <v>1650</v>
      </c>
      <c r="C301" s="5">
        <v>1923.15</v>
      </c>
      <c r="D301" s="3">
        <v>2</v>
      </c>
      <c r="E301" s="3">
        <f t="shared" si="4"/>
        <v>20</v>
      </c>
      <c r="F301" s="3">
        <v>46</v>
      </c>
      <c r="G301" s="3">
        <v>0.63</v>
      </c>
      <c r="H301" s="3">
        <v>10.7</v>
      </c>
      <c r="I301" s="3"/>
      <c r="J301" s="3">
        <v>17.7</v>
      </c>
      <c r="K301" s="3">
        <v>9.5</v>
      </c>
      <c r="L301" s="3">
        <v>13.4</v>
      </c>
      <c r="M301" s="3"/>
      <c r="N301" s="3"/>
      <c r="O301" s="3">
        <v>0.44</v>
      </c>
      <c r="P301" s="3"/>
      <c r="Q301" s="3"/>
      <c r="R301" s="3">
        <v>1.7</v>
      </c>
      <c r="S301" s="3">
        <v>0.17</v>
      </c>
      <c r="T301" s="3">
        <v>0.57999999999999996</v>
      </c>
      <c r="U301" s="3"/>
      <c r="V301" s="3"/>
      <c r="W301" s="3">
        <v>4600</v>
      </c>
      <c r="X301" s="6">
        <v>101.28</v>
      </c>
      <c r="Y301" s="3"/>
      <c r="Z301" s="3">
        <v>62.4</v>
      </c>
      <c r="AA301" s="3"/>
      <c r="AB301" s="3"/>
      <c r="AC301" s="3"/>
      <c r="AD301" s="3"/>
      <c r="AE301" s="3"/>
      <c r="AF301" s="3"/>
      <c r="AG301" s="3"/>
      <c r="AH301" s="3"/>
      <c r="AI301" s="3">
        <v>35</v>
      </c>
      <c r="AJ301" s="3"/>
      <c r="AK301" s="8">
        <v>97.4</v>
      </c>
      <c r="AL301" s="3"/>
      <c r="AM301" s="9" t="s">
        <v>257</v>
      </c>
    </row>
    <row r="302" spans="1:39">
      <c r="A302" s="3" t="s">
        <v>275</v>
      </c>
      <c r="B302" s="3">
        <v>1700</v>
      </c>
      <c r="C302" s="5">
        <v>1973.15</v>
      </c>
      <c r="D302" s="3">
        <v>2</v>
      </c>
      <c r="E302" s="3">
        <f t="shared" si="4"/>
        <v>20</v>
      </c>
      <c r="F302" s="3">
        <v>46.67</v>
      </c>
      <c r="G302" s="3">
        <v>0.53</v>
      </c>
      <c r="H302" s="3">
        <v>10.77</v>
      </c>
      <c r="I302" s="3"/>
      <c r="J302" s="3">
        <v>17.3</v>
      </c>
      <c r="K302" s="3">
        <v>9.58</v>
      </c>
      <c r="L302" s="3">
        <v>13.55</v>
      </c>
      <c r="M302" s="3"/>
      <c r="N302" s="3"/>
      <c r="O302" s="3">
        <v>0.44</v>
      </c>
      <c r="P302" s="3"/>
      <c r="Q302" s="3"/>
      <c r="R302" s="3">
        <v>1.62</v>
      </c>
      <c r="S302" s="3">
        <v>0.16</v>
      </c>
      <c r="T302" s="3">
        <v>0.59</v>
      </c>
      <c r="U302" s="3"/>
      <c r="V302" s="3"/>
      <c r="W302" s="3">
        <v>4800</v>
      </c>
      <c r="X302" s="6">
        <v>101.69</v>
      </c>
      <c r="Y302" s="3"/>
      <c r="Z302" s="3">
        <v>62.5</v>
      </c>
      <c r="AA302" s="3"/>
      <c r="AB302" s="3"/>
      <c r="AC302" s="3"/>
      <c r="AD302" s="3"/>
      <c r="AE302" s="3"/>
      <c r="AF302" s="3"/>
      <c r="AG302" s="3"/>
      <c r="AH302" s="3"/>
      <c r="AI302" s="3">
        <v>33</v>
      </c>
      <c r="AJ302" s="3"/>
      <c r="AK302" s="8">
        <v>95.5</v>
      </c>
      <c r="AL302" s="3"/>
      <c r="AM302" s="9" t="s">
        <v>257</v>
      </c>
    </row>
    <row r="303" spans="1:39">
      <c r="A303" s="3" t="s">
        <v>276</v>
      </c>
      <c r="B303" s="3">
        <v>1600</v>
      </c>
      <c r="C303" s="5">
        <v>1873.15</v>
      </c>
      <c r="D303" s="3">
        <v>1</v>
      </c>
      <c r="E303" s="3">
        <f t="shared" si="4"/>
        <v>10</v>
      </c>
      <c r="F303" s="3">
        <v>49.02</v>
      </c>
      <c r="G303" s="3">
        <v>0.63</v>
      </c>
      <c r="H303" s="3">
        <v>8.3000000000000007</v>
      </c>
      <c r="I303" s="3"/>
      <c r="J303" s="3">
        <v>15.7</v>
      </c>
      <c r="K303" s="3">
        <v>9.92</v>
      </c>
      <c r="L303" s="3">
        <v>13.35</v>
      </c>
      <c r="M303" s="3"/>
      <c r="N303" s="3"/>
      <c r="O303" s="3">
        <v>0.08</v>
      </c>
      <c r="P303" s="3"/>
      <c r="Q303" s="3"/>
      <c r="R303" s="3">
        <v>1.87</v>
      </c>
      <c r="S303" s="3">
        <v>0.15</v>
      </c>
      <c r="T303" s="3">
        <v>0.46</v>
      </c>
      <c r="U303" s="3"/>
      <c r="V303" s="3"/>
      <c r="W303" s="3">
        <v>4700</v>
      </c>
      <c r="X303" s="6">
        <v>99.95</v>
      </c>
      <c r="Y303" s="3"/>
      <c r="Z303" s="3">
        <v>63.3</v>
      </c>
      <c r="AA303" s="3"/>
      <c r="AB303" s="3"/>
      <c r="AC303" s="3"/>
      <c r="AD303" s="3"/>
      <c r="AE303" s="3"/>
      <c r="AF303" s="3"/>
      <c r="AG303" s="3"/>
      <c r="AH303" s="3"/>
      <c r="AI303" s="3">
        <v>34</v>
      </c>
      <c r="AJ303" s="3"/>
      <c r="AK303" s="8">
        <v>97.3</v>
      </c>
      <c r="AL303" s="3"/>
      <c r="AM303" s="9" t="s">
        <v>257</v>
      </c>
    </row>
    <row r="304" spans="1:39">
      <c r="A304" s="3" t="s">
        <v>277</v>
      </c>
      <c r="B304" s="3">
        <v>1600</v>
      </c>
      <c r="C304" s="5">
        <v>1873.15</v>
      </c>
      <c r="D304" s="3">
        <v>1.5</v>
      </c>
      <c r="E304" s="3">
        <f t="shared" si="4"/>
        <v>15</v>
      </c>
      <c r="F304" s="3">
        <v>48.68</v>
      </c>
      <c r="G304" s="3">
        <v>0.59</v>
      </c>
      <c r="H304" s="3">
        <v>8.65</v>
      </c>
      <c r="I304" s="3"/>
      <c r="J304" s="3">
        <v>16.43</v>
      </c>
      <c r="K304" s="3">
        <v>9.8800000000000008</v>
      </c>
      <c r="L304" s="3">
        <v>13.31</v>
      </c>
      <c r="M304" s="3"/>
      <c r="N304" s="3"/>
      <c r="O304" s="3">
        <v>7.0000000000000007E-2</v>
      </c>
      <c r="P304" s="3"/>
      <c r="Q304" s="3"/>
      <c r="R304" s="3">
        <v>1.21</v>
      </c>
      <c r="S304" s="3">
        <v>0.15</v>
      </c>
      <c r="T304" s="3">
        <v>0.45</v>
      </c>
      <c r="U304" s="3"/>
      <c r="V304" s="3"/>
      <c r="W304" s="3">
        <v>4900</v>
      </c>
      <c r="X304" s="6">
        <v>99.909999999999982</v>
      </c>
      <c r="Y304" s="3"/>
      <c r="Z304" s="3">
        <v>62.2</v>
      </c>
      <c r="AA304" s="3"/>
      <c r="AB304" s="3"/>
      <c r="AC304" s="3"/>
      <c r="AD304" s="3"/>
      <c r="AE304" s="3"/>
      <c r="AF304" s="3"/>
      <c r="AG304" s="3"/>
      <c r="AH304" s="3"/>
      <c r="AI304" s="3">
        <v>35.6</v>
      </c>
      <c r="AJ304" s="3"/>
      <c r="AK304" s="8">
        <v>97.800000000000011</v>
      </c>
      <c r="AL304" s="3"/>
      <c r="AM304" s="9" t="s">
        <v>257</v>
      </c>
    </row>
    <row r="305" spans="1:39">
      <c r="A305" s="3" t="s">
        <v>278</v>
      </c>
      <c r="B305" s="3">
        <v>1600</v>
      </c>
      <c r="C305" s="5">
        <v>1873.15</v>
      </c>
      <c r="D305" s="3">
        <v>2</v>
      </c>
      <c r="E305" s="3">
        <f t="shared" si="4"/>
        <v>20</v>
      </c>
      <c r="F305" s="3">
        <v>48</v>
      </c>
      <c r="G305" s="3">
        <v>0.55000000000000004</v>
      </c>
      <c r="H305" s="3">
        <v>8</v>
      </c>
      <c r="I305" s="3"/>
      <c r="J305" s="3">
        <v>14.96</v>
      </c>
      <c r="K305" s="3">
        <v>10.73</v>
      </c>
      <c r="L305" s="3">
        <v>13.22</v>
      </c>
      <c r="M305" s="3"/>
      <c r="N305" s="3"/>
      <c r="O305" s="3">
        <v>7.0000000000000007E-2</v>
      </c>
      <c r="P305" s="3"/>
      <c r="Q305" s="3"/>
      <c r="R305" s="3">
        <v>1.42</v>
      </c>
      <c r="S305" s="3">
        <v>0.16</v>
      </c>
      <c r="T305" s="3">
        <v>0.43</v>
      </c>
      <c r="U305" s="3"/>
      <c r="V305" s="3"/>
      <c r="W305" s="3">
        <v>4300</v>
      </c>
      <c r="X305" s="6">
        <v>97.97</v>
      </c>
      <c r="Y305" s="3"/>
      <c r="Z305" s="3">
        <v>63</v>
      </c>
      <c r="AA305" s="3"/>
      <c r="AB305" s="3"/>
      <c r="AC305" s="3"/>
      <c r="AD305" s="3"/>
      <c r="AE305" s="3"/>
      <c r="AF305" s="3"/>
      <c r="AG305" s="3"/>
      <c r="AH305" s="3"/>
      <c r="AI305" s="3">
        <v>35</v>
      </c>
      <c r="AJ305" s="3"/>
      <c r="AK305" s="8">
        <v>98</v>
      </c>
      <c r="AL305" s="3"/>
      <c r="AM305" s="9" t="s">
        <v>257</v>
      </c>
    </row>
    <row r="306" spans="1:39">
      <c r="A306" s="3" t="s">
        <v>279</v>
      </c>
      <c r="B306" s="3">
        <v>1600</v>
      </c>
      <c r="C306" s="5">
        <v>1873.15</v>
      </c>
      <c r="D306" s="3">
        <v>2.5</v>
      </c>
      <c r="E306" s="3">
        <f t="shared" si="4"/>
        <v>25</v>
      </c>
      <c r="F306" s="3">
        <v>48.6</v>
      </c>
      <c r="G306" s="3">
        <v>0.64</v>
      </c>
      <c r="H306" s="3">
        <v>9.6</v>
      </c>
      <c r="I306" s="3"/>
      <c r="J306" s="3">
        <v>16.399999999999999</v>
      </c>
      <c r="K306" s="3">
        <v>9</v>
      </c>
      <c r="L306" s="3">
        <v>12.7</v>
      </c>
      <c r="M306" s="3"/>
      <c r="N306" s="3"/>
      <c r="O306" s="3">
        <v>7.0000000000000007E-2</v>
      </c>
      <c r="P306" s="3"/>
      <c r="Q306" s="3"/>
      <c r="R306" s="3">
        <v>1.36</v>
      </c>
      <c r="S306" s="3">
        <v>0.16</v>
      </c>
      <c r="T306" s="3">
        <v>0.48</v>
      </c>
      <c r="U306" s="3"/>
      <c r="V306" s="3"/>
      <c r="W306" s="3">
        <v>4100</v>
      </c>
      <c r="X306" s="6">
        <v>99.42</v>
      </c>
      <c r="Y306" s="3"/>
      <c r="Z306" s="6">
        <v>61.1</v>
      </c>
      <c r="AA306" s="3"/>
      <c r="AB306" s="3"/>
      <c r="AC306" s="3"/>
      <c r="AD306" s="3"/>
      <c r="AE306" s="3"/>
      <c r="AF306" s="3"/>
      <c r="AG306" s="3"/>
      <c r="AH306" s="3"/>
      <c r="AI306" s="3">
        <v>35</v>
      </c>
      <c r="AJ306" s="3"/>
      <c r="AK306" s="8">
        <v>96.1</v>
      </c>
      <c r="AL306" s="3"/>
      <c r="AM306" s="9" t="s">
        <v>257</v>
      </c>
    </row>
    <row r="307" spans="1:39">
      <c r="A307" s="3" t="s">
        <v>280</v>
      </c>
      <c r="B307" s="3">
        <v>1600</v>
      </c>
      <c r="C307" s="5">
        <v>1873.15</v>
      </c>
      <c r="D307" s="3">
        <v>3</v>
      </c>
      <c r="E307" s="3">
        <f t="shared" si="4"/>
        <v>30</v>
      </c>
      <c r="F307" s="3">
        <v>49.1</v>
      </c>
      <c r="G307" s="3">
        <v>0.6</v>
      </c>
      <c r="H307" s="3">
        <v>9.6999999999999993</v>
      </c>
      <c r="I307" s="3"/>
      <c r="J307" s="3">
        <v>16.600000000000001</v>
      </c>
      <c r="K307" s="3">
        <v>8.6999999999999993</v>
      </c>
      <c r="L307" s="3">
        <v>12.3</v>
      </c>
      <c r="M307" s="3"/>
      <c r="N307" s="3"/>
      <c r="O307" s="3">
        <v>7.0000000000000007E-2</v>
      </c>
      <c r="P307" s="3"/>
      <c r="Q307" s="3"/>
      <c r="R307" s="3">
        <v>1.4</v>
      </c>
      <c r="S307" s="3">
        <v>0.21</v>
      </c>
      <c r="T307" s="3">
        <v>0.49</v>
      </c>
      <c r="U307" s="3"/>
      <c r="V307" s="3"/>
      <c r="W307" s="3">
        <v>4100</v>
      </c>
      <c r="X307" s="6">
        <v>99.579999999999984</v>
      </c>
      <c r="Y307" s="3"/>
      <c r="Z307" s="6">
        <v>61.5</v>
      </c>
      <c r="AA307" s="3"/>
      <c r="AB307" s="3"/>
      <c r="AC307" s="3"/>
      <c r="AD307" s="3"/>
      <c r="AE307" s="3"/>
      <c r="AF307" s="3"/>
      <c r="AG307" s="3"/>
      <c r="AH307" s="3"/>
      <c r="AI307" s="3">
        <v>35.700000000000003</v>
      </c>
      <c r="AJ307" s="3"/>
      <c r="AK307" s="8">
        <v>97.2</v>
      </c>
      <c r="AL307" s="3"/>
      <c r="AM307" s="9" t="s">
        <v>257</v>
      </c>
    </row>
    <row r="308" spans="1:39">
      <c r="A308" s="3">
        <v>740</v>
      </c>
      <c r="B308" s="3">
        <v>1420</v>
      </c>
      <c r="C308" s="5">
        <v>1693.15</v>
      </c>
      <c r="D308" s="3">
        <v>1.25</v>
      </c>
      <c r="E308" s="3">
        <f t="shared" si="4"/>
        <v>12.5</v>
      </c>
      <c r="F308" s="3">
        <v>60.78</v>
      </c>
      <c r="G308" s="3">
        <v>0.83</v>
      </c>
      <c r="H308" s="3">
        <v>17.38</v>
      </c>
      <c r="I308" s="3"/>
      <c r="J308" s="8">
        <v>3.4455710440721399</v>
      </c>
      <c r="K308" s="3">
        <v>3.19</v>
      </c>
      <c r="L308" s="3">
        <v>6.09</v>
      </c>
      <c r="M308" s="3"/>
      <c r="N308" s="3"/>
      <c r="O308" s="3">
        <v>0.1</v>
      </c>
      <c r="P308" s="3"/>
      <c r="Q308" s="3"/>
      <c r="R308" s="3">
        <v>4.16</v>
      </c>
      <c r="S308" s="3">
        <v>1.2</v>
      </c>
      <c r="T308" s="3">
        <v>0.18</v>
      </c>
      <c r="U308" s="3"/>
      <c r="V308" s="3">
        <v>0.44</v>
      </c>
      <c r="W308" s="3">
        <v>1400</v>
      </c>
      <c r="X308" s="6">
        <v>97.935571044072134</v>
      </c>
      <c r="Y308" s="3"/>
      <c r="Z308" s="6">
        <v>63.861097257833613</v>
      </c>
      <c r="AA308" s="3"/>
      <c r="AB308" s="3"/>
      <c r="AC308" s="3"/>
      <c r="AD308" s="3"/>
      <c r="AE308" s="3"/>
      <c r="AF308" s="3"/>
      <c r="AG308" s="3"/>
      <c r="AH308" s="3"/>
      <c r="AI308" s="6">
        <v>36.138902742166387</v>
      </c>
      <c r="AJ308" s="3">
        <v>0.26</v>
      </c>
      <c r="AK308" s="8">
        <v>100.26</v>
      </c>
      <c r="AL308" s="3"/>
      <c r="AM308" s="9" t="s">
        <v>281</v>
      </c>
    </row>
    <row r="309" spans="1:39">
      <c r="A309" s="3">
        <v>745</v>
      </c>
      <c r="B309" s="3">
        <v>1340</v>
      </c>
      <c r="C309" s="5">
        <v>1613.15</v>
      </c>
      <c r="D309" s="3">
        <v>2</v>
      </c>
      <c r="E309" s="3">
        <f t="shared" si="4"/>
        <v>20</v>
      </c>
      <c r="F309" s="3">
        <v>60.78</v>
      </c>
      <c r="G309" s="3">
        <v>0.83</v>
      </c>
      <c r="H309" s="3">
        <v>17.38</v>
      </c>
      <c r="I309" s="3"/>
      <c r="J309" s="8">
        <v>5.3955710440721356</v>
      </c>
      <c r="K309" s="3">
        <v>3.19</v>
      </c>
      <c r="L309" s="3">
        <v>6.09</v>
      </c>
      <c r="M309" s="3"/>
      <c r="N309" s="3"/>
      <c r="O309" s="3">
        <v>0.1</v>
      </c>
      <c r="P309" s="3"/>
      <c r="Q309" s="3"/>
      <c r="R309" s="3">
        <v>4.16</v>
      </c>
      <c r="S309" s="3">
        <v>1.2</v>
      </c>
      <c r="T309" s="3">
        <v>0.18</v>
      </c>
      <c r="U309" s="3"/>
      <c r="V309" s="3">
        <v>0.44</v>
      </c>
      <c r="W309" s="3">
        <v>500</v>
      </c>
      <c r="X309" s="6">
        <v>99.795571044072133</v>
      </c>
      <c r="Y309" s="3"/>
      <c r="Z309" s="6">
        <v>63.53</v>
      </c>
      <c r="AA309" s="13"/>
      <c r="AB309" s="13"/>
      <c r="AC309" s="13"/>
      <c r="AD309" s="13"/>
      <c r="AE309" s="13"/>
      <c r="AF309" s="13"/>
      <c r="AG309" s="13"/>
      <c r="AH309" s="13"/>
      <c r="AI309" s="6">
        <v>36.47</v>
      </c>
      <c r="AJ309" s="3"/>
      <c r="AK309" s="8">
        <v>100</v>
      </c>
      <c r="AL309" s="3"/>
      <c r="AM309" s="9" t="s">
        <v>281</v>
      </c>
    </row>
    <row r="310" spans="1:39">
      <c r="A310" s="3">
        <v>734</v>
      </c>
      <c r="B310" s="3">
        <v>1380</v>
      </c>
      <c r="C310" s="5">
        <v>1653.15</v>
      </c>
      <c r="D310" s="3">
        <v>2</v>
      </c>
      <c r="E310" s="3">
        <f t="shared" si="4"/>
        <v>20</v>
      </c>
      <c r="F310" s="3">
        <v>60.78</v>
      </c>
      <c r="G310" s="3">
        <v>0.83</v>
      </c>
      <c r="H310" s="3">
        <v>17.38</v>
      </c>
      <c r="I310" s="3"/>
      <c r="J310" s="8">
        <v>5.3955710440721356</v>
      </c>
      <c r="K310" s="3">
        <v>3.19</v>
      </c>
      <c r="L310" s="3">
        <v>6.09</v>
      </c>
      <c r="M310" s="3"/>
      <c r="N310" s="3"/>
      <c r="O310" s="3">
        <v>0.1</v>
      </c>
      <c r="P310" s="3"/>
      <c r="Q310" s="3"/>
      <c r="R310" s="3">
        <v>4.16</v>
      </c>
      <c r="S310" s="3">
        <v>1.2</v>
      </c>
      <c r="T310" s="3">
        <v>0.18</v>
      </c>
      <c r="U310" s="3"/>
      <c r="V310" s="3">
        <v>0.44</v>
      </c>
      <c r="W310" s="3">
        <v>700</v>
      </c>
      <c r="X310" s="6">
        <v>99.815571044072129</v>
      </c>
      <c r="Y310" s="3"/>
      <c r="Z310" s="6">
        <v>63.53</v>
      </c>
      <c r="AA310" s="13"/>
      <c r="AB310" s="13"/>
      <c r="AC310" s="13"/>
      <c r="AD310" s="13"/>
      <c r="AE310" s="13"/>
      <c r="AF310" s="13"/>
      <c r="AG310" s="13"/>
      <c r="AH310" s="13"/>
      <c r="AI310" s="6">
        <v>36.47</v>
      </c>
      <c r="AJ310" s="3"/>
      <c r="AK310" s="8">
        <v>100</v>
      </c>
      <c r="AL310" s="3"/>
      <c r="AM310" s="9" t="s">
        <v>281</v>
      </c>
    </row>
    <row r="311" spans="1:39">
      <c r="A311" s="3">
        <v>735</v>
      </c>
      <c r="B311" s="3">
        <v>1420</v>
      </c>
      <c r="C311" s="5">
        <v>1693.15</v>
      </c>
      <c r="D311" s="3">
        <v>2</v>
      </c>
      <c r="E311" s="3">
        <f t="shared" si="4"/>
        <v>20</v>
      </c>
      <c r="F311" s="3">
        <v>60.78</v>
      </c>
      <c r="G311" s="3">
        <v>0.83</v>
      </c>
      <c r="H311" s="3">
        <v>17.38</v>
      </c>
      <c r="I311" s="3"/>
      <c r="J311" s="8">
        <v>5.3955710440721356</v>
      </c>
      <c r="K311" s="3">
        <v>3.19</v>
      </c>
      <c r="L311" s="3">
        <v>6.09</v>
      </c>
      <c r="M311" s="3"/>
      <c r="N311" s="3"/>
      <c r="O311" s="3">
        <v>0.1</v>
      </c>
      <c r="P311" s="3"/>
      <c r="Q311" s="3"/>
      <c r="R311" s="3">
        <v>4.16</v>
      </c>
      <c r="S311" s="3">
        <v>1.2</v>
      </c>
      <c r="T311" s="3">
        <v>0.18</v>
      </c>
      <c r="U311" s="3"/>
      <c r="V311" s="3">
        <v>0.44</v>
      </c>
      <c r="W311" s="3">
        <v>900</v>
      </c>
      <c r="X311" s="6">
        <v>99.83557104407214</v>
      </c>
      <c r="Y311" s="3"/>
      <c r="Z311" s="6">
        <v>63.53</v>
      </c>
      <c r="AA311" s="13"/>
      <c r="AB311" s="13"/>
      <c r="AC311" s="13"/>
      <c r="AD311" s="13"/>
      <c r="AE311" s="13"/>
      <c r="AF311" s="13"/>
      <c r="AG311" s="13"/>
      <c r="AH311" s="13"/>
      <c r="AI311" s="6">
        <v>36.47</v>
      </c>
      <c r="AJ311" s="3"/>
      <c r="AK311" s="8">
        <v>100</v>
      </c>
      <c r="AL311" s="3"/>
      <c r="AM311" s="9" t="s">
        <v>281</v>
      </c>
    </row>
    <row r="312" spans="1:39">
      <c r="A312" s="3">
        <v>744</v>
      </c>
      <c r="B312" s="3">
        <v>1460</v>
      </c>
      <c r="C312" s="5">
        <v>1733.15</v>
      </c>
      <c r="D312" s="3">
        <v>2</v>
      </c>
      <c r="E312" s="3">
        <f t="shared" si="4"/>
        <v>20</v>
      </c>
      <c r="F312" s="3">
        <v>60.78</v>
      </c>
      <c r="G312" s="3">
        <v>0.83</v>
      </c>
      <c r="H312" s="3">
        <v>17.38</v>
      </c>
      <c r="I312" s="3"/>
      <c r="J312" s="8">
        <v>5.3955710440721356</v>
      </c>
      <c r="K312" s="3">
        <v>3.19</v>
      </c>
      <c r="L312" s="3">
        <v>6.09</v>
      </c>
      <c r="M312" s="3"/>
      <c r="N312" s="3"/>
      <c r="O312" s="3">
        <v>0.1</v>
      </c>
      <c r="P312" s="3"/>
      <c r="Q312" s="3"/>
      <c r="R312" s="3">
        <v>4.16</v>
      </c>
      <c r="S312" s="3">
        <v>1.2</v>
      </c>
      <c r="T312" s="3">
        <v>0.18</v>
      </c>
      <c r="U312" s="3"/>
      <c r="V312" s="3">
        <v>0.44</v>
      </c>
      <c r="W312" s="3">
        <v>1200</v>
      </c>
      <c r="X312" s="6">
        <v>99.865571044072141</v>
      </c>
      <c r="Y312" s="3"/>
      <c r="Z312" s="6">
        <v>63.53</v>
      </c>
      <c r="AA312" s="13"/>
      <c r="AB312" s="13"/>
      <c r="AC312" s="13"/>
      <c r="AD312" s="13"/>
      <c r="AE312" s="13"/>
      <c r="AF312" s="13"/>
      <c r="AG312" s="13"/>
      <c r="AH312" s="13"/>
      <c r="AI312" s="6">
        <v>36.47</v>
      </c>
      <c r="AJ312" s="3"/>
      <c r="AK312" s="8">
        <v>100</v>
      </c>
      <c r="AL312" s="3"/>
      <c r="AM312" s="9" t="s">
        <v>281</v>
      </c>
    </row>
    <row r="313" spans="1:39">
      <c r="A313" s="3">
        <v>736</v>
      </c>
      <c r="B313" s="3">
        <v>1420</v>
      </c>
      <c r="C313" s="5">
        <v>1693.15</v>
      </c>
      <c r="D313" s="3">
        <v>3</v>
      </c>
      <c r="E313" s="3">
        <f t="shared" si="4"/>
        <v>30</v>
      </c>
      <c r="F313" s="3">
        <v>60.78</v>
      </c>
      <c r="G313" s="3">
        <v>0.83</v>
      </c>
      <c r="H313" s="3">
        <v>17.38</v>
      </c>
      <c r="I313" s="3"/>
      <c r="J313" s="8">
        <v>4.9855710440721399</v>
      </c>
      <c r="K313" s="3">
        <v>3.19</v>
      </c>
      <c r="L313" s="3">
        <v>6.09</v>
      </c>
      <c r="M313" s="3"/>
      <c r="N313" s="3"/>
      <c r="O313" s="3">
        <v>0.1</v>
      </c>
      <c r="P313" s="3"/>
      <c r="Q313" s="3"/>
      <c r="R313" s="3">
        <v>4.16</v>
      </c>
      <c r="S313" s="3">
        <v>1.2</v>
      </c>
      <c r="T313" s="3">
        <v>0.18</v>
      </c>
      <c r="U313" s="3"/>
      <c r="V313" s="3">
        <v>0.44</v>
      </c>
      <c r="W313" s="3">
        <v>500</v>
      </c>
      <c r="X313" s="6">
        <v>99.385571044072137</v>
      </c>
      <c r="Y313" s="3"/>
      <c r="Z313" s="6">
        <v>63.428618657277283</v>
      </c>
      <c r="AA313" s="3"/>
      <c r="AB313" s="3"/>
      <c r="AC313" s="3"/>
      <c r="AD313" s="3"/>
      <c r="AE313" s="3"/>
      <c r="AF313" s="3"/>
      <c r="AG313" s="3"/>
      <c r="AH313" s="3"/>
      <c r="AI313" s="6">
        <v>36.571381342722731</v>
      </c>
      <c r="AJ313" s="3"/>
      <c r="AK313" s="8">
        <v>100.00000000000001</v>
      </c>
      <c r="AL313" s="3"/>
      <c r="AM313" s="9" t="s">
        <v>281</v>
      </c>
    </row>
    <row r="314" spans="1:39">
      <c r="A314" s="3">
        <v>741</v>
      </c>
      <c r="B314" s="3">
        <v>1420</v>
      </c>
      <c r="C314" s="5">
        <v>1693.15</v>
      </c>
      <c r="D314" s="3">
        <v>1.25</v>
      </c>
      <c r="E314" s="3">
        <f t="shared" si="4"/>
        <v>12.5</v>
      </c>
      <c r="F314" s="3">
        <v>54.38</v>
      </c>
      <c r="G314" s="3">
        <v>1.19</v>
      </c>
      <c r="H314" s="3">
        <v>14.71</v>
      </c>
      <c r="I314" s="3"/>
      <c r="J314" s="8">
        <v>7.6099999999999994</v>
      </c>
      <c r="K314" s="3">
        <v>4.58</v>
      </c>
      <c r="L314" s="3">
        <v>8.01</v>
      </c>
      <c r="M314" s="3"/>
      <c r="N314" s="3"/>
      <c r="O314" s="3">
        <v>0.19</v>
      </c>
      <c r="P314" s="3"/>
      <c r="Q314" s="3"/>
      <c r="R314" s="3">
        <v>2.67</v>
      </c>
      <c r="S314" s="3">
        <v>1.1399999999999999</v>
      </c>
      <c r="T314" s="3">
        <v>0.28999999999999998</v>
      </c>
      <c r="U314" s="3"/>
      <c r="V314" s="3"/>
      <c r="W314" s="3">
        <v>1900</v>
      </c>
      <c r="X314" s="6">
        <v>94.960000000000008</v>
      </c>
      <c r="Y314" s="3"/>
      <c r="Z314" s="6">
        <v>64.385625300196708</v>
      </c>
      <c r="AA314" s="3"/>
      <c r="AB314" s="3"/>
      <c r="AC314" s="3"/>
      <c r="AD314" s="3"/>
      <c r="AE314" s="3"/>
      <c r="AF314" s="3"/>
      <c r="AG314" s="3"/>
      <c r="AH314" s="3"/>
      <c r="AI314" s="6">
        <v>35.6143746998033</v>
      </c>
      <c r="AJ314" s="3">
        <v>0.66</v>
      </c>
      <c r="AK314" s="8">
        <v>100.66</v>
      </c>
      <c r="AL314" s="3"/>
      <c r="AM314" s="9" t="s">
        <v>281</v>
      </c>
    </row>
    <row r="315" spans="1:39">
      <c r="A315" s="3">
        <v>709</v>
      </c>
      <c r="B315" s="3">
        <v>1300</v>
      </c>
      <c r="C315" s="5">
        <v>1573.15</v>
      </c>
      <c r="D315" s="3">
        <v>2</v>
      </c>
      <c r="E315" s="3">
        <f t="shared" si="4"/>
        <v>20</v>
      </c>
      <c r="F315" s="3">
        <v>54.38</v>
      </c>
      <c r="G315" s="3">
        <v>1.19</v>
      </c>
      <c r="H315" s="3">
        <v>14.71</v>
      </c>
      <c r="I315" s="3"/>
      <c r="J315" s="8">
        <v>11.11</v>
      </c>
      <c r="K315" s="3">
        <v>4.58</v>
      </c>
      <c r="L315" s="3">
        <v>8.01</v>
      </c>
      <c r="M315" s="3"/>
      <c r="N315" s="3"/>
      <c r="O315" s="3">
        <v>0.19</v>
      </c>
      <c r="P315" s="3"/>
      <c r="Q315" s="3"/>
      <c r="R315" s="3">
        <v>2.67</v>
      </c>
      <c r="S315" s="3">
        <v>1.1399999999999999</v>
      </c>
      <c r="T315" s="3">
        <v>0.28999999999999998</v>
      </c>
      <c r="U315" s="3"/>
      <c r="V315" s="3"/>
      <c r="W315" s="3">
        <v>900</v>
      </c>
      <c r="X315" s="6">
        <v>98.360000000000014</v>
      </c>
      <c r="Y315" s="3"/>
      <c r="Z315" s="6">
        <v>63.53</v>
      </c>
      <c r="AA315" s="13"/>
      <c r="AB315" s="13"/>
      <c r="AC315" s="13"/>
      <c r="AD315" s="13"/>
      <c r="AE315" s="13"/>
      <c r="AF315" s="13"/>
      <c r="AG315" s="13"/>
      <c r="AH315" s="13"/>
      <c r="AI315" s="6">
        <v>36.47</v>
      </c>
      <c r="AJ315" s="3"/>
      <c r="AK315" s="8">
        <v>100</v>
      </c>
      <c r="AL315" s="3"/>
      <c r="AM315" s="9" t="s">
        <v>281</v>
      </c>
    </row>
    <row r="316" spans="1:39">
      <c r="A316" s="3">
        <v>747</v>
      </c>
      <c r="B316" s="3">
        <v>1380</v>
      </c>
      <c r="C316" s="5">
        <v>1653.15</v>
      </c>
      <c r="D316" s="3">
        <v>2</v>
      </c>
      <c r="E316" s="3">
        <f t="shared" si="4"/>
        <v>20</v>
      </c>
      <c r="F316" s="3">
        <v>54.38</v>
      </c>
      <c r="G316" s="3">
        <v>1.19</v>
      </c>
      <c r="H316" s="3">
        <v>14.71</v>
      </c>
      <c r="I316" s="3"/>
      <c r="J316" s="8">
        <v>11.11</v>
      </c>
      <c r="K316" s="3">
        <v>4.58</v>
      </c>
      <c r="L316" s="3">
        <v>8.01</v>
      </c>
      <c r="M316" s="3"/>
      <c r="N316" s="3"/>
      <c r="O316" s="3">
        <v>0.19</v>
      </c>
      <c r="P316" s="3"/>
      <c r="Q316" s="3"/>
      <c r="R316" s="3">
        <v>2.67</v>
      </c>
      <c r="S316" s="3">
        <v>1.1399999999999999</v>
      </c>
      <c r="T316" s="3">
        <v>0.28999999999999998</v>
      </c>
      <c r="U316" s="3"/>
      <c r="V316" s="3"/>
      <c r="W316" s="3">
        <v>1400</v>
      </c>
      <c r="X316" s="6">
        <v>98.410000000000011</v>
      </c>
      <c r="Y316" s="3"/>
      <c r="Z316" s="6">
        <v>63.53</v>
      </c>
      <c r="AA316" s="13"/>
      <c r="AB316" s="13"/>
      <c r="AC316" s="13"/>
      <c r="AD316" s="13"/>
      <c r="AE316" s="13"/>
      <c r="AF316" s="13"/>
      <c r="AG316" s="13"/>
      <c r="AH316" s="13"/>
      <c r="AI316" s="6">
        <v>36.47</v>
      </c>
      <c r="AJ316" s="3"/>
      <c r="AK316" s="8">
        <v>100</v>
      </c>
      <c r="AL316" s="3"/>
      <c r="AM316" s="9" t="s">
        <v>281</v>
      </c>
    </row>
    <row r="317" spans="1:39">
      <c r="A317" s="3">
        <v>737</v>
      </c>
      <c r="B317" s="3">
        <v>1420</v>
      </c>
      <c r="C317" s="5">
        <v>1693.15</v>
      </c>
      <c r="D317" s="3">
        <v>2</v>
      </c>
      <c r="E317" s="3">
        <f t="shared" si="4"/>
        <v>20</v>
      </c>
      <c r="F317" s="3">
        <v>54.38</v>
      </c>
      <c r="G317" s="3">
        <v>1.19</v>
      </c>
      <c r="H317" s="3">
        <v>14.71</v>
      </c>
      <c r="I317" s="3"/>
      <c r="J317" s="8">
        <v>11.11</v>
      </c>
      <c r="K317" s="3">
        <v>4.58</v>
      </c>
      <c r="L317" s="3">
        <v>8.01</v>
      </c>
      <c r="M317" s="3"/>
      <c r="N317" s="3"/>
      <c r="O317" s="3">
        <v>0.19</v>
      </c>
      <c r="P317" s="3"/>
      <c r="Q317" s="3"/>
      <c r="R317" s="3">
        <v>2.67</v>
      </c>
      <c r="S317" s="3">
        <v>1.1399999999999999</v>
      </c>
      <c r="T317" s="3">
        <v>0.28999999999999998</v>
      </c>
      <c r="U317" s="3"/>
      <c r="V317" s="3"/>
      <c r="W317" s="3">
        <v>1500</v>
      </c>
      <c r="X317" s="6">
        <v>98.420000000000016</v>
      </c>
      <c r="Y317" s="3"/>
      <c r="Z317" s="6">
        <v>63.53</v>
      </c>
      <c r="AA317" s="13"/>
      <c r="AB317" s="13"/>
      <c r="AC317" s="13"/>
      <c r="AD317" s="13"/>
      <c r="AE317" s="13"/>
      <c r="AF317" s="13"/>
      <c r="AG317" s="13"/>
      <c r="AH317" s="13"/>
      <c r="AI317" s="6">
        <v>36.47</v>
      </c>
      <c r="AJ317" s="3"/>
      <c r="AK317" s="8">
        <v>100</v>
      </c>
      <c r="AL317" s="3"/>
      <c r="AM317" s="9" t="s">
        <v>281</v>
      </c>
    </row>
    <row r="318" spans="1:39">
      <c r="A318" s="3">
        <v>746</v>
      </c>
      <c r="B318" s="3">
        <v>1460</v>
      </c>
      <c r="C318" s="5">
        <v>1733.15</v>
      </c>
      <c r="D318" s="3">
        <v>2</v>
      </c>
      <c r="E318" s="3">
        <f t="shared" si="4"/>
        <v>20</v>
      </c>
      <c r="F318" s="3">
        <v>54.38</v>
      </c>
      <c r="G318" s="3">
        <v>1.19</v>
      </c>
      <c r="H318" s="3">
        <v>14.71</v>
      </c>
      <c r="I318" s="3"/>
      <c r="J318" s="8">
        <v>11.11</v>
      </c>
      <c r="K318" s="3">
        <v>4.58</v>
      </c>
      <c r="L318" s="3">
        <v>8.01</v>
      </c>
      <c r="M318" s="3"/>
      <c r="N318" s="3"/>
      <c r="O318" s="3">
        <v>0.19</v>
      </c>
      <c r="P318" s="3"/>
      <c r="Q318" s="3"/>
      <c r="R318" s="3">
        <v>2.67</v>
      </c>
      <c r="S318" s="3">
        <v>1.1399999999999999</v>
      </c>
      <c r="T318" s="3">
        <v>0.28999999999999998</v>
      </c>
      <c r="U318" s="3"/>
      <c r="V318" s="3"/>
      <c r="W318" s="3">
        <v>1700</v>
      </c>
      <c r="X318" s="6">
        <v>98.440000000000012</v>
      </c>
      <c r="Y318" s="3"/>
      <c r="Z318" s="6">
        <v>63.53</v>
      </c>
      <c r="AA318" s="13"/>
      <c r="AB318" s="13"/>
      <c r="AC318" s="13"/>
      <c r="AD318" s="13"/>
      <c r="AE318" s="13"/>
      <c r="AF318" s="13"/>
      <c r="AG318" s="13"/>
      <c r="AH318" s="13"/>
      <c r="AI318" s="6">
        <v>36.47</v>
      </c>
      <c r="AJ318" s="3"/>
      <c r="AK318" s="8">
        <v>100</v>
      </c>
      <c r="AL318" s="3"/>
      <c r="AM318" s="9" t="s">
        <v>281</v>
      </c>
    </row>
    <row r="319" spans="1:39">
      <c r="A319" s="3">
        <v>717</v>
      </c>
      <c r="B319" s="3">
        <v>1420</v>
      </c>
      <c r="C319" s="5">
        <v>1693.15</v>
      </c>
      <c r="D319" s="3">
        <v>3</v>
      </c>
      <c r="E319" s="3">
        <f t="shared" si="4"/>
        <v>30</v>
      </c>
      <c r="F319" s="3">
        <v>54.38</v>
      </c>
      <c r="G319" s="3">
        <v>1.19</v>
      </c>
      <c r="H319" s="3">
        <v>14.71</v>
      </c>
      <c r="I319" s="3"/>
      <c r="J319" s="8">
        <v>8.6199999999999992</v>
      </c>
      <c r="K319" s="3">
        <v>4.58</v>
      </c>
      <c r="L319" s="3">
        <v>8.01</v>
      </c>
      <c r="M319" s="3"/>
      <c r="N319" s="3"/>
      <c r="O319" s="3">
        <v>0.19</v>
      </c>
      <c r="P319" s="3"/>
      <c r="Q319" s="3"/>
      <c r="R319" s="3">
        <v>2.67</v>
      </c>
      <c r="S319" s="3">
        <v>1.1399999999999999</v>
      </c>
      <c r="T319" s="3">
        <v>0.28999999999999998</v>
      </c>
      <c r="U319" s="3"/>
      <c r="V319" s="3"/>
      <c r="W319" s="3">
        <v>1100</v>
      </c>
      <c r="X319" s="6">
        <v>95.890000000000015</v>
      </c>
      <c r="Y319" s="3"/>
      <c r="Z319" s="6">
        <v>64.042461321538497</v>
      </c>
      <c r="AA319" s="3"/>
      <c r="AB319" s="3"/>
      <c r="AC319" s="3"/>
      <c r="AD319" s="3"/>
      <c r="AE319" s="3"/>
      <c r="AF319" s="3"/>
      <c r="AG319" s="3"/>
      <c r="AH319" s="3"/>
      <c r="AI319" s="6">
        <v>35.957538678461503</v>
      </c>
      <c r="AJ319" s="3">
        <v>0.4</v>
      </c>
      <c r="AK319" s="8">
        <v>100.4</v>
      </c>
      <c r="AL319" s="3"/>
      <c r="AM319" s="9" t="s">
        <v>281</v>
      </c>
    </row>
    <row r="320" spans="1:39">
      <c r="A320" s="3">
        <v>753</v>
      </c>
      <c r="B320" s="3">
        <v>1420</v>
      </c>
      <c r="C320" s="5">
        <v>1693.15</v>
      </c>
      <c r="D320" s="3">
        <v>1.25</v>
      </c>
      <c r="E320" s="3">
        <f t="shared" si="4"/>
        <v>12.5</v>
      </c>
      <c r="F320" s="3">
        <v>45.93</v>
      </c>
      <c r="G320" s="3">
        <v>3.73</v>
      </c>
      <c r="H320" s="3">
        <v>11.67</v>
      </c>
      <c r="I320" s="3"/>
      <c r="J320" s="8">
        <v>10.8732225173807</v>
      </c>
      <c r="K320" s="3">
        <v>4.2300000000000004</v>
      </c>
      <c r="L320" s="3">
        <v>8.81</v>
      </c>
      <c r="M320" s="3"/>
      <c r="N320" s="3"/>
      <c r="O320" s="3">
        <v>0.3</v>
      </c>
      <c r="P320" s="3"/>
      <c r="Q320" s="3"/>
      <c r="R320" s="3">
        <v>2.4</v>
      </c>
      <c r="S320" s="3">
        <v>1.28</v>
      </c>
      <c r="T320" s="3">
        <v>1.77</v>
      </c>
      <c r="U320" s="3"/>
      <c r="V320" s="3">
        <v>1.03</v>
      </c>
      <c r="W320" s="3">
        <v>2600</v>
      </c>
      <c r="X320" s="6">
        <v>92.283222517380707</v>
      </c>
      <c r="Y320" s="3"/>
      <c r="Z320" s="6">
        <v>65.17164262877489</v>
      </c>
      <c r="AA320" s="3"/>
      <c r="AB320" s="3"/>
      <c r="AC320" s="3"/>
      <c r="AD320" s="3"/>
      <c r="AE320" s="3"/>
      <c r="AF320" s="3"/>
      <c r="AG320" s="3"/>
      <c r="AH320" s="3"/>
      <c r="AI320" s="6">
        <v>34.82835737122511</v>
      </c>
      <c r="AJ320" s="3">
        <v>1.25</v>
      </c>
      <c r="AK320" s="8">
        <v>101.25</v>
      </c>
      <c r="AL320" s="3"/>
      <c r="AM320" s="9" t="s">
        <v>281</v>
      </c>
    </row>
    <row r="321" spans="1:39">
      <c r="A321" s="3">
        <v>755</v>
      </c>
      <c r="B321" s="3">
        <v>1340</v>
      </c>
      <c r="C321" s="5">
        <v>1613.15</v>
      </c>
      <c r="D321" s="3">
        <v>2</v>
      </c>
      <c r="E321" s="3">
        <f t="shared" si="4"/>
        <v>20</v>
      </c>
      <c r="F321" s="3">
        <v>45.93</v>
      </c>
      <c r="G321" s="3">
        <v>3.73</v>
      </c>
      <c r="H321" s="3">
        <v>11.67</v>
      </c>
      <c r="I321" s="3"/>
      <c r="J321" s="8">
        <v>17.013222517380743</v>
      </c>
      <c r="K321" s="3">
        <v>4.2300000000000004</v>
      </c>
      <c r="L321" s="3">
        <v>8.81</v>
      </c>
      <c r="M321" s="3"/>
      <c r="N321" s="3"/>
      <c r="O321" s="3">
        <v>0.3</v>
      </c>
      <c r="P321" s="3"/>
      <c r="Q321" s="3"/>
      <c r="R321" s="3">
        <v>2.4</v>
      </c>
      <c r="S321" s="3">
        <v>1.28</v>
      </c>
      <c r="T321" s="3">
        <v>1.77</v>
      </c>
      <c r="U321" s="3"/>
      <c r="V321" s="3">
        <v>1.03</v>
      </c>
      <c r="W321" s="3">
        <v>1700</v>
      </c>
      <c r="X321" s="6">
        <v>98.333222517380747</v>
      </c>
      <c r="Y321" s="3"/>
      <c r="Z321" s="6">
        <v>63.53</v>
      </c>
      <c r="AA321" s="13"/>
      <c r="AB321" s="13"/>
      <c r="AC321" s="13"/>
      <c r="AD321" s="13"/>
      <c r="AE321" s="13"/>
      <c r="AF321" s="13"/>
      <c r="AG321" s="13"/>
      <c r="AH321" s="13"/>
      <c r="AI321" s="6">
        <v>36.47</v>
      </c>
      <c r="AJ321" s="3"/>
      <c r="AK321" s="8">
        <v>100</v>
      </c>
      <c r="AL321" s="3"/>
      <c r="AM321" s="9" t="s">
        <v>281</v>
      </c>
    </row>
    <row r="322" spans="1:39">
      <c r="A322" s="3">
        <v>757</v>
      </c>
      <c r="B322" s="3">
        <v>1380</v>
      </c>
      <c r="C322" s="5">
        <v>1653.15</v>
      </c>
      <c r="D322" s="3">
        <v>2</v>
      </c>
      <c r="E322" s="3">
        <f t="shared" si="4"/>
        <v>20</v>
      </c>
      <c r="F322" s="3">
        <v>45.93</v>
      </c>
      <c r="G322" s="3">
        <v>3.73</v>
      </c>
      <c r="H322" s="3">
        <v>11.67</v>
      </c>
      <c r="I322" s="3"/>
      <c r="J322" s="8">
        <v>17.013222517380743</v>
      </c>
      <c r="K322" s="3">
        <v>4.2300000000000004</v>
      </c>
      <c r="L322" s="3">
        <v>8.81</v>
      </c>
      <c r="M322" s="3"/>
      <c r="N322" s="3"/>
      <c r="O322" s="3">
        <v>0.3</v>
      </c>
      <c r="P322" s="3"/>
      <c r="Q322" s="3"/>
      <c r="R322" s="3">
        <v>2.4</v>
      </c>
      <c r="S322" s="3">
        <v>1.28</v>
      </c>
      <c r="T322" s="3">
        <v>1.77</v>
      </c>
      <c r="U322" s="3"/>
      <c r="V322" s="3">
        <v>1.03</v>
      </c>
      <c r="W322" s="3">
        <v>1900</v>
      </c>
      <c r="X322" s="6">
        <v>98.353222517380743</v>
      </c>
      <c r="Y322" s="3"/>
      <c r="Z322" s="6">
        <v>63.53</v>
      </c>
      <c r="AA322" s="13"/>
      <c r="AB322" s="13"/>
      <c r="AC322" s="13"/>
      <c r="AD322" s="13"/>
      <c r="AE322" s="13"/>
      <c r="AF322" s="13"/>
      <c r="AG322" s="13"/>
      <c r="AH322" s="13"/>
      <c r="AI322" s="6">
        <v>36.47</v>
      </c>
      <c r="AJ322" s="3"/>
      <c r="AK322" s="8">
        <v>100</v>
      </c>
      <c r="AL322" s="3"/>
      <c r="AM322" s="9" t="s">
        <v>281</v>
      </c>
    </row>
    <row r="323" spans="1:39">
      <c r="A323" s="3">
        <v>759</v>
      </c>
      <c r="B323" s="3">
        <v>1420</v>
      </c>
      <c r="C323" s="5">
        <v>1693.15</v>
      </c>
      <c r="D323" s="3">
        <v>2</v>
      </c>
      <c r="E323" s="3">
        <f t="shared" ref="E323:E386" si="5">D323*10</f>
        <v>20</v>
      </c>
      <c r="F323" s="3">
        <v>45.93</v>
      </c>
      <c r="G323" s="3">
        <v>3.73</v>
      </c>
      <c r="H323" s="3">
        <v>11.67</v>
      </c>
      <c r="I323" s="3"/>
      <c r="J323" s="8">
        <v>17.013222517380743</v>
      </c>
      <c r="K323" s="3">
        <v>4.2300000000000004</v>
      </c>
      <c r="L323" s="3">
        <v>8.81</v>
      </c>
      <c r="M323" s="3"/>
      <c r="N323" s="3"/>
      <c r="O323" s="3">
        <v>0.3</v>
      </c>
      <c r="P323" s="3"/>
      <c r="Q323" s="3"/>
      <c r="R323" s="3">
        <v>2.4</v>
      </c>
      <c r="S323" s="3">
        <v>1.28</v>
      </c>
      <c r="T323" s="3">
        <v>1.77</v>
      </c>
      <c r="U323" s="3"/>
      <c r="V323" s="3">
        <v>1.03</v>
      </c>
      <c r="W323" s="3">
        <v>2200</v>
      </c>
      <c r="X323" s="6">
        <v>98.383222517380744</v>
      </c>
      <c r="Y323" s="3"/>
      <c r="Z323" s="6">
        <v>63.53</v>
      </c>
      <c r="AA323" s="13"/>
      <c r="AB323" s="13"/>
      <c r="AC323" s="13"/>
      <c r="AD323" s="13"/>
      <c r="AE323" s="13"/>
      <c r="AF323" s="13"/>
      <c r="AG323" s="13"/>
      <c r="AH323" s="13"/>
      <c r="AI323" s="6">
        <v>36.47</v>
      </c>
      <c r="AJ323" s="3"/>
      <c r="AK323" s="8">
        <v>100</v>
      </c>
      <c r="AL323" s="3"/>
      <c r="AM323" s="9" t="s">
        <v>281</v>
      </c>
    </row>
    <row r="324" spans="1:39">
      <c r="A324" s="3">
        <v>751</v>
      </c>
      <c r="B324" s="3">
        <v>1460</v>
      </c>
      <c r="C324" s="5">
        <v>1733.15</v>
      </c>
      <c r="D324" s="3">
        <v>2</v>
      </c>
      <c r="E324" s="3">
        <f t="shared" si="5"/>
        <v>20</v>
      </c>
      <c r="F324" s="3">
        <v>45.93</v>
      </c>
      <c r="G324" s="3">
        <v>3.73</v>
      </c>
      <c r="H324" s="3">
        <v>11.67</v>
      </c>
      <c r="I324" s="3"/>
      <c r="J324" s="8">
        <v>17.013222517380743</v>
      </c>
      <c r="K324" s="3">
        <v>4.2300000000000004</v>
      </c>
      <c r="L324" s="3">
        <v>8.81</v>
      </c>
      <c r="M324" s="3"/>
      <c r="N324" s="3"/>
      <c r="O324" s="3">
        <v>0.3</v>
      </c>
      <c r="P324" s="3"/>
      <c r="Q324" s="3"/>
      <c r="R324" s="3">
        <v>2.4</v>
      </c>
      <c r="S324" s="3">
        <v>1.28</v>
      </c>
      <c r="T324" s="3">
        <v>1.77</v>
      </c>
      <c r="U324" s="3"/>
      <c r="V324" s="3">
        <v>1.03</v>
      </c>
      <c r="W324" s="3">
        <v>2500</v>
      </c>
      <c r="X324" s="6">
        <v>98.413222517380746</v>
      </c>
      <c r="Y324" s="3"/>
      <c r="Z324" s="6">
        <v>63.53</v>
      </c>
      <c r="AA324" s="13"/>
      <c r="AB324" s="13"/>
      <c r="AC324" s="13"/>
      <c r="AD324" s="13"/>
      <c r="AE324" s="13"/>
      <c r="AF324" s="13"/>
      <c r="AG324" s="13"/>
      <c r="AH324" s="13"/>
      <c r="AI324" s="6">
        <v>36.47</v>
      </c>
      <c r="AJ324" s="3"/>
      <c r="AK324" s="8">
        <v>100</v>
      </c>
      <c r="AL324" s="3"/>
      <c r="AM324" s="9" t="s">
        <v>281</v>
      </c>
    </row>
    <row r="325" spans="1:39">
      <c r="A325" s="3">
        <v>749</v>
      </c>
      <c r="B325" s="3">
        <v>1420</v>
      </c>
      <c r="C325" s="5">
        <v>1693.15</v>
      </c>
      <c r="D325" s="3">
        <v>3</v>
      </c>
      <c r="E325" s="3">
        <f t="shared" si="5"/>
        <v>30</v>
      </c>
      <c r="F325" s="3">
        <v>45.93</v>
      </c>
      <c r="G325" s="3">
        <v>3.73</v>
      </c>
      <c r="H325" s="3">
        <v>11.67</v>
      </c>
      <c r="I325" s="3"/>
      <c r="J325" s="8">
        <v>13.3932225173807</v>
      </c>
      <c r="K325" s="3">
        <v>4.2300000000000004</v>
      </c>
      <c r="L325" s="3">
        <v>8.81</v>
      </c>
      <c r="M325" s="3"/>
      <c r="N325" s="3"/>
      <c r="O325" s="3">
        <v>0.3</v>
      </c>
      <c r="P325" s="3"/>
      <c r="Q325" s="3"/>
      <c r="R325" s="3">
        <v>2.4</v>
      </c>
      <c r="S325" s="3">
        <v>1.28</v>
      </c>
      <c r="T325" s="3">
        <v>1.77</v>
      </c>
      <c r="U325" s="3"/>
      <c r="V325" s="3">
        <v>1.03</v>
      </c>
      <c r="W325" s="3">
        <v>1800</v>
      </c>
      <c r="X325" s="6">
        <v>94.723222517380705</v>
      </c>
      <c r="Y325" s="3"/>
      <c r="Z325" s="6">
        <v>64.584289545327167</v>
      </c>
      <c r="AA325" s="3"/>
      <c r="AB325" s="3"/>
      <c r="AC325" s="3"/>
      <c r="AD325" s="3"/>
      <c r="AE325" s="3"/>
      <c r="AF325" s="3"/>
      <c r="AG325" s="3"/>
      <c r="AH325" s="3"/>
      <c r="AI325" s="6">
        <v>35.415710454672826</v>
      </c>
      <c r="AJ325" s="3">
        <v>0.81</v>
      </c>
      <c r="AK325" s="8">
        <v>100.81</v>
      </c>
      <c r="AL325" s="3"/>
      <c r="AM325" s="9" t="s">
        <v>281</v>
      </c>
    </row>
    <row r="326" spans="1:39">
      <c r="A326" s="3" t="s">
        <v>282</v>
      </c>
      <c r="B326" s="3">
        <v>1450</v>
      </c>
      <c r="C326" s="5">
        <v>1723.15</v>
      </c>
      <c r="D326" s="3">
        <v>0.8</v>
      </c>
      <c r="E326" s="3">
        <f t="shared" si="5"/>
        <v>8</v>
      </c>
      <c r="F326" s="6">
        <v>49.48</v>
      </c>
      <c r="G326" s="6">
        <v>0.77</v>
      </c>
      <c r="H326" s="6">
        <v>17.04</v>
      </c>
      <c r="I326" s="6"/>
      <c r="J326" s="8">
        <v>8.18</v>
      </c>
      <c r="K326" s="6">
        <v>11.39</v>
      </c>
      <c r="L326" s="6">
        <v>11.98</v>
      </c>
      <c r="M326" s="6">
        <v>5.3448898854044913E-3</v>
      </c>
      <c r="N326" s="6"/>
      <c r="O326" s="6">
        <v>0.14000000000000001</v>
      </c>
      <c r="P326" s="6"/>
      <c r="Q326" s="6"/>
      <c r="R326" s="6">
        <v>2.12</v>
      </c>
      <c r="S326" s="6">
        <v>0.13</v>
      </c>
      <c r="T326" s="6"/>
      <c r="U326" s="6"/>
      <c r="V326" s="6"/>
      <c r="W326" s="5">
        <v>1601</v>
      </c>
      <c r="X326" s="6">
        <v>101.39544488988541</v>
      </c>
      <c r="Y326" s="3"/>
      <c r="Z326" s="6">
        <v>58.35</v>
      </c>
      <c r="AA326" s="6">
        <v>4.8099999999999996</v>
      </c>
      <c r="AB326" s="3"/>
      <c r="AC326" s="6"/>
      <c r="AD326" s="3"/>
      <c r="AE326" s="3"/>
      <c r="AF326" s="3"/>
      <c r="AG326" s="3"/>
      <c r="AH326" s="6">
        <v>0</v>
      </c>
      <c r="AI326" s="6">
        <v>34.5</v>
      </c>
      <c r="AJ326" s="6">
        <v>1.96</v>
      </c>
      <c r="AK326" s="8">
        <v>99.61999999999999</v>
      </c>
      <c r="AL326" s="3"/>
      <c r="AM326" s="9" t="s">
        <v>283</v>
      </c>
    </row>
    <row r="327" spans="1:39">
      <c r="A327" s="3" t="s">
        <v>284</v>
      </c>
      <c r="B327" s="3">
        <v>1450</v>
      </c>
      <c r="C327" s="5">
        <v>1723.15</v>
      </c>
      <c r="D327" s="3">
        <v>0.8</v>
      </c>
      <c r="E327" s="3">
        <f t="shared" si="5"/>
        <v>8</v>
      </c>
      <c r="F327" s="6">
        <v>52.11</v>
      </c>
      <c r="G327" s="6">
        <v>0.82</v>
      </c>
      <c r="H327" s="6">
        <v>18.27</v>
      </c>
      <c r="I327" s="3"/>
      <c r="J327" s="6">
        <v>2.82</v>
      </c>
      <c r="K327" s="6">
        <v>12.11</v>
      </c>
      <c r="L327" s="6">
        <v>12.68</v>
      </c>
      <c r="M327" s="6">
        <v>1.5271113958298548E-3</v>
      </c>
      <c r="N327" s="6"/>
      <c r="O327" s="6">
        <v>0.09</v>
      </c>
      <c r="P327" s="3"/>
      <c r="Q327" s="3"/>
      <c r="R327" s="6">
        <v>2.14</v>
      </c>
      <c r="S327" s="6">
        <v>0.08</v>
      </c>
      <c r="T327" s="3"/>
      <c r="U327" s="3"/>
      <c r="V327" s="3"/>
      <c r="W327" s="5">
        <v>1642</v>
      </c>
      <c r="X327" s="6">
        <v>101.28572711139583</v>
      </c>
      <c r="Y327" s="3"/>
      <c r="Z327" s="6">
        <v>56.88</v>
      </c>
      <c r="AA327" s="6">
        <v>4.2699999999999996</v>
      </c>
      <c r="AB327" s="3"/>
      <c r="AC327" s="3"/>
      <c r="AD327" s="3"/>
      <c r="AE327" s="3"/>
      <c r="AF327" s="3"/>
      <c r="AG327" s="3"/>
      <c r="AH327" s="6">
        <v>0</v>
      </c>
      <c r="AI327" s="6">
        <v>37.08</v>
      </c>
      <c r="AJ327" s="6">
        <v>1.78</v>
      </c>
      <c r="AK327" s="8">
        <v>100.01</v>
      </c>
      <c r="AL327" s="3"/>
      <c r="AM327" s="9" t="s">
        <v>283</v>
      </c>
    </row>
    <row r="328" spans="1:39">
      <c r="A328" s="3" t="s">
        <v>285</v>
      </c>
      <c r="B328" s="3">
        <v>1450</v>
      </c>
      <c r="C328" s="5">
        <v>1723.15</v>
      </c>
      <c r="D328" s="3">
        <v>0.8</v>
      </c>
      <c r="E328" s="3">
        <f t="shared" si="5"/>
        <v>8</v>
      </c>
      <c r="F328" s="6">
        <v>50.92</v>
      </c>
      <c r="G328" s="6">
        <v>0.86</v>
      </c>
      <c r="H328" s="6">
        <v>17.75</v>
      </c>
      <c r="I328" s="3"/>
      <c r="J328" s="6">
        <v>5.07</v>
      </c>
      <c r="K328" s="6">
        <v>11.26</v>
      </c>
      <c r="L328" s="6">
        <v>12.13</v>
      </c>
      <c r="M328" s="6">
        <v>7.3810384131776314E-3</v>
      </c>
      <c r="N328" s="6"/>
      <c r="O328" s="6">
        <v>0.18</v>
      </c>
      <c r="P328" s="3"/>
      <c r="Q328" s="3"/>
      <c r="R328" s="6">
        <v>2.27</v>
      </c>
      <c r="S328" s="6">
        <v>0.13</v>
      </c>
      <c r="T328" s="3"/>
      <c r="U328" s="3"/>
      <c r="V328" s="3"/>
      <c r="W328" s="5">
        <v>1300</v>
      </c>
      <c r="X328" s="6">
        <v>100.70738103841316</v>
      </c>
      <c r="Y328" s="3"/>
      <c r="Z328" s="6">
        <v>51.12</v>
      </c>
      <c r="AA328" s="6">
        <v>11.62</v>
      </c>
      <c r="AB328" s="3"/>
      <c r="AC328" s="3"/>
      <c r="AD328" s="3"/>
      <c r="AE328" s="3"/>
      <c r="AF328" s="3"/>
      <c r="AG328" s="3"/>
      <c r="AH328" s="6">
        <v>0</v>
      </c>
      <c r="AI328" s="6">
        <v>35.29</v>
      </c>
      <c r="AJ328" s="6">
        <v>1.07</v>
      </c>
      <c r="AK328" s="8">
        <v>99.1</v>
      </c>
      <c r="AL328" s="3"/>
      <c r="AM328" s="9" t="s">
        <v>283</v>
      </c>
    </row>
    <row r="329" spans="1:39">
      <c r="A329" s="3" t="s">
        <v>286</v>
      </c>
      <c r="B329" s="3">
        <v>1450</v>
      </c>
      <c r="C329" s="5">
        <v>1723.15</v>
      </c>
      <c r="D329" s="3">
        <v>0.8</v>
      </c>
      <c r="E329" s="3">
        <f t="shared" si="5"/>
        <v>8</v>
      </c>
      <c r="F329" s="6">
        <v>48.77</v>
      </c>
      <c r="G329" s="6">
        <v>0.77</v>
      </c>
      <c r="H329" s="6">
        <v>17.02</v>
      </c>
      <c r="I329" s="3"/>
      <c r="J329" s="6">
        <v>6.93</v>
      </c>
      <c r="K329" s="6">
        <v>10.4</v>
      </c>
      <c r="L329" s="6">
        <v>11.82</v>
      </c>
      <c r="M329" s="6">
        <v>1.2725928298582124E-2</v>
      </c>
      <c r="N329" s="6"/>
      <c r="O329" s="6">
        <v>0.16</v>
      </c>
      <c r="P329" s="3"/>
      <c r="Q329" s="3"/>
      <c r="R329" s="6">
        <v>2.4500000000000002</v>
      </c>
      <c r="S329" s="6">
        <v>0.1</v>
      </c>
      <c r="T329" s="3"/>
      <c r="U329" s="3"/>
      <c r="V329" s="3"/>
      <c r="W329" s="5">
        <v>1310</v>
      </c>
      <c r="X329" s="6">
        <v>98.563725928298581</v>
      </c>
      <c r="Y329" s="3"/>
      <c r="Z329" s="6">
        <v>50.98</v>
      </c>
      <c r="AA329" s="6">
        <v>13.72</v>
      </c>
      <c r="AB329" s="3"/>
      <c r="AC329" s="3"/>
      <c r="AD329" s="3"/>
      <c r="AE329" s="3"/>
      <c r="AF329" s="3"/>
      <c r="AG329" s="3"/>
      <c r="AH329" s="6">
        <v>0</v>
      </c>
      <c r="AI329" s="6">
        <v>34.270000000000003</v>
      </c>
      <c r="AJ329" s="6">
        <v>1.28</v>
      </c>
      <c r="AK329" s="8">
        <v>100.25</v>
      </c>
      <c r="AL329" s="3"/>
      <c r="AM329" s="9" t="s">
        <v>283</v>
      </c>
    </row>
    <row r="330" spans="1:39">
      <c r="A330" s="3" t="s">
        <v>287</v>
      </c>
      <c r="B330" s="3">
        <v>1450</v>
      </c>
      <c r="C330" s="5">
        <v>1723.15</v>
      </c>
      <c r="D330" s="3">
        <v>0.8</v>
      </c>
      <c r="E330" s="3">
        <f t="shared" si="5"/>
        <v>8</v>
      </c>
      <c r="F330" s="6">
        <v>55.88</v>
      </c>
      <c r="G330" s="6">
        <v>1.63</v>
      </c>
      <c r="H330" s="6">
        <v>18.690000000000001</v>
      </c>
      <c r="I330" s="3"/>
      <c r="J330" s="6">
        <v>0.98</v>
      </c>
      <c r="K330" s="6">
        <v>9.98</v>
      </c>
      <c r="L330" s="6">
        <v>10.61</v>
      </c>
      <c r="M330" s="6">
        <v>3.9450377725604576E-3</v>
      </c>
      <c r="N330" s="6"/>
      <c r="O330" s="6">
        <v>0</v>
      </c>
      <c r="P330" s="3"/>
      <c r="Q330" s="3"/>
      <c r="R330" s="6">
        <v>1.87</v>
      </c>
      <c r="S330" s="6">
        <v>0.53</v>
      </c>
      <c r="T330" s="3"/>
      <c r="U330" s="3"/>
      <c r="V330" s="3"/>
      <c r="W330" s="5">
        <v>1466</v>
      </c>
      <c r="X330" s="6">
        <v>100.32054503777259</v>
      </c>
      <c r="Y330" s="3"/>
      <c r="Z330" s="6">
        <v>43.83</v>
      </c>
      <c r="AA330" s="6">
        <v>18.71</v>
      </c>
      <c r="AB330" s="3"/>
      <c r="AC330" s="3"/>
      <c r="AD330" s="3"/>
      <c r="AE330" s="3"/>
      <c r="AF330" s="3"/>
      <c r="AG330" s="3"/>
      <c r="AH330" s="6">
        <v>0.05</v>
      </c>
      <c r="AI330" s="6">
        <v>37.229999999999997</v>
      </c>
      <c r="AJ330" s="6">
        <v>0.14000000000000001</v>
      </c>
      <c r="AK330" s="8">
        <v>99.96</v>
      </c>
      <c r="AL330" s="3"/>
      <c r="AM330" s="9" t="s">
        <v>283</v>
      </c>
    </row>
    <row r="331" spans="1:39">
      <c r="A331" s="3" t="s">
        <v>288</v>
      </c>
      <c r="B331" s="3">
        <v>1450</v>
      </c>
      <c r="C331" s="5">
        <v>1723.15</v>
      </c>
      <c r="D331" s="3">
        <v>0.8</v>
      </c>
      <c r="E331" s="3">
        <f t="shared" si="5"/>
        <v>8</v>
      </c>
      <c r="F331" s="6">
        <v>56.99</v>
      </c>
      <c r="G331" s="6">
        <v>1.4</v>
      </c>
      <c r="H331" s="6">
        <v>18.38</v>
      </c>
      <c r="I331" s="3"/>
      <c r="J331" s="6">
        <v>1.95</v>
      </c>
      <c r="K331" s="6">
        <v>8.6999999999999993</v>
      </c>
      <c r="L331" s="6">
        <v>9.7899999999999991</v>
      </c>
      <c r="M331" s="6">
        <v>6.9992605642201682E-3</v>
      </c>
      <c r="N331" s="6"/>
      <c r="O331" s="6">
        <v>0</v>
      </c>
      <c r="P331" s="3"/>
      <c r="Q331" s="3"/>
      <c r="R331" s="6">
        <v>2.09</v>
      </c>
      <c r="S331" s="6">
        <v>0.49</v>
      </c>
      <c r="T331" s="3"/>
      <c r="U331" s="3"/>
      <c r="V331" s="3"/>
      <c r="W331" s="5">
        <v>1309</v>
      </c>
      <c r="X331" s="6">
        <v>99.927899260564217</v>
      </c>
      <c r="Y331" s="3"/>
      <c r="Z331" s="6">
        <v>44.39</v>
      </c>
      <c r="AA331" s="6">
        <v>18.87</v>
      </c>
      <c r="AB331" s="3"/>
      <c r="AC331" s="3"/>
      <c r="AD331" s="3"/>
      <c r="AE331" s="3"/>
      <c r="AF331" s="3"/>
      <c r="AG331" s="3"/>
      <c r="AH331" s="6">
        <v>0.06</v>
      </c>
      <c r="AI331" s="6">
        <v>35.79</v>
      </c>
      <c r="AJ331" s="6">
        <v>0.53</v>
      </c>
      <c r="AK331" s="8">
        <v>99.640000000000015</v>
      </c>
      <c r="AL331" s="3"/>
      <c r="AM331" s="9" t="s">
        <v>283</v>
      </c>
    </row>
    <row r="332" spans="1:39">
      <c r="A332" s="3" t="s">
        <v>289</v>
      </c>
      <c r="B332" s="3">
        <v>1450</v>
      </c>
      <c r="C332" s="5">
        <v>1723.15</v>
      </c>
      <c r="D332" s="3">
        <v>0.8</v>
      </c>
      <c r="E332" s="3">
        <f t="shared" si="5"/>
        <v>8</v>
      </c>
      <c r="F332" s="6">
        <v>53.18</v>
      </c>
      <c r="G332" s="6">
        <v>1.36</v>
      </c>
      <c r="H332" s="6">
        <v>17.760000000000002</v>
      </c>
      <c r="I332" s="3"/>
      <c r="J332" s="6">
        <v>8.25</v>
      </c>
      <c r="K332" s="6">
        <v>8.73</v>
      </c>
      <c r="L332" s="6">
        <v>9.3000000000000007</v>
      </c>
      <c r="M332" s="6">
        <v>1.1962372600667195E-2</v>
      </c>
      <c r="N332" s="6"/>
      <c r="O332" s="6">
        <v>0</v>
      </c>
      <c r="P332" s="3"/>
      <c r="Q332" s="3"/>
      <c r="R332" s="6">
        <v>1.78</v>
      </c>
      <c r="S332" s="6">
        <v>0.45</v>
      </c>
      <c r="T332" s="3"/>
      <c r="U332" s="3"/>
      <c r="V332" s="3"/>
      <c r="W332" s="5">
        <v>1049</v>
      </c>
      <c r="X332" s="6">
        <v>100.92686237260067</v>
      </c>
      <c r="Y332" s="3"/>
      <c r="Z332" s="6">
        <v>50.18</v>
      </c>
      <c r="AA332" s="6">
        <v>13.36</v>
      </c>
      <c r="AB332" s="3"/>
      <c r="AC332" s="3"/>
      <c r="AD332" s="3"/>
      <c r="AE332" s="3"/>
      <c r="AF332" s="3"/>
      <c r="AG332" s="3"/>
      <c r="AH332" s="6">
        <v>0.04</v>
      </c>
      <c r="AI332" s="6">
        <v>33.53</v>
      </c>
      <c r="AJ332" s="6">
        <v>1.07</v>
      </c>
      <c r="AK332" s="8">
        <v>98.179999999999993</v>
      </c>
      <c r="AL332" s="3"/>
      <c r="AM332" s="9" t="s">
        <v>283</v>
      </c>
    </row>
    <row r="333" spans="1:39">
      <c r="A333" s="3" t="s">
        <v>290</v>
      </c>
      <c r="B333" s="3">
        <v>1450</v>
      </c>
      <c r="C333" s="5">
        <v>1723.15</v>
      </c>
      <c r="D333" s="3">
        <v>0.8</v>
      </c>
      <c r="E333" s="3">
        <f t="shared" si="5"/>
        <v>8</v>
      </c>
      <c r="F333" s="6">
        <v>56.18</v>
      </c>
      <c r="G333" s="6">
        <v>1.62</v>
      </c>
      <c r="H333" s="6">
        <v>19.22</v>
      </c>
      <c r="I333" s="3"/>
      <c r="J333" s="6">
        <v>2.37</v>
      </c>
      <c r="K333" s="6">
        <v>9.0399999999999991</v>
      </c>
      <c r="L333" s="6">
        <v>10.1</v>
      </c>
      <c r="M333" s="6">
        <v>5.5994084513761345E-3</v>
      </c>
      <c r="N333" s="6"/>
      <c r="O333" s="6">
        <v>0</v>
      </c>
      <c r="P333" s="3"/>
      <c r="Q333" s="3"/>
      <c r="R333" s="6">
        <v>1.98</v>
      </c>
      <c r="S333" s="6">
        <v>0.53</v>
      </c>
      <c r="T333" s="3"/>
      <c r="U333" s="3"/>
      <c r="V333" s="3"/>
      <c r="W333" s="5">
        <v>1180</v>
      </c>
      <c r="X333" s="6">
        <v>101.16359940845138</v>
      </c>
      <c r="Y333" s="3"/>
      <c r="Z333" s="6">
        <v>46.86</v>
      </c>
      <c r="AA333" s="6">
        <v>17.07</v>
      </c>
      <c r="AB333" s="3"/>
      <c r="AC333" s="3"/>
      <c r="AD333" s="3"/>
      <c r="AE333" s="3"/>
      <c r="AF333" s="3"/>
      <c r="AG333" s="3"/>
      <c r="AH333" s="6">
        <v>0.03</v>
      </c>
      <c r="AI333" s="6">
        <v>35.729999999999997</v>
      </c>
      <c r="AJ333" s="6">
        <v>0.14000000000000001</v>
      </c>
      <c r="AK333" s="8">
        <v>99.83</v>
      </c>
      <c r="AL333" s="3"/>
      <c r="AM333" s="9" t="s">
        <v>283</v>
      </c>
    </row>
    <row r="334" spans="1:39">
      <c r="A334" s="3" t="s">
        <v>291</v>
      </c>
      <c r="B334" s="3">
        <v>1450</v>
      </c>
      <c r="C334" s="5">
        <v>1723.15</v>
      </c>
      <c r="D334" s="3">
        <v>0.8</v>
      </c>
      <c r="E334" s="3">
        <f t="shared" si="5"/>
        <v>8</v>
      </c>
      <c r="F334" s="6">
        <v>48.2</v>
      </c>
      <c r="G334" s="6">
        <v>0.83</v>
      </c>
      <c r="H334" s="6">
        <v>16.14</v>
      </c>
      <c r="I334" s="3"/>
      <c r="J334" s="6">
        <v>9.18</v>
      </c>
      <c r="K334" s="6">
        <v>10.45</v>
      </c>
      <c r="L334" s="6">
        <v>11.98</v>
      </c>
      <c r="M334" s="6">
        <v>1.4889336109341081E-2</v>
      </c>
      <c r="N334" s="6"/>
      <c r="O334" s="3">
        <v>0.11</v>
      </c>
      <c r="P334" s="3"/>
      <c r="Q334" s="3"/>
      <c r="R334" s="6">
        <v>2.0699999999999998</v>
      </c>
      <c r="S334" s="6">
        <v>0.1</v>
      </c>
      <c r="T334" s="3"/>
      <c r="U334" s="3"/>
      <c r="V334" s="3"/>
      <c r="W334" s="5">
        <v>1789</v>
      </c>
      <c r="X334" s="6">
        <v>99.253789336109321</v>
      </c>
      <c r="Y334" s="3"/>
      <c r="Z334" s="6">
        <v>51.74</v>
      </c>
      <c r="AA334" s="6">
        <v>12.2</v>
      </c>
      <c r="AB334" s="3"/>
      <c r="AC334" s="3"/>
      <c r="AD334" s="3"/>
      <c r="AE334" s="3"/>
      <c r="AF334" s="3"/>
      <c r="AG334" s="3"/>
      <c r="AH334" s="6">
        <v>0</v>
      </c>
      <c r="AI334" s="6">
        <v>33.950000000000003</v>
      </c>
      <c r="AJ334" s="6">
        <v>1.86</v>
      </c>
      <c r="AK334" s="8">
        <v>99.75</v>
      </c>
      <c r="AL334" s="3"/>
      <c r="AM334" s="9" t="s">
        <v>283</v>
      </c>
    </row>
    <row r="335" spans="1:39">
      <c r="A335" s="3" t="s">
        <v>292</v>
      </c>
      <c r="B335" s="3">
        <v>1450</v>
      </c>
      <c r="C335" s="5">
        <v>1723.15</v>
      </c>
      <c r="D335" s="3">
        <v>0.8</v>
      </c>
      <c r="E335" s="3">
        <f t="shared" si="5"/>
        <v>8</v>
      </c>
      <c r="F335" s="6">
        <v>54.22</v>
      </c>
      <c r="G335" s="6">
        <v>1.55</v>
      </c>
      <c r="H335" s="6">
        <v>18.260000000000002</v>
      </c>
      <c r="I335" s="3"/>
      <c r="J335" s="6">
        <v>2.86</v>
      </c>
      <c r="K335" s="6">
        <v>9.0500000000000007</v>
      </c>
      <c r="L335" s="6">
        <v>10.1</v>
      </c>
      <c r="M335" s="6">
        <v>5.5994084513761345E-3</v>
      </c>
      <c r="N335" s="6"/>
      <c r="O335" s="6">
        <v>0</v>
      </c>
      <c r="P335" s="3"/>
      <c r="Q335" s="3"/>
      <c r="R335" s="6">
        <v>2.72</v>
      </c>
      <c r="S335" s="6">
        <v>0.64</v>
      </c>
      <c r="T335" s="3"/>
      <c r="U335" s="3"/>
      <c r="V335" s="3"/>
      <c r="W335" s="5">
        <v>1622</v>
      </c>
      <c r="X335" s="6">
        <v>99.567799408451364</v>
      </c>
      <c r="Y335" s="3"/>
      <c r="Z335" s="6">
        <v>51.59</v>
      </c>
      <c r="AA335" s="6">
        <v>12.17</v>
      </c>
      <c r="AB335" s="3"/>
      <c r="AC335" s="3"/>
      <c r="AD335" s="3"/>
      <c r="AE335" s="3"/>
      <c r="AF335" s="3"/>
      <c r="AG335" s="3"/>
      <c r="AH335" s="6">
        <v>0</v>
      </c>
      <c r="AI335" s="6">
        <v>34.57</v>
      </c>
      <c r="AJ335" s="6">
        <v>0.36</v>
      </c>
      <c r="AK335" s="8">
        <v>98.690000000000012</v>
      </c>
      <c r="AL335" s="3"/>
      <c r="AM335" s="9" t="s">
        <v>283</v>
      </c>
    </row>
    <row r="336" spans="1:39">
      <c r="A336" s="3">
        <v>421</v>
      </c>
      <c r="B336" s="3">
        <v>1400</v>
      </c>
      <c r="C336" s="5">
        <v>1673.15</v>
      </c>
      <c r="D336" s="3">
        <v>1.5</v>
      </c>
      <c r="E336" s="3">
        <f t="shared" si="5"/>
        <v>15</v>
      </c>
      <c r="F336" s="3">
        <v>56.19</v>
      </c>
      <c r="G336" s="3"/>
      <c r="H336" s="3">
        <v>20.5</v>
      </c>
      <c r="I336" s="3"/>
      <c r="J336" s="3">
        <v>3.15</v>
      </c>
      <c r="K336" s="3">
        <v>6.66</v>
      </c>
      <c r="L336" s="3">
        <v>11.48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1100</v>
      </c>
      <c r="X336" s="6">
        <v>98.09</v>
      </c>
      <c r="Y336" s="3"/>
      <c r="Z336" s="6">
        <v>60.97</v>
      </c>
      <c r="AA336" s="3">
        <v>0.23</v>
      </c>
      <c r="AB336" s="3"/>
      <c r="AC336" s="3"/>
      <c r="AD336" s="3"/>
      <c r="AE336" s="3"/>
      <c r="AF336" s="3"/>
      <c r="AG336" s="3"/>
      <c r="AH336" s="3"/>
      <c r="AI336" s="3">
        <v>36.85</v>
      </c>
      <c r="AJ336" s="3">
        <v>0.92</v>
      </c>
      <c r="AK336" s="8">
        <v>98.97</v>
      </c>
      <c r="AL336" s="3"/>
      <c r="AM336" s="9" t="s">
        <v>293</v>
      </c>
    </row>
    <row r="337" spans="1:39">
      <c r="A337" s="3">
        <v>428</v>
      </c>
      <c r="B337" s="3">
        <v>1400</v>
      </c>
      <c r="C337" s="5">
        <v>1673.15</v>
      </c>
      <c r="D337" s="3">
        <v>1.5</v>
      </c>
      <c r="E337" s="3">
        <f t="shared" si="5"/>
        <v>15</v>
      </c>
      <c r="F337" s="3">
        <v>57.69</v>
      </c>
      <c r="G337" s="3"/>
      <c r="H337" s="3">
        <v>20.399999999999999</v>
      </c>
      <c r="I337" s="3"/>
      <c r="J337" s="3">
        <v>1.1200000000000001</v>
      </c>
      <c r="K337" s="3">
        <v>6.53</v>
      </c>
      <c r="L337" s="3">
        <v>13.02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1800</v>
      </c>
      <c r="X337" s="6">
        <v>98.940000000000012</v>
      </c>
      <c r="Y337" s="3"/>
      <c r="Z337" s="3">
        <v>62.15</v>
      </c>
      <c r="AA337" s="3">
        <v>0.35</v>
      </c>
      <c r="AB337" s="3"/>
      <c r="AC337" s="3"/>
      <c r="AD337" s="3"/>
      <c r="AE337" s="3"/>
      <c r="AF337" s="3"/>
      <c r="AG337" s="3"/>
      <c r="AH337" s="3"/>
      <c r="AI337" s="6">
        <v>36</v>
      </c>
      <c r="AJ337" s="3">
        <v>0.36</v>
      </c>
      <c r="AK337" s="8">
        <v>98.86</v>
      </c>
      <c r="AL337" s="3"/>
      <c r="AM337" s="9" t="s">
        <v>293</v>
      </c>
    </row>
    <row r="338" spans="1:39">
      <c r="A338" s="3">
        <v>427</v>
      </c>
      <c r="B338" s="3">
        <v>1400</v>
      </c>
      <c r="C338" s="5">
        <v>1673.15</v>
      </c>
      <c r="D338" s="3">
        <v>1.5</v>
      </c>
      <c r="E338" s="3">
        <f t="shared" si="5"/>
        <v>15</v>
      </c>
      <c r="F338" s="3">
        <v>59.63</v>
      </c>
      <c r="G338" s="3"/>
      <c r="H338" s="3">
        <v>20.21</v>
      </c>
      <c r="I338" s="3"/>
      <c r="J338" s="3">
        <v>0.56000000000000005</v>
      </c>
      <c r="K338" s="3">
        <v>6.5</v>
      </c>
      <c r="L338" s="3">
        <v>10.97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3400</v>
      </c>
      <c r="X338" s="6">
        <v>98.210000000000008</v>
      </c>
      <c r="Y338" s="3"/>
      <c r="Z338" s="3">
        <v>62.34</v>
      </c>
      <c r="AA338" s="3">
        <v>0.28999999999999998</v>
      </c>
      <c r="AB338" s="3"/>
      <c r="AC338" s="3"/>
      <c r="AD338" s="3"/>
      <c r="AE338" s="3"/>
      <c r="AF338" s="3"/>
      <c r="AG338" s="3"/>
      <c r="AH338" s="3"/>
      <c r="AI338" s="6">
        <v>36.86</v>
      </c>
      <c r="AJ338" s="3">
        <v>0.21</v>
      </c>
      <c r="AK338" s="8">
        <v>99.7</v>
      </c>
      <c r="AL338" s="3"/>
      <c r="AM338" s="9" t="s">
        <v>293</v>
      </c>
    </row>
    <row r="339" spans="1:39">
      <c r="A339" s="3">
        <v>426</v>
      </c>
      <c r="B339" s="3">
        <v>1400</v>
      </c>
      <c r="C339" s="5">
        <v>1673.15</v>
      </c>
      <c r="D339" s="3">
        <v>1.5</v>
      </c>
      <c r="E339" s="3">
        <f t="shared" si="5"/>
        <v>15</v>
      </c>
      <c r="F339" s="3">
        <v>57.93</v>
      </c>
      <c r="G339" s="3"/>
      <c r="H339" s="3">
        <v>19.600000000000001</v>
      </c>
      <c r="I339" s="3"/>
      <c r="J339" s="3">
        <v>0.5</v>
      </c>
      <c r="K339" s="3">
        <v>6.22</v>
      </c>
      <c r="L339" s="3">
        <v>10.48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61100</v>
      </c>
      <c r="X339" s="6">
        <v>100.84</v>
      </c>
      <c r="Y339" s="3"/>
      <c r="Z339" s="3">
        <v>62.51</v>
      </c>
      <c r="AA339" s="3">
        <v>0.36</v>
      </c>
      <c r="AB339" s="3"/>
      <c r="AC339" s="3"/>
      <c r="AD339" s="3"/>
      <c r="AE339" s="3"/>
      <c r="AF339" s="3"/>
      <c r="AG339" s="3"/>
      <c r="AH339" s="3"/>
      <c r="AI339" s="6">
        <v>35.630000000000003</v>
      </c>
      <c r="AJ339" s="3">
        <v>0.2</v>
      </c>
      <c r="AK339" s="8">
        <v>98.7</v>
      </c>
      <c r="AL339" s="3"/>
      <c r="AM339" s="9" t="s">
        <v>293</v>
      </c>
    </row>
    <row r="340" spans="1:39">
      <c r="A340" s="3">
        <v>229</v>
      </c>
      <c r="B340" s="3">
        <v>1400</v>
      </c>
      <c r="C340" s="5">
        <v>1673.15</v>
      </c>
      <c r="D340" s="3">
        <v>1.5</v>
      </c>
      <c r="E340" s="3">
        <f t="shared" si="5"/>
        <v>15</v>
      </c>
      <c r="F340" s="3">
        <v>48.14</v>
      </c>
      <c r="G340" s="3"/>
      <c r="H340" s="3">
        <v>18.170000000000002</v>
      </c>
      <c r="I340" s="3"/>
      <c r="J340" s="3">
        <v>16.36</v>
      </c>
      <c r="K340" s="3">
        <v>5.61</v>
      </c>
      <c r="L340" s="3">
        <v>9.39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2400</v>
      </c>
      <c r="X340" s="6">
        <v>97.91</v>
      </c>
      <c r="Y340" s="3"/>
      <c r="Z340" s="3">
        <v>62.52</v>
      </c>
      <c r="AA340" s="3">
        <v>0.32</v>
      </c>
      <c r="AB340" s="3"/>
      <c r="AC340" s="3"/>
      <c r="AD340" s="3"/>
      <c r="AE340" s="3"/>
      <c r="AF340" s="3"/>
      <c r="AG340" s="3"/>
      <c r="AH340" s="3"/>
      <c r="AI340" s="6">
        <v>33.24</v>
      </c>
      <c r="AJ340" s="3">
        <v>3.06</v>
      </c>
      <c r="AK340" s="8">
        <v>99.140000000000015</v>
      </c>
      <c r="AL340" s="3"/>
      <c r="AM340" s="9" t="s">
        <v>293</v>
      </c>
    </row>
    <row r="341" spans="1:39">
      <c r="A341" s="3">
        <v>461</v>
      </c>
      <c r="B341" s="3">
        <v>1650</v>
      </c>
      <c r="C341" s="5">
        <v>1923.15</v>
      </c>
      <c r="D341" s="3">
        <v>1.5</v>
      </c>
      <c r="E341" s="3">
        <f t="shared" si="5"/>
        <v>15</v>
      </c>
      <c r="F341" s="3">
        <v>53.28</v>
      </c>
      <c r="G341" s="3"/>
      <c r="H341" s="3">
        <v>21.64</v>
      </c>
      <c r="I341" s="3"/>
      <c r="J341" s="3">
        <v>1.98</v>
      </c>
      <c r="K341" s="3">
        <v>8.1300000000000008</v>
      </c>
      <c r="L341" s="3">
        <v>12.02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4200</v>
      </c>
      <c r="X341" s="6">
        <v>97.47</v>
      </c>
      <c r="Y341" s="3"/>
      <c r="Z341" s="3">
        <v>61.66</v>
      </c>
      <c r="AA341" s="3">
        <v>0.37</v>
      </c>
      <c r="AB341" s="3"/>
      <c r="AC341" s="3"/>
      <c r="AD341" s="3"/>
      <c r="AE341" s="3"/>
      <c r="AF341" s="3"/>
      <c r="AG341" s="3"/>
      <c r="AH341" s="3"/>
      <c r="AI341" s="6">
        <v>36.68</v>
      </c>
      <c r="AJ341" s="3">
        <v>0.37</v>
      </c>
      <c r="AK341" s="8">
        <v>99.08</v>
      </c>
      <c r="AL341" s="3"/>
      <c r="AM341" s="9" t="s">
        <v>293</v>
      </c>
    </row>
    <row r="342" spans="1:39">
      <c r="A342" s="3">
        <v>462</v>
      </c>
      <c r="B342" s="3">
        <v>1650</v>
      </c>
      <c r="C342" s="5">
        <v>1923.15</v>
      </c>
      <c r="D342" s="3">
        <v>1.5</v>
      </c>
      <c r="E342" s="3">
        <f t="shared" si="5"/>
        <v>15</v>
      </c>
      <c r="F342" s="3">
        <v>58.38</v>
      </c>
      <c r="G342" s="3"/>
      <c r="H342" s="3">
        <v>20.32</v>
      </c>
      <c r="I342" s="3"/>
      <c r="J342" s="3">
        <v>0.61</v>
      </c>
      <c r="K342" s="3">
        <v>7.01</v>
      </c>
      <c r="L342" s="3">
        <v>10.78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13900</v>
      </c>
      <c r="X342" s="6">
        <v>98.490000000000009</v>
      </c>
      <c r="Y342" s="3"/>
      <c r="Z342" s="3">
        <v>62.9</v>
      </c>
      <c r="AA342" s="3">
        <v>0.33</v>
      </c>
      <c r="AB342" s="3"/>
      <c r="AC342" s="3"/>
      <c r="AD342" s="3"/>
      <c r="AE342" s="3"/>
      <c r="AF342" s="3"/>
      <c r="AG342" s="3"/>
      <c r="AH342" s="3"/>
      <c r="AI342" s="6">
        <v>35.549999999999997</v>
      </c>
      <c r="AJ342" s="3">
        <v>0.21</v>
      </c>
      <c r="AK342" s="8">
        <v>98.99</v>
      </c>
      <c r="AL342" s="3"/>
      <c r="AM342" s="9" t="s">
        <v>293</v>
      </c>
    </row>
    <row r="343" spans="1:39">
      <c r="A343" s="3">
        <v>464</v>
      </c>
      <c r="B343" s="3">
        <v>1650</v>
      </c>
      <c r="C343" s="5">
        <v>1923.15</v>
      </c>
      <c r="D343" s="3">
        <v>1.5</v>
      </c>
      <c r="E343" s="3">
        <f t="shared" si="5"/>
        <v>15</v>
      </c>
      <c r="F343" s="3">
        <v>58.6</v>
      </c>
      <c r="G343" s="3"/>
      <c r="H343" s="3">
        <v>19.170000000000002</v>
      </c>
      <c r="I343" s="3"/>
      <c r="J343" s="3">
        <v>0.48</v>
      </c>
      <c r="K343" s="3">
        <v>6.2</v>
      </c>
      <c r="L343" s="3">
        <v>9.15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71800</v>
      </c>
      <c r="X343" s="6">
        <v>100.78000000000003</v>
      </c>
      <c r="Y343" s="3"/>
      <c r="Z343" s="3">
        <v>62.94</v>
      </c>
      <c r="AA343" s="3">
        <v>0.14000000000000001</v>
      </c>
      <c r="AB343" s="3"/>
      <c r="AC343" s="3"/>
      <c r="AD343" s="3"/>
      <c r="AE343" s="3"/>
      <c r="AF343" s="3"/>
      <c r="AG343" s="3"/>
      <c r="AH343" s="3"/>
      <c r="AI343" s="6">
        <v>33.82</v>
      </c>
      <c r="AJ343" s="3">
        <v>0.16</v>
      </c>
      <c r="AK343" s="8">
        <v>97.06</v>
      </c>
      <c r="AL343" s="3"/>
      <c r="AM343" s="9" t="s">
        <v>293</v>
      </c>
    </row>
    <row r="344" spans="1:39">
      <c r="A344" s="16">
        <v>1414</v>
      </c>
      <c r="B344" s="3">
        <v>1500</v>
      </c>
      <c r="C344" s="5">
        <v>1773.15</v>
      </c>
      <c r="D344" s="3">
        <v>1.5</v>
      </c>
      <c r="E344" s="3">
        <f t="shared" si="5"/>
        <v>15</v>
      </c>
      <c r="F344" s="3">
        <v>48.86</v>
      </c>
      <c r="G344" s="3"/>
      <c r="H344" s="3">
        <v>16.579999999999998</v>
      </c>
      <c r="I344" s="3"/>
      <c r="J344" s="3">
        <v>0.61</v>
      </c>
      <c r="K344" s="3">
        <v>15.99</v>
      </c>
      <c r="L344" s="3">
        <v>15.14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7900</v>
      </c>
      <c r="X344" s="6">
        <v>97.97</v>
      </c>
      <c r="Y344" s="3"/>
      <c r="Z344" s="3">
        <v>63.37</v>
      </c>
      <c r="AA344" s="3">
        <v>1.0900000000000001</v>
      </c>
      <c r="AB344" s="3"/>
      <c r="AC344" s="3"/>
      <c r="AD344" s="3"/>
      <c r="AE344" s="3"/>
      <c r="AF344" s="3"/>
      <c r="AG344" s="3"/>
      <c r="AH344" s="3"/>
      <c r="AI344" s="6">
        <v>33.89</v>
      </c>
      <c r="AJ344" s="3">
        <v>0.24</v>
      </c>
      <c r="AK344" s="8">
        <v>98.589999999999989</v>
      </c>
      <c r="AL344" s="3"/>
      <c r="AM344" s="9" t="s">
        <v>293</v>
      </c>
    </row>
    <row r="345" spans="1:39">
      <c r="A345" s="16">
        <v>1416</v>
      </c>
      <c r="B345" s="3">
        <v>1500</v>
      </c>
      <c r="C345" s="5">
        <v>1773.15</v>
      </c>
      <c r="D345" s="3">
        <v>1.5</v>
      </c>
      <c r="E345" s="3">
        <f t="shared" si="5"/>
        <v>15</v>
      </c>
      <c r="F345" s="3">
        <v>41.12</v>
      </c>
      <c r="G345" s="3"/>
      <c r="H345" s="3">
        <v>15.95</v>
      </c>
      <c r="I345" s="3"/>
      <c r="J345" s="3">
        <v>7.51</v>
      </c>
      <c r="K345" s="3">
        <v>15.51</v>
      </c>
      <c r="L345" s="3">
        <v>14.91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2500</v>
      </c>
      <c r="X345" s="6">
        <v>95.25</v>
      </c>
      <c r="Y345" s="3"/>
      <c r="Z345" s="3">
        <v>60.5</v>
      </c>
      <c r="AA345" s="3">
        <v>1.1599999999999999</v>
      </c>
      <c r="AB345" s="3"/>
      <c r="AC345" s="3"/>
      <c r="AD345" s="3"/>
      <c r="AE345" s="3"/>
      <c r="AF345" s="3"/>
      <c r="AG345" s="3"/>
      <c r="AH345" s="3"/>
      <c r="AI345" s="6">
        <v>35.46</v>
      </c>
      <c r="AJ345" s="3">
        <v>1.98</v>
      </c>
      <c r="AK345" s="8">
        <v>99.100000000000009</v>
      </c>
      <c r="AL345" s="3"/>
      <c r="AM345" s="9" t="s">
        <v>293</v>
      </c>
    </row>
    <row r="346" spans="1:39">
      <c r="A346" s="16">
        <v>1417</v>
      </c>
      <c r="B346" s="3">
        <v>1500</v>
      </c>
      <c r="C346" s="5">
        <v>1773.15</v>
      </c>
      <c r="D346" s="3">
        <v>1.5</v>
      </c>
      <c r="E346" s="3">
        <f t="shared" si="5"/>
        <v>15</v>
      </c>
      <c r="F346" s="3">
        <v>39.28</v>
      </c>
      <c r="G346" s="3"/>
      <c r="H346" s="3">
        <v>15</v>
      </c>
      <c r="I346" s="3"/>
      <c r="J346" s="3">
        <v>11.59</v>
      </c>
      <c r="K346" s="3">
        <v>15.05</v>
      </c>
      <c r="L346" s="3">
        <v>14.12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2400</v>
      </c>
      <c r="X346" s="6">
        <v>95.28</v>
      </c>
      <c r="Y346" s="3"/>
      <c r="Z346" s="3">
        <v>61.26</v>
      </c>
      <c r="AA346" s="3">
        <v>1.1299999999999999</v>
      </c>
      <c r="AB346" s="3"/>
      <c r="AC346" s="3"/>
      <c r="AD346" s="3"/>
      <c r="AE346" s="3"/>
      <c r="AF346" s="3"/>
      <c r="AG346" s="3"/>
      <c r="AH346" s="3"/>
      <c r="AI346" s="6">
        <v>33.4</v>
      </c>
      <c r="AJ346" s="3">
        <v>3.18</v>
      </c>
      <c r="AK346" s="8">
        <v>98.97</v>
      </c>
      <c r="AL346" s="3"/>
      <c r="AM346" s="9" t="s">
        <v>293</v>
      </c>
    </row>
    <row r="347" spans="1:39" ht="15.5">
      <c r="A347" s="4" t="s">
        <v>294</v>
      </c>
      <c r="B347" s="3">
        <v>1400</v>
      </c>
      <c r="C347" s="5">
        <v>1673.15</v>
      </c>
      <c r="D347" s="3">
        <v>1.5</v>
      </c>
      <c r="E347" s="3">
        <f t="shared" si="5"/>
        <v>15</v>
      </c>
      <c r="F347" s="7">
        <v>50.554100000000005</v>
      </c>
      <c r="G347" s="7">
        <v>0.81833333333333336</v>
      </c>
      <c r="H347" s="7">
        <v>15.378491666666667</v>
      </c>
      <c r="I347" s="6"/>
      <c r="J347" s="7">
        <v>7.4997333333333343</v>
      </c>
      <c r="K347" s="7">
        <v>10.436358333333333</v>
      </c>
      <c r="L347" s="7">
        <v>12.62415</v>
      </c>
      <c r="M347" s="6"/>
      <c r="N347" s="6"/>
      <c r="O347" s="7">
        <v>0.13107499999999997</v>
      </c>
      <c r="P347" s="6"/>
      <c r="Q347" s="6"/>
      <c r="R347" s="7">
        <v>1.3736999999999997</v>
      </c>
      <c r="S347" s="7"/>
      <c r="T347" s="6"/>
      <c r="U347" s="6"/>
      <c r="V347" s="6"/>
      <c r="W347" s="10">
        <v>1751.8083535475571</v>
      </c>
      <c r="X347" s="6">
        <v>98.991122502021426</v>
      </c>
      <c r="Y347" s="3"/>
      <c r="Z347" s="6">
        <v>61.342089999999999</v>
      </c>
      <c r="AA347" s="6">
        <v>3.5339999999999996E-2</v>
      </c>
      <c r="AB347" s="3"/>
      <c r="AC347" s="6">
        <v>0.28423999999999994</v>
      </c>
      <c r="AD347" s="3"/>
      <c r="AE347" s="3"/>
      <c r="AF347" s="3"/>
      <c r="AG347" s="3"/>
      <c r="AH347" s="3"/>
      <c r="AI347" s="3">
        <v>36.770000000000003</v>
      </c>
      <c r="AJ347" s="6">
        <v>0.66518571428571438</v>
      </c>
      <c r="AK347" s="8">
        <v>99.096855714285709</v>
      </c>
      <c r="AL347" s="3"/>
      <c r="AM347" s="9" t="s">
        <v>295</v>
      </c>
    </row>
    <row r="348" spans="1:39" ht="15.5">
      <c r="A348" s="4" t="s">
        <v>296</v>
      </c>
      <c r="B348" s="3">
        <v>1400</v>
      </c>
      <c r="C348" s="5">
        <v>1673.15</v>
      </c>
      <c r="D348" s="3">
        <v>1.5</v>
      </c>
      <c r="E348" s="3">
        <f t="shared" si="5"/>
        <v>15</v>
      </c>
      <c r="F348" s="6">
        <v>48.428441666666664</v>
      </c>
      <c r="G348" s="6">
        <v>0.65095000000000003</v>
      </c>
      <c r="H348" s="6">
        <v>12.747258333333333</v>
      </c>
      <c r="I348" s="6"/>
      <c r="J348" s="6">
        <v>7.5843999999999996</v>
      </c>
      <c r="K348" s="6">
        <v>16.913183333333333</v>
      </c>
      <c r="L348" s="6">
        <v>10.147458333333335</v>
      </c>
      <c r="M348" s="6"/>
      <c r="N348" s="6"/>
      <c r="O348" s="7"/>
      <c r="P348" s="6"/>
      <c r="Q348" s="6"/>
      <c r="R348" s="6">
        <v>1.5343666666666664</v>
      </c>
      <c r="S348" s="7"/>
      <c r="T348" s="6"/>
      <c r="U348" s="6"/>
      <c r="V348" s="6"/>
      <c r="W348" s="5">
        <v>1975.4166666666665</v>
      </c>
      <c r="X348" s="6">
        <v>98.203600000000009</v>
      </c>
      <c r="Y348" s="3"/>
      <c r="Z348" s="6">
        <v>62.097862500000012</v>
      </c>
      <c r="AA348" s="6">
        <v>3.890769230769231E-2</v>
      </c>
      <c r="AB348" s="3"/>
      <c r="AC348" s="6">
        <v>0.29213076923076925</v>
      </c>
      <c r="AD348" s="3"/>
      <c r="AE348" s="3"/>
      <c r="AF348" s="3"/>
      <c r="AG348" s="3"/>
      <c r="AH348" s="3"/>
      <c r="AI348" s="3">
        <v>36.090000000000003</v>
      </c>
      <c r="AJ348" s="6">
        <v>0.63102500000000017</v>
      </c>
      <c r="AK348" s="8">
        <v>99.149925961538472</v>
      </c>
      <c r="AL348" s="3"/>
      <c r="AM348" s="9" t="s">
        <v>295</v>
      </c>
    </row>
    <row r="349" spans="1:39" ht="15.5">
      <c r="A349" s="4" t="s">
        <v>297</v>
      </c>
      <c r="B349" s="3">
        <v>1400</v>
      </c>
      <c r="C349" s="5">
        <v>1673.15</v>
      </c>
      <c r="D349" s="3">
        <v>1.5</v>
      </c>
      <c r="E349" s="3">
        <f t="shared" si="5"/>
        <v>15</v>
      </c>
      <c r="F349" s="7">
        <v>50.302008333333326</v>
      </c>
      <c r="G349" s="7">
        <v>0.7334666666666666</v>
      </c>
      <c r="H349" s="7">
        <v>13.379300000000001</v>
      </c>
      <c r="I349" s="6"/>
      <c r="J349" s="7">
        <v>7.4212333333333333</v>
      </c>
      <c r="K349" s="7">
        <v>15.562466666666666</v>
      </c>
      <c r="L349" s="7">
        <v>10.738133333333332</v>
      </c>
      <c r="M349" s="6"/>
      <c r="N349" s="6"/>
      <c r="O349" s="7">
        <v>0.12587500000000001</v>
      </c>
      <c r="P349" s="6"/>
      <c r="Q349" s="6"/>
      <c r="R349" s="7">
        <v>1.3195083333333333</v>
      </c>
      <c r="S349" s="7"/>
      <c r="T349" s="6"/>
      <c r="U349" s="6"/>
      <c r="V349" s="6"/>
      <c r="W349" s="10">
        <v>1950.7500000000002</v>
      </c>
      <c r="X349" s="6">
        <v>99.777066666666656</v>
      </c>
      <c r="Y349" s="3"/>
      <c r="Z349" s="6">
        <v>60.956065714285721</v>
      </c>
      <c r="AA349" s="6">
        <v>0.34993999999999997</v>
      </c>
      <c r="AB349" s="3"/>
      <c r="AC349" s="6">
        <v>0.31063333333333337</v>
      </c>
      <c r="AD349" s="3"/>
      <c r="AE349" s="3"/>
      <c r="AF349" s="3"/>
      <c r="AG349" s="3"/>
      <c r="AH349" s="3"/>
      <c r="AI349" s="3">
        <v>36.979999999999997</v>
      </c>
      <c r="AJ349" s="6">
        <v>0.73167391304347817</v>
      </c>
      <c r="AK349" s="8">
        <v>99.328312960662529</v>
      </c>
      <c r="AL349" s="3"/>
      <c r="AM349" s="9" t="s">
        <v>295</v>
      </c>
    </row>
    <row r="350" spans="1:39" ht="15.5">
      <c r="A350" s="4" t="s">
        <v>298</v>
      </c>
      <c r="B350" s="3">
        <v>1400</v>
      </c>
      <c r="C350" s="5">
        <v>1673.15</v>
      </c>
      <c r="D350" s="3">
        <v>1.5</v>
      </c>
      <c r="E350" s="3">
        <f t="shared" si="5"/>
        <v>15</v>
      </c>
      <c r="F350" s="7">
        <v>30.992674999999998</v>
      </c>
      <c r="G350" s="7">
        <v>0.46543125000000002</v>
      </c>
      <c r="H350" s="7">
        <v>9.6909499999999991</v>
      </c>
      <c r="I350" s="6"/>
      <c r="J350" s="7">
        <v>40.060268749999999</v>
      </c>
      <c r="K350" s="7">
        <v>6.8724812499999999</v>
      </c>
      <c r="L350" s="7">
        <v>7.8099500000000006</v>
      </c>
      <c r="M350" s="6"/>
      <c r="N350" s="6"/>
      <c r="O350" s="7">
        <v>0.11796250000000001</v>
      </c>
      <c r="P350" s="6"/>
      <c r="Q350" s="6"/>
      <c r="R350" s="7">
        <v>1.3770375000000001</v>
      </c>
      <c r="S350" s="7">
        <v>0.10336875000000001</v>
      </c>
      <c r="T350" s="6">
        <v>0.1</v>
      </c>
      <c r="U350" s="6"/>
      <c r="V350" s="6"/>
      <c r="W350" s="10">
        <v>13413.846821449866</v>
      </c>
      <c r="X350" s="6">
        <v>98.931509682144991</v>
      </c>
      <c r="Y350" s="3"/>
      <c r="Z350" s="6">
        <v>65.976408333333339</v>
      </c>
      <c r="AA350" s="6">
        <v>0.20928333333333335</v>
      </c>
      <c r="AB350" s="3"/>
      <c r="AC350" s="6">
        <v>0.23826</v>
      </c>
      <c r="AD350" s="3"/>
      <c r="AE350" s="3"/>
      <c r="AF350" s="3"/>
      <c r="AG350" s="3"/>
      <c r="AH350" s="3"/>
      <c r="AI350" s="3">
        <v>23.74</v>
      </c>
      <c r="AJ350" s="6">
        <v>9.2190083333333348</v>
      </c>
      <c r="AK350" s="8">
        <v>99.382959999999997</v>
      </c>
      <c r="AL350" s="3"/>
      <c r="AM350" s="9" t="s">
        <v>295</v>
      </c>
    </row>
    <row r="351" spans="1:39" ht="15.5">
      <c r="A351" s="4" t="s">
        <v>299</v>
      </c>
      <c r="B351" s="3">
        <v>1400</v>
      </c>
      <c r="C351" s="5">
        <v>1673.15</v>
      </c>
      <c r="D351" s="3">
        <v>1.5</v>
      </c>
      <c r="E351" s="3">
        <f t="shared" si="5"/>
        <v>15</v>
      </c>
      <c r="F351" s="7">
        <v>38.006928571428567</v>
      </c>
      <c r="G351" s="7">
        <v>0.60844285714285717</v>
      </c>
      <c r="H351" s="7">
        <v>11.987357142857144</v>
      </c>
      <c r="I351" s="6"/>
      <c r="J351" s="7">
        <v>26.068207142857137</v>
      </c>
      <c r="K351" s="7">
        <v>7.9665071428571448</v>
      </c>
      <c r="L351" s="7">
        <v>9.4779678571428576</v>
      </c>
      <c r="M351" s="6"/>
      <c r="N351" s="6"/>
      <c r="O351" s="7">
        <v>0.13451428571428573</v>
      </c>
      <c r="P351" s="6"/>
      <c r="Q351" s="6"/>
      <c r="R351" s="7">
        <v>1.4218428571428572</v>
      </c>
      <c r="S351" s="7"/>
      <c r="T351" s="6"/>
      <c r="U351" s="6"/>
      <c r="V351" s="6"/>
      <c r="W351" s="10">
        <v>6790.3214285714294</v>
      </c>
      <c r="X351" s="6">
        <v>96.350799999999992</v>
      </c>
      <c r="Y351" s="3"/>
      <c r="Z351" s="6">
        <v>63.766518181818192</v>
      </c>
      <c r="AA351" s="6">
        <v>0.29015151515151516</v>
      </c>
      <c r="AB351" s="3"/>
      <c r="AC351" s="6">
        <v>0.21164000000000002</v>
      </c>
      <c r="AD351" s="3"/>
      <c r="AE351" s="3"/>
      <c r="AF351" s="3"/>
      <c r="AG351" s="3"/>
      <c r="AH351" s="3"/>
      <c r="AI351" s="3">
        <v>30.62</v>
      </c>
      <c r="AJ351" s="6">
        <v>6.7205878787878772</v>
      </c>
      <c r="AK351" s="8">
        <v>101.6088975757576</v>
      </c>
      <c r="AL351" s="3"/>
      <c r="AM351" s="9" t="s">
        <v>295</v>
      </c>
    </row>
    <row r="352" spans="1:39" ht="15.5">
      <c r="A352" s="4" t="s">
        <v>300</v>
      </c>
      <c r="B352" s="3">
        <v>1400</v>
      </c>
      <c r="C352" s="5">
        <v>1673.15</v>
      </c>
      <c r="D352" s="3">
        <v>1.5</v>
      </c>
      <c r="E352" s="3">
        <f t="shared" si="5"/>
        <v>15</v>
      </c>
      <c r="F352" s="7">
        <v>35.679811111111114</v>
      </c>
      <c r="G352" s="7">
        <v>0.55098888888888886</v>
      </c>
      <c r="H352" s="7">
        <v>10.642966666666666</v>
      </c>
      <c r="I352" s="6"/>
      <c r="J352" s="7">
        <v>25.787077777777782</v>
      </c>
      <c r="K352" s="7">
        <v>8.3605888888888895</v>
      </c>
      <c r="L352" s="7">
        <v>12.605733333333335</v>
      </c>
      <c r="M352" s="6"/>
      <c r="N352" s="6"/>
      <c r="O352" s="7">
        <v>0.12973333333333334</v>
      </c>
      <c r="P352" s="6"/>
      <c r="Q352" s="6"/>
      <c r="R352" s="7">
        <v>1.3348777777777778</v>
      </c>
      <c r="S352" s="7">
        <v>0.11602142857142858</v>
      </c>
      <c r="T352" s="6">
        <v>0.16</v>
      </c>
      <c r="U352" s="6"/>
      <c r="V352" s="6"/>
      <c r="W352" s="10">
        <v>6135.7222222222208</v>
      </c>
      <c r="X352" s="6">
        <v>95.981371428571421</v>
      </c>
      <c r="Y352" s="3"/>
      <c r="Z352" s="6">
        <v>63.99354000000001</v>
      </c>
      <c r="AA352" s="6">
        <v>0.30737000000000003</v>
      </c>
      <c r="AB352" s="3"/>
      <c r="AC352" s="6">
        <v>0.26640384615384616</v>
      </c>
      <c r="AD352" s="3"/>
      <c r="AE352" s="3"/>
      <c r="AF352" s="3"/>
      <c r="AG352" s="3"/>
      <c r="AH352" s="3"/>
      <c r="AI352" s="3">
        <v>29.06</v>
      </c>
      <c r="AJ352" s="6">
        <v>6.3342399999999994</v>
      </c>
      <c r="AK352" s="8">
        <v>99.961553846153862</v>
      </c>
      <c r="AL352" s="3"/>
      <c r="AM352" s="9" t="s">
        <v>295</v>
      </c>
    </row>
    <row r="353" spans="1:39" ht="15.5">
      <c r="A353" s="4" t="s">
        <v>301</v>
      </c>
      <c r="B353" s="3">
        <v>1400</v>
      </c>
      <c r="C353" s="5">
        <v>1673.15</v>
      </c>
      <c r="D353" s="3">
        <v>1.5</v>
      </c>
      <c r="E353" s="3">
        <f t="shared" si="5"/>
        <v>15</v>
      </c>
      <c r="F353" s="7">
        <v>37.482023333333338</v>
      </c>
      <c r="G353" s="7">
        <v>0.58343666666666683</v>
      </c>
      <c r="H353" s="7">
        <v>11.362228333333338</v>
      </c>
      <c r="I353" s="6"/>
      <c r="J353" s="7">
        <v>27.804161666666669</v>
      </c>
      <c r="K353" s="7">
        <v>8.1229666666666667</v>
      </c>
      <c r="L353" s="7">
        <v>9.6778516666666654</v>
      </c>
      <c r="M353" s="6"/>
      <c r="N353" s="6"/>
      <c r="O353" s="7">
        <v>0.14288500000000001</v>
      </c>
      <c r="P353" s="6"/>
      <c r="Q353" s="6"/>
      <c r="R353" s="7">
        <v>1.4452200000000002</v>
      </c>
      <c r="S353" s="7">
        <v>0.11835454545454543</v>
      </c>
      <c r="T353" s="6">
        <v>0.13</v>
      </c>
      <c r="U353" s="6"/>
      <c r="V353" s="6"/>
      <c r="W353" s="10">
        <v>6659.2499999999991</v>
      </c>
      <c r="X353" s="6">
        <v>97.535052878787909</v>
      </c>
      <c r="Y353" s="3"/>
      <c r="Z353" s="6">
        <v>64.15213846153847</v>
      </c>
      <c r="AA353" s="6">
        <v>0.31454615384615386</v>
      </c>
      <c r="AB353" s="3"/>
      <c r="AC353" s="6">
        <v>0.22794117647058823</v>
      </c>
      <c r="AD353" s="3"/>
      <c r="AE353" s="3"/>
      <c r="AF353" s="3"/>
      <c r="AG353" s="3"/>
      <c r="AH353" s="3"/>
      <c r="AI353" s="3">
        <v>29.71</v>
      </c>
      <c r="AJ353" s="6">
        <v>7.06</v>
      </c>
      <c r="AK353" s="8">
        <v>101.46462579185521</v>
      </c>
      <c r="AL353" s="3"/>
      <c r="AM353" s="9" t="s">
        <v>295</v>
      </c>
    </row>
    <row r="354" spans="1:39" ht="15.5">
      <c r="A354" s="4" t="s">
        <v>302</v>
      </c>
      <c r="B354" s="3">
        <v>1400</v>
      </c>
      <c r="C354" s="5">
        <v>1673.15</v>
      </c>
      <c r="D354" s="3">
        <v>1.5</v>
      </c>
      <c r="E354" s="3">
        <f t="shared" si="5"/>
        <v>15</v>
      </c>
      <c r="F354" s="7">
        <v>37.188307142857148</v>
      </c>
      <c r="G354" s="7">
        <v>0.58125476190476189</v>
      </c>
      <c r="H354" s="7">
        <v>11.247892857142858</v>
      </c>
      <c r="I354" s="6"/>
      <c r="J354" s="7">
        <v>28.778426190476189</v>
      </c>
      <c r="K354" s="7">
        <v>8.0439571428571437</v>
      </c>
      <c r="L354" s="7">
        <v>9.271059523809523</v>
      </c>
      <c r="M354" s="6"/>
      <c r="N354" s="6"/>
      <c r="O354" s="7">
        <v>0.14484523809523811</v>
      </c>
      <c r="P354" s="6"/>
      <c r="Q354" s="6"/>
      <c r="R354" s="7">
        <v>1.429011904761905</v>
      </c>
      <c r="S354" s="7">
        <v>0.11569999999999998</v>
      </c>
      <c r="T354" s="6">
        <v>0.1</v>
      </c>
      <c r="U354" s="6"/>
      <c r="V354" s="6"/>
      <c r="W354" s="10">
        <v>7193.0000000000018</v>
      </c>
      <c r="X354" s="6">
        <v>97.619754761904773</v>
      </c>
      <c r="Y354" s="3"/>
      <c r="Z354" s="6">
        <v>64.921214285714285</v>
      </c>
      <c r="AA354" s="6">
        <v>0.32397857142857145</v>
      </c>
      <c r="AB354" s="3"/>
      <c r="AC354" s="6">
        <v>0.29558846153846152</v>
      </c>
      <c r="AD354" s="3"/>
      <c r="AE354" s="3"/>
      <c r="AF354" s="3"/>
      <c r="AG354" s="3"/>
      <c r="AH354" s="3"/>
      <c r="AI354" s="3">
        <v>29.07</v>
      </c>
      <c r="AJ354" s="6">
        <v>7.1357928571428548</v>
      </c>
      <c r="AK354" s="8">
        <v>101.74657417582418</v>
      </c>
      <c r="AL354" s="3"/>
      <c r="AM354" s="9" t="s">
        <v>295</v>
      </c>
    </row>
    <row r="355" spans="1:39" ht="15.5">
      <c r="A355" s="4" t="s">
        <v>303</v>
      </c>
      <c r="B355" s="3">
        <v>1400</v>
      </c>
      <c r="C355" s="5">
        <v>1673.15</v>
      </c>
      <c r="D355" s="3">
        <v>1.5</v>
      </c>
      <c r="E355" s="3">
        <f t="shared" si="5"/>
        <v>15</v>
      </c>
      <c r="F355" s="6">
        <v>44.967133333333329</v>
      </c>
      <c r="G355" s="6"/>
      <c r="H355" s="6">
        <v>17.693733333333334</v>
      </c>
      <c r="I355" s="6"/>
      <c r="J355" s="6">
        <v>3.1344333333333334</v>
      </c>
      <c r="K355" s="6">
        <v>17.113933333333335</v>
      </c>
      <c r="L355" s="6">
        <v>16.3477</v>
      </c>
      <c r="M355" s="6"/>
      <c r="N355" s="6"/>
      <c r="O355" s="7"/>
      <c r="P355" s="6"/>
      <c r="Q355" s="6"/>
      <c r="R355" s="6">
        <v>0.22513333333333332</v>
      </c>
      <c r="S355" s="7"/>
      <c r="T355" s="6"/>
      <c r="U355" s="6"/>
      <c r="V355" s="6"/>
      <c r="W355" s="5">
        <v>2756.3333333333335</v>
      </c>
      <c r="X355" s="6">
        <v>99.7577</v>
      </c>
      <c r="Y355" s="3"/>
      <c r="Z355" s="6">
        <v>62.322700000000012</v>
      </c>
      <c r="AA355" s="6">
        <v>0.19017297297297295</v>
      </c>
      <c r="AB355" s="3"/>
      <c r="AC355" s="6">
        <v>0.25623157894736842</v>
      </c>
      <c r="AD355" s="3"/>
      <c r="AE355" s="3"/>
      <c r="AF355" s="3"/>
      <c r="AG355" s="3"/>
      <c r="AH355" s="3"/>
      <c r="AI355" s="3">
        <v>36.35</v>
      </c>
      <c r="AJ355" s="6">
        <v>0.73978648648648648</v>
      </c>
      <c r="AK355" s="8">
        <v>99.858891038406838</v>
      </c>
      <c r="AL355" s="3"/>
      <c r="AM355" s="9" t="s">
        <v>295</v>
      </c>
    </row>
    <row r="356" spans="1:39" ht="15.5">
      <c r="A356" s="4" t="s">
        <v>304</v>
      </c>
      <c r="B356" s="3">
        <v>1400</v>
      </c>
      <c r="C356" s="5">
        <v>1673.15</v>
      </c>
      <c r="D356" s="3">
        <v>1.5</v>
      </c>
      <c r="E356" s="3">
        <f t="shared" si="5"/>
        <v>15</v>
      </c>
      <c r="F356" s="7">
        <v>45.102618750000012</v>
      </c>
      <c r="G356" s="7"/>
      <c r="H356" s="7">
        <v>17.303112500000001</v>
      </c>
      <c r="I356" s="6"/>
      <c r="J356" s="7">
        <v>2.9023750000000001</v>
      </c>
      <c r="K356" s="7">
        <v>16.247321874999997</v>
      </c>
      <c r="L356" s="7">
        <v>16.949243750000001</v>
      </c>
      <c r="M356" s="6"/>
      <c r="N356" s="6"/>
      <c r="O356" s="7"/>
      <c r="P356" s="6"/>
      <c r="Q356" s="6"/>
      <c r="R356" s="7">
        <v>0.81877999999999995</v>
      </c>
      <c r="S356" s="7"/>
      <c r="T356" s="6"/>
      <c r="U356" s="6"/>
      <c r="V356" s="6"/>
      <c r="W356" s="10">
        <v>2785.75</v>
      </c>
      <c r="X356" s="6">
        <v>99.602026875000021</v>
      </c>
      <c r="Y356" s="3"/>
      <c r="Z356" s="6">
        <v>61.672658333333317</v>
      </c>
      <c r="AA356" s="6">
        <v>0.19618055555555555</v>
      </c>
      <c r="AB356" s="3"/>
      <c r="AC356" s="6">
        <v>0.30188717948717952</v>
      </c>
      <c r="AD356" s="3"/>
      <c r="AE356" s="3"/>
      <c r="AF356" s="3"/>
      <c r="AG356" s="3"/>
      <c r="AH356" s="3"/>
      <c r="AI356" s="3">
        <v>36.47</v>
      </c>
      <c r="AJ356" s="6">
        <v>0.75095000000000001</v>
      </c>
      <c r="AK356" s="8">
        <v>99.391676068376057</v>
      </c>
      <c r="AL356" s="3"/>
      <c r="AM356" s="9" t="s">
        <v>295</v>
      </c>
    </row>
    <row r="357" spans="1:39" ht="15.5">
      <c r="A357" s="4" t="s">
        <v>305</v>
      </c>
      <c r="B357" s="3">
        <v>1400</v>
      </c>
      <c r="C357" s="5">
        <v>1673.15</v>
      </c>
      <c r="D357" s="3">
        <v>1.5</v>
      </c>
      <c r="E357" s="3">
        <f t="shared" si="5"/>
        <v>15</v>
      </c>
      <c r="F357" s="7">
        <v>49.337586363636362</v>
      </c>
      <c r="G357" s="7">
        <v>0.72307272727272731</v>
      </c>
      <c r="H357" s="7">
        <v>13.518236363636364</v>
      </c>
      <c r="I357" s="6"/>
      <c r="J357" s="7">
        <v>7.1481045454545447</v>
      </c>
      <c r="K357" s="7">
        <v>15.718836363636369</v>
      </c>
      <c r="L357" s="7">
        <v>10.183509090909091</v>
      </c>
      <c r="M357" s="6"/>
      <c r="N357" s="6"/>
      <c r="O357" s="7">
        <v>0.11605909090909092</v>
      </c>
      <c r="P357" s="6"/>
      <c r="Q357" s="6"/>
      <c r="R357" s="7">
        <v>1.2206272727272724</v>
      </c>
      <c r="S357" s="7"/>
      <c r="T357" s="6"/>
      <c r="U357" s="6"/>
      <c r="V357" s="6"/>
      <c r="W357" s="10">
        <v>2240.0869565217399</v>
      </c>
      <c r="X357" s="6">
        <v>98.190040513834006</v>
      </c>
      <c r="Y357" s="3"/>
      <c r="Z357" s="6">
        <v>54.704103448275859</v>
      </c>
      <c r="AA357" s="6">
        <v>6.5406655172413801</v>
      </c>
      <c r="AB357" s="3"/>
      <c r="AC357" s="6">
        <v>0.34441562499999989</v>
      </c>
      <c r="AD357" s="3"/>
      <c r="AE357" s="3"/>
      <c r="AF357" s="3"/>
      <c r="AG357" s="3"/>
      <c r="AH357" s="3"/>
      <c r="AI357" s="3">
        <v>36.32</v>
      </c>
      <c r="AJ357" s="6">
        <v>1.133</v>
      </c>
      <c r="AK357" s="8">
        <v>99.042184590517238</v>
      </c>
      <c r="AL357" s="3"/>
      <c r="AM357" s="9" t="s">
        <v>295</v>
      </c>
    </row>
    <row r="358" spans="1:39" ht="15.5">
      <c r="A358" s="4" t="s">
        <v>306</v>
      </c>
      <c r="B358" s="3">
        <v>1400</v>
      </c>
      <c r="C358" s="5">
        <v>1673.15</v>
      </c>
      <c r="D358" s="3">
        <v>1.5</v>
      </c>
      <c r="E358" s="3">
        <f t="shared" si="5"/>
        <v>15</v>
      </c>
      <c r="F358" s="7">
        <v>46.522475000000007</v>
      </c>
      <c r="G358" s="7">
        <v>0.61310000000000009</v>
      </c>
      <c r="H358" s="7">
        <v>15.300633333333332</v>
      </c>
      <c r="I358" s="6"/>
      <c r="J358" s="7">
        <v>6.6733499999999992</v>
      </c>
      <c r="K358" s="7">
        <v>12.794500000000001</v>
      </c>
      <c r="L358" s="7">
        <v>12.176300000000003</v>
      </c>
      <c r="M358" s="6"/>
      <c r="N358" s="6"/>
      <c r="O358" s="7">
        <v>9.6658333333333332E-2</v>
      </c>
      <c r="P358" s="6"/>
      <c r="Q358" s="6"/>
      <c r="R358" s="7">
        <v>2.0599666666666669</v>
      </c>
      <c r="S358" s="7">
        <v>0.16886666666666669</v>
      </c>
      <c r="T358" s="6">
        <v>0.13</v>
      </c>
      <c r="U358" s="6"/>
      <c r="V358" s="6"/>
      <c r="W358" s="10">
        <v>2191.75</v>
      </c>
      <c r="X358" s="6">
        <v>96.755025000000018</v>
      </c>
      <c r="Y358" s="3"/>
      <c r="Z358" s="6">
        <v>55.516031999999996</v>
      </c>
      <c r="AA358" s="6">
        <v>6.6160439999999987</v>
      </c>
      <c r="AB358" s="3"/>
      <c r="AC358" s="6">
        <v>0.33082121212121213</v>
      </c>
      <c r="AD358" s="3"/>
      <c r="AE358" s="3"/>
      <c r="AF358" s="3"/>
      <c r="AG358" s="3"/>
      <c r="AH358" s="3"/>
      <c r="AI358" s="3">
        <v>36.090000000000003</v>
      </c>
      <c r="AJ358" s="6">
        <v>0.60248800000000013</v>
      </c>
      <c r="AK358" s="8">
        <v>99.155385212121217</v>
      </c>
      <c r="AL358" s="3"/>
      <c r="AM358" s="9" t="s">
        <v>295</v>
      </c>
    </row>
    <row r="359" spans="1:39" ht="15.5">
      <c r="A359" s="4" t="s">
        <v>307</v>
      </c>
      <c r="B359" s="3">
        <v>1400</v>
      </c>
      <c r="C359" s="5">
        <v>1673.15</v>
      </c>
      <c r="D359" s="3">
        <v>1.5</v>
      </c>
      <c r="E359" s="3">
        <f t="shared" si="5"/>
        <v>15</v>
      </c>
      <c r="F359" s="7">
        <v>48.048949999999998</v>
      </c>
      <c r="G359" s="7">
        <v>0.67933333333333346</v>
      </c>
      <c r="H359" s="7">
        <v>12.956458333333336</v>
      </c>
      <c r="I359" s="6"/>
      <c r="J359" s="7">
        <v>8.0755916666666661</v>
      </c>
      <c r="K359" s="7">
        <v>15.890391666666664</v>
      </c>
      <c r="L359" s="7">
        <v>10.59625</v>
      </c>
      <c r="M359" s="6"/>
      <c r="N359" s="6"/>
      <c r="O359" s="7">
        <v>0.10300833333333333</v>
      </c>
      <c r="P359" s="6"/>
      <c r="Q359" s="6"/>
      <c r="R359" s="7">
        <v>1.6690833333333333</v>
      </c>
      <c r="S359" s="7">
        <v>0.13599166666666668</v>
      </c>
      <c r="T359" s="6">
        <v>0.12</v>
      </c>
      <c r="U359" s="6"/>
      <c r="V359" s="6"/>
      <c r="W359" s="10">
        <v>2257.583333333333</v>
      </c>
      <c r="X359" s="6">
        <v>98.500816666666665</v>
      </c>
      <c r="Y359" s="3"/>
      <c r="Z359" s="6">
        <v>59.536360714285706</v>
      </c>
      <c r="AA359" s="6">
        <v>1.5982821428571428</v>
      </c>
      <c r="AB359" s="3"/>
      <c r="AC359" s="6">
        <v>0.26399142857142849</v>
      </c>
      <c r="AD359" s="3"/>
      <c r="AE359" s="3"/>
      <c r="AF359" s="3"/>
      <c r="AG359" s="3"/>
      <c r="AH359" s="3"/>
      <c r="AI359" s="3">
        <v>36.380000000000003</v>
      </c>
      <c r="AJ359" s="6">
        <v>1.5618285714285716</v>
      </c>
      <c r="AK359" s="8">
        <v>99.340462857142853</v>
      </c>
      <c r="AL359" s="3"/>
      <c r="AM359" s="9" t="s">
        <v>295</v>
      </c>
    </row>
    <row r="360" spans="1:39" ht="15.5">
      <c r="A360" s="4" t="s">
        <v>308</v>
      </c>
      <c r="B360" s="3">
        <v>1400</v>
      </c>
      <c r="C360" s="5">
        <v>1673.15</v>
      </c>
      <c r="D360" s="3">
        <v>1.5</v>
      </c>
      <c r="E360" s="3">
        <f t="shared" si="5"/>
        <v>15</v>
      </c>
      <c r="F360" s="7">
        <v>48.753065000000007</v>
      </c>
      <c r="G360" s="7">
        <v>0.59843999999999986</v>
      </c>
      <c r="H360" s="7">
        <v>10.031590000000001</v>
      </c>
      <c r="I360" s="6"/>
      <c r="J360" s="7">
        <v>3.3966399999999992</v>
      </c>
      <c r="K360" s="7">
        <v>22.943440000000002</v>
      </c>
      <c r="L360" s="7">
        <v>11.274624999999999</v>
      </c>
      <c r="M360" s="6"/>
      <c r="N360" s="6"/>
      <c r="O360" s="7"/>
      <c r="P360" s="6"/>
      <c r="Q360" s="6"/>
      <c r="R360" s="7">
        <v>0.81877999999999995</v>
      </c>
      <c r="S360" s="7"/>
      <c r="T360" s="6"/>
      <c r="U360" s="6"/>
      <c r="V360" s="6"/>
      <c r="W360" s="10">
        <v>2758.55</v>
      </c>
      <c r="X360" s="6">
        <v>98.092435000000009</v>
      </c>
      <c r="Y360" s="3"/>
      <c r="Z360" s="6">
        <v>49.274327999999997</v>
      </c>
      <c r="AA360" s="6">
        <v>11.544952</v>
      </c>
      <c r="AB360" s="3"/>
      <c r="AC360" s="6">
        <v>0.31863170731707324</v>
      </c>
      <c r="AD360" s="3"/>
      <c r="AE360" s="3"/>
      <c r="AF360" s="3"/>
      <c r="AG360" s="3"/>
      <c r="AH360" s="3"/>
      <c r="AI360" s="3">
        <v>37.21</v>
      </c>
      <c r="AJ360" s="6">
        <v>0.458424</v>
      </c>
      <c r="AK360" s="8">
        <v>98.806335707317075</v>
      </c>
      <c r="AL360" s="3"/>
      <c r="AM360" s="9" t="s">
        <v>295</v>
      </c>
    </row>
    <row r="361" spans="1:39" ht="15.5">
      <c r="A361" s="4" t="s">
        <v>309</v>
      </c>
      <c r="B361" s="3">
        <v>1400</v>
      </c>
      <c r="C361" s="5">
        <v>1673.15</v>
      </c>
      <c r="D361" s="3">
        <v>1.5</v>
      </c>
      <c r="E361" s="3">
        <f t="shared" si="5"/>
        <v>15</v>
      </c>
      <c r="F361" s="7">
        <v>50.700079166666661</v>
      </c>
      <c r="G361" s="7">
        <v>0.66189166666666677</v>
      </c>
      <c r="H361" s="7">
        <v>12.541891666666665</v>
      </c>
      <c r="I361" s="6"/>
      <c r="J361" s="7">
        <v>3.2727083333333336</v>
      </c>
      <c r="K361" s="7">
        <v>19.748220833333331</v>
      </c>
      <c r="L361" s="7">
        <v>9.9981541666666658</v>
      </c>
      <c r="M361" s="6"/>
      <c r="N361" s="6"/>
      <c r="O361" s="7"/>
      <c r="P361" s="6"/>
      <c r="Q361" s="6"/>
      <c r="R361" s="7">
        <v>0.80929583333333321</v>
      </c>
      <c r="S361" s="7"/>
      <c r="T361" s="6"/>
      <c r="U361" s="6"/>
      <c r="V361" s="6"/>
      <c r="W361" s="10">
        <v>2121.1666666666665</v>
      </c>
      <c r="X361" s="6">
        <v>97.944358333333327</v>
      </c>
      <c r="Y361" s="3"/>
      <c r="Z361" s="6">
        <v>50.265856250000006</v>
      </c>
      <c r="AA361" s="6">
        <v>11.764824999999998</v>
      </c>
      <c r="AB361" s="3"/>
      <c r="AC361" s="6">
        <v>0.37204285714285712</v>
      </c>
      <c r="AD361" s="3"/>
      <c r="AE361" s="3"/>
      <c r="AF361" s="3"/>
      <c r="AG361" s="3"/>
      <c r="AH361" s="3"/>
      <c r="AI361" s="3">
        <v>37.159999999999997</v>
      </c>
      <c r="AJ361" s="6">
        <v>0.34344999999999998</v>
      </c>
      <c r="AK361" s="8">
        <v>99.90617410714286</v>
      </c>
      <c r="AL361" s="3"/>
      <c r="AM361" s="9" t="s">
        <v>295</v>
      </c>
    </row>
    <row r="362" spans="1:39" ht="15.5">
      <c r="A362" s="4" t="s">
        <v>310</v>
      </c>
      <c r="B362" s="3">
        <v>1400</v>
      </c>
      <c r="C362" s="5">
        <v>1673.15</v>
      </c>
      <c r="D362" s="3">
        <v>1.5</v>
      </c>
      <c r="E362" s="3">
        <f t="shared" si="5"/>
        <v>15</v>
      </c>
      <c r="F362" s="7">
        <v>47.157080000000001</v>
      </c>
      <c r="G362" s="7">
        <v>0.74460000000000004</v>
      </c>
      <c r="H362" s="7">
        <v>13.859400000000003</v>
      </c>
      <c r="I362" s="6"/>
      <c r="J362" s="7">
        <v>12.545580000000001</v>
      </c>
      <c r="K362" s="7">
        <v>9.6499000000000006</v>
      </c>
      <c r="L362" s="7">
        <v>11.466654999999999</v>
      </c>
      <c r="M362" s="6"/>
      <c r="N362" s="6"/>
      <c r="O362" s="7">
        <v>0.14861000000000002</v>
      </c>
      <c r="P362" s="6"/>
      <c r="Q362" s="6"/>
      <c r="R362" s="7">
        <v>1.7775050000000001</v>
      </c>
      <c r="S362" s="7"/>
      <c r="T362" s="6"/>
      <c r="U362" s="6"/>
      <c r="V362" s="6"/>
      <c r="W362" s="10">
        <v>2275.1199999999994</v>
      </c>
      <c r="X362" s="6">
        <v>97.576842000000013</v>
      </c>
      <c r="Y362" s="3"/>
      <c r="Z362" s="6">
        <v>53.767039361702139</v>
      </c>
      <c r="AA362" s="6">
        <v>0.59810638297872365</v>
      </c>
      <c r="AB362" s="3"/>
      <c r="AC362" s="6">
        <v>10.809801063829791</v>
      </c>
      <c r="AD362" s="3"/>
      <c r="AE362" s="3"/>
      <c r="AF362" s="3"/>
      <c r="AG362" s="3"/>
      <c r="AH362" s="3"/>
      <c r="AI362" s="6">
        <v>32.016164061054567</v>
      </c>
      <c r="AJ362" s="6">
        <v>2.8088891304347827</v>
      </c>
      <c r="AK362" s="8">
        <v>100</v>
      </c>
      <c r="AL362" s="3"/>
      <c r="AM362" s="9" t="s">
        <v>311</v>
      </c>
    </row>
    <row r="363" spans="1:39" ht="15.5">
      <c r="A363" s="4" t="s">
        <v>312</v>
      </c>
      <c r="B363" s="3">
        <v>1400</v>
      </c>
      <c r="C363" s="5">
        <v>1673.15</v>
      </c>
      <c r="D363" s="3">
        <v>1.5</v>
      </c>
      <c r="E363" s="3">
        <f t="shared" si="5"/>
        <v>15</v>
      </c>
      <c r="F363" s="7">
        <v>45.439570588235277</v>
      </c>
      <c r="G363" s="7">
        <v>0.72667058823529418</v>
      </c>
      <c r="H363" s="7">
        <v>14.020320588235295</v>
      </c>
      <c r="I363" s="6"/>
      <c r="J363" s="7">
        <v>13.803317647058824</v>
      </c>
      <c r="K363" s="7">
        <v>9.0584764705882357</v>
      </c>
      <c r="L363" s="7">
        <v>10.966961764705884</v>
      </c>
      <c r="M363" s="6"/>
      <c r="N363" s="6"/>
      <c r="O363" s="7">
        <v>0.14937941176470587</v>
      </c>
      <c r="P363" s="6"/>
      <c r="Q363" s="6"/>
      <c r="R363" s="7">
        <v>1.7023058823529409</v>
      </c>
      <c r="S363" s="7"/>
      <c r="T363" s="6"/>
      <c r="U363" s="6"/>
      <c r="V363" s="6"/>
      <c r="W363" s="10">
        <v>2020.7882352941176</v>
      </c>
      <c r="X363" s="6">
        <v>96.069081764705871</v>
      </c>
      <c r="Y363" s="3"/>
      <c r="Z363" s="6">
        <v>50.818562121212118</v>
      </c>
      <c r="AA363" s="6">
        <v>1.0394000000000001</v>
      </c>
      <c r="AB363" s="3"/>
      <c r="AC363" s="6">
        <v>13.337181818181815</v>
      </c>
      <c r="AD363" s="3"/>
      <c r="AE363" s="3"/>
      <c r="AF363" s="3"/>
      <c r="AG363" s="3"/>
      <c r="AH363" s="3"/>
      <c r="AI363" s="6">
        <v>31.697293838383839</v>
      </c>
      <c r="AJ363" s="6">
        <v>3.1075622222222226</v>
      </c>
      <c r="AK363" s="8">
        <v>100</v>
      </c>
      <c r="AL363" s="3"/>
      <c r="AM363" s="9" t="s">
        <v>311</v>
      </c>
    </row>
    <row r="364" spans="1:39" ht="15.5">
      <c r="A364" s="4" t="s">
        <v>313</v>
      </c>
      <c r="B364" s="3">
        <v>1400</v>
      </c>
      <c r="C364" s="5">
        <v>1673.15</v>
      </c>
      <c r="D364" s="3">
        <v>1.5</v>
      </c>
      <c r="E364" s="3">
        <f t="shared" si="5"/>
        <v>15</v>
      </c>
      <c r="F364" s="6">
        <v>45.538060000000009</v>
      </c>
      <c r="G364" s="6">
        <v>0.73965000000000014</v>
      </c>
      <c r="H364" s="6">
        <v>14.030189999999999</v>
      </c>
      <c r="I364" s="6"/>
      <c r="J364" s="6">
        <v>13.876760000000001</v>
      </c>
      <c r="K364" s="6">
        <v>10.108459999999999</v>
      </c>
      <c r="L364" s="6">
        <v>11.064499999999999</v>
      </c>
      <c r="M364" s="6"/>
      <c r="N364" s="6"/>
      <c r="O364" s="7">
        <v>0.14814307692307691</v>
      </c>
      <c r="P364" s="6"/>
      <c r="Q364" s="6"/>
      <c r="R364" s="6">
        <v>1.6097300000000001</v>
      </c>
      <c r="S364" s="7"/>
      <c r="T364" s="6"/>
      <c r="U364" s="6"/>
      <c r="V364" s="6"/>
      <c r="W364" s="5">
        <v>2088.1999999999998</v>
      </c>
      <c r="X364" s="6">
        <v>97.324313076923076</v>
      </c>
      <c r="Y364" s="3"/>
      <c r="Z364" s="6">
        <v>49.09631216216215</v>
      </c>
      <c r="AA364" s="6">
        <v>0.38277702702702693</v>
      </c>
      <c r="AB364" s="3"/>
      <c r="AC364" s="6">
        <v>16.562512162162168</v>
      </c>
      <c r="AD364" s="3"/>
      <c r="AE364" s="3"/>
      <c r="AF364" s="3"/>
      <c r="AG364" s="3"/>
      <c r="AH364" s="3"/>
      <c r="AI364" s="6">
        <v>31.077925179260905</v>
      </c>
      <c r="AJ364" s="6">
        <v>2.8804734693877556</v>
      </c>
      <c r="AK364" s="8">
        <v>100</v>
      </c>
      <c r="AL364" s="3"/>
      <c r="AM364" s="9" t="s">
        <v>311</v>
      </c>
    </row>
    <row r="365" spans="1:39" ht="15.5">
      <c r="A365" s="4" t="s">
        <v>314</v>
      </c>
      <c r="B365" s="3">
        <v>1400</v>
      </c>
      <c r="C365" s="5">
        <v>1673.15</v>
      </c>
      <c r="D365" s="3">
        <v>1.5</v>
      </c>
      <c r="E365" s="3">
        <f t="shared" si="5"/>
        <v>15</v>
      </c>
      <c r="F365" s="7">
        <v>49.387315000000001</v>
      </c>
      <c r="G365" s="7">
        <v>0.77069500000000002</v>
      </c>
      <c r="H365" s="7">
        <v>14.569650000000001</v>
      </c>
      <c r="I365" s="6"/>
      <c r="J365" s="7">
        <v>9.2385699999999993</v>
      </c>
      <c r="K365" s="7">
        <v>10.10942</v>
      </c>
      <c r="L365" s="7">
        <v>11.806725</v>
      </c>
      <c r="M365" s="6"/>
      <c r="N365" s="6"/>
      <c r="O365" s="7">
        <v>0.138265</v>
      </c>
      <c r="P365" s="6"/>
      <c r="Q365" s="6"/>
      <c r="R365" s="7">
        <v>2.0515000000000003</v>
      </c>
      <c r="S365" s="7"/>
      <c r="T365" s="6"/>
      <c r="U365" s="6"/>
      <c r="V365" s="6"/>
      <c r="W365" s="10">
        <v>1808.3799999999997</v>
      </c>
      <c r="X365" s="6">
        <v>98.252977999999999</v>
      </c>
      <c r="Y365" s="3"/>
      <c r="Z365" s="6">
        <v>58.031991666666663</v>
      </c>
      <c r="AA365" s="6">
        <v>0.45594166666666663</v>
      </c>
      <c r="AB365" s="3"/>
      <c r="AC365" s="6">
        <v>6.3519222222222229</v>
      </c>
      <c r="AD365" s="3"/>
      <c r="AE365" s="3"/>
      <c r="AF365" s="3"/>
      <c r="AG365" s="3"/>
      <c r="AH365" s="3"/>
      <c r="AI365" s="6">
        <v>33.497730555555556</v>
      </c>
      <c r="AJ365" s="6">
        <v>1.6624138888888889</v>
      </c>
      <c r="AK365" s="8">
        <v>100</v>
      </c>
      <c r="AL365" s="3"/>
      <c r="AM365" s="9" t="s">
        <v>311</v>
      </c>
    </row>
    <row r="366" spans="1:39" ht="15.5">
      <c r="A366" s="4" t="s">
        <v>315</v>
      </c>
      <c r="B366" s="3">
        <v>1400</v>
      </c>
      <c r="C366" s="5">
        <v>1673.15</v>
      </c>
      <c r="D366" s="3">
        <v>1.5</v>
      </c>
      <c r="E366" s="3">
        <f t="shared" si="5"/>
        <v>15</v>
      </c>
      <c r="F366" s="7">
        <v>50.006242105263169</v>
      </c>
      <c r="G366" s="7">
        <v>0.80684385964912297</v>
      </c>
      <c r="H366" s="7">
        <v>15.122047368421056</v>
      </c>
      <c r="I366" s="6"/>
      <c r="J366" s="7">
        <v>7.6183526315789445</v>
      </c>
      <c r="K366" s="7">
        <v>10.177252631578945</v>
      </c>
      <c r="L366" s="7">
        <v>12.113650877192981</v>
      </c>
      <c r="M366" s="6"/>
      <c r="N366" s="6"/>
      <c r="O366" s="7">
        <v>0.13215263157894735</v>
      </c>
      <c r="P366" s="6"/>
      <c r="Q366" s="6"/>
      <c r="R366" s="7">
        <v>1.9633385964912284</v>
      </c>
      <c r="S366" s="7"/>
      <c r="T366" s="6"/>
      <c r="U366" s="6"/>
      <c r="V366" s="6"/>
      <c r="W366" s="10">
        <v>1560.7438596491224</v>
      </c>
      <c r="X366" s="6">
        <v>98.09595508771929</v>
      </c>
      <c r="Y366" s="3"/>
      <c r="Z366" s="6">
        <v>54.625513636363642</v>
      </c>
      <c r="AA366" s="6">
        <v>1.9027272727272726E-2</v>
      </c>
      <c r="AB366" s="3"/>
      <c r="AC366" s="6">
        <v>9.9530636363636358</v>
      </c>
      <c r="AD366" s="3"/>
      <c r="AE366" s="3"/>
      <c r="AF366" s="3"/>
      <c r="AG366" s="3"/>
      <c r="AH366" s="3"/>
      <c r="AI366" s="6">
        <v>33.597888636363628</v>
      </c>
      <c r="AJ366" s="6">
        <v>1.804506818181818</v>
      </c>
      <c r="AK366" s="8">
        <v>99.999999999999986</v>
      </c>
      <c r="AL366" s="3"/>
      <c r="AM366" s="9" t="s">
        <v>311</v>
      </c>
    </row>
    <row r="367" spans="1:39" ht="15.5">
      <c r="A367" s="4" t="s">
        <v>316</v>
      </c>
      <c r="B367" s="3">
        <v>1400</v>
      </c>
      <c r="C367" s="5">
        <v>1673.15</v>
      </c>
      <c r="D367" s="3">
        <v>1.5</v>
      </c>
      <c r="E367" s="3">
        <f t="shared" si="5"/>
        <v>15</v>
      </c>
      <c r="F367" s="7">
        <v>48.844085</v>
      </c>
      <c r="G367" s="7">
        <v>0.78947999999999996</v>
      </c>
      <c r="H367" s="7">
        <v>14.471474999999998</v>
      </c>
      <c r="I367" s="6"/>
      <c r="J367" s="7">
        <v>8.8190800000000014</v>
      </c>
      <c r="K367" s="7">
        <v>10.397179999999997</v>
      </c>
      <c r="L367" s="7">
        <v>12.072360000000003</v>
      </c>
      <c r="M367" s="6"/>
      <c r="N367" s="6"/>
      <c r="O367" s="7">
        <v>0.13633000000000001</v>
      </c>
      <c r="P367" s="6"/>
      <c r="Q367" s="6"/>
      <c r="R367" s="7">
        <v>2.0579149999999999</v>
      </c>
      <c r="S367" s="7"/>
      <c r="T367" s="6"/>
      <c r="U367" s="6"/>
      <c r="V367" s="6"/>
      <c r="W367" s="10">
        <v>1749.66</v>
      </c>
      <c r="X367" s="6">
        <v>97.76287099999999</v>
      </c>
      <c r="Y367" s="3"/>
      <c r="Z367" s="6">
        <v>51.861043589743581</v>
      </c>
      <c r="AA367" s="6">
        <v>0.3566948717948718</v>
      </c>
      <c r="AB367" s="3"/>
      <c r="AC367" s="6">
        <v>13.239479487179487</v>
      </c>
      <c r="AD367" s="3"/>
      <c r="AE367" s="3"/>
      <c r="AF367" s="3"/>
      <c r="AG367" s="3"/>
      <c r="AH367" s="3"/>
      <c r="AI367" s="6">
        <v>32.996074358974369</v>
      </c>
      <c r="AJ367" s="6">
        <v>1.5467076923076921</v>
      </c>
      <c r="AK367" s="8">
        <v>100</v>
      </c>
      <c r="AL367" s="3"/>
      <c r="AM367" s="9" t="s">
        <v>311</v>
      </c>
    </row>
    <row r="368" spans="1:39" ht="15.5">
      <c r="A368" s="4" t="s">
        <v>317</v>
      </c>
      <c r="B368" s="3">
        <v>1400</v>
      </c>
      <c r="C368" s="5">
        <v>1673.15</v>
      </c>
      <c r="D368" s="3">
        <v>1.5</v>
      </c>
      <c r="E368" s="3">
        <f t="shared" si="5"/>
        <v>15</v>
      </c>
      <c r="F368" s="6">
        <v>49.418900000000001</v>
      </c>
      <c r="G368" s="6">
        <v>0.80023333333333335</v>
      </c>
      <c r="H368" s="6">
        <v>15.417900000000001</v>
      </c>
      <c r="I368" s="6"/>
      <c r="J368" s="6">
        <v>7.7532999999999994</v>
      </c>
      <c r="K368" s="6">
        <v>10.83</v>
      </c>
      <c r="L368" s="6">
        <v>12.006566666666666</v>
      </c>
      <c r="M368" s="6"/>
      <c r="N368" s="6"/>
      <c r="O368" s="7">
        <v>0.13165454545454547</v>
      </c>
      <c r="P368" s="6"/>
      <c r="Q368" s="6"/>
      <c r="R368" s="6">
        <v>1.7969999999999999</v>
      </c>
      <c r="S368" s="7"/>
      <c r="T368" s="6"/>
      <c r="U368" s="6"/>
      <c r="V368" s="6"/>
      <c r="W368" s="5">
        <v>2260</v>
      </c>
      <c r="X368" s="6">
        <v>98.381554545454549</v>
      </c>
      <c r="Y368" s="3"/>
      <c r="Z368" s="6">
        <v>49.248031250000018</v>
      </c>
      <c r="AA368" s="6">
        <v>0.23591041666666671</v>
      </c>
      <c r="AB368" s="3"/>
      <c r="AC368" s="6">
        <v>16.875464583333336</v>
      </c>
      <c r="AD368" s="3"/>
      <c r="AE368" s="3"/>
      <c r="AF368" s="3"/>
      <c r="AG368" s="3"/>
      <c r="AH368" s="3"/>
      <c r="AI368" s="6">
        <v>32.219208333333313</v>
      </c>
      <c r="AJ368" s="6">
        <v>1.4213854166666664</v>
      </c>
      <c r="AK368" s="8">
        <v>100</v>
      </c>
      <c r="AL368" s="3"/>
      <c r="AM368" s="9" t="s">
        <v>311</v>
      </c>
    </row>
    <row r="369" spans="1:39" ht="15.5">
      <c r="A369" s="4" t="s">
        <v>318</v>
      </c>
      <c r="B369" s="3">
        <v>1400</v>
      </c>
      <c r="C369" s="5">
        <v>1673.15</v>
      </c>
      <c r="D369" s="3">
        <v>1.5</v>
      </c>
      <c r="E369" s="3">
        <f t="shared" si="5"/>
        <v>15</v>
      </c>
      <c r="F369" s="7">
        <v>49.342411764705894</v>
      </c>
      <c r="G369" s="7">
        <v>0.78885294117647053</v>
      </c>
      <c r="H369" s="7">
        <v>14.745505882352939</v>
      </c>
      <c r="I369" s="6"/>
      <c r="J369" s="7">
        <v>8.3926764705882348</v>
      </c>
      <c r="K369" s="7">
        <v>10.093323529411764</v>
      </c>
      <c r="L369" s="7">
        <v>12.115182352941176</v>
      </c>
      <c r="M369" s="6"/>
      <c r="N369" s="6"/>
      <c r="O369" s="7">
        <v>0.12402352941176471</v>
      </c>
      <c r="P369" s="6"/>
      <c r="Q369" s="6"/>
      <c r="R369" s="7">
        <v>1.935305882352941</v>
      </c>
      <c r="S369" s="7"/>
      <c r="T369" s="6"/>
      <c r="U369" s="6"/>
      <c r="V369" s="6"/>
      <c r="W369" s="10">
        <v>1959.6235294117641</v>
      </c>
      <c r="X369" s="6">
        <v>97.733244705882356</v>
      </c>
      <c r="Y369" s="3"/>
      <c r="Z369" s="6">
        <v>56.298841818181813</v>
      </c>
      <c r="AA369" s="6">
        <v>0.89041090909090925</v>
      </c>
      <c r="AB369" s="3"/>
      <c r="AC369" s="6">
        <v>5.4341381818181818</v>
      </c>
      <c r="AD369" s="3"/>
      <c r="AE369" s="3"/>
      <c r="AF369" s="3"/>
      <c r="AG369" s="3"/>
      <c r="AH369" s="3"/>
      <c r="AI369" s="6">
        <v>35.815281818181823</v>
      </c>
      <c r="AJ369" s="6">
        <v>1.5613272727272729</v>
      </c>
      <c r="AK369" s="8">
        <v>100</v>
      </c>
      <c r="AL369" s="3"/>
      <c r="AM369" s="9" t="s">
        <v>311</v>
      </c>
    </row>
    <row r="370" spans="1:39" ht="15.5">
      <c r="A370" s="4" t="s">
        <v>319</v>
      </c>
      <c r="B370" s="3">
        <v>1400</v>
      </c>
      <c r="C370" s="5">
        <v>1673.15</v>
      </c>
      <c r="D370" s="3">
        <v>1.5</v>
      </c>
      <c r="E370" s="3">
        <f t="shared" si="5"/>
        <v>15</v>
      </c>
      <c r="F370" s="7">
        <v>48.581367567567582</v>
      </c>
      <c r="G370" s="7">
        <v>0.76759459459459456</v>
      </c>
      <c r="H370" s="7">
        <v>14.413908108108107</v>
      </c>
      <c r="I370" s="6"/>
      <c r="J370" s="7">
        <v>7.4528486486486507</v>
      </c>
      <c r="K370" s="7">
        <v>10.04411081081081</v>
      </c>
      <c r="L370" s="7">
        <v>12.693791891891891</v>
      </c>
      <c r="M370" s="6"/>
      <c r="N370" s="6"/>
      <c r="O370" s="7">
        <v>0.12180540540540544</v>
      </c>
      <c r="P370" s="6"/>
      <c r="Q370" s="6"/>
      <c r="R370" s="7">
        <v>2.5114783783783787</v>
      </c>
      <c r="S370" s="7"/>
      <c r="T370" s="6"/>
      <c r="U370" s="6"/>
      <c r="V370" s="6"/>
      <c r="W370" s="10">
        <v>2183.65</v>
      </c>
      <c r="X370" s="6">
        <v>96.805270405405437</v>
      </c>
      <c r="Y370" s="3"/>
      <c r="Z370" s="6">
        <v>56.602995833333331</v>
      </c>
      <c r="AA370" s="6">
        <v>0.89666666666666683</v>
      </c>
      <c r="AB370" s="3"/>
      <c r="AC370" s="6">
        <v>5.1501625000000004</v>
      </c>
      <c r="AD370" s="3"/>
      <c r="AE370" s="3"/>
      <c r="AF370" s="3"/>
      <c r="AG370" s="3"/>
      <c r="AH370" s="3"/>
      <c r="AI370" s="6">
        <v>35.750812500000002</v>
      </c>
      <c r="AJ370" s="6">
        <v>1.5993625</v>
      </c>
      <c r="AK370" s="8">
        <v>100</v>
      </c>
      <c r="AL370" s="3"/>
      <c r="AM370" s="9" t="s">
        <v>311</v>
      </c>
    </row>
    <row r="371" spans="1:39" ht="15.5">
      <c r="A371" s="4" t="s">
        <v>320</v>
      </c>
      <c r="B371" s="3">
        <v>1400</v>
      </c>
      <c r="C371" s="5">
        <v>1673.15</v>
      </c>
      <c r="D371" s="3">
        <v>1.5</v>
      </c>
      <c r="E371" s="3">
        <f t="shared" si="5"/>
        <v>15</v>
      </c>
      <c r="F371" s="7">
        <v>49.282002702702705</v>
      </c>
      <c r="G371" s="7">
        <v>0.80236756756756733</v>
      </c>
      <c r="H371" s="7">
        <v>14.610067567567571</v>
      </c>
      <c r="I371" s="6"/>
      <c r="J371" s="7">
        <v>7.1997081081081085</v>
      </c>
      <c r="K371" s="7">
        <v>10.209951351351352</v>
      </c>
      <c r="L371" s="7">
        <v>12.311567567567568</v>
      </c>
      <c r="M371" s="6"/>
      <c r="N371" s="6"/>
      <c r="O371" s="7">
        <v>0.12561081081081077</v>
      </c>
      <c r="P371" s="6"/>
      <c r="Q371" s="6"/>
      <c r="R371" s="7">
        <v>1.8806594594594594</v>
      </c>
      <c r="S371" s="7"/>
      <c r="T371" s="6"/>
      <c r="U371" s="6"/>
      <c r="V371" s="6"/>
      <c r="W371" s="10">
        <v>1633.3621621621619</v>
      </c>
      <c r="X371" s="6">
        <v>96.585271351351366</v>
      </c>
      <c r="Y371" s="3"/>
      <c r="Z371" s="6">
        <v>51.923046666666679</v>
      </c>
      <c r="AA371" s="6">
        <v>3.383133333333332</v>
      </c>
      <c r="AB371" s="3"/>
      <c r="AC371" s="6">
        <v>7.7484466666666654</v>
      </c>
      <c r="AD371" s="3"/>
      <c r="AE371" s="3"/>
      <c r="AF371" s="3"/>
      <c r="AG371" s="3"/>
      <c r="AH371" s="3"/>
      <c r="AI371" s="6">
        <v>35.359766666666658</v>
      </c>
      <c r="AJ371" s="6">
        <v>1.5856066666666671</v>
      </c>
      <c r="AK371" s="8">
        <v>100</v>
      </c>
      <c r="AL371" s="3"/>
      <c r="AM371" s="9" t="s">
        <v>311</v>
      </c>
    </row>
    <row r="372" spans="1:39" ht="15.5">
      <c r="A372" s="4" t="s">
        <v>321</v>
      </c>
      <c r="B372" s="3">
        <v>1400</v>
      </c>
      <c r="C372" s="5">
        <v>1673.15</v>
      </c>
      <c r="D372" s="3">
        <v>1.5</v>
      </c>
      <c r="E372" s="3">
        <f t="shared" si="5"/>
        <v>15</v>
      </c>
      <c r="F372" s="7">
        <v>37.604034615384613</v>
      </c>
      <c r="G372" s="7">
        <v>0.58771153846153834</v>
      </c>
      <c r="H372" s="7">
        <v>10.766265384615382</v>
      </c>
      <c r="I372" s="6"/>
      <c r="J372" s="7">
        <v>27.244426923076919</v>
      </c>
      <c r="K372" s="7">
        <v>7.6015576923076917</v>
      </c>
      <c r="L372" s="7">
        <v>9.4472653846153847</v>
      </c>
      <c r="M372" s="6"/>
      <c r="N372" s="6"/>
      <c r="O372" s="7">
        <v>0.12659999999999996</v>
      </c>
      <c r="P372" s="6"/>
      <c r="Q372" s="6"/>
      <c r="R372" s="7">
        <v>1.3596961538461538</v>
      </c>
      <c r="S372" s="7"/>
      <c r="T372" s="6"/>
      <c r="U372" s="6"/>
      <c r="V372" s="6"/>
      <c r="W372" s="10">
        <v>5899.7384615384617</v>
      </c>
      <c r="X372" s="6">
        <v>95.327531538461528</v>
      </c>
      <c r="Y372" s="3"/>
      <c r="Z372" s="6">
        <v>60.499633333333342</v>
      </c>
      <c r="AA372" s="6">
        <v>0.50899019607843143</v>
      </c>
      <c r="AB372" s="3"/>
      <c r="AC372" s="6">
        <v>3.749360784313724</v>
      </c>
      <c r="AD372" s="3"/>
      <c r="AE372" s="3"/>
      <c r="AF372" s="3"/>
      <c r="AG372" s="3"/>
      <c r="AH372" s="3"/>
      <c r="AI372" s="6">
        <v>29.229272549019605</v>
      </c>
      <c r="AJ372" s="6">
        <v>6.0127431372549029</v>
      </c>
      <c r="AK372" s="8">
        <v>100.00000000000001</v>
      </c>
      <c r="AL372" s="3"/>
      <c r="AM372" s="9" t="s">
        <v>311</v>
      </c>
    </row>
    <row r="373" spans="1:39" ht="15.5">
      <c r="A373" s="4" t="s">
        <v>322</v>
      </c>
      <c r="B373" s="3">
        <v>1400</v>
      </c>
      <c r="C373" s="5">
        <v>1673.15</v>
      </c>
      <c r="D373" s="3">
        <v>1.5</v>
      </c>
      <c r="E373" s="3">
        <f t="shared" si="5"/>
        <v>15</v>
      </c>
      <c r="F373" s="6">
        <v>45.063779999999994</v>
      </c>
      <c r="G373" s="6">
        <v>1.2100000000000003E-2</v>
      </c>
      <c r="H373" s="6">
        <v>17.640820000000001</v>
      </c>
      <c r="I373" s="6"/>
      <c r="J373" s="6">
        <v>3.2953050000000004</v>
      </c>
      <c r="K373" s="6">
        <v>15.019500000000003</v>
      </c>
      <c r="L373" s="6">
        <v>17.346545000000003</v>
      </c>
      <c r="M373" s="6"/>
      <c r="N373" s="6"/>
      <c r="O373" s="7"/>
      <c r="P373" s="6"/>
      <c r="Q373" s="6"/>
      <c r="R373" s="6">
        <v>8.5600000000000009E-2</v>
      </c>
      <c r="S373" s="7"/>
      <c r="T373" s="6"/>
      <c r="U373" s="6"/>
      <c r="V373" s="6"/>
      <c r="W373" s="10">
        <v>2145.9499999999998</v>
      </c>
      <c r="X373" s="6">
        <v>98.678245000000004</v>
      </c>
      <c r="Y373" s="3"/>
      <c r="Z373" s="6">
        <v>57.972817948717946</v>
      </c>
      <c r="AA373" s="6">
        <v>0.2641230769230769</v>
      </c>
      <c r="AB373" s="3"/>
      <c r="AC373" s="6">
        <v>3.6488923076923081</v>
      </c>
      <c r="AD373" s="3"/>
      <c r="AE373" s="3"/>
      <c r="AF373" s="3"/>
      <c r="AG373" s="3"/>
      <c r="AH373" s="3"/>
      <c r="AI373" s="6">
        <v>37.46403333333334</v>
      </c>
      <c r="AJ373" s="6">
        <v>0.65013333333333323</v>
      </c>
      <c r="AK373" s="8">
        <v>100</v>
      </c>
      <c r="AL373" s="3"/>
      <c r="AM373" s="9" t="s">
        <v>311</v>
      </c>
    </row>
    <row r="374" spans="1:39" ht="15.5">
      <c r="A374" s="4" t="s">
        <v>323</v>
      </c>
      <c r="B374" s="3">
        <v>1400</v>
      </c>
      <c r="C374" s="5">
        <v>1673.15</v>
      </c>
      <c r="D374" s="3">
        <v>1.5</v>
      </c>
      <c r="E374" s="3">
        <f t="shared" si="5"/>
        <v>15</v>
      </c>
      <c r="F374" s="7">
        <v>28.325333333333326</v>
      </c>
      <c r="G374" s="7">
        <v>0.46526904761904769</v>
      </c>
      <c r="H374" s="7">
        <v>9.1189976190476187</v>
      </c>
      <c r="I374" s="6"/>
      <c r="J374" s="7">
        <v>29.876888095238098</v>
      </c>
      <c r="K374" s="7">
        <v>7.3966642857142846</v>
      </c>
      <c r="L374" s="7">
        <v>16.084338095238099</v>
      </c>
      <c r="M374" s="6"/>
      <c r="N374" s="6"/>
      <c r="O374" s="7">
        <v>0.11534761904761905</v>
      </c>
      <c r="P374" s="6"/>
      <c r="Q374" s="6"/>
      <c r="R374" s="7">
        <v>1.1383595238095237</v>
      </c>
      <c r="S374" s="7">
        <v>9.629047619047619E-2</v>
      </c>
      <c r="T374" s="6"/>
      <c r="U374" s="6"/>
      <c r="V374" s="6"/>
      <c r="W374" s="10">
        <v>7954.0666666666684</v>
      </c>
      <c r="X374" s="6">
        <v>93.412894761904766</v>
      </c>
      <c r="Y374" s="3"/>
      <c r="Z374" s="6">
        <v>59.411638888888902</v>
      </c>
      <c r="AA374" s="6">
        <v>6.4514703703703677</v>
      </c>
      <c r="AB374" s="3"/>
      <c r="AC374" s="6">
        <v>0.55749259259259243</v>
      </c>
      <c r="AD374" s="3"/>
      <c r="AE374" s="3"/>
      <c r="AF374" s="3"/>
      <c r="AG374" s="3"/>
      <c r="AH374" s="3"/>
      <c r="AI374" s="6">
        <v>27.3582111111111</v>
      </c>
      <c r="AJ374" s="6">
        <v>6.2211870370370361</v>
      </c>
      <c r="AK374" s="8">
        <v>100.00000000000001</v>
      </c>
      <c r="AL374" s="3"/>
      <c r="AM374" s="9" t="s">
        <v>311</v>
      </c>
    </row>
    <row r="375" spans="1:39" ht="15.5">
      <c r="A375" s="4" t="s">
        <v>324</v>
      </c>
      <c r="B375" s="3">
        <v>1400</v>
      </c>
      <c r="C375" s="5">
        <v>1673.15</v>
      </c>
      <c r="D375" s="3">
        <v>1.5</v>
      </c>
      <c r="E375" s="3">
        <f t="shared" si="5"/>
        <v>15</v>
      </c>
      <c r="F375" s="6">
        <v>30.322427272727278</v>
      </c>
      <c r="G375" s="6">
        <v>0.40976363636363627</v>
      </c>
      <c r="H375" s="6">
        <v>9.1927000000000003</v>
      </c>
      <c r="I375" s="6"/>
      <c r="J375" s="6">
        <v>37.314218181818184</v>
      </c>
      <c r="K375" s="6">
        <v>7.2747999999999999</v>
      </c>
      <c r="L375" s="6">
        <v>10.170827272727273</v>
      </c>
      <c r="M375" s="6"/>
      <c r="N375" s="6"/>
      <c r="O375" s="7">
        <v>0.11427777777777774</v>
      </c>
      <c r="P375" s="6"/>
      <c r="Q375" s="6"/>
      <c r="R375" s="6">
        <v>1.0767636363636364</v>
      </c>
      <c r="S375" s="7">
        <v>0.10037111111111112</v>
      </c>
      <c r="T375" s="6"/>
      <c r="U375" s="6"/>
      <c r="V375" s="6"/>
      <c r="W375" s="5">
        <v>10979.727272727274</v>
      </c>
      <c r="X375" s="6">
        <v>97.074121616161634</v>
      </c>
      <c r="Y375" s="3"/>
      <c r="Z375" s="6">
        <v>67.065524000000011</v>
      </c>
      <c r="AA375" s="6">
        <v>0.23443199999999997</v>
      </c>
      <c r="AB375" s="3"/>
      <c r="AC375" s="6">
        <v>0.23989000000000008</v>
      </c>
      <c r="AD375" s="3"/>
      <c r="AE375" s="3"/>
      <c r="AF375" s="3"/>
      <c r="AG375" s="3"/>
      <c r="AH375" s="3"/>
      <c r="AI375" s="6">
        <v>22.524513999999986</v>
      </c>
      <c r="AJ375" s="6">
        <v>9.9356399999999994</v>
      </c>
      <c r="AK375" s="8">
        <v>100</v>
      </c>
      <c r="AL375" s="3"/>
      <c r="AM375" s="9" t="s">
        <v>311</v>
      </c>
    </row>
    <row r="376" spans="1:39" ht="15.5">
      <c r="A376" s="4" t="s">
        <v>325</v>
      </c>
      <c r="B376" s="3">
        <v>1400</v>
      </c>
      <c r="C376" s="5">
        <v>1673.15</v>
      </c>
      <c r="D376" s="3">
        <v>1.5</v>
      </c>
      <c r="E376" s="3">
        <f t="shared" si="5"/>
        <v>15</v>
      </c>
      <c r="F376" s="6">
        <v>43.915559999999999</v>
      </c>
      <c r="G376" s="6">
        <v>1.5430000000000003E-2</v>
      </c>
      <c r="H376" s="6">
        <v>15.944889999999997</v>
      </c>
      <c r="I376" s="6"/>
      <c r="J376" s="6">
        <v>4.4213500000000003</v>
      </c>
      <c r="K376" s="6">
        <v>15.511900000000001</v>
      </c>
      <c r="L376" s="6">
        <v>16.806550000000001</v>
      </c>
      <c r="M376" s="6"/>
      <c r="N376" s="6"/>
      <c r="O376" s="7"/>
      <c r="P376" s="6"/>
      <c r="Q376" s="6"/>
      <c r="R376" s="6">
        <v>0.23460999999999999</v>
      </c>
      <c r="S376" s="6"/>
      <c r="T376" s="6"/>
      <c r="U376" s="6"/>
      <c r="V376" s="6"/>
      <c r="W376" s="5">
        <v>1164.8</v>
      </c>
      <c r="X376" s="6">
        <v>96.966769999999997</v>
      </c>
      <c r="Y376" s="3"/>
      <c r="Z376" s="6">
        <v>30.676584782608696</v>
      </c>
      <c r="AA376" s="6">
        <v>35.326171739130437</v>
      </c>
      <c r="AB376" s="3"/>
      <c r="AC376" s="6">
        <v>0.66356521739130425</v>
      </c>
      <c r="AD376" s="3"/>
      <c r="AE376" s="3"/>
      <c r="AF376" s="3"/>
      <c r="AG376" s="3"/>
      <c r="AH376" s="3"/>
      <c r="AI376" s="6">
        <v>32.817239130434785</v>
      </c>
      <c r="AJ376" s="6">
        <v>0.51643913043478262</v>
      </c>
      <c r="AK376" s="8">
        <v>100</v>
      </c>
      <c r="AL376" s="3"/>
      <c r="AM376" s="9" t="s">
        <v>311</v>
      </c>
    </row>
    <row r="377" spans="1:39" ht="15.5">
      <c r="A377" s="4" t="s">
        <v>326</v>
      </c>
      <c r="B377" s="3">
        <v>1400</v>
      </c>
      <c r="C377" s="5">
        <v>1673.15</v>
      </c>
      <c r="D377" s="3">
        <v>1.5</v>
      </c>
      <c r="E377" s="3">
        <f t="shared" si="5"/>
        <v>15</v>
      </c>
      <c r="F377" s="6">
        <v>52.072720000000004</v>
      </c>
      <c r="G377" s="6">
        <v>0.84109</v>
      </c>
      <c r="H377" s="6">
        <v>16.308199999999999</v>
      </c>
      <c r="I377" s="6"/>
      <c r="J377" s="6">
        <v>2.2839400000000003</v>
      </c>
      <c r="K377" s="6">
        <v>11.290050000000001</v>
      </c>
      <c r="L377" s="6">
        <v>13.05275</v>
      </c>
      <c r="M377" s="6"/>
      <c r="N377" s="6"/>
      <c r="O377" s="7">
        <v>0.15681999999999993</v>
      </c>
      <c r="P377" s="6"/>
      <c r="Q377" s="6"/>
      <c r="R377" s="6">
        <v>1.7478899999999995</v>
      </c>
      <c r="S377" s="7">
        <v>0.14734666666666663</v>
      </c>
      <c r="T377" s="6"/>
      <c r="U377" s="6"/>
      <c r="V377" s="6"/>
      <c r="W377" s="5">
        <v>243.6</v>
      </c>
      <c r="X377" s="6">
        <v>97.925166666666684</v>
      </c>
      <c r="Y377" s="3"/>
      <c r="Z377" s="6">
        <v>4.3876341463414645</v>
      </c>
      <c r="AA377" s="6">
        <v>31.750948780487803</v>
      </c>
      <c r="AB377" s="3"/>
      <c r="AC377" s="6">
        <v>38.059458536585367</v>
      </c>
      <c r="AD377" s="3"/>
      <c r="AE377" s="3"/>
      <c r="AF377" s="3"/>
      <c r="AG377" s="3"/>
      <c r="AH377" s="3"/>
      <c r="AI377" s="6">
        <v>25.760980487804872</v>
      </c>
      <c r="AJ377" s="6">
        <v>4.0978048780487802E-2</v>
      </c>
      <c r="AK377" s="8">
        <v>99.999999999999986</v>
      </c>
      <c r="AL377" s="3"/>
      <c r="AM377" s="9" t="s">
        <v>311</v>
      </c>
    </row>
    <row r="378" spans="1:39" ht="15.5">
      <c r="A378" s="4" t="s">
        <v>327</v>
      </c>
      <c r="B378" s="3">
        <v>1400</v>
      </c>
      <c r="C378" s="5">
        <v>1673.15</v>
      </c>
      <c r="D378" s="3">
        <v>1.5</v>
      </c>
      <c r="E378" s="3">
        <f t="shared" si="5"/>
        <v>15</v>
      </c>
      <c r="F378" s="6">
        <v>51.102060000000002</v>
      </c>
      <c r="G378" s="6">
        <v>0.82112999999999992</v>
      </c>
      <c r="H378" s="6">
        <v>15.959059999999999</v>
      </c>
      <c r="I378" s="6"/>
      <c r="J378" s="6">
        <v>5.0473699999999999</v>
      </c>
      <c r="K378" s="6">
        <v>11.81603</v>
      </c>
      <c r="L378" s="6">
        <v>12.30254</v>
      </c>
      <c r="M378" s="6"/>
      <c r="N378" s="6"/>
      <c r="O378" s="7">
        <v>0.1502</v>
      </c>
      <c r="P378" s="6"/>
      <c r="Q378" s="6"/>
      <c r="R378" s="6">
        <v>1.8186</v>
      </c>
      <c r="S378" s="7">
        <v>0.14760000000000004</v>
      </c>
      <c r="T378" s="6"/>
      <c r="U378" s="6"/>
      <c r="V378" s="6"/>
      <c r="W378" s="5">
        <v>825.9</v>
      </c>
      <c r="X378" s="6">
        <v>99.24718</v>
      </c>
      <c r="Y378" s="3"/>
      <c r="Z378" s="6">
        <v>32.009280555555563</v>
      </c>
      <c r="AA378" s="6">
        <v>33.981261111111117</v>
      </c>
      <c r="AB378" s="3"/>
      <c r="AC378" s="6">
        <v>0.2520916666666666</v>
      </c>
      <c r="AD378" s="3"/>
      <c r="AE378" s="3"/>
      <c r="AF378" s="3"/>
      <c r="AG378" s="3"/>
      <c r="AH378" s="3"/>
      <c r="AI378" s="6">
        <v>33.408991666666651</v>
      </c>
      <c r="AJ378" s="6">
        <v>0.3483750000000001</v>
      </c>
      <c r="AK378" s="8">
        <v>100</v>
      </c>
      <c r="AL378" s="3"/>
      <c r="AM378" s="9" t="s">
        <v>311</v>
      </c>
    </row>
    <row r="379" spans="1:39" ht="15.5">
      <c r="A379" s="4" t="s">
        <v>328</v>
      </c>
      <c r="B379" s="3">
        <v>1400</v>
      </c>
      <c r="C379" s="5">
        <v>1673.15</v>
      </c>
      <c r="D379" s="3">
        <v>1.5</v>
      </c>
      <c r="E379" s="3">
        <f t="shared" si="5"/>
        <v>15</v>
      </c>
      <c r="F379" s="6">
        <v>46.721191666666662</v>
      </c>
      <c r="G379" s="6">
        <v>0.73078333333333323</v>
      </c>
      <c r="H379" s="6">
        <v>14.322341666666667</v>
      </c>
      <c r="I379" s="6"/>
      <c r="J379" s="6">
        <v>11.566708333333336</v>
      </c>
      <c r="K379" s="6">
        <v>9.4975166666666659</v>
      </c>
      <c r="L379" s="6">
        <v>11.316566666666667</v>
      </c>
      <c r="M379" s="6"/>
      <c r="N379" s="6"/>
      <c r="O379" s="7">
        <v>0.16495161290322577</v>
      </c>
      <c r="P379" s="6"/>
      <c r="Q379" s="6"/>
      <c r="R379" s="6">
        <v>1.5317000000000001</v>
      </c>
      <c r="S379" s="7">
        <v>0.13460967741935484</v>
      </c>
      <c r="T379" s="6"/>
      <c r="U379" s="6"/>
      <c r="V379" s="6"/>
      <c r="W379" s="5">
        <v>1015.5833333333335</v>
      </c>
      <c r="X379" s="6">
        <v>96.087927956989247</v>
      </c>
      <c r="Y379" s="3"/>
      <c r="Z379" s="6">
        <v>31.156910810810814</v>
      </c>
      <c r="AA379" s="6">
        <v>36.163762162162172</v>
      </c>
      <c r="AB379" s="3"/>
      <c r="AC379" s="6">
        <v>0.36079189189189198</v>
      </c>
      <c r="AD379" s="3"/>
      <c r="AE379" s="3"/>
      <c r="AF379" s="3"/>
      <c r="AG379" s="3"/>
      <c r="AH379" s="3"/>
      <c r="AI379" s="6">
        <v>31.721494594594574</v>
      </c>
      <c r="AJ379" s="6">
        <v>0.59704054054054045</v>
      </c>
      <c r="AK379" s="8">
        <v>100</v>
      </c>
      <c r="AL379" s="3"/>
      <c r="AM379" s="9" t="s">
        <v>311</v>
      </c>
    </row>
    <row r="380" spans="1:39" ht="15.5">
      <c r="A380" s="4" t="s">
        <v>329</v>
      </c>
      <c r="B380" s="3">
        <v>1650</v>
      </c>
      <c r="C380" s="5">
        <v>1923.15</v>
      </c>
      <c r="D380" s="3">
        <v>1.5</v>
      </c>
      <c r="E380" s="3">
        <f t="shared" si="5"/>
        <v>15</v>
      </c>
      <c r="F380" s="7">
        <v>51.266904761904762</v>
      </c>
      <c r="G380" s="7">
        <v>0.79176666666666662</v>
      </c>
      <c r="H380" s="7">
        <v>15.795671428571428</v>
      </c>
      <c r="I380" s="6"/>
      <c r="J380" s="7">
        <v>7.1262523809523808</v>
      </c>
      <c r="K380" s="7">
        <v>10.606709523809524</v>
      </c>
      <c r="L380" s="7">
        <v>12.445547619047616</v>
      </c>
      <c r="M380" s="6"/>
      <c r="N380" s="6"/>
      <c r="O380" s="7">
        <v>0.11204285714285714</v>
      </c>
      <c r="P380" s="6"/>
      <c r="Q380" s="6"/>
      <c r="R380" s="7">
        <v>1.9853285714285716</v>
      </c>
      <c r="S380" s="7"/>
      <c r="T380" s="6"/>
      <c r="U380" s="6"/>
      <c r="V380" s="6"/>
      <c r="W380" s="10">
        <v>2328.7238095238095</v>
      </c>
      <c r="X380" s="6">
        <v>100.36309619047618</v>
      </c>
      <c r="Y380" s="3"/>
      <c r="Z380" s="6">
        <v>61.203099999999999</v>
      </c>
      <c r="AA380" s="6">
        <v>0.33676666666666666</v>
      </c>
      <c r="AB380" s="3"/>
      <c r="AC380" s="6">
        <v>0.37746666666666662</v>
      </c>
      <c r="AD380" s="3"/>
      <c r="AE380" s="3"/>
      <c r="AF380" s="3"/>
      <c r="AG380" s="3"/>
      <c r="AH380" s="3"/>
      <c r="AI380" s="6">
        <v>36.792288888888891</v>
      </c>
      <c r="AJ380" s="6">
        <v>1.2903777777777776</v>
      </c>
      <c r="AK380" s="8">
        <v>100</v>
      </c>
      <c r="AL380" s="3"/>
      <c r="AM380" s="9" t="s">
        <v>311</v>
      </c>
    </row>
    <row r="381" spans="1:39" ht="15.5">
      <c r="A381" s="4" t="s">
        <v>330</v>
      </c>
      <c r="B381" s="3">
        <v>1650</v>
      </c>
      <c r="C381" s="5">
        <v>1923.15</v>
      </c>
      <c r="D381" s="3">
        <v>1.5</v>
      </c>
      <c r="E381" s="3">
        <f t="shared" si="5"/>
        <v>15</v>
      </c>
      <c r="F381" s="7">
        <v>48.723773684210521</v>
      </c>
      <c r="G381" s="7">
        <v>0.76895789473684228</v>
      </c>
      <c r="H381" s="7">
        <v>14.658368421052632</v>
      </c>
      <c r="I381" s="6"/>
      <c r="J381" s="7">
        <v>8.3641684210526321</v>
      </c>
      <c r="K381" s="7">
        <v>10.599073684210527</v>
      </c>
      <c r="L381" s="7">
        <v>12.199510526315791</v>
      </c>
      <c r="M381" s="6"/>
      <c r="N381" s="6"/>
      <c r="O381" s="7">
        <v>0.11753684210526316</v>
      </c>
      <c r="P381" s="6"/>
      <c r="Q381" s="6"/>
      <c r="R381" s="7">
        <v>1.9638999999999998</v>
      </c>
      <c r="S381" s="7"/>
      <c r="T381" s="6"/>
      <c r="U381" s="6"/>
      <c r="V381" s="6"/>
      <c r="W381" s="10">
        <v>3353.5578947368422</v>
      </c>
      <c r="X381" s="6">
        <v>97.730645263157896</v>
      </c>
      <c r="Y381" s="3"/>
      <c r="Z381" s="6">
        <v>61.285807272727268</v>
      </c>
      <c r="AA381" s="6">
        <v>0.33599818181818181</v>
      </c>
      <c r="AB381" s="3"/>
      <c r="AC381" s="6">
        <v>0.35593272727272729</v>
      </c>
      <c r="AD381" s="3"/>
      <c r="AE381" s="3"/>
      <c r="AF381" s="3"/>
      <c r="AG381" s="3"/>
      <c r="AH381" s="3"/>
      <c r="AI381" s="6">
        <v>36.35375272727272</v>
      </c>
      <c r="AJ381" s="6">
        <v>1.6685090909090909</v>
      </c>
      <c r="AK381" s="8">
        <v>100</v>
      </c>
      <c r="AL381" s="3"/>
      <c r="AM381" s="9" t="s">
        <v>311</v>
      </c>
    </row>
    <row r="382" spans="1:39" ht="15.5">
      <c r="A382" s="4" t="s">
        <v>331</v>
      </c>
      <c r="B382" s="3">
        <v>1300</v>
      </c>
      <c r="C382" s="5">
        <v>1573.15</v>
      </c>
      <c r="D382" s="3">
        <v>1.5</v>
      </c>
      <c r="E382" s="3">
        <f t="shared" si="5"/>
        <v>15</v>
      </c>
      <c r="F382" s="7">
        <v>48.498829411764689</v>
      </c>
      <c r="G382" s="7">
        <v>0.80057058823529403</v>
      </c>
      <c r="H382" s="7">
        <v>14.810220588235293</v>
      </c>
      <c r="I382" s="6"/>
      <c r="J382" s="7">
        <v>9.2442529411764696</v>
      </c>
      <c r="K382" s="7">
        <v>10.04686764705882</v>
      </c>
      <c r="L382" s="7">
        <v>12.064755882352941</v>
      </c>
      <c r="M382" s="6"/>
      <c r="N382" s="6"/>
      <c r="O382" s="7">
        <v>0.14677647058823529</v>
      </c>
      <c r="P382" s="6"/>
      <c r="Q382" s="6"/>
      <c r="R382" s="7">
        <v>1.8097823529411763</v>
      </c>
      <c r="S382" s="7"/>
      <c r="T382" s="6"/>
      <c r="U382" s="6"/>
      <c r="V382" s="6"/>
      <c r="W382" s="10">
        <v>1676.623529411765</v>
      </c>
      <c r="X382" s="6">
        <v>97.589718235294086</v>
      </c>
      <c r="Y382" s="3"/>
      <c r="Z382" s="6">
        <v>61.248217142857165</v>
      </c>
      <c r="AA382" s="6">
        <v>0.32523142857142862</v>
      </c>
      <c r="AB382" s="3"/>
      <c r="AC382" s="6">
        <v>0.33915714285714288</v>
      </c>
      <c r="AD382" s="3"/>
      <c r="AE382" s="3"/>
      <c r="AF382" s="3"/>
      <c r="AG382" s="3"/>
      <c r="AH382" s="3"/>
      <c r="AI382" s="6">
        <v>35.97999428571427</v>
      </c>
      <c r="AJ382" s="6">
        <v>2.1073999999999997</v>
      </c>
      <c r="AK382" s="8">
        <v>100</v>
      </c>
      <c r="AL382" s="3"/>
      <c r="AM382" s="9" t="s">
        <v>311</v>
      </c>
    </row>
    <row r="383" spans="1:39" ht="15.5">
      <c r="A383" s="4" t="s">
        <v>332</v>
      </c>
      <c r="B383" s="3">
        <v>1500</v>
      </c>
      <c r="C383" s="5">
        <v>1773.15</v>
      </c>
      <c r="D383" s="3">
        <v>1.5</v>
      </c>
      <c r="E383" s="3">
        <f t="shared" si="5"/>
        <v>15</v>
      </c>
      <c r="F383" s="7">
        <v>49.157579999999989</v>
      </c>
      <c r="G383" s="7">
        <v>0.81021142857142847</v>
      </c>
      <c r="H383" s="7">
        <v>15.086042857142855</v>
      </c>
      <c r="I383" s="6"/>
      <c r="J383" s="7">
        <v>8.7431485714285682</v>
      </c>
      <c r="K383" s="7">
        <v>10.163397142857139</v>
      </c>
      <c r="L383" s="7">
        <v>12.280060000000001</v>
      </c>
      <c r="M383" s="6"/>
      <c r="N383" s="6"/>
      <c r="O383" s="7">
        <v>0.13549714285714284</v>
      </c>
      <c r="P383" s="6"/>
      <c r="Q383" s="6"/>
      <c r="R383" s="7">
        <v>1.9196257142857145</v>
      </c>
      <c r="S383" s="7"/>
      <c r="T383" s="6"/>
      <c r="U383" s="6"/>
      <c r="V383" s="6"/>
      <c r="W383" s="10">
        <v>2852.8342857142861</v>
      </c>
      <c r="X383" s="6">
        <v>98.580846285714273</v>
      </c>
      <c r="Y383" s="3"/>
      <c r="Z383" s="6">
        <v>61.512113333333346</v>
      </c>
      <c r="AA383" s="6">
        <v>0.34676000000000001</v>
      </c>
      <c r="AB383" s="3"/>
      <c r="AC383" s="6">
        <v>0.33553833333333322</v>
      </c>
      <c r="AD383" s="3"/>
      <c r="AE383" s="3"/>
      <c r="AF383" s="3"/>
      <c r="AG383" s="3"/>
      <c r="AH383" s="3"/>
      <c r="AI383" s="6">
        <v>35.734384999999989</v>
      </c>
      <c r="AJ383" s="6">
        <v>2.0712033333333331</v>
      </c>
      <c r="AK383" s="8">
        <v>100</v>
      </c>
      <c r="AL383" s="3"/>
      <c r="AM383" s="9" t="s">
        <v>311</v>
      </c>
    </row>
    <row r="384" spans="1:39" ht="15.5">
      <c r="A384" s="4" t="s">
        <v>333</v>
      </c>
      <c r="B384" s="3">
        <v>1300</v>
      </c>
      <c r="C384" s="5">
        <v>1573.15</v>
      </c>
      <c r="D384" s="3">
        <v>1.5</v>
      </c>
      <c r="E384" s="3">
        <f t="shared" si="5"/>
        <v>15</v>
      </c>
      <c r="F384" s="6">
        <v>48.223857142857142</v>
      </c>
      <c r="G384" s="6">
        <v>0.88748571428571432</v>
      </c>
      <c r="H384" s="6">
        <v>16.822500000000002</v>
      </c>
      <c r="I384" s="6"/>
      <c r="J384" s="6">
        <v>9.6158571428571413</v>
      </c>
      <c r="K384" s="6">
        <v>8.5158000000000005</v>
      </c>
      <c r="L384" s="6">
        <v>10.866957142857142</v>
      </c>
      <c r="M384" s="6"/>
      <c r="N384" s="6"/>
      <c r="O384" s="7">
        <v>0.15204545454545457</v>
      </c>
      <c r="P384" s="6"/>
      <c r="Q384" s="6"/>
      <c r="R384" s="6">
        <v>2.0238142857142853</v>
      </c>
      <c r="S384" s="7">
        <v>0.21314090909090908</v>
      </c>
      <c r="T384" s="6"/>
      <c r="U384" s="6"/>
      <c r="V384" s="6"/>
      <c r="W384" s="5">
        <v>1371.2857142857142</v>
      </c>
      <c r="X384" s="6">
        <v>97.458586363636371</v>
      </c>
      <c r="Y384" s="3"/>
      <c r="Z384" s="6">
        <v>59.709366666666668</v>
      </c>
      <c r="AA384" s="6">
        <v>0.33351818181818194</v>
      </c>
      <c r="AB384" s="3"/>
      <c r="AC384" s="6">
        <v>0.3227666666666667</v>
      </c>
      <c r="AD384" s="3"/>
      <c r="AE384" s="3"/>
      <c r="AF384" s="3"/>
      <c r="AG384" s="3"/>
      <c r="AH384" s="3"/>
      <c r="AI384" s="6">
        <v>37.563145151515151</v>
      </c>
      <c r="AJ384" s="6">
        <v>2.0712033333333331</v>
      </c>
      <c r="AK384" s="8">
        <v>100</v>
      </c>
      <c r="AL384" s="3"/>
      <c r="AM384" s="9" t="s">
        <v>311</v>
      </c>
    </row>
    <row r="385" spans="1:39" ht="15.5">
      <c r="A385" s="4" t="s">
        <v>334</v>
      </c>
      <c r="B385" s="3">
        <v>1650</v>
      </c>
      <c r="C385" s="5">
        <v>1923.15</v>
      </c>
      <c r="D385" s="3">
        <v>1.5</v>
      </c>
      <c r="E385" s="3">
        <f t="shared" si="5"/>
        <v>15</v>
      </c>
      <c r="F385" s="7">
        <v>38.539375757575762</v>
      </c>
      <c r="G385" s="7">
        <v>0.60511212121212121</v>
      </c>
      <c r="H385" s="7">
        <v>11.800739393939397</v>
      </c>
      <c r="I385" s="6"/>
      <c r="J385" s="7">
        <v>27.022918181818184</v>
      </c>
      <c r="K385" s="7">
        <v>7.9848606060606064</v>
      </c>
      <c r="L385" s="7">
        <v>9.6300545454545485</v>
      </c>
      <c r="M385" s="6"/>
      <c r="N385" s="6"/>
      <c r="O385" s="7">
        <v>0.13404545454545452</v>
      </c>
      <c r="P385" s="6"/>
      <c r="Q385" s="6"/>
      <c r="R385" s="7">
        <v>1.4259636363636365</v>
      </c>
      <c r="S385" s="7"/>
      <c r="T385" s="6"/>
      <c r="U385" s="6"/>
      <c r="V385" s="6"/>
      <c r="W385" s="10">
        <v>8104.7030303030324</v>
      </c>
      <c r="X385" s="6">
        <v>97.953540000000018</v>
      </c>
      <c r="Y385" s="3"/>
      <c r="Z385" s="6">
        <v>64.174597368421061</v>
      </c>
      <c r="AA385" s="6">
        <v>0.32470263157894735</v>
      </c>
      <c r="AB385" s="3"/>
      <c r="AC385" s="6">
        <v>0.27455263157894738</v>
      </c>
      <c r="AD385" s="3"/>
      <c r="AE385" s="3"/>
      <c r="AF385" s="3"/>
      <c r="AG385" s="3"/>
      <c r="AH385" s="3"/>
      <c r="AI385" s="6">
        <v>29.113328947368405</v>
      </c>
      <c r="AJ385" s="6">
        <v>6.1128184210526308</v>
      </c>
      <c r="AK385" s="8">
        <v>99.999999999999986</v>
      </c>
      <c r="AL385" s="3"/>
      <c r="AM385" s="9" t="s">
        <v>311</v>
      </c>
    </row>
    <row r="386" spans="1:39" ht="15.5">
      <c r="A386" s="4" t="s">
        <v>335</v>
      </c>
      <c r="B386" s="3">
        <v>1650</v>
      </c>
      <c r="C386" s="5">
        <v>1923.15</v>
      </c>
      <c r="D386" s="3">
        <v>1.5</v>
      </c>
      <c r="E386" s="3">
        <f t="shared" si="5"/>
        <v>15</v>
      </c>
      <c r="F386" s="7">
        <v>45.64306818181818</v>
      </c>
      <c r="G386" s="7"/>
      <c r="H386" s="7">
        <v>17.783599999999993</v>
      </c>
      <c r="I386" s="6"/>
      <c r="J386" s="7">
        <v>3.0084045454545447</v>
      </c>
      <c r="K386" s="7">
        <v>16.773568181818177</v>
      </c>
      <c r="L386" s="7">
        <v>16.771263636363635</v>
      </c>
      <c r="M386" s="6"/>
      <c r="N386" s="6"/>
      <c r="O386" s="7"/>
      <c r="P386" s="6"/>
      <c r="Q386" s="6"/>
      <c r="R386" s="7">
        <v>0.11997272727272729</v>
      </c>
      <c r="S386" s="7"/>
      <c r="T386" s="6"/>
      <c r="U386" s="6"/>
      <c r="V386" s="6"/>
      <c r="W386" s="10">
        <v>4672.9818181818182</v>
      </c>
      <c r="X386" s="6">
        <v>100.56717545454543</v>
      </c>
      <c r="Y386" s="3"/>
      <c r="Z386" s="6">
        <v>61.215221875000005</v>
      </c>
      <c r="AA386" s="6">
        <v>0.18194062499999997</v>
      </c>
      <c r="AB386" s="3"/>
      <c r="AC386" s="6">
        <v>0.28206874999999992</v>
      </c>
      <c r="AD386" s="3"/>
      <c r="AE386" s="3"/>
      <c r="AF386" s="3"/>
      <c r="AG386" s="3"/>
      <c r="AH386" s="3"/>
      <c r="AI386" s="6">
        <v>37.832968749999999</v>
      </c>
      <c r="AJ386" s="6">
        <v>0.48780000000000001</v>
      </c>
      <c r="AK386" s="8">
        <v>100</v>
      </c>
      <c r="AL386" s="3"/>
      <c r="AM386" s="9" t="s">
        <v>311</v>
      </c>
    </row>
    <row r="387" spans="1:39" ht="15.5">
      <c r="A387" s="4" t="s">
        <v>336</v>
      </c>
      <c r="B387" s="3">
        <v>1650</v>
      </c>
      <c r="C387" s="5">
        <v>1923.15</v>
      </c>
      <c r="D387" s="3">
        <v>1.5</v>
      </c>
      <c r="E387" s="3">
        <f t="shared" ref="E387:E399" si="6">D387*10</f>
        <v>15</v>
      </c>
      <c r="F387" s="7">
        <v>38.502364864864866</v>
      </c>
      <c r="G387" s="7">
        <v>0.61552972972972952</v>
      </c>
      <c r="H387" s="7">
        <v>11.277940540540538</v>
      </c>
      <c r="I387" s="6"/>
      <c r="J387" s="7">
        <v>26.396299999999993</v>
      </c>
      <c r="K387" s="7">
        <v>7.7977027027027006</v>
      </c>
      <c r="L387" s="7">
        <v>9.1415162162162158</v>
      </c>
      <c r="M387" s="6"/>
      <c r="N387" s="6"/>
      <c r="O387" s="7">
        <v>0.12174324324324322</v>
      </c>
      <c r="P387" s="6"/>
      <c r="Q387" s="6"/>
      <c r="R387" s="7">
        <v>1.3809054054054057</v>
      </c>
      <c r="S387" s="7"/>
      <c r="T387" s="6"/>
      <c r="U387" s="6"/>
      <c r="V387" s="6"/>
      <c r="W387" s="10">
        <v>6072.3243243243251</v>
      </c>
      <c r="X387" s="6">
        <v>95.841235135135108</v>
      </c>
      <c r="Y387" s="3"/>
      <c r="Z387" s="6">
        <v>60.763609677419346</v>
      </c>
      <c r="AA387" s="6">
        <v>0.54655483870967747</v>
      </c>
      <c r="AB387" s="3"/>
      <c r="AC387" s="6">
        <v>3.592851612903226</v>
      </c>
      <c r="AD387" s="3"/>
      <c r="AE387" s="3"/>
      <c r="AF387" s="3"/>
      <c r="AG387" s="3"/>
      <c r="AH387" s="3"/>
      <c r="AI387" s="6">
        <v>28.779077419354856</v>
      </c>
      <c r="AJ387" s="6">
        <v>6.3179064516129024</v>
      </c>
      <c r="AK387" s="8">
        <v>100.00000000000001</v>
      </c>
      <c r="AL387" s="3"/>
      <c r="AM387" s="9" t="s">
        <v>311</v>
      </c>
    </row>
    <row r="388" spans="1:39" ht="15.5">
      <c r="A388" s="4" t="s">
        <v>337</v>
      </c>
      <c r="B388" s="3">
        <v>1600</v>
      </c>
      <c r="C388" s="5">
        <v>1873.15</v>
      </c>
      <c r="D388" s="3">
        <v>1.5</v>
      </c>
      <c r="E388" s="3">
        <f t="shared" si="6"/>
        <v>15</v>
      </c>
      <c r="F388" s="7">
        <v>44.651900000000005</v>
      </c>
      <c r="G388" s="7"/>
      <c r="H388" s="7">
        <v>17.669844827586214</v>
      </c>
      <c r="I388" s="6"/>
      <c r="J388" s="7">
        <v>3.1150275862068972</v>
      </c>
      <c r="K388" s="7">
        <v>16.75254482758621</v>
      </c>
      <c r="L388" s="7">
        <v>16.706037931034487</v>
      </c>
      <c r="M388" s="6"/>
      <c r="N388" s="6"/>
      <c r="O388" s="7">
        <v>1.9068965517241382E-2</v>
      </c>
      <c r="P388" s="6"/>
      <c r="Q388" s="6"/>
      <c r="R388" s="7">
        <v>0.14201724137931032</v>
      </c>
      <c r="S388" s="7"/>
      <c r="T388" s="6"/>
      <c r="U388" s="6"/>
      <c r="V388" s="6"/>
      <c r="W388" s="10">
        <v>4692.9379310344821</v>
      </c>
      <c r="X388" s="6">
        <v>99.525735172413789</v>
      </c>
      <c r="Y388" s="3"/>
      <c r="Z388" s="6">
        <v>58.289312962962967</v>
      </c>
      <c r="AA388" s="6">
        <v>0.29359259259259263</v>
      </c>
      <c r="AB388" s="3"/>
      <c r="AC388" s="6">
        <v>4.0886296296296294</v>
      </c>
      <c r="AD388" s="3"/>
      <c r="AE388" s="3"/>
      <c r="AF388" s="3"/>
      <c r="AG388" s="3"/>
      <c r="AH388" s="3"/>
      <c r="AI388" s="6">
        <v>36.793749999999989</v>
      </c>
      <c r="AJ388" s="6">
        <v>0.53471481481481475</v>
      </c>
      <c r="AK388" s="8">
        <v>100</v>
      </c>
      <c r="AL388" s="3"/>
      <c r="AM388" s="9" t="s">
        <v>311</v>
      </c>
    </row>
    <row r="389" spans="1:39" ht="15.5">
      <c r="A389" s="4" t="s">
        <v>338</v>
      </c>
      <c r="B389" s="3">
        <v>1700</v>
      </c>
      <c r="C389" s="5">
        <v>1973.15</v>
      </c>
      <c r="D389" s="3">
        <v>1.5</v>
      </c>
      <c r="E389" s="3">
        <f t="shared" si="6"/>
        <v>15</v>
      </c>
      <c r="F389" s="6">
        <v>44.993870000000001</v>
      </c>
      <c r="G389" s="6">
        <v>1.3070000000000002E-2</v>
      </c>
      <c r="H389" s="6">
        <v>17.996600000000001</v>
      </c>
      <c r="I389" s="6"/>
      <c r="J389" s="6">
        <v>3.2232399999999997</v>
      </c>
      <c r="K389" s="6">
        <v>18.385759999999998</v>
      </c>
      <c r="L389" s="6">
        <v>16.15372</v>
      </c>
      <c r="M389" s="6"/>
      <c r="N389" s="6"/>
      <c r="O389" s="7">
        <v>1.8266666666666667E-2</v>
      </c>
      <c r="P389" s="6"/>
      <c r="Q389" s="6"/>
      <c r="R389" s="6">
        <v>8.6910000000000015E-2</v>
      </c>
      <c r="S389" s="7"/>
      <c r="T389" s="6"/>
      <c r="U389" s="6"/>
      <c r="V389" s="6"/>
      <c r="W389" s="5">
        <v>7778.7</v>
      </c>
      <c r="X389" s="6">
        <v>101.64930666666665</v>
      </c>
      <c r="Y389" s="3"/>
      <c r="Z389" s="6">
        <v>57.209342105263168</v>
      </c>
      <c r="AA389" s="6">
        <v>0.31271578947368411</v>
      </c>
      <c r="AB389" s="3"/>
      <c r="AC389" s="6">
        <v>4.5124026315789472</v>
      </c>
      <c r="AD389" s="3"/>
      <c r="AE389" s="3"/>
      <c r="AF389" s="3"/>
      <c r="AG389" s="3"/>
      <c r="AH389" s="3"/>
      <c r="AI389" s="6">
        <v>37.468694736842096</v>
      </c>
      <c r="AJ389" s="6">
        <v>0.49684473684210534</v>
      </c>
      <c r="AK389" s="8">
        <v>100</v>
      </c>
      <c r="AL389" s="3"/>
      <c r="AM389" s="9" t="s">
        <v>311</v>
      </c>
    </row>
    <row r="390" spans="1:39" ht="15.5">
      <c r="A390" s="4" t="s">
        <v>339</v>
      </c>
      <c r="B390" s="3">
        <v>1500</v>
      </c>
      <c r="C390" s="5">
        <v>1773.15</v>
      </c>
      <c r="D390" s="3">
        <v>1.5</v>
      </c>
      <c r="E390" s="3">
        <f t="shared" si="6"/>
        <v>15</v>
      </c>
      <c r="F390" s="7">
        <v>44.727479999999993</v>
      </c>
      <c r="G390" s="7"/>
      <c r="H390" s="7">
        <v>17.541005000000002</v>
      </c>
      <c r="I390" s="6"/>
      <c r="J390" s="7">
        <v>3.4930924999999995</v>
      </c>
      <c r="K390" s="7">
        <v>16.565225000000005</v>
      </c>
      <c r="L390" s="7">
        <v>16.669359999999994</v>
      </c>
      <c r="M390" s="6"/>
      <c r="N390" s="6"/>
      <c r="O390" s="7">
        <v>2.7440000000000003E-2</v>
      </c>
      <c r="P390" s="6"/>
      <c r="Q390" s="6"/>
      <c r="R390" s="7">
        <v>7.2492499999999974E-2</v>
      </c>
      <c r="S390" s="7"/>
      <c r="T390" s="6"/>
      <c r="U390" s="6"/>
      <c r="V390" s="6"/>
      <c r="W390" s="10">
        <v>3170.9700000000003</v>
      </c>
      <c r="X390" s="6">
        <v>99.413192000000009</v>
      </c>
      <c r="Y390" s="3"/>
      <c r="Z390" s="6">
        <v>57.47814000000001</v>
      </c>
      <c r="AA390" s="6">
        <v>0.25165200000000004</v>
      </c>
      <c r="AB390" s="3"/>
      <c r="AC390" s="6">
        <v>4.1767400000000006</v>
      </c>
      <c r="AD390" s="3"/>
      <c r="AE390" s="3"/>
      <c r="AF390" s="3"/>
      <c r="AG390" s="3"/>
      <c r="AH390" s="3"/>
      <c r="AI390" s="6">
        <v>37.00367199999998</v>
      </c>
      <c r="AJ390" s="6">
        <v>1.0897960000000002</v>
      </c>
      <c r="AK390" s="8">
        <v>100</v>
      </c>
      <c r="AL390" s="3"/>
      <c r="AM390" s="9" t="s">
        <v>311</v>
      </c>
    </row>
    <row r="391" spans="1:39" ht="15.5">
      <c r="A391" s="4">
        <v>1321</v>
      </c>
      <c r="B391" s="3">
        <v>1400</v>
      </c>
      <c r="C391" s="5">
        <v>1673.15</v>
      </c>
      <c r="D391" s="3">
        <v>1.5</v>
      </c>
      <c r="E391" s="3">
        <f t="shared" si="6"/>
        <v>15</v>
      </c>
      <c r="F391" s="7">
        <v>42.736955172413793</v>
      </c>
      <c r="G391" s="7">
        <v>0.87897586206896561</v>
      </c>
      <c r="H391" s="7">
        <v>16.539106896551729</v>
      </c>
      <c r="I391" s="6"/>
      <c r="J391" s="7">
        <v>4.0653448275862072</v>
      </c>
      <c r="K391" s="7">
        <v>15.936962068965517</v>
      </c>
      <c r="L391" s="7">
        <v>16.076413793103448</v>
      </c>
      <c r="M391" s="6"/>
      <c r="N391" s="6"/>
      <c r="O391" s="7"/>
      <c r="P391" s="6"/>
      <c r="Q391" s="6"/>
      <c r="R391" s="7"/>
      <c r="S391" s="7"/>
      <c r="T391" s="6"/>
      <c r="U391" s="6"/>
      <c r="V391" s="6"/>
      <c r="W391" s="10">
        <v>1878.0551724137931</v>
      </c>
      <c r="X391" s="6">
        <v>96.421564137931028</v>
      </c>
      <c r="Y391" s="3"/>
      <c r="Z391" s="6">
        <v>62.649126666666675</v>
      </c>
      <c r="AA391" s="6">
        <v>0</v>
      </c>
      <c r="AB391" s="3"/>
      <c r="AC391" s="6">
        <v>0</v>
      </c>
      <c r="AD391" s="3"/>
      <c r="AE391" s="3"/>
      <c r="AF391" s="3"/>
      <c r="AG391" s="3"/>
      <c r="AH391" s="3"/>
      <c r="AI391" s="6">
        <v>35.861993333333331</v>
      </c>
      <c r="AJ391" s="6">
        <v>1.4888799999999998</v>
      </c>
      <c r="AK391" s="8">
        <v>100</v>
      </c>
      <c r="AL391" s="3"/>
      <c r="AM391" s="9" t="s">
        <v>340</v>
      </c>
    </row>
    <row r="392" spans="1:39" ht="15.5">
      <c r="A392" s="4">
        <v>1322</v>
      </c>
      <c r="B392" s="3">
        <v>1400</v>
      </c>
      <c r="C392" s="5">
        <v>1673.15</v>
      </c>
      <c r="D392" s="3">
        <v>1.5</v>
      </c>
      <c r="E392" s="3">
        <f t="shared" si="6"/>
        <v>15</v>
      </c>
      <c r="F392" s="7">
        <v>42.909127272727275</v>
      </c>
      <c r="G392" s="7">
        <v>1.5461136363636359</v>
      </c>
      <c r="H392" s="7">
        <v>13.485386363636366</v>
      </c>
      <c r="I392" s="6"/>
      <c r="J392" s="7">
        <v>14.74805909090909</v>
      </c>
      <c r="K392" s="7">
        <v>9.4301045454545438</v>
      </c>
      <c r="L392" s="7">
        <v>10.581313636363635</v>
      </c>
      <c r="M392" s="6"/>
      <c r="N392" s="6"/>
      <c r="O392" s="7">
        <v>0.13986818181818181</v>
      </c>
      <c r="P392" s="6"/>
      <c r="Q392" s="6"/>
      <c r="R392" s="7">
        <v>1.861109090909091</v>
      </c>
      <c r="S392" s="7">
        <v>0.1399636363636364</v>
      </c>
      <c r="T392" s="6"/>
      <c r="U392" s="6"/>
      <c r="V392" s="6"/>
      <c r="W392" s="10">
        <v>3284.4545454545455</v>
      </c>
      <c r="X392" s="6">
        <v>95.169490909090911</v>
      </c>
      <c r="Y392" s="3"/>
      <c r="Z392" s="6">
        <v>64.374402380952375</v>
      </c>
      <c r="AA392" s="6">
        <v>0</v>
      </c>
      <c r="AB392" s="3"/>
      <c r="AC392" s="6">
        <v>0</v>
      </c>
      <c r="AD392" s="3"/>
      <c r="AE392" s="3"/>
      <c r="AF392" s="3"/>
      <c r="AG392" s="3"/>
      <c r="AH392" s="3"/>
      <c r="AI392" s="6">
        <v>32.546109523809534</v>
      </c>
      <c r="AJ392" s="6">
        <v>3.0794880952380947</v>
      </c>
      <c r="AK392" s="8">
        <v>100</v>
      </c>
      <c r="AL392" s="3"/>
      <c r="AM392" s="9" t="s">
        <v>340</v>
      </c>
    </row>
    <row r="393" spans="1:39" ht="15.5">
      <c r="A393" s="4">
        <v>1323</v>
      </c>
      <c r="B393" s="3">
        <v>1400</v>
      </c>
      <c r="C393" s="5">
        <v>1673.15</v>
      </c>
      <c r="D393" s="3">
        <v>1.5</v>
      </c>
      <c r="E393" s="3">
        <f t="shared" si="6"/>
        <v>15</v>
      </c>
      <c r="F393" s="7">
        <v>37.902988235294124</v>
      </c>
      <c r="G393" s="7">
        <v>1.380729411764706</v>
      </c>
      <c r="H393" s="7">
        <v>11.768288235294118</v>
      </c>
      <c r="I393" s="6"/>
      <c r="J393" s="7">
        <v>24.316005882352947</v>
      </c>
      <c r="K393" s="7">
        <v>8.1098999999999997</v>
      </c>
      <c r="L393" s="7">
        <v>9.4303235294117673</v>
      </c>
      <c r="M393" s="6"/>
      <c r="N393" s="6"/>
      <c r="O393" s="7">
        <v>0.1421470588235294</v>
      </c>
      <c r="P393" s="6"/>
      <c r="Q393" s="6"/>
      <c r="R393" s="7">
        <v>1.6429764705882353</v>
      </c>
      <c r="S393" s="7">
        <v>0.12540000000000001</v>
      </c>
      <c r="T393" s="6"/>
      <c r="U393" s="6"/>
      <c r="V393" s="6"/>
      <c r="W393" s="10">
        <v>5562.9411764705874</v>
      </c>
      <c r="X393" s="6">
        <v>95.375052941176477</v>
      </c>
      <c r="Y393" s="3"/>
      <c r="Z393" s="6">
        <v>65.041315909090912</v>
      </c>
      <c r="AA393" s="6">
        <v>0</v>
      </c>
      <c r="AB393" s="3"/>
      <c r="AC393" s="6">
        <v>0</v>
      </c>
      <c r="AD393" s="3"/>
      <c r="AE393" s="3"/>
      <c r="AF393" s="3"/>
      <c r="AG393" s="3"/>
      <c r="AH393" s="3"/>
      <c r="AI393" s="6">
        <v>29.40558636363636</v>
      </c>
      <c r="AJ393" s="6">
        <v>5.5530977272727275</v>
      </c>
      <c r="AK393" s="8">
        <v>100</v>
      </c>
      <c r="AL393" s="3"/>
      <c r="AM393" s="9" t="s">
        <v>340</v>
      </c>
    </row>
    <row r="394" spans="1:39" ht="15.5">
      <c r="A394" s="4">
        <v>1324</v>
      </c>
      <c r="B394" s="3">
        <v>1400</v>
      </c>
      <c r="C394" s="5">
        <v>1673.15</v>
      </c>
      <c r="D394" s="3">
        <v>1.5</v>
      </c>
      <c r="E394" s="3">
        <f t="shared" si="6"/>
        <v>15</v>
      </c>
      <c r="F394" s="7">
        <v>40.632343750000004</v>
      </c>
      <c r="G394" s="7">
        <v>1.48619375</v>
      </c>
      <c r="H394" s="7">
        <v>12.72448125</v>
      </c>
      <c r="I394" s="6"/>
      <c r="J394" s="7">
        <v>19.195143749999996</v>
      </c>
      <c r="K394" s="7">
        <v>8.7000062499999995</v>
      </c>
      <c r="L394" s="7">
        <v>10.086793750000002</v>
      </c>
      <c r="M394" s="6"/>
      <c r="N394" s="6"/>
      <c r="O394" s="7">
        <v>0.14573124999999998</v>
      </c>
      <c r="P394" s="6"/>
      <c r="Q394" s="6"/>
      <c r="R394" s="7">
        <v>1.7040999999999999</v>
      </c>
      <c r="S394" s="7">
        <v>0.13893750000000002</v>
      </c>
      <c r="T394" s="6"/>
      <c r="U394" s="6"/>
      <c r="V394" s="6"/>
      <c r="W394" s="10">
        <v>4113.4000000000005</v>
      </c>
      <c r="X394" s="6">
        <v>95.225071249999985</v>
      </c>
      <c r="Y394" s="3"/>
      <c r="Z394" s="6">
        <v>64.666452631578935</v>
      </c>
      <c r="AA394" s="6">
        <v>0</v>
      </c>
      <c r="AB394" s="3"/>
      <c r="AC394" s="6">
        <v>0</v>
      </c>
      <c r="AD394" s="3"/>
      <c r="AE394" s="3"/>
      <c r="AF394" s="3"/>
      <c r="AG394" s="3"/>
      <c r="AH394" s="3"/>
      <c r="AI394" s="6">
        <v>31.299231578947385</v>
      </c>
      <c r="AJ394" s="6">
        <v>4.0343157894736832</v>
      </c>
      <c r="AK394" s="8">
        <v>100</v>
      </c>
      <c r="AL394" s="3"/>
      <c r="AM394" s="9" t="s">
        <v>340</v>
      </c>
    </row>
    <row r="395" spans="1:39" ht="15.5">
      <c r="A395" s="4">
        <v>1325</v>
      </c>
      <c r="B395" s="3">
        <v>1400</v>
      </c>
      <c r="C395" s="5">
        <v>1673.15</v>
      </c>
      <c r="D395" s="3">
        <v>1.5</v>
      </c>
      <c r="E395" s="3">
        <f t="shared" si="6"/>
        <v>15</v>
      </c>
      <c r="F395" s="7">
        <v>35.192395000000005</v>
      </c>
      <c r="G395" s="7">
        <v>1.2359249999999999</v>
      </c>
      <c r="H395" s="7">
        <v>11.14771</v>
      </c>
      <c r="I395" s="6"/>
      <c r="J395" s="7">
        <v>28.616685</v>
      </c>
      <c r="K395" s="7">
        <v>8.2147050000000004</v>
      </c>
      <c r="L395" s="7">
        <v>8.6467649999999985</v>
      </c>
      <c r="M395" s="6"/>
      <c r="N395" s="6"/>
      <c r="O395" s="7">
        <v>0.13</v>
      </c>
      <c r="P395" s="6"/>
      <c r="Q395" s="6"/>
      <c r="R395" s="7">
        <v>1.4025000000000003</v>
      </c>
      <c r="S395" s="7">
        <v>0.12740499999999999</v>
      </c>
      <c r="T395" s="6"/>
      <c r="U395" s="6"/>
      <c r="V395" s="6"/>
      <c r="W395" s="10">
        <v>7462.3599999999988</v>
      </c>
      <c r="X395" s="6">
        <v>95.460325999999995</v>
      </c>
      <c r="Y395" s="3"/>
      <c r="Z395" s="6">
        <v>67.089401587301609</v>
      </c>
      <c r="AA395" s="6">
        <v>0</v>
      </c>
      <c r="AB395" s="3"/>
      <c r="AC395" s="6">
        <v>0</v>
      </c>
      <c r="AD395" s="3"/>
      <c r="AE395" s="3"/>
      <c r="AF395" s="3"/>
      <c r="AG395" s="3"/>
      <c r="AH395" s="3"/>
      <c r="AI395" s="6">
        <v>31.702733333333313</v>
      </c>
      <c r="AJ395" s="6">
        <v>1.2078650793650791</v>
      </c>
      <c r="AK395" s="8">
        <v>100</v>
      </c>
      <c r="AL395" s="3"/>
      <c r="AM395" s="9" t="s">
        <v>340</v>
      </c>
    </row>
    <row r="396" spans="1:39" ht="15.5">
      <c r="A396" s="4">
        <v>1418</v>
      </c>
      <c r="B396" s="3">
        <v>1460</v>
      </c>
      <c r="C396" s="5">
        <v>1733.15</v>
      </c>
      <c r="D396" s="3">
        <v>1.5</v>
      </c>
      <c r="E396" s="3">
        <f t="shared" si="6"/>
        <v>15</v>
      </c>
      <c r="F396" s="7">
        <v>45.824184615384624</v>
      </c>
      <c r="G396" s="7"/>
      <c r="H396" s="7">
        <v>9.9008282051282066</v>
      </c>
      <c r="I396" s="6"/>
      <c r="J396" s="7">
        <v>3.7915743589743602</v>
      </c>
      <c r="K396" s="7">
        <v>17.443412820512822</v>
      </c>
      <c r="L396" s="7">
        <v>18.51300512820513</v>
      </c>
      <c r="M396" s="6"/>
      <c r="N396" s="6"/>
      <c r="O396" s="7"/>
      <c r="P396" s="6"/>
      <c r="Q396" s="6"/>
      <c r="R396" s="7"/>
      <c r="S396" s="7"/>
      <c r="T396" s="6"/>
      <c r="U396" s="6"/>
      <c r="V396" s="6"/>
      <c r="W396" s="10">
        <v>3433.1578947368416</v>
      </c>
      <c r="X396" s="6">
        <v>95.816320917678809</v>
      </c>
      <c r="Y396" s="3"/>
      <c r="Z396" s="6">
        <v>59.269540000000006</v>
      </c>
      <c r="AA396" s="6">
        <v>0</v>
      </c>
      <c r="AB396" s="3"/>
      <c r="AC396" s="6">
        <v>0.27776666666666661</v>
      </c>
      <c r="AD396" s="3"/>
      <c r="AE396" s="3"/>
      <c r="AF396" s="3"/>
      <c r="AG396" s="3"/>
      <c r="AH396" s="3"/>
      <c r="AI396" s="6">
        <v>39.426360000000003</v>
      </c>
      <c r="AJ396" s="6">
        <v>1.0263333333333331</v>
      </c>
      <c r="AK396" s="8">
        <v>100</v>
      </c>
      <c r="AL396" s="3"/>
      <c r="AM396" s="9" t="s">
        <v>340</v>
      </c>
    </row>
    <row r="397" spans="1:39" ht="15.5">
      <c r="A397" s="4">
        <v>1419</v>
      </c>
      <c r="B397" s="3">
        <v>1460</v>
      </c>
      <c r="C397" s="5">
        <v>1733.15</v>
      </c>
      <c r="D397" s="3">
        <v>1.5</v>
      </c>
      <c r="E397" s="3">
        <f t="shared" si="6"/>
        <v>15</v>
      </c>
      <c r="F397" s="7">
        <v>47.548707692307694</v>
      </c>
      <c r="G397" s="7"/>
      <c r="H397" s="7">
        <v>10.758657692307695</v>
      </c>
      <c r="I397" s="6"/>
      <c r="J397" s="7">
        <v>3.3020038461538466</v>
      </c>
      <c r="K397" s="7">
        <v>17.439111538461539</v>
      </c>
      <c r="L397" s="7">
        <v>19.774157692307693</v>
      </c>
      <c r="M397" s="6"/>
      <c r="N397" s="6"/>
      <c r="O397" s="7"/>
      <c r="P397" s="6"/>
      <c r="Q397" s="6"/>
      <c r="R397" s="7"/>
      <c r="S397" s="7"/>
      <c r="T397" s="6"/>
      <c r="U397" s="6"/>
      <c r="V397" s="6"/>
      <c r="W397" s="10">
        <v>3416.9615384615395</v>
      </c>
      <c r="X397" s="6">
        <v>99.164334615384618</v>
      </c>
      <c r="Y397" s="3"/>
      <c r="Z397" s="6">
        <v>60.326260000000005</v>
      </c>
      <c r="AA397" s="6">
        <v>0</v>
      </c>
      <c r="AB397" s="3"/>
      <c r="AC397" s="6">
        <v>0.16455333333333338</v>
      </c>
      <c r="AD397" s="3"/>
      <c r="AE397" s="3"/>
      <c r="AF397" s="3"/>
      <c r="AG397" s="3"/>
      <c r="AH397" s="3"/>
      <c r="AI397" s="6">
        <v>38.512739999999994</v>
      </c>
      <c r="AJ397" s="6">
        <v>0.99644666666666637</v>
      </c>
      <c r="AK397" s="8">
        <v>100</v>
      </c>
      <c r="AL397" s="3"/>
      <c r="AM397" s="9" t="s">
        <v>340</v>
      </c>
    </row>
    <row r="398" spans="1:39" ht="15.5">
      <c r="A398" s="4" t="s">
        <v>341</v>
      </c>
      <c r="B398" s="3">
        <v>1460</v>
      </c>
      <c r="C398" s="5">
        <v>1733.15</v>
      </c>
      <c r="D398" s="3">
        <v>1.5</v>
      </c>
      <c r="E398" s="3">
        <f t="shared" si="6"/>
        <v>15</v>
      </c>
      <c r="F398" s="7">
        <v>51.72348372093024</v>
      </c>
      <c r="G398" s="7"/>
      <c r="H398" s="7">
        <v>13.822139534883723</v>
      </c>
      <c r="I398" s="6"/>
      <c r="J398" s="7">
        <v>0.53671860465116272</v>
      </c>
      <c r="K398" s="7">
        <v>13.509718604651164</v>
      </c>
      <c r="L398" s="7">
        <v>12.673016279069769</v>
      </c>
      <c r="M398" s="6"/>
      <c r="N398" s="6"/>
      <c r="O398" s="7"/>
      <c r="P398" s="6"/>
      <c r="Q398" s="6"/>
      <c r="R398" s="7"/>
      <c r="S398" s="7"/>
      <c r="T398" s="6"/>
      <c r="U398" s="6"/>
      <c r="V398" s="6"/>
      <c r="W398" s="10">
        <v>109119.81395348835</v>
      </c>
      <c r="X398" s="6">
        <v>103.17705813953489</v>
      </c>
      <c r="Y398" s="3"/>
      <c r="Z398" s="6">
        <v>60.778099999999995</v>
      </c>
      <c r="AA398" s="6">
        <v>1.5845041666666668</v>
      </c>
      <c r="AB398" s="3"/>
      <c r="AC398" s="6">
        <v>0.86246666666666671</v>
      </c>
      <c r="AD398" s="3"/>
      <c r="AE398" s="3"/>
      <c r="AF398" s="3"/>
      <c r="AG398" s="3"/>
      <c r="AH398" s="3"/>
      <c r="AI398" s="6">
        <v>36.600575000000006</v>
      </c>
      <c r="AJ398" s="6">
        <v>0.1743541666666667</v>
      </c>
      <c r="AK398" s="8">
        <v>100</v>
      </c>
      <c r="AL398" s="3"/>
      <c r="AM398" s="9" t="s">
        <v>340</v>
      </c>
    </row>
    <row r="399" spans="1:39" ht="15.5">
      <c r="A399" s="17">
        <v>1412</v>
      </c>
      <c r="B399" s="18">
        <v>1420</v>
      </c>
      <c r="C399" s="19">
        <v>1693.15</v>
      </c>
      <c r="D399" s="18">
        <v>1.5</v>
      </c>
      <c r="E399" s="3">
        <f t="shared" si="6"/>
        <v>15</v>
      </c>
      <c r="F399" s="20">
        <v>53.867627272727269</v>
      </c>
      <c r="G399" s="20"/>
      <c r="H399" s="20">
        <v>10.220845454545451</v>
      </c>
      <c r="I399" s="21"/>
      <c r="J399" s="20">
        <v>0.28493454545454538</v>
      </c>
      <c r="K399" s="20">
        <v>12.977321818181821</v>
      </c>
      <c r="L399" s="20">
        <v>19.707598181818184</v>
      </c>
      <c r="M399" s="21"/>
      <c r="N399" s="21"/>
      <c r="O399" s="20"/>
      <c r="P399" s="21"/>
      <c r="Q399" s="21"/>
      <c r="R399" s="20"/>
      <c r="S399" s="20"/>
      <c r="T399" s="21"/>
      <c r="U399" s="21"/>
      <c r="V399" s="21"/>
      <c r="W399" s="22">
        <v>40726.745454545468</v>
      </c>
      <c r="X399" s="21">
        <v>101.13100181818182</v>
      </c>
      <c r="Y399" s="18"/>
      <c r="Z399" s="21">
        <v>63.957620000000006</v>
      </c>
      <c r="AA399" s="21">
        <v>0.39105333333333331</v>
      </c>
      <c r="AB399" s="18"/>
      <c r="AC399" s="21">
        <v>0.10724</v>
      </c>
      <c r="AD399" s="18"/>
      <c r="AE399" s="18"/>
      <c r="AF399" s="18"/>
      <c r="AG399" s="18"/>
      <c r="AH399" s="18"/>
      <c r="AI399" s="21">
        <v>34.73462</v>
      </c>
      <c r="AJ399" s="21">
        <v>0.80946666666666667</v>
      </c>
      <c r="AK399" s="23">
        <v>100.00000000000001</v>
      </c>
      <c r="AL399" s="18"/>
      <c r="AM399" s="24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08CE-640D-47EE-A0D8-7F247120EF05}">
  <dimension ref="A1:R16367"/>
  <sheetViews>
    <sheetView workbookViewId="0">
      <selection activeCell="H1" sqref="H1"/>
    </sheetView>
  </sheetViews>
  <sheetFormatPr defaultRowHeight="14.5"/>
  <cols>
    <col min="1" max="1" width="22" style="27" customWidth="1"/>
    <col min="2" max="16384" width="8.7265625" style="27"/>
  </cols>
  <sheetData>
    <row r="1" spans="1:18">
      <c r="A1" s="27" t="s">
        <v>5</v>
      </c>
      <c r="B1" s="28" t="s">
        <v>342</v>
      </c>
      <c r="C1" s="28" t="s">
        <v>941</v>
      </c>
      <c r="D1" s="28" t="s">
        <v>7</v>
      </c>
      <c r="E1" s="28" t="s">
        <v>343</v>
      </c>
      <c r="F1" s="28" t="s">
        <v>344</v>
      </c>
      <c r="G1" s="25" t="s">
        <v>345</v>
      </c>
      <c r="H1" s="25" t="s">
        <v>566</v>
      </c>
      <c r="I1" s="28" t="s">
        <v>9</v>
      </c>
      <c r="J1" s="28" t="s">
        <v>10</v>
      </c>
      <c r="K1" s="28" t="s">
        <v>11</v>
      </c>
      <c r="L1" s="28" t="s">
        <v>13</v>
      </c>
      <c r="M1" s="28" t="s">
        <v>17</v>
      </c>
      <c r="N1" s="28" t="s">
        <v>14</v>
      </c>
      <c r="O1" s="28" t="s">
        <v>15</v>
      </c>
      <c r="P1" s="28" t="s">
        <v>19</v>
      </c>
      <c r="Q1" s="28" t="s">
        <v>20</v>
      </c>
      <c r="R1" s="28" t="s">
        <v>21</v>
      </c>
    </row>
    <row r="2" spans="1:18">
      <c r="A2" s="28" t="s">
        <v>342</v>
      </c>
      <c r="B2" s="25" t="s">
        <v>353</v>
      </c>
      <c r="C2" s="25">
        <f>E2/1000</f>
        <v>2.89</v>
      </c>
      <c r="D2" s="25">
        <f>F2+273.15</f>
        <v>1323.15</v>
      </c>
      <c r="E2" s="25">
        <v>2890</v>
      </c>
      <c r="F2" s="28">
        <v>1050</v>
      </c>
      <c r="G2" s="25">
        <v>-0.1</v>
      </c>
      <c r="H2" s="26">
        <f t="shared" ref="H2:H21" si="0">(-587474+1584.427*(F2+273)-203.31648*(F2+273)*LN(F2+273)+0.09271*(F2+273)^2)/8.31441/(F2+273)/LN(10)+(940*E2/(F2+273)-0.02*E2)/10000+G2</f>
        <v>-10.260195681653789</v>
      </c>
      <c r="I2" s="25">
        <v>44.58</v>
      </c>
      <c r="J2" s="25">
        <v>4.54</v>
      </c>
      <c r="K2" s="25">
        <v>12.84</v>
      </c>
      <c r="L2" s="25">
        <v>13.11</v>
      </c>
      <c r="M2" s="25">
        <v>0.23</v>
      </c>
      <c r="N2" s="25">
        <v>5.47</v>
      </c>
      <c r="O2" s="25">
        <v>9.48</v>
      </c>
      <c r="P2" s="25">
        <v>2.58</v>
      </c>
      <c r="Q2" s="25">
        <v>0.56999999999999995</v>
      </c>
      <c r="R2" s="25">
        <v>0.64</v>
      </c>
    </row>
    <row r="3" spans="1:18">
      <c r="A3" s="28" t="s">
        <v>342</v>
      </c>
      <c r="B3" s="25" t="s">
        <v>354</v>
      </c>
      <c r="C3" s="25">
        <f t="shared" ref="C3:C66" si="1">E3/1000</f>
        <v>3.12</v>
      </c>
      <c r="D3" s="25">
        <f t="shared" ref="D3:D66" si="2">F3+273.15</f>
        <v>1323.15</v>
      </c>
      <c r="E3" s="25">
        <v>3120</v>
      </c>
      <c r="F3" s="28">
        <v>1050</v>
      </c>
      <c r="G3" s="25">
        <v>0.1</v>
      </c>
      <c r="H3" s="26">
        <f t="shared" si="0"/>
        <v>-10.04431403388357</v>
      </c>
      <c r="I3" s="25">
        <v>44.22</v>
      </c>
      <c r="J3" s="25">
        <v>4.67</v>
      </c>
      <c r="K3" s="25">
        <v>12.94</v>
      </c>
      <c r="L3" s="25">
        <v>12.97</v>
      </c>
      <c r="M3" s="25">
        <v>0.25</v>
      </c>
      <c r="N3" s="25">
        <v>5.43</v>
      </c>
      <c r="O3" s="25">
        <v>9.3699999999999992</v>
      </c>
      <c r="P3" s="25">
        <v>2.61</v>
      </c>
      <c r="Q3" s="25">
        <v>0.59</v>
      </c>
      <c r="R3" s="25">
        <v>0.59</v>
      </c>
    </row>
    <row r="4" spans="1:18">
      <c r="A4" s="28" t="s">
        <v>342</v>
      </c>
      <c r="B4" s="25" t="s">
        <v>355</v>
      </c>
      <c r="C4" s="25">
        <f t="shared" si="1"/>
        <v>3.12</v>
      </c>
      <c r="D4" s="25">
        <f t="shared" si="2"/>
        <v>1323.15</v>
      </c>
      <c r="E4" s="25">
        <v>3120</v>
      </c>
      <c r="F4" s="28">
        <v>1050</v>
      </c>
      <c r="G4" s="25">
        <v>0.1</v>
      </c>
      <c r="H4" s="26">
        <f t="shared" si="0"/>
        <v>-10.04431403388357</v>
      </c>
      <c r="I4" s="25">
        <v>43.86</v>
      </c>
      <c r="J4" s="25">
        <v>4.6900000000000004</v>
      </c>
      <c r="K4" s="25">
        <v>12.77</v>
      </c>
      <c r="L4" s="25">
        <v>14.29</v>
      </c>
      <c r="M4" s="25">
        <v>0.19</v>
      </c>
      <c r="N4" s="25">
        <v>5.57</v>
      </c>
      <c r="O4" s="25">
        <v>9.4700000000000006</v>
      </c>
      <c r="P4" s="25">
        <v>2.59</v>
      </c>
      <c r="Q4" s="25">
        <v>0.56999999999999995</v>
      </c>
      <c r="R4" s="25">
        <v>0.59</v>
      </c>
    </row>
    <row r="5" spans="1:18">
      <c r="A5" s="28" t="s">
        <v>342</v>
      </c>
      <c r="B5" s="25" t="s">
        <v>356</v>
      </c>
      <c r="C5" s="25">
        <f t="shared" si="1"/>
        <v>3.12</v>
      </c>
      <c r="D5" s="25">
        <f t="shared" si="2"/>
        <v>1323.15</v>
      </c>
      <c r="E5" s="25">
        <v>3120</v>
      </c>
      <c r="F5" s="28">
        <v>1050</v>
      </c>
      <c r="G5" s="25">
        <v>0.1</v>
      </c>
      <c r="H5" s="26">
        <f t="shared" si="0"/>
        <v>-10.04431403388357</v>
      </c>
      <c r="I5" s="25">
        <v>43.82</v>
      </c>
      <c r="J5" s="25">
        <v>4.63</v>
      </c>
      <c r="K5" s="25">
        <v>12.74</v>
      </c>
      <c r="L5" s="25">
        <v>14.36</v>
      </c>
      <c r="M5" s="25">
        <v>0.19</v>
      </c>
      <c r="N5" s="25">
        <v>5.43</v>
      </c>
      <c r="O5" s="25">
        <v>9.51</v>
      </c>
      <c r="P5" s="25">
        <v>2.54</v>
      </c>
      <c r="Q5" s="25">
        <v>0.59</v>
      </c>
      <c r="R5" s="25">
        <v>0.57999999999999996</v>
      </c>
    </row>
    <row r="6" spans="1:18">
      <c r="A6" s="28" t="s">
        <v>342</v>
      </c>
      <c r="B6" s="25" t="s">
        <v>357</v>
      </c>
      <c r="C6" s="25">
        <f t="shared" si="1"/>
        <v>2.99</v>
      </c>
      <c r="D6" s="25">
        <f t="shared" si="2"/>
        <v>1323.15</v>
      </c>
      <c r="E6" s="25">
        <v>2990</v>
      </c>
      <c r="F6" s="28">
        <v>1050</v>
      </c>
      <c r="G6" s="25">
        <v>-0.1</v>
      </c>
      <c r="H6" s="26">
        <f t="shared" si="0"/>
        <v>-10.253290617405867</v>
      </c>
      <c r="I6" s="25">
        <v>46.55</v>
      </c>
      <c r="J6" s="25">
        <v>3.55</v>
      </c>
      <c r="K6" s="25">
        <v>14.74</v>
      </c>
      <c r="L6" s="25">
        <v>12.97</v>
      </c>
      <c r="M6" s="25">
        <v>0.24</v>
      </c>
      <c r="N6" s="25">
        <v>4.26</v>
      </c>
      <c r="O6" s="25">
        <v>8.83</v>
      </c>
      <c r="P6" s="25">
        <v>3.16</v>
      </c>
      <c r="Q6" s="25">
        <v>0.65</v>
      </c>
      <c r="R6" s="25">
        <v>0.64</v>
      </c>
    </row>
    <row r="7" spans="1:18">
      <c r="A7" s="28" t="s">
        <v>342</v>
      </c>
      <c r="B7" s="25" t="s">
        <v>358</v>
      </c>
      <c r="C7" s="25">
        <f t="shared" si="1"/>
        <v>2.99</v>
      </c>
      <c r="D7" s="25">
        <f t="shared" si="2"/>
        <v>1323.15</v>
      </c>
      <c r="E7" s="25">
        <v>2990</v>
      </c>
      <c r="F7" s="28">
        <v>1050</v>
      </c>
      <c r="G7" s="25">
        <v>-0.1</v>
      </c>
      <c r="H7" s="26">
        <f t="shared" si="0"/>
        <v>-10.253290617405867</v>
      </c>
      <c r="I7" s="25">
        <v>47.48</v>
      </c>
      <c r="J7" s="25">
        <v>3.72</v>
      </c>
      <c r="K7" s="25">
        <v>14.71</v>
      </c>
      <c r="L7" s="25">
        <v>12.71</v>
      </c>
      <c r="M7" s="25">
        <v>0.27</v>
      </c>
      <c r="N7" s="25">
        <v>4.3899999999999997</v>
      </c>
      <c r="O7" s="25">
        <v>8.9700000000000006</v>
      </c>
      <c r="P7" s="25">
        <v>2.99</v>
      </c>
      <c r="Q7" s="25">
        <v>0.66</v>
      </c>
      <c r="R7" s="25">
        <v>0.65</v>
      </c>
    </row>
    <row r="8" spans="1:18">
      <c r="A8" s="28" t="s">
        <v>342</v>
      </c>
      <c r="B8" s="25" t="s">
        <v>359</v>
      </c>
      <c r="C8" s="25">
        <f t="shared" si="1"/>
        <v>2.99</v>
      </c>
      <c r="D8" s="25">
        <f t="shared" si="2"/>
        <v>1323.15</v>
      </c>
      <c r="E8" s="25">
        <v>2990</v>
      </c>
      <c r="F8" s="28">
        <v>1050</v>
      </c>
      <c r="G8" s="25">
        <v>-0.1</v>
      </c>
      <c r="H8" s="26">
        <f t="shared" si="0"/>
        <v>-10.253290617405867</v>
      </c>
      <c r="I8" s="25">
        <v>47.83</v>
      </c>
      <c r="J8" s="25">
        <v>3.71</v>
      </c>
      <c r="K8" s="25">
        <v>14.94</v>
      </c>
      <c r="L8" s="25">
        <v>11.46</v>
      </c>
      <c r="M8" s="25">
        <v>0.24</v>
      </c>
      <c r="N8" s="25">
        <v>4.5199999999999996</v>
      </c>
      <c r="O8" s="25">
        <v>8.9</v>
      </c>
      <c r="P8" s="25">
        <v>3.26</v>
      </c>
      <c r="Q8" s="25">
        <v>0.66</v>
      </c>
      <c r="R8" s="25">
        <v>0.67</v>
      </c>
    </row>
    <row r="9" spans="1:18">
      <c r="A9" s="28" t="s">
        <v>342</v>
      </c>
      <c r="B9" s="25" t="s">
        <v>360</v>
      </c>
      <c r="C9" s="25">
        <f t="shared" si="1"/>
        <v>2.99</v>
      </c>
      <c r="D9" s="25">
        <f t="shared" si="2"/>
        <v>1323.15</v>
      </c>
      <c r="E9" s="25">
        <v>2990</v>
      </c>
      <c r="F9" s="28">
        <v>1050</v>
      </c>
      <c r="G9" s="25">
        <v>0.3</v>
      </c>
      <c r="H9" s="26">
        <f t="shared" si="0"/>
        <v>-9.8532906174058663</v>
      </c>
      <c r="I9" s="25">
        <v>51.44</v>
      </c>
      <c r="J9" s="25">
        <v>1.98</v>
      </c>
      <c r="K9" s="25">
        <v>13.66</v>
      </c>
      <c r="L9" s="25">
        <v>10.43</v>
      </c>
      <c r="M9" s="25">
        <v>0.31</v>
      </c>
      <c r="N9" s="25">
        <v>2.89</v>
      </c>
      <c r="O9" s="25">
        <v>6.49</v>
      </c>
      <c r="P9" s="25">
        <v>3.69</v>
      </c>
      <c r="Q9" s="25">
        <v>1.1499999999999999</v>
      </c>
      <c r="R9" s="25">
        <v>1.1100000000000001</v>
      </c>
    </row>
    <row r="10" spans="1:18">
      <c r="A10" s="28" t="s">
        <v>342</v>
      </c>
      <c r="B10" s="25" t="s">
        <v>361</v>
      </c>
      <c r="C10" s="25">
        <f t="shared" si="1"/>
        <v>2.99</v>
      </c>
      <c r="D10" s="25">
        <f t="shared" si="2"/>
        <v>1323.15</v>
      </c>
      <c r="E10" s="25">
        <v>2990</v>
      </c>
      <c r="F10" s="28">
        <v>1050</v>
      </c>
      <c r="G10" s="25">
        <v>0.3</v>
      </c>
      <c r="H10" s="26">
        <f t="shared" si="0"/>
        <v>-9.8532906174058663</v>
      </c>
      <c r="I10" s="25">
        <v>50.07</v>
      </c>
      <c r="J10" s="25">
        <v>2.06</v>
      </c>
      <c r="K10" s="25">
        <v>13.42</v>
      </c>
      <c r="L10" s="25">
        <v>10.11</v>
      </c>
      <c r="M10" s="25">
        <v>0.28999999999999998</v>
      </c>
      <c r="N10" s="25">
        <v>2.79</v>
      </c>
      <c r="O10" s="25">
        <v>6.68</v>
      </c>
      <c r="P10" s="25">
        <v>3.71</v>
      </c>
      <c r="Q10" s="25">
        <v>1.17</v>
      </c>
      <c r="R10" s="25">
        <v>1.1100000000000001</v>
      </c>
    </row>
    <row r="11" spans="1:18">
      <c r="A11" s="28" t="s">
        <v>342</v>
      </c>
      <c r="B11" s="25" t="s">
        <v>362</v>
      </c>
      <c r="C11" s="25">
        <f t="shared" si="1"/>
        <v>2.99</v>
      </c>
      <c r="D11" s="25">
        <f t="shared" si="2"/>
        <v>1323.15</v>
      </c>
      <c r="E11" s="25">
        <v>2990</v>
      </c>
      <c r="F11" s="28">
        <v>1050</v>
      </c>
      <c r="G11" s="25">
        <v>0.3</v>
      </c>
      <c r="H11" s="26">
        <f t="shared" si="0"/>
        <v>-9.8532906174058663</v>
      </c>
      <c r="I11" s="25">
        <v>52.44</v>
      </c>
      <c r="J11" s="25">
        <v>2.06</v>
      </c>
      <c r="K11" s="25">
        <v>14.05</v>
      </c>
      <c r="L11" s="25">
        <v>9.4</v>
      </c>
      <c r="M11" s="25">
        <v>0.28999999999999998</v>
      </c>
      <c r="N11" s="25">
        <v>2.9</v>
      </c>
      <c r="O11" s="25">
        <v>6.53</v>
      </c>
      <c r="P11" s="25">
        <v>3.76</v>
      </c>
      <c r="Q11" s="25">
        <v>1.1200000000000001</v>
      </c>
      <c r="R11" s="25">
        <v>1.1100000000000001</v>
      </c>
    </row>
    <row r="12" spans="1:18">
      <c r="A12" s="28" t="s">
        <v>342</v>
      </c>
      <c r="B12" s="25" t="s">
        <v>363</v>
      </c>
      <c r="C12" s="25">
        <f t="shared" si="1"/>
        <v>3.12</v>
      </c>
      <c r="D12" s="25">
        <f t="shared" si="2"/>
        <v>1323.15</v>
      </c>
      <c r="E12" s="25">
        <v>3120</v>
      </c>
      <c r="F12" s="28">
        <v>1050</v>
      </c>
      <c r="G12" s="25">
        <v>0.1</v>
      </c>
      <c r="H12" s="26">
        <f t="shared" si="0"/>
        <v>-10.04431403388357</v>
      </c>
      <c r="I12" s="25">
        <v>51.26</v>
      </c>
      <c r="J12" s="25">
        <v>2.08</v>
      </c>
      <c r="K12" s="25">
        <v>13.68</v>
      </c>
      <c r="L12" s="25">
        <v>10.57</v>
      </c>
      <c r="M12" s="25">
        <v>0.27</v>
      </c>
      <c r="N12" s="25">
        <v>2.9</v>
      </c>
      <c r="O12" s="25">
        <v>6.72</v>
      </c>
      <c r="P12" s="25">
        <v>3.54</v>
      </c>
      <c r="Q12" s="25">
        <v>1.1200000000000001</v>
      </c>
      <c r="R12" s="25">
        <v>1.1399999999999999</v>
      </c>
    </row>
    <row r="13" spans="1:18">
      <c r="A13" s="28" t="s">
        <v>342</v>
      </c>
      <c r="B13" s="25" t="s">
        <v>364</v>
      </c>
      <c r="C13" s="25">
        <f t="shared" si="1"/>
        <v>3.12</v>
      </c>
      <c r="D13" s="25">
        <f t="shared" si="2"/>
        <v>1323.15</v>
      </c>
      <c r="E13" s="25">
        <v>3120</v>
      </c>
      <c r="F13" s="28">
        <v>1050</v>
      </c>
      <c r="G13" s="25">
        <v>0.1</v>
      </c>
      <c r="H13" s="26">
        <f t="shared" si="0"/>
        <v>-10.04431403388357</v>
      </c>
      <c r="I13" s="25">
        <v>51.76</v>
      </c>
      <c r="J13" s="25">
        <v>2.0699999999999998</v>
      </c>
      <c r="K13" s="25">
        <v>13.94</v>
      </c>
      <c r="L13" s="25">
        <v>9.99</v>
      </c>
      <c r="M13" s="25">
        <v>0.27</v>
      </c>
      <c r="N13" s="25">
        <v>2.92</v>
      </c>
      <c r="O13" s="25">
        <v>6.69</v>
      </c>
      <c r="P13" s="25">
        <v>3.64</v>
      </c>
      <c r="Q13" s="25">
        <v>1.19</v>
      </c>
      <c r="R13" s="25">
        <v>1.1499999999999999</v>
      </c>
    </row>
    <row r="14" spans="1:18">
      <c r="A14" s="28" t="s">
        <v>342</v>
      </c>
      <c r="B14" s="25" t="s">
        <v>365</v>
      </c>
      <c r="C14" s="25">
        <f t="shared" si="1"/>
        <v>3.04</v>
      </c>
      <c r="D14" s="25">
        <f t="shared" si="2"/>
        <v>1323.15</v>
      </c>
      <c r="E14" s="25">
        <v>3040</v>
      </c>
      <c r="F14" s="28">
        <v>1050</v>
      </c>
      <c r="G14" s="25">
        <v>-0.4</v>
      </c>
      <c r="H14" s="26">
        <f t="shared" si="0"/>
        <v>-10.549838085281907</v>
      </c>
      <c r="I14" s="25">
        <v>53.45</v>
      </c>
      <c r="J14" s="25">
        <v>2.16</v>
      </c>
      <c r="K14" s="25">
        <v>14.5</v>
      </c>
      <c r="L14" s="25">
        <v>9.9600000000000009</v>
      </c>
      <c r="M14" s="25">
        <v>0.31</v>
      </c>
      <c r="N14" s="25">
        <v>3.11</v>
      </c>
      <c r="O14" s="25">
        <v>6.88</v>
      </c>
      <c r="P14" s="25">
        <v>3.88</v>
      </c>
      <c r="Q14" s="25">
        <v>1.23</v>
      </c>
      <c r="R14" s="25">
        <v>1.1499999999999999</v>
      </c>
    </row>
    <row r="15" spans="1:18">
      <c r="A15" s="28" t="s">
        <v>342</v>
      </c>
      <c r="B15" s="25" t="s">
        <v>366</v>
      </c>
      <c r="C15" s="25">
        <f t="shared" si="1"/>
        <v>3.04</v>
      </c>
      <c r="D15" s="25">
        <f t="shared" si="2"/>
        <v>1323.15</v>
      </c>
      <c r="E15" s="25">
        <v>3040</v>
      </c>
      <c r="F15" s="28">
        <v>1050</v>
      </c>
      <c r="G15" s="25">
        <v>-0.3</v>
      </c>
      <c r="H15" s="26">
        <f t="shared" si="0"/>
        <v>-10.449838085281907</v>
      </c>
      <c r="I15" s="25">
        <v>53.54</v>
      </c>
      <c r="J15" s="25">
        <v>2.19</v>
      </c>
      <c r="K15" s="25">
        <v>14.4</v>
      </c>
      <c r="L15" s="25">
        <v>9.11</v>
      </c>
      <c r="M15" s="25">
        <v>0.31</v>
      </c>
      <c r="N15" s="25">
        <v>3.1</v>
      </c>
      <c r="O15" s="25">
        <v>6.94</v>
      </c>
      <c r="P15" s="25">
        <v>3.8</v>
      </c>
      <c r="Q15" s="25">
        <v>1.23</v>
      </c>
      <c r="R15" s="25">
        <v>1.1599999999999999</v>
      </c>
    </row>
    <row r="16" spans="1:18">
      <c r="A16" s="28" t="s">
        <v>342</v>
      </c>
      <c r="B16" s="25" t="s">
        <v>367</v>
      </c>
      <c r="C16" s="25">
        <f t="shared" si="1"/>
        <v>3.04</v>
      </c>
      <c r="D16" s="25">
        <f t="shared" si="2"/>
        <v>1323.15</v>
      </c>
      <c r="E16" s="25">
        <v>3040</v>
      </c>
      <c r="F16" s="28">
        <v>1050</v>
      </c>
      <c r="G16" s="25">
        <v>-0.2</v>
      </c>
      <c r="H16" s="26">
        <f t="shared" si="0"/>
        <v>-10.349838085281906</v>
      </c>
      <c r="I16" s="25">
        <v>53.25</v>
      </c>
      <c r="J16" s="25">
        <v>2.2400000000000002</v>
      </c>
      <c r="K16" s="25">
        <v>14.37</v>
      </c>
      <c r="L16" s="25">
        <v>8.6300000000000008</v>
      </c>
      <c r="M16" s="25">
        <v>0.28999999999999998</v>
      </c>
      <c r="N16" s="25">
        <v>3.08</v>
      </c>
      <c r="O16" s="25">
        <v>7.02</v>
      </c>
      <c r="P16" s="25">
        <v>3.78</v>
      </c>
      <c r="Q16" s="25">
        <v>1.2</v>
      </c>
      <c r="R16" s="25">
        <v>1.17</v>
      </c>
    </row>
    <row r="17" spans="1:18">
      <c r="A17" s="28" t="s">
        <v>342</v>
      </c>
      <c r="B17" s="25" t="s">
        <v>368</v>
      </c>
      <c r="C17" s="25">
        <f t="shared" si="1"/>
        <v>2.97</v>
      </c>
      <c r="D17" s="25">
        <f t="shared" si="2"/>
        <v>1323.15</v>
      </c>
      <c r="E17" s="25">
        <v>2970</v>
      </c>
      <c r="F17" s="28">
        <v>1050</v>
      </c>
      <c r="G17" s="25">
        <v>0.2</v>
      </c>
      <c r="H17" s="26">
        <f t="shared" si="0"/>
        <v>-9.9546716302554525</v>
      </c>
      <c r="I17" s="25">
        <v>52.53</v>
      </c>
      <c r="J17" s="25">
        <v>2.16</v>
      </c>
      <c r="K17" s="25">
        <v>14.26</v>
      </c>
      <c r="L17" s="25">
        <v>10.91</v>
      </c>
      <c r="M17" s="25">
        <v>0.23</v>
      </c>
      <c r="N17" s="25">
        <v>3.05</v>
      </c>
      <c r="O17" s="25">
        <v>6.67</v>
      </c>
      <c r="P17" s="25">
        <v>4</v>
      </c>
      <c r="Q17" s="25">
        <v>1.19</v>
      </c>
      <c r="R17" s="25">
        <v>1.02</v>
      </c>
    </row>
    <row r="18" spans="1:18">
      <c r="A18" s="28" t="s">
        <v>342</v>
      </c>
      <c r="B18" s="25" t="s">
        <v>369</v>
      </c>
      <c r="C18" s="25">
        <f t="shared" si="1"/>
        <v>2.97</v>
      </c>
      <c r="D18" s="25">
        <f t="shared" si="2"/>
        <v>1323.15</v>
      </c>
      <c r="E18" s="25">
        <v>2970</v>
      </c>
      <c r="F18" s="28">
        <v>1050</v>
      </c>
      <c r="G18" s="25">
        <v>0.3</v>
      </c>
      <c r="H18" s="26">
        <f t="shared" si="0"/>
        <v>-9.8546716302554511</v>
      </c>
      <c r="I18" s="25">
        <v>53.63</v>
      </c>
      <c r="J18" s="25">
        <v>2.1800000000000002</v>
      </c>
      <c r="K18" s="25">
        <v>14.4</v>
      </c>
      <c r="L18" s="25">
        <v>9.93</v>
      </c>
      <c r="M18" s="25">
        <v>0.31</v>
      </c>
      <c r="N18" s="25">
        <v>3.15</v>
      </c>
      <c r="O18" s="25">
        <v>6.96</v>
      </c>
      <c r="P18" s="25">
        <v>4.04</v>
      </c>
      <c r="Q18" s="25">
        <v>1.21</v>
      </c>
      <c r="R18" s="25">
        <v>1.05</v>
      </c>
    </row>
    <row r="19" spans="1:18">
      <c r="A19" s="28" t="s">
        <v>342</v>
      </c>
      <c r="B19" s="25" t="s">
        <v>370</v>
      </c>
      <c r="C19" s="25">
        <f t="shared" si="1"/>
        <v>2.97</v>
      </c>
      <c r="D19" s="25">
        <f t="shared" si="2"/>
        <v>1323.15</v>
      </c>
      <c r="E19" s="25">
        <v>2970</v>
      </c>
      <c r="F19" s="28">
        <v>1050</v>
      </c>
      <c r="G19" s="25">
        <v>0.4</v>
      </c>
      <c r="H19" s="26">
        <f t="shared" si="0"/>
        <v>-9.7546716302554515</v>
      </c>
      <c r="I19" s="25">
        <v>53.92</v>
      </c>
      <c r="J19" s="25">
        <v>2.16</v>
      </c>
      <c r="K19" s="25">
        <v>14.51</v>
      </c>
      <c r="L19" s="25">
        <v>9.3000000000000007</v>
      </c>
      <c r="M19" s="25">
        <v>0.26</v>
      </c>
      <c r="N19" s="25">
        <v>3.16</v>
      </c>
      <c r="O19" s="25">
        <v>6.91</v>
      </c>
      <c r="P19" s="25">
        <v>3.73</v>
      </c>
      <c r="Q19" s="25">
        <v>1.22</v>
      </c>
      <c r="R19" s="25">
        <v>1.07</v>
      </c>
    </row>
    <row r="20" spans="1:18">
      <c r="A20" s="28" t="s">
        <v>342</v>
      </c>
      <c r="B20" s="25" t="s">
        <v>371</v>
      </c>
      <c r="C20" s="25">
        <f t="shared" si="1"/>
        <v>2.04</v>
      </c>
      <c r="D20" s="25">
        <f t="shared" si="2"/>
        <v>1323.15</v>
      </c>
      <c r="E20" s="25">
        <v>2040</v>
      </c>
      <c r="F20" s="28">
        <v>1050</v>
      </c>
      <c r="G20" s="25">
        <v>0.3</v>
      </c>
      <c r="H20" s="26">
        <f t="shared" si="0"/>
        <v>-9.9188887277611197</v>
      </c>
      <c r="I20" s="25">
        <v>52.21</v>
      </c>
      <c r="J20" s="25">
        <v>2.08</v>
      </c>
      <c r="K20" s="25">
        <v>14.06</v>
      </c>
      <c r="L20" s="25">
        <v>10.74</v>
      </c>
      <c r="M20" s="25">
        <v>0.28999999999999998</v>
      </c>
      <c r="N20" s="25">
        <v>3.05</v>
      </c>
      <c r="O20" s="25">
        <v>6.59</v>
      </c>
      <c r="P20" s="25">
        <v>3.67</v>
      </c>
      <c r="Q20" s="25">
        <v>1.18</v>
      </c>
      <c r="R20" s="25">
        <v>1.03</v>
      </c>
    </row>
    <row r="21" spans="1:18">
      <c r="A21" s="28" t="s">
        <v>342</v>
      </c>
      <c r="B21" s="25" t="s">
        <v>372</v>
      </c>
      <c r="C21" s="25">
        <f t="shared" si="1"/>
        <v>2.04</v>
      </c>
      <c r="D21" s="25">
        <f t="shared" si="2"/>
        <v>1323.15</v>
      </c>
      <c r="E21" s="25">
        <v>2040</v>
      </c>
      <c r="F21" s="28">
        <v>1050</v>
      </c>
      <c r="G21" s="25">
        <v>0.3</v>
      </c>
      <c r="H21" s="26">
        <f t="shared" si="0"/>
        <v>-9.9188887277611197</v>
      </c>
      <c r="I21" s="25">
        <v>52.84</v>
      </c>
      <c r="J21" s="25">
        <v>2.1800000000000002</v>
      </c>
      <c r="K21" s="25">
        <v>14.32</v>
      </c>
      <c r="L21" s="25">
        <v>9.86</v>
      </c>
      <c r="M21" s="25">
        <v>0.34</v>
      </c>
      <c r="N21" s="25">
        <v>3.12</v>
      </c>
      <c r="O21" s="25">
        <v>6.83</v>
      </c>
      <c r="P21" s="25">
        <v>3.75</v>
      </c>
      <c r="Q21" s="25">
        <v>1.22</v>
      </c>
      <c r="R21" s="25">
        <v>1.0900000000000001</v>
      </c>
    </row>
    <row r="22" spans="1:18">
      <c r="A22" s="25" t="s">
        <v>373</v>
      </c>
      <c r="B22" s="28" t="s">
        <v>214</v>
      </c>
      <c r="C22" s="25">
        <f t="shared" si="1"/>
        <v>10</v>
      </c>
      <c r="D22" s="25">
        <f t="shared" si="2"/>
        <v>1523.15</v>
      </c>
      <c r="E22" s="28">
        <v>10000</v>
      </c>
      <c r="F22" s="28">
        <v>1250</v>
      </c>
      <c r="G22" s="28"/>
      <c r="H22" s="29">
        <v>-8.8699999999999992</v>
      </c>
      <c r="I22" s="28">
        <v>58</v>
      </c>
      <c r="J22" s="28">
        <v>0.79</v>
      </c>
      <c r="K22" s="28">
        <v>15.26</v>
      </c>
      <c r="L22" s="28">
        <v>7.72</v>
      </c>
      <c r="M22" s="28">
        <v>0.22</v>
      </c>
      <c r="N22" s="28">
        <v>1.88</v>
      </c>
      <c r="O22" s="28">
        <v>5.43</v>
      </c>
      <c r="P22" s="28">
        <v>3.52</v>
      </c>
      <c r="Q22" s="28">
        <v>1.73</v>
      </c>
      <c r="R22" s="28">
        <v>0.36</v>
      </c>
    </row>
    <row r="23" spans="1:18">
      <c r="A23" s="25" t="s">
        <v>373</v>
      </c>
      <c r="B23" s="28" t="s">
        <v>213</v>
      </c>
      <c r="C23" s="25">
        <f t="shared" si="1"/>
        <v>10</v>
      </c>
      <c r="D23" s="25">
        <f t="shared" si="2"/>
        <v>1523.15</v>
      </c>
      <c r="E23" s="28">
        <v>10000</v>
      </c>
      <c r="F23" s="28">
        <v>1250</v>
      </c>
      <c r="G23" s="28"/>
      <c r="H23" s="29">
        <v>-8.8699999999999992</v>
      </c>
      <c r="I23" s="28">
        <v>58.3</v>
      </c>
      <c r="J23" s="28">
        <v>0.82</v>
      </c>
      <c r="K23" s="28">
        <v>15.39</v>
      </c>
      <c r="L23" s="28">
        <v>7.66</v>
      </c>
      <c r="M23" s="28">
        <v>0.2</v>
      </c>
      <c r="N23" s="28">
        <v>1.88</v>
      </c>
      <c r="O23" s="28">
        <v>5.42</v>
      </c>
      <c r="P23" s="28">
        <v>3.65</v>
      </c>
      <c r="Q23" s="28">
        <v>1.87</v>
      </c>
      <c r="R23" s="28">
        <v>0.37</v>
      </c>
    </row>
    <row r="24" spans="1:18">
      <c r="A24" s="25" t="s">
        <v>373</v>
      </c>
      <c r="B24" s="28" t="s">
        <v>212</v>
      </c>
      <c r="C24" s="25">
        <f t="shared" si="1"/>
        <v>10</v>
      </c>
      <c r="D24" s="25">
        <f t="shared" si="2"/>
        <v>1523.15</v>
      </c>
      <c r="E24" s="28">
        <v>10000</v>
      </c>
      <c r="F24" s="28">
        <v>1250</v>
      </c>
      <c r="G24" s="28"/>
      <c r="H24" s="29">
        <v>-8.8699999999999992</v>
      </c>
      <c r="I24" s="28">
        <v>58.5</v>
      </c>
      <c r="J24" s="28">
        <v>0.78</v>
      </c>
      <c r="K24" s="28">
        <v>15.42</v>
      </c>
      <c r="L24" s="28">
        <v>7.65</v>
      </c>
      <c r="M24" s="28">
        <v>0.23</v>
      </c>
      <c r="N24" s="28">
        <v>1.9</v>
      </c>
      <c r="O24" s="28">
        <v>5.41</v>
      </c>
      <c r="P24" s="28">
        <v>3.74</v>
      </c>
      <c r="Q24" s="28">
        <v>1.92</v>
      </c>
      <c r="R24" s="28">
        <v>0.38</v>
      </c>
    </row>
    <row r="25" spans="1:18">
      <c r="A25" s="25" t="s">
        <v>373</v>
      </c>
      <c r="B25" s="28" t="s">
        <v>220</v>
      </c>
      <c r="C25" s="25">
        <f t="shared" si="1"/>
        <v>10</v>
      </c>
      <c r="D25" s="25">
        <f t="shared" si="2"/>
        <v>1523.15</v>
      </c>
      <c r="E25" s="28">
        <v>10000</v>
      </c>
      <c r="F25" s="28">
        <v>1250</v>
      </c>
      <c r="G25" s="28"/>
      <c r="H25" s="29">
        <v>-8.8699999999999992</v>
      </c>
      <c r="I25" s="28">
        <v>72.599999999999994</v>
      </c>
      <c r="J25" s="28">
        <v>0.1</v>
      </c>
      <c r="K25" s="28">
        <v>12.32</v>
      </c>
      <c r="L25" s="28">
        <v>0.97</v>
      </c>
      <c r="M25" s="28">
        <v>0</v>
      </c>
      <c r="N25" s="28">
        <v>0</v>
      </c>
      <c r="O25" s="28">
        <v>0.97</v>
      </c>
      <c r="P25" s="28">
        <v>0.08</v>
      </c>
      <c r="Q25" s="28">
        <v>0.06</v>
      </c>
      <c r="R25" s="28">
        <v>0</v>
      </c>
    </row>
    <row r="26" spans="1:18">
      <c r="A26" s="25" t="s">
        <v>373</v>
      </c>
      <c r="B26" s="28" t="s">
        <v>219</v>
      </c>
      <c r="C26" s="25">
        <f t="shared" si="1"/>
        <v>10</v>
      </c>
      <c r="D26" s="25">
        <f t="shared" si="2"/>
        <v>1523.15</v>
      </c>
      <c r="E26" s="28">
        <v>10000</v>
      </c>
      <c r="F26" s="28">
        <v>1250</v>
      </c>
      <c r="G26" s="28"/>
      <c r="H26" s="29">
        <v>-8.8699999999999992</v>
      </c>
      <c r="I26" s="28">
        <v>73.900000000000006</v>
      </c>
      <c r="J26" s="28">
        <v>0.1</v>
      </c>
      <c r="K26" s="28">
        <v>12.56</v>
      </c>
      <c r="L26" s="28">
        <v>0.81</v>
      </c>
      <c r="M26" s="28">
        <v>0</v>
      </c>
      <c r="N26" s="28">
        <v>0</v>
      </c>
      <c r="O26" s="28">
        <v>0.81</v>
      </c>
      <c r="P26" s="28">
        <v>0.08</v>
      </c>
      <c r="Q26" s="28">
        <v>7.0000000000000007E-2</v>
      </c>
      <c r="R26" s="28">
        <v>0</v>
      </c>
    </row>
    <row r="27" spans="1:18">
      <c r="A27" s="25" t="s">
        <v>373</v>
      </c>
      <c r="B27" s="28" t="s">
        <v>206</v>
      </c>
      <c r="C27" s="25">
        <f t="shared" si="1"/>
        <v>10</v>
      </c>
      <c r="D27" s="25">
        <f t="shared" si="2"/>
        <v>1523.15</v>
      </c>
      <c r="E27" s="28">
        <v>10000</v>
      </c>
      <c r="F27" s="28">
        <v>1250</v>
      </c>
      <c r="G27" s="28"/>
      <c r="H27" s="29">
        <v>-8.8699999999999992</v>
      </c>
      <c r="I27" s="28">
        <v>49.6</v>
      </c>
      <c r="J27" s="28">
        <v>1.33</v>
      </c>
      <c r="K27" s="28">
        <v>14.9</v>
      </c>
      <c r="L27" s="28">
        <v>8.08</v>
      </c>
      <c r="M27" s="28">
        <v>0.15</v>
      </c>
      <c r="N27" s="28">
        <v>8.59</v>
      </c>
      <c r="O27" s="28">
        <v>11.29</v>
      </c>
      <c r="P27" s="28">
        <v>2.25</v>
      </c>
      <c r="Q27" s="28">
        <v>0.09</v>
      </c>
      <c r="R27" s="28">
        <v>0.09</v>
      </c>
    </row>
    <row r="28" spans="1:18" s="30" customFormat="1">
      <c r="A28" s="30" t="s">
        <v>374</v>
      </c>
      <c r="B28" s="30" t="s">
        <v>256</v>
      </c>
      <c r="C28" s="25">
        <f t="shared" si="1"/>
        <v>10</v>
      </c>
      <c r="D28" s="25">
        <f t="shared" si="2"/>
        <v>1873.15</v>
      </c>
      <c r="E28" s="30">
        <v>10000</v>
      </c>
      <c r="F28" s="30">
        <v>1600</v>
      </c>
      <c r="H28" s="31">
        <v>-6.4</v>
      </c>
      <c r="I28" s="30">
        <v>48.5</v>
      </c>
      <c r="J28" s="30">
        <v>0.36</v>
      </c>
      <c r="K28" s="30">
        <v>6.1</v>
      </c>
      <c r="L28" s="30">
        <v>14.3</v>
      </c>
      <c r="M28" s="30">
        <v>0.4</v>
      </c>
      <c r="N28" s="30">
        <v>20.9</v>
      </c>
      <c r="O28" s="30">
        <v>6.9</v>
      </c>
      <c r="P28" s="30">
        <v>0.54</v>
      </c>
      <c r="Q28" s="30">
        <v>0.04</v>
      </c>
      <c r="R28" s="30">
        <v>0.15</v>
      </c>
    </row>
    <row r="29" spans="1:18" s="30" customFormat="1">
      <c r="A29" s="30" t="s">
        <v>374</v>
      </c>
      <c r="B29" s="30" t="s">
        <v>276</v>
      </c>
      <c r="C29" s="25">
        <f t="shared" si="1"/>
        <v>10</v>
      </c>
      <c r="D29" s="25">
        <f t="shared" si="2"/>
        <v>1873.15</v>
      </c>
      <c r="E29" s="30">
        <v>10000</v>
      </c>
      <c r="F29" s="30">
        <v>1600</v>
      </c>
      <c r="H29" s="31">
        <v>-6.4</v>
      </c>
      <c r="I29" s="30">
        <v>49</v>
      </c>
      <c r="J29" s="30">
        <v>0.63</v>
      </c>
      <c r="K29" s="30">
        <v>8.3000000000000007</v>
      </c>
      <c r="L29" s="30">
        <v>15.7</v>
      </c>
      <c r="M29" s="30">
        <v>0.08</v>
      </c>
      <c r="N29" s="30">
        <v>9.92</v>
      </c>
      <c r="O29" s="30">
        <v>13.35</v>
      </c>
      <c r="P29" s="30">
        <v>1.87</v>
      </c>
      <c r="Q29" s="30">
        <v>0.15</v>
      </c>
      <c r="R29" s="30">
        <v>0.46</v>
      </c>
    </row>
    <row r="30" spans="1:18" ht="15.5">
      <c r="A30" s="28" t="s">
        <v>375</v>
      </c>
      <c r="B30" s="32" t="s">
        <v>376</v>
      </c>
      <c r="C30" s="25">
        <f t="shared" si="1"/>
        <v>2.1520000000000001</v>
      </c>
      <c r="D30" s="25">
        <f t="shared" si="2"/>
        <v>1058.1500000000001</v>
      </c>
      <c r="E30" s="33">
        <v>2152</v>
      </c>
      <c r="F30" s="33">
        <v>785</v>
      </c>
      <c r="G30" s="32"/>
      <c r="H30" s="34">
        <v>-15.34</v>
      </c>
      <c r="I30" s="32">
        <v>78.52</v>
      </c>
      <c r="J30" s="32"/>
      <c r="K30" s="32">
        <v>13.08</v>
      </c>
      <c r="L30" s="32">
        <v>0.14000000000000001</v>
      </c>
      <c r="M30" s="32"/>
      <c r="N30" s="32">
        <v>0.27</v>
      </c>
      <c r="O30" s="32">
        <v>1.01</v>
      </c>
      <c r="P30" s="32">
        <v>4.4400000000000004</v>
      </c>
      <c r="Q30" s="32">
        <v>2.52</v>
      </c>
      <c r="R30" s="32"/>
    </row>
    <row r="31" spans="1:18" ht="15.5">
      <c r="A31" s="28" t="s">
        <v>375</v>
      </c>
      <c r="B31" s="32" t="s">
        <v>377</v>
      </c>
      <c r="C31" s="25">
        <f t="shared" si="1"/>
        <v>2.1520000000000001</v>
      </c>
      <c r="D31" s="25">
        <f t="shared" si="2"/>
        <v>1058.1500000000001</v>
      </c>
      <c r="E31" s="33">
        <v>2152</v>
      </c>
      <c r="F31" s="33">
        <v>785</v>
      </c>
      <c r="G31" s="32"/>
      <c r="H31" s="34">
        <v>-16.010000000000002</v>
      </c>
      <c r="I31" s="32">
        <v>78.63</v>
      </c>
      <c r="J31" s="32"/>
      <c r="K31" s="32">
        <v>12.54</v>
      </c>
      <c r="L31" s="32">
        <v>0.14000000000000001</v>
      </c>
      <c r="M31" s="32"/>
      <c r="N31" s="32">
        <v>0.26</v>
      </c>
      <c r="O31" s="32">
        <v>0.94</v>
      </c>
      <c r="P31" s="32">
        <v>4.18</v>
      </c>
      <c r="Q31" s="32">
        <v>3.3</v>
      </c>
      <c r="R31" s="32"/>
    </row>
    <row r="32" spans="1:18" ht="15.5">
      <c r="A32" s="28" t="s">
        <v>375</v>
      </c>
      <c r="B32" s="32" t="s">
        <v>378</v>
      </c>
      <c r="C32" s="25">
        <f t="shared" si="1"/>
        <v>2.1520000000000001</v>
      </c>
      <c r="D32" s="25">
        <f t="shared" si="2"/>
        <v>1058.1500000000001</v>
      </c>
      <c r="E32" s="33">
        <v>2152</v>
      </c>
      <c r="F32" s="33">
        <v>785</v>
      </c>
      <c r="G32" s="32"/>
      <c r="H32" s="34">
        <v>-16.11</v>
      </c>
      <c r="I32" s="32">
        <v>78.59</v>
      </c>
      <c r="J32" s="32"/>
      <c r="K32" s="32">
        <v>12.57</v>
      </c>
      <c r="L32" s="32">
        <v>0.18</v>
      </c>
      <c r="M32" s="32"/>
      <c r="N32" s="32">
        <v>0.18</v>
      </c>
      <c r="O32" s="32">
        <v>0.67</v>
      </c>
      <c r="P32" s="32">
        <v>3.92</v>
      </c>
      <c r="Q32" s="32">
        <v>3.88</v>
      </c>
      <c r="R32" s="32"/>
    </row>
    <row r="33" spans="1:18" ht="15.5">
      <c r="A33" s="28" t="s">
        <v>375</v>
      </c>
      <c r="B33" s="32" t="s">
        <v>379</v>
      </c>
      <c r="C33" s="25">
        <f t="shared" si="1"/>
        <v>2.1520000000000001</v>
      </c>
      <c r="D33" s="25">
        <f t="shared" si="2"/>
        <v>1058.1500000000001</v>
      </c>
      <c r="E33" s="33">
        <v>2152</v>
      </c>
      <c r="F33" s="33">
        <v>785</v>
      </c>
      <c r="G33" s="32"/>
      <c r="H33" s="34">
        <v>-15.19</v>
      </c>
      <c r="I33" s="32">
        <v>77.53</v>
      </c>
      <c r="J33" s="32"/>
      <c r="K33" s="32">
        <v>13.71</v>
      </c>
      <c r="L33" s="32">
        <v>0.17</v>
      </c>
      <c r="M33" s="32"/>
      <c r="N33" s="32">
        <v>0.32</v>
      </c>
      <c r="O33" s="32">
        <v>1.98</v>
      </c>
      <c r="P33" s="32">
        <v>4.34</v>
      </c>
      <c r="Q33" s="32">
        <v>1.94</v>
      </c>
      <c r="R33" s="32"/>
    </row>
    <row r="34" spans="1:18" ht="15.5">
      <c r="A34" s="28" t="s">
        <v>375</v>
      </c>
      <c r="B34" s="32" t="s">
        <v>380</v>
      </c>
      <c r="C34" s="25">
        <f t="shared" si="1"/>
        <v>2.1520000000000001</v>
      </c>
      <c r="D34" s="25">
        <f t="shared" si="2"/>
        <v>1058.1500000000001</v>
      </c>
      <c r="E34" s="33">
        <v>2152</v>
      </c>
      <c r="F34" s="33">
        <v>785</v>
      </c>
      <c r="G34" s="32"/>
      <c r="H34" s="34">
        <v>-15.34</v>
      </c>
      <c r="I34" s="32">
        <v>77.959999999999994</v>
      </c>
      <c r="J34" s="32"/>
      <c r="K34" s="32">
        <v>13.51</v>
      </c>
      <c r="L34" s="32">
        <v>0.23</v>
      </c>
      <c r="M34" s="32"/>
      <c r="N34" s="32">
        <v>0.34</v>
      </c>
      <c r="O34" s="32">
        <v>1.77</v>
      </c>
      <c r="P34" s="32">
        <v>4.2699999999999996</v>
      </c>
      <c r="Q34" s="32">
        <v>1.92</v>
      </c>
      <c r="R34" s="32"/>
    </row>
    <row r="35" spans="1:18" ht="15.5">
      <c r="A35" s="28" t="s">
        <v>375</v>
      </c>
      <c r="B35" s="32" t="s">
        <v>381</v>
      </c>
      <c r="C35" s="25">
        <f t="shared" si="1"/>
        <v>2.1520000000000001</v>
      </c>
      <c r="D35" s="25">
        <f t="shared" si="2"/>
        <v>1058.1500000000001</v>
      </c>
      <c r="E35" s="33">
        <v>2152</v>
      </c>
      <c r="F35" s="33">
        <v>785</v>
      </c>
      <c r="G35" s="32"/>
      <c r="H35" s="34">
        <v>-15.33</v>
      </c>
      <c r="I35" s="32">
        <v>77.84</v>
      </c>
      <c r="J35" s="32"/>
      <c r="K35" s="32">
        <v>12.79</v>
      </c>
      <c r="L35" s="32">
        <v>0.09</v>
      </c>
      <c r="M35" s="32"/>
      <c r="N35" s="32">
        <v>0.28999999999999998</v>
      </c>
      <c r="O35" s="32">
        <v>0.56999999999999995</v>
      </c>
      <c r="P35" s="32">
        <v>4.03</v>
      </c>
      <c r="Q35" s="32">
        <v>4.38</v>
      </c>
      <c r="R35" s="32"/>
    </row>
    <row r="36" spans="1:18" ht="15.5">
      <c r="A36" s="28" t="s">
        <v>375</v>
      </c>
      <c r="B36" s="32" t="s">
        <v>382</v>
      </c>
      <c r="C36" s="25">
        <f t="shared" si="1"/>
        <v>1.986</v>
      </c>
      <c r="D36" s="25">
        <f t="shared" si="2"/>
        <v>1205.1500000000001</v>
      </c>
      <c r="E36" s="33">
        <v>1986</v>
      </c>
      <c r="F36" s="33">
        <v>932</v>
      </c>
      <c r="G36" s="32"/>
      <c r="H36" s="35">
        <v>-12.93</v>
      </c>
      <c r="I36" s="32">
        <v>77.19</v>
      </c>
      <c r="J36" s="32"/>
      <c r="K36" s="32">
        <v>13.66</v>
      </c>
      <c r="L36" s="32">
        <v>0.19</v>
      </c>
      <c r="M36" s="32"/>
      <c r="N36" s="32">
        <v>0.32</v>
      </c>
      <c r="O36" s="32">
        <v>2.04</v>
      </c>
      <c r="P36" s="32">
        <v>4.5999999999999996</v>
      </c>
      <c r="Q36" s="32">
        <v>1.99</v>
      </c>
      <c r="R36" s="32"/>
    </row>
    <row r="37" spans="1:18" ht="15.5">
      <c r="A37" s="28" t="s">
        <v>375</v>
      </c>
      <c r="B37" s="32" t="s">
        <v>383</v>
      </c>
      <c r="C37" s="25">
        <f t="shared" si="1"/>
        <v>1.986</v>
      </c>
      <c r="D37" s="25">
        <f t="shared" si="2"/>
        <v>1205.1500000000001</v>
      </c>
      <c r="E37" s="33">
        <v>1986</v>
      </c>
      <c r="F37" s="33">
        <v>932</v>
      </c>
      <c r="G37" s="32"/>
      <c r="H37" s="35">
        <v>-12.73</v>
      </c>
      <c r="I37" s="32">
        <v>75.55</v>
      </c>
      <c r="J37" s="32"/>
      <c r="K37" s="32">
        <v>13.38</v>
      </c>
      <c r="L37" s="32">
        <v>0.43</v>
      </c>
      <c r="M37" s="32"/>
      <c r="N37" s="32">
        <v>0.2</v>
      </c>
      <c r="O37" s="32">
        <v>4.2300000000000004</v>
      </c>
      <c r="P37" s="32">
        <v>4.28</v>
      </c>
      <c r="Q37" s="32">
        <v>1.93</v>
      </c>
      <c r="R37" s="32"/>
    </row>
    <row r="38" spans="1:18" ht="15.5">
      <c r="A38" s="28" t="s">
        <v>375</v>
      </c>
      <c r="B38" s="32" t="s">
        <v>384</v>
      </c>
      <c r="C38" s="25">
        <f t="shared" si="1"/>
        <v>2.0129999999999999</v>
      </c>
      <c r="D38" s="25">
        <f t="shared" si="2"/>
        <v>1206.1500000000001</v>
      </c>
      <c r="E38" s="33">
        <v>2013</v>
      </c>
      <c r="F38" s="33">
        <v>933</v>
      </c>
      <c r="G38" s="32"/>
      <c r="H38" s="34">
        <v>-12.71</v>
      </c>
      <c r="I38" s="32">
        <v>77.34</v>
      </c>
      <c r="J38" s="32"/>
      <c r="K38" s="32">
        <v>13.52</v>
      </c>
      <c r="L38" s="32">
        <v>0.31</v>
      </c>
      <c r="M38" s="32"/>
      <c r="N38" s="32">
        <v>0.3</v>
      </c>
      <c r="O38" s="32">
        <v>2.04</v>
      </c>
      <c r="P38" s="32">
        <v>4.38</v>
      </c>
      <c r="Q38" s="32">
        <v>2.1</v>
      </c>
      <c r="R38" s="32"/>
    </row>
    <row r="39" spans="1:18" ht="15.5">
      <c r="A39" s="28" t="s">
        <v>375</v>
      </c>
      <c r="B39" s="32" t="s">
        <v>385</v>
      </c>
      <c r="C39" s="25">
        <f t="shared" si="1"/>
        <v>2.0129999999999999</v>
      </c>
      <c r="D39" s="25">
        <f t="shared" si="2"/>
        <v>1206.1500000000001</v>
      </c>
      <c r="E39" s="33">
        <v>2013</v>
      </c>
      <c r="F39" s="33">
        <v>933</v>
      </c>
      <c r="G39" s="32"/>
      <c r="H39" s="34">
        <v>-12.78</v>
      </c>
      <c r="I39" s="32">
        <v>77.42</v>
      </c>
      <c r="J39" s="32"/>
      <c r="K39" s="32">
        <v>13.6</v>
      </c>
      <c r="L39" s="32">
        <v>0.13</v>
      </c>
      <c r="M39" s="32"/>
      <c r="N39" s="32">
        <v>0.32</v>
      </c>
      <c r="O39" s="32">
        <v>1.99</v>
      </c>
      <c r="P39" s="32">
        <v>1.39</v>
      </c>
      <c r="Q39" s="32">
        <v>2.15</v>
      </c>
      <c r="R39" s="32"/>
    </row>
    <row r="40" spans="1:18" ht="15.5">
      <c r="A40" s="28" t="s">
        <v>375</v>
      </c>
      <c r="B40" s="32" t="s">
        <v>386</v>
      </c>
      <c r="C40" s="25">
        <f t="shared" si="1"/>
        <v>2.0129999999999999</v>
      </c>
      <c r="D40" s="25">
        <f t="shared" si="2"/>
        <v>1206.1500000000001</v>
      </c>
      <c r="E40" s="33">
        <v>2013</v>
      </c>
      <c r="F40" s="33">
        <v>933</v>
      </c>
      <c r="G40" s="32"/>
      <c r="H40" s="34">
        <v>-12.82</v>
      </c>
      <c r="I40" s="32">
        <v>77.709999999999994</v>
      </c>
      <c r="J40" s="32"/>
      <c r="K40" s="32">
        <v>13.35</v>
      </c>
      <c r="L40" s="32">
        <v>0.2</v>
      </c>
      <c r="M40" s="32"/>
      <c r="N40" s="32">
        <v>0.32</v>
      </c>
      <c r="O40" s="32">
        <v>1.95</v>
      </c>
      <c r="P40" s="32">
        <v>4.38</v>
      </c>
      <c r="Q40" s="32">
        <v>2.08</v>
      </c>
      <c r="R40" s="32"/>
    </row>
    <row r="41" spans="1:18" ht="15.5">
      <c r="A41" s="28" t="s">
        <v>375</v>
      </c>
      <c r="B41" s="32" t="s">
        <v>387</v>
      </c>
      <c r="C41" s="25">
        <f t="shared" si="1"/>
        <v>2.0129999999999999</v>
      </c>
      <c r="D41" s="25">
        <f t="shared" si="2"/>
        <v>1206.1500000000001</v>
      </c>
      <c r="E41" s="33">
        <v>2013</v>
      </c>
      <c r="F41" s="33">
        <v>933</v>
      </c>
      <c r="G41" s="32"/>
      <c r="H41" s="34">
        <v>-13.18</v>
      </c>
      <c r="I41" s="32">
        <v>77.08</v>
      </c>
      <c r="J41" s="32"/>
      <c r="K41" s="32">
        <v>12.94</v>
      </c>
      <c r="L41" s="32">
        <v>0.12</v>
      </c>
      <c r="M41" s="32"/>
      <c r="N41" s="32">
        <v>0.33</v>
      </c>
      <c r="O41" s="32">
        <v>1.7</v>
      </c>
      <c r="P41" s="32">
        <v>5.55</v>
      </c>
      <c r="Q41" s="32">
        <v>2.2599999999999998</v>
      </c>
      <c r="R41" s="32"/>
    </row>
    <row r="42" spans="1:18" ht="15.5">
      <c r="A42" s="28" t="s">
        <v>375</v>
      </c>
      <c r="B42" s="32" t="s">
        <v>388</v>
      </c>
      <c r="C42" s="25">
        <f t="shared" si="1"/>
        <v>2.202</v>
      </c>
      <c r="D42" s="25">
        <f t="shared" si="2"/>
        <v>1208.1500000000001</v>
      </c>
      <c r="E42" s="33">
        <v>2202</v>
      </c>
      <c r="F42" s="33">
        <v>935</v>
      </c>
      <c r="G42" s="32"/>
      <c r="H42" s="34">
        <v>-11.96</v>
      </c>
      <c r="I42" s="32">
        <v>77.31</v>
      </c>
      <c r="J42" s="32"/>
      <c r="K42" s="32">
        <v>13.4</v>
      </c>
      <c r="L42" s="32">
        <v>0.34</v>
      </c>
      <c r="M42" s="32"/>
      <c r="N42" s="32">
        <v>0.32</v>
      </c>
      <c r="O42" s="32">
        <v>2.04</v>
      </c>
      <c r="P42" s="32">
        <v>4.4800000000000004</v>
      </c>
      <c r="Q42" s="32">
        <v>2.11</v>
      </c>
      <c r="R42" s="32"/>
    </row>
    <row r="43" spans="1:18" ht="15.5">
      <c r="A43" s="28" t="s">
        <v>375</v>
      </c>
      <c r="B43" s="32" t="s">
        <v>389</v>
      </c>
      <c r="C43" s="25">
        <f t="shared" si="1"/>
        <v>2.202</v>
      </c>
      <c r="D43" s="25">
        <f t="shared" si="2"/>
        <v>1208.1500000000001</v>
      </c>
      <c r="E43" s="33">
        <v>2202</v>
      </c>
      <c r="F43" s="33">
        <v>935</v>
      </c>
      <c r="G43" s="32"/>
      <c r="H43" s="34">
        <v>-11.92</v>
      </c>
      <c r="I43" s="32">
        <v>77.44</v>
      </c>
      <c r="J43" s="32"/>
      <c r="K43" s="32">
        <v>13.55</v>
      </c>
      <c r="L43" s="32">
        <v>0.05</v>
      </c>
      <c r="M43" s="32"/>
      <c r="N43" s="32">
        <v>0.33</v>
      </c>
      <c r="O43" s="32">
        <v>2.08</v>
      </c>
      <c r="P43" s="32">
        <v>4.4800000000000004</v>
      </c>
      <c r="Q43" s="32">
        <v>2.0699999999999998</v>
      </c>
      <c r="R43" s="32"/>
    </row>
    <row r="44" spans="1:18" ht="15.5">
      <c r="A44" s="28" t="s">
        <v>375</v>
      </c>
      <c r="B44" s="32" t="s">
        <v>390</v>
      </c>
      <c r="C44" s="25">
        <f t="shared" si="1"/>
        <v>2.202</v>
      </c>
      <c r="D44" s="25">
        <f t="shared" si="2"/>
        <v>1208.1500000000001</v>
      </c>
      <c r="E44" s="33">
        <v>2202</v>
      </c>
      <c r="F44" s="33">
        <v>935</v>
      </c>
      <c r="G44" s="32"/>
      <c r="H44" s="34">
        <v>-12.11</v>
      </c>
      <c r="I44" s="32">
        <v>77.27</v>
      </c>
      <c r="J44" s="32"/>
      <c r="K44" s="32">
        <v>13.6</v>
      </c>
      <c r="L44" s="32">
        <v>0.11</v>
      </c>
      <c r="M44" s="32"/>
      <c r="N44" s="32">
        <v>0.32</v>
      </c>
      <c r="O44" s="32">
        <v>2.0499999999999998</v>
      </c>
      <c r="P44" s="32">
        <v>4.5199999999999996</v>
      </c>
      <c r="Q44" s="32">
        <v>2.12</v>
      </c>
      <c r="R44" s="32"/>
    </row>
    <row r="45" spans="1:18" ht="15.5">
      <c r="A45" s="28" t="s">
        <v>375</v>
      </c>
      <c r="B45" s="32" t="s">
        <v>391</v>
      </c>
      <c r="C45" s="25">
        <f t="shared" si="1"/>
        <v>2.202</v>
      </c>
      <c r="D45" s="25">
        <f t="shared" si="2"/>
        <v>1208.1500000000001</v>
      </c>
      <c r="E45" s="33">
        <v>2202</v>
      </c>
      <c r="F45" s="33">
        <v>935</v>
      </c>
      <c r="G45" s="32"/>
      <c r="H45" s="34">
        <v>-12.31</v>
      </c>
      <c r="I45" s="32">
        <v>77.39</v>
      </c>
      <c r="J45" s="32"/>
      <c r="K45" s="32">
        <v>13.54</v>
      </c>
      <c r="L45" s="32">
        <v>0.09</v>
      </c>
      <c r="M45" s="32"/>
      <c r="N45" s="32">
        <v>0.35</v>
      </c>
      <c r="O45" s="32">
        <v>1.92</v>
      </c>
      <c r="P45" s="32">
        <v>4.5</v>
      </c>
      <c r="Q45" s="32">
        <v>2.21</v>
      </c>
      <c r="R45" s="32"/>
    </row>
    <row r="46" spans="1:18" ht="15.5">
      <c r="A46" s="28" t="s">
        <v>375</v>
      </c>
      <c r="B46" s="32" t="s">
        <v>392</v>
      </c>
      <c r="C46" s="25">
        <f t="shared" si="1"/>
        <v>2.0030000000000001</v>
      </c>
      <c r="D46" s="25">
        <f t="shared" si="2"/>
        <v>1207.1500000000001</v>
      </c>
      <c r="E46" s="33">
        <v>2003</v>
      </c>
      <c r="F46" s="33">
        <v>934</v>
      </c>
      <c r="G46" s="32"/>
      <c r="H46" s="34">
        <v>-11.66</v>
      </c>
      <c r="I46" s="32">
        <v>76.790000000000006</v>
      </c>
      <c r="J46" s="32"/>
      <c r="K46" s="32">
        <v>13.67</v>
      </c>
      <c r="L46" s="32">
        <v>1.06</v>
      </c>
      <c r="M46" s="32"/>
      <c r="N46" s="32">
        <v>0.35</v>
      </c>
      <c r="O46" s="32">
        <v>1.97</v>
      </c>
      <c r="P46" s="32">
        <v>3.99</v>
      </c>
      <c r="Q46" s="32">
        <v>2.16</v>
      </c>
      <c r="R46" s="32"/>
    </row>
    <row r="47" spans="1:18" ht="15.5">
      <c r="A47" s="28" t="s">
        <v>375</v>
      </c>
      <c r="B47" s="32" t="s">
        <v>393</v>
      </c>
      <c r="C47" s="25">
        <f t="shared" si="1"/>
        <v>2.0030000000000001</v>
      </c>
      <c r="D47" s="25">
        <f t="shared" si="2"/>
        <v>1207.1500000000001</v>
      </c>
      <c r="E47" s="33">
        <v>2003</v>
      </c>
      <c r="F47" s="33">
        <v>934</v>
      </c>
      <c r="G47" s="32"/>
      <c r="H47" s="34">
        <v>-11.79</v>
      </c>
      <c r="I47" s="32">
        <v>77.34</v>
      </c>
      <c r="J47" s="32"/>
      <c r="K47" s="32">
        <v>13.77</v>
      </c>
      <c r="L47" s="32">
        <v>0.44</v>
      </c>
      <c r="M47" s="32"/>
      <c r="N47" s="32">
        <v>0.35</v>
      </c>
      <c r="O47" s="32">
        <v>2</v>
      </c>
      <c r="P47" s="32">
        <v>4.0199999999999996</v>
      </c>
      <c r="Q47" s="32">
        <v>2.08</v>
      </c>
      <c r="R47" s="32"/>
    </row>
    <row r="48" spans="1:18" ht="15.5">
      <c r="A48" s="28" t="s">
        <v>375</v>
      </c>
      <c r="B48" s="32" t="s">
        <v>394</v>
      </c>
      <c r="C48" s="25">
        <f t="shared" si="1"/>
        <v>2.1880000000000002</v>
      </c>
      <c r="D48" s="25">
        <f t="shared" si="2"/>
        <v>1267.1500000000001</v>
      </c>
      <c r="E48" s="33">
        <v>2188</v>
      </c>
      <c r="F48" s="33">
        <v>994</v>
      </c>
      <c r="G48" s="32"/>
      <c r="H48" s="34">
        <v>-11.64</v>
      </c>
      <c r="I48" s="32">
        <v>77.319999999999993</v>
      </c>
      <c r="J48" s="32"/>
      <c r="K48" s="32">
        <v>13.73</v>
      </c>
      <c r="L48" s="32">
        <v>0.46</v>
      </c>
      <c r="M48" s="32"/>
      <c r="N48" s="32">
        <v>0.34</v>
      </c>
      <c r="O48" s="32">
        <v>2.02</v>
      </c>
      <c r="P48" s="32">
        <v>4.2300000000000004</v>
      </c>
      <c r="Q48" s="32">
        <v>1.89</v>
      </c>
      <c r="R48" s="32"/>
    </row>
    <row r="49" spans="1:18" ht="15.5">
      <c r="A49" s="28" t="s">
        <v>375</v>
      </c>
      <c r="B49" s="32" t="s">
        <v>395</v>
      </c>
      <c r="C49" s="25">
        <f t="shared" si="1"/>
        <v>2.1880000000000002</v>
      </c>
      <c r="D49" s="25">
        <f t="shared" si="2"/>
        <v>1267.1500000000001</v>
      </c>
      <c r="E49" s="33">
        <v>2188</v>
      </c>
      <c r="F49" s="33">
        <v>994</v>
      </c>
      <c r="G49" s="32"/>
      <c r="H49" s="34">
        <v>-11.29</v>
      </c>
      <c r="I49" s="32">
        <v>77.08</v>
      </c>
      <c r="J49" s="32"/>
      <c r="K49" s="32">
        <v>13.68</v>
      </c>
      <c r="L49" s="32">
        <v>0.92</v>
      </c>
      <c r="M49" s="32"/>
      <c r="N49" s="32">
        <v>0.32</v>
      </c>
      <c r="O49" s="32">
        <v>2.0699999999999998</v>
      </c>
      <c r="P49" s="32">
        <v>4.12</v>
      </c>
      <c r="Q49" s="32">
        <v>1.8</v>
      </c>
      <c r="R49" s="32"/>
    </row>
    <row r="50" spans="1:18" ht="15.5">
      <c r="A50" s="28" t="s">
        <v>375</v>
      </c>
      <c r="B50" s="32" t="s">
        <v>396</v>
      </c>
      <c r="C50" s="25">
        <f t="shared" si="1"/>
        <v>2.1880000000000002</v>
      </c>
      <c r="D50" s="25">
        <f t="shared" si="2"/>
        <v>1267.1500000000001</v>
      </c>
      <c r="E50" s="33">
        <v>2188</v>
      </c>
      <c r="F50" s="33">
        <v>994</v>
      </c>
      <c r="G50" s="32"/>
      <c r="H50" s="34">
        <v>-11.69</v>
      </c>
      <c r="I50" s="32">
        <v>77.510000000000005</v>
      </c>
      <c r="J50" s="32"/>
      <c r="K50" s="32">
        <v>13.69</v>
      </c>
      <c r="L50" s="32">
        <v>0.26</v>
      </c>
      <c r="M50" s="32"/>
      <c r="N50" s="32">
        <v>0.33</v>
      </c>
      <c r="O50" s="32">
        <v>2.0699999999999998</v>
      </c>
      <c r="P50" s="32">
        <v>4.26</v>
      </c>
      <c r="Q50" s="32">
        <v>1.87</v>
      </c>
      <c r="R50" s="32"/>
    </row>
    <row r="51" spans="1:18" ht="15.5">
      <c r="A51" s="28" t="s">
        <v>375</v>
      </c>
      <c r="B51" s="32" t="s">
        <v>397</v>
      </c>
      <c r="C51" s="25">
        <f t="shared" si="1"/>
        <v>2.1880000000000002</v>
      </c>
      <c r="D51" s="25">
        <f t="shared" si="2"/>
        <v>1267.1500000000001</v>
      </c>
      <c r="E51" s="33">
        <v>2188</v>
      </c>
      <c r="F51" s="33">
        <v>994</v>
      </c>
      <c r="G51" s="32"/>
      <c r="H51" s="34">
        <v>-12.11</v>
      </c>
      <c r="I51" s="32">
        <v>77.22</v>
      </c>
      <c r="J51" s="32"/>
      <c r="K51" s="32">
        <v>13.8</v>
      </c>
      <c r="L51" s="32">
        <v>0.16</v>
      </c>
      <c r="M51" s="32"/>
      <c r="N51" s="32">
        <v>0.31</v>
      </c>
      <c r="O51" s="32">
        <v>2.1</v>
      </c>
      <c r="P51" s="32">
        <v>4.53</v>
      </c>
      <c r="Q51" s="32">
        <v>1.88</v>
      </c>
      <c r="R51" s="32"/>
    </row>
    <row r="52" spans="1:18" ht="15.5">
      <c r="A52" s="28" t="s">
        <v>375</v>
      </c>
      <c r="B52" s="32" t="s">
        <v>398</v>
      </c>
      <c r="C52" s="25">
        <f t="shared" si="1"/>
        <v>2.1880000000000002</v>
      </c>
      <c r="D52" s="25">
        <f t="shared" si="2"/>
        <v>1267.1500000000001</v>
      </c>
      <c r="E52" s="33">
        <v>2188</v>
      </c>
      <c r="F52" s="33">
        <v>994</v>
      </c>
      <c r="G52" s="32"/>
      <c r="H52" s="34">
        <v>-12.52</v>
      </c>
      <c r="I52" s="32">
        <v>77.31</v>
      </c>
      <c r="J52" s="32"/>
      <c r="K52" s="32">
        <v>13.78</v>
      </c>
      <c r="L52" s="32">
        <v>0.09</v>
      </c>
      <c r="M52" s="32"/>
      <c r="N52" s="32">
        <v>0.34</v>
      </c>
      <c r="O52" s="32">
        <v>2.12</v>
      </c>
      <c r="P52" s="32">
        <v>4.5199999999999996</v>
      </c>
      <c r="Q52" s="32">
        <v>1.83</v>
      </c>
      <c r="R52" s="32"/>
    </row>
    <row r="53" spans="1:18" ht="15.5">
      <c r="A53" s="28" t="s">
        <v>375</v>
      </c>
      <c r="B53" s="32" t="s">
        <v>399</v>
      </c>
      <c r="C53" s="25">
        <f t="shared" si="1"/>
        <v>2.1880000000000002</v>
      </c>
      <c r="D53" s="25">
        <f t="shared" si="2"/>
        <v>1267.1500000000001</v>
      </c>
      <c r="E53" s="33">
        <v>2188</v>
      </c>
      <c r="F53" s="33">
        <v>994</v>
      </c>
      <c r="G53" s="32"/>
      <c r="H53" s="34">
        <v>-12.21</v>
      </c>
      <c r="I53" s="32">
        <v>77.52</v>
      </c>
      <c r="J53" s="32"/>
      <c r="K53" s="32">
        <v>13.64</v>
      </c>
      <c r="L53" s="32">
        <v>0.12</v>
      </c>
      <c r="M53" s="32"/>
      <c r="N53" s="32">
        <v>0.31</v>
      </c>
      <c r="O53" s="32">
        <v>2.09</v>
      </c>
      <c r="P53" s="32">
        <v>4.46</v>
      </c>
      <c r="Q53" s="32">
        <v>1.85</v>
      </c>
      <c r="R53" s="32"/>
    </row>
    <row r="54" spans="1:18" ht="15.5">
      <c r="A54" s="28" t="s">
        <v>375</v>
      </c>
      <c r="B54" s="32" t="s">
        <v>400</v>
      </c>
      <c r="C54" s="25">
        <f t="shared" si="1"/>
        <v>2.1880000000000002</v>
      </c>
      <c r="D54" s="25">
        <f t="shared" si="2"/>
        <v>1267.1500000000001</v>
      </c>
      <c r="E54" s="33">
        <v>2188</v>
      </c>
      <c r="F54" s="33">
        <v>994</v>
      </c>
      <c r="G54" s="32"/>
      <c r="H54" s="34">
        <v>-11.11</v>
      </c>
      <c r="I54" s="32">
        <v>76.7</v>
      </c>
      <c r="J54" s="32"/>
      <c r="K54" s="32">
        <v>13.67</v>
      </c>
      <c r="L54" s="32">
        <v>1.0900000000000001</v>
      </c>
      <c r="M54" s="32"/>
      <c r="N54" s="32">
        <v>0.33</v>
      </c>
      <c r="O54" s="32">
        <v>2.0699999999999998</v>
      </c>
      <c r="P54" s="32">
        <v>4.24</v>
      </c>
      <c r="Q54" s="32">
        <v>1.9</v>
      </c>
      <c r="R54" s="32"/>
    </row>
    <row r="55" spans="1:18" ht="15.5">
      <c r="A55" s="28" t="s">
        <v>375</v>
      </c>
      <c r="B55" s="32" t="s">
        <v>401</v>
      </c>
      <c r="C55" s="25">
        <f t="shared" si="1"/>
        <v>2.1880000000000002</v>
      </c>
      <c r="D55" s="25">
        <f t="shared" si="2"/>
        <v>1267.1500000000001</v>
      </c>
      <c r="E55" s="33">
        <v>2188</v>
      </c>
      <c r="F55" s="33">
        <v>994</v>
      </c>
      <c r="G55" s="32"/>
      <c r="H55" s="35">
        <v>-11.1</v>
      </c>
      <c r="I55" s="32">
        <v>76.33</v>
      </c>
      <c r="J55" s="32"/>
      <c r="K55" s="32">
        <v>13.72</v>
      </c>
      <c r="L55" s="32">
        <v>1.5</v>
      </c>
      <c r="M55" s="32"/>
      <c r="N55" s="32">
        <v>0.32</v>
      </c>
      <c r="O55" s="32">
        <v>2.0299999999999998</v>
      </c>
      <c r="P55" s="32">
        <v>4.2</v>
      </c>
      <c r="Q55" s="32">
        <v>1.9</v>
      </c>
      <c r="R55" s="32"/>
    </row>
    <row r="56" spans="1:18" ht="15.5">
      <c r="A56" s="28" t="s">
        <v>375</v>
      </c>
      <c r="B56" s="32" t="s">
        <v>402</v>
      </c>
      <c r="C56" s="25">
        <f t="shared" si="1"/>
        <v>2.1880000000000002</v>
      </c>
      <c r="D56" s="25">
        <f t="shared" si="2"/>
        <v>1267.1500000000001</v>
      </c>
      <c r="E56" s="33">
        <v>2188</v>
      </c>
      <c r="F56" s="33">
        <v>994</v>
      </c>
      <c r="G56" s="32"/>
      <c r="H56" s="34">
        <v>-12.62</v>
      </c>
      <c r="I56" s="32">
        <v>77</v>
      </c>
      <c r="J56" s="32"/>
      <c r="K56" s="32">
        <v>13.51</v>
      </c>
      <c r="L56" s="32">
        <v>0.27</v>
      </c>
      <c r="M56" s="32"/>
      <c r="N56" s="32">
        <v>0.33</v>
      </c>
      <c r="O56" s="32">
        <v>2.09</v>
      </c>
      <c r="P56" s="32">
        <v>4.8899999999999997</v>
      </c>
      <c r="Q56" s="32">
        <v>1.9</v>
      </c>
      <c r="R56" s="32"/>
    </row>
    <row r="57" spans="1:18">
      <c r="A57" s="32" t="s">
        <v>403</v>
      </c>
      <c r="B57" s="28" t="s">
        <v>404</v>
      </c>
      <c r="C57" s="25">
        <f t="shared" si="1"/>
        <v>20</v>
      </c>
      <c r="D57" s="25">
        <f t="shared" si="2"/>
        <v>1123.1500000000001</v>
      </c>
      <c r="E57" s="28">
        <v>20000</v>
      </c>
      <c r="F57" s="28">
        <v>850</v>
      </c>
      <c r="G57" s="28"/>
      <c r="H57" s="29">
        <v>-13.16</v>
      </c>
      <c r="I57" s="28">
        <v>71.3</v>
      </c>
      <c r="J57" s="28">
        <v>0.2</v>
      </c>
      <c r="K57" s="28">
        <v>14.58</v>
      </c>
      <c r="L57" s="28">
        <v>0.95</v>
      </c>
      <c r="M57" s="28">
        <v>0</v>
      </c>
      <c r="N57" s="28">
        <v>0.31</v>
      </c>
      <c r="O57" s="28">
        <v>0.85</v>
      </c>
      <c r="P57" s="28">
        <v>0.98</v>
      </c>
      <c r="Q57" s="28">
        <v>1.5</v>
      </c>
      <c r="R57" s="28">
        <v>0</v>
      </c>
    </row>
    <row r="58" spans="1:18">
      <c r="A58" s="32" t="s">
        <v>403</v>
      </c>
      <c r="B58" s="28" t="s">
        <v>405</v>
      </c>
      <c r="C58" s="25">
        <f t="shared" si="1"/>
        <v>20</v>
      </c>
      <c r="D58" s="25">
        <f t="shared" si="2"/>
        <v>1173.1500000000001</v>
      </c>
      <c r="E58" s="28">
        <v>20000</v>
      </c>
      <c r="F58" s="28">
        <v>900</v>
      </c>
      <c r="G58" s="28"/>
      <c r="H58" s="29">
        <v>-12.04</v>
      </c>
      <c r="I58" s="28">
        <v>67.3</v>
      </c>
      <c r="J58" s="28">
        <v>0.11</v>
      </c>
      <c r="K58" s="28">
        <v>14.3</v>
      </c>
      <c r="L58" s="28">
        <v>1.04</v>
      </c>
      <c r="M58" s="28">
        <v>0</v>
      </c>
      <c r="N58" s="28">
        <v>0.27</v>
      </c>
      <c r="O58" s="28">
        <v>1.22</v>
      </c>
      <c r="P58" s="28">
        <v>1.23</v>
      </c>
      <c r="Q58" s="28">
        <v>2.2400000000000002</v>
      </c>
      <c r="R58" s="28">
        <v>0</v>
      </c>
    </row>
    <row r="59" spans="1:18">
      <c r="A59" s="32" t="s">
        <v>403</v>
      </c>
      <c r="B59" s="28" t="s">
        <v>406</v>
      </c>
      <c r="C59" s="25">
        <f t="shared" si="1"/>
        <v>20</v>
      </c>
      <c r="D59" s="25">
        <f t="shared" si="2"/>
        <v>1198.1500000000001</v>
      </c>
      <c r="E59" s="28">
        <v>20000</v>
      </c>
      <c r="F59" s="28">
        <v>925</v>
      </c>
      <c r="G59" s="28"/>
      <c r="H59" s="29">
        <v>-11.66</v>
      </c>
      <c r="I59" s="28">
        <v>67.099999999999994</v>
      </c>
      <c r="J59" s="28">
        <v>0.28000000000000003</v>
      </c>
      <c r="K59" s="28">
        <v>13.84</v>
      </c>
      <c r="L59" s="28">
        <v>1.39</v>
      </c>
      <c r="M59" s="28">
        <v>0</v>
      </c>
      <c r="N59" s="28">
        <v>0.33</v>
      </c>
      <c r="O59" s="28">
        <v>1.01</v>
      </c>
      <c r="P59" s="28">
        <v>2.13</v>
      </c>
      <c r="Q59" s="28">
        <v>2.69</v>
      </c>
      <c r="R59" s="28">
        <v>0</v>
      </c>
    </row>
    <row r="60" spans="1:18">
      <c r="A60" s="32" t="s">
        <v>403</v>
      </c>
      <c r="B60" s="28" t="s">
        <v>407</v>
      </c>
      <c r="C60" s="25">
        <f t="shared" si="1"/>
        <v>20</v>
      </c>
      <c r="D60" s="25">
        <f t="shared" si="2"/>
        <v>1223.1500000000001</v>
      </c>
      <c r="E60" s="28">
        <v>20000</v>
      </c>
      <c r="F60" s="28">
        <v>950</v>
      </c>
      <c r="G60" s="28"/>
      <c r="H60" s="29">
        <v>-11.44</v>
      </c>
      <c r="I60" s="28">
        <v>69</v>
      </c>
      <c r="J60" s="28">
        <v>0.3</v>
      </c>
      <c r="K60" s="28">
        <v>14.77</v>
      </c>
      <c r="L60" s="28">
        <v>1.29</v>
      </c>
      <c r="M60" s="28">
        <v>0</v>
      </c>
      <c r="N60" s="28">
        <v>0.3</v>
      </c>
      <c r="O60" s="28">
        <v>0.93</v>
      </c>
      <c r="P60" s="28">
        <v>1.75</v>
      </c>
      <c r="Q60" s="28">
        <v>2.64</v>
      </c>
      <c r="R60" s="28">
        <v>0</v>
      </c>
    </row>
    <row r="61" spans="1:18">
      <c r="A61" s="32" t="s">
        <v>403</v>
      </c>
      <c r="B61" s="28" t="s">
        <v>408</v>
      </c>
      <c r="C61" s="25">
        <f t="shared" si="1"/>
        <v>20</v>
      </c>
      <c r="D61" s="25">
        <f t="shared" si="2"/>
        <v>1283.1500000000001</v>
      </c>
      <c r="E61" s="28">
        <v>20000</v>
      </c>
      <c r="F61" s="28">
        <v>1010</v>
      </c>
      <c r="G61" s="28"/>
      <c r="H61" s="29">
        <v>-10.57</v>
      </c>
      <c r="I61" s="28">
        <v>67.400000000000006</v>
      </c>
      <c r="J61" s="28">
        <v>0.55000000000000004</v>
      </c>
      <c r="K61" s="28">
        <v>14.25</v>
      </c>
      <c r="L61" s="28">
        <v>2</v>
      </c>
      <c r="M61" s="28">
        <v>0</v>
      </c>
      <c r="N61" s="28">
        <v>0.49</v>
      </c>
      <c r="O61" s="28">
        <v>1.31</v>
      </c>
      <c r="P61" s="28">
        <v>4.2699999999999996</v>
      </c>
      <c r="Q61" s="28">
        <v>1.57</v>
      </c>
      <c r="R61" s="28">
        <v>0</v>
      </c>
    </row>
    <row r="62" spans="1:18">
      <c r="A62" s="32" t="s">
        <v>403</v>
      </c>
      <c r="B62" s="28" t="s">
        <v>409</v>
      </c>
      <c r="C62" s="25">
        <f t="shared" si="1"/>
        <v>20</v>
      </c>
      <c r="D62" s="25">
        <f t="shared" si="2"/>
        <v>1323.15</v>
      </c>
      <c r="E62" s="28">
        <v>20000</v>
      </c>
      <c r="F62" s="28">
        <v>1050</v>
      </c>
      <c r="G62" s="28"/>
      <c r="H62" s="29">
        <v>-9.89</v>
      </c>
      <c r="I62" s="28">
        <v>64.599999999999994</v>
      </c>
      <c r="J62" s="28">
        <v>0.71</v>
      </c>
      <c r="K62" s="28">
        <v>14.64</v>
      </c>
      <c r="L62" s="28">
        <v>2.64</v>
      </c>
      <c r="M62" s="28">
        <v>0</v>
      </c>
      <c r="N62" s="28">
        <v>0.72</v>
      </c>
      <c r="O62" s="28">
        <v>1.67</v>
      </c>
      <c r="P62" s="28">
        <v>4.08</v>
      </c>
      <c r="Q62" s="28">
        <v>1.4</v>
      </c>
      <c r="R62" s="28">
        <v>0</v>
      </c>
    </row>
    <row r="63" spans="1:18">
      <c r="A63" s="32" t="s">
        <v>403</v>
      </c>
      <c r="B63" s="28" t="s">
        <v>410</v>
      </c>
      <c r="C63" s="25">
        <f t="shared" si="1"/>
        <v>30</v>
      </c>
      <c r="D63" s="25">
        <f t="shared" si="2"/>
        <v>1223.1500000000001</v>
      </c>
      <c r="E63" s="28">
        <v>30000</v>
      </c>
      <c r="F63" s="28">
        <v>950</v>
      </c>
      <c r="G63" s="28"/>
      <c r="H63" s="29">
        <v>-11.62</v>
      </c>
      <c r="I63" s="28">
        <v>72.7</v>
      </c>
      <c r="J63" s="28">
        <v>0.34</v>
      </c>
      <c r="K63" s="28">
        <v>13.73</v>
      </c>
      <c r="L63" s="28">
        <v>1.0900000000000001</v>
      </c>
      <c r="M63" s="28">
        <v>0</v>
      </c>
      <c r="N63" s="28">
        <v>0.28000000000000003</v>
      </c>
      <c r="O63" s="28">
        <v>0.81</v>
      </c>
      <c r="P63" s="28">
        <v>0.96</v>
      </c>
      <c r="Q63" s="28">
        <v>3</v>
      </c>
      <c r="R63" s="28">
        <v>0</v>
      </c>
    </row>
    <row r="64" spans="1:18">
      <c r="A64" s="32" t="s">
        <v>403</v>
      </c>
      <c r="B64" s="28" t="s">
        <v>411</v>
      </c>
      <c r="C64" s="25">
        <f t="shared" si="1"/>
        <v>30</v>
      </c>
      <c r="D64" s="25">
        <f t="shared" si="2"/>
        <v>1323.15</v>
      </c>
      <c r="E64" s="28">
        <v>30000</v>
      </c>
      <c r="F64" s="28">
        <v>1050</v>
      </c>
      <c r="G64" s="28"/>
      <c r="H64" s="29">
        <v>-9.8000000000000007</v>
      </c>
      <c r="I64" s="28">
        <v>67.900000000000006</v>
      </c>
      <c r="J64" s="28">
        <v>0.79</v>
      </c>
      <c r="K64" s="28">
        <v>11.72</v>
      </c>
      <c r="L64" s="28">
        <v>2.1800000000000002</v>
      </c>
      <c r="M64" s="28">
        <v>0</v>
      </c>
      <c r="N64" s="28">
        <v>0.41</v>
      </c>
      <c r="O64" s="28">
        <v>1.29</v>
      </c>
      <c r="P64" s="28">
        <v>1.57</v>
      </c>
      <c r="Q64" s="28">
        <v>3.91</v>
      </c>
      <c r="R64" s="28">
        <v>0</v>
      </c>
    </row>
    <row r="65" spans="1:18">
      <c r="A65" s="32" t="s">
        <v>403</v>
      </c>
      <c r="B65" s="28" t="s">
        <v>412</v>
      </c>
      <c r="C65" s="25">
        <f t="shared" si="1"/>
        <v>20</v>
      </c>
      <c r="D65" s="25">
        <f t="shared" si="2"/>
        <v>1173.1500000000001</v>
      </c>
      <c r="E65" s="28">
        <v>20000</v>
      </c>
      <c r="F65" s="28">
        <v>900</v>
      </c>
      <c r="G65" s="28"/>
      <c r="H65" s="29">
        <v>-13.98</v>
      </c>
      <c r="I65" s="28">
        <v>68.2</v>
      </c>
      <c r="J65" s="28">
        <v>0.26</v>
      </c>
      <c r="K65" s="28">
        <v>13.6</v>
      </c>
      <c r="L65" s="28">
        <v>1.27</v>
      </c>
      <c r="M65" s="28">
        <v>0</v>
      </c>
      <c r="N65" s="28">
        <v>0.34</v>
      </c>
      <c r="O65" s="28">
        <v>0.91</v>
      </c>
      <c r="P65" s="28">
        <v>2.4300000000000002</v>
      </c>
      <c r="Q65" s="28">
        <v>1.8</v>
      </c>
      <c r="R65" s="28">
        <v>0</v>
      </c>
    </row>
    <row r="66" spans="1:18">
      <c r="A66" s="32" t="s">
        <v>403</v>
      </c>
      <c r="B66" s="28" t="s">
        <v>413</v>
      </c>
      <c r="C66" s="25">
        <f t="shared" si="1"/>
        <v>20</v>
      </c>
      <c r="D66" s="25">
        <f t="shared" si="2"/>
        <v>1223.1500000000001</v>
      </c>
      <c r="E66" s="28">
        <v>20000</v>
      </c>
      <c r="F66" s="28">
        <v>950</v>
      </c>
      <c r="G66" s="28"/>
      <c r="H66" s="29">
        <v>-13.13</v>
      </c>
      <c r="I66" s="28">
        <v>65</v>
      </c>
      <c r="J66" s="28">
        <v>0.41</v>
      </c>
      <c r="K66" s="28">
        <v>13.9</v>
      </c>
      <c r="L66" s="28">
        <v>1.85</v>
      </c>
      <c r="M66" s="28">
        <v>0</v>
      </c>
      <c r="N66" s="28">
        <v>0.41</v>
      </c>
      <c r="O66" s="28">
        <v>1.1200000000000001</v>
      </c>
      <c r="P66" s="28">
        <v>4.76</v>
      </c>
      <c r="Q66" s="28">
        <v>1.5</v>
      </c>
      <c r="R66" s="28">
        <v>0</v>
      </c>
    </row>
    <row r="67" spans="1:18">
      <c r="A67" s="32" t="s">
        <v>403</v>
      </c>
      <c r="B67" s="28" t="s">
        <v>414</v>
      </c>
      <c r="C67" s="25">
        <f t="shared" ref="C67:C130" si="3">E67/1000</f>
        <v>20</v>
      </c>
      <c r="D67" s="25">
        <f t="shared" ref="D67:D130" si="4">F67+273.15</f>
        <v>1273.1500000000001</v>
      </c>
      <c r="E67" s="28">
        <v>20000</v>
      </c>
      <c r="F67" s="28">
        <v>1000</v>
      </c>
      <c r="G67" s="28"/>
      <c r="H67" s="29">
        <v>-12.68</v>
      </c>
      <c r="I67" s="28">
        <v>67.900000000000006</v>
      </c>
      <c r="J67" s="28">
        <v>0.46</v>
      </c>
      <c r="K67" s="28">
        <v>14.29</v>
      </c>
      <c r="L67" s="28">
        <v>1.72</v>
      </c>
      <c r="M67" s="28">
        <v>0</v>
      </c>
      <c r="N67" s="28">
        <v>0.34</v>
      </c>
      <c r="O67" s="28">
        <v>0.85</v>
      </c>
      <c r="P67" s="28">
        <v>4.4800000000000004</v>
      </c>
      <c r="Q67" s="28">
        <v>2.68</v>
      </c>
      <c r="R67" s="28">
        <v>0</v>
      </c>
    </row>
    <row r="68" spans="1:18">
      <c r="A68" s="32" t="s">
        <v>403</v>
      </c>
      <c r="B68" s="28" t="s">
        <v>415</v>
      </c>
      <c r="C68" s="25">
        <f t="shared" si="3"/>
        <v>20</v>
      </c>
      <c r="D68" s="25">
        <f t="shared" si="4"/>
        <v>1323.15</v>
      </c>
      <c r="E68" s="28">
        <v>20000</v>
      </c>
      <c r="F68" s="28">
        <v>1050</v>
      </c>
      <c r="G68" s="28"/>
      <c r="H68" s="29">
        <v>-12.16</v>
      </c>
      <c r="I68" s="28">
        <v>66.400000000000006</v>
      </c>
      <c r="J68" s="28">
        <v>0.74</v>
      </c>
      <c r="K68" s="28">
        <v>15.09</v>
      </c>
      <c r="L68" s="28">
        <v>2.3199999999999998</v>
      </c>
      <c r="M68" s="28">
        <v>0</v>
      </c>
      <c r="N68" s="28">
        <v>0.5</v>
      </c>
      <c r="O68" s="28">
        <v>1.17</v>
      </c>
      <c r="P68" s="28">
        <v>6.23</v>
      </c>
      <c r="Q68" s="28">
        <v>1.85</v>
      </c>
      <c r="R68" s="28">
        <v>0</v>
      </c>
    </row>
    <row r="69" spans="1:18">
      <c r="A69" s="32" t="s">
        <v>403</v>
      </c>
      <c r="B69" s="28" t="s">
        <v>416</v>
      </c>
      <c r="C69" s="25">
        <f t="shared" si="3"/>
        <v>30</v>
      </c>
      <c r="D69" s="25">
        <f t="shared" si="4"/>
        <v>1173.1500000000001</v>
      </c>
      <c r="E69" s="28">
        <v>30000</v>
      </c>
      <c r="F69" s="28">
        <v>900</v>
      </c>
      <c r="G69" s="28"/>
      <c r="H69" s="29">
        <v>-14.41</v>
      </c>
      <c r="I69" s="28">
        <v>71.2</v>
      </c>
      <c r="J69" s="28">
        <v>0.32</v>
      </c>
      <c r="K69" s="28">
        <v>13.02</v>
      </c>
      <c r="L69" s="28">
        <v>1.1299999999999999</v>
      </c>
      <c r="M69" s="28">
        <v>0</v>
      </c>
      <c r="N69" s="28">
        <v>0.51</v>
      </c>
      <c r="O69" s="28">
        <v>1.1499999999999999</v>
      </c>
      <c r="P69" s="28">
        <v>0.87</v>
      </c>
      <c r="Q69" s="28">
        <v>3.58</v>
      </c>
      <c r="R69" s="28">
        <v>0</v>
      </c>
    </row>
    <row r="70" spans="1:18">
      <c r="A70" s="32" t="s">
        <v>403</v>
      </c>
      <c r="B70" s="28" t="s">
        <v>417</v>
      </c>
      <c r="C70" s="25">
        <f t="shared" si="3"/>
        <v>30</v>
      </c>
      <c r="D70" s="25">
        <f t="shared" si="4"/>
        <v>1248.1500000000001</v>
      </c>
      <c r="E70" s="28">
        <v>30000</v>
      </c>
      <c r="F70" s="28">
        <v>975</v>
      </c>
      <c r="G70" s="28"/>
      <c r="H70" s="29">
        <v>-13</v>
      </c>
      <c r="I70" s="28">
        <v>68.900000000000006</v>
      </c>
      <c r="J70" s="28">
        <v>0.61</v>
      </c>
      <c r="K70" s="28">
        <v>12.29</v>
      </c>
      <c r="L70" s="28">
        <v>1.68</v>
      </c>
      <c r="M70" s="28">
        <v>0</v>
      </c>
      <c r="N70" s="28">
        <v>0.39</v>
      </c>
      <c r="O70" s="28">
        <v>1.1100000000000001</v>
      </c>
      <c r="P70" s="28">
        <v>0.95</v>
      </c>
      <c r="Q70" s="28">
        <v>4.1399999999999997</v>
      </c>
      <c r="R70" s="28">
        <v>0</v>
      </c>
    </row>
    <row r="71" spans="1:18">
      <c r="A71" s="32" t="s">
        <v>403</v>
      </c>
      <c r="B71" s="28" t="s">
        <v>418</v>
      </c>
      <c r="C71" s="25">
        <f t="shared" si="3"/>
        <v>30</v>
      </c>
      <c r="D71" s="25">
        <f t="shared" si="4"/>
        <v>1323.15</v>
      </c>
      <c r="E71" s="28">
        <v>30000</v>
      </c>
      <c r="F71" s="28">
        <v>1050</v>
      </c>
      <c r="G71" s="28"/>
      <c r="H71" s="29">
        <v>-11.82</v>
      </c>
      <c r="I71" s="28">
        <v>68.5</v>
      </c>
      <c r="J71" s="28">
        <v>0.82</v>
      </c>
      <c r="K71" s="28">
        <v>11.96</v>
      </c>
      <c r="L71" s="28">
        <v>2.4900000000000002</v>
      </c>
      <c r="M71" s="28">
        <v>0</v>
      </c>
      <c r="N71" s="28">
        <v>0.37</v>
      </c>
      <c r="O71" s="28">
        <v>0.96</v>
      </c>
      <c r="P71" s="28">
        <v>1.28</v>
      </c>
      <c r="Q71" s="28">
        <v>2.95</v>
      </c>
      <c r="R71" s="28">
        <v>0</v>
      </c>
    </row>
    <row r="72" spans="1:18">
      <c r="A72" s="28" t="s">
        <v>419</v>
      </c>
      <c r="B72" s="28">
        <v>196</v>
      </c>
      <c r="C72" s="25">
        <f t="shared" si="3"/>
        <v>2</v>
      </c>
      <c r="D72" s="25">
        <f t="shared" si="4"/>
        <v>1073.1500000000001</v>
      </c>
      <c r="E72" s="28">
        <v>2000</v>
      </c>
      <c r="F72" s="28">
        <v>800</v>
      </c>
      <c r="G72" s="28"/>
      <c r="H72" s="36">
        <v>-14.585000000000001</v>
      </c>
      <c r="I72" s="28">
        <v>72.2</v>
      </c>
      <c r="J72" s="28">
        <v>0.09</v>
      </c>
      <c r="K72" s="28">
        <v>11.4</v>
      </c>
      <c r="L72" s="28">
        <v>0.32</v>
      </c>
      <c r="M72" s="28">
        <v>0.01</v>
      </c>
      <c r="N72" s="28">
        <v>0.02</v>
      </c>
      <c r="O72" s="28">
        <v>0.69</v>
      </c>
      <c r="P72" s="28">
        <v>3.02</v>
      </c>
      <c r="Q72" s="28">
        <v>4.62</v>
      </c>
      <c r="R72" s="28">
        <v>0</v>
      </c>
    </row>
    <row r="73" spans="1:18">
      <c r="A73" s="28" t="s">
        <v>419</v>
      </c>
      <c r="B73" s="28">
        <v>197</v>
      </c>
      <c r="C73" s="25">
        <f t="shared" si="3"/>
        <v>2</v>
      </c>
      <c r="D73" s="25">
        <f t="shared" si="4"/>
        <v>1173.1500000000001</v>
      </c>
      <c r="E73" s="28">
        <v>2000</v>
      </c>
      <c r="F73" s="28">
        <v>900</v>
      </c>
      <c r="G73" s="28"/>
      <c r="H73" s="36">
        <v>-12.6121</v>
      </c>
      <c r="I73" s="28">
        <v>72.8</v>
      </c>
      <c r="J73" s="28">
        <v>7.0000000000000007E-2</v>
      </c>
      <c r="K73" s="28">
        <v>11.63</v>
      </c>
      <c r="L73" s="28">
        <v>0.51</v>
      </c>
      <c r="M73" s="28">
        <v>0.02</v>
      </c>
      <c r="N73" s="28">
        <v>0.02</v>
      </c>
      <c r="O73" s="28">
        <v>0.67</v>
      </c>
      <c r="P73" s="28">
        <v>3.03</v>
      </c>
      <c r="Q73" s="28">
        <v>4.75</v>
      </c>
      <c r="R73" s="28">
        <v>0</v>
      </c>
    </row>
    <row r="74" spans="1:18">
      <c r="A74" s="28" t="s">
        <v>419</v>
      </c>
      <c r="B74" s="28">
        <v>199</v>
      </c>
      <c r="C74" s="25">
        <f t="shared" si="3"/>
        <v>2</v>
      </c>
      <c r="D74" s="25">
        <f t="shared" si="4"/>
        <v>1273.1500000000001</v>
      </c>
      <c r="E74" s="28">
        <v>2000</v>
      </c>
      <c r="F74" s="28">
        <v>1000</v>
      </c>
      <c r="G74" s="28"/>
      <c r="H74" s="36">
        <v>-10.9491</v>
      </c>
      <c r="I74" s="28">
        <v>65.2</v>
      </c>
      <c r="J74" s="28">
        <v>0.48</v>
      </c>
      <c r="K74" s="28">
        <v>14.53</v>
      </c>
      <c r="L74" s="28">
        <v>2.46</v>
      </c>
      <c r="M74" s="28">
        <v>0.02</v>
      </c>
      <c r="N74" s="28">
        <v>1</v>
      </c>
      <c r="O74" s="28">
        <v>1.75</v>
      </c>
      <c r="P74" s="28">
        <v>2.5</v>
      </c>
      <c r="Q74" s="28">
        <v>5.41</v>
      </c>
      <c r="R74" s="28">
        <v>0</v>
      </c>
    </row>
    <row r="75" spans="1:18">
      <c r="A75" s="28" t="s">
        <v>419</v>
      </c>
      <c r="B75" s="28">
        <v>200</v>
      </c>
      <c r="C75" s="25">
        <f t="shared" si="3"/>
        <v>2</v>
      </c>
      <c r="D75" s="25">
        <f t="shared" si="4"/>
        <v>1273.1500000000001</v>
      </c>
      <c r="E75" s="28">
        <v>2000</v>
      </c>
      <c r="F75" s="28">
        <v>1000</v>
      </c>
      <c r="G75" s="28"/>
      <c r="H75" s="36">
        <v>-10.9491</v>
      </c>
      <c r="I75" s="28">
        <v>55.9</v>
      </c>
      <c r="J75" s="28">
        <v>0.61</v>
      </c>
      <c r="K75" s="28">
        <v>17.309999999999999</v>
      </c>
      <c r="L75" s="28">
        <v>5.92</v>
      </c>
      <c r="M75" s="28">
        <v>0.19</v>
      </c>
      <c r="N75" s="28">
        <v>2.86</v>
      </c>
      <c r="O75" s="28">
        <v>6.48</v>
      </c>
      <c r="P75" s="28">
        <v>3.27</v>
      </c>
      <c r="Q75" s="28">
        <v>0.79</v>
      </c>
      <c r="R75" s="28">
        <v>0</v>
      </c>
    </row>
    <row r="76" spans="1:18">
      <c r="A76" s="28" t="s">
        <v>419</v>
      </c>
      <c r="B76" s="28">
        <v>201</v>
      </c>
      <c r="C76" s="25">
        <f t="shared" si="3"/>
        <v>2</v>
      </c>
      <c r="D76" s="25">
        <f t="shared" si="4"/>
        <v>1273.1500000000001</v>
      </c>
      <c r="E76" s="28">
        <v>2000</v>
      </c>
      <c r="F76" s="28">
        <v>1000</v>
      </c>
      <c r="G76" s="28"/>
      <c r="H76" s="36">
        <v>-10.9491</v>
      </c>
      <c r="I76" s="28">
        <v>52.1</v>
      </c>
      <c r="J76" s="28">
        <v>1.1200000000000001</v>
      </c>
      <c r="K76" s="28">
        <v>14.95</v>
      </c>
      <c r="L76" s="28">
        <v>9.8699999999999992</v>
      </c>
      <c r="M76" s="28">
        <v>0.21</v>
      </c>
      <c r="N76" s="28">
        <v>3.97</v>
      </c>
      <c r="O76" s="28">
        <v>9.24</v>
      </c>
      <c r="P76" s="28">
        <v>2.09</v>
      </c>
      <c r="Q76" s="28">
        <v>0.42</v>
      </c>
      <c r="R76" s="28">
        <v>0</v>
      </c>
    </row>
    <row r="77" spans="1:18">
      <c r="A77" s="28" t="s">
        <v>459</v>
      </c>
      <c r="B77" s="28" t="s">
        <v>420</v>
      </c>
      <c r="C77" s="25">
        <f t="shared" si="3"/>
        <v>10</v>
      </c>
      <c r="D77" s="25">
        <f t="shared" si="4"/>
        <v>1123.1500000000001</v>
      </c>
      <c r="E77" s="28">
        <v>10000</v>
      </c>
      <c r="F77" s="28">
        <v>850</v>
      </c>
      <c r="G77" s="28"/>
      <c r="H77" s="37">
        <f>(-478967+248.514*(F77+273)-9.7961*(F77+273)*LN(F77+273))/8.31441/(F77+273)/LN(10)+0.046*E77/(F77+273)</f>
        <v>-12.481623921754299</v>
      </c>
      <c r="I77" s="28">
        <v>65.739999999999995</v>
      </c>
      <c r="J77" s="28">
        <v>0.5</v>
      </c>
      <c r="K77" s="28">
        <v>18.5</v>
      </c>
      <c r="L77" s="28">
        <v>2.63</v>
      </c>
      <c r="M77" s="28"/>
      <c r="N77" s="28">
        <v>0.51</v>
      </c>
      <c r="O77" s="28">
        <v>3.12</v>
      </c>
      <c r="P77" s="28">
        <v>6.07</v>
      </c>
      <c r="Q77" s="28">
        <v>2.73</v>
      </c>
      <c r="R77" s="28"/>
    </row>
    <row r="78" spans="1:18">
      <c r="A78" s="28" t="s">
        <v>459</v>
      </c>
      <c r="B78" s="28"/>
      <c r="C78" s="25">
        <f t="shared" si="3"/>
        <v>10</v>
      </c>
      <c r="D78" s="25">
        <f t="shared" si="4"/>
        <v>1223.1500000000001</v>
      </c>
      <c r="E78" s="28">
        <v>10000</v>
      </c>
      <c r="F78" s="28">
        <v>950</v>
      </c>
      <c r="G78" s="28"/>
      <c r="H78" s="37">
        <f>(-478967+248.514*(F78+273)-9.7961*(F78+273)*LN(F78+273))/8.31441/(F78+273)/LN(10)+0.046*E78/(F78+273)</f>
        <v>-10.737168638156787</v>
      </c>
      <c r="I78" s="28">
        <v>60.59</v>
      </c>
      <c r="J78" s="28">
        <v>1.1100000000000001</v>
      </c>
      <c r="K78" s="28">
        <v>19.3</v>
      </c>
      <c r="L78" s="28">
        <v>4.24</v>
      </c>
      <c r="M78" s="28"/>
      <c r="N78" s="28">
        <v>1.76</v>
      </c>
      <c r="O78" s="28">
        <v>5</v>
      </c>
      <c r="P78" s="28">
        <v>5.66</v>
      </c>
      <c r="Q78" s="28">
        <v>2.11</v>
      </c>
      <c r="R78" s="28"/>
    </row>
    <row r="79" spans="1:18">
      <c r="A79" s="28" t="s">
        <v>459</v>
      </c>
      <c r="B79" s="28"/>
      <c r="C79" s="25">
        <f t="shared" si="3"/>
        <v>15</v>
      </c>
      <c r="D79" s="25">
        <f t="shared" si="4"/>
        <v>1123.1500000000001</v>
      </c>
      <c r="E79" s="28">
        <v>15000</v>
      </c>
      <c r="F79" s="28">
        <v>850</v>
      </c>
      <c r="G79" s="28"/>
      <c r="H79" s="37">
        <f>(-478967+248.514*(F79+273)-9.7961*(F79+273)*LN(F79+273))/8.31441/(F79+273)/LN(10)+0.046*E79/(F79+273)</f>
        <v>-12.276815373223577</v>
      </c>
      <c r="I79" s="28">
        <v>68.569999999999993</v>
      </c>
      <c r="J79" s="28">
        <v>0.35</v>
      </c>
      <c r="K79" s="28">
        <v>17.8</v>
      </c>
      <c r="L79" s="28">
        <v>1.99</v>
      </c>
      <c r="M79" s="28"/>
      <c r="N79" s="28">
        <v>0.31</v>
      </c>
      <c r="O79" s="28">
        <v>2.42</v>
      </c>
      <c r="P79" s="28">
        <v>5.63</v>
      </c>
      <c r="Q79" s="28">
        <v>2.71</v>
      </c>
      <c r="R79" s="28"/>
    </row>
    <row r="80" spans="1:18">
      <c r="A80" s="28" t="s">
        <v>459</v>
      </c>
      <c r="B80" s="28"/>
      <c r="C80" s="25">
        <f t="shared" si="3"/>
        <v>15</v>
      </c>
      <c r="D80" s="25">
        <f t="shared" si="4"/>
        <v>1173.1500000000001</v>
      </c>
      <c r="E80" s="28">
        <v>15000</v>
      </c>
      <c r="F80" s="28">
        <v>900</v>
      </c>
      <c r="G80" s="28"/>
      <c r="H80" s="37">
        <f>(-478967+248.514*(F80+273)-9.7961*(F80+273)*LN(F80+273))/8.31441/(F80+273)/LN(10)+0.046*E80/(F80+273)</f>
        <v>-11.375673496092057</v>
      </c>
      <c r="I80" s="28">
        <v>64.739999999999995</v>
      </c>
      <c r="J80" s="28">
        <v>0.71</v>
      </c>
      <c r="K80" s="28">
        <v>18.989999999999998</v>
      </c>
      <c r="L80" s="28">
        <v>2.75</v>
      </c>
      <c r="M80" s="28"/>
      <c r="N80" s="28">
        <v>0.74</v>
      </c>
      <c r="O80" s="28">
        <v>3.43</v>
      </c>
      <c r="P80" s="28">
        <v>6.02</v>
      </c>
      <c r="Q80" s="28">
        <v>2.41</v>
      </c>
      <c r="R80" s="28"/>
    </row>
    <row r="81" spans="1:18">
      <c r="A81" s="28" t="s">
        <v>459</v>
      </c>
      <c r="B81" s="28"/>
      <c r="C81" s="25">
        <f t="shared" si="3"/>
        <v>15</v>
      </c>
      <c r="D81" s="25">
        <f t="shared" si="4"/>
        <v>1223.1500000000001</v>
      </c>
      <c r="E81" s="28">
        <v>15000</v>
      </c>
      <c r="F81" s="28">
        <v>950</v>
      </c>
      <c r="G81" s="28"/>
      <c r="H81" s="37">
        <f>(-478967+248.514*(F81+273)-9.7961*(F81+273)*LN(F81+273))/8.31441/(F81+273)/LN(10)+0.046*E81/(F81+273)</f>
        <v>-10.549106495883686</v>
      </c>
      <c r="I81" s="28">
        <v>62.18</v>
      </c>
      <c r="J81" s="28">
        <v>1.1200000000000001</v>
      </c>
      <c r="K81" s="28">
        <v>19.16</v>
      </c>
      <c r="L81" s="28">
        <v>3.61</v>
      </c>
      <c r="M81" s="28"/>
      <c r="N81" s="28">
        <v>1.34</v>
      </c>
      <c r="O81" s="28">
        <v>4.18</v>
      </c>
      <c r="P81" s="28">
        <v>5.99</v>
      </c>
      <c r="Q81" s="28">
        <v>2.21</v>
      </c>
      <c r="R81" s="28"/>
    </row>
    <row r="82" spans="1:18">
      <c r="A82" s="28" t="s">
        <v>459</v>
      </c>
      <c r="B82" s="28" t="s">
        <v>421</v>
      </c>
      <c r="C82" s="25">
        <f t="shared" si="3"/>
        <v>10</v>
      </c>
      <c r="D82" s="25">
        <f t="shared" si="4"/>
        <v>1123.1500000000001</v>
      </c>
      <c r="E82" s="28">
        <v>10000</v>
      </c>
      <c r="F82" s="28">
        <v>850</v>
      </c>
      <c r="G82" s="28"/>
      <c r="H82" s="37">
        <f t="shared" ref="H82:H87" si="5">(-492186+509.322*(F82+273)-53.284*(F82+273)*LN(F82+273)+0.02518*(F82+273)^2)/8.31441/(F82+273)/LN(10)+0.052*E82/(F82+273)</f>
        <v>-13.897773557961827</v>
      </c>
      <c r="I82" s="28">
        <v>64.52</v>
      </c>
      <c r="J82" s="28">
        <v>0.49</v>
      </c>
      <c r="K82" s="28">
        <v>19.940000000000001</v>
      </c>
      <c r="L82" s="28">
        <v>2.4</v>
      </c>
      <c r="M82" s="28"/>
      <c r="N82" s="28">
        <v>0.62</v>
      </c>
      <c r="O82" s="28">
        <v>4.25</v>
      </c>
      <c r="P82" s="28">
        <v>5.53</v>
      </c>
      <c r="Q82" s="28">
        <v>2.25</v>
      </c>
      <c r="R82" s="28"/>
    </row>
    <row r="83" spans="1:18">
      <c r="A83" s="28" t="s">
        <v>459</v>
      </c>
      <c r="B83" s="28"/>
      <c r="C83" s="25">
        <f t="shared" si="3"/>
        <v>10</v>
      </c>
      <c r="D83" s="25">
        <f t="shared" si="4"/>
        <v>1173.1500000000001</v>
      </c>
      <c r="E83" s="28">
        <v>10000</v>
      </c>
      <c r="F83" s="28">
        <v>900</v>
      </c>
      <c r="G83" s="28"/>
      <c r="H83" s="37">
        <f t="shared" si="5"/>
        <v>-12.997158371328222</v>
      </c>
      <c r="I83" s="28">
        <v>63.81</v>
      </c>
      <c r="J83" s="28">
        <v>0.62</v>
      </c>
      <c r="K83" s="28">
        <v>20.09</v>
      </c>
      <c r="L83" s="28">
        <v>2.17</v>
      </c>
      <c r="M83" s="28"/>
      <c r="N83" s="28">
        <v>0.74</v>
      </c>
      <c r="O83" s="28">
        <v>4.3</v>
      </c>
      <c r="P83" s="28">
        <v>5.79</v>
      </c>
      <c r="Q83" s="28">
        <v>2.27</v>
      </c>
      <c r="R83" s="28"/>
    </row>
    <row r="84" spans="1:18">
      <c r="A84" s="28" t="s">
        <v>459</v>
      </c>
      <c r="B84" s="28"/>
      <c r="C84" s="25">
        <f t="shared" si="3"/>
        <v>10</v>
      </c>
      <c r="D84" s="25">
        <f t="shared" si="4"/>
        <v>1223.1500000000001</v>
      </c>
      <c r="E84" s="28">
        <v>10000</v>
      </c>
      <c r="F84" s="28">
        <v>950</v>
      </c>
      <c r="G84" s="28"/>
      <c r="H84" s="37">
        <f t="shared" si="5"/>
        <v>-12.169657602361196</v>
      </c>
      <c r="I84" s="28">
        <v>60.85</v>
      </c>
      <c r="J84" s="28">
        <v>0.91</v>
      </c>
      <c r="K84" s="28">
        <v>20.52</v>
      </c>
      <c r="L84" s="28">
        <v>3.42</v>
      </c>
      <c r="M84" s="28"/>
      <c r="N84" s="28">
        <v>0.98</v>
      </c>
      <c r="O84" s="28">
        <v>5.1100000000000003</v>
      </c>
      <c r="P84" s="28">
        <v>5.77</v>
      </c>
      <c r="Q84" s="28">
        <v>2.21</v>
      </c>
      <c r="R84" s="28"/>
    </row>
    <row r="85" spans="1:18">
      <c r="A85" s="28" t="s">
        <v>459</v>
      </c>
      <c r="B85" s="28"/>
      <c r="C85" s="25">
        <f t="shared" si="3"/>
        <v>15</v>
      </c>
      <c r="D85" s="25">
        <f t="shared" si="4"/>
        <v>1123.1500000000001</v>
      </c>
      <c r="E85" s="28">
        <v>15000</v>
      </c>
      <c r="F85" s="28">
        <v>850</v>
      </c>
      <c r="G85" s="28"/>
      <c r="H85" s="37">
        <f t="shared" si="5"/>
        <v>-13.666250850927099</v>
      </c>
      <c r="I85" s="28">
        <v>66.09</v>
      </c>
      <c r="J85" s="28">
        <v>0.41</v>
      </c>
      <c r="K85" s="28">
        <v>19.39</v>
      </c>
      <c r="L85" s="28">
        <v>1.85</v>
      </c>
      <c r="M85" s="28"/>
      <c r="N85" s="28">
        <v>0.45</v>
      </c>
      <c r="O85" s="28">
        <v>3.37</v>
      </c>
      <c r="P85" s="28">
        <v>5.88</v>
      </c>
      <c r="Q85" s="28">
        <v>2.3199999999999998</v>
      </c>
      <c r="R85" s="28"/>
    </row>
    <row r="86" spans="1:18">
      <c r="A86" s="28" t="s">
        <v>459</v>
      </c>
      <c r="B86" s="28"/>
      <c r="C86" s="25">
        <f t="shared" si="3"/>
        <v>15</v>
      </c>
      <c r="D86" s="25">
        <f t="shared" si="4"/>
        <v>1173.1500000000001</v>
      </c>
      <c r="E86" s="28">
        <v>15000</v>
      </c>
      <c r="F86" s="28">
        <v>900</v>
      </c>
      <c r="G86" s="28"/>
      <c r="H86" s="37">
        <f t="shared" si="5"/>
        <v>-12.775504492385341</v>
      </c>
      <c r="I86" s="28">
        <v>62.24</v>
      </c>
      <c r="J86" s="28">
        <v>0.73</v>
      </c>
      <c r="K86" s="28">
        <v>19.809999999999999</v>
      </c>
      <c r="L86" s="28">
        <v>2.3199999999999998</v>
      </c>
      <c r="M86" s="28"/>
      <c r="N86" s="28">
        <v>0.8</v>
      </c>
      <c r="O86" s="28">
        <v>3.98</v>
      </c>
      <c r="P86" s="28">
        <v>5.65</v>
      </c>
      <c r="Q86" s="28">
        <v>2.25</v>
      </c>
      <c r="R86" s="28"/>
    </row>
    <row r="87" spans="1:18">
      <c r="A87" s="28" t="s">
        <v>459</v>
      </c>
      <c r="B87" s="28"/>
      <c r="C87" s="25">
        <f t="shared" si="3"/>
        <v>15</v>
      </c>
      <c r="D87" s="25">
        <f t="shared" si="4"/>
        <v>1223.1500000000001</v>
      </c>
      <c r="E87" s="28">
        <v>15000</v>
      </c>
      <c r="F87" s="28">
        <v>950</v>
      </c>
      <c r="G87" s="28"/>
      <c r="H87" s="37">
        <f t="shared" si="5"/>
        <v>-11.95706561544378</v>
      </c>
      <c r="I87" s="28">
        <v>61.83</v>
      </c>
      <c r="J87" s="28">
        <v>1.28</v>
      </c>
      <c r="K87" s="28">
        <v>20.010000000000002</v>
      </c>
      <c r="L87" s="28">
        <v>1.85</v>
      </c>
      <c r="M87" s="28"/>
      <c r="N87" s="28">
        <v>2.36</v>
      </c>
      <c r="O87" s="28">
        <v>5</v>
      </c>
      <c r="P87" s="28">
        <v>5.4</v>
      </c>
      <c r="Q87" s="28">
        <v>2.0299999999999998</v>
      </c>
      <c r="R87" s="28"/>
    </row>
    <row r="88" spans="1:18">
      <c r="A88" s="28" t="s">
        <v>422</v>
      </c>
      <c r="B88" s="25" t="s">
        <v>423</v>
      </c>
      <c r="C88" s="25">
        <f t="shared" si="3"/>
        <v>10</v>
      </c>
      <c r="D88" s="25">
        <f t="shared" si="4"/>
        <v>1543.15</v>
      </c>
      <c r="E88" s="28">
        <v>10000</v>
      </c>
      <c r="F88" s="28">
        <v>1270</v>
      </c>
      <c r="G88" s="28"/>
      <c r="H88" s="28">
        <v>-9.35</v>
      </c>
      <c r="I88" s="25">
        <v>52.38</v>
      </c>
      <c r="J88" s="25">
        <v>1.1200000000000001</v>
      </c>
      <c r="K88" s="25">
        <v>15.96</v>
      </c>
      <c r="L88" s="25">
        <v>4.54</v>
      </c>
      <c r="M88" s="25"/>
      <c r="N88" s="25">
        <v>3.08</v>
      </c>
      <c r="O88" s="25">
        <v>9.5399999999999991</v>
      </c>
      <c r="P88" s="25">
        <v>2.72</v>
      </c>
      <c r="Q88" s="25">
        <v>6.53</v>
      </c>
      <c r="R88" s="25"/>
    </row>
    <row r="89" spans="1:18">
      <c r="A89" s="28" t="s">
        <v>422</v>
      </c>
      <c r="B89" s="25" t="s">
        <v>423</v>
      </c>
      <c r="C89" s="25">
        <f t="shared" si="3"/>
        <v>10</v>
      </c>
      <c r="D89" s="25">
        <f t="shared" si="4"/>
        <v>1543.15</v>
      </c>
      <c r="E89" s="28">
        <v>10000</v>
      </c>
      <c r="F89" s="28">
        <v>1270</v>
      </c>
      <c r="G89" s="28"/>
      <c r="H89" s="28">
        <v>-9.35</v>
      </c>
      <c r="I89" s="25">
        <v>53.37</v>
      </c>
      <c r="J89" s="25">
        <v>1.0900000000000001</v>
      </c>
      <c r="K89" s="25">
        <v>16.420000000000002</v>
      </c>
      <c r="L89" s="25">
        <v>4.43</v>
      </c>
      <c r="M89" s="25"/>
      <c r="N89" s="25">
        <v>3.14</v>
      </c>
      <c r="O89" s="25">
        <v>9.51</v>
      </c>
      <c r="P89" s="25">
        <v>2.52</v>
      </c>
      <c r="Q89" s="25">
        <v>6.24</v>
      </c>
      <c r="R89" s="25"/>
    </row>
    <row r="90" spans="1:18">
      <c r="A90" s="28" t="s">
        <v>460</v>
      </c>
      <c r="B90" s="25" t="s">
        <v>424</v>
      </c>
      <c r="C90" s="25">
        <f t="shared" si="3"/>
        <v>10</v>
      </c>
      <c r="D90" s="25">
        <f t="shared" si="4"/>
        <v>1543.15</v>
      </c>
      <c r="E90" s="28">
        <v>10000</v>
      </c>
      <c r="F90" s="28">
        <v>1270</v>
      </c>
      <c r="G90" s="28"/>
      <c r="H90" s="28">
        <v>-9.35</v>
      </c>
      <c r="I90" s="25">
        <v>53.49</v>
      </c>
      <c r="J90" s="25">
        <v>1.1200000000000001</v>
      </c>
      <c r="K90" s="25">
        <v>16.649999999999999</v>
      </c>
      <c r="L90" s="25">
        <v>4.4400000000000004</v>
      </c>
      <c r="M90" s="25"/>
      <c r="N90" s="25">
        <v>3.31</v>
      </c>
      <c r="O90" s="25">
        <v>9.83</v>
      </c>
      <c r="P90" s="25">
        <v>2.7</v>
      </c>
      <c r="Q90" s="25">
        <v>6.25</v>
      </c>
      <c r="R90" s="25"/>
    </row>
    <row r="91" spans="1:18">
      <c r="A91" s="28" t="s">
        <v>460</v>
      </c>
      <c r="B91" s="25" t="s">
        <v>425</v>
      </c>
      <c r="C91" s="25">
        <f t="shared" si="3"/>
        <v>10</v>
      </c>
      <c r="D91" s="25">
        <f t="shared" si="4"/>
        <v>1543.15</v>
      </c>
      <c r="E91" s="28">
        <v>10000</v>
      </c>
      <c r="F91" s="28">
        <v>1270</v>
      </c>
      <c r="G91" s="28"/>
      <c r="H91" s="28">
        <v>-9.35</v>
      </c>
      <c r="I91" s="25">
        <v>52.98</v>
      </c>
      <c r="J91" s="25">
        <v>1.1499999999999999</v>
      </c>
      <c r="K91" s="25">
        <v>16.41</v>
      </c>
      <c r="L91" s="25">
        <v>4.1100000000000003</v>
      </c>
      <c r="M91" s="25"/>
      <c r="N91" s="25">
        <v>3.36</v>
      </c>
      <c r="O91" s="25">
        <v>10.16</v>
      </c>
      <c r="P91" s="25">
        <v>2.5099999999999998</v>
      </c>
      <c r="Q91" s="25">
        <v>6.01</v>
      </c>
      <c r="R91" s="25"/>
    </row>
    <row r="92" spans="1:18">
      <c r="A92" s="28" t="s">
        <v>460</v>
      </c>
      <c r="B92" s="25" t="s">
        <v>426</v>
      </c>
      <c r="C92" s="25">
        <f t="shared" si="3"/>
        <v>10</v>
      </c>
      <c r="D92" s="25">
        <f t="shared" si="4"/>
        <v>1543.15</v>
      </c>
      <c r="E92" s="28">
        <v>10000</v>
      </c>
      <c r="F92" s="28">
        <v>1270</v>
      </c>
      <c r="G92" s="28"/>
      <c r="H92" s="28">
        <v>-9.35</v>
      </c>
      <c r="I92" s="25">
        <v>54.08</v>
      </c>
      <c r="J92" s="25">
        <v>1.1100000000000001</v>
      </c>
      <c r="K92" s="25">
        <v>16.3</v>
      </c>
      <c r="L92" s="25">
        <v>4.95</v>
      </c>
      <c r="M92" s="25"/>
      <c r="N92" s="25">
        <v>3.81</v>
      </c>
      <c r="O92" s="25">
        <v>9.8800000000000008</v>
      </c>
      <c r="P92" s="25">
        <v>2.98</v>
      </c>
      <c r="Q92" s="25">
        <v>4.22</v>
      </c>
      <c r="R92" s="25"/>
    </row>
    <row r="93" spans="1:18">
      <c r="A93" s="28" t="s">
        <v>460</v>
      </c>
      <c r="B93" s="25" t="s">
        <v>427</v>
      </c>
      <c r="C93" s="25">
        <f t="shared" si="3"/>
        <v>10</v>
      </c>
      <c r="D93" s="25">
        <f t="shared" si="4"/>
        <v>1543.15</v>
      </c>
      <c r="E93" s="28">
        <v>10000</v>
      </c>
      <c r="F93" s="28">
        <v>1270</v>
      </c>
      <c r="G93" s="28"/>
      <c r="H93" s="28">
        <v>-9.35</v>
      </c>
      <c r="I93" s="25">
        <v>53.42</v>
      </c>
      <c r="J93" s="25">
        <v>1.1100000000000001</v>
      </c>
      <c r="K93" s="25">
        <v>17.32</v>
      </c>
      <c r="L93" s="25">
        <v>5.08</v>
      </c>
      <c r="M93" s="25"/>
      <c r="N93" s="25">
        <v>3.76</v>
      </c>
      <c r="O93" s="25">
        <v>10</v>
      </c>
      <c r="P93" s="25">
        <v>3.17</v>
      </c>
      <c r="Q93" s="25">
        <v>4.26</v>
      </c>
      <c r="R93" s="25"/>
    </row>
    <row r="94" spans="1:18">
      <c r="A94" s="28" t="s">
        <v>460</v>
      </c>
      <c r="B94" s="25" t="s">
        <v>428</v>
      </c>
      <c r="C94" s="25">
        <f t="shared" si="3"/>
        <v>10</v>
      </c>
      <c r="D94" s="25">
        <f t="shared" si="4"/>
        <v>1543.15</v>
      </c>
      <c r="E94" s="28">
        <v>10000</v>
      </c>
      <c r="F94" s="28">
        <v>1270</v>
      </c>
      <c r="G94" s="28"/>
      <c r="H94" s="28">
        <v>-9.1999999999999993</v>
      </c>
      <c r="I94" s="25">
        <v>54.7</v>
      </c>
      <c r="J94" s="25">
        <v>0.9</v>
      </c>
      <c r="K94" s="25">
        <v>18.02</v>
      </c>
      <c r="L94" s="25">
        <v>1.85</v>
      </c>
      <c r="M94" s="25"/>
      <c r="N94" s="25">
        <v>4.18</v>
      </c>
      <c r="O94" s="25">
        <v>11.33</v>
      </c>
      <c r="P94" s="25">
        <v>2.2799999999999998</v>
      </c>
      <c r="Q94" s="25">
        <v>3.35</v>
      </c>
      <c r="R94" s="25"/>
    </row>
    <row r="95" spans="1:18">
      <c r="A95" s="28" t="s">
        <v>460</v>
      </c>
      <c r="B95" s="25" t="s">
        <v>429</v>
      </c>
      <c r="C95" s="25">
        <f t="shared" si="3"/>
        <v>10</v>
      </c>
      <c r="D95" s="25">
        <f t="shared" si="4"/>
        <v>1543.15</v>
      </c>
      <c r="E95" s="28">
        <v>10000</v>
      </c>
      <c r="F95" s="28">
        <v>1270</v>
      </c>
      <c r="G95" s="28"/>
      <c r="H95" s="28">
        <v>-9.5</v>
      </c>
      <c r="I95" s="25">
        <v>54.66</v>
      </c>
      <c r="J95" s="25">
        <v>0.73</v>
      </c>
      <c r="K95" s="25">
        <v>18.690000000000001</v>
      </c>
      <c r="L95" s="25">
        <v>2.27</v>
      </c>
      <c r="M95" s="25"/>
      <c r="N95" s="25">
        <v>4.7</v>
      </c>
      <c r="O95" s="25">
        <v>12.05</v>
      </c>
      <c r="P95" s="25">
        <v>1.95</v>
      </c>
      <c r="Q95" s="25">
        <v>1.4</v>
      </c>
      <c r="R95" s="25"/>
    </row>
    <row r="96" spans="1:18">
      <c r="A96" s="25" t="s">
        <v>430</v>
      </c>
      <c r="B96" s="38" t="s">
        <v>431</v>
      </c>
      <c r="C96" s="25">
        <f t="shared" si="3"/>
        <v>30</v>
      </c>
      <c r="D96" s="25">
        <f t="shared" si="4"/>
        <v>1323.15</v>
      </c>
      <c r="E96" s="39">
        <v>30000</v>
      </c>
      <c r="F96" s="38">
        <v>1050</v>
      </c>
      <c r="G96" s="38"/>
      <c r="H96" s="40">
        <v>-15.801997957294638</v>
      </c>
      <c r="I96" s="40">
        <v>68.247777777777785</v>
      </c>
      <c r="J96" s="40">
        <v>0.67481111111111114</v>
      </c>
      <c r="K96" s="40">
        <v>12.311111111111112</v>
      </c>
      <c r="L96" s="40">
        <v>0.32492222222222217</v>
      </c>
      <c r="M96" s="40">
        <v>5.171111111111111E-2</v>
      </c>
      <c r="N96" s="40">
        <v>1.6150111111111112</v>
      </c>
      <c r="O96" s="40">
        <v>2.3366666666666664</v>
      </c>
      <c r="P96" s="40">
        <v>1.4594999999999998</v>
      </c>
      <c r="Q96" s="40">
        <v>2.8055555555555554</v>
      </c>
      <c r="R96" s="40">
        <v>0.88638888888888878</v>
      </c>
    </row>
    <row r="97" spans="1:18">
      <c r="A97" s="25" t="s">
        <v>430</v>
      </c>
      <c r="B97" s="38" t="s">
        <v>432</v>
      </c>
      <c r="C97" s="25">
        <f t="shared" si="3"/>
        <v>30</v>
      </c>
      <c r="D97" s="25">
        <f t="shared" si="4"/>
        <v>1323.15</v>
      </c>
      <c r="E97" s="39">
        <v>30000</v>
      </c>
      <c r="F97" s="38">
        <v>1050</v>
      </c>
      <c r="G97" s="38"/>
      <c r="H97" s="40">
        <v>-12.141089832360912</v>
      </c>
      <c r="I97" s="40">
        <v>67.710000000000008</v>
      </c>
      <c r="J97" s="40">
        <v>0.61431666666666673</v>
      </c>
      <c r="K97" s="40">
        <v>11.463333333333333</v>
      </c>
      <c r="L97" s="40">
        <v>0.85871666666666668</v>
      </c>
      <c r="M97" s="40">
        <v>4.9200000000000001E-2</v>
      </c>
      <c r="N97" s="40">
        <v>1.5994833333333334</v>
      </c>
      <c r="O97" s="40">
        <v>2.355</v>
      </c>
      <c r="P97" s="40">
        <v>1.5270166666666667</v>
      </c>
      <c r="Q97" s="40">
        <v>2.7516666666666665</v>
      </c>
      <c r="R97" s="40">
        <v>0.94696666666666662</v>
      </c>
    </row>
    <row r="98" spans="1:18">
      <c r="A98" s="25" t="s">
        <v>430</v>
      </c>
      <c r="B98" s="38" t="s">
        <v>433</v>
      </c>
      <c r="C98" s="25">
        <f t="shared" si="3"/>
        <v>30</v>
      </c>
      <c r="D98" s="25">
        <f t="shared" si="4"/>
        <v>1323.15</v>
      </c>
      <c r="E98" s="39">
        <v>30000</v>
      </c>
      <c r="F98" s="38">
        <v>1050</v>
      </c>
      <c r="G98" s="38"/>
      <c r="H98" s="40">
        <v>-8.8089464698870277</v>
      </c>
      <c r="I98" s="40">
        <v>68.048000000000002</v>
      </c>
      <c r="J98" s="40">
        <v>0.61393999999999993</v>
      </c>
      <c r="K98" s="40">
        <v>10.926</v>
      </c>
      <c r="L98" s="40">
        <v>3.4799999999999995</v>
      </c>
      <c r="M98" s="40">
        <v>2.5159999999999998E-2</v>
      </c>
      <c r="N98" s="40">
        <v>1.4585599999999999</v>
      </c>
      <c r="O98" s="40">
        <v>2.2959999999999998</v>
      </c>
      <c r="P98" s="40">
        <v>1.0260799999999999</v>
      </c>
      <c r="Q98" s="40">
        <v>1.9600000000000002</v>
      </c>
      <c r="R98" s="40">
        <v>0.78634000000000004</v>
      </c>
    </row>
    <row r="99" spans="1:18">
      <c r="A99" s="25" t="s">
        <v>430</v>
      </c>
      <c r="B99" s="38" t="s">
        <v>434</v>
      </c>
      <c r="C99" s="25">
        <f t="shared" si="3"/>
        <v>30</v>
      </c>
      <c r="D99" s="25">
        <f t="shared" si="4"/>
        <v>1323.15</v>
      </c>
      <c r="E99" s="39">
        <v>30000</v>
      </c>
      <c r="F99" s="38">
        <v>1050</v>
      </c>
      <c r="G99" s="38"/>
      <c r="H99" s="40">
        <v>-10.531948219461279</v>
      </c>
      <c r="I99" s="40">
        <v>66.937777777777782</v>
      </c>
      <c r="J99" s="40">
        <v>0.68854444444444451</v>
      </c>
      <c r="K99" s="40">
        <v>11.930000000000001</v>
      </c>
      <c r="L99" s="40">
        <v>0.77744444444444438</v>
      </c>
      <c r="M99" s="40">
        <v>3.9044444444444444E-2</v>
      </c>
      <c r="N99" s="40">
        <v>1.1909888888888891</v>
      </c>
      <c r="O99" s="40">
        <v>2.3144444444444443</v>
      </c>
      <c r="P99" s="40">
        <v>0.94836666666666658</v>
      </c>
      <c r="Q99" s="40">
        <v>2.2255555555555553</v>
      </c>
      <c r="R99" s="40">
        <v>0.92065555555555556</v>
      </c>
    </row>
    <row r="100" spans="1:18">
      <c r="A100" s="25" t="s">
        <v>430</v>
      </c>
      <c r="B100" s="38" t="s">
        <v>435</v>
      </c>
      <c r="C100" s="25">
        <f t="shared" si="3"/>
        <v>30</v>
      </c>
      <c r="D100" s="25">
        <f t="shared" si="4"/>
        <v>1323.15</v>
      </c>
      <c r="E100" s="39">
        <v>30000</v>
      </c>
      <c r="F100" s="38">
        <v>1050</v>
      </c>
      <c r="G100" s="38"/>
      <c r="H100" s="40">
        <v>-10.642180642778532</v>
      </c>
      <c r="I100" s="40">
        <v>66.564000000000007</v>
      </c>
      <c r="J100" s="40">
        <v>0.72981999999999991</v>
      </c>
      <c r="K100" s="40">
        <v>12.67</v>
      </c>
      <c r="L100" s="40">
        <v>0.13018000000000002</v>
      </c>
      <c r="M100" s="40">
        <v>5.6599999999999998E-2</v>
      </c>
      <c r="N100" s="40">
        <v>1.2281</v>
      </c>
      <c r="O100" s="40">
        <v>2.1619999999999999</v>
      </c>
      <c r="P100" s="38">
        <v>0.97</v>
      </c>
      <c r="Q100" s="38">
        <v>2.8</v>
      </c>
      <c r="R100" s="40">
        <v>0.87762000000000007</v>
      </c>
    </row>
    <row r="101" spans="1:18">
      <c r="A101" s="25" t="s">
        <v>430</v>
      </c>
      <c r="B101" s="38" t="s">
        <v>436</v>
      </c>
      <c r="C101" s="25">
        <f t="shared" si="3"/>
        <v>30</v>
      </c>
      <c r="D101" s="25">
        <f t="shared" si="4"/>
        <v>1273.1500000000001</v>
      </c>
      <c r="E101" s="39">
        <v>30000</v>
      </c>
      <c r="F101" s="38">
        <v>1000</v>
      </c>
      <c r="G101" s="38"/>
      <c r="H101" s="40">
        <v>-11.142462846366168</v>
      </c>
      <c r="I101" s="40">
        <v>67.00833333333334</v>
      </c>
      <c r="J101" s="40">
        <v>0.57611666666666672</v>
      </c>
      <c r="K101" s="40">
        <v>11.964999999999998</v>
      </c>
      <c r="L101" s="40">
        <v>0.56938333333333324</v>
      </c>
      <c r="M101" s="40">
        <v>2.5649999999999996E-2</v>
      </c>
      <c r="N101" s="40">
        <v>0.83009999999999995</v>
      </c>
      <c r="O101" s="40">
        <v>1.6533333333333333</v>
      </c>
      <c r="P101" s="40">
        <v>1.2445333333333333</v>
      </c>
      <c r="Q101" s="40">
        <v>2.3949999999999996</v>
      </c>
      <c r="R101" s="40">
        <v>0.54266666666666674</v>
      </c>
    </row>
    <row r="102" spans="1:18">
      <c r="A102" s="28" t="s">
        <v>437</v>
      </c>
      <c r="B102" s="38" t="s">
        <v>438</v>
      </c>
      <c r="C102" s="25">
        <f t="shared" si="3"/>
        <v>1.52</v>
      </c>
      <c r="D102" s="25">
        <f t="shared" si="4"/>
        <v>1076.1500000000001</v>
      </c>
      <c r="E102" s="39">
        <v>1520</v>
      </c>
      <c r="F102" s="39">
        <v>803</v>
      </c>
      <c r="G102" s="38">
        <v>-1.61</v>
      </c>
      <c r="H102" s="38">
        <f>-13.84+G102</f>
        <v>-15.45</v>
      </c>
      <c r="I102" s="38">
        <v>77.25</v>
      </c>
      <c r="J102" s="38"/>
      <c r="K102" s="38">
        <v>12.08</v>
      </c>
      <c r="L102" s="38">
        <v>0.39</v>
      </c>
      <c r="M102" s="38"/>
      <c r="N102" s="38">
        <v>0.05</v>
      </c>
      <c r="O102" s="38">
        <v>0.37</v>
      </c>
      <c r="P102" s="38">
        <v>4.54</v>
      </c>
      <c r="Q102" s="38">
        <v>5</v>
      </c>
      <c r="R102" s="40"/>
    </row>
    <row r="103" spans="1:18">
      <c r="A103" s="28" t="s">
        <v>437</v>
      </c>
      <c r="B103" s="38" t="s">
        <v>439</v>
      </c>
      <c r="C103" s="25">
        <f t="shared" si="3"/>
        <v>1.5</v>
      </c>
      <c r="D103" s="25">
        <f t="shared" si="4"/>
        <v>1076.1500000000001</v>
      </c>
      <c r="E103" s="39">
        <v>1500</v>
      </c>
      <c r="F103" s="39">
        <v>803</v>
      </c>
      <c r="G103" s="38">
        <v>-0.17</v>
      </c>
      <c r="H103" s="38">
        <f>-13.84+G103</f>
        <v>-14.01</v>
      </c>
      <c r="I103" s="38">
        <v>77.180000000000007</v>
      </c>
      <c r="J103" s="38"/>
      <c r="K103" s="38">
        <v>12.17</v>
      </c>
      <c r="L103" s="38">
        <v>0.39</v>
      </c>
      <c r="M103" s="38"/>
      <c r="N103" s="38">
        <v>0.05</v>
      </c>
      <c r="O103" s="38">
        <v>0.35</v>
      </c>
      <c r="P103" s="38">
        <v>4.55</v>
      </c>
      <c r="Q103" s="38">
        <v>4.9800000000000004</v>
      </c>
      <c r="R103" s="40"/>
    </row>
    <row r="104" spans="1:18">
      <c r="A104" s="28" t="s">
        <v>437</v>
      </c>
      <c r="B104" s="38" t="s">
        <v>440</v>
      </c>
      <c r="C104" s="25">
        <f t="shared" si="3"/>
        <v>1.5609999999999999</v>
      </c>
      <c r="D104" s="25">
        <f t="shared" si="4"/>
        <v>1173.1500000000001</v>
      </c>
      <c r="E104" s="39">
        <v>1561</v>
      </c>
      <c r="F104" s="39">
        <v>900</v>
      </c>
      <c r="G104" s="38">
        <v>-1.63</v>
      </c>
      <c r="H104" s="38">
        <f>-11.9+G104</f>
        <v>-13.530000000000001</v>
      </c>
      <c r="I104" s="38">
        <v>76.97</v>
      </c>
      <c r="J104" s="38"/>
      <c r="K104" s="38">
        <v>11.98</v>
      </c>
      <c r="L104" s="38">
        <v>0.63</v>
      </c>
      <c r="M104" s="38"/>
      <c r="N104" s="38">
        <v>0.04</v>
      </c>
      <c r="O104" s="38">
        <v>0.37</v>
      </c>
      <c r="P104" s="38">
        <v>4.55</v>
      </c>
      <c r="Q104" s="38">
        <v>4.82</v>
      </c>
      <c r="R104" s="40"/>
    </row>
    <row r="105" spans="1:18">
      <c r="A105" s="28" t="s">
        <v>437</v>
      </c>
      <c r="B105" s="38" t="s">
        <v>441</v>
      </c>
      <c r="C105" s="25">
        <f t="shared" si="3"/>
        <v>1.52</v>
      </c>
      <c r="D105" s="25">
        <f t="shared" si="4"/>
        <v>1076.1500000000001</v>
      </c>
      <c r="E105" s="39">
        <v>1520</v>
      </c>
      <c r="F105" s="39">
        <v>803</v>
      </c>
      <c r="G105" s="38">
        <v>-1.6</v>
      </c>
      <c r="H105" s="38">
        <f>-13.84+G105</f>
        <v>-15.44</v>
      </c>
      <c r="I105" s="38">
        <v>75.599999999999994</v>
      </c>
      <c r="J105" s="38"/>
      <c r="K105" s="38">
        <v>10.67</v>
      </c>
      <c r="L105" s="38">
        <v>2.11</v>
      </c>
      <c r="M105" s="38"/>
      <c r="N105" s="38">
        <v>0.02</v>
      </c>
      <c r="O105" s="38">
        <v>0.06</v>
      </c>
      <c r="P105" s="38">
        <v>5.71</v>
      </c>
      <c r="Q105" s="38">
        <v>4.45</v>
      </c>
      <c r="R105" s="40"/>
    </row>
    <row r="106" spans="1:18">
      <c r="A106" s="28" t="s">
        <v>437</v>
      </c>
      <c r="B106" s="38" t="s">
        <v>442</v>
      </c>
      <c r="C106" s="25">
        <f t="shared" si="3"/>
        <v>1.5</v>
      </c>
      <c r="D106" s="25">
        <f t="shared" si="4"/>
        <v>1076.1500000000001</v>
      </c>
      <c r="E106" s="39">
        <v>1500</v>
      </c>
      <c r="F106" s="39">
        <v>803</v>
      </c>
      <c r="G106" s="38">
        <v>-0.19</v>
      </c>
      <c r="H106" s="38">
        <f>-13.84+G106</f>
        <v>-14.03</v>
      </c>
      <c r="I106" s="38">
        <v>75.14</v>
      </c>
      <c r="J106" s="38"/>
      <c r="K106" s="38">
        <v>10.66</v>
      </c>
      <c r="L106" s="38">
        <v>2.3199999999999998</v>
      </c>
      <c r="M106" s="38"/>
      <c r="N106" s="38">
        <v>0.01</v>
      </c>
      <c r="O106" s="38">
        <v>0.06</v>
      </c>
      <c r="P106" s="38">
        <v>5.72</v>
      </c>
      <c r="Q106" s="38">
        <v>4.42</v>
      </c>
      <c r="R106" s="40"/>
    </row>
    <row r="107" spans="1:18">
      <c r="A107" s="28" t="s">
        <v>437</v>
      </c>
      <c r="B107" s="38" t="s">
        <v>443</v>
      </c>
      <c r="C107" s="25">
        <f t="shared" si="3"/>
        <v>1.5609999999999999</v>
      </c>
      <c r="D107" s="25">
        <f t="shared" si="4"/>
        <v>1173.1500000000001</v>
      </c>
      <c r="E107" s="39">
        <v>1561</v>
      </c>
      <c r="F107" s="39">
        <v>900</v>
      </c>
      <c r="G107" s="38">
        <v>-1.63</v>
      </c>
      <c r="H107" s="38">
        <f>-11.9+G107</f>
        <v>-13.530000000000001</v>
      </c>
      <c r="I107" s="38">
        <v>75.22</v>
      </c>
      <c r="J107" s="38"/>
      <c r="K107" s="38">
        <v>10.49</v>
      </c>
      <c r="L107" s="38">
        <v>2.35</v>
      </c>
      <c r="M107" s="38"/>
      <c r="N107" s="38">
        <v>0.02</v>
      </c>
      <c r="O107" s="38">
        <v>0.06</v>
      </c>
      <c r="P107" s="38">
        <v>5.74</v>
      </c>
      <c r="Q107" s="38">
        <v>4.41</v>
      </c>
      <c r="R107" s="40"/>
    </row>
    <row r="108" spans="1:18">
      <c r="A108" s="28" t="s">
        <v>437</v>
      </c>
      <c r="B108" s="38" t="s">
        <v>444</v>
      </c>
      <c r="C108" s="25">
        <f t="shared" si="3"/>
        <v>1.52</v>
      </c>
      <c r="D108" s="25">
        <f t="shared" si="4"/>
        <v>1076.1500000000001</v>
      </c>
      <c r="E108" s="39">
        <v>1520</v>
      </c>
      <c r="F108" s="39">
        <v>803</v>
      </c>
      <c r="G108" s="38">
        <v>-1.58</v>
      </c>
      <c r="H108" s="38">
        <f t="shared" ref="H108:H116" si="6">-13.84+G108</f>
        <v>-15.42</v>
      </c>
      <c r="I108" s="38">
        <v>74.09</v>
      </c>
      <c r="J108" s="38"/>
      <c r="K108" s="38">
        <v>8.3000000000000007</v>
      </c>
      <c r="L108" s="38">
        <v>5.19</v>
      </c>
      <c r="M108" s="38"/>
      <c r="N108" s="38">
        <v>0.01</v>
      </c>
      <c r="O108" s="38">
        <v>0.23</v>
      </c>
      <c r="P108" s="38">
        <v>6.52</v>
      </c>
      <c r="Q108" s="38">
        <v>4.41</v>
      </c>
      <c r="R108" s="40"/>
    </row>
    <row r="109" spans="1:18">
      <c r="A109" s="28" t="s">
        <v>437</v>
      </c>
      <c r="B109" s="38" t="s">
        <v>445</v>
      </c>
      <c r="C109" s="25">
        <f t="shared" si="3"/>
        <v>1.5</v>
      </c>
      <c r="D109" s="25">
        <f t="shared" si="4"/>
        <v>1076.1500000000001</v>
      </c>
      <c r="E109" s="39">
        <v>1500</v>
      </c>
      <c r="F109" s="39">
        <v>803</v>
      </c>
      <c r="G109" s="38">
        <v>-0.17</v>
      </c>
      <c r="H109" s="38">
        <f t="shared" si="6"/>
        <v>-14.01</v>
      </c>
      <c r="I109" s="38">
        <v>73.37</v>
      </c>
      <c r="J109" s="38"/>
      <c r="K109" s="38">
        <v>8.3800000000000008</v>
      </c>
      <c r="L109" s="38">
        <v>5.4</v>
      </c>
      <c r="M109" s="38"/>
      <c r="N109" s="38">
        <v>0.01</v>
      </c>
      <c r="O109" s="38">
        <v>0.28000000000000003</v>
      </c>
      <c r="P109" s="38">
        <v>6.54</v>
      </c>
      <c r="Q109" s="38">
        <v>4.41</v>
      </c>
      <c r="R109" s="40"/>
    </row>
    <row r="110" spans="1:18">
      <c r="A110" s="28" t="s">
        <v>437</v>
      </c>
      <c r="B110" s="38" t="s">
        <v>446</v>
      </c>
      <c r="C110" s="25">
        <f t="shared" si="3"/>
        <v>1.5</v>
      </c>
      <c r="D110" s="25">
        <f t="shared" si="4"/>
        <v>1074.1500000000001</v>
      </c>
      <c r="E110" s="39">
        <v>1500</v>
      </c>
      <c r="F110" s="39">
        <v>801</v>
      </c>
      <c r="G110" s="38">
        <v>0.04</v>
      </c>
      <c r="H110" s="38">
        <f t="shared" si="6"/>
        <v>-13.8</v>
      </c>
      <c r="I110" s="38">
        <v>72.92</v>
      </c>
      <c r="J110" s="38"/>
      <c r="K110" s="38">
        <v>8.1300000000000008</v>
      </c>
      <c r="L110" s="38">
        <v>6.47</v>
      </c>
      <c r="M110" s="38"/>
      <c r="N110" s="38">
        <v>0.01</v>
      </c>
      <c r="O110" s="38">
        <v>0.26</v>
      </c>
      <c r="P110" s="38">
        <v>6.52</v>
      </c>
      <c r="Q110" s="38">
        <v>4.3099999999999996</v>
      </c>
      <c r="R110" s="40"/>
    </row>
    <row r="111" spans="1:18">
      <c r="A111" s="28" t="s">
        <v>437</v>
      </c>
      <c r="B111" s="38" t="s">
        <v>447</v>
      </c>
      <c r="C111" s="25">
        <f t="shared" si="3"/>
        <v>1.5</v>
      </c>
      <c r="D111" s="25">
        <f t="shared" si="4"/>
        <v>1074.1500000000001</v>
      </c>
      <c r="E111" s="39">
        <v>1500</v>
      </c>
      <c r="F111" s="39">
        <v>801</v>
      </c>
      <c r="G111" s="38">
        <v>0</v>
      </c>
      <c r="H111" s="38">
        <f t="shared" si="6"/>
        <v>-13.84</v>
      </c>
      <c r="I111" s="38">
        <v>75.010000000000005</v>
      </c>
      <c r="J111" s="38"/>
      <c r="K111" s="38">
        <v>8.43</v>
      </c>
      <c r="L111" s="38">
        <v>4.03</v>
      </c>
      <c r="M111" s="38"/>
      <c r="N111" s="38">
        <v>0.03</v>
      </c>
      <c r="O111" s="38">
        <v>0.21</v>
      </c>
      <c r="P111" s="38">
        <v>6.53</v>
      </c>
      <c r="Q111" s="38">
        <v>4.32</v>
      </c>
      <c r="R111" s="40"/>
    </row>
    <row r="112" spans="1:18">
      <c r="A112" s="28" t="s">
        <v>437</v>
      </c>
      <c r="B112" s="38" t="s">
        <v>448</v>
      </c>
      <c r="C112" s="25">
        <f t="shared" si="3"/>
        <v>1.5</v>
      </c>
      <c r="D112" s="25">
        <f t="shared" si="4"/>
        <v>1074.1500000000001</v>
      </c>
      <c r="E112" s="39">
        <v>1500</v>
      </c>
      <c r="F112" s="39">
        <v>801</v>
      </c>
      <c r="G112" s="38">
        <v>-0.11</v>
      </c>
      <c r="H112" s="38">
        <f t="shared" si="6"/>
        <v>-13.95</v>
      </c>
      <c r="I112" s="38">
        <v>77.290000000000006</v>
      </c>
      <c r="J112" s="38"/>
      <c r="K112" s="38">
        <v>8.59</v>
      </c>
      <c r="L112" s="38">
        <v>2</v>
      </c>
      <c r="M112" s="38"/>
      <c r="N112" s="38">
        <v>0.02</v>
      </c>
      <c r="O112" s="38">
        <v>0.11</v>
      </c>
      <c r="P112" s="38">
        <v>6.5</v>
      </c>
      <c r="Q112" s="38">
        <v>4.4400000000000004</v>
      </c>
      <c r="R112" s="40"/>
    </row>
    <row r="113" spans="1:18">
      <c r="A113" s="28" t="s">
        <v>437</v>
      </c>
      <c r="B113" s="38" t="s">
        <v>449</v>
      </c>
      <c r="C113" s="25">
        <f t="shared" si="3"/>
        <v>1.5</v>
      </c>
      <c r="D113" s="25">
        <f t="shared" si="4"/>
        <v>1074.1500000000001</v>
      </c>
      <c r="E113" s="39">
        <v>1500</v>
      </c>
      <c r="F113" s="39">
        <v>801</v>
      </c>
      <c r="G113" s="38">
        <v>-0.21</v>
      </c>
      <c r="H113" s="38">
        <f t="shared" si="6"/>
        <v>-14.05</v>
      </c>
      <c r="I113" s="38">
        <v>78.7</v>
      </c>
      <c r="J113" s="38"/>
      <c r="K113" s="38">
        <v>8.77</v>
      </c>
      <c r="L113" s="38">
        <v>0.79</v>
      </c>
      <c r="M113" s="38"/>
      <c r="N113" s="38">
        <v>0.01</v>
      </c>
      <c r="O113" s="38">
        <v>0.08</v>
      </c>
      <c r="P113" s="38">
        <v>6.48</v>
      </c>
      <c r="Q113" s="38">
        <v>4.3899999999999997</v>
      </c>
      <c r="R113" s="40"/>
    </row>
    <row r="114" spans="1:18">
      <c r="A114" s="28" t="s">
        <v>437</v>
      </c>
      <c r="B114" s="38" t="s">
        <v>450</v>
      </c>
      <c r="C114" s="25">
        <f t="shared" si="3"/>
        <v>1.51</v>
      </c>
      <c r="D114" s="25">
        <f t="shared" si="4"/>
        <v>1078.1500000000001</v>
      </c>
      <c r="E114" s="39">
        <v>1510</v>
      </c>
      <c r="F114" s="39">
        <v>805</v>
      </c>
      <c r="G114" s="38">
        <v>-1.7</v>
      </c>
      <c r="H114" s="38">
        <f t="shared" si="6"/>
        <v>-15.54</v>
      </c>
      <c r="I114" s="38">
        <v>74.92</v>
      </c>
      <c r="J114" s="38"/>
      <c r="K114" s="38">
        <v>8.49</v>
      </c>
      <c r="L114" s="38">
        <v>3.66</v>
      </c>
      <c r="M114" s="38"/>
      <c r="N114" s="38">
        <v>0.02</v>
      </c>
      <c r="O114" s="38">
        <v>0.28000000000000003</v>
      </c>
      <c r="P114" s="38">
        <v>6.57</v>
      </c>
      <c r="Q114" s="38">
        <v>4.4800000000000004</v>
      </c>
      <c r="R114" s="40"/>
    </row>
    <row r="115" spans="1:18">
      <c r="A115" s="28" t="s">
        <v>437</v>
      </c>
      <c r="B115" s="38" t="s">
        <v>451</v>
      </c>
      <c r="C115" s="25">
        <f t="shared" si="3"/>
        <v>1.51</v>
      </c>
      <c r="D115" s="25">
        <f t="shared" si="4"/>
        <v>1078.1500000000001</v>
      </c>
      <c r="E115" s="39">
        <v>1510</v>
      </c>
      <c r="F115" s="39">
        <v>805</v>
      </c>
      <c r="G115" s="38">
        <v>-1.79</v>
      </c>
      <c r="H115" s="38">
        <f t="shared" si="6"/>
        <v>-15.629999999999999</v>
      </c>
      <c r="I115" s="38">
        <v>76.83</v>
      </c>
      <c r="J115" s="38"/>
      <c r="K115" s="38">
        <v>8.69</v>
      </c>
      <c r="L115" s="38">
        <v>1.57</v>
      </c>
      <c r="M115" s="38"/>
      <c r="N115" s="38">
        <v>0.01</v>
      </c>
      <c r="O115" s="38">
        <v>0.26</v>
      </c>
      <c r="P115" s="38">
        <v>6.58</v>
      </c>
      <c r="Q115" s="38">
        <v>4.53</v>
      </c>
      <c r="R115" s="40"/>
    </row>
    <row r="116" spans="1:18">
      <c r="A116" s="28" t="s">
        <v>437</v>
      </c>
      <c r="B116" s="38" t="s">
        <v>452</v>
      </c>
      <c r="C116" s="25">
        <f t="shared" si="3"/>
        <v>1.51</v>
      </c>
      <c r="D116" s="25">
        <f t="shared" si="4"/>
        <v>1078.1500000000001</v>
      </c>
      <c r="E116" s="39">
        <v>1510</v>
      </c>
      <c r="F116" s="39">
        <v>805</v>
      </c>
      <c r="G116" s="38">
        <v>-1.99</v>
      </c>
      <c r="H116" s="38">
        <f t="shared" si="6"/>
        <v>-15.83</v>
      </c>
      <c r="I116" s="38">
        <v>77.489999999999995</v>
      </c>
      <c r="J116" s="38"/>
      <c r="K116" s="38">
        <v>8.67</v>
      </c>
      <c r="L116" s="38">
        <v>0.87</v>
      </c>
      <c r="M116" s="38"/>
      <c r="N116" s="38">
        <v>0.01</v>
      </c>
      <c r="O116" s="38">
        <v>0.28000000000000003</v>
      </c>
      <c r="P116" s="38">
        <v>6.62</v>
      </c>
      <c r="Q116" s="38">
        <v>4.54</v>
      </c>
      <c r="R116" s="40"/>
    </row>
    <row r="117" spans="1:18">
      <c r="A117" s="28" t="s">
        <v>437</v>
      </c>
      <c r="B117" s="38" t="s">
        <v>453</v>
      </c>
      <c r="C117" s="25">
        <f t="shared" si="3"/>
        <v>1.5609999999999999</v>
      </c>
      <c r="D117" s="25">
        <f t="shared" si="4"/>
        <v>1173.1500000000001</v>
      </c>
      <c r="E117" s="39">
        <v>1561</v>
      </c>
      <c r="F117" s="39">
        <v>900</v>
      </c>
      <c r="G117" s="38">
        <v>-1.6</v>
      </c>
      <c r="H117" s="38">
        <f>-11.9+G117</f>
        <v>-13.5</v>
      </c>
      <c r="I117" s="38">
        <v>72.66</v>
      </c>
      <c r="J117" s="38"/>
      <c r="K117" s="38">
        <v>8.06</v>
      </c>
      <c r="L117" s="38">
        <v>6.32</v>
      </c>
      <c r="M117" s="38"/>
      <c r="N117" s="38">
        <v>0.02</v>
      </c>
      <c r="O117" s="38">
        <v>0.23</v>
      </c>
      <c r="P117" s="38">
        <v>6.55</v>
      </c>
      <c r="Q117" s="38">
        <v>4.3</v>
      </c>
      <c r="R117" s="40"/>
    </row>
    <row r="118" spans="1:18">
      <c r="A118" s="28" t="s">
        <v>437</v>
      </c>
      <c r="B118" s="38" t="s">
        <v>454</v>
      </c>
      <c r="C118" s="25">
        <f t="shared" si="3"/>
        <v>1.5609999999999999</v>
      </c>
      <c r="D118" s="25">
        <f t="shared" si="4"/>
        <v>1173.1500000000001</v>
      </c>
      <c r="E118" s="39">
        <v>1561</v>
      </c>
      <c r="F118" s="39">
        <v>900</v>
      </c>
      <c r="G118" s="38">
        <v>-1.61</v>
      </c>
      <c r="H118" s="38">
        <f>-11.9+G118</f>
        <v>-13.51</v>
      </c>
      <c r="I118" s="38">
        <v>73.34</v>
      </c>
      <c r="J118" s="38"/>
      <c r="K118" s="38">
        <v>8.1</v>
      </c>
      <c r="L118" s="38">
        <v>5.39</v>
      </c>
      <c r="M118" s="38"/>
      <c r="N118" s="38">
        <v>0.01</v>
      </c>
      <c r="O118" s="38">
        <v>0.26</v>
      </c>
      <c r="P118" s="38">
        <v>6.57</v>
      </c>
      <c r="Q118" s="38">
        <v>4.37</v>
      </c>
      <c r="R118" s="40"/>
    </row>
    <row r="119" spans="1:18">
      <c r="A119" s="28" t="s">
        <v>437</v>
      </c>
      <c r="B119" s="38" t="s">
        <v>455</v>
      </c>
      <c r="C119" s="25">
        <f t="shared" si="3"/>
        <v>1.5609999999999999</v>
      </c>
      <c r="D119" s="25">
        <f t="shared" si="4"/>
        <v>1173.1500000000001</v>
      </c>
      <c r="E119" s="39">
        <v>1561</v>
      </c>
      <c r="F119" s="39">
        <v>900</v>
      </c>
      <c r="G119" s="38">
        <v>-1.66</v>
      </c>
      <c r="H119" s="38">
        <f>-11.9+G119</f>
        <v>-13.56</v>
      </c>
      <c r="I119" s="38">
        <v>74.44</v>
      </c>
      <c r="J119" s="38"/>
      <c r="K119" s="38">
        <v>8.23</v>
      </c>
      <c r="L119" s="38">
        <v>4.1500000000000004</v>
      </c>
      <c r="M119" s="38"/>
      <c r="N119" s="38">
        <v>0.01</v>
      </c>
      <c r="O119" s="38">
        <v>0.27</v>
      </c>
      <c r="P119" s="38">
        <v>6.58</v>
      </c>
      <c r="Q119" s="38">
        <v>4.38</v>
      </c>
      <c r="R119" s="40"/>
    </row>
    <row r="120" spans="1:18">
      <c r="A120" s="28" t="s">
        <v>437</v>
      </c>
      <c r="B120" s="38" t="s">
        <v>456</v>
      </c>
      <c r="C120" s="25">
        <f t="shared" si="3"/>
        <v>1.5609999999999999</v>
      </c>
      <c r="D120" s="25">
        <f t="shared" si="4"/>
        <v>1173.1500000000001</v>
      </c>
      <c r="E120" s="39">
        <v>1561</v>
      </c>
      <c r="F120" s="39">
        <v>900</v>
      </c>
      <c r="G120" s="38">
        <v>-1.76</v>
      </c>
      <c r="H120" s="38">
        <f>-11.9+G120</f>
        <v>-13.66</v>
      </c>
      <c r="I120" s="38">
        <v>76</v>
      </c>
      <c r="J120" s="38"/>
      <c r="K120" s="38">
        <v>8.4499999999999993</v>
      </c>
      <c r="L120" s="38">
        <v>2.25</v>
      </c>
      <c r="M120" s="38"/>
      <c r="N120" s="38">
        <v>0.02</v>
      </c>
      <c r="O120" s="38">
        <v>0.25</v>
      </c>
      <c r="P120" s="38">
        <v>6.62</v>
      </c>
      <c r="Q120" s="38">
        <v>4.59</v>
      </c>
      <c r="R120" s="40"/>
    </row>
    <row r="121" spans="1:18">
      <c r="A121" s="28" t="s">
        <v>437</v>
      </c>
      <c r="B121" s="38" t="s">
        <v>457</v>
      </c>
      <c r="C121" s="25">
        <f t="shared" si="3"/>
        <v>1.5609999999999999</v>
      </c>
      <c r="D121" s="25">
        <f t="shared" si="4"/>
        <v>1173.1500000000001</v>
      </c>
      <c r="E121" s="39">
        <v>1561</v>
      </c>
      <c r="F121" s="39">
        <v>900</v>
      </c>
      <c r="G121" s="38">
        <v>-1.92</v>
      </c>
      <c r="H121" s="38">
        <f>-11.9+G121</f>
        <v>-13.82</v>
      </c>
      <c r="I121" s="38">
        <v>76.39</v>
      </c>
      <c r="J121" s="38"/>
      <c r="K121" s="38">
        <v>8.49</v>
      </c>
      <c r="L121" s="38">
        <v>1.52</v>
      </c>
      <c r="M121" s="38"/>
      <c r="N121" s="38">
        <v>0.02</v>
      </c>
      <c r="O121" s="38">
        <v>0.26</v>
      </c>
      <c r="P121" s="38">
        <v>6.63</v>
      </c>
      <c r="Q121" s="38">
        <v>4.54</v>
      </c>
      <c r="R121" s="40"/>
    </row>
    <row r="122" spans="1:18">
      <c r="A122" s="38" t="s">
        <v>458</v>
      </c>
      <c r="B122" s="28">
        <v>198</v>
      </c>
      <c r="C122" s="25">
        <f t="shared" si="3"/>
        <v>2</v>
      </c>
      <c r="D122" s="25">
        <f t="shared" si="4"/>
        <v>1223.1500000000001</v>
      </c>
      <c r="E122" s="28">
        <v>2000</v>
      </c>
      <c r="F122" s="28">
        <v>950</v>
      </c>
      <c r="G122" s="28">
        <v>0</v>
      </c>
      <c r="H122" s="26">
        <f t="shared" ref="H122:H142" si="7">(-587474+1584.427*(F122+273)-203.31648*(F122+273)*LN(F122+273)+0.09271*(F122+273)^2)/8.31441/(F122+273)/LN(10)+(940*E122/(F122+273)-0.02*E122)/10000+G122</f>
        <v>-11.756122007135977</v>
      </c>
      <c r="I122" s="28">
        <v>57.4</v>
      </c>
      <c r="J122" s="28">
        <v>0.63</v>
      </c>
      <c r="K122" s="28">
        <v>18.96</v>
      </c>
      <c r="L122" s="28">
        <v>6.06</v>
      </c>
      <c r="M122" s="28">
        <v>0.21</v>
      </c>
      <c r="N122" s="28">
        <v>1.93</v>
      </c>
      <c r="O122" s="28">
        <v>6.86</v>
      </c>
      <c r="P122" s="28">
        <v>4.75</v>
      </c>
      <c r="Q122" s="28">
        <v>3.03</v>
      </c>
      <c r="R122" s="28">
        <v>0</v>
      </c>
    </row>
    <row r="123" spans="1:18">
      <c r="A123" s="38" t="s">
        <v>458</v>
      </c>
      <c r="B123" s="28">
        <v>161</v>
      </c>
      <c r="C123" s="25">
        <f t="shared" si="3"/>
        <v>2</v>
      </c>
      <c r="D123" s="25">
        <f t="shared" si="4"/>
        <v>1273.1500000000001</v>
      </c>
      <c r="E123" s="28">
        <v>2000</v>
      </c>
      <c r="F123" s="28">
        <v>1000</v>
      </c>
      <c r="G123" s="28">
        <v>0</v>
      </c>
      <c r="H123" s="26">
        <f t="shared" si="7"/>
        <v>-10.960067774282459</v>
      </c>
      <c r="I123" s="28">
        <v>58</v>
      </c>
      <c r="J123" s="28">
        <v>0.66</v>
      </c>
      <c r="K123" s="28">
        <v>18.89</v>
      </c>
      <c r="L123" s="28">
        <v>6.09</v>
      </c>
      <c r="M123" s="28">
        <v>0.21</v>
      </c>
      <c r="N123" s="28">
        <v>1.45</v>
      </c>
      <c r="O123" s="28">
        <v>8.32</v>
      </c>
      <c r="P123" s="28">
        <v>4.1500000000000004</v>
      </c>
      <c r="Q123" s="28">
        <v>2.17</v>
      </c>
      <c r="R123" s="28">
        <v>0</v>
      </c>
    </row>
    <row r="124" spans="1:18">
      <c r="A124" s="38" t="s">
        <v>458</v>
      </c>
      <c r="B124" s="28">
        <v>223</v>
      </c>
      <c r="C124" s="25">
        <f t="shared" si="3"/>
        <v>4</v>
      </c>
      <c r="D124" s="25">
        <f t="shared" si="4"/>
        <v>1173.1500000000001</v>
      </c>
      <c r="E124" s="28">
        <v>4000</v>
      </c>
      <c r="F124" s="28">
        <v>900</v>
      </c>
      <c r="G124" s="28">
        <v>0</v>
      </c>
      <c r="H124" s="26">
        <f t="shared" si="7"/>
        <v>-12.461638632557939</v>
      </c>
      <c r="I124" s="28">
        <v>59.3</v>
      </c>
      <c r="J124" s="28">
        <v>0.52</v>
      </c>
      <c r="K124" s="28">
        <v>19.72</v>
      </c>
      <c r="L124" s="28">
        <v>5.08</v>
      </c>
      <c r="M124" s="28">
        <v>0.19</v>
      </c>
      <c r="N124" s="28">
        <v>1.05</v>
      </c>
      <c r="O124" s="28">
        <v>6.3</v>
      </c>
      <c r="P124" s="28">
        <v>4.4800000000000004</v>
      </c>
      <c r="Q124" s="28">
        <v>3.29</v>
      </c>
      <c r="R124" s="28">
        <v>0</v>
      </c>
    </row>
    <row r="125" spans="1:18">
      <c r="A125" s="38" t="s">
        <v>458</v>
      </c>
      <c r="B125" s="28">
        <v>185</v>
      </c>
      <c r="C125" s="25">
        <f t="shared" si="3"/>
        <v>2</v>
      </c>
      <c r="D125" s="25">
        <f t="shared" si="4"/>
        <v>1173.1500000000001</v>
      </c>
      <c r="E125" s="28">
        <v>2000</v>
      </c>
      <c r="F125" s="28">
        <v>900</v>
      </c>
      <c r="G125" s="28">
        <v>0</v>
      </c>
      <c r="H125" s="26">
        <f t="shared" si="7"/>
        <v>-12.617911437332022</v>
      </c>
      <c r="I125" s="28">
        <v>59.7</v>
      </c>
      <c r="J125" s="28">
        <v>0.48</v>
      </c>
      <c r="K125" s="28">
        <v>19.37</v>
      </c>
      <c r="L125" s="28">
        <v>5.53</v>
      </c>
      <c r="M125" s="28">
        <v>0.18</v>
      </c>
      <c r="N125" s="28">
        <v>0.99</v>
      </c>
      <c r="O125" s="28">
        <v>5.35</v>
      </c>
      <c r="P125" s="28">
        <v>4.8600000000000003</v>
      </c>
      <c r="Q125" s="28">
        <v>3.44</v>
      </c>
      <c r="R125" s="28">
        <v>0</v>
      </c>
    </row>
    <row r="126" spans="1:18">
      <c r="A126" s="38" t="s">
        <v>458</v>
      </c>
      <c r="B126" s="28">
        <v>163</v>
      </c>
      <c r="C126" s="25">
        <f t="shared" si="3"/>
        <v>2</v>
      </c>
      <c r="D126" s="25">
        <f t="shared" si="4"/>
        <v>1273.1500000000001</v>
      </c>
      <c r="E126" s="28">
        <v>2000</v>
      </c>
      <c r="F126" s="28">
        <v>1000</v>
      </c>
      <c r="G126" s="28">
        <v>0</v>
      </c>
      <c r="H126" s="26">
        <f t="shared" si="7"/>
        <v>-10.960067774282459</v>
      </c>
      <c r="I126" s="28">
        <v>60.3</v>
      </c>
      <c r="J126" s="28">
        <v>0.45</v>
      </c>
      <c r="K126" s="28">
        <v>22.41</v>
      </c>
      <c r="L126" s="28">
        <v>2.96</v>
      </c>
      <c r="M126" s="28">
        <v>0.09</v>
      </c>
      <c r="N126" s="28">
        <v>0.34</v>
      </c>
      <c r="O126" s="28">
        <v>6.8</v>
      </c>
      <c r="P126" s="28">
        <v>5.38</v>
      </c>
      <c r="Q126" s="28">
        <v>1.22</v>
      </c>
      <c r="R126" s="28">
        <v>0</v>
      </c>
    </row>
    <row r="127" spans="1:18">
      <c r="A127" s="38" t="s">
        <v>458</v>
      </c>
      <c r="B127" s="28">
        <v>260</v>
      </c>
      <c r="C127" s="25">
        <f t="shared" si="3"/>
        <v>4</v>
      </c>
      <c r="D127" s="25">
        <f t="shared" si="4"/>
        <v>1273.1500000000001</v>
      </c>
      <c r="E127" s="28">
        <v>4000</v>
      </c>
      <c r="F127" s="28">
        <v>1000</v>
      </c>
      <c r="G127" s="28">
        <v>0</v>
      </c>
      <c r="H127" s="26">
        <f t="shared" si="7"/>
        <v>-10.816385134848053</v>
      </c>
      <c r="I127" s="28">
        <v>61.3</v>
      </c>
      <c r="J127" s="28">
        <v>0.44</v>
      </c>
      <c r="K127" s="28">
        <v>22.2</v>
      </c>
      <c r="L127" s="28">
        <v>1.96</v>
      </c>
      <c r="M127" s="28">
        <v>0.12</v>
      </c>
      <c r="N127" s="28">
        <v>0.36</v>
      </c>
      <c r="O127" s="28">
        <v>7.45</v>
      </c>
      <c r="P127" s="28">
        <v>5.09</v>
      </c>
      <c r="Q127" s="28">
        <v>0.99</v>
      </c>
      <c r="R127" s="28">
        <v>0</v>
      </c>
    </row>
    <row r="128" spans="1:18">
      <c r="A128" s="38" t="s">
        <v>458</v>
      </c>
      <c r="B128" s="28">
        <v>200</v>
      </c>
      <c r="C128" s="25">
        <f t="shared" si="3"/>
        <v>2</v>
      </c>
      <c r="D128" s="25">
        <f t="shared" si="4"/>
        <v>1223.1500000000001</v>
      </c>
      <c r="E128" s="28">
        <v>2000</v>
      </c>
      <c r="F128" s="28">
        <v>950</v>
      </c>
      <c r="G128" s="28">
        <v>0</v>
      </c>
      <c r="H128" s="26">
        <f t="shared" si="7"/>
        <v>-11.756122007135977</v>
      </c>
      <c r="I128" s="28">
        <v>63.6</v>
      </c>
      <c r="J128" s="28">
        <v>0.62</v>
      </c>
      <c r="K128" s="28">
        <v>21.38</v>
      </c>
      <c r="L128" s="28">
        <v>1.93</v>
      </c>
      <c r="M128" s="28">
        <v>0.1</v>
      </c>
      <c r="N128" s="28">
        <v>0.28000000000000003</v>
      </c>
      <c r="O128" s="28">
        <v>4.97</v>
      </c>
      <c r="P128" s="28">
        <v>5.5</v>
      </c>
      <c r="Q128" s="28">
        <v>1.57</v>
      </c>
      <c r="R128" s="28">
        <v>0</v>
      </c>
    </row>
    <row r="129" spans="1:18">
      <c r="A129" s="38" t="s">
        <v>458</v>
      </c>
      <c r="B129" s="28">
        <v>286</v>
      </c>
      <c r="C129" s="25">
        <f t="shared" si="3"/>
        <v>1</v>
      </c>
      <c r="D129" s="25">
        <f t="shared" si="4"/>
        <v>1173.1500000000001</v>
      </c>
      <c r="E129" s="28">
        <v>1000</v>
      </c>
      <c r="F129" s="28">
        <v>900</v>
      </c>
      <c r="G129" s="28">
        <v>0</v>
      </c>
      <c r="H129" s="26">
        <f t="shared" si="7"/>
        <v>-12.696047839719064</v>
      </c>
      <c r="I129" s="28">
        <v>64.400000000000006</v>
      </c>
      <c r="J129" s="28">
        <v>0.28999999999999998</v>
      </c>
      <c r="K129" s="28">
        <v>17.27</v>
      </c>
      <c r="L129" s="28">
        <v>4.3</v>
      </c>
      <c r="M129" s="28">
        <v>0.21</v>
      </c>
      <c r="N129" s="28">
        <v>0.62</v>
      </c>
      <c r="O129" s="28">
        <v>2.2799999999999998</v>
      </c>
      <c r="P129" s="28">
        <v>5.51</v>
      </c>
      <c r="Q129" s="28">
        <v>5.12</v>
      </c>
      <c r="R129" s="28">
        <v>0</v>
      </c>
    </row>
    <row r="130" spans="1:18">
      <c r="A130" s="38" t="s">
        <v>458</v>
      </c>
      <c r="B130" s="28">
        <v>275</v>
      </c>
      <c r="C130" s="25">
        <f t="shared" si="3"/>
        <v>4</v>
      </c>
      <c r="D130" s="25">
        <f t="shared" si="4"/>
        <v>1223.1500000000001</v>
      </c>
      <c r="E130" s="28">
        <v>4000</v>
      </c>
      <c r="F130" s="28">
        <v>950</v>
      </c>
      <c r="G130" s="28">
        <v>0</v>
      </c>
      <c r="H130" s="26">
        <f t="shared" si="7"/>
        <v>-11.606401647364921</v>
      </c>
      <c r="I130" s="28">
        <v>64.599999999999994</v>
      </c>
      <c r="J130" s="28">
        <v>0.2</v>
      </c>
      <c r="K130" s="28">
        <v>21.55</v>
      </c>
      <c r="L130" s="28">
        <v>1.54</v>
      </c>
      <c r="M130" s="28">
        <v>0.12</v>
      </c>
      <c r="N130" s="28">
        <v>0.37</v>
      </c>
      <c r="O130" s="28">
        <v>6.11</v>
      </c>
      <c r="P130" s="28">
        <v>4.2</v>
      </c>
      <c r="Q130" s="28">
        <v>1.23</v>
      </c>
      <c r="R130" s="28">
        <v>0</v>
      </c>
    </row>
    <row r="131" spans="1:18">
      <c r="A131" s="38" t="s">
        <v>458</v>
      </c>
      <c r="B131" s="28">
        <v>148</v>
      </c>
      <c r="C131" s="25">
        <f t="shared" ref="C131:C142" si="8">E131/1000</f>
        <v>2</v>
      </c>
      <c r="D131" s="25">
        <f t="shared" ref="D131:D142" si="9">F131+273.15</f>
        <v>1123.1500000000001</v>
      </c>
      <c r="E131" s="28">
        <v>2000</v>
      </c>
      <c r="F131" s="28">
        <v>850</v>
      </c>
      <c r="G131" s="28">
        <v>0</v>
      </c>
      <c r="H131" s="26">
        <f t="shared" si="7"/>
        <v>-13.55504109416869</v>
      </c>
      <c r="I131" s="28">
        <v>65</v>
      </c>
      <c r="J131" s="28">
        <v>0.01</v>
      </c>
      <c r="K131" s="28">
        <v>17.98</v>
      </c>
      <c r="L131" s="28">
        <v>3.78</v>
      </c>
      <c r="M131" s="28">
        <v>0.02</v>
      </c>
      <c r="N131" s="28">
        <v>0.4</v>
      </c>
      <c r="O131" s="28">
        <v>2.48</v>
      </c>
      <c r="P131" s="28">
        <v>5.43</v>
      </c>
      <c r="Q131" s="28">
        <v>4.8499999999999996</v>
      </c>
      <c r="R131" s="28">
        <v>0</v>
      </c>
    </row>
    <row r="132" spans="1:18">
      <c r="A132" s="38" t="s">
        <v>458</v>
      </c>
      <c r="B132" s="28">
        <v>144</v>
      </c>
      <c r="C132" s="25">
        <f t="shared" si="8"/>
        <v>2</v>
      </c>
      <c r="D132" s="25">
        <f t="shared" si="9"/>
        <v>1123.1500000000001</v>
      </c>
      <c r="E132" s="28">
        <v>2000</v>
      </c>
      <c r="F132" s="28">
        <v>850</v>
      </c>
      <c r="G132" s="28">
        <v>0</v>
      </c>
      <c r="H132" s="26">
        <f t="shared" si="7"/>
        <v>-13.55504109416869</v>
      </c>
      <c r="I132" s="28">
        <v>65.2</v>
      </c>
      <c r="J132" s="28">
        <v>0.28999999999999998</v>
      </c>
      <c r="K132" s="28">
        <v>17.600000000000001</v>
      </c>
      <c r="L132" s="28">
        <v>3.57</v>
      </c>
      <c r="M132" s="28">
        <v>0.18</v>
      </c>
      <c r="N132" s="28">
        <v>0.42</v>
      </c>
      <c r="O132" s="28">
        <v>2.88</v>
      </c>
      <c r="P132" s="28">
        <v>5.0599999999999996</v>
      </c>
      <c r="Q132" s="28">
        <v>4.74</v>
      </c>
      <c r="R132" s="28">
        <v>0</v>
      </c>
    </row>
    <row r="133" spans="1:18">
      <c r="A133" s="38" t="s">
        <v>458</v>
      </c>
      <c r="B133" s="28">
        <v>218</v>
      </c>
      <c r="C133" s="25">
        <f t="shared" si="8"/>
        <v>4</v>
      </c>
      <c r="D133" s="25">
        <f t="shared" si="9"/>
        <v>1073.1500000000001</v>
      </c>
      <c r="E133" s="28">
        <v>4000</v>
      </c>
      <c r="F133" s="28">
        <v>800</v>
      </c>
      <c r="G133" s="28">
        <v>0</v>
      </c>
      <c r="H133" s="26">
        <f t="shared" si="7"/>
        <v>-14.407773562421042</v>
      </c>
      <c r="I133" s="28">
        <v>66.099999999999994</v>
      </c>
      <c r="J133" s="28">
        <v>0.21</v>
      </c>
      <c r="K133" s="28">
        <v>18.350000000000001</v>
      </c>
      <c r="L133" s="28">
        <v>1.92</v>
      </c>
      <c r="M133" s="28">
        <v>0.17</v>
      </c>
      <c r="N133" s="28">
        <v>0.28999999999999998</v>
      </c>
      <c r="O133" s="28">
        <v>3.25</v>
      </c>
      <c r="P133" s="28">
        <v>4.9000000000000004</v>
      </c>
      <c r="Q133" s="28">
        <v>4.78</v>
      </c>
      <c r="R133" s="28">
        <v>0</v>
      </c>
    </row>
    <row r="134" spans="1:18">
      <c r="A134" s="38" t="s">
        <v>458</v>
      </c>
      <c r="B134" s="28">
        <v>187</v>
      </c>
      <c r="C134" s="25">
        <f t="shared" si="8"/>
        <v>2</v>
      </c>
      <c r="D134" s="25">
        <f t="shared" si="9"/>
        <v>1173.1500000000001</v>
      </c>
      <c r="E134" s="28">
        <v>2000</v>
      </c>
      <c r="F134" s="28">
        <v>900</v>
      </c>
      <c r="G134" s="28">
        <v>0</v>
      </c>
      <c r="H134" s="26">
        <f t="shared" si="7"/>
        <v>-12.617911437332022</v>
      </c>
      <c r="I134" s="28">
        <v>67.099999999999994</v>
      </c>
      <c r="J134" s="28">
        <v>0.24</v>
      </c>
      <c r="K134" s="28">
        <v>18.71</v>
      </c>
      <c r="L134" s="28">
        <v>2.33</v>
      </c>
      <c r="M134" s="28">
        <v>0.09</v>
      </c>
      <c r="N134" s="28">
        <v>0.39</v>
      </c>
      <c r="O134" s="28">
        <v>3.47</v>
      </c>
      <c r="P134" s="28">
        <v>5.5</v>
      </c>
      <c r="Q134" s="28">
        <v>2.0499999999999998</v>
      </c>
      <c r="R134" s="28">
        <v>0</v>
      </c>
    </row>
    <row r="135" spans="1:18">
      <c r="A135" s="38" t="s">
        <v>458</v>
      </c>
      <c r="B135" s="28">
        <v>230</v>
      </c>
      <c r="C135" s="25">
        <f t="shared" si="8"/>
        <v>4</v>
      </c>
      <c r="D135" s="25">
        <f t="shared" si="9"/>
        <v>1123.1500000000001</v>
      </c>
      <c r="E135" s="28">
        <v>4000</v>
      </c>
      <c r="F135" s="28">
        <v>850</v>
      </c>
      <c r="G135" s="28">
        <v>0</v>
      </c>
      <c r="H135" s="26">
        <f t="shared" si="7"/>
        <v>-13.391632367543577</v>
      </c>
      <c r="I135" s="28">
        <v>67.400000000000006</v>
      </c>
      <c r="J135" s="28">
        <v>0.12</v>
      </c>
      <c r="K135" s="28">
        <v>19</v>
      </c>
      <c r="L135" s="28">
        <v>2.14</v>
      </c>
      <c r="M135" s="28">
        <v>0.08</v>
      </c>
      <c r="N135" s="28">
        <v>0.64</v>
      </c>
      <c r="O135" s="28">
        <v>4</v>
      </c>
      <c r="P135" s="28">
        <v>5.04</v>
      </c>
      <c r="Q135" s="28">
        <v>1.56</v>
      </c>
      <c r="R135" s="28">
        <v>0</v>
      </c>
    </row>
    <row r="136" spans="1:18">
      <c r="A136" s="38" t="s">
        <v>458</v>
      </c>
      <c r="B136" s="28">
        <v>156</v>
      </c>
      <c r="C136" s="25">
        <f t="shared" si="8"/>
        <v>2</v>
      </c>
      <c r="D136" s="25">
        <f t="shared" si="9"/>
        <v>1073.1500000000001</v>
      </c>
      <c r="E136" s="28">
        <v>2000</v>
      </c>
      <c r="F136" s="28">
        <v>800</v>
      </c>
      <c r="G136" s="28">
        <v>0</v>
      </c>
      <c r="H136" s="26">
        <f t="shared" si="7"/>
        <v>-14.578983254872114</v>
      </c>
      <c r="I136" s="28">
        <v>68.3</v>
      </c>
      <c r="J136" s="28">
        <v>0.02</v>
      </c>
      <c r="K136" s="28">
        <v>16.78</v>
      </c>
      <c r="L136" s="28">
        <v>2.17</v>
      </c>
      <c r="M136" s="28">
        <v>0.02</v>
      </c>
      <c r="N136" s="28">
        <v>0.18</v>
      </c>
      <c r="O136" s="28">
        <v>1.46</v>
      </c>
      <c r="P136" s="28">
        <v>5.23</v>
      </c>
      <c r="Q136" s="28">
        <v>5.76</v>
      </c>
      <c r="R136" s="28">
        <v>0</v>
      </c>
    </row>
    <row r="137" spans="1:18">
      <c r="A137" s="38" t="s">
        <v>458</v>
      </c>
      <c r="B137" s="28">
        <v>146</v>
      </c>
      <c r="C137" s="25">
        <f t="shared" si="8"/>
        <v>2</v>
      </c>
      <c r="D137" s="25">
        <f t="shared" si="9"/>
        <v>1123.1500000000001</v>
      </c>
      <c r="E137" s="28">
        <v>2000</v>
      </c>
      <c r="F137" s="28">
        <v>850</v>
      </c>
      <c r="G137" s="28">
        <v>0</v>
      </c>
      <c r="H137" s="26">
        <f t="shared" si="7"/>
        <v>-13.55504109416869</v>
      </c>
      <c r="I137" s="28">
        <v>69.400000000000006</v>
      </c>
      <c r="J137" s="28">
        <v>0.13</v>
      </c>
      <c r="K137" s="28">
        <v>17.36</v>
      </c>
      <c r="L137" s="28">
        <v>1.69</v>
      </c>
      <c r="M137" s="28">
        <v>0.05</v>
      </c>
      <c r="N137" s="28">
        <v>0.56999999999999995</v>
      </c>
      <c r="O137" s="28">
        <v>2.17</v>
      </c>
      <c r="P137" s="28">
        <v>5.45</v>
      </c>
      <c r="Q137" s="28">
        <v>3.08</v>
      </c>
      <c r="R137" s="28">
        <v>0</v>
      </c>
    </row>
    <row r="138" spans="1:18">
      <c r="A138" s="38" t="s">
        <v>458</v>
      </c>
      <c r="B138" s="28">
        <v>220</v>
      </c>
      <c r="C138" s="25">
        <f t="shared" si="8"/>
        <v>4</v>
      </c>
      <c r="D138" s="25">
        <f t="shared" si="9"/>
        <v>1073.1500000000001</v>
      </c>
      <c r="E138" s="28">
        <v>4000</v>
      </c>
      <c r="F138" s="28">
        <v>800</v>
      </c>
      <c r="G138" s="28">
        <v>0</v>
      </c>
      <c r="H138" s="26">
        <f t="shared" si="7"/>
        <v>-14.407773562421042</v>
      </c>
      <c r="I138" s="28">
        <v>70.099999999999994</v>
      </c>
      <c r="J138" s="28">
        <v>0.1</v>
      </c>
      <c r="K138" s="28">
        <v>17.3</v>
      </c>
      <c r="L138" s="28">
        <v>1.79</v>
      </c>
      <c r="M138" s="28">
        <v>0.09</v>
      </c>
      <c r="N138" s="28">
        <v>0.65</v>
      </c>
      <c r="O138" s="28">
        <v>2.99</v>
      </c>
      <c r="P138" s="28">
        <v>4.99</v>
      </c>
      <c r="Q138" s="28">
        <v>1.98</v>
      </c>
      <c r="R138" s="28">
        <v>0</v>
      </c>
    </row>
    <row r="139" spans="1:18">
      <c r="A139" s="38" t="s">
        <v>458</v>
      </c>
      <c r="B139" s="28">
        <v>225</v>
      </c>
      <c r="C139" s="25">
        <f t="shared" si="8"/>
        <v>4</v>
      </c>
      <c r="D139" s="25">
        <f t="shared" si="9"/>
        <v>1173.1500000000001</v>
      </c>
      <c r="E139" s="28">
        <v>4000</v>
      </c>
      <c r="F139" s="28">
        <v>900</v>
      </c>
      <c r="G139" s="28">
        <v>0</v>
      </c>
      <c r="H139" s="26">
        <f t="shared" si="7"/>
        <v>-12.461638632557939</v>
      </c>
      <c r="I139" s="28">
        <v>65.3</v>
      </c>
      <c r="J139" s="28">
        <v>0.11</v>
      </c>
      <c r="K139" s="28">
        <v>20.81</v>
      </c>
      <c r="L139" s="28">
        <v>2.1800000000000002</v>
      </c>
      <c r="M139" s="28">
        <v>0.09</v>
      </c>
      <c r="N139" s="28">
        <v>0.6</v>
      </c>
      <c r="O139" s="28">
        <v>4.93</v>
      </c>
      <c r="P139" s="28">
        <v>4.6399999999999997</v>
      </c>
      <c r="Q139" s="28">
        <v>1.33</v>
      </c>
      <c r="R139" s="28">
        <v>0</v>
      </c>
    </row>
    <row r="140" spans="1:18">
      <c r="A140" s="38" t="s">
        <v>458</v>
      </c>
      <c r="B140" s="28">
        <v>158</v>
      </c>
      <c r="C140" s="25">
        <f t="shared" si="8"/>
        <v>2</v>
      </c>
      <c r="D140" s="25">
        <f t="shared" si="9"/>
        <v>1073.1500000000001</v>
      </c>
      <c r="E140" s="28">
        <v>2000</v>
      </c>
      <c r="F140" s="28">
        <v>800</v>
      </c>
      <c r="G140" s="28">
        <v>0</v>
      </c>
      <c r="H140" s="26">
        <f t="shared" si="7"/>
        <v>-14.578983254872114</v>
      </c>
      <c r="I140" s="28">
        <v>69.3</v>
      </c>
      <c r="J140" s="28">
        <v>0.21</v>
      </c>
      <c r="K140" s="28">
        <v>16.16</v>
      </c>
      <c r="L140" s="28">
        <v>1.94</v>
      </c>
      <c r="M140" s="28">
        <v>0.12</v>
      </c>
      <c r="N140" s="28">
        <v>0.16</v>
      </c>
      <c r="O140" s="28">
        <v>1.7</v>
      </c>
      <c r="P140" s="28">
        <v>4.84</v>
      </c>
      <c r="Q140" s="28">
        <v>5.51</v>
      </c>
      <c r="R140" s="28">
        <v>0</v>
      </c>
    </row>
    <row r="141" spans="1:18">
      <c r="A141" s="38" t="s">
        <v>458</v>
      </c>
      <c r="B141" s="28">
        <v>228</v>
      </c>
      <c r="C141" s="25">
        <f t="shared" si="8"/>
        <v>4</v>
      </c>
      <c r="D141" s="25">
        <f t="shared" si="9"/>
        <v>1123.1500000000001</v>
      </c>
      <c r="E141" s="28">
        <v>4000</v>
      </c>
      <c r="F141" s="28">
        <v>850</v>
      </c>
      <c r="G141" s="28">
        <v>0</v>
      </c>
      <c r="H141" s="26">
        <f t="shared" si="7"/>
        <v>-13.391632367543577</v>
      </c>
      <c r="I141" s="28">
        <v>62.4</v>
      </c>
      <c r="J141" s="28">
        <v>0.3</v>
      </c>
      <c r="K141" s="28">
        <v>19.649999999999999</v>
      </c>
      <c r="L141" s="28">
        <v>3.2</v>
      </c>
      <c r="M141" s="28">
        <v>0.18</v>
      </c>
      <c r="N141" s="28">
        <v>0.47</v>
      </c>
      <c r="O141" s="28">
        <v>5.25</v>
      </c>
      <c r="P141" s="28">
        <v>4.8499999999999996</v>
      </c>
      <c r="Q141" s="28">
        <v>3.67</v>
      </c>
      <c r="R141" s="28">
        <v>0</v>
      </c>
    </row>
    <row r="142" spans="1:18">
      <c r="A142" s="38" t="s">
        <v>458</v>
      </c>
      <c r="B142" s="28">
        <v>155</v>
      </c>
      <c r="C142" s="25">
        <f t="shared" si="8"/>
        <v>2</v>
      </c>
      <c r="D142" s="25">
        <f t="shared" si="9"/>
        <v>1073.1500000000001</v>
      </c>
      <c r="E142" s="28">
        <v>2000</v>
      </c>
      <c r="F142" s="28">
        <v>800</v>
      </c>
      <c r="G142" s="28">
        <v>0</v>
      </c>
      <c r="H142" s="26">
        <f t="shared" si="7"/>
        <v>-14.578983254872114</v>
      </c>
      <c r="I142" s="28">
        <v>72.2</v>
      </c>
      <c r="J142" s="28">
        <v>0.12</v>
      </c>
      <c r="K142" s="28">
        <v>15.5</v>
      </c>
      <c r="L142" s="28">
        <v>1.34</v>
      </c>
      <c r="M142" s="28">
        <v>0.03</v>
      </c>
      <c r="N142" s="28">
        <v>0.45</v>
      </c>
      <c r="O142" s="28">
        <v>1.45</v>
      </c>
      <c r="P142" s="28">
        <v>5.53</v>
      </c>
      <c r="Q142" s="28">
        <v>3.33</v>
      </c>
      <c r="R142" s="28">
        <v>0</v>
      </c>
    </row>
    <row r="143" spans="1:18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</row>
    <row r="144" spans="1:18">
      <c r="B144" s="28"/>
      <c r="C144" s="28"/>
      <c r="D144" s="28"/>
      <c r="E144" s="28"/>
      <c r="F144" s="28"/>
      <c r="G144" s="25"/>
      <c r="H144" s="26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2:18">
      <c r="B145" s="28"/>
      <c r="C145" s="28"/>
      <c r="D145" s="28"/>
      <c r="E145" s="28"/>
      <c r="F145" s="28"/>
      <c r="G145" s="25"/>
      <c r="H145" s="26"/>
      <c r="I145" s="28"/>
      <c r="J145" s="28"/>
      <c r="K145" s="28"/>
      <c r="L145" s="28"/>
      <c r="M145" s="28"/>
      <c r="N145" s="28"/>
      <c r="O145" s="28"/>
      <c r="P145" s="28"/>
      <c r="Q145" s="28"/>
      <c r="R145" s="28"/>
    </row>
    <row r="146" spans="2:18">
      <c r="B146" s="28"/>
      <c r="C146" s="28"/>
      <c r="D146" s="28"/>
      <c r="E146" s="28"/>
      <c r="F146" s="28"/>
      <c r="G146" s="25"/>
      <c r="H146" s="26"/>
      <c r="I146" s="28"/>
      <c r="J146" s="28"/>
      <c r="K146" s="28"/>
      <c r="L146" s="28"/>
      <c r="M146" s="28"/>
      <c r="N146" s="28"/>
      <c r="O146" s="28"/>
      <c r="P146" s="28"/>
      <c r="Q146" s="28"/>
      <c r="R146" s="28"/>
    </row>
    <row r="147" spans="2:18">
      <c r="B147" s="25"/>
      <c r="C147" s="25"/>
      <c r="D147" s="25"/>
      <c r="E147" s="28"/>
      <c r="F147" s="28"/>
      <c r="G147" s="25"/>
      <c r="H147" s="26"/>
      <c r="I147" s="28"/>
      <c r="J147" s="25"/>
      <c r="K147" s="25"/>
      <c r="L147" s="25"/>
      <c r="M147" s="25"/>
      <c r="N147" s="25"/>
      <c r="O147" s="25"/>
      <c r="P147" s="25"/>
      <c r="Q147" s="25"/>
      <c r="R147" s="25"/>
    </row>
    <row r="148" spans="2:18">
      <c r="B148" s="25"/>
      <c r="C148" s="25"/>
      <c r="D148" s="25"/>
      <c r="E148" s="28"/>
      <c r="F148" s="28"/>
      <c r="G148" s="25"/>
      <c r="H148" s="26"/>
      <c r="I148" s="28"/>
      <c r="J148" s="25"/>
      <c r="K148" s="25"/>
      <c r="L148" s="25"/>
      <c r="M148" s="25"/>
      <c r="N148" s="25"/>
      <c r="O148" s="25"/>
      <c r="P148" s="25"/>
      <c r="Q148" s="25"/>
      <c r="R148" s="25"/>
    </row>
    <row r="149" spans="2:18">
      <c r="B149" s="25"/>
      <c r="C149" s="25"/>
      <c r="D149" s="25"/>
      <c r="E149" s="28"/>
      <c r="F149" s="28"/>
      <c r="G149" s="25"/>
      <c r="H149" s="26"/>
      <c r="I149" s="28"/>
      <c r="J149" s="25"/>
      <c r="K149" s="25"/>
      <c r="L149" s="25"/>
      <c r="M149" s="25"/>
      <c r="N149" s="25"/>
      <c r="O149" s="25"/>
      <c r="P149" s="25"/>
      <c r="Q149" s="25"/>
      <c r="R149" s="25"/>
    </row>
    <row r="150" spans="2:18">
      <c r="B150" s="28"/>
      <c r="C150" s="28"/>
      <c r="D150" s="28"/>
      <c r="E150" s="28"/>
      <c r="F150" s="28"/>
      <c r="G150" s="25"/>
      <c r="H150" s="26"/>
      <c r="I150" s="28"/>
      <c r="J150" s="28"/>
      <c r="K150" s="28"/>
      <c r="L150" s="28"/>
      <c r="M150" s="28"/>
      <c r="N150" s="28"/>
      <c r="O150" s="28"/>
      <c r="P150" s="28"/>
      <c r="Q150" s="28"/>
      <c r="R150" s="28"/>
    </row>
    <row r="151" spans="2:18">
      <c r="B151" s="28"/>
      <c r="C151" s="28"/>
      <c r="D151" s="28"/>
      <c r="E151" s="28"/>
      <c r="F151" s="28"/>
      <c r="G151" s="25"/>
      <c r="H151" s="26"/>
      <c r="I151" s="28"/>
      <c r="J151" s="28"/>
      <c r="K151" s="28"/>
      <c r="L151" s="28"/>
      <c r="M151" s="28"/>
      <c r="N151" s="28"/>
      <c r="O151" s="28"/>
      <c r="P151" s="28"/>
      <c r="Q151" s="28"/>
      <c r="R151" s="28"/>
    </row>
    <row r="152" spans="2:18">
      <c r="B152" s="28"/>
      <c r="C152" s="28"/>
      <c r="D152" s="28"/>
      <c r="E152" s="28"/>
      <c r="F152" s="28"/>
      <c r="G152" s="25"/>
      <c r="H152" s="26"/>
      <c r="I152" s="28"/>
      <c r="J152" s="28"/>
      <c r="K152" s="28"/>
      <c r="L152" s="28"/>
      <c r="M152" s="28"/>
      <c r="N152" s="28"/>
      <c r="O152" s="28"/>
      <c r="P152" s="28"/>
      <c r="Q152" s="28"/>
      <c r="R152" s="28"/>
    </row>
    <row r="153" spans="2:18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</row>
    <row r="154" spans="2:18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</row>
    <row r="155" spans="2:18">
      <c r="B155" s="28"/>
      <c r="C155" s="28"/>
      <c r="D155" s="28"/>
      <c r="E155" s="28"/>
      <c r="F155" s="28"/>
      <c r="G155" s="25"/>
      <c r="H155" s="26"/>
      <c r="I155" s="28"/>
      <c r="J155" s="28"/>
      <c r="K155" s="28"/>
      <c r="L155" s="28"/>
      <c r="M155" s="28"/>
      <c r="N155" s="28"/>
      <c r="O155" s="28"/>
      <c r="P155" s="28"/>
      <c r="Q155" s="28"/>
      <c r="R155" s="28"/>
    </row>
    <row r="156" spans="2:18">
      <c r="B156" s="28"/>
      <c r="C156" s="28"/>
      <c r="D156" s="28"/>
      <c r="E156" s="28"/>
      <c r="F156" s="28"/>
      <c r="G156" s="25"/>
      <c r="H156" s="26"/>
      <c r="I156" s="28"/>
      <c r="J156" s="28"/>
      <c r="K156" s="28"/>
      <c r="L156" s="28"/>
      <c r="M156" s="28"/>
      <c r="N156" s="28"/>
      <c r="O156" s="28"/>
      <c r="P156" s="28"/>
      <c r="Q156" s="28"/>
      <c r="R156" s="28"/>
    </row>
    <row r="157" spans="2:18">
      <c r="B157" s="28"/>
      <c r="C157" s="28"/>
      <c r="D157" s="28"/>
      <c r="E157" s="28"/>
      <c r="F157" s="28"/>
      <c r="G157" s="25"/>
      <c r="H157" s="26"/>
      <c r="I157" s="28"/>
      <c r="J157" s="28"/>
      <c r="K157" s="28"/>
      <c r="L157" s="28"/>
      <c r="M157" s="28"/>
      <c r="N157" s="28"/>
      <c r="O157" s="28"/>
      <c r="P157" s="28"/>
      <c r="Q157" s="28"/>
      <c r="R157" s="28"/>
    </row>
    <row r="158" spans="2:18">
      <c r="B158" s="28"/>
      <c r="C158" s="28"/>
      <c r="D158" s="28"/>
      <c r="E158" s="28"/>
      <c r="F158" s="28"/>
      <c r="G158" s="25"/>
      <c r="H158" s="26"/>
      <c r="I158" s="28"/>
      <c r="J158" s="28"/>
      <c r="K158" s="28"/>
      <c r="L158" s="28"/>
      <c r="M158" s="28"/>
      <c r="N158" s="28"/>
      <c r="O158" s="28"/>
      <c r="P158" s="28"/>
      <c r="Q158" s="28"/>
      <c r="R158" s="28"/>
    </row>
    <row r="159" spans="2:18">
      <c r="B159" s="28"/>
      <c r="C159" s="28"/>
      <c r="D159" s="28"/>
      <c r="E159" s="28"/>
      <c r="F159" s="28"/>
      <c r="G159" s="25"/>
      <c r="H159" s="26"/>
      <c r="I159" s="28"/>
      <c r="J159" s="28"/>
      <c r="K159" s="28"/>
      <c r="L159" s="28"/>
      <c r="M159" s="28"/>
      <c r="N159" s="28"/>
      <c r="O159" s="28"/>
      <c r="P159" s="28"/>
      <c r="Q159" s="28"/>
      <c r="R159" s="28"/>
    </row>
    <row r="160" spans="2:18">
      <c r="B160" s="28"/>
      <c r="C160" s="28"/>
      <c r="D160" s="28"/>
      <c r="E160" s="28"/>
      <c r="F160" s="28"/>
      <c r="G160" s="25"/>
      <c r="H160" s="26"/>
      <c r="I160" s="28"/>
      <c r="J160" s="28"/>
      <c r="K160" s="28"/>
      <c r="L160" s="28"/>
      <c r="M160" s="28"/>
      <c r="N160" s="28"/>
      <c r="O160" s="28"/>
      <c r="P160" s="28"/>
      <c r="Q160" s="28"/>
      <c r="R160" s="28"/>
    </row>
    <row r="161" spans="2:18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</row>
    <row r="162" spans="2:18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</row>
    <row r="163" spans="2:18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</row>
    <row r="164" spans="2:18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</row>
    <row r="165" spans="2:18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</row>
    <row r="166" spans="2:18">
      <c r="B166" s="28"/>
      <c r="C166" s="28"/>
      <c r="D166" s="28"/>
      <c r="E166" s="28"/>
      <c r="F166" s="28"/>
      <c r="G166" s="25"/>
      <c r="H166" s="26"/>
      <c r="I166" s="28"/>
      <c r="J166" s="28"/>
      <c r="K166" s="28"/>
      <c r="L166" s="28"/>
      <c r="M166" s="28"/>
      <c r="N166" s="28"/>
      <c r="O166" s="28"/>
      <c r="P166" s="28"/>
      <c r="Q166" s="28"/>
      <c r="R166" s="28"/>
    </row>
    <row r="167" spans="2:18">
      <c r="B167" s="28"/>
      <c r="C167" s="28"/>
      <c r="D167" s="28"/>
      <c r="E167" s="28"/>
      <c r="F167" s="28"/>
      <c r="G167" s="25"/>
      <c r="H167" s="26"/>
      <c r="I167" s="28"/>
      <c r="J167" s="28"/>
      <c r="K167" s="28"/>
      <c r="L167" s="28"/>
      <c r="M167" s="28"/>
      <c r="N167" s="28"/>
      <c r="O167" s="28"/>
      <c r="P167" s="28"/>
      <c r="Q167" s="28"/>
      <c r="R167" s="28"/>
    </row>
    <row r="168" spans="2:18">
      <c r="B168" s="28"/>
      <c r="C168" s="28"/>
      <c r="D168" s="28"/>
      <c r="E168" s="28"/>
      <c r="F168" s="28"/>
      <c r="G168" s="25"/>
      <c r="H168" s="26"/>
      <c r="I168" s="28"/>
      <c r="J168" s="28"/>
      <c r="K168" s="28"/>
      <c r="L168" s="28"/>
      <c r="M168" s="28"/>
      <c r="N168" s="28"/>
      <c r="O168" s="28"/>
      <c r="P168" s="28"/>
      <c r="Q168" s="28"/>
      <c r="R168" s="28"/>
    </row>
    <row r="169" spans="2:18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</row>
    <row r="170" spans="2:18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</row>
    <row r="171" spans="2:18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</row>
    <row r="172" spans="2:18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</row>
    <row r="173" spans="2:18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</row>
    <row r="174" spans="2:18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</row>
    <row r="175" spans="2:18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</row>
    <row r="176" spans="2:18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</row>
    <row r="177" spans="2:18">
      <c r="B177" s="28"/>
      <c r="C177" s="28"/>
      <c r="D177" s="28"/>
      <c r="E177" s="42"/>
      <c r="F177" s="42"/>
      <c r="G177" s="28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8"/>
      <c r="C178" s="28"/>
      <c r="D178" s="28"/>
      <c r="E178" s="28"/>
      <c r="F178" s="28"/>
      <c r="G178" s="28"/>
      <c r="H178" s="42"/>
      <c r="I178" s="37"/>
      <c r="J178" s="37"/>
      <c r="K178" s="37"/>
      <c r="L178" s="37"/>
      <c r="M178" s="37"/>
      <c r="N178" s="37"/>
      <c r="O178" s="37"/>
      <c r="P178" s="37"/>
      <c r="Q178" s="37"/>
      <c r="R178" s="37"/>
    </row>
    <row r="179" spans="2:18">
      <c r="B179" s="28"/>
      <c r="C179" s="28"/>
      <c r="D179" s="28"/>
      <c r="E179" s="41"/>
      <c r="F179" s="41"/>
      <c r="G179" s="25"/>
      <c r="H179" s="26"/>
      <c r="I179" s="37"/>
      <c r="J179" s="37"/>
      <c r="K179" s="37"/>
      <c r="L179" s="37"/>
      <c r="M179" s="37"/>
      <c r="N179" s="37"/>
      <c r="O179" s="37"/>
      <c r="P179" s="37"/>
      <c r="Q179" s="37"/>
      <c r="R179" s="37"/>
    </row>
    <row r="180" spans="2:18">
      <c r="B180" s="28"/>
      <c r="C180" s="28"/>
      <c r="D180" s="28"/>
      <c r="E180" s="41"/>
      <c r="F180" s="41"/>
      <c r="G180" s="25"/>
      <c r="H180" s="26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>
      <c r="B181" s="28"/>
      <c r="C181" s="28"/>
      <c r="D181" s="28"/>
      <c r="E181" s="41"/>
      <c r="F181" s="41"/>
      <c r="G181" s="25"/>
      <c r="H181" s="26"/>
      <c r="I181" s="37"/>
      <c r="J181" s="37"/>
      <c r="K181" s="37"/>
      <c r="L181" s="37"/>
      <c r="M181" s="37"/>
      <c r="N181" s="37"/>
      <c r="O181" s="37"/>
      <c r="P181" s="37"/>
      <c r="Q181" s="37"/>
      <c r="R181" s="37"/>
    </row>
    <row r="182" spans="2:18">
      <c r="B182" s="28"/>
      <c r="C182" s="28"/>
      <c r="D182" s="28"/>
      <c r="E182" s="41"/>
      <c r="F182" s="41"/>
      <c r="G182" s="25"/>
      <c r="H182" s="26"/>
      <c r="I182" s="37"/>
      <c r="J182" s="37"/>
      <c r="K182" s="37"/>
      <c r="L182" s="37"/>
      <c r="M182" s="37"/>
      <c r="N182" s="37"/>
      <c r="O182" s="37"/>
      <c r="P182" s="37"/>
      <c r="Q182" s="37"/>
      <c r="R182" s="37"/>
    </row>
    <row r="183" spans="2:18">
      <c r="B183" s="28"/>
      <c r="C183" s="28"/>
      <c r="D183" s="28"/>
      <c r="E183" s="41"/>
      <c r="F183" s="41"/>
      <c r="G183" s="25"/>
      <c r="H183" s="26"/>
      <c r="I183" s="37"/>
      <c r="J183" s="37"/>
      <c r="K183" s="37"/>
      <c r="L183" s="37"/>
      <c r="M183" s="37"/>
      <c r="N183" s="37"/>
      <c r="O183" s="37"/>
      <c r="P183" s="37"/>
      <c r="Q183" s="37"/>
      <c r="R183" s="37"/>
    </row>
    <row r="184" spans="2:18">
      <c r="B184" s="28"/>
      <c r="C184" s="28"/>
      <c r="D184" s="28"/>
      <c r="E184" s="28"/>
      <c r="F184" s="41"/>
      <c r="G184" s="25"/>
      <c r="H184" s="26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>
      <c r="B185" s="28"/>
      <c r="C185" s="28"/>
      <c r="D185" s="28"/>
      <c r="E185" s="41"/>
      <c r="F185" s="41"/>
      <c r="G185" s="25"/>
      <c r="H185" s="26"/>
      <c r="I185" s="37"/>
      <c r="J185" s="37"/>
      <c r="K185" s="37"/>
      <c r="L185" s="37"/>
      <c r="M185" s="37"/>
      <c r="N185" s="37"/>
      <c r="O185" s="37"/>
      <c r="P185" s="37"/>
      <c r="Q185" s="37"/>
      <c r="R185" s="37"/>
    </row>
    <row r="186" spans="2:18">
      <c r="B186" s="28"/>
      <c r="C186" s="28"/>
      <c r="D186" s="28"/>
      <c r="E186" s="41"/>
      <c r="F186" s="41"/>
      <c r="G186" s="25"/>
      <c r="H186" s="26"/>
      <c r="I186" s="37"/>
      <c r="J186" s="37"/>
      <c r="K186" s="37"/>
      <c r="L186" s="37"/>
      <c r="M186" s="37"/>
      <c r="N186" s="37"/>
      <c r="O186" s="37"/>
      <c r="P186" s="37"/>
      <c r="Q186" s="37"/>
      <c r="R186" s="37"/>
    </row>
    <row r="187" spans="2:18">
      <c r="B187" s="28"/>
      <c r="C187" s="28"/>
      <c r="D187" s="28"/>
      <c r="E187" s="41"/>
      <c r="F187" s="41"/>
      <c r="G187" s="25"/>
      <c r="H187" s="26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28"/>
      <c r="C188" s="28"/>
      <c r="D188" s="28"/>
      <c r="E188" s="41"/>
      <c r="F188" s="41"/>
      <c r="G188" s="25"/>
      <c r="H188" s="26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>
      <c r="B189" s="28"/>
      <c r="C189" s="28"/>
      <c r="D189" s="28"/>
      <c r="E189" s="41"/>
      <c r="F189" s="41"/>
      <c r="G189" s="25"/>
      <c r="H189" s="26"/>
      <c r="I189" s="37"/>
      <c r="J189" s="37"/>
      <c r="K189" s="37"/>
      <c r="L189" s="37"/>
      <c r="M189" s="37"/>
      <c r="N189" s="37"/>
      <c r="O189" s="37"/>
      <c r="P189" s="37"/>
      <c r="Q189" s="37"/>
      <c r="R189" s="37"/>
    </row>
    <row r="190" spans="2:18">
      <c r="B190" s="28"/>
      <c r="C190" s="28"/>
      <c r="D190" s="28"/>
      <c r="E190" s="41"/>
      <c r="F190" s="41"/>
      <c r="G190" s="25"/>
      <c r="H190" s="26"/>
      <c r="I190" s="37"/>
      <c r="J190" s="37"/>
      <c r="K190" s="37"/>
      <c r="L190" s="37"/>
      <c r="M190" s="37"/>
      <c r="N190" s="37"/>
      <c r="O190" s="37"/>
      <c r="P190" s="37"/>
      <c r="Q190" s="37"/>
      <c r="R190" s="37"/>
    </row>
    <row r="191" spans="2:18">
      <c r="B191" s="28"/>
      <c r="C191" s="28"/>
      <c r="D191" s="28"/>
      <c r="E191" s="41"/>
      <c r="F191" s="41"/>
      <c r="G191" s="25"/>
      <c r="H191" s="26"/>
      <c r="I191" s="37"/>
      <c r="J191" s="37"/>
      <c r="K191" s="37"/>
      <c r="L191" s="37"/>
      <c r="M191" s="37"/>
      <c r="N191" s="37"/>
      <c r="O191" s="37"/>
      <c r="P191" s="37"/>
      <c r="Q191" s="37"/>
      <c r="R191" s="37"/>
    </row>
    <row r="192" spans="2:18">
      <c r="B192" s="28"/>
      <c r="C192" s="28"/>
      <c r="D192" s="28"/>
      <c r="E192" s="41"/>
      <c r="F192" s="41"/>
      <c r="G192" s="25"/>
      <c r="H192" s="26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>
      <c r="B193" s="28"/>
      <c r="C193" s="28"/>
      <c r="D193" s="28"/>
      <c r="E193" s="28"/>
      <c r="F193" s="41"/>
      <c r="G193" s="25"/>
      <c r="H193" s="26"/>
      <c r="I193" s="37"/>
      <c r="J193" s="37"/>
      <c r="K193" s="37"/>
      <c r="L193" s="37"/>
      <c r="M193" s="37"/>
      <c r="N193" s="37"/>
      <c r="O193" s="37"/>
      <c r="P193" s="37"/>
      <c r="Q193" s="37"/>
      <c r="R193" s="37"/>
    </row>
    <row r="194" spans="2:18">
      <c r="B194" s="28"/>
      <c r="C194" s="28"/>
      <c r="D194" s="28"/>
      <c r="E194" s="41"/>
      <c r="F194" s="41"/>
      <c r="G194" s="25"/>
      <c r="H194" s="26"/>
      <c r="I194" s="37"/>
      <c r="J194" s="37"/>
      <c r="K194" s="37"/>
      <c r="L194" s="37"/>
      <c r="M194" s="37"/>
      <c r="N194" s="37"/>
      <c r="O194" s="37"/>
      <c r="P194" s="37"/>
      <c r="Q194" s="37"/>
      <c r="R194" s="37"/>
    </row>
    <row r="195" spans="2:18">
      <c r="B195" s="28"/>
      <c r="C195" s="28"/>
      <c r="D195" s="28"/>
      <c r="E195" s="41"/>
      <c r="F195" s="41"/>
      <c r="G195" s="25"/>
      <c r="H195" s="26"/>
      <c r="I195" s="37"/>
      <c r="J195" s="37"/>
      <c r="K195" s="37"/>
      <c r="L195" s="37"/>
      <c r="M195" s="37"/>
      <c r="N195" s="37"/>
      <c r="O195" s="37"/>
      <c r="P195" s="37"/>
      <c r="Q195" s="37"/>
      <c r="R195" s="37"/>
    </row>
    <row r="196" spans="2:18">
      <c r="B196" s="28"/>
      <c r="C196" s="28"/>
      <c r="D196" s="28"/>
      <c r="E196" s="41"/>
      <c r="F196" s="41"/>
      <c r="G196" s="25"/>
      <c r="H196" s="26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>
      <c r="B197" s="28"/>
      <c r="C197" s="28"/>
      <c r="D197" s="28"/>
      <c r="E197" s="41"/>
      <c r="F197" s="41"/>
      <c r="G197" s="25"/>
      <c r="H197" s="26"/>
      <c r="I197" s="37"/>
      <c r="J197" s="37"/>
      <c r="K197" s="37"/>
      <c r="L197" s="37"/>
      <c r="M197" s="37"/>
      <c r="N197" s="37"/>
      <c r="O197" s="37"/>
      <c r="P197" s="37"/>
      <c r="Q197" s="37"/>
      <c r="R197" s="37"/>
    </row>
    <row r="198" spans="2:18">
      <c r="B198" s="28"/>
      <c r="C198" s="28"/>
      <c r="D198" s="28"/>
      <c r="E198" s="41"/>
      <c r="F198" s="41"/>
      <c r="G198" s="25"/>
      <c r="H198" s="26"/>
      <c r="I198" s="37"/>
      <c r="J198" s="37"/>
      <c r="K198" s="37"/>
      <c r="L198" s="37"/>
      <c r="M198" s="37"/>
      <c r="N198" s="37"/>
      <c r="O198" s="37"/>
      <c r="P198" s="37"/>
      <c r="Q198" s="37"/>
      <c r="R198" s="37"/>
    </row>
    <row r="199" spans="2:18">
      <c r="B199" s="28"/>
      <c r="C199" s="28"/>
      <c r="D199" s="28"/>
      <c r="E199" s="41"/>
      <c r="F199" s="41"/>
      <c r="G199" s="25"/>
      <c r="H199" s="26"/>
      <c r="I199" s="37"/>
      <c r="J199" s="37"/>
      <c r="K199" s="37"/>
      <c r="L199" s="37"/>
      <c r="M199" s="37"/>
      <c r="N199" s="37"/>
      <c r="O199" s="37"/>
      <c r="P199" s="37"/>
      <c r="Q199" s="37"/>
      <c r="R199" s="37"/>
    </row>
    <row r="200" spans="2:18">
      <c r="B200" s="28"/>
      <c r="C200" s="28"/>
      <c r="D200" s="28"/>
      <c r="E200" s="41"/>
      <c r="F200" s="41"/>
      <c r="G200" s="25"/>
      <c r="H200" s="26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>
      <c r="B201" s="28"/>
      <c r="C201" s="28"/>
      <c r="D201" s="28"/>
      <c r="E201" s="41"/>
      <c r="F201" s="41"/>
      <c r="G201" s="25"/>
      <c r="H201" s="26"/>
      <c r="I201" s="37"/>
      <c r="J201" s="37"/>
      <c r="K201" s="37"/>
      <c r="L201" s="37"/>
      <c r="M201" s="37"/>
      <c r="N201" s="37"/>
      <c r="O201" s="37"/>
      <c r="P201" s="37"/>
      <c r="Q201" s="37"/>
      <c r="R201" s="37"/>
    </row>
    <row r="202" spans="2:18">
      <c r="B202" s="28"/>
      <c r="C202" s="28"/>
      <c r="D202" s="28"/>
      <c r="E202" s="41"/>
      <c r="F202" s="41"/>
      <c r="G202" s="25"/>
      <c r="H202" s="26"/>
      <c r="I202" s="37"/>
      <c r="J202" s="37"/>
      <c r="K202" s="37"/>
      <c r="L202" s="37"/>
      <c r="M202" s="37"/>
      <c r="N202" s="37"/>
      <c r="O202" s="37"/>
      <c r="P202" s="37"/>
      <c r="Q202" s="37"/>
      <c r="R202" s="37"/>
    </row>
    <row r="203" spans="2:18">
      <c r="B203" s="28"/>
      <c r="C203" s="28"/>
      <c r="D203" s="28"/>
      <c r="E203" s="41"/>
      <c r="F203" s="41"/>
      <c r="G203" s="25"/>
      <c r="H203" s="26"/>
      <c r="I203" s="37"/>
      <c r="J203" s="37"/>
      <c r="K203" s="37"/>
      <c r="L203" s="37"/>
      <c r="M203" s="37"/>
      <c r="N203" s="37"/>
      <c r="O203" s="37"/>
      <c r="P203" s="37"/>
      <c r="Q203" s="37"/>
      <c r="R203" s="37"/>
    </row>
    <row r="204" spans="2:18">
      <c r="B204" s="28"/>
      <c r="C204" s="28"/>
      <c r="D204" s="28"/>
      <c r="E204" s="28"/>
      <c r="F204" s="41"/>
      <c r="G204" s="25"/>
      <c r="H204" s="26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>
      <c r="B205" s="28"/>
      <c r="C205" s="28"/>
      <c r="D205" s="28"/>
      <c r="E205" s="41"/>
      <c r="F205" s="41"/>
      <c r="G205" s="25"/>
      <c r="H205" s="26"/>
      <c r="I205" s="37"/>
      <c r="J205" s="37"/>
      <c r="K205" s="37"/>
      <c r="L205" s="37"/>
      <c r="M205" s="37"/>
      <c r="N205" s="37"/>
      <c r="O205" s="37"/>
      <c r="P205" s="37"/>
      <c r="Q205" s="37"/>
      <c r="R205" s="37"/>
    </row>
    <row r="206" spans="2:18">
      <c r="B206" s="28"/>
      <c r="C206" s="28"/>
      <c r="D206" s="28"/>
      <c r="E206" s="41"/>
      <c r="F206" s="41"/>
      <c r="G206" s="25"/>
      <c r="H206" s="26"/>
      <c r="I206" s="37"/>
      <c r="J206" s="37"/>
      <c r="K206" s="37"/>
      <c r="L206" s="37"/>
      <c r="M206" s="37"/>
      <c r="N206" s="37"/>
      <c r="O206" s="37"/>
      <c r="P206" s="37"/>
      <c r="Q206" s="37"/>
      <c r="R206" s="37"/>
    </row>
    <row r="207" spans="2:18">
      <c r="B207" s="28"/>
      <c r="C207" s="28"/>
      <c r="D207" s="28"/>
      <c r="E207" s="41"/>
      <c r="F207" s="41"/>
      <c r="G207" s="25"/>
      <c r="H207" s="26"/>
      <c r="I207" s="37"/>
      <c r="J207" s="37"/>
      <c r="K207" s="37"/>
      <c r="L207" s="37"/>
      <c r="M207" s="37"/>
      <c r="N207" s="37"/>
      <c r="O207" s="37"/>
      <c r="P207" s="37"/>
      <c r="Q207" s="37"/>
      <c r="R207" s="37"/>
    </row>
    <row r="208" spans="2:18">
      <c r="B208" s="28"/>
      <c r="C208" s="28"/>
      <c r="D208" s="28"/>
      <c r="E208" s="41"/>
      <c r="F208" s="41"/>
      <c r="G208" s="25"/>
      <c r="H208" s="26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>
      <c r="B209" s="28"/>
      <c r="C209" s="28"/>
      <c r="D209" s="28"/>
      <c r="E209" s="41"/>
      <c r="F209" s="41"/>
      <c r="G209" s="25"/>
      <c r="H209" s="26"/>
      <c r="I209" s="37"/>
      <c r="J209" s="37"/>
      <c r="K209" s="37"/>
      <c r="L209" s="37"/>
      <c r="M209" s="37"/>
      <c r="N209" s="37"/>
      <c r="O209" s="37"/>
      <c r="P209" s="37"/>
      <c r="Q209" s="37"/>
      <c r="R209" s="37"/>
    </row>
    <row r="210" spans="2:18">
      <c r="B210" s="28"/>
      <c r="C210" s="28"/>
      <c r="D210" s="28"/>
      <c r="E210" s="41"/>
      <c r="F210" s="41"/>
      <c r="G210" s="25"/>
      <c r="H210" s="26"/>
      <c r="I210" s="37"/>
      <c r="J210" s="37"/>
      <c r="K210" s="37"/>
      <c r="L210" s="37"/>
      <c r="M210" s="37"/>
      <c r="N210" s="37"/>
      <c r="O210" s="37"/>
      <c r="P210" s="37"/>
      <c r="Q210" s="37"/>
      <c r="R210" s="37"/>
    </row>
    <row r="211" spans="2:18">
      <c r="B211" s="28"/>
      <c r="C211" s="28"/>
      <c r="D211" s="28"/>
      <c r="E211" s="28"/>
      <c r="F211" s="41"/>
      <c r="G211" s="25"/>
      <c r="H211" s="26"/>
      <c r="I211" s="37"/>
      <c r="J211" s="37"/>
      <c r="K211" s="37"/>
      <c r="L211" s="37"/>
      <c r="M211" s="37"/>
      <c r="N211" s="37"/>
      <c r="O211" s="37"/>
      <c r="P211" s="37"/>
      <c r="Q211" s="37"/>
      <c r="R211" s="37"/>
    </row>
    <row r="212" spans="2:18">
      <c r="B212" s="28"/>
      <c r="C212" s="28"/>
      <c r="D212" s="28"/>
      <c r="E212" s="41"/>
      <c r="F212" s="41"/>
      <c r="G212" s="25"/>
      <c r="H212" s="26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>
      <c r="B213" s="28"/>
      <c r="C213" s="28"/>
      <c r="D213" s="28"/>
      <c r="E213" s="41"/>
      <c r="F213" s="41"/>
      <c r="G213" s="25"/>
      <c r="H213" s="26"/>
      <c r="I213" s="37"/>
      <c r="J213" s="37"/>
      <c r="K213" s="37"/>
      <c r="L213" s="37"/>
      <c r="M213" s="37"/>
      <c r="N213" s="37"/>
      <c r="O213" s="37"/>
      <c r="P213" s="37"/>
      <c r="Q213" s="37"/>
      <c r="R213" s="37"/>
    </row>
    <row r="214" spans="2:18">
      <c r="B214" s="28"/>
      <c r="C214" s="28"/>
      <c r="D214" s="28"/>
      <c r="E214" s="41"/>
      <c r="F214" s="41"/>
      <c r="G214" s="25"/>
      <c r="H214" s="26"/>
      <c r="I214" s="37"/>
      <c r="J214" s="37"/>
      <c r="K214" s="37"/>
      <c r="L214" s="37"/>
      <c r="M214" s="37"/>
      <c r="N214" s="37"/>
      <c r="O214" s="37"/>
      <c r="P214" s="37"/>
      <c r="Q214" s="37"/>
      <c r="R214" s="37"/>
    </row>
    <row r="215" spans="2:18">
      <c r="B215" s="28"/>
      <c r="C215" s="28"/>
      <c r="D215" s="28"/>
      <c r="E215" s="41"/>
      <c r="F215" s="41"/>
      <c r="G215" s="25"/>
      <c r="H215" s="26"/>
      <c r="I215" s="37"/>
      <c r="J215" s="37"/>
      <c r="K215" s="37"/>
      <c r="L215" s="37"/>
      <c r="M215" s="37"/>
      <c r="N215" s="37"/>
      <c r="O215" s="37"/>
      <c r="P215" s="37"/>
      <c r="Q215" s="37"/>
      <c r="R215" s="37"/>
    </row>
    <row r="216" spans="2:18">
      <c r="B216" s="28"/>
      <c r="C216" s="28"/>
      <c r="D216" s="28"/>
      <c r="E216" s="41"/>
      <c r="F216" s="41"/>
      <c r="G216" s="25"/>
      <c r="H216" s="26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>
      <c r="B217" s="28"/>
      <c r="C217" s="28"/>
      <c r="D217" s="28"/>
      <c r="E217" s="41"/>
      <c r="F217" s="41"/>
      <c r="G217" s="25"/>
      <c r="H217" s="26"/>
      <c r="I217" s="37"/>
      <c r="J217" s="37"/>
      <c r="K217" s="37"/>
      <c r="L217" s="37"/>
      <c r="M217" s="37"/>
      <c r="N217" s="37"/>
      <c r="O217" s="37"/>
      <c r="P217" s="37"/>
      <c r="Q217" s="37"/>
      <c r="R217" s="37"/>
    </row>
    <row r="218" spans="2:18">
      <c r="B218" s="28"/>
      <c r="C218" s="28"/>
      <c r="D218" s="28"/>
      <c r="E218" s="41"/>
      <c r="F218" s="41"/>
      <c r="G218" s="25"/>
      <c r="H218" s="26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28"/>
      <c r="C219" s="28"/>
      <c r="D219" s="28"/>
      <c r="E219" s="41"/>
      <c r="F219" s="41"/>
      <c r="G219" s="25"/>
      <c r="H219" s="26"/>
      <c r="I219" s="37"/>
      <c r="J219" s="37"/>
      <c r="K219" s="37"/>
      <c r="L219" s="37"/>
      <c r="M219" s="37"/>
      <c r="N219" s="37"/>
      <c r="O219" s="37"/>
      <c r="P219" s="37"/>
      <c r="Q219" s="37"/>
      <c r="R219" s="37"/>
    </row>
    <row r="220" spans="2:18">
      <c r="B220" s="28"/>
      <c r="C220" s="28"/>
      <c r="D220" s="28"/>
      <c r="E220" s="28"/>
      <c r="F220" s="41"/>
      <c r="G220" s="25"/>
      <c r="H220" s="26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>
      <c r="B221" s="28"/>
      <c r="C221" s="28"/>
      <c r="D221" s="28"/>
      <c r="E221" s="28"/>
      <c r="F221" s="41"/>
      <c r="G221" s="25"/>
      <c r="H221" s="26"/>
      <c r="I221" s="37"/>
      <c r="J221" s="37"/>
      <c r="K221" s="37"/>
      <c r="L221" s="37"/>
      <c r="M221" s="37"/>
      <c r="N221" s="37"/>
      <c r="O221" s="37"/>
      <c r="P221" s="37"/>
      <c r="Q221" s="37"/>
      <c r="R221" s="37"/>
    </row>
    <row r="222" spans="2:18">
      <c r="B222" s="28"/>
      <c r="C222" s="28"/>
      <c r="D222" s="28"/>
      <c r="E222" s="28"/>
      <c r="F222" s="41"/>
      <c r="G222" s="25"/>
      <c r="H222" s="26"/>
      <c r="I222" s="37"/>
      <c r="J222" s="37"/>
      <c r="K222" s="37"/>
      <c r="L222" s="37"/>
      <c r="M222" s="37"/>
      <c r="N222" s="37"/>
      <c r="O222" s="37"/>
      <c r="P222" s="37"/>
      <c r="Q222" s="37"/>
      <c r="R222" s="37"/>
    </row>
    <row r="223" spans="2:18">
      <c r="B223" s="28"/>
      <c r="C223" s="28"/>
      <c r="D223" s="28"/>
      <c r="E223" s="28"/>
      <c r="F223" s="41"/>
      <c r="G223" s="25"/>
      <c r="H223" s="26"/>
      <c r="I223" s="37"/>
      <c r="J223" s="37"/>
      <c r="K223" s="37"/>
      <c r="L223" s="37"/>
      <c r="M223" s="37"/>
      <c r="N223" s="37"/>
      <c r="O223" s="37"/>
      <c r="P223" s="37"/>
      <c r="Q223" s="37"/>
      <c r="R223" s="37"/>
    </row>
    <row r="224" spans="2:18">
      <c r="B224" s="28"/>
      <c r="C224" s="28"/>
      <c r="D224" s="28"/>
      <c r="E224" s="41"/>
      <c r="F224" s="41"/>
      <c r="G224" s="25"/>
      <c r="H224" s="26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>
      <c r="B225" s="28"/>
      <c r="C225" s="28"/>
      <c r="D225" s="28"/>
      <c r="E225" s="28"/>
      <c r="F225" s="41"/>
      <c r="G225" s="25"/>
      <c r="H225" s="26"/>
      <c r="I225" s="37"/>
      <c r="J225" s="37"/>
      <c r="K225" s="37"/>
      <c r="L225" s="37"/>
      <c r="M225" s="37"/>
      <c r="N225" s="37"/>
      <c r="O225" s="37"/>
      <c r="P225" s="37"/>
      <c r="Q225" s="37"/>
      <c r="R225" s="37"/>
    </row>
    <row r="226" spans="2:18">
      <c r="B226" s="28"/>
      <c r="C226" s="28"/>
      <c r="D226" s="28"/>
      <c r="E226" s="41"/>
      <c r="F226" s="41"/>
      <c r="G226" s="25"/>
      <c r="H226" s="26"/>
      <c r="I226" s="37"/>
      <c r="J226" s="37"/>
      <c r="K226" s="37"/>
      <c r="L226" s="37"/>
      <c r="M226" s="37"/>
      <c r="N226" s="37"/>
      <c r="O226" s="37"/>
      <c r="P226" s="37"/>
      <c r="Q226" s="37"/>
      <c r="R226" s="37"/>
    </row>
    <row r="227" spans="2:18">
      <c r="B227" s="28"/>
      <c r="C227" s="28"/>
      <c r="D227" s="28"/>
      <c r="E227" s="41"/>
      <c r="F227" s="41"/>
      <c r="G227" s="25"/>
      <c r="H227" s="26"/>
      <c r="I227" s="37"/>
      <c r="J227" s="37"/>
      <c r="K227" s="37"/>
      <c r="L227" s="37"/>
      <c r="M227" s="37"/>
      <c r="N227" s="37"/>
      <c r="O227" s="37"/>
      <c r="P227" s="37"/>
      <c r="Q227" s="37"/>
      <c r="R227" s="37"/>
    </row>
    <row r="228" spans="2:18">
      <c r="B228" s="28"/>
      <c r="C228" s="28"/>
      <c r="D228" s="28"/>
      <c r="E228" s="41"/>
      <c r="F228" s="41"/>
      <c r="G228" s="25"/>
      <c r="H228" s="26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>
      <c r="B229" s="28"/>
      <c r="C229" s="28"/>
      <c r="D229" s="28"/>
      <c r="E229" s="41"/>
      <c r="F229" s="41"/>
      <c r="G229" s="25"/>
      <c r="H229" s="26"/>
      <c r="I229" s="37"/>
      <c r="J229" s="37"/>
      <c r="K229" s="37"/>
      <c r="L229" s="37"/>
      <c r="M229" s="37"/>
      <c r="N229" s="37"/>
      <c r="O229" s="37"/>
      <c r="P229" s="37"/>
      <c r="Q229" s="37"/>
      <c r="R229" s="37"/>
    </row>
    <row r="230" spans="2:18">
      <c r="B230" s="28"/>
      <c r="C230" s="28"/>
      <c r="D230" s="28"/>
      <c r="E230" s="28"/>
      <c r="F230" s="41"/>
      <c r="G230" s="25"/>
      <c r="H230" s="26"/>
      <c r="I230" s="37"/>
      <c r="J230" s="37"/>
      <c r="K230" s="37"/>
      <c r="L230" s="37"/>
      <c r="M230" s="37"/>
      <c r="N230" s="37"/>
      <c r="O230" s="37"/>
      <c r="P230" s="37"/>
      <c r="Q230" s="37"/>
      <c r="R230" s="37"/>
    </row>
    <row r="231" spans="2:18">
      <c r="B231" s="28"/>
      <c r="C231" s="28"/>
      <c r="D231" s="28"/>
      <c r="E231" s="28"/>
      <c r="F231" s="41"/>
      <c r="G231" s="25"/>
      <c r="H231" s="26"/>
      <c r="I231" s="37"/>
      <c r="J231" s="37"/>
      <c r="K231" s="37"/>
      <c r="L231" s="37"/>
      <c r="M231" s="37"/>
      <c r="N231" s="37"/>
      <c r="O231" s="37"/>
      <c r="P231" s="37"/>
      <c r="Q231" s="37"/>
      <c r="R231" s="37"/>
    </row>
    <row r="232" spans="2:18">
      <c r="B232" s="28"/>
      <c r="C232" s="28"/>
      <c r="D232" s="28"/>
      <c r="E232" s="28"/>
      <c r="F232" s="41"/>
      <c r="G232" s="25"/>
      <c r="H232" s="26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>
      <c r="B233" s="28"/>
      <c r="C233" s="28"/>
      <c r="D233" s="28"/>
      <c r="E233" s="28"/>
      <c r="F233" s="41"/>
      <c r="G233" s="25"/>
      <c r="H233" s="26"/>
      <c r="I233" s="37"/>
      <c r="J233" s="37"/>
      <c r="K233" s="37"/>
      <c r="L233" s="37"/>
      <c r="M233" s="37"/>
      <c r="N233" s="37"/>
      <c r="O233" s="37"/>
      <c r="P233" s="37"/>
      <c r="Q233" s="37"/>
      <c r="R233" s="37"/>
    </row>
    <row r="234" spans="2:18">
      <c r="B234" s="28"/>
      <c r="C234" s="28"/>
      <c r="D234" s="28"/>
      <c r="E234" s="28"/>
      <c r="F234" s="41"/>
      <c r="G234" s="25"/>
      <c r="H234" s="26"/>
      <c r="I234" s="37"/>
      <c r="J234" s="37"/>
      <c r="K234" s="37"/>
      <c r="L234" s="37"/>
      <c r="M234" s="37"/>
      <c r="N234" s="37"/>
      <c r="O234" s="37"/>
      <c r="P234" s="37"/>
      <c r="Q234" s="37"/>
      <c r="R234" s="37"/>
    </row>
    <row r="235" spans="2:18">
      <c r="B235" s="28"/>
      <c r="C235" s="28"/>
      <c r="D235" s="28"/>
      <c r="E235" s="41"/>
      <c r="F235" s="41"/>
      <c r="G235" s="25"/>
      <c r="H235" s="26"/>
      <c r="I235" s="37"/>
      <c r="J235" s="37"/>
      <c r="K235" s="37"/>
      <c r="L235" s="37"/>
      <c r="M235" s="37"/>
      <c r="N235" s="37"/>
      <c r="O235" s="37"/>
      <c r="P235" s="37"/>
      <c r="Q235" s="37"/>
      <c r="R235" s="37"/>
    </row>
    <row r="236" spans="2:18">
      <c r="B236" s="28"/>
      <c r="C236" s="28"/>
      <c r="D236" s="28"/>
      <c r="E236" s="41"/>
      <c r="F236" s="41"/>
      <c r="G236" s="25"/>
      <c r="H236" s="26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>
      <c r="B237" s="28"/>
      <c r="C237" s="28"/>
      <c r="D237" s="28"/>
      <c r="E237" s="28"/>
      <c r="F237" s="41"/>
      <c r="G237" s="25"/>
      <c r="H237" s="26"/>
      <c r="I237" s="37"/>
      <c r="J237" s="37"/>
      <c r="K237" s="37"/>
      <c r="L237" s="37"/>
      <c r="M237" s="37"/>
      <c r="N237" s="37"/>
      <c r="O237" s="37"/>
      <c r="P237" s="37"/>
      <c r="Q237" s="37"/>
      <c r="R237" s="37"/>
    </row>
    <row r="238" spans="2:18">
      <c r="B238" s="28"/>
      <c r="C238" s="28"/>
      <c r="D238" s="28"/>
      <c r="E238" s="28"/>
      <c r="F238" s="41"/>
      <c r="G238" s="25"/>
      <c r="H238" s="26"/>
      <c r="I238" s="37"/>
      <c r="J238" s="37"/>
      <c r="K238" s="37"/>
      <c r="L238" s="37"/>
      <c r="M238" s="37"/>
      <c r="N238" s="37"/>
      <c r="O238" s="37"/>
      <c r="P238" s="37"/>
      <c r="Q238" s="37"/>
      <c r="R238" s="37"/>
    </row>
    <row r="239" spans="2:18">
      <c r="B239" s="28"/>
      <c r="C239" s="28"/>
      <c r="D239" s="28"/>
      <c r="E239" s="28"/>
      <c r="F239" s="41"/>
      <c r="G239" s="25"/>
      <c r="H239" s="26"/>
      <c r="I239" s="37"/>
      <c r="J239" s="37"/>
      <c r="K239" s="37"/>
      <c r="L239" s="37"/>
      <c r="M239" s="37"/>
      <c r="N239" s="37"/>
      <c r="O239" s="37"/>
      <c r="P239" s="37"/>
      <c r="Q239" s="37"/>
      <c r="R239" s="37"/>
    </row>
    <row r="240" spans="2:18">
      <c r="B240" s="28"/>
      <c r="C240" s="28"/>
      <c r="D240" s="28"/>
      <c r="E240" s="28"/>
      <c r="F240" s="41"/>
      <c r="G240" s="25"/>
      <c r="H240" s="26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>
      <c r="B241" s="28"/>
      <c r="C241" s="28"/>
      <c r="D241" s="28"/>
      <c r="E241" s="28"/>
      <c r="F241" s="41"/>
      <c r="G241" s="25"/>
      <c r="H241" s="26"/>
      <c r="I241" s="37"/>
      <c r="J241" s="37"/>
      <c r="K241" s="37"/>
      <c r="L241" s="37"/>
      <c r="M241" s="37"/>
      <c r="N241" s="37"/>
      <c r="O241" s="37"/>
      <c r="P241" s="37"/>
      <c r="Q241" s="37"/>
      <c r="R241" s="37"/>
    </row>
    <row r="242" spans="2:18">
      <c r="B242" s="28"/>
      <c r="C242" s="28"/>
      <c r="D242" s="28"/>
      <c r="E242" s="28"/>
      <c r="F242" s="41"/>
      <c r="G242" s="25"/>
      <c r="H242" s="26"/>
      <c r="I242" s="37"/>
      <c r="J242" s="37"/>
      <c r="K242" s="37"/>
      <c r="L242" s="37"/>
      <c r="M242" s="37"/>
      <c r="N242" s="37"/>
      <c r="O242" s="37"/>
      <c r="P242" s="37"/>
      <c r="Q242" s="37"/>
      <c r="R242" s="37"/>
    </row>
    <row r="243" spans="2:18">
      <c r="B243" s="28"/>
      <c r="C243" s="28"/>
      <c r="D243" s="28"/>
      <c r="E243" s="41"/>
      <c r="F243" s="41"/>
      <c r="G243" s="25"/>
      <c r="H243" s="26"/>
      <c r="I243" s="37"/>
      <c r="J243" s="37"/>
      <c r="K243" s="37"/>
      <c r="L243" s="37"/>
      <c r="M243" s="37"/>
      <c r="N243" s="37"/>
      <c r="O243" s="37"/>
      <c r="P243" s="37"/>
      <c r="Q243" s="37"/>
      <c r="R243" s="37"/>
    </row>
    <row r="244" spans="2:18">
      <c r="B244" s="28"/>
      <c r="C244" s="28"/>
      <c r="D244" s="28"/>
      <c r="E244" s="41"/>
      <c r="F244" s="41"/>
      <c r="G244" s="25"/>
      <c r="H244" s="26"/>
      <c r="I244" s="37"/>
      <c r="J244" s="37"/>
      <c r="K244" s="37"/>
      <c r="L244" s="37"/>
      <c r="M244" s="37"/>
      <c r="N244" s="37"/>
      <c r="O244" s="37"/>
      <c r="P244" s="37"/>
      <c r="Q244" s="37"/>
      <c r="R244" s="37"/>
    </row>
    <row r="245" spans="2:18">
      <c r="B245" s="28"/>
      <c r="C245" s="28"/>
      <c r="D245" s="28"/>
      <c r="E245" s="28"/>
      <c r="F245" s="41"/>
      <c r="G245" s="25"/>
      <c r="H245" s="26"/>
      <c r="I245" s="37"/>
      <c r="J245" s="37"/>
      <c r="K245" s="37"/>
      <c r="L245" s="37"/>
      <c r="M245" s="37"/>
      <c r="N245" s="37"/>
      <c r="O245" s="37"/>
      <c r="P245" s="37"/>
      <c r="Q245" s="37"/>
      <c r="R245" s="37"/>
    </row>
    <row r="246" spans="2:18">
      <c r="B246" s="28"/>
      <c r="C246" s="28"/>
      <c r="D246" s="28"/>
      <c r="E246" s="28"/>
      <c r="F246" s="41"/>
      <c r="G246" s="25"/>
      <c r="H246" s="26"/>
      <c r="I246" s="37"/>
      <c r="J246" s="37"/>
      <c r="K246" s="37"/>
      <c r="L246" s="37"/>
      <c r="M246" s="37"/>
      <c r="N246" s="37"/>
      <c r="O246" s="37"/>
      <c r="P246" s="37"/>
      <c r="Q246" s="37"/>
      <c r="R246" s="37"/>
    </row>
    <row r="247" spans="2:18">
      <c r="B247" s="28"/>
      <c r="C247" s="28"/>
      <c r="D247" s="28"/>
      <c r="E247" s="41"/>
      <c r="F247" s="41"/>
      <c r="G247" s="25"/>
      <c r="H247" s="26"/>
      <c r="I247" s="37"/>
      <c r="J247" s="37"/>
      <c r="K247" s="37"/>
      <c r="L247" s="37"/>
      <c r="M247" s="37"/>
      <c r="N247" s="37"/>
      <c r="O247" s="37"/>
      <c r="P247" s="37"/>
      <c r="Q247" s="37"/>
      <c r="R247" s="37"/>
    </row>
    <row r="248" spans="2:18">
      <c r="B248" s="28"/>
      <c r="C248" s="28"/>
      <c r="D248" s="28"/>
      <c r="E248" s="28"/>
      <c r="F248" s="41"/>
      <c r="G248" s="25"/>
      <c r="H248" s="26"/>
      <c r="I248" s="37"/>
      <c r="J248" s="37"/>
      <c r="K248" s="37"/>
      <c r="L248" s="37"/>
      <c r="M248" s="37"/>
      <c r="N248" s="37"/>
      <c r="O248" s="37"/>
      <c r="P248" s="37"/>
      <c r="Q248" s="37"/>
      <c r="R248" s="37"/>
    </row>
    <row r="249" spans="2:18">
      <c r="B249" s="28"/>
      <c r="C249" s="28"/>
      <c r="D249" s="28"/>
      <c r="E249" s="28"/>
      <c r="F249" s="41"/>
      <c r="G249" s="25"/>
      <c r="H249" s="26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28"/>
      <c r="C250" s="28"/>
      <c r="D250" s="28"/>
      <c r="E250" s="28"/>
      <c r="F250" s="41"/>
      <c r="G250" s="25"/>
      <c r="H250" s="26"/>
      <c r="I250" s="37"/>
      <c r="J250" s="37"/>
      <c r="K250" s="37"/>
      <c r="L250" s="37"/>
      <c r="M250" s="37"/>
      <c r="N250" s="37"/>
      <c r="O250" s="37"/>
      <c r="P250" s="37"/>
      <c r="Q250" s="37"/>
      <c r="R250" s="37"/>
    </row>
    <row r="251" spans="2:18">
      <c r="B251" s="28"/>
      <c r="C251" s="28"/>
      <c r="D251" s="28"/>
      <c r="E251" s="28"/>
      <c r="F251" s="41"/>
      <c r="G251" s="25"/>
      <c r="H251" s="26"/>
      <c r="I251" s="37"/>
      <c r="J251" s="37"/>
      <c r="K251" s="37"/>
      <c r="L251" s="37"/>
      <c r="M251" s="37"/>
      <c r="N251" s="37"/>
      <c r="O251" s="37"/>
      <c r="P251" s="37"/>
      <c r="Q251" s="37"/>
      <c r="R251" s="37"/>
    </row>
    <row r="252" spans="2:18">
      <c r="B252" s="28"/>
      <c r="C252" s="28"/>
      <c r="D252" s="28"/>
      <c r="E252" s="28"/>
      <c r="F252" s="41"/>
      <c r="G252" s="25"/>
      <c r="H252" s="26"/>
      <c r="I252" s="37"/>
      <c r="J252" s="37"/>
      <c r="K252" s="37"/>
      <c r="L252" s="37"/>
      <c r="M252" s="37"/>
      <c r="N252" s="37"/>
      <c r="O252" s="37"/>
      <c r="P252" s="37"/>
      <c r="Q252" s="37"/>
      <c r="R252" s="37"/>
    </row>
    <row r="253" spans="2:18">
      <c r="B253" s="28"/>
      <c r="C253" s="28"/>
      <c r="D253" s="28"/>
      <c r="E253" s="28"/>
      <c r="F253" s="41"/>
      <c r="G253" s="25"/>
      <c r="H253" s="26"/>
      <c r="I253" s="37"/>
      <c r="J253" s="37"/>
      <c r="K253" s="37"/>
      <c r="L253" s="37"/>
      <c r="M253" s="37"/>
      <c r="N253" s="37"/>
      <c r="O253" s="37"/>
      <c r="P253" s="37"/>
      <c r="Q253" s="37"/>
      <c r="R253" s="37"/>
    </row>
    <row r="254" spans="2:18">
      <c r="B254" s="28"/>
      <c r="C254" s="28"/>
      <c r="D254" s="28"/>
      <c r="E254" s="28"/>
      <c r="F254" s="41"/>
      <c r="G254" s="25"/>
      <c r="H254" s="26"/>
      <c r="I254" s="37"/>
      <c r="J254" s="37"/>
      <c r="K254" s="37"/>
      <c r="L254" s="37"/>
      <c r="M254" s="37"/>
      <c r="N254" s="37"/>
      <c r="O254" s="37"/>
      <c r="P254" s="37"/>
      <c r="Q254" s="37"/>
      <c r="R254" s="37"/>
    </row>
    <row r="255" spans="2:18">
      <c r="B255" s="28"/>
      <c r="C255" s="28"/>
      <c r="D255" s="28"/>
      <c r="E255" s="28"/>
      <c r="F255" s="41"/>
      <c r="G255" s="25"/>
      <c r="H255" s="26"/>
      <c r="I255" s="37"/>
      <c r="J255" s="37"/>
      <c r="K255" s="37"/>
      <c r="L255" s="37"/>
      <c r="M255" s="37"/>
      <c r="N255" s="37"/>
      <c r="O255" s="37"/>
      <c r="P255" s="37"/>
      <c r="Q255" s="37"/>
      <c r="R255" s="37"/>
    </row>
    <row r="256" spans="2:18">
      <c r="B256" s="28"/>
      <c r="C256" s="28"/>
      <c r="D256" s="28"/>
      <c r="E256" s="41"/>
      <c r="F256" s="41"/>
      <c r="G256" s="25"/>
      <c r="H256" s="26"/>
      <c r="I256" s="37"/>
      <c r="J256" s="37"/>
      <c r="K256" s="37"/>
      <c r="L256" s="37"/>
      <c r="M256" s="37"/>
      <c r="N256" s="37"/>
      <c r="O256" s="37"/>
      <c r="P256" s="37"/>
      <c r="Q256" s="37"/>
      <c r="R256" s="37"/>
    </row>
    <row r="257" spans="2:18">
      <c r="B257" s="28"/>
      <c r="C257" s="28"/>
      <c r="D257" s="28"/>
      <c r="E257" s="28"/>
      <c r="F257" s="41"/>
      <c r="G257" s="25"/>
      <c r="H257" s="26"/>
      <c r="I257" s="37"/>
      <c r="J257" s="37"/>
      <c r="K257" s="37"/>
      <c r="L257" s="37"/>
      <c r="M257" s="37"/>
      <c r="N257" s="37"/>
      <c r="O257" s="37"/>
      <c r="P257" s="37"/>
      <c r="Q257" s="37"/>
      <c r="R257" s="37"/>
    </row>
    <row r="258" spans="2:18">
      <c r="B258" s="28"/>
      <c r="C258" s="28"/>
      <c r="D258" s="28"/>
      <c r="E258" s="41"/>
      <c r="F258" s="41"/>
      <c r="G258" s="25"/>
      <c r="H258" s="26"/>
      <c r="I258" s="37"/>
      <c r="J258" s="37"/>
      <c r="K258" s="37"/>
      <c r="L258" s="37"/>
      <c r="M258" s="37"/>
      <c r="N258" s="37"/>
      <c r="O258" s="37"/>
      <c r="P258" s="37"/>
      <c r="Q258" s="37"/>
      <c r="R258" s="37"/>
    </row>
    <row r="259" spans="2:18">
      <c r="B259" s="28"/>
      <c r="C259" s="28"/>
      <c r="D259" s="28"/>
      <c r="E259" s="41"/>
      <c r="F259" s="41"/>
      <c r="G259" s="25"/>
      <c r="H259" s="26"/>
      <c r="I259" s="37"/>
      <c r="J259" s="37"/>
      <c r="K259" s="37"/>
      <c r="L259" s="37"/>
      <c r="M259" s="37"/>
      <c r="N259" s="37"/>
      <c r="O259" s="37"/>
      <c r="P259" s="37"/>
      <c r="Q259" s="37"/>
      <c r="R259" s="37"/>
    </row>
    <row r="260" spans="2:18">
      <c r="B260" s="28"/>
      <c r="C260" s="28"/>
      <c r="D260" s="28"/>
      <c r="E260" s="41"/>
      <c r="F260" s="41"/>
      <c r="G260" s="25"/>
      <c r="H260" s="26"/>
      <c r="I260" s="37"/>
      <c r="J260" s="37"/>
      <c r="K260" s="37"/>
      <c r="L260" s="37"/>
      <c r="M260" s="37"/>
      <c r="N260" s="37"/>
      <c r="O260" s="37"/>
      <c r="P260" s="37"/>
      <c r="Q260" s="37"/>
      <c r="R260" s="37"/>
    </row>
    <row r="261" spans="2:18">
      <c r="B261" s="28"/>
      <c r="C261" s="28"/>
      <c r="D261" s="28"/>
      <c r="E261" s="41"/>
      <c r="F261" s="41"/>
      <c r="G261" s="25"/>
      <c r="H261" s="26"/>
      <c r="I261" s="37"/>
      <c r="J261" s="37"/>
      <c r="K261" s="37"/>
      <c r="L261" s="37"/>
      <c r="M261" s="37"/>
      <c r="N261" s="37"/>
      <c r="O261" s="37"/>
      <c r="P261" s="37"/>
      <c r="Q261" s="37"/>
      <c r="R261" s="37"/>
    </row>
    <row r="262" spans="2:18">
      <c r="B262" s="28"/>
      <c r="C262" s="28"/>
      <c r="D262" s="28"/>
      <c r="E262" s="41"/>
      <c r="F262" s="41"/>
      <c r="G262" s="25"/>
      <c r="H262" s="26"/>
      <c r="I262" s="37"/>
      <c r="J262" s="37"/>
      <c r="K262" s="37"/>
      <c r="L262" s="37"/>
      <c r="M262" s="37"/>
      <c r="N262" s="37"/>
      <c r="O262" s="37"/>
      <c r="P262" s="37"/>
      <c r="Q262" s="37"/>
      <c r="R262" s="37"/>
    </row>
    <row r="263" spans="2:18">
      <c r="B263" s="28"/>
      <c r="C263" s="28"/>
      <c r="D263" s="28"/>
      <c r="E263" s="28"/>
      <c r="F263" s="41"/>
      <c r="G263" s="25"/>
      <c r="H263" s="26"/>
      <c r="I263" s="37"/>
      <c r="J263" s="37"/>
      <c r="K263" s="37"/>
      <c r="L263" s="37"/>
      <c r="M263" s="37"/>
      <c r="N263" s="37"/>
      <c r="O263" s="37"/>
      <c r="P263" s="37"/>
      <c r="Q263" s="37"/>
      <c r="R263" s="37"/>
    </row>
    <row r="264" spans="2:18">
      <c r="B264" s="28"/>
      <c r="C264" s="28"/>
      <c r="D264" s="28"/>
      <c r="E264" s="41"/>
      <c r="F264" s="41"/>
      <c r="G264" s="25"/>
      <c r="H264" s="26"/>
      <c r="I264" s="37"/>
      <c r="J264" s="37"/>
      <c r="K264" s="37"/>
      <c r="L264" s="37"/>
      <c r="M264" s="37"/>
      <c r="N264" s="37"/>
      <c r="O264" s="37"/>
      <c r="P264" s="37"/>
      <c r="Q264" s="37"/>
      <c r="R264" s="37"/>
    </row>
    <row r="265" spans="2:18">
      <c r="B265" s="28"/>
      <c r="C265" s="28"/>
      <c r="D265" s="28"/>
      <c r="E265" s="41"/>
      <c r="F265" s="41"/>
      <c r="G265" s="25"/>
      <c r="H265" s="26"/>
      <c r="I265" s="37"/>
      <c r="J265" s="37"/>
      <c r="K265" s="37"/>
      <c r="L265" s="37"/>
      <c r="M265" s="37"/>
      <c r="N265" s="37"/>
      <c r="O265" s="37"/>
      <c r="P265" s="37"/>
      <c r="Q265" s="37"/>
      <c r="R265" s="37"/>
    </row>
    <row r="266" spans="2:18">
      <c r="B266" s="28"/>
      <c r="C266" s="28"/>
      <c r="D266" s="28"/>
      <c r="E266" s="41"/>
      <c r="F266" s="41"/>
      <c r="G266" s="25"/>
      <c r="H266" s="26"/>
      <c r="I266" s="37"/>
      <c r="J266" s="37"/>
      <c r="K266" s="37"/>
      <c r="L266" s="37"/>
      <c r="M266" s="37"/>
      <c r="N266" s="37"/>
      <c r="O266" s="37"/>
      <c r="P266" s="37"/>
      <c r="Q266" s="37"/>
      <c r="R266" s="37"/>
    </row>
    <row r="267" spans="2:18">
      <c r="B267" s="28"/>
      <c r="C267" s="28"/>
      <c r="D267" s="28"/>
      <c r="E267" s="28"/>
      <c r="F267" s="41"/>
      <c r="G267" s="25"/>
      <c r="H267" s="26"/>
      <c r="I267" s="37"/>
      <c r="J267" s="37"/>
      <c r="K267" s="37"/>
      <c r="L267" s="37"/>
      <c r="M267" s="37"/>
      <c r="N267" s="37"/>
      <c r="O267" s="37"/>
      <c r="P267" s="37"/>
      <c r="Q267" s="37"/>
      <c r="R267" s="37"/>
    </row>
    <row r="268" spans="2:18">
      <c r="B268" s="28"/>
      <c r="C268" s="28"/>
      <c r="D268" s="28"/>
      <c r="E268" s="28"/>
      <c r="F268" s="41"/>
      <c r="G268" s="25"/>
      <c r="H268" s="26"/>
      <c r="I268" s="37"/>
      <c r="J268" s="37"/>
      <c r="K268" s="37"/>
      <c r="L268" s="37"/>
      <c r="M268" s="37"/>
      <c r="N268" s="37"/>
      <c r="O268" s="37"/>
      <c r="P268" s="37"/>
      <c r="Q268" s="37"/>
      <c r="R268" s="37"/>
    </row>
    <row r="269" spans="2:18">
      <c r="B269" s="28"/>
      <c r="C269" s="28"/>
      <c r="D269" s="28"/>
      <c r="E269" s="28"/>
      <c r="F269" s="41"/>
      <c r="G269" s="25"/>
      <c r="H269" s="26"/>
      <c r="I269" s="37"/>
      <c r="J269" s="37"/>
      <c r="K269" s="37"/>
      <c r="L269" s="37"/>
      <c r="M269" s="37"/>
      <c r="N269" s="37"/>
      <c r="O269" s="37"/>
      <c r="P269" s="37"/>
      <c r="Q269" s="37"/>
      <c r="R269" s="37"/>
    </row>
    <row r="270" spans="2:18">
      <c r="B270" s="28"/>
      <c r="C270" s="28"/>
      <c r="D270" s="28"/>
      <c r="E270" s="41"/>
      <c r="F270" s="41"/>
      <c r="G270" s="25"/>
      <c r="H270" s="26"/>
      <c r="I270" s="37"/>
      <c r="J270" s="37"/>
      <c r="K270" s="37"/>
      <c r="L270" s="37"/>
      <c r="M270" s="37"/>
      <c r="N270" s="37"/>
      <c r="O270" s="37"/>
      <c r="P270" s="37"/>
      <c r="Q270" s="37"/>
      <c r="R270" s="37"/>
    </row>
    <row r="271" spans="2:18">
      <c r="B271" s="28"/>
      <c r="C271" s="28"/>
      <c r="D271" s="28"/>
      <c r="E271" s="28"/>
      <c r="F271" s="41"/>
      <c r="G271" s="25"/>
      <c r="H271" s="26"/>
      <c r="I271" s="37"/>
      <c r="J271" s="37"/>
      <c r="K271" s="37"/>
      <c r="L271" s="37"/>
      <c r="M271" s="37"/>
      <c r="N271" s="37"/>
      <c r="O271" s="37"/>
      <c r="P271" s="37"/>
      <c r="Q271" s="37"/>
      <c r="R271" s="37"/>
    </row>
    <row r="272" spans="2:18">
      <c r="B272" s="28"/>
      <c r="C272" s="28"/>
      <c r="D272" s="28"/>
      <c r="E272" s="28"/>
      <c r="F272" s="41"/>
      <c r="G272" s="25"/>
      <c r="H272" s="26"/>
      <c r="I272" s="37"/>
      <c r="J272" s="37"/>
      <c r="K272" s="37"/>
      <c r="L272" s="37"/>
      <c r="M272" s="37"/>
      <c r="N272" s="37"/>
      <c r="O272" s="37"/>
      <c r="P272" s="37"/>
      <c r="Q272" s="37"/>
      <c r="R272" s="37"/>
    </row>
    <row r="273" spans="2:18">
      <c r="B273" s="28"/>
      <c r="C273" s="28"/>
      <c r="D273" s="28"/>
      <c r="E273" s="28"/>
      <c r="F273" s="41"/>
      <c r="G273" s="25"/>
      <c r="H273" s="26"/>
      <c r="I273" s="37"/>
      <c r="J273" s="37"/>
      <c r="K273" s="37"/>
      <c r="L273" s="37"/>
      <c r="M273" s="37"/>
      <c r="N273" s="37"/>
      <c r="O273" s="37"/>
      <c r="P273" s="37"/>
      <c r="Q273" s="37"/>
      <c r="R273" s="37"/>
    </row>
    <row r="274" spans="2:18">
      <c r="B274" s="28"/>
      <c r="C274" s="28"/>
      <c r="D274" s="28"/>
      <c r="E274" s="41"/>
      <c r="F274" s="41"/>
      <c r="G274" s="25"/>
      <c r="H274" s="26"/>
      <c r="I274" s="37"/>
      <c r="J274" s="37"/>
      <c r="K274" s="37"/>
      <c r="L274" s="37"/>
      <c r="M274" s="37"/>
      <c r="N274" s="37"/>
      <c r="O274" s="37"/>
      <c r="P274" s="37"/>
      <c r="Q274" s="37"/>
      <c r="R274" s="37"/>
    </row>
    <row r="275" spans="2:18">
      <c r="B275" s="28"/>
      <c r="C275" s="28"/>
      <c r="D275" s="28"/>
      <c r="E275" s="41"/>
      <c r="F275" s="41"/>
      <c r="G275" s="25"/>
      <c r="H275" s="26"/>
      <c r="I275" s="37"/>
      <c r="J275" s="37"/>
      <c r="K275" s="37"/>
      <c r="L275" s="37"/>
      <c r="M275" s="37"/>
      <c r="N275" s="37"/>
      <c r="O275" s="37"/>
      <c r="P275" s="37"/>
      <c r="Q275" s="37"/>
      <c r="R275" s="37"/>
    </row>
    <row r="276" spans="2:18">
      <c r="B276" s="28"/>
      <c r="C276" s="28"/>
      <c r="D276" s="28"/>
      <c r="E276" s="41"/>
      <c r="F276" s="41"/>
      <c r="G276" s="25"/>
      <c r="H276" s="26"/>
      <c r="I276" s="37"/>
      <c r="J276" s="37"/>
      <c r="K276" s="37"/>
      <c r="L276" s="37"/>
      <c r="M276" s="37"/>
      <c r="N276" s="37"/>
      <c r="O276" s="37"/>
      <c r="P276" s="37"/>
      <c r="Q276" s="37"/>
      <c r="R276" s="37"/>
    </row>
    <row r="277" spans="2:18">
      <c r="B277" s="28"/>
      <c r="C277" s="28"/>
      <c r="D277" s="28"/>
      <c r="E277" s="28"/>
      <c r="F277" s="41"/>
      <c r="G277" s="25"/>
      <c r="H277" s="26"/>
      <c r="I277" s="37"/>
      <c r="J277" s="37"/>
      <c r="K277" s="37"/>
      <c r="L277" s="37"/>
      <c r="M277" s="37"/>
      <c r="N277" s="37"/>
      <c r="O277" s="37"/>
      <c r="P277" s="37"/>
      <c r="Q277" s="37"/>
      <c r="R277" s="37"/>
    </row>
    <row r="278" spans="2:18">
      <c r="B278" s="28"/>
      <c r="C278" s="28"/>
      <c r="D278" s="28"/>
      <c r="E278" s="28"/>
      <c r="F278" s="41"/>
      <c r="G278" s="25"/>
      <c r="H278" s="26"/>
      <c r="I278" s="37"/>
      <c r="J278" s="37"/>
      <c r="K278" s="37"/>
      <c r="L278" s="37"/>
      <c r="M278" s="37"/>
      <c r="N278" s="37"/>
      <c r="O278" s="37"/>
      <c r="P278" s="37"/>
      <c r="Q278" s="37"/>
      <c r="R278" s="37"/>
    </row>
    <row r="279" spans="2:18">
      <c r="B279" s="28"/>
      <c r="C279" s="28"/>
      <c r="D279" s="28"/>
      <c r="E279" s="41"/>
      <c r="F279" s="41"/>
      <c r="G279" s="25"/>
      <c r="H279" s="26"/>
      <c r="I279" s="37"/>
      <c r="J279" s="37"/>
      <c r="K279" s="37"/>
      <c r="L279" s="37"/>
      <c r="M279" s="37"/>
      <c r="N279" s="37"/>
      <c r="O279" s="37"/>
      <c r="P279" s="37"/>
      <c r="Q279" s="37"/>
      <c r="R279" s="37"/>
    </row>
    <row r="280" spans="2:18">
      <c r="B280" s="28"/>
      <c r="C280" s="28"/>
      <c r="D280" s="28"/>
      <c r="E280" s="41"/>
      <c r="F280" s="41"/>
      <c r="G280" s="25"/>
      <c r="H280" s="26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28"/>
      <c r="C281" s="28"/>
      <c r="D281" s="28"/>
      <c r="E281" s="41"/>
      <c r="F281" s="41"/>
      <c r="G281" s="25"/>
      <c r="H281" s="26"/>
      <c r="I281" s="37"/>
      <c r="J281" s="37"/>
      <c r="K281" s="37"/>
      <c r="L281" s="37"/>
      <c r="M281" s="37"/>
      <c r="N281" s="37"/>
      <c r="O281" s="37"/>
      <c r="P281" s="37"/>
      <c r="Q281" s="37"/>
      <c r="R281" s="37"/>
    </row>
    <row r="282" spans="2:18">
      <c r="B282" s="28"/>
      <c r="C282" s="28"/>
      <c r="D282" s="28"/>
      <c r="E282" s="41"/>
      <c r="F282" s="41"/>
      <c r="G282" s="25"/>
      <c r="H282" s="26"/>
      <c r="I282" s="37"/>
      <c r="J282" s="37"/>
      <c r="K282" s="37"/>
      <c r="L282" s="37"/>
      <c r="M282" s="37"/>
      <c r="N282" s="37"/>
      <c r="O282" s="37"/>
      <c r="P282" s="37"/>
      <c r="Q282" s="37"/>
      <c r="R282" s="37"/>
    </row>
    <row r="283" spans="2:18">
      <c r="B283" s="28"/>
      <c r="C283" s="28"/>
      <c r="D283" s="28"/>
      <c r="E283" s="41"/>
      <c r="F283" s="41"/>
      <c r="G283" s="25"/>
      <c r="H283" s="26"/>
      <c r="I283" s="37"/>
      <c r="J283" s="37"/>
      <c r="K283" s="37"/>
      <c r="L283" s="37"/>
      <c r="M283" s="37"/>
      <c r="N283" s="37"/>
      <c r="O283" s="37"/>
      <c r="P283" s="37"/>
      <c r="Q283" s="37"/>
      <c r="R283" s="37"/>
    </row>
    <row r="284" spans="2:18">
      <c r="B284" s="28"/>
      <c r="C284" s="28"/>
      <c r="D284" s="28"/>
      <c r="E284" s="41"/>
      <c r="F284" s="41"/>
      <c r="G284" s="25"/>
      <c r="H284" s="26"/>
      <c r="I284" s="37"/>
      <c r="J284" s="37"/>
      <c r="K284" s="37"/>
      <c r="L284" s="37"/>
      <c r="M284" s="37"/>
      <c r="N284" s="37"/>
      <c r="O284" s="37"/>
      <c r="P284" s="37"/>
      <c r="Q284" s="37"/>
      <c r="R284" s="37"/>
    </row>
    <row r="285" spans="2:18">
      <c r="B285" s="28"/>
      <c r="C285" s="28"/>
      <c r="D285" s="28"/>
      <c r="E285" s="41"/>
      <c r="F285" s="37"/>
      <c r="G285" s="25"/>
      <c r="H285" s="26"/>
      <c r="I285" s="37"/>
      <c r="J285" s="37"/>
      <c r="K285" s="37"/>
      <c r="L285" s="37"/>
      <c r="M285" s="37"/>
      <c r="N285" s="37"/>
      <c r="O285" s="37"/>
      <c r="P285" s="37"/>
      <c r="Q285" s="37"/>
      <c r="R285" s="37"/>
    </row>
    <row r="286" spans="2:18">
      <c r="B286" s="28"/>
      <c r="C286" s="28"/>
      <c r="D286" s="28"/>
      <c r="E286" s="41"/>
      <c r="F286" s="41"/>
      <c r="G286" s="25"/>
      <c r="H286" s="26"/>
      <c r="I286" s="37"/>
      <c r="J286" s="37"/>
      <c r="K286" s="37"/>
      <c r="L286" s="37"/>
      <c r="M286" s="37"/>
      <c r="N286" s="37"/>
      <c r="O286" s="37"/>
      <c r="P286" s="37"/>
      <c r="Q286" s="37"/>
      <c r="R286" s="37"/>
    </row>
    <row r="287" spans="2:18">
      <c r="B287" s="28"/>
      <c r="C287" s="28"/>
      <c r="D287" s="28"/>
      <c r="E287" s="41"/>
      <c r="F287" s="28"/>
      <c r="G287" s="25"/>
      <c r="H287" s="26"/>
      <c r="I287" s="37"/>
      <c r="J287" s="37"/>
      <c r="K287" s="37"/>
      <c r="L287" s="37"/>
      <c r="M287" s="37"/>
      <c r="N287" s="37"/>
      <c r="O287" s="37"/>
      <c r="P287" s="37"/>
      <c r="Q287" s="37"/>
      <c r="R287" s="37"/>
    </row>
    <row r="288" spans="2:18">
      <c r="B288" s="28"/>
      <c r="C288" s="28"/>
      <c r="D288" s="28"/>
      <c r="E288" s="41"/>
      <c r="F288" s="28"/>
      <c r="G288" s="25"/>
      <c r="H288" s="26"/>
      <c r="I288" s="37"/>
      <c r="J288" s="37"/>
      <c r="K288" s="37"/>
      <c r="L288" s="37"/>
      <c r="M288" s="37"/>
      <c r="N288" s="37"/>
      <c r="O288" s="37"/>
      <c r="P288" s="37"/>
      <c r="Q288" s="37"/>
      <c r="R288" s="37"/>
    </row>
    <row r="289" spans="2:18">
      <c r="B289" s="28"/>
      <c r="C289" s="28"/>
      <c r="D289" s="28"/>
      <c r="E289" s="41"/>
      <c r="F289" s="28"/>
      <c r="G289" s="25"/>
      <c r="H289" s="26"/>
      <c r="I289" s="37"/>
      <c r="J289" s="37"/>
      <c r="K289" s="37"/>
      <c r="L289" s="37"/>
      <c r="M289" s="37"/>
      <c r="N289" s="37"/>
      <c r="O289" s="37"/>
      <c r="P289" s="37"/>
      <c r="Q289" s="37"/>
      <c r="R289" s="37"/>
    </row>
    <row r="290" spans="2:18">
      <c r="B290" s="28"/>
      <c r="C290" s="28"/>
      <c r="D290" s="28"/>
      <c r="E290" s="41"/>
      <c r="F290" s="28"/>
      <c r="G290" s="25"/>
      <c r="H290" s="26"/>
      <c r="I290" s="37"/>
      <c r="J290" s="37"/>
      <c r="K290" s="37"/>
      <c r="L290" s="37"/>
      <c r="M290" s="37"/>
      <c r="N290" s="37"/>
      <c r="O290" s="37"/>
      <c r="P290" s="37"/>
      <c r="Q290" s="37"/>
      <c r="R290" s="37"/>
    </row>
    <row r="291" spans="2:18">
      <c r="B291" s="28"/>
      <c r="C291" s="28"/>
      <c r="D291" s="28"/>
      <c r="E291" s="41"/>
      <c r="F291" s="28"/>
      <c r="G291" s="25"/>
      <c r="H291" s="26"/>
      <c r="I291" s="37"/>
      <c r="J291" s="37"/>
      <c r="K291" s="37"/>
      <c r="L291" s="37"/>
      <c r="M291" s="37"/>
      <c r="N291" s="37"/>
      <c r="O291" s="37"/>
      <c r="P291" s="37"/>
      <c r="Q291" s="37"/>
      <c r="R291" s="37"/>
    </row>
    <row r="292" spans="2:18">
      <c r="B292" s="28"/>
      <c r="C292" s="28"/>
      <c r="D292" s="28"/>
      <c r="E292" s="28"/>
      <c r="F292" s="28"/>
      <c r="G292" s="25"/>
      <c r="H292" s="26"/>
      <c r="I292" s="28"/>
      <c r="J292" s="28"/>
      <c r="K292" s="28"/>
      <c r="L292" s="28"/>
      <c r="M292" s="28"/>
      <c r="N292" s="28"/>
      <c r="O292" s="28"/>
      <c r="P292" s="28"/>
      <c r="Q292" s="28"/>
      <c r="R292" s="28"/>
    </row>
    <row r="293" spans="2:18">
      <c r="B293" s="28"/>
      <c r="C293" s="28"/>
      <c r="D293" s="28"/>
      <c r="E293" s="28"/>
      <c r="F293" s="28"/>
      <c r="G293" s="25"/>
      <c r="H293" s="26"/>
      <c r="I293" s="28"/>
      <c r="J293" s="28"/>
      <c r="K293" s="28"/>
      <c r="L293" s="28"/>
      <c r="M293" s="28"/>
      <c r="N293" s="28"/>
      <c r="O293" s="28"/>
      <c r="P293" s="28"/>
      <c r="Q293" s="28"/>
      <c r="R293" s="28"/>
    </row>
    <row r="294" spans="2:18">
      <c r="B294" s="28"/>
      <c r="C294" s="28"/>
      <c r="D294" s="28"/>
      <c r="E294" s="28"/>
      <c r="F294" s="28"/>
      <c r="G294" s="25"/>
      <c r="H294" s="26"/>
      <c r="I294" s="28"/>
      <c r="J294" s="28"/>
      <c r="K294" s="28"/>
      <c r="L294" s="28"/>
      <c r="M294" s="28"/>
      <c r="N294" s="28"/>
      <c r="O294" s="28"/>
      <c r="P294" s="28"/>
      <c r="Q294" s="28"/>
      <c r="R294" s="28"/>
    </row>
    <row r="295" spans="2:18">
      <c r="B295" s="28"/>
      <c r="C295" s="28"/>
      <c r="D295" s="28"/>
      <c r="E295" s="28"/>
      <c r="F295" s="28"/>
      <c r="G295" s="25"/>
      <c r="H295" s="26"/>
      <c r="I295" s="37"/>
      <c r="J295" s="37"/>
      <c r="K295" s="37"/>
      <c r="L295" s="37"/>
      <c r="M295" s="37"/>
      <c r="N295" s="37"/>
      <c r="O295" s="37"/>
      <c r="P295" s="37"/>
      <c r="Q295" s="37"/>
      <c r="R295" s="37"/>
    </row>
    <row r="296" spans="2:18">
      <c r="B296" s="28"/>
      <c r="C296" s="28"/>
      <c r="D296" s="28"/>
      <c r="E296" s="28"/>
      <c r="F296" s="28"/>
      <c r="G296" s="25"/>
      <c r="H296" s="26"/>
      <c r="I296" s="37"/>
      <c r="J296" s="37"/>
      <c r="K296" s="37"/>
      <c r="L296" s="37"/>
      <c r="M296" s="37"/>
      <c r="N296" s="37"/>
      <c r="O296" s="37"/>
      <c r="P296" s="37"/>
      <c r="Q296" s="37"/>
      <c r="R296" s="37"/>
    </row>
    <row r="297" spans="2:18">
      <c r="B297" s="28"/>
      <c r="C297" s="28"/>
      <c r="D297" s="28"/>
      <c r="E297" s="28"/>
      <c r="F297" s="28"/>
      <c r="G297" s="25"/>
      <c r="H297" s="26"/>
      <c r="I297" s="37"/>
      <c r="J297" s="37"/>
      <c r="K297" s="37"/>
      <c r="L297" s="37"/>
      <c r="M297" s="37"/>
      <c r="N297" s="37"/>
      <c r="O297" s="37"/>
      <c r="P297" s="37"/>
      <c r="Q297" s="37"/>
      <c r="R297" s="37"/>
    </row>
    <row r="298" spans="2:18">
      <c r="B298" s="28"/>
      <c r="C298" s="28"/>
      <c r="D298" s="28"/>
      <c r="E298" s="41"/>
      <c r="F298" s="28"/>
      <c r="G298" s="25"/>
      <c r="H298" s="26"/>
      <c r="I298" s="37"/>
      <c r="J298" s="37"/>
      <c r="K298" s="37"/>
      <c r="L298" s="37"/>
      <c r="M298" s="37"/>
      <c r="N298" s="37"/>
      <c r="O298" s="37"/>
      <c r="P298" s="37"/>
      <c r="Q298" s="37"/>
      <c r="R298" s="37"/>
    </row>
    <row r="299" spans="2:18">
      <c r="B299" s="28"/>
      <c r="C299" s="28"/>
      <c r="D299" s="28"/>
      <c r="E299" s="28"/>
      <c r="F299" s="28"/>
      <c r="G299" s="25"/>
      <c r="H299" s="26"/>
      <c r="I299" s="37"/>
      <c r="J299" s="37"/>
      <c r="K299" s="37"/>
      <c r="L299" s="37"/>
      <c r="M299" s="37"/>
      <c r="N299" s="37"/>
      <c r="O299" s="37"/>
      <c r="P299" s="37"/>
      <c r="Q299" s="37"/>
      <c r="R299" s="37"/>
    </row>
    <row r="300" spans="2:18">
      <c r="B300" s="28"/>
      <c r="C300" s="28"/>
      <c r="D300" s="28"/>
      <c r="E300" s="28"/>
      <c r="F300" s="28"/>
      <c r="G300" s="25"/>
      <c r="H300" s="26"/>
      <c r="I300" s="37"/>
      <c r="J300" s="37"/>
      <c r="K300" s="37"/>
      <c r="L300" s="37"/>
      <c r="M300" s="37"/>
      <c r="N300" s="37"/>
      <c r="O300" s="37"/>
      <c r="P300" s="37"/>
      <c r="Q300" s="37"/>
      <c r="R300" s="37"/>
    </row>
    <row r="301" spans="2:18">
      <c r="B301" s="28"/>
      <c r="C301" s="28"/>
      <c r="D301" s="28"/>
      <c r="E301" s="28"/>
      <c r="F301" s="28"/>
      <c r="G301" s="25"/>
      <c r="H301" s="26"/>
      <c r="I301" s="37"/>
      <c r="J301" s="37"/>
      <c r="K301" s="37"/>
      <c r="L301" s="37"/>
      <c r="M301" s="37"/>
      <c r="N301" s="37"/>
      <c r="O301" s="37"/>
      <c r="P301" s="37"/>
      <c r="Q301" s="37"/>
      <c r="R301" s="37"/>
    </row>
    <row r="302" spans="2:18">
      <c r="B302" s="28"/>
      <c r="C302" s="28"/>
      <c r="D302" s="28"/>
      <c r="E302" s="28"/>
      <c r="F302" s="28"/>
      <c r="G302" s="25"/>
      <c r="H302" s="26"/>
      <c r="I302" s="37"/>
      <c r="J302" s="37"/>
      <c r="K302" s="37"/>
      <c r="L302" s="37"/>
      <c r="M302" s="37"/>
      <c r="N302" s="37"/>
      <c r="O302" s="37"/>
      <c r="P302" s="37"/>
      <c r="Q302" s="37"/>
      <c r="R302" s="37"/>
    </row>
    <row r="303" spans="2:18">
      <c r="B303" s="28"/>
      <c r="C303" s="28"/>
      <c r="D303" s="28"/>
      <c r="E303" s="28"/>
      <c r="F303" s="28"/>
      <c r="G303" s="25"/>
      <c r="H303" s="26"/>
      <c r="I303" s="37"/>
      <c r="J303" s="37"/>
      <c r="K303" s="37"/>
      <c r="L303" s="37"/>
      <c r="M303" s="37"/>
      <c r="N303" s="37"/>
      <c r="O303" s="37"/>
      <c r="P303" s="37"/>
      <c r="Q303" s="37"/>
      <c r="R303" s="37"/>
    </row>
    <row r="304" spans="2:18">
      <c r="B304" s="28"/>
      <c r="C304" s="28"/>
      <c r="D304" s="28"/>
      <c r="E304" s="28"/>
      <c r="F304" s="28"/>
      <c r="G304" s="25"/>
      <c r="H304" s="26"/>
      <c r="I304" s="37"/>
      <c r="J304" s="37"/>
      <c r="K304" s="37"/>
      <c r="L304" s="37"/>
      <c r="M304" s="37"/>
      <c r="N304" s="37"/>
      <c r="O304" s="37"/>
      <c r="P304" s="37"/>
      <c r="Q304" s="37"/>
      <c r="R304" s="37"/>
    </row>
    <row r="305" spans="2:18">
      <c r="B305" s="28"/>
      <c r="C305" s="28"/>
      <c r="D305" s="28"/>
      <c r="E305" s="28"/>
      <c r="F305" s="28"/>
      <c r="G305" s="25"/>
      <c r="H305" s="26"/>
      <c r="I305" s="37"/>
      <c r="J305" s="37"/>
      <c r="K305" s="37"/>
      <c r="L305" s="37"/>
      <c r="M305" s="37"/>
      <c r="N305" s="37"/>
      <c r="O305" s="37"/>
      <c r="P305" s="37"/>
      <c r="Q305" s="37"/>
      <c r="R305" s="37"/>
    </row>
    <row r="306" spans="2:18">
      <c r="B306" s="28"/>
      <c r="C306" s="28"/>
      <c r="D306" s="28"/>
      <c r="E306" s="28"/>
      <c r="F306" s="28"/>
      <c r="G306" s="25"/>
      <c r="H306" s="26"/>
      <c r="I306" s="37"/>
      <c r="J306" s="37"/>
      <c r="K306" s="37"/>
      <c r="L306" s="37"/>
      <c r="M306" s="37"/>
      <c r="N306" s="37"/>
      <c r="O306" s="37"/>
      <c r="P306" s="37"/>
      <c r="Q306" s="37"/>
      <c r="R306" s="37"/>
    </row>
    <row r="307" spans="2:18">
      <c r="B307" s="28"/>
      <c r="C307" s="28"/>
      <c r="D307" s="28"/>
      <c r="E307" s="28"/>
      <c r="F307" s="28"/>
      <c r="G307" s="25"/>
      <c r="H307" s="26"/>
      <c r="I307" s="37"/>
      <c r="J307" s="37"/>
      <c r="K307" s="37"/>
      <c r="L307" s="37"/>
      <c r="M307" s="37"/>
      <c r="N307" s="37"/>
      <c r="O307" s="37"/>
      <c r="P307" s="37"/>
      <c r="Q307" s="37"/>
      <c r="R307" s="37"/>
    </row>
    <row r="308" spans="2:18">
      <c r="B308" s="28"/>
      <c r="C308" s="28"/>
      <c r="D308" s="28"/>
      <c r="E308" s="41"/>
      <c r="F308" s="28"/>
      <c r="G308" s="25"/>
      <c r="H308" s="26"/>
      <c r="I308" s="37"/>
      <c r="J308" s="37"/>
      <c r="K308" s="37"/>
      <c r="L308" s="37"/>
      <c r="M308" s="37"/>
      <c r="N308" s="37"/>
      <c r="O308" s="37"/>
      <c r="P308" s="37"/>
      <c r="Q308" s="37"/>
      <c r="R308" s="37"/>
    </row>
    <row r="309" spans="2:18">
      <c r="B309" s="28"/>
      <c r="C309" s="28"/>
      <c r="D309" s="28"/>
      <c r="E309" s="41"/>
      <c r="F309" s="28"/>
      <c r="G309" s="25"/>
      <c r="H309" s="26"/>
      <c r="I309" s="37"/>
      <c r="J309" s="37"/>
      <c r="K309" s="37"/>
      <c r="L309" s="37"/>
      <c r="M309" s="37"/>
      <c r="N309" s="37"/>
      <c r="O309" s="37"/>
      <c r="P309" s="37"/>
      <c r="Q309" s="37"/>
      <c r="R309" s="37"/>
    </row>
    <row r="310" spans="2:18">
      <c r="B310" s="28"/>
      <c r="C310" s="28"/>
      <c r="D310" s="28"/>
      <c r="E310" s="28"/>
      <c r="F310" s="28"/>
      <c r="G310" s="25"/>
      <c r="H310" s="26"/>
      <c r="I310" s="37"/>
      <c r="J310" s="37"/>
      <c r="K310" s="37"/>
      <c r="L310" s="37"/>
      <c r="M310" s="37"/>
      <c r="N310" s="37"/>
      <c r="O310" s="37"/>
      <c r="P310" s="37"/>
      <c r="Q310" s="37"/>
      <c r="R310" s="37"/>
    </row>
    <row r="311" spans="2:18">
      <c r="B311" s="28"/>
      <c r="C311" s="28"/>
      <c r="D311" s="28"/>
      <c r="E311" s="28"/>
      <c r="F311" s="28"/>
      <c r="G311" s="25"/>
      <c r="H311" s="26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28"/>
      <c r="C312" s="28"/>
      <c r="D312" s="28"/>
      <c r="E312" s="28"/>
      <c r="F312" s="28"/>
      <c r="G312" s="25"/>
      <c r="H312" s="26"/>
      <c r="I312" s="37"/>
      <c r="J312" s="37"/>
      <c r="K312" s="37"/>
      <c r="L312" s="37"/>
      <c r="M312" s="37"/>
      <c r="N312" s="37"/>
      <c r="O312" s="37"/>
      <c r="P312" s="37"/>
      <c r="Q312" s="37"/>
      <c r="R312" s="37"/>
    </row>
    <row r="313" spans="2:18">
      <c r="B313" s="28"/>
      <c r="C313" s="28"/>
      <c r="D313" s="28"/>
      <c r="E313" s="28"/>
      <c r="F313" s="28"/>
      <c r="G313" s="25"/>
      <c r="H313" s="26"/>
      <c r="I313" s="37"/>
      <c r="J313" s="37"/>
      <c r="K313" s="37"/>
      <c r="L313" s="37"/>
      <c r="M313" s="37"/>
      <c r="N313" s="37"/>
      <c r="O313" s="37"/>
      <c r="P313" s="37"/>
      <c r="Q313" s="37"/>
      <c r="R313" s="37"/>
    </row>
    <row r="314" spans="2:18">
      <c r="B314" s="28"/>
      <c r="C314" s="28"/>
      <c r="D314" s="28"/>
      <c r="E314" s="28"/>
      <c r="F314" s="37"/>
      <c r="G314" s="25"/>
      <c r="H314" s="26"/>
      <c r="I314" s="37"/>
      <c r="J314" s="37"/>
      <c r="K314" s="37"/>
      <c r="L314" s="37"/>
      <c r="M314" s="37"/>
      <c r="N314" s="37"/>
      <c r="O314" s="37"/>
      <c r="P314" s="37"/>
      <c r="Q314" s="37"/>
      <c r="R314" s="37"/>
    </row>
    <row r="315" spans="2:18">
      <c r="B315" s="28"/>
      <c r="C315" s="28"/>
      <c r="D315" s="28"/>
      <c r="E315" s="28"/>
      <c r="F315" s="37"/>
      <c r="G315" s="25"/>
      <c r="H315" s="26"/>
      <c r="I315" s="37"/>
      <c r="J315" s="37"/>
      <c r="K315" s="37"/>
      <c r="L315" s="37"/>
      <c r="M315" s="37"/>
      <c r="N315" s="37"/>
      <c r="O315" s="37"/>
      <c r="P315" s="37"/>
      <c r="Q315" s="37"/>
      <c r="R315" s="37"/>
    </row>
    <row r="316" spans="2:18">
      <c r="B316" s="28"/>
      <c r="C316" s="28"/>
      <c r="D316" s="28"/>
      <c r="E316" s="41"/>
      <c r="F316" s="37"/>
      <c r="G316" s="25"/>
      <c r="H316" s="26"/>
      <c r="I316" s="37"/>
      <c r="J316" s="37"/>
      <c r="K316" s="37"/>
      <c r="L316" s="37"/>
      <c r="M316" s="37"/>
      <c r="N316" s="37"/>
      <c r="O316" s="37"/>
      <c r="P316" s="37"/>
      <c r="Q316" s="37"/>
      <c r="R316" s="37"/>
    </row>
    <row r="317" spans="2:18">
      <c r="B317" s="28"/>
      <c r="C317" s="28"/>
      <c r="D317" s="28"/>
      <c r="E317" s="41"/>
      <c r="F317" s="37"/>
      <c r="G317" s="25"/>
      <c r="H317" s="26"/>
      <c r="I317" s="37"/>
      <c r="J317" s="37"/>
      <c r="K317" s="37"/>
      <c r="L317" s="37"/>
      <c r="M317" s="37"/>
      <c r="N317" s="37"/>
      <c r="O317" s="37"/>
      <c r="P317" s="37"/>
      <c r="Q317" s="37"/>
      <c r="R317" s="37"/>
    </row>
    <row r="318" spans="2:18">
      <c r="B318" s="28"/>
      <c r="C318" s="28"/>
      <c r="D318" s="28"/>
      <c r="E318" s="41"/>
      <c r="F318" s="37"/>
      <c r="G318" s="25"/>
      <c r="H318" s="26"/>
      <c r="I318" s="37"/>
      <c r="J318" s="37"/>
      <c r="K318" s="37"/>
      <c r="L318" s="37"/>
      <c r="M318" s="37"/>
      <c r="N318" s="37"/>
      <c r="O318" s="37"/>
      <c r="P318" s="37"/>
      <c r="Q318" s="37"/>
      <c r="R318" s="37"/>
    </row>
    <row r="319" spans="2:18">
      <c r="B319" s="28"/>
      <c r="C319" s="28"/>
      <c r="D319" s="28"/>
      <c r="E319" s="41"/>
      <c r="F319" s="37"/>
      <c r="G319" s="25"/>
      <c r="H319" s="26"/>
      <c r="I319" s="37"/>
      <c r="J319" s="37"/>
      <c r="K319" s="37"/>
      <c r="L319" s="37"/>
      <c r="M319" s="37"/>
      <c r="N319" s="37"/>
      <c r="O319" s="37"/>
      <c r="P319" s="37"/>
      <c r="Q319" s="37"/>
      <c r="R319" s="37"/>
    </row>
    <row r="320" spans="2:18">
      <c r="B320" s="28"/>
      <c r="C320" s="28"/>
      <c r="D320" s="28"/>
      <c r="E320" s="41"/>
      <c r="F320" s="37"/>
      <c r="G320" s="25"/>
      <c r="H320" s="26"/>
      <c r="I320" s="37"/>
      <c r="J320" s="37"/>
      <c r="K320" s="37"/>
      <c r="L320" s="37"/>
      <c r="M320" s="37"/>
      <c r="N320" s="37"/>
      <c r="O320" s="37"/>
      <c r="P320" s="37"/>
      <c r="Q320" s="37"/>
      <c r="R320" s="37"/>
    </row>
    <row r="321" spans="2:18">
      <c r="B321" s="28"/>
      <c r="C321" s="28"/>
      <c r="D321" s="28"/>
      <c r="E321" s="28"/>
      <c r="F321" s="37"/>
      <c r="G321" s="25"/>
      <c r="H321" s="26"/>
      <c r="I321" s="37"/>
      <c r="J321" s="37"/>
      <c r="K321" s="37"/>
      <c r="L321" s="37"/>
      <c r="M321" s="37"/>
      <c r="N321" s="37"/>
      <c r="O321" s="37"/>
      <c r="P321" s="37"/>
      <c r="Q321" s="37"/>
      <c r="R321" s="37"/>
    </row>
    <row r="322" spans="2:18">
      <c r="B322" s="28"/>
      <c r="C322" s="28"/>
      <c r="D322" s="28"/>
      <c r="E322" s="41"/>
      <c r="F322" s="37"/>
      <c r="G322" s="25"/>
      <c r="H322" s="26"/>
      <c r="I322" s="37"/>
      <c r="J322" s="37"/>
      <c r="K322" s="37"/>
      <c r="L322" s="37"/>
      <c r="M322" s="37"/>
      <c r="N322" s="37"/>
      <c r="O322" s="37"/>
      <c r="P322" s="37"/>
      <c r="Q322" s="37"/>
      <c r="R322" s="37"/>
    </row>
    <row r="323" spans="2:18">
      <c r="B323" s="28"/>
      <c r="C323" s="28"/>
      <c r="D323" s="28"/>
      <c r="E323" s="41"/>
      <c r="F323" s="37"/>
      <c r="G323" s="25"/>
      <c r="H323" s="26"/>
      <c r="I323" s="37"/>
      <c r="J323" s="37"/>
      <c r="K323" s="37"/>
      <c r="L323" s="37"/>
      <c r="M323" s="37"/>
      <c r="N323" s="37"/>
      <c r="O323" s="37"/>
      <c r="P323" s="37"/>
      <c r="Q323" s="37"/>
      <c r="R323" s="37"/>
    </row>
    <row r="324" spans="2:18">
      <c r="B324" s="28"/>
      <c r="C324" s="28"/>
      <c r="D324" s="28"/>
      <c r="E324" s="41"/>
      <c r="F324" s="37"/>
      <c r="G324" s="25"/>
      <c r="H324" s="26"/>
      <c r="I324" s="37"/>
      <c r="J324" s="37"/>
      <c r="K324" s="37"/>
      <c r="L324" s="37"/>
      <c r="M324" s="37"/>
      <c r="N324" s="37"/>
      <c r="O324" s="37"/>
      <c r="P324" s="37"/>
      <c r="Q324" s="37"/>
      <c r="R324" s="37"/>
    </row>
    <row r="325" spans="2:18">
      <c r="B325" s="28"/>
      <c r="C325" s="28"/>
      <c r="D325" s="28"/>
      <c r="E325" s="41"/>
      <c r="F325" s="37"/>
      <c r="G325" s="25"/>
      <c r="H325" s="26"/>
      <c r="I325" s="37"/>
      <c r="J325" s="37"/>
      <c r="K325" s="37"/>
      <c r="L325" s="37"/>
      <c r="M325" s="37"/>
      <c r="N325" s="37"/>
      <c r="O325" s="37"/>
      <c r="P325" s="37"/>
      <c r="Q325" s="37"/>
      <c r="R325" s="37"/>
    </row>
    <row r="326" spans="2:18">
      <c r="B326" s="28"/>
      <c r="C326" s="28"/>
      <c r="D326" s="28"/>
      <c r="E326" s="41"/>
      <c r="F326" s="41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</row>
    <row r="327" spans="2:18">
      <c r="B327" s="28"/>
      <c r="C327" s="28"/>
      <c r="D327" s="28"/>
      <c r="E327" s="41"/>
      <c r="F327" s="41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</row>
    <row r="328" spans="2:18"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</row>
    <row r="329" spans="2:18"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</row>
    <row r="330" spans="2:18"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</row>
    <row r="331" spans="2:18"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</row>
    <row r="332" spans="2:18"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</row>
    <row r="333" spans="2:18"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</row>
    <row r="334" spans="2:18"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</row>
    <row r="335" spans="2:18"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</row>
    <row r="336" spans="2:18"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</row>
    <row r="337" spans="2:18"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</row>
    <row r="338" spans="2:18"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</row>
    <row r="339" spans="2:18"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</row>
    <row r="340" spans="2:18"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</row>
    <row r="341" spans="2:18"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</row>
    <row r="342" spans="2:18"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</row>
    <row r="343" spans="2:18"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</row>
    <row r="344" spans="2:18"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</row>
    <row r="345" spans="2:18"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</row>
    <row r="346" spans="2:18"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</row>
    <row r="347" spans="2:18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</row>
    <row r="348" spans="2:18"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</row>
    <row r="349" spans="2:18"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</row>
    <row r="350" spans="2:18"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</row>
    <row r="351" spans="2:18"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</row>
    <row r="352" spans="2:18"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</row>
    <row r="353" spans="2:18"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</row>
    <row r="354" spans="2:18"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</row>
    <row r="355" spans="2:18"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</row>
    <row r="356" spans="2:18"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</row>
    <row r="357" spans="2:18"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</row>
    <row r="358" spans="2:18"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</row>
    <row r="359" spans="2:18"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</row>
    <row r="360" spans="2:18"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</row>
    <row r="361" spans="2:18"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</row>
    <row r="362" spans="2:18"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</row>
    <row r="363" spans="2:18"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</row>
    <row r="364" spans="2:18"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</row>
    <row r="365" spans="2:18"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</row>
    <row r="366" spans="2:18"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</row>
    <row r="367" spans="2:18"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</row>
    <row r="368" spans="2:18"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</row>
    <row r="369" spans="2:18"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</row>
    <row r="370" spans="2:18"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</row>
    <row r="371" spans="2:18"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</row>
    <row r="372" spans="2:18"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</row>
    <row r="373" spans="2:18"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</row>
    <row r="374" spans="2:18"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</row>
    <row r="375" spans="2:18"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</row>
    <row r="376" spans="2:18"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</row>
    <row r="377" spans="2:18"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</row>
    <row r="378" spans="2:18"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</row>
    <row r="379" spans="2:18"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</row>
    <row r="380" spans="2:18"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</row>
    <row r="381" spans="2:18"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</row>
    <row r="382" spans="2:18"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</row>
    <row r="383" spans="2:18"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</row>
    <row r="384" spans="2:18"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</row>
    <row r="385" spans="2:18"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</row>
    <row r="386" spans="2:18"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</row>
    <row r="387" spans="2:18"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</row>
    <row r="388" spans="2:18"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</row>
    <row r="389" spans="2:18"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</row>
    <row r="390" spans="2:18"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</row>
    <row r="391" spans="2:18"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</row>
    <row r="392" spans="2:18"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</row>
    <row r="393" spans="2:18"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</row>
    <row r="394" spans="2:18"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</row>
    <row r="395" spans="2:18"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</row>
    <row r="396" spans="2:18"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</row>
    <row r="397" spans="2:18"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</row>
    <row r="398" spans="2:18"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</row>
    <row r="399" spans="2:18"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</row>
    <row r="400" spans="2:18"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</row>
    <row r="401" spans="2:18"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</row>
    <row r="402" spans="2:18"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</row>
    <row r="403" spans="2:18"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</row>
    <row r="404" spans="2:18"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</row>
    <row r="405" spans="2:18"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</row>
    <row r="406" spans="2:18"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</row>
    <row r="407" spans="2:18"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</row>
    <row r="408" spans="2:18"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</row>
    <row r="409" spans="2:18"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</row>
    <row r="410" spans="2:18"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</row>
    <row r="411" spans="2:18"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</row>
    <row r="412" spans="2:18"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</row>
    <row r="413" spans="2:18"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</row>
    <row r="414" spans="2:18"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</row>
    <row r="415" spans="2:18"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</row>
    <row r="416" spans="2:18"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</row>
    <row r="417" spans="2:18"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</row>
    <row r="418" spans="2:18"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</row>
    <row r="419" spans="2:18"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</row>
    <row r="420" spans="2:18"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</row>
    <row r="421" spans="2:18"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</row>
    <row r="422" spans="2:18"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</row>
    <row r="423" spans="2:18"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</row>
    <row r="424" spans="2:18"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</row>
    <row r="425" spans="2:18"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</row>
    <row r="426" spans="2:18"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</row>
    <row r="427" spans="2:18"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</row>
    <row r="428" spans="2:18"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</row>
    <row r="429" spans="2:18"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</row>
    <row r="430" spans="2:18"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</row>
    <row r="431" spans="2:18"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</row>
    <row r="432" spans="2:18"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</row>
    <row r="433" spans="2:18"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</row>
    <row r="434" spans="2:18"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</row>
    <row r="435" spans="2:18"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</row>
    <row r="436" spans="2:18"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</row>
    <row r="437" spans="2:18"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</row>
    <row r="438" spans="2:18"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</row>
    <row r="439" spans="2:18"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</row>
    <row r="440" spans="2:18"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</row>
    <row r="441" spans="2:18"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</row>
    <row r="442" spans="2:18"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</row>
    <row r="443" spans="2:18"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</row>
    <row r="444" spans="2:18"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</row>
    <row r="445" spans="2:18"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</row>
    <row r="446" spans="2:18"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</row>
    <row r="447" spans="2:18"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</row>
    <row r="448" spans="2:18"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</row>
    <row r="449" spans="2:18"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</row>
    <row r="450" spans="2:18"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</row>
    <row r="451" spans="2:18"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</row>
    <row r="452" spans="2:18"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</row>
    <row r="453" spans="2:18"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</row>
    <row r="454" spans="2:18"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</row>
    <row r="455" spans="2:18"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</row>
    <row r="456" spans="2:18"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</row>
    <row r="457" spans="2:18"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</row>
    <row r="458" spans="2:18"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</row>
    <row r="459" spans="2:18"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</row>
    <row r="460" spans="2:18"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</row>
    <row r="461" spans="2:18"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</row>
    <row r="462" spans="2:18"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</row>
    <row r="463" spans="2:18"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</row>
    <row r="464" spans="2:18"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</row>
    <row r="465" spans="2:18"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</row>
    <row r="466" spans="2:18"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</row>
    <row r="467" spans="2:18"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</row>
    <row r="468" spans="2:18"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</row>
    <row r="469" spans="2:18"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</row>
    <row r="470" spans="2:18"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</row>
    <row r="471" spans="2:18"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</row>
    <row r="472" spans="2:18"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</row>
    <row r="473" spans="2:18"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</row>
    <row r="474" spans="2:18"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</row>
    <row r="475" spans="2:18"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</row>
    <row r="476" spans="2:18"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</row>
    <row r="477" spans="2:18"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</row>
    <row r="478" spans="2:18"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</row>
    <row r="479" spans="2:18"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</row>
    <row r="480" spans="2:18"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</row>
    <row r="481" spans="2:18"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</row>
    <row r="482" spans="2:18"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</row>
    <row r="483" spans="2:18"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</row>
    <row r="484" spans="2:18"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</row>
    <row r="485" spans="2:18"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</row>
    <row r="486" spans="2:18"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</row>
    <row r="487" spans="2:18"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</row>
    <row r="488" spans="2:18"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</row>
    <row r="489" spans="2:18"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</row>
    <row r="490" spans="2:18"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</row>
    <row r="491" spans="2:18"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</row>
    <row r="492" spans="2:18"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</row>
    <row r="493" spans="2:18"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</row>
    <row r="494" spans="2:18"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</row>
    <row r="495" spans="2:18"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</row>
    <row r="496" spans="2:18"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</row>
    <row r="497" spans="2:18"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</row>
    <row r="498" spans="2:18"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</row>
    <row r="499" spans="2:18"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</row>
    <row r="500" spans="2:18"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</row>
    <row r="501" spans="2:18"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</row>
    <row r="502" spans="2:18"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</row>
    <row r="503" spans="2:18"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</row>
    <row r="504" spans="2:18"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</row>
    <row r="505" spans="2:18"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</row>
    <row r="506" spans="2:18"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</row>
    <row r="507" spans="2:18"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</row>
    <row r="508" spans="2:18"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</row>
    <row r="509" spans="2:18"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</row>
    <row r="510" spans="2:18"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</row>
    <row r="511" spans="2:18"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</row>
    <row r="512" spans="2:18"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</row>
    <row r="513" spans="2:18"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</row>
    <row r="514" spans="2:18"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</row>
    <row r="515" spans="2:18"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</row>
    <row r="516" spans="2:18"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</row>
    <row r="517" spans="2:18"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</row>
    <row r="518" spans="2:18"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</row>
    <row r="519" spans="2:18"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</row>
    <row r="520" spans="2:18"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</row>
    <row r="521" spans="2:18"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</row>
    <row r="522" spans="2:18"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</row>
    <row r="523" spans="2:18"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</row>
    <row r="524" spans="2:18"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</row>
    <row r="525" spans="2:18"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</row>
    <row r="526" spans="2:18"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</row>
    <row r="527" spans="2:18"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</row>
    <row r="528" spans="2:18"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</row>
    <row r="529" spans="2:18"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</row>
    <row r="530" spans="2:18"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</row>
    <row r="531" spans="2:18"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</row>
    <row r="532" spans="2:18"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</row>
    <row r="533" spans="2:18"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</row>
    <row r="534" spans="2:18"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</row>
    <row r="535" spans="2:18"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</row>
    <row r="536" spans="2:18"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</row>
    <row r="537" spans="2:18"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</row>
    <row r="538" spans="2:18"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</row>
    <row r="539" spans="2:18"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</row>
    <row r="540" spans="2:18"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</row>
    <row r="541" spans="2:18"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</row>
    <row r="542" spans="2:18"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</row>
    <row r="543" spans="2:18"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</row>
    <row r="544" spans="2:18"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</row>
    <row r="545" spans="2:18"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</row>
    <row r="546" spans="2:18"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</row>
    <row r="547" spans="2:18"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</row>
    <row r="548" spans="2:18"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</row>
    <row r="549" spans="2:18"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</row>
    <row r="550" spans="2:18"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</row>
    <row r="551" spans="2:18"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</row>
    <row r="552" spans="2:18"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</row>
    <row r="553" spans="2:18"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</row>
    <row r="554" spans="2:18"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</row>
    <row r="555" spans="2:18"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</row>
    <row r="556" spans="2:18"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</row>
    <row r="557" spans="2:18"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</row>
    <row r="558" spans="2:18"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</row>
    <row r="559" spans="2:18"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</row>
    <row r="560" spans="2:18"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</row>
    <row r="561" spans="2:18"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</row>
    <row r="562" spans="2:18"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</row>
    <row r="563" spans="2:18"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</row>
    <row r="564" spans="2:18"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</row>
    <row r="565" spans="2:18"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</row>
    <row r="566" spans="2:18"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</row>
    <row r="567" spans="2:18"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</row>
    <row r="568" spans="2:18"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</row>
    <row r="569" spans="2:18"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</row>
    <row r="570" spans="2:18"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</row>
    <row r="571" spans="2:18"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</row>
    <row r="572" spans="2:18"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</row>
    <row r="573" spans="2:18"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</row>
    <row r="574" spans="2:18"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</row>
    <row r="575" spans="2:18"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</row>
    <row r="576" spans="2:18"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</row>
    <row r="577" spans="2:18"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</row>
    <row r="578" spans="2:18"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</row>
    <row r="579" spans="2:18"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</row>
    <row r="580" spans="2:18"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</row>
    <row r="581" spans="2:18"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</row>
    <row r="582" spans="2:18"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</row>
    <row r="583" spans="2:18"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</row>
    <row r="584" spans="2:18"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</row>
    <row r="585" spans="2:18"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</row>
    <row r="586" spans="2:18"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</row>
    <row r="587" spans="2:18"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</row>
    <row r="588" spans="2:18"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</row>
    <row r="589" spans="2:18"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</row>
    <row r="590" spans="2:18"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</row>
    <row r="591" spans="2:18"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</row>
    <row r="592" spans="2:18"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</row>
    <row r="593" spans="2:18"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</row>
    <row r="594" spans="2:18"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</row>
    <row r="595" spans="2:18"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</row>
    <row r="596" spans="2:18"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</row>
    <row r="597" spans="2:18"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</row>
    <row r="598" spans="2:18"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</row>
    <row r="599" spans="2:18"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</row>
    <row r="600" spans="2:18"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</row>
    <row r="601" spans="2:18"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</row>
    <row r="602" spans="2:18"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</row>
    <row r="603" spans="2:18"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</row>
    <row r="604" spans="2:18"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</row>
    <row r="605" spans="2:18"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</row>
    <row r="606" spans="2:18"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</row>
    <row r="607" spans="2:18"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</row>
    <row r="608" spans="2:18"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</row>
    <row r="609" spans="2:18"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</row>
    <row r="610" spans="2:18"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</row>
    <row r="611" spans="2:18"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</row>
    <row r="612" spans="2:18"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</row>
    <row r="613" spans="2:18"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</row>
    <row r="614" spans="2:18"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</row>
    <row r="615" spans="2:18"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</row>
    <row r="616" spans="2:18"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</row>
    <row r="617" spans="2:18"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</row>
    <row r="618" spans="2:18"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</row>
    <row r="619" spans="2:18"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</row>
    <row r="620" spans="2:18"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</row>
    <row r="621" spans="2:18"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</row>
    <row r="622" spans="2:18"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</row>
    <row r="623" spans="2:18"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</row>
    <row r="624" spans="2:18"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</row>
    <row r="625" spans="2:18"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</row>
    <row r="626" spans="2:18"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</row>
    <row r="627" spans="2:18"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</row>
    <row r="628" spans="2:18"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</row>
    <row r="629" spans="2:18"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</row>
    <row r="630" spans="2:18"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</row>
    <row r="631" spans="2:18"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</row>
    <row r="632" spans="2:18"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</row>
    <row r="633" spans="2:18"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</row>
    <row r="634" spans="2:18"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</row>
    <row r="635" spans="2:18"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</row>
    <row r="636" spans="2:18"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</row>
    <row r="637" spans="2:18"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</row>
    <row r="638" spans="2:18"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</row>
    <row r="639" spans="2:18"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</row>
    <row r="640" spans="2:18"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</row>
    <row r="641" spans="2:18"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</row>
    <row r="642" spans="2:18"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</row>
    <row r="643" spans="2:18"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</row>
    <row r="644" spans="2:18"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</row>
    <row r="645" spans="2:18"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</row>
    <row r="646" spans="2:18"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</row>
    <row r="647" spans="2:18"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</row>
    <row r="648" spans="2:18"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</row>
    <row r="649" spans="2:18"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</row>
    <row r="650" spans="2:18"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</row>
    <row r="651" spans="2:18"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</row>
    <row r="652" spans="2:18"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</row>
    <row r="653" spans="2:18"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</row>
    <row r="654" spans="2:18"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</row>
    <row r="655" spans="2:18"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</row>
    <row r="656" spans="2:18"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</row>
    <row r="657" spans="2:18"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</row>
    <row r="658" spans="2:18"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</row>
    <row r="659" spans="2:18"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</row>
    <row r="660" spans="2:18"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</row>
    <row r="661" spans="2:18"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</row>
    <row r="662" spans="2:18"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</row>
    <row r="663" spans="2:18"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</row>
    <row r="664" spans="2:18"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</row>
    <row r="665" spans="2:18"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</row>
    <row r="666" spans="2:18"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</row>
    <row r="667" spans="2:18"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</row>
    <row r="668" spans="2:18"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</row>
    <row r="669" spans="2:18"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</row>
    <row r="670" spans="2:18"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</row>
    <row r="671" spans="2:18"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</row>
    <row r="672" spans="2:18"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</row>
    <row r="673" spans="2:18"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</row>
    <row r="674" spans="2:18"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</row>
    <row r="675" spans="2:18"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</row>
    <row r="676" spans="2:18"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</row>
    <row r="677" spans="2:18"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</row>
    <row r="678" spans="2:18"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</row>
    <row r="679" spans="2:18"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</row>
    <row r="680" spans="2:18"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</row>
    <row r="681" spans="2:18"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</row>
    <row r="682" spans="2:18"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</row>
    <row r="683" spans="2:18"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</row>
    <row r="684" spans="2:18"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</row>
    <row r="685" spans="2:18"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</row>
    <row r="686" spans="2:18"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</row>
    <row r="687" spans="2:18"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</row>
    <row r="688" spans="2:18"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</row>
    <row r="689" spans="2:18"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</row>
    <row r="690" spans="2:18"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</row>
    <row r="691" spans="2:18"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</row>
    <row r="692" spans="2:18"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</row>
    <row r="693" spans="2:18"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</row>
    <row r="694" spans="2:18"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</row>
    <row r="695" spans="2:18"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</row>
    <row r="696" spans="2:18"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</row>
    <row r="697" spans="2:18"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</row>
    <row r="698" spans="2:18"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</row>
    <row r="699" spans="2:18"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</row>
    <row r="700" spans="2:18"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</row>
    <row r="701" spans="2:18"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</row>
    <row r="702" spans="2:18"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</row>
    <row r="703" spans="2:18"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</row>
    <row r="704" spans="2:18"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</row>
    <row r="705" spans="2:18"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</row>
    <row r="706" spans="2:18"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</row>
    <row r="707" spans="2:18"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</row>
    <row r="708" spans="2:18"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</row>
    <row r="709" spans="2:18"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</row>
    <row r="710" spans="2:18"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</row>
    <row r="711" spans="2:18"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</row>
    <row r="712" spans="2:18"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</row>
    <row r="713" spans="2:18"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</row>
    <row r="714" spans="2:18"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</row>
    <row r="715" spans="2:18"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</row>
    <row r="716" spans="2:18"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</row>
    <row r="717" spans="2:18"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</row>
    <row r="718" spans="2:18"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</row>
    <row r="719" spans="2:18"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</row>
    <row r="720" spans="2:18"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</row>
    <row r="721" spans="2:18"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</row>
    <row r="722" spans="2:18"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</row>
    <row r="723" spans="2:18"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</row>
    <row r="724" spans="2:18"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</row>
    <row r="725" spans="2:18"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</row>
    <row r="726" spans="2:18"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</row>
    <row r="727" spans="2:18"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</row>
    <row r="728" spans="2:18"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</row>
    <row r="729" spans="2:18"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</row>
    <row r="730" spans="2:18"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</row>
    <row r="731" spans="2:18"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</row>
    <row r="732" spans="2:18"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</row>
    <row r="733" spans="2:18"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</row>
    <row r="734" spans="2:18"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</row>
    <row r="735" spans="2:18"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</row>
    <row r="736" spans="2:18"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</row>
    <row r="737" spans="2:18"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</row>
    <row r="738" spans="2:18"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</row>
    <row r="739" spans="2:18"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</row>
    <row r="740" spans="2:18"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</row>
    <row r="741" spans="2:18"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</row>
    <row r="742" spans="2:18"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</row>
    <row r="743" spans="2:18"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</row>
    <row r="744" spans="2:18"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</row>
    <row r="745" spans="2:18"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</row>
    <row r="746" spans="2:18"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</row>
    <row r="747" spans="2:18"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</row>
    <row r="748" spans="2:18"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</row>
    <row r="749" spans="2:18"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</row>
    <row r="750" spans="2:18"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</row>
    <row r="751" spans="2:18"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</row>
    <row r="752" spans="2:18"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</row>
    <row r="753" spans="2:18"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</row>
    <row r="754" spans="2:18"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</row>
    <row r="755" spans="2:18"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</row>
    <row r="756" spans="2:18"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</row>
    <row r="757" spans="2:18"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</row>
    <row r="758" spans="2:18"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</row>
    <row r="759" spans="2:18"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</row>
    <row r="760" spans="2:18"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</row>
    <row r="761" spans="2:18"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</row>
    <row r="762" spans="2:18"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</row>
    <row r="763" spans="2:18"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</row>
    <row r="764" spans="2:18"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</row>
    <row r="765" spans="2:18"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</row>
    <row r="766" spans="2:18"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</row>
    <row r="767" spans="2:18"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</row>
    <row r="768" spans="2:18"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</row>
    <row r="769" spans="2:18"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</row>
    <row r="770" spans="2:18"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</row>
    <row r="771" spans="2:18"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</row>
    <row r="772" spans="2:18"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</row>
    <row r="773" spans="2:18"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</row>
    <row r="774" spans="2:18"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</row>
    <row r="775" spans="2:18"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</row>
    <row r="776" spans="2:18"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</row>
    <row r="777" spans="2:18"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</row>
    <row r="778" spans="2:18"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</row>
    <row r="779" spans="2:18"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</row>
    <row r="780" spans="2:18"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</row>
    <row r="781" spans="2:18"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</row>
    <row r="782" spans="2:18"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</row>
    <row r="783" spans="2:18"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</row>
    <row r="784" spans="2:18"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</row>
    <row r="785" spans="2:18"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</row>
    <row r="786" spans="2:18"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</row>
    <row r="787" spans="2:18"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</row>
    <row r="788" spans="2:18"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</row>
    <row r="789" spans="2:18"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</row>
    <row r="790" spans="2:18"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</row>
    <row r="791" spans="2:18"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</row>
    <row r="792" spans="2:18"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</row>
    <row r="793" spans="2:18"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</row>
    <row r="794" spans="2:18"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</row>
    <row r="795" spans="2:18"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</row>
    <row r="796" spans="2:18"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</row>
    <row r="797" spans="2:18"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</row>
    <row r="798" spans="2:18"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</row>
    <row r="799" spans="2:18"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</row>
    <row r="800" spans="2:18"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</row>
    <row r="801" spans="2:18"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</row>
    <row r="802" spans="2:18"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</row>
    <row r="803" spans="2:18"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</row>
    <row r="804" spans="2:18"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</row>
    <row r="805" spans="2:18"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</row>
    <row r="806" spans="2:18"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</row>
    <row r="807" spans="2:18"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</row>
    <row r="808" spans="2:18"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</row>
    <row r="809" spans="2:18"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</row>
    <row r="810" spans="2:18"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</row>
    <row r="811" spans="2:18"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</row>
    <row r="812" spans="2:18"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</row>
    <row r="813" spans="2:18"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</row>
    <row r="814" spans="2:18"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</row>
    <row r="815" spans="2:18"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</row>
    <row r="816" spans="2:18"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</row>
    <row r="817" spans="2:18"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</row>
    <row r="818" spans="2:18"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</row>
    <row r="819" spans="2:18"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</row>
    <row r="820" spans="2:18"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</row>
    <row r="821" spans="2:18"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</row>
    <row r="822" spans="2:18"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</row>
    <row r="823" spans="2:18"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</row>
    <row r="824" spans="2:18"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</row>
    <row r="825" spans="2:18"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</row>
    <row r="826" spans="2:18"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</row>
    <row r="827" spans="2:18"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</row>
    <row r="828" spans="2:18"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</row>
    <row r="829" spans="2:18"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</row>
    <row r="830" spans="2:18"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</row>
    <row r="831" spans="2:18"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</row>
    <row r="832" spans="2:18"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</row>
    <row r="833" spans="2:18"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</row>
    <row r="834" spans="2:18"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</row>
    <row r="835" spans="2:18"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</row>
    <row r="836" spans="2:18"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</row>
    <row r="837" spans="2:18"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</row>
    <row r="838" spans="2:18"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</row>
    <row r="839" spans="2:18"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</row>
    <row r="840" spans="2:18"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</row>
    <row r="841" spans="2:18"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</row>
    <row r="842" spans="2:18"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</row>
    <row r="843" spans="2:18"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</row>
    <row r="844" spans="2:18"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</row>
    <row r="845" spans="2:18"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</row>
    <row r="846" spans="2:18"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</row>
    <row r="847" spans="2:18"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</row>
    <row r="848" spans="2:18"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</row>
    <row r="849" spans="2:18"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</row>
    <row r="850" spans="2:18"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</row>
    <row r="851" spans="2:18"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</row>
    <row r="852" spans="2:18"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</row>
    <row r="853" spans="2:18"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</row>
    <row r="854" spans="2:18"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</row>
    <row r="855" spans="2:18"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</row>
    <row r="856" spans="2:18"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</row>
    <row r="857" spans="2:18"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</row>
    <row r="858" spans="2:18"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</row>
    <row r="859" spans="2:18"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</row>
    <row r="860" spans="2:18"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</row>
    <row r="861" spans="2:18"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</row>
    <row r="862" spans="2:18"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</row>
    <row r="863" spans="2:18"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</row>
    <row r="864" spans="2:18"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</row>
    <row r="865" spans="2:18"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</row>
    <row r="866" spans="2:18"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</row>
    <row r="867" spans="2:18"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</row>
    <row r="868" spans="2:18"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</row>
    <row r="869" spans="2:18"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</row>
    <row r="870" spans="2:18"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</row>
    <row r="871" spans="2:18"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</row>
    <row r="872" spans="2:18"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</row>
    <row r="873" spans="2:18"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</row>
    <row r="874" spans="2:18"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</row>
    <row r="875" spans="2:18"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</row>
    <row r="876" spans="2:18"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</row>
    <row r="877" spans="2:18"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</row>
    <row r="878" spans="2:18"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</row>
    <row r="879" spans="2:18"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</row>
    <row r="880" spans="2:18"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</row>
    <row r="881" spans="2:18"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</row>
    <row r="882" spans="2:18"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</row>
    <row r="883" spans="2:18"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</row>
    <row r="884" spans="2:18"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</row>
    <row r="885" spans="2:18"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</row>
    <row r="886" spans="2:18"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</row>
    <row r="887" spans="2:18"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</row>
    <row r="888" spans="2:18"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</row>
    <row r="889" spans="2:18"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</row>
    <row r="890" spans="2:18"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</row>
    <row r="891" spans="2:18"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</row>
    <row r="892" spans="2:18"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</row>
    <row r="893" spans="2:18"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</row>
    <row r="894" spans="2:18"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</row>
    <row r="895" spans="2:18"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</row>
    <row r="896" spans="2:18"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</row>
    <row r="897" spans="2:18"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</row>
    <row r="898" spans="2:18"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</row>
    <row r="899" spans="2:18"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</row>
    <row r="900" spans="2:18"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</row>
    <row r="901" spans="2:18"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</row>
    <row r="902" spans="2:18"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</row>
    <row r="903" spans="2:18"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</row>
    <row r="904" spans="2:18"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</row>
    <row r="905" spans="2:18"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</row>
    <row r="906" spans="2:18"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</row>
    <row r="907" spans="2:18"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</row>
    <row r="908" spans="2:18"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</row>
    <row r="909" spans="2:18"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</row>
    <row r="910" spans="2:18"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</row>
    <row r="911" spans="2:18"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</row>
    <row r="912" spans="2:18"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</row>
    <row r="913" spans="2:18"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</row>
    <row r="914" spans="2:18"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</row>
    <row r="915" spans="2:18"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</row>
    <row r="916" spans="2:18"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</row>
    <row r="917" spans="2:18"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</row>
    <row r="918" spans="2:18"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</row>
    <row r="919" spans="2:18"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</row>
    <row r="920" spans="2:18"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</row>
    <row r="921" spans="2:18"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</row>
    <row r="922" spans="2:18"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</row>
    <row r="923" spans="2:18"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</row>
    <row r="924" spans="2:18"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</row>
    <row r="925" spans="2:18"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</row>
    <row r="926" spans="2:18"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</row>
    <row r="927" spans="2:18"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</row>
    <row r="928" spans="2:18"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</row>
    <row r="929" spans="2:18"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</row>
    <row r="930" spans="2:18"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</row>
    <row r="931" spans="2:18"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</row>
    <row r="932" spans="2:18"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</row>
    <row r="933" spans="2:18"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</row>
    <row r="934" spans="2:18"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</row>
    <row r="935" spans="2:18"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</row>
    <row r="936" spans="2:18"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</row>
    <row r="937" spans="2:18"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</row>
    <row r="938" spans="2:18"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</row>
    <row r="939" spans="2:18"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</row>
    <row r="940" spans="2:18"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</row>
    <row r="941" spans="2:18"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</row>
    <row r="942" spans="2:18"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</row>
    <row r="943" spans="2:18"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</row>
    <row r="944" spans="2:18"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</row>
    <row r="945" spans="2:18"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</row>
    <row r="946" spans="2:18"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</row>
    <row r="947" spans="2:18"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</row>
    <row r="948" spans="2:18"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</row>
    <row r="949" spans="2:18"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</row>
    <row r="950" spans="2:18"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</row>
    <row r="951" spans="2:18"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</row>
    <row r="952" spans="2:18"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</row>
    <row r="953" spans="2:18"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</row>
    <row r="954" spans="2:18"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</row>
    <row r="955" spans="2:18"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</row>
    <row r="956" spans="2:18"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</row>
    <row r="957" spans="2:18"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</row>
    <row r="958" spans="2:18"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</row>
    <row r="959" spans="2:18"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</row>
    <row r="960" spans="2:18"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</row>
    <row r="961" spans="2:18"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</row>
    <row r="962" spans="2:18"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</row>
    <row r="963" spans="2:18"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</row>
    <row r="964" spans="2:18"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</row>
    <row r="965" spans="2:18"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</row>
    <row r="966" spans="2:18"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</row>
    <row r="967" spans="2:18"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</row>
    <row r="968" spans="2:18"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</row>
    <row r="969" spans="2:18"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</row>
    <row r="970" spans="2:18"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</row>
    <row r="971" spans="2:18"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</row>
    <row r="972" spans="2:18"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</row>
    <row r="973" spans="2:18"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</row>
    <row r="974" spans="2:18"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</row>
    <row r="975" spans="2:18"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</row>
    <row r="976" spans="2:18"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</row>
    <row r="977" spans="2:18"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</row>
    <row r="978" spans="2:18"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</row>
    <row r="979" spans="2:18"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</row>
    <row r="980" spans="2:18"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</row>
    <row r="981" spans="2:18"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</row>
    <row r="982" spans="2:18"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</row>
    <row r="983" spans="2:18"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</row>
    <row r="984" spans="2:18"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</row>
    <row r="985" spans="2:18"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</row>
    <row r="986" spans="2:18"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</row>
    <row r="987" spans="2:18"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</row>
    <row r="988" spans="2:18"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</row>
    <row r="989" spans="2:18"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</row>
    <row r="990" spans="2:18"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</row>
    <row r="991" spans="2:18"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</row>
    <row r="992" spans="2:18"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</row>
    <row r="993" spans="2:18"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</row>
    <row r="994" spans="2:18"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</row>
    <row r="995" spans="2:18"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</row>
    <row r="996" spans="2:18"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</row>
    <row r="997" spans="2:18"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</row>
    <row r="998" spans="2:18"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</row>
    <row r="999" spans="2:18"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</row>
    <row r="1000" spans="2:18"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</row>
    <row r="1001" spans="2:18"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</row>
    <row r="1002" spans="2:18"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</row>
    <row r="1003" spans="2:18"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</row>
    <row r="1004" spans="2:18"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</row>
    <row r="1005" spans="2:18"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</row>
    <row r="1006" spans="2:18"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</row>
    <row r="1007" spans="2:18"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</row>
    <row r="1008" spans="2:18"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</row>
    <row r="1009" spans="2:18"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</row>
    <row r="1010" spans="2:18"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</row>
    <row r="1011" spans="2:18"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</row>
    <row r="1012" spans="2:18"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</row>
    <row r="1013" spans="2:18"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</row>
    <row r="1014" spans="2:18"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</row>
    <row r="1015" spans="2:18"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</row>
    <row r="1016" spans="2:18"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</row>
    <row r="1017" spans="2:18"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</row>
    <row r="1018" spans="2:18"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</row>
    <row r="1019" spans="2:18"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</row>
    <row r="1020" spans="2:18"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</row>
    <row r="1021" spans="2:18"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</row>
    <row r="1022" spans="2:18"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</row>
    <row r="1023" spans="2:18"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</row>
    <row r="1024" spans="2:18"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</row>
    <row r="1025" spans="2:18"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</row>
    <row r="1026" spans="2:18"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</row>
    <row r="1027" spans="2:18"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</row>
    <row r="1028" spans="2:18"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</row>
    <row r="1029" spans="2:18"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</row>
    <row r="1030" spans="2:18"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</row>
    <row r="1031" spans="2:18"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</row>
    <row r="1032" spans="2:18"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</row>
    <row r="1033" spans="2:18"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</row>
    <row r="1034" spans="2:18"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</row>
    <row r="1035" spans="2:18"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</row>
    <row r="1036" spans="2:18"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</row>
    <row r="1037" spans="2:18"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</row>
    <row r="1038" spans="2:18">
      <c r="B1038" s="28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</row>
    <row r="1039" spans="2:18">
      <c r="B1039" s="2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</row>
    <row r="1040" spans="2:18">
      <c r="B1040" s="28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</row>
    <row r="1041" spans="2:18">
      <c r="B1041" s="2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</row>
    <row r="1042" spans="2:18">
      <c r="B1042" s="28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</row>
    <row r="1043" spans="2:18">
      <c r="B1043" s="2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</row>
    <row r="1044" spans="2:18">
      <c r="B1044" s="28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</row>
    <row r="1045" spans="2:18">
      <c r="B1045" s="2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</row>
    <row r="1046" spans="2:18">
      <c r="B1046" s="28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</row>
    <row r="1047" spans="2:18">
      <c r="B1047" s="2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</row>
    <row r="1048" spans="2:18">
      <c r="B1048" s="28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</row>
    <row r="1049" spans="2:18">
      <c r="B1049" s="2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</row>
    <row r="1050" spans="2:18">
      <c r="B1050" s="28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</row>
    <row r="1051" spans="2:18">
      <c r="B1051" s="28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</row>
    <row r="1052" spans="2:18">
      <c r="B1052" s="28"/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</row>
    <row r="1053" spans="2:18">
      <c r="B1053" s="28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</row>
    <row r="1054" spans="2:18">
      <c r="B1054" s="28"/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</row>
    <row r="1055" spans="2:18">
      <c r="B1055" s="28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</row>
    <row r="1056" spans="2:18">
      <c r="B1056" s="28"/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</row>
    <row r="1057" spans="2:18">
      <c r="B1057" s="28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</row>
    <row r="1058" spans="2:18">
      <c r="B1058" s="28"/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</row>
    <row r="1059" spans="2:18">
      <c r="B1059" s="28"/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</row>
    <row r="1060" spans="2:18">
      <c r="B1060" s="28"/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</row>
    <row r="1061" spans="2:18">
      <c r="B1061" s="28"/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</row>
    <row r="1062" spans="2:18">
      <c r="B1062" s="28"/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</row>
    <row r="1063" spans="2:18">
      <c r="B1063" s="28"/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</row>
    <row r="1064" spans="2:18">
      <c r="B1064" s="28"/>
      <c r="C1064" s="28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</row>
    <row r="1065" spans="2:18">
      <c r="B1065" s="28"/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</row>
    <row r="1066" spans="2:18">
      <c r="B1066" s="28"/>
      <c r="C1066" s="28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</row>
    <row r="1067" spans="2:18">
      <c r="B1067" s="28"/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</row>
    <row r="1068" spans="2:18">
      <c r="B1068" s="28"/>
      <c r="C1068" s="28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</row>
    <row r="1069" spans="2:18">
      <c r="B1069" s="28"/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</row>
    <row r="1070" spans="2:18">
      <c r="B1070" s="28"/>
      <c r="C1070" s="28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</row>
    <row r="1071" spans="2:18">
      <c r="B1071" s="28"/>
      <c r="C1071" s="28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</row>
    <row r="1072" spans="2:18">
      <c r="B1072" s="28"/>
      <c r="C1072" s="28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</row>
    <row r="1073" spans="2:18">
      <c r="B1073" s="28"/>
      <c r="C1073" s="28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</row>
    <row r="1074" spans="2:18">
      <c r="B1074" s="28"/>
      <c r="C1074" s="28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</row>
    <row r="1075" spans="2:18">
      <c r="B1075" s="28"/>
      <c r="C1075" s="28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</row>
    <row r="1076" spans="2:18">
      <c r="B1076" s="28"/>
      <c r="C1076" s="28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</row>
    <row r="1077" spans="2:18">
      <c r="B1077" s="28"/>
      <c r="C1077" s="28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</row>
    <row r="1078" spans="2:18">
      <c r="B1078" s="28"/>
      <c r="C1078" s="28"/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</row>
    <row r="1079" spans="2:18">
      <c r="B1079" s="28"/>
      <c r="C1079" s="28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</row>
    <row r="1080" spans="2:18">
      <c r="B1080" s="28"/>
      <c r="C1080" s="28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</row>
    <row r="1081" spans="2:18">
      <c r="B1081" s="28"/>
      <c r="C1081" s="28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</row>
    <row r="1082" spans="2:18">
      <c r="B1082" s="28"/>
      <c r="C1082" s="28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</row>
    <row r="1083" spans="2:18">
      <c r="B1083" s="28"/>
      <c r="C1083" s="28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</row>
    <row r="1084" spans="2:18">
      <c r="B1084" s="28"/>
      <c r="C1084" s="28"/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</row>
    <row r="1085" spans="2:18">
      <c r="B1085" s="28"/>
      <c r="C1085" s="28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</row>
    <row r="1086" spans="2:18">
      <c r="B1086" s="28"/>
      <c r="C1086" s="28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</row>
    <row r="1087" spans="2:18">
      <c r="B1087" s="28"/>
      <c r="C1087" s="28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</row>
    <row r="1088" spans="2:18">
      <c r="B1088" s="28"/>
      <c r="C1088" s="28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</row>
    <row r="1089" spans="2:18">
      <c r="B1089" s="28"/>
      <c r="C1089" s="28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</row>
    <row r="1090" spans="2:18">
      <c r="B1090" s="28"/>
      <c r="C1090" s="28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</row>
    <row r="1091" spans="2:18">
      <c r="B1091" s="28"/>
      <c r="C1091" s="28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</row>
    <row r="1092" spans="2:18">
      <c r="B1092" s="28"/>
      <c r="C1092" s="28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</row>
    <row r="1093" spans="2:18">
      <c r="B1093" s="28"/>
      <c r="C1093" s="28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</row>
    <row r="1094" spans="2:18">
      <c r="B1094" s="28"/>
      <c r="C1094" s="28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</row>
    <row r="1095" spans="2:18">
      <c r="B1095" s="28"/>
      <c r="C1095" s="28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</row>
    <row r="1096" spans="2:18">
      <c r="B1096" s="28"/>
      <c r="C1096" s="28"/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</row>
    <row r="1097" spans="2:18">
      <c r="B1097" s="28"/>
      <c r="C1097" s="28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</row>
    <row r="1098" spans="2:18">
      <c r="B1098" s="28"/>
      <c r="C1098" s="28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</row>
    <row r="1099" spans="2:18">
      <c r="B1099" s="28"/>
      <c r="C1099" s="28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</row>
    <row r="1100" spans="2:18">
      <c r="B1100" s="28"/>
      <c r="C1100" s="28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</row>
    <row r="1101" spans="2:18">
      <c r="B1101" s="28"/>
      <c r="C1101" s="28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</row>
    <row r="1102" spans="2:18">
      <c r="B1102" s="28"/>
      <c r="C1102" s="28"/>
      <c r="D1102" s="28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</row>
    <row r="1103" spans="2:18">
      <c r="B1103" s="28"/>
      <c r="C1103" s="28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</row>
    <row r="1104" spans="2:18">
      <c r="B1104" s="28"/>
      <c r="C1104" s="28"/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</row>
    <row r="1105" spans="2:18">
      <c r="B1105" s="28"/>
      <c r="C1105" s="28"/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  <c r="P1105" s="28"/>
      <c r="Q1105" s="28"/>
      <c r="R1105" s="28"/>
    </row>
    <row r="1106" spans="2:18">
      <c r="B1106" s="28"/>
      <c r="C1106" s="28"/>
      <c r="D1106" s="28"/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  <c r="O1106" s="28"/>
      <c r="P1106" s="28"/>
      <c r="Q1106" s="28"/>
      <c r="R1106" s="28"/>
    </row>
    <row r="1107" spans="2:18">
      <c r="B1107" s="28"/>
      <c r="C1107" s="28"/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</row>
    <row r="1108" spans="2:18">
      <c r="B1108" s="28"/>
      <c r="C1108" s="28"/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</row>
    <row r="1109" spans="2:18">
      <c r="B1109" s="28"/>
      <c r="C1109" s="28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</row>
    <row r="1110" spans="2:18">
      <c r="B1110" s="28"/>
      <c r="C1110" s="28"/>
      <c r="D1110" s="28"/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</row>
    <row r="1111" spans="2:18">
      <c r="B1111" s="28"/>
      <c r="C1111" s="28"/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</row>
    <row r="1112" spans="2:18">
      <c r="B1112" s="28"/>
      <c r="C1112" s="28"/>
      <c r="D1112" s="28"/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 s="28"/>
    </row>
    <row r="1113" spans="2:18">
      <c r="B1113" s="28"/>
      <c r="C1113" s="28"/>
      <c r="D1113" s="28"/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 s="28"/>
    </row>
    <row r="1114" spans="2:18">
      <c r="B1114" s="28"/>
      <c r="C1114" s="28"/>
      <c r="D1114" s="28"/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  <c r="O1114" s="28"/>
      <c r="P1114" s="28"/>
      <c r="Q1114" s="28"/>
      <c r="R1114" s="28"/>
    </row>
    <row r="1115" spans="2:18">
      <c r="B1115" s="28"/>
      <c r="C1115" s="28"/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 s="28"/>
    </row>
    <row r="1116" spans="2:18">
      <c r="B1116" s="28"/>
      <c r="C1116" s="28"/>
      <c r="D1116" s="28"/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  <c r="O1116" s="28"/>
      <c r="P1116" s="28"/>
      <c r="Q1116" s="28"/>
      <c r="R1116" s="28"/>
    </row>
    <row r="1117" spans="2:18">
      <c r="B1117" s="28"/>
      <c r="C1117" s="28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</row>
    <row r="1118" spans="2:18">
      <c r="B1118" s="28"/>
      <c r="C1118" s="28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</row>
    <row r="1119" spans="2:18">
      <c r="B1119" s="28"/>
      <c r="C1119" s="28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</row>
    <row r="1120" spans="2:18">
      <c r="B1120" s="28"/>
      <c r="C1120" s="28"/>
      <c r="D1120" s="28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</row>
    <row r="1121" spans="2:18">
      <c r="B1121" s="28"/>
      <c r="C1121" s="28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</row>
    <row r="1122" spans="2:18">
      <c r="B1122" s="28"/>
      <c r="C1122" s="28"/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</row>
    <row r="1123" spans="2:18">
      <c r="B1123" s="28"/>
      <c r="C1123" s="28"/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</row>
    <row r="1124" spans="2:18">
      <c r="B1124" s="28"/>
      <c r="C1124" s="28"/>
      <c r="D1124" s="28"/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 s="28"/>
    </row>
    <row r="1125" spans="2:18">
      <c r="B1125" s="28"/>
      <c r="C1125" s="28"/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  <c r="O1125" s="28"/>
      <c r="P1125" s="28"/>
      <c r="Q1125" s="28"/>
      <c r="R1125" s="28"/>
    </row>
    <row r="1126" spans="2:18">
      <c r="B1126" s="28"/>
      <c r="C1126" s="28"/>
      <c r="D1126" s="28"/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  <c r="O1126" s="28"/>
      <c r="P1126" s="28"/>
      <c r="Q1126" s="28"/>
      <c r="R1126" s="28"/>
    </row>
    <row r="1127" spans="2:18">
      <c r="B1127" s="28"/>
      <c r="C1127" s="28"/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</row>
    <row r="1128" spans="2:18">
      <c r="B1128" s="28"/>
      <c r="C1128" s="28"/>
      <c r="D1128" s="28"/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</row>
    <row r="1129" spans="2:18">
      <c r="B1129" s="28"/>
      <c r="C1129" s="28"/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</row>
    <row r="1130" spans="2:18">
      <c r="B1130" s="28"/>
      <c r="C1130" s="28"/>
      <c r="D1130" s="28"/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  <c r="O1130" s="28"/>
      <c r="P1130" s="28"/>
      <c r="Q1130" s="28"/>
      <c r="R1130" s="28"/>
    </row>
    <row r="1131" spans="2:18">
      <c r="B1131" s="28"/>
      <c r="C1131" s="28"/>
      <c r="D1131" s="28"/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</row>
    <row r="1132" spans="2:18">
      <c r="B1132" s="28"/>
      <c r="C1132" s="28"/>
      <c r="D1132" s="28"/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</row>
    <row r="1133" spans="2:18">
      <c r="B1133" s="28"/>
      <c r="C1133" s="28"/>
      <c r="D1133" s="28"/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  <c r="O1133" s="28"/>
      <c r="P1133" s="28"/>
      <c r="Q1133" s="28"/>
      <c r="R1133" s="28"/>
    </row>
    <row r="1134" spans="2:18">
      <c r="B1134" s="28"/>
      <c r="C1134" s="28"/>
      <c r="D1134" s="28"/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</row>
    <row r="1135" spans="2:18">
      <c r="B1135" s="28"/>
      <c r="C1135" s="28"/>
      <c r="D1135" s="28"/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  <c r="O1135" s="28"/>
      <c r="P1135" s="28"/>
      <c r="Q1135" s="28"/>
      <c r="R1135" s="28"/>
    </row>
    <row r="1136" spans="2:18">
      <c r="B1136" s="28"/>
      <c r="C1136" s="28"/>
      <c r="D1136" s="28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</row>
    <row r="1137" spans="2:18">
      <c r="B1137" s="28"/>
      <c r="C1137" s="28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</row>
    <row r="1138" spans="2:18">
      <c r="B1138" s="28"/>
      <c r="C1138" s="28"/>
      <c r="D1138" s="28"/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  <c r="O1138" s="28"/>
      <c r="P1138" s="28"/>
      <c r="Q1138" s="28"/>
      <c r="R1138" s="28"/>
    </row>
    <row r="1139" spans="2:18">
      <c r="B1139" s="28"/>
      <c r="C1139" s="28"/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</row>
    <row r="1140" spans="2:18">
      <c r="B1140" s="28"/>
      <c r="C1140" s="28"/>
      <c r="D1140" s="28"/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  <c r="O1140" s="28"/>
      <c r="P1140" s="28"/>
      <c r="Q1140" s="28"/>
      <c r="R1140" s="28"/>
    </row>
    <row r="1141" spans="2:18">
      <c r="B1141" s="28"/>
      <c r="C1141" s="28"/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</row>
    <row r="1142" spans="2:18">
      <c r="B1142" s="28"/>
      <c r="C1142" s="28"/>
      <c r="D1142" s="28"/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  <c r="O1142" s="28"/>
      <c r="P1142" s="28"/>
      <c r="Q1142" s="28"/>
      <c r="R1142" s="28"/>
    </row>
    <row r="1143" spans="2:18">
      <c r="B1143" s="28"/>
      <c r="C1143" s="28"/>
      <c r="D1143" s="28"/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  <c r="O1143" s="28"/>
      <c r="P1143" s="28"/>
      <c r="Q1143" s="28"/>
      <c r="R1143" s="28"/>
    </row>
    <row r="1144" spans="2:18">
      <c r="B1144" s="28"/>
      <c r="C1144" s="28"/>
      <c r="D1144" s="28"/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</row>
    <row r="1145" spans="2:18">
      <c r="B1145" s="28"/>
      <c r="C1145" s="28"/>
      <c r="D1145" s="28"/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 s="28"/>
    </row>
    <row r="1146" spans="2:18">
      <c r="B1146" s="28"/>
      <c r="C1146" s="28"/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  <c r="O1146" s="28"/>
      <c r="P1146" s="28"/>
      <c r="Q1146" s="28"/>
      <c r="R1146" s="28"/>
    </row>
    <row r="1147" spans="2:18">
      <c r="B1147" s="28"/>
      <c r="C1147" s="28"/>
      <c r="D1147" s="28"/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  <c r="O1147" s="28"/>
      <c r="P1147" s="28"/>
      <c r="Q1147" s="28"/>
      <c r="R1147" s="28"/>
    </row>
    <row r="1148" spans="2:18">
      <c r="B1148" s="28"/>
      <c r="C1148" s="28"/>
      <c r="D1148" s="28"/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  <c r="O1148" s="28"/>
      <c r="P1148" s="28"/>
      <c r="Q1148" s="28"/>
      <c r="R1148" s="28"/>
    </row>
    <row r="1149" spans="2:18">
      <c r="B1149" s="28"/>
      <c r="C1149" s="28"/>
      <c r="D1149" s="28"/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  <c r="O1149" s="28"/>
      <c r="P1149" s="28"/>
      <c r="Q1149" s="28"/>
      <c r="R1149" s="28"/>
    </row>
    <row r="1150" spans="2:18">
      <c r="B1150" s="28"/>
      <c r="C1150" s="28"/>
      <c r="D1150" s="28"/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  <c r="O1150" s="28"/>
      <c r="P1150" s="28"/>
      <c r="Q1150" s="28"/>
      <c r="R1150" s="28"/>
    </row>
    <row r="1151" spans="2:18">
      <c r="B1151" s="28"/>
      <c r="C1151" s="28"/>
      <c r="D1151" s="28"/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  <c r="O1151" s="28"/>
      <c r="P1151" s="28"/>
      <c r="Q1151" s="28"/>
      <c r="R1151" s="28"/>
    </row>
    <row r="1152" spans="2:18">
      <c r="B1152" s="28"/>
      <c r="C1152" s="28"/>
      <c r="D1152" s="28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 s="28"/>
    </row>
    <row r="1153" spans="2:18">
      <c r="B1153" s="28"/>
      <c r="C1153" s="28"/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  <c r="O1153" s="28"/>
      <c r="P1153" s="28"/>
      <c r="Q1153" s="28"/>
      <c r="R1153" s="28"/>
    </row>
    <row r="1154" spans="2:18">
      <c r="B1154" s="28"/>
      <c r="C1154" s="28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</row>
    <row r="1155" spans="2:18">
      <c r="B1155" s="28"/>
      <c r="C1155" s="28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</row>
    <row r="1156" spans="2:18">
      <c r="B1156" s="28"/>
      <c r="C1156" s="28"/>
      <c r="D1156" s="28"/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  <c r="O1156" s="28"/>
      <c r="P1156" s="28"/>
      <c r="Q1156" s="28"/>
      <c r="R1156" s="28"/>
    </row>
    <row r="1157" spans="2:18">
      <c r="B1157" s="28"/>
      <c r="C1157" s="28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</row>
    <row r="1158" spans="2:18">
      <c r="B1158" s="28"/>
      <c r="C1158" s="28"/>
      <c r="D1158" s="28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</row>
    <row r="1159" spans="2:18">
      <c r="B1159" s="28"/>
      <c r="C1159" s="28"/>
      <c r="D1159" s="28"/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  <c r="O1159" s="28"/>
      <c r="P1159" s="28"/>
      <c r="Q1159" s="28"/>
      <c r="R1159" s="28"/>
    </row>
    <row r="1160" spans="2:18">
      <c r="B1160" s="28"/>
      <c r="C1160" s="28"/>
      <c r="D1160" s="28"/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  <c r="O1160" s="28"/>
      <c r="P1160" s="28"/>
      <c r="Q1160" s="28"/>
      <c r="R1160" s="28"/>
    </row>
    <row r="1161" spans="2:18">
      <c r="B1161" s="28"/>
      <c r="C1161" s="28"/>
      <c r="D1161" s="28"/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</row>
    <row r="1162" spans="2:18">
      <c r="B1162" s="28"/>
      <c r="C1162" s="28"/>
      <c r="D1162" s="28"/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  <c r="O1162" s="28"/>
      <c r="P1162" s="28"/>
      <c r="Q1162" s="28"/>
      <c r="R1162" s="28"/>
    </row>
    <row r="1163" spans="2:18">
      <c r="B1163" s="28"/>
      <c r="C1163" s="28"/>
      <c r="D1163" s="28"/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  <c r="O1163" s="28"/>
      <c r="P1163" s="28"/>
      <c r="Q1163" s="28"/>
      <c r="R1163" s="28"/>
    </row>
    <row r="1164" spans="2:18">
      <c r="B1164" s="28"/>
      <c r="C1164" s="28"/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</row>
    <row r="1165" spans="2:18">
      <c r="B1165" s="28"/>
      <c r="C1165" s="28"/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 s="28"/>
    </row>
    <row r="1166" spans="2:18">
      <c r="B1166" s="28"/>
      <c r="C1166" s="28"/>
      <c r="D1166" s="28"/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 s="28"/>
    </row>
    <row r="1167" spans="2:18">
      <c r="B1167" s="28"/>
      <c r="C1167" s="28"/>
      <c r="D1167" s="28"/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  <c r="O1167" s="28"/>
      <c r="P1167" s="28"/>
      <c r="Q1167" s="28"/>
      <c r="R1167" s="28"/>
    </row>
    <row r="1168" spans="2:18">
      <c r="B1168" s="28"/>
      <c r="C1168" s="28"/>
      <c r="D1168" s="28"/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  <c r="O1168" s="28"/>
      <c r="P1168" s="28"/>
      <c r="Q1168" s="28"/>
      <c r="R1168" s="28"/>
    </row>
    <row r="1169" spans="2:18">
      <c r="B1169" s="28"/>
      <c r="C1169" s="28"/>
      <c r="D1169" s="28"/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</row>
    <row r="1170" spans="2:18">
      <c r="B1170" s="28"/>
      <c r="C1170" s="28"/>
      <c r="D1170" s="28"/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  <c r="O1170" s="28"/>
      <c r="P1170" s="28"/>
      <c r="Q1170" s="28"/>
      <c r="R1170" s="28"/>
    </row>
    <row r="1171" spans="2:18">
      <c r="B1171" s="28"/>
      <c r="C1171" s="28"/>
      <c r="D1171" s="28"/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  <c r="O1171" s="28"/>
      <c r="P1171" s="28"/>
      <c r="Q1171" s="28"/>
      <c r="R1171" s="28"/>
    </row>
    <row r="1172" spans="2:18">
      <c r="B1172" s="28"/>
      <c r="C1172" s="28"/>
      <c r="D1172" s="28"/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  <c r="O1172" s="28"/>
      <c r="P1172" s="28"/>
      <c r="Q1172" s="28"/>
      <c r="R1172" s="28"/>
    </row>
    <row r="1173" spans="2:18">
      <c r="B1173" s="28"/>
      <c r="C1173" s="28"/>
      <c r="D1173" s="28"/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  <c r="O1173" s="28"/>
      <c r="P1173" s="28"/>
      <c r="Q1173" s="28"/>
      <c r="R1173" s="28"/>
    </row>
    <row r="1174" spans="2:18">
      <c r="B1174" s="28"/>
      <c r="C1174" s="28"/>
      <c r="D1174" s="28"/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  <c r="O1174" s="28"/>
      <c r="P1174" s="28"/>
      <c r="Q1174" s="28"/>
      <c r="R1174" s="28"/>
    </row>
    <row r="1175" spans="2:18">
      <c r="B1175" s="28"/>
      <c r="C1175" s="28"/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 s="28"/>
    </row>
    <row r="1176" spans="2:18">
      <c r="B1176" s="28"/>
      <c r="C1176" s="28"/>
      <c r="D1176" s="28"/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  <c r="O1176" s="28"/>
      <c r="P1176" s="28"/>
      <c r="Q1176" s="28"/>
      <c r="R1176" s="28"/>
    </row>
    <row r="1177" spans="2:18">
      <c r="B1177" s="28"/>
      <c r="C1177" s="28"/>
      <c r="D1177" s="28"/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  <c r="O1177" s="28"/>
      <c r="P1177" s="28"/>
      <c r="Q1177" s="28"/>
      <c r="R1177" s="28"/>
    </row>
    <row r="1178" spans="2:18">
      <c r="B1178" s="28"/>
      <c r="C1178" s="28"/>
      <c r="D1178" s="28"/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  <c r="O1178" s="28"/>
      <c r="P1178" s="28"/>
      <c r="Q1178" s="28"/>
      <c r="R1178" s="28"/>
    </row>
    <row r="1179" spans="2:18">
      <c r="B1179" s="28"/>
      <c r="C1179" s="28"/>
      <c r="D1179" s="28"/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  <c r="O1179" s="28"/>
      <c r="P1179" s="28"/>
      <c r="Q1179" s="28"/>
      <c r="R1179" s="28"/>
    </row>
    <row r="1180" spans="2:18">
      <c r="B1180" s="28"/>
      <c r="C1180" s="28"/>
      <c r="D1180" s="28"/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  <c r="O1180" s="28"/>
      <c r="P1180" s="28"/>
      <c r="Q1180" s="28"/>
      <c r="R1180" s="28"/>
    </row>
    <row r="1181" spans="2:18">
      <c r="B1181" s="28"/>
      <c r="C1181" s="28"/>
      <c r="D1181" s="28"/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</row>
    <row r="1182" spans="2:18">
      <c r="B1182" s="28"/>
      <c r="C1182" s="28"/>
      <c r="D1182" s="28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</row>
    <row r="1183" spans="2:18">
      <c r="B1183" s="28"/>
      <c r="C1183" s="28"/>
      <c r="D1183" s="28"/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  <c r="O1183" s="28"/>
      <c r="P1183" s="28"/>
      <c r="Q1183" s="28"/>
      <c r="R1183" s="28"/>
    </row>
    <row r="1184" spans="2:18">
      <c r="B1184" s="28"/>
      <c r="C1184" s="28"/>
      <c r="D1184" s="28"/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 s="28"/>
    </row>
    <row r="1185" spans="2:18">
      <c r="B1185" s="28"/>
      <c r="C1185" s="28"/>
      <c r="D1185" s="28"/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  <c r="O1185" s="28"/>
      <c r="P1185" s="28"/>
      <c r="Q1185" s="28"/>
      <c r="R1185" s="28"/>
    </row>
    <row r="1186" spans="2:18">
      <c r="B1186" s="28"/>
      <c r="C1186" s="28"/>
      <c r="D1186" s="28"/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  <c r="O1186" s="28"/>
      <c r="P1186" s="28"/>
      <c r="Q1186" s="28"/>
      <c r="R1186" s="28"/>
    </row>
    <row r="1187" spans="2:18">
      <c r="B1187" s="28"/>
      <c r="C1187" s="28"/>
      <c r="D1187" s="28"/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</row>
    <row r="1188" spans="2:18">
      <c r="B1188" s="28"/>
      <c r="C1188" s="28"/>
      <c r="D1188" s="28"/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  <c r="O1188" s="28"/>
      <c r="P1188" s="28"/>
      <c r="Q1188" s="28"/>
      <c r="R1188" s="28"/>
    </row>
    <row r="1189" spans="2:18">
      <c r="B1189" s="28"/>
      <c r="C1189" s="28"/>
      <c r="D1189" s="28"/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  <c r="O1189" s="28"/>
      <c r="P1189" s="28"/>
      <c r="Q1189" s="28"/>
      <c r="R1189" s="28"/>
    </row>
    <row r="1190" spans="2:18">
      <c r="B1190" s="28"/>
      <c r="C1190" s="28"/>
      <c r="D1190" s="28"/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</row>
    <row r="1191" spans="2:18">
      <c r="B1191" s="28"/>
      <c r="C1191" s="28"/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</row>
    <row r="1192" spans="2:18">
      <c r="B1192" s="28"/>
      <c r="C1192" s="28"/>
      <c r="D1192" s="28"/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  <c r="O1192" s="28"/>
      <c r="P1192" s="28"/>
      <c r="Q1192" s="28"/>
      <c r="R1192" s="28"/>
    </row>
    <row r="1193" spans="2:18">
      <c r="B1193" s="28"/>
      <c r="C1193" s="28"/>
      <c r="D1193" s="28"/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  <c r="O1193" s="28"/>
      <c r="P1193" s="28"/>
      <c r="Q1193" s="28"/>
      <c r="R1193" s="28"/>
    </row>
    <row r="1194" spans="2:18">
      <c r="B1194" s="28"/>
      <c r="C1194" s="28"/>
      <c r="D1194" s="28"/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</row>
    <row r="1195" spans="2:18">
      <c r="B1195" s="28"/>
      <c r="C1195" s="28"/>
      <c r="D1195" s="28"/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  <c r="O1195" s="28"/>
      <c r="P1195" s="28"/>
      <c r="Q1195" s="28"/>
      <c r="R1195" s="28"/>
    </row>
    <row r="1196" spans="2:18">
      <c r="B1196" s="28"/>
      <c r="C1196" s="28"/>
      <c r="D1196" s="28"/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  <c r="O1196" s="28"/>
      <c r="P1196" s="28"/>
      <c r="Q1196" s="28"/>
      <c r="R1196" s="28"/>
    </row>
    <row r="1197" spans="2:18">
      <c r="B1197" s="28"/>
      <c r="C1197" s="28"/>
      <c r="D1197" s="28"/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  <c r="O1197" s="28"/>
      <c r="P1197" s="28"/>
      <c r="Q1197" s="28"/>
      <c r="R1197" s="28"/>
    </row>
    <row r="1198" spans="2:18">
      <c r="B1198" s="28"/>
      <c r="C1198" s="28"/>
      <c r="D1198" s="28"/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  <c r="O1198" s="28"/>
      <c r="P1198" s="28"/>
      <c r="Q1198" s="28"/>
      <c r="R1198" s="28"/>
    </row>
    <row r="1199" spans="2:18">
      <c r="B1199" s="28"/>
      <c r="C1199" s="28"/>
      <c r="D1199" s="28"/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  <c r="O1199" s="28"/>
      <c r="P1199" s="28"/>
      <c r="Q1199" s="28"/>
      <c r="R1199" s="28"/>
    </row>
    <row r="1200" spans="2:18">
      <c r="B1200" s="28"/>
      <c r="C1200" s="28"/>
      <c r="D1200" s="28"/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  <c r="O1200" s="28"/>
      <c r="P1200" s="28"/>
      <c r="Q1200" s="28"/>
      <c r="R1200" s="28"/>
    </row>
    <row r="1201" spans="2:18">
      <c r="B1201" s="28"/>
      <c r="C1201" s="28"/>
      <c r="D1201" s="28"/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  <c r="O1201" s="28"/>
      <c r="P1201" s="28"/>
      <c r="Q1201" s="28"/>
      <c r="R1201" s="28"/>
    </row>
    <row r="1202" spans="2:18">
      <c r="B1202" s="28"/>
      <c r="C1202" s="28"/>
      <c r="D1202" s="28"/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  <c r="O1202" s="28"/>
      <c r="P1202" s="28"/>
      <c r="Q1202" s="28"/>
      <c r="R1202" s="28"/>
    </row>
    <row r="1203" spans="2:18">
      <c r="B1203" s="28"/>
      <c r="C1203" s="28"/>
      <c r="D1203" s="28"/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  <c r="O1203" s="28"/>
      <c r="P1203" s="28"/>
      <c r="Q1203" s="28"/>
      <c r="R1203" s="28"/>
    </row>
    <row r="1204" spans="2:18">
      <c r="B1204" s="28"/>
      <c r="C1204" s="28"/>
      <c r="D1204" s="28"/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  <c r="O1204" s="28"/>
      <c r="P1204" s="28"/>
      <c r="Q1204" s="28"/>
      <c r="R1204" s="28"/>
    </row>
    <row r="1205" spans="2:18">
      <c r="B1205" s="28"/>
      <c r="C1205" s="28"/>
      <c r="D1205" s="28"/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  <c r="O1205" s="28"/>
      <c r="P1205" s="28"/>
      <c r="Q1205" s="28"/>
      <c r="R1205" s="28"/>
    </row>
    <row r="1206" spans="2:18">
      <c r="B1206" s="28"/>
      <c r="C1206" s="28"/>
      <c r="D1206" s="28"/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  <c r="O1206" s="28"/>
      <c r="P1206" s="28"/>
      <c r="Q1206" s="28"/>
      <c r="R1206" s="28"/>
    </row>
    <row r="1207" spans="2:18">
      <c r="B1207" s="28"/>
      <c r="C1207" s="28"/>
      <c r="D1207" s="28"/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  <c r="O1207" s="28"/>
      <c r="P1207" s="28"/>
      <c r="Q1207" s="28"/>
      <c r="R1207" s="28"/>
    </row>
    <row r="1208" spans="2:18">
      <c r="B1208" s="28"/>
      <c r="C1208" s="28"/>
      <c r="D1208" s="28"/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  <c r="O1208" s="28"/>
      <c r="P1208" s="28"/>
      <c r="Q1208" s="28"/>
      <c r="R1208" s="28"/>
    </row>
    <row r="1209" spans="2:18">
      <c r="B1209" s="28"/>
      <c r="C1209" s="28"/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</row>
    <row r="1210" spans="2:18">
      <c r="B1210" s="28"/>
      <c r="C1210" s="28"/>
      <c r="D1210" s="28"/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28"/>
      <c r="P1210" s="28"/>
      <c r="Q1210" s="28"/>
      <c r="R1210" s="28"/>
    </row>
    <row r="1211" spans="2:18">
      <c r="B1211" s="28"/>
      <c r="C1211" s="28"/>
      <c r="D1211" s="28"/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  <c r="O1211" s="28"/>
      <c r="P1211" s="28"/>
      <c r="Q1211" s="28"/>
      <c r="R1211" s="28"/>
    </row>
    <row r="1212" spans="2:18">
      <c r="B1212" s="28"/>
      <c r="C1212" s="28"/>
      <c r="D1212" s="28"/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  <c r="O1212" s="28"/>
      <c r="P1212" s="28"/>
      <c r="Q1212" s="28"/>
      <c r="R1212" s="28"/>
    </row>
    <row r="1213" spans="2:18">
      <c r="B1213" s="28"/>
      <c r="C1213" s="28"/>
      <c r="D1213" s="28"/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  <c r="O1213" s="28"/>
      <c r="P1213" s="28"/>
      <c r="Q1213" s="28"/>
      <c r="R1213" s="28"/>
    </row>
    <row r="1214" spans="2:18">
      <c r="B1214" s="28"/>
      <c r="C1214" s="28"/>
      <c r="D1214" s="28"/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  <c r="O1214" s="28"/>
      <c r="P1214" s="28"/>
      <c r="Q1214" s="28"/>
      <c r="R1214" s="28"/>
    </row>
    <row r="1215" spans="2:18">
      <c r="B1215" s="28"/>
      <c r="C1215" s="28"/>
      <c r="D1215" s="28"/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  <c r="O1215" s="28"/>
      <c r="P1215" s="28"/>
      <c r="Q1215" s="28"/>
      <c r="R1215" s="28"/>
    </row>
    <row r="1216" spans="2:18">
      <c r="B1216" s="28"/>
      <c r="C1216" s="28"/>
      <c r="D1216" s="28"/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  <c r="O1216" s="28"/>
      <c r="P1216" s="28"/>
      <c r="Q1216" s="28"/>
      <c r="R1216" s="28"/>
    </row>
    <row r="1217" spans="2:18">
      <c r="B1217" s="28"/>
      <c r="C1217" s="28"/>
      <c r="D1217" s="28"/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  <c r="O1217" s="28"/>
      <c r="P1217" s="28"/>
      <c r="Q1217" s="28"/>
      <c r="R1217" s="28"/>
    </row>
    <row r="1218" spans="2:18">
      <c r="B1218" s="28"/>
      <c r="C1218" s="28"/>
      <c r="D1218" s="28"/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  <c r="O1218" s="28"/>
      <c r="P1218" s="28"/>
      <c r="Q1218" s="28"/>
      <c r="R1218" s="28"/>
    </row>
    <row r="1219" spans="2:18">
      <c r="B1219" s="28"/>
      <c r="C1219" s="28"/>
      <c r="D1219" s="28"/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  <c r="O1219" s="28"/>
      <c r="P1219" s="28"/>
      <c r="Q1219" s="28"/>
      <c r="R1219" s="28"/>
    </row>
    <row r="1220" spans="2:18">
      <c r="B1220" s="28"/>
      <c r="C1220" s="28"/>
      <c r="D1220" s="28"/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  <c r="O1220" s="28"/>
      <c r="P1220" s="28"/>
      <c r="Q1220" s="28"/>
      <c r="R1220" s="28"/>
    </row>
    <row r="1221" spans="2:18">
      <c r="B1221" s="28"/>
      <c r="C1221" s="28"/>
      <c r="D1221" s="28"/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  <c r="O1221" s="28"/>
      <c r="P1221" s="28"/>
      <c r="Q1221" s="28"/>
      <c r="R1221" s="28"/>
    </row>
    <row r="1222" spans="2:18">
      <c r="B1222" s="28"/>
      <c r="C1222" s="28"/>
      <c r="D1222" s="28"/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  <c r="O1222" s="28"/>
      <c r="P1222" s="28"/>
      <c r="Q1222" s="28"/>
      <c r="R1222" s="28"/>
    </row>
    <row r="1223" spans="2:18">
      <c r="B1223" s="28"/>
      <c r="C1223" s="28"/>
      <c r="D1223" s="28"/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  <c r="O1223" s="28"/>
      <c r="P1223" s="28"/>
      <c r="Q1223" s="28"/>
      <c r="R1223" s="28"/>
    </row>
    <row r="1224" spans="2:18">
      <c r="B1224" s="28"/>
      <c r="C1224" s="28"/>
      <c r="D1224" s="28"/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  <c r="O1224" s="28"/>
      <c r="P1224" s="28"/>
      <c r="Q1224" s="28"/>
      <c r="R1224" s="28"/>
    </row>
    <row r="1225" spans="2:18">
      <c r="B1225" s="28"/>
      <c r="C1225" s="28"/>
      <c r="D1225" s="28"/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  <c r="O1225" s="28"/>
      <c r="P1225" s="28"/>
      <c r="Q1225" s="28"/>
      <c r="R1225" s="28"/>
    </row>
    <row r="1226" spans="2:18">
      <c r="B1226" s="28"/>
      <c r="C1226" s="28"/>
      <c r="D1226" s="28"/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  <c r="O1226" s="28"/>
      <c r="P1226" s="28"/>
      <c r="Q1226" s="28"/>
      <c r="R1226" s="28"/>
    </row>
    <row r="1227" spans="2:18">
      <c r="B1227" s="28"/>
      <c r="C1227" s="28"/>
      <c r="D1227" s="28"/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  <c r="O1227" s="28"/>
      <c r="P1227" s="28"/>
      <c r="Q1227" s="28"/>
      <c r="R1227" s="28"/>
    </row>
    <row r="1228" spans="2:18">
      <c r="B1228" s="28"/>
      <c r="C1228" s="28"/>
      <c r="D1228" s="28"/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  <c r="O1228" s="28"/>
      <c r="P1228" s="28"/>
      <c r="Q1228" s="28"/>
      <c r="R1228" s="28"/>
    </row>
    <row r="1229" spans="2:18">
      <c r="B1229" s="28"/>
      <c r="C1229" s="28"/>
      <c r="D1229" s="28"/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  <c r="O1229" s="28"/>
      <c r="P1229" s="28"/>
      <c r="Q1229" s="28"/>
      <c r="R1229" s="28"/>
    </row>
    <row r="1230" spans="2:18">
      <c r="B1230" s="28"/>
      <c r="C1230" s="28"/>
      <c r="D1230" s="28"/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  <c r="O1230" s="28"/>
      <c r="P1230" s="28"/>
      <c r="Q1230" s="28"/>
      <c r="R1230" s="28"/>
    </row>
    <row r="1231" spans="2:18">
      <c r="B1231" s="28"/>
      <c r="C1231" s="28"/>
      <c r="D1231" s="28"/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  <c r="O1231" s="28"/>
      <c r="P1231" s="28"/>
      <c r="Q1231" s="28"/>
      <c r="R1231" s="28"/>
    </row>
    <row r="1232" spans="2:18">
      <c r="B1232" s="28"/>
      <c r="C1232" s="28"/>
      <c r="D1232" s="28"/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  <c r="O1232" s="28"/>
      <c r="P1232" s="28"/>
      <c r="Q1232" s="28"/>
      <c r="R1232" s="28"/>
    </row>
    <row r="1233" spans="2:18">
      <c r="B1233" s="28"/>
      <c r="C1233" s="28"/>
      <c r="D1233" s="28"/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  <c r="O1233" s="28"/>
      <c r="P1233" s="28"/>
      <c r="Q1233" s="28"/>
      <c r="R1233" s="28"/>
    </row>
    <row r="1234" spans="2:18">
      <c r="B1234" s="28"/>
      <c r="C1234" s="28"/>
      <c r="D1234" s="28"/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  <c r="O1234" s="28"/>
      <c r="P1234" s="28"/>
      <c r="Q1234" s="28"/>
      <c r="R1234" s="28"/>
    </row>
    <row r="1235" spans="2:18">
      <c r="B1235" s="28"/>
      <c r="C1235" s="28"/>
      <c r="D1235" s="28"/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  <c r="O1235" s="28"/>
      <c r="P1235" s="28"/>
      <c r="Q1235" s="28"/>
      <c r="R1235" s="28"/>
    </row>
    <row r="1236" spans="2:18">
      <c r="B1236" s="28"/>
      <c r="C1236" s="28"/>
      <c r="D1236" s="28"/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  <c r="O1236" s="28"/>
      <c r="P1236" s="28"/>
      <c r="Q1236" s="28"/>
      <c r="R1236" s="28"/>
    </row>
    <row r="1237" spans="2:18">
      <c r="B1237" s="28"/>
      <c r="C1237" s="28"/>
      <c r="D1237" s="28"/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  <c r="O1237" s="28"/>
      <c r="P1237" s="28"/>
      <c r="Q1237" s="28"/>
      <c r="R1237" s="28"/>
    </row>
    <row r="1238" spans="2:18">
      <c r="B1238" s="28"/>
      <c r="C1238" s="28"/>
      <c r="D1238" s="28"/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  <c r="O1238" s="28"/>
      <c r="P1238" s="28"/>
      <c r="Q1238" s="28"/>
      <c r="R1238" s="28"/>
    </row>
    <row r="1239" spans="2:18">
      <c r="B1239" s="28"/>
      <c r="C1239" s="28"/>
      <c r="D1239" s="28"/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  <c r="O1239" s="28"/>
      <c r="P1239" s="28"/>
      <c r="Q1239" s="28"/>
      <c r="R1239" s="28"/>
    </row>
    <row r="1240" spans="2:18">
      <c r="B1240" s="28"/>
      <c r="C1240" s="28"/>
      <c r="D1240" s="28"/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  <c r="O1240" s="28"/>
      <c r="P1240" s="28"/>
      <c r="Q1240" s="28"/>
      <c r="R1240" s="28"/>
    </row>
    <row r="1241" spans="2:18">
      <c r="B1241" s="28"/>
      <c r="C1241" s="28"/>
      <c r="D1241" s="28"/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  <c r="O1241" s="28"/>
      <c r="P1241" s="28"/>
      <c r="Q1241" s="28"/>
      <c r="R1241" s="28"/>
    </row>
    <row r="1242" spans="2:18">
      <c r="B1242" s="28"/>
      <c r="C1242" s="28"/>
      <c r="D1242" s="28"/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  <c r="O1242" s="28"/>
      <c r="P1242" s="28"/>
      <c r="Q1242" s="28"/>
      <c r="R1242" s="28"/>
    </row>
    <row r="1243" spans="2:18">
      <c r="B1243" s="28"/>
      <c r="C1243" s="28"/>
      <c r="D1243" s="28"/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  <c r="O1243" s="28"/>
      <c r="P1243" s="28"/>
      <c r="Q1243" s="28"/>
      <c r="R1243" s="28"/>
    </row>
    <row r="1244" spans="2:18">
      <c r="B1244" s="28"/>
      <c r="C1244" s="28"/>
      <c r="D1244" s="28"/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  <c r="O1244" s="28"/>
      <c r="P1244" s="28"/>
      <c r="Q1244" s="28"/>
      <c r="R1244" s="28"/>
    </row>
    <row r="1245" spans="2:18">
      <c r="B1245" s="28"/>
      <c r="C1245" s="28"/>
      <c r="D1245" s="28"/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  <c r="O1245" s="28"/>
      <c r="P1245" s="28"/>
      <c r="Q1245" s="28"/>
      <c r="R1245" s="28"/>
    </row>
    <row r="1246" spans="2:18">
      <c r="B1246" s="28"/>
      <c r="C1246" s="28"/>
      <c r="D1246" s="28"/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  <c r="O1246" s="28"/>
      <c r="P1246" s="28"/>
      <c r="Q1246" s="28"/>
      <c r="R1246" s="28"/>
    </row>
    <row r="1247" spans="2:18">
      <c r="B1247" s="28"/>
      <c r="C1247" s="28"/>
      <c r="D1247" s="28"/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  <c r="O1247" s="28"/>
      <c r="P1247" s="28"/>
      <c r="Q1247" s="28"/>
      <c r="R1247" s="28"/>
    </row>
    <row r="1248" spans="2:18">
      <c r="B1248" s="28"/>
      <c r="C1248" s="28"/>
      <c r="D1248" s="28"/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  <c r="O1248" s="28"/>
      <c r="P1248" s="28"/>
      <c r="Q1248" s="28"/>
      <c r="R1248" s="28"/>
    </row>
    <row r="1249" spans="2:18">
      <c r="B1249" s="28"/>
      <c r="C1249" s="28"/>
      <c r="D1249" s="28"/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  <c r="O1249" s="28"/>
      <c r="P1249" s="28"/>
      <c r="Q1249" s="28"/>
      <c r="R1249" s="28"/>
    </row>
    <row r="1250" spans="2:18">
      <c r="B1250" s="28"/>
      <c r="C1250" s="28"/>
      <c r="D1250" s="28"/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  <c r="O1250" s="28"/>
      <c r="P1250" s="28"/>
      <c r="Q1250" s="28"/>
      <c r="R1250" s="28"/>
    </row>
    <row r="1251" spans="2:18">
      <c r="B1251" s="28"/>
      <c r="C1251" s="28"/>
      <c r="D1251" s="28"/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  <c r="O1251" s="28"/>
      <c r="P1251" s="28"/>
      <c r="Q1251" s="28"/>
      <c r="R1251" s="28"/>
    </row>
    <row r="1252" spans="2:18">
      <c r="B1252" s="28"/>
      <c r="C1252" s="28"/>
      <c r="D1252" s="28"/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  <c r="O1252" s="28"/>
      <c r="P1252" s="28"/>
      <c r="Q1252" s="28"/>
      <c r="R1252" s="28"/>
    </row>
    <row r="1253" spans="2:18">
      <c r="B1253" s="28"/>
      <c r="C1253" s="28"/>
      <c r="D1253" s="28"/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  <c r="O1253" s="28"/>
      <c r="P1253" s="28"/>
      <c r="Q1253" s="28"/>
      <c r="R1253" s="28"/>
    </row>
    <row r="1254" spans="2:18">
      <c r="B1254" s="28"/>
      <c r="C1254" s="28"/>
      <c r="D1254" s="28"/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  <c r="O1254" s="28"/>
      <c r="P1254" s="28"/>
      <c r="Q1254" s="28"/>
      <c r="R1254" s="28"/>
    </row>
    <row r="1255" spans="2:18">
      <c r="B1255" s="28"/>
      <c r="C1255" s="28"/>
      <c r="D1255" s="28"/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  <c r="O1255" s="28"/>
      <c r="P1255" s="28"/>
      <c r="Q1255" s="28"/>
      <c r="R1255" s="28"/>
    </row>
    <row r="1256" spans="2:18">
      <c r="B1256" s="28"/>
      <c r="C1256" s="28"/>
      <c r="D1256" s="28"/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  <c r="O1256" s="28"/>
      <c r="P1256" s="28"/>
      <c r="Q1256" s="28"/>
      <c r="R1256" s="28"/>
    </row>
    <row r="1257" spans="2:18">
      <c r="B1257" s="28"/>
      <c r="C1257" s="28"/>
      <c r="D1257" s="28"/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  <c r="O1257" s="28"/>
      <c r="P1257" s="28"/>
      <c r="Q1257" s="28"/>
      <c r="R1257" s="28"/>
    </row>
    <row r="1258" spans="2:18">
      <c r="B1258" s="28"/>
      <c r="C1258" s="28"/>
      <c r="D1258" s="28"/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  <c r="O1258" s="28"/>
      <c r="P1258" s="28"/>
      <c r="Q1258" s="28"/>
      <c r="R1258" s="28"/>
    </row>
    <row r="1259" spans="2:18">
      <c r="B1259" s="28"/>
      <c r="C1259" s="28"/>
      <c r="D1259" s="28"/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  <c r="O1259" s="28"/>
      <c r="P1259" s="28"/>
      <c r="Q1259" s="28"/>
      <c r="R1259" s="28"/>
    </row>
    <row r="1260" spans="2:18">
      <c r="B1260" s="28"/>
      <c r="C1260" s="28"/>
      <c r="D1260" s="28"/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  <c r="O1260" s="28"/>
      <c r="P1260" s="28"/>
      <c r="Q1260" s="28"/>
      <c r="R1260" s="28"/>
    </row>
    <row r="1261" spans="2:18">
      <c r="B1261" s="28"/>
      <c r="C1261" s="28"/>
      <c r="D1261" s="28"/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  <c r="O1261" s="28"/>
      <c r="P1261" s="28"/>
      <c r="Q1261" s="28"/>
      <c r="R1261" s="28"/>
    </row>
    <row r="1262" spans="2:18">
      <c r="B1262" s="28"/>
      <c r="C1262" s="28"/>
      <c r="D1262" s="28"/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  <c r="O1262" s="28"/>
      <c r="P1262" s="28"/>
      <c r="Q1262" s="28"/>
      <c r="R1262" s="28"/>
    </row>
    <row r="1263" spans="2:18">
      <c r="B1263" s="28"/>
      <c r="C1263" s="28"/>
      <c r="D1263" s="28"/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  <c r="O1263" s="28"/>
      <c r="P1263" s="28"/>
      <c r="Q1263" s="28"/>
      <c r="R1263" s="28"/>
    </row>
    <row r="1264" spans="2:18">
      <c r="B1264" s="28"/>
      <c r="C1264" s="28"/>
      <c r="D1264" s="28"/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  <c r="O1264" s="28"/>
      <c r="P1264" s="28"/>
      <c r="Q1264" s="28"/>
      <c r="R1264" s="28"/>
    </row>
    <row r="1265" spans="2:18">
      <c r="B1265" s="28"/>
      <c r="C1265" s="28"/>
      <c r="D1265" s="28"/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  <c r="O1265" s="28"/>
      <c r="P1265" s="28"/>
      <c r="Q1265" s="28"/>
      <c r="R1265" s="28"/>
    </row>
    <row r="1266" spans="2:18">
      <c r="B1266" s="28"/>
      <c r="C1266" s="28"/>
      <c r="D1266" s="28"/>
      <c r="E1266" s="28"/>
      <c r="F1266" s="28"/>
      <c r="G1266" s="28"/>
      <c r="H1266" s="28"/>
      <c r="I1266" s="28"/>
      <c r="J1266" s="28"/>
      <c r="K1266" s="28"/>
      <c r="L1266" s="28"/>
      <c r="M1266" s="28"/>
      <c r="N1266" s="28"/>
      <c r="O1266" s="28"/>
      <c r="P1266" s="28"/>
      <c r="Q1266" s="28"/>
      <c r="R1266" s="28"/>
    </row>
    <row r="1267" spans="2:18">
      <c r="B1267" s="28"/>
      <c r="C1267" s="28"/>
      <c r="D1267" s="28"/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  <c r="O1267" s="28"/>
      <c r="P1267" s="28"/>
      <c r="Q1267" s="28"/>
      <c r="R1267" s="28"/>
    </row>
    <row r="1268" spans="2:18">
      <c r="B1268" s="28"/>
      <c r="C1268" s="28"/>
      <c r="D1268" s="28"/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  <c r="O1268" s="28"/>
      <c r="P1268" s="28"/>
      <c r="Q1268" s="28"/>
      <c r="R1268" s="28"/>
    </row>
    <row r="1269" spans="2:18">
      <c r="B1269" s="28"/>
      <c r="C1269" s="28"/>
      <c r="D1269" s="28"/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  <c r="O1269" s="28"/>
      <c r="P1269" s="28"/>
      <c r="Q1269" s="28"/>
      <c r="R1269" s="28"/>
    </row>
    <row r="1270" spans="2:18">
      <c r="B1270" s="28"/>
      <c r="C1270" s="28"/>
      <c r="D1270" s="28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  <c r="O1270" s="28"/>
      <c r="P1270" s="28"/>
      <c r="Q1270" s="28"/>
      <c r="R1270" s="28"/>
    </row>
    <row r="1271" spans="2:18">
      <c r="B1271" s="28"/>
      <c r="C1271" s="28"/>
      <c r="D1271" s="28"/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  <c r="O1271" s="28"/>
      <c r="P1271" s="28"/>
      <c r="Q1271" s="28"/>
      <c r="R1271" s="28"/>
    </row>
    <row r="1272" spans="2:18">
      <c r="B1272" s="28"/>
      <c r="C1272" s="28"/>
      <c r="D1272" s="28"/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  <c r="O1272" s="28"/>
      <c r="P1272" s="28"/>
      <c r="Q1272" s="28"/>
      <c r="R1272" s="28"/>
    </row>
    <row r="1273" spans="2:18">
      <c r="B1273" s="28"/>
      <c r="C1273" s="28"/>
      <c r="D1273" s="28"/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  <c r="O1273" s="28"/>
      <c r="P1273" s="28"/>
      <c r="Q1273" s="28"/>
      <c r="R1273" s="28"/>
    </row>
    <row r="1274" spans="2:18">
      <c r="B1274" s="28"/>
      <c r="C1274" s="28"/>
      <c r="D1274" s="28"/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  <c r="O1274" s="28"/>
      <c r="P1274" s="28"/>
      <c r="Q1274" s="28"/>
      <c r="R1274" s="28"/>
    </row>
    <row r="1275" spans="2:18">
      <c r="B1275" s="28"/>
      <c r="C1275" s="28"/>
      <c r="D1275" s="28"/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  <c r="O1275" s="28"/>
      <c r="P1275" s="28"/>
      <c r="Q1275" s="28"/>
      <c r="R1275" s="28"/>
    </row>
    <row r="1276" spans="2:18">
      <c r="B1276" s="28"/>
      <c r="C1276" s="28"/>
      <c r="D1276" s="28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  <c r="O1276" s="28"/>
      <c r="P1276" s="28"/>
      <c r="Q1276" s="28"/>
      <c r="R1276" s="28"/>
    </row>
    <row r="1277" spans="2:18">
      <c r="B1277" s="28"/>
      <c r="C1277" s="28"/>
      <c r="D1277" s="28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  <c r="O1277" s="28"/>
      <c r="P1277" s="28"/>
      <c r="Q1277" s="28"/>
      <c r="R1277" s="28"/>
    </row>
    <row r="1278" spans="2:18">
      <c r="B1278" s="28"/>
      <c r="C1278" s="28"/>
      <c r="D1278" s="28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  <c r="O1278" s="28"/>
      <c r="P1278" s="28"/>
      <c r="Q1278" s="28"/>
      <c r="R1278" s="28"/>
    </row>
    <row r="1279" spans="2:18">
      <c r="B1279" s="28"/>
      <c r="C1279" s="28"/>
      <c r="D1279" s="28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  <c r="O1279" s="28"/>
      <c r="P1279" s="28"/>
      <c r="Q1279" s="28"/>
      <c r="R1279" s="28"/>
    </row>
    <row r="1280" spans="2:18">
      <c r="B1280" s="28"/>
      <c r="C1280" s="28"/>
      <c r="D1280" s="28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  <c r="O1280" s="28"/>
      <c r="P1280" s="28"/>
      <c r="Q1280" s="28"/>
      <c r="R1280" s="28"/>
    </row>
    <row r="1281" spans="2:18">
      <c r="B1281" s="28"/>
      <c r="C1281" s="28"/>
      <c r="D1281" s="28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  <c r="O1281" s="28"/>
      <c r="P1281" s="28"/>
      <c r="Q1281" s="28"/>
      <c r="R1281" s="28"/>
    </row>
    <row r="1282" spans="2:18">
      <c r="B1282" s="28"/>
      <c r="C1282" s="28"/>
      <c r="D1282" s="28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  <c r="O1282" s="28"/>
      <c r="P1282" s="28"/>
      <c r="Q1282" s="28"/>
      <c r="R1282" s="28"/>
    </row>
    <row r="1283" spans="2:18">
      <c r="B1283" s="28"/>
      <c r="C1283" s="28"/>
      <c r="D1283" s="28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  <c r="O1283" s="28"/>
      <c r="P1283" s="28"/>
      <c r="Q1283" s="28"/>
      <c r="R1283" s="28"/>
    </row>
    <row r="1284" spans="2:18">
      <c r="B1284" s="28"/>
      <c r="C1284" s="28"/>
      <c r="D1284" s="28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28"/>
      <c r="P1284" s="28"/>
      <c r="Q1284" s="28"/>
      <c r="R1284" s="28"/>
    </row>
    <row r="1285" spans="2:18">
      <c r="B1285" s="28"/>
      <c r="C1285" s="28"/>
      <c r="D1285" s="28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  <c r="O1285" s="28"/>
      <c r="P1285" s="28"/>
      <c r="Q1285" s="28"/>
      <c r="R1285" s="28"/>
    </row>
    <row r="1286" spans="2:18">
      <c r="B1286" s="28"/>
      <c r="C1286" s="28"/>
      <c r="D1286" s="28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  <c r="O1286" s="28"/>
      <c r="P1286" s="28"/>
      <c r="Q1286" s="28"/>
      <c r="R1286" s="28"/>
    </row>
    <row r="1287" spans="2:18">
      <c r="B1287" s="28"/>
      <c r="C1287" s="28"/>
      <c r="D1287" s="28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  <c r="O1287" s="28"/>
      <c r="P1287" s="28"/>
      <c r="Q1287" s="28"/>
      <c r="R1287" s="28"/>
    </row>
    <row r="1288" spans="2:18">
      <c r="B1288" s="28"/>
      <c r="C1288" s="28"/>
      <c r="D1288" s="28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  <c r="O1288" s="28"/>
      <c r="P1288" s="28"/>
      <c r="Q1288" s="28"/>
      <c r="R1288" s="28"/>
    </row>
    <row r="1289" spans="2:18">
      <c r="B1289" s="28"/>
      <c r="C1289" s="28"/>
      <c r="D1289" s="28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  <c r="O1289" s="28"/>
      <c r="P1289" s="28"/>
      <c r="Q1289" s="28"/>
      <c r="R1289" s="28"/>
    </row>
    <row r="1290" spans="2:18">
      <c r="B1290" s="28"/>
      <c r="C1290" s="28"/>
      <c r="D1290" s="28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  <c r="O1290" s="28"/>
      <c r="P1290" s="28"/>
      <c r="Q1290" s="28"/>
      <c r="R1290" s="28"/>
    </row>
    <row r="1291" spans="2:18">
      <c r="B1291" s="28"/>
      <c r="C1291" s="28"/>
      <c r="D1291" s="28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  <c r="O1291" s="28"/>
      <c r="P1291" s="28"/>
      <c r="Q1291" s="28"/>
      <c r="R1291" s="28"/>
    </row>
    <row r="1292" spans="2:18">
      <c r="B1292" s="28"/>
      <c r="C1292" s="28"/>
      <c r="D1292" s="28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  <c r="O1292" s="28"/>
      <c r="P1292" s="28"/>
      <c r="Q1292" s="28"/>
      <c r="R1292" s="28"/>
    </row>
    <row r="1293" spans="2:18">
      <c r="B1293" s="28"/>
      <c r="C1293" s="28"/>
      <c r="D1293" s="28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  <c r="O1293" s="28"/>
      <c r="P1293" s="28"/>
      <c r="Q1293" s="28"/>
      <c r="R1293" s="28"/>
    </row>
    <row r="1294" spans="2:18">
      <c r="B1294" s="28"/>
      <c r="C1294" s="28"/>
      <c r="D1294" s="28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  <c r="O1294" s="28"/>
      <c r="P1294" s="28"/>
      <c r="Q1294" s="28"/>
      <c r="R1294" s="28"/>
    </row>
    <row r="1295" spans="2:18">
      <c r="B1295" s="28"/>
      <c r="C1295" s="28"/>
      <c r="D1295" s="28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  <c r="O1295" s="28"/>
      <c r="P1295" s="28"/>
      <c r="Q1295" s="28"/>
      <c r="R1295" s="28"/>
    </row>
    <row r="1296" spans="2:18">
      <c r="B1296" s="28"/>
      <c r="C1296" s="28"/>
      <c r="D1296" s="28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  <c r="O1296" s="28"/>
      <c r="P1296" s="28"/>
      <c r="Q1296" s="28"/>
      <c r="R1296" s="28"/>
    </row>
    <row r="1297" spans="2:18">
      <c r="B1297" s="28"/>
      <c r="C1297" s="28"/>
      <c r="D1297" s="28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  <c r="O1297" s="28"/>
      <c r="P1297" s="28"/>
      <c r="Q1297" s="28"/>
      <c r="R1297" s="28"/>
    </row>
    <row r="1298" spans="2:18">
      <c r="B1298" s="28"/>
      <c r="C1298" s="28"/>
      <c r="D1298" s="28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  <c r="O1298" s="28"/>
      <c r="P1298" s="28"/>
      <c r="Q1298" s="28"/>
      <c r="R1298" s="28"/>
    </row>
    <row r="1299" spans="2:18">
      <c r="B1299" s="28"/>
      <c r="C1299" s="28"/>
      <c r="D1299" s="28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  <c r="O1299" s="28"/>
      <c r="P1299" s="28"/>
      <c r="Q1299" s="28"/>
      <c r="R1299" s="28"/>
    </row>
    <row r="1300" spans="2:18">
      <c r="B1300" s="28"/>
      <c r="C1300" s="28"/>
      <c r="D1300" s="28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  <c r="O1300" s="28"/>
      <c r="P1300" s="28"/>
      <c r="Q1300" s="28"/>
      <c r="R1300" s="28"/>
    </row>
    <row r="1301" spans="2:18">
      <c r="B1301" s="28"/>
      <c r="C1301" s="28"/>
      <c r="D1301" s="28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  <c r="O1301" s="28"/>
      <c r="P1301" s="28"/>
      <c r="Q1301" s="28"/>
      <c r="R1301" s="28"/>
    </row>
    <row r="1302" spans="2:18">
      <c r="B1302" s="28"/>
      <c r="C1302" s="28"/>
      <c r="D1302" s="28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28"/>
      <c r="P1302" s="28"/>
      <c r="Q1302" s="28"/>
      <c r="R1302" s="28"/>
    </row>
    <row r="1303" spans="2:18">
      <c r="B1303" s="28"/>
      <c r="C1303" s="28"/>
      <c r="D1303" s="28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  <c r="O1303" s="28"/>
      <c r="P1303" s="28"/>
      <c r="Q1303" s="28"/>
      <c r="R1303" s="28"/>
    </row>
    <row r="1304" spans="2:18">
      <c r="B1304" s="28"/>
      <c r="C1304" s="28"/>
      <c r="D1304" s="28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  <c r="O1304" s="28"/>
      <c r="P1304" s="28"/>
      <c r="Q1304" s="28"/>
      <c r="R1304" s="28"/>
    </row>
    <row r="1305" spans="2:18">
      <c r="B1305" s="28"/>
      <c r="C1305" s="28"/>
      <c r="D1305" s="28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  <c r="O1305" s="28"/>
      <c r="P1305" s="28"/>
      <c r="Q1305" s="28"/>
      <c r="R1305" s="28"/>
    </row>
    <row r="1306" spans="2:18">
      <c r="B1306" s="28"/>
      <c r="C1306" s="28"/>
      <c r="D1306" s="28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  <c r="O1306" s="28"/>
      <c r="P1306" s="28"/>
      <c r="Q1306" s="28"/>
      <c r="R1306" s="28"/>
    </row>
    <row r="1307" spans="2:18">
      <c r="B1307" s="28"/>
      <c r="C1307" s="28"/>
      <c r="D1307" s="28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  <c r="O1307" s="28"/>
      <c r="P1307" s="28"/>
      <c r="Q1307" s="28"/>
      <c r="R1307" s="28"/>
    </row>
    <row r="1308" spans="2:18">
      <c r="B1308" s="28"/>
      <c r="C1308" s="28"/>
      <c r="D1308" s="28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  <c r="O1308" s="28"/>
      <c r="P1308" s="28"/>
      <c r="Q1308" s="28"/>
      <c r="R1308" s="28"/>
    </row>
    <row r="1309" spans="2:18">
      <c r="B1309" s="28"/>
      <c r="C1309" s="28"/>
      <c r="D1309" s="28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  <c r="O1309" s="28"/>
      <c r="P1309" s="28"/>
      <c r="Q1309" s="28"/>
      <c r="R1309" s="28"/>
    </row>
    <row r="1310" spans="2:18">
      <c r="B1310" s="28"/>
      <c r="C1310" s="28"/>
      <c r="D1310" s="28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  <c r="O1310" s="28"/>
      <c r="P1310" s="28"/>
      <c r="Q1310" s="28"/>
      <c r="R1310" s="28"/>
    </row>
    <row r="1311" spans="2:18">
      <c r="B1311" s="28"/>
      <c r="C1311" s="28"/>
      <c r="D1311" s="28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  <c r="O1311" s="28"/>
      <c r="P1311" s="28"/>
      <c r="Q1311" s="28"/>
      <c r="R1311" s="28"/>
    </row>
    <row r="1312" spans="2:18">
      <c r="B1312" s="28"/>
      <c r="C1312" s="28"/>
      <c r="D1312" s="28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  <c r="O1312" s="28"/>
      <c r="P1312" s="28"/>
      <c r="Q1312" s="28"/>
      <c r="R1312" s="28"/>
    </row>
    <row r="1313" spans="2:18">
      <c r="B1313" s="28"/>
      <c r="C1313" s="28"/>
      <c r="D1313" s="28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  <c r="O1313" s="28"/>
      <c r="P1313" s="28"/>
      <c r="Q1313" s="28"/>
      <c r="R1313" s="28"/>
    </row>
    <row r="1314" spans="2:18">
      <c r="B1314" s="28"/>
      <c r="C1314" s="28"/>
      <c r="D1314" s="28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  <c r="O1314" s="28"/>
      <c r="P1314" s="28"/>
      <c r="Q1314" s="28"/>
      <c r="R1314" s="28"/>
    </row>
    <row r="1315" spans="2:18">
      <c r="B1315" s="28"/>
      <c r="C1315" s="28"/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  <c r="O1315" s="28"/>
      <c r="P1315" s="28"/>
      <c r="Q1315" s="28"/>
      <c r="R1315" s="28"/>
    </row>
    <row r="1316" spans="2:18">
      <c r="B1316" s="28"/>
      <c r="C1316" s="28"/>
      <c r="D1316" s="28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  <c r="O1316" s="28"/>
      <c r="P1316" s="28"/>
      <c r="Q1316" s="28"/>
      <c r="R1316" s="28"/>
    </row>
    <row r="1317" spans="2:18">
      <c r="B1317" s="28"/>
      <c r="C1317" s="28"/>
      <c r="D1317" s="28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  <c r="O1317" s="28"/>
      <c r="P1317" s="28"/>
      <c r="Q1317" s="28"/>
      <c r="R1317" s="28"/>
    </row>
    <row r="1318" spans="2:18">
      <c r="B1318" s="28"/>
      <c r="C1318" s="28"/>
      <c r="D1318" s="28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  <c r="O1318" s="28"/>
      <c r="P1318" s="28"/>
      <c r="Q1318" s="28"/>
      <c r="R1318" s="28"/>
    </row>
    <row r="1319" spans="2:18">
      <c r="B1319" s="28"/>
      <c r="C1319" s="28"/>
      <c r="D1319" s="28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  <c r="O1319" s="28"/>
      <c r="P1319" s="28"/>
      <c r="Q1319" s="28"/>
      <c r="R1319" s="28"/>
    </row>
    <row r="1320" spans="2:18">
      <c r="B1320" s="28"/>
      <c r="C1320" s="28"/>
      <c r="D1320" s="28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  <c r="O1320" s="28"/>
      <c r="P1320" s="28"/>
      <c r="Q1320" s="28"/>
      <c r="R1320" s="28"/>
    </row>
    <row r="1321" spans="2:18">
      <c r="B1321" s="28"/>
      <c r="C1321" s="28"/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  <c r="P1321" s="28"/>
      <c r="Q1321" s="28"/>
      <c r="R1321" s="28"/>
    </row>
    <row r="1322" spans="2:18">
      <c r="B1322" s="28"/>
      <c r="C1322" s="28"/>
      <c r="D1322" s="28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  <c r="O1322" s="28"/>
      <c r="P1322" s="28"/>
      <c r="Q1322" s="28"/>
      <c r="R1322" s="28"/>
    </row>
    <row r="1323" spans="2:18">
      <c r="B1323" s="28"/>
      <c r="C1323" s="28"/>
      <c r="D1323" s="28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  <c r="O1323" s="28"/>
      <c r="P1323" s="28"/>
      <c r="Q1323" s="28"/>
      <c r="R1323" s="28"/>
    </row>
    <row r="1324" spans="2:18">
      <c r="B1324" s="28"/>
      <c r="C1324" s="28"/>
      <c r="D1324" s="28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  <c r="O1324" s="28"/>
      <c r="P1324" s="28"/>
      <c r="Q1324" s="28"/>
      <c r="R1324" s="28"/>
    </row>
    <row r="1325" spans="2:18">
      <c r="B1325" s="28"/>
      <c r="C1325" s="28"/>
      <c r="D1325" s="28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  <c r="O1325" s="28"/>
      <c r="P1325" s="28"/>
      <c r="Q1325" s="28"/>
      <c r="R1325" s="28"/>
    </row>
    <row r="1326" spans="2:18">
      <c r="B1326" s="28"/>
      <c r="C1326" s="28"/>
      <c r="D1326" s="28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  <c r="O1326" s="28"/>
      <c r="P1326" s="28"/>
      <c r="Q1326" s="28"/>
      <c r="R1326" s="28"/>
    </row>
    <row r="1327" spans="2:18">
      <c r="B1327" s="28"/>
      <c r="C1327" s="28"/>
      <c r="D1327" s="28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  <c r="O1327" s="28"/>
      <c r="P1327" s="28"/>
      <c r="Q1327" s="28"/>
      <c r="R1327" s="28"/>
    </row>
    <row r="1328" spans="2:18">
      <c r="B1328" s="28"/>
      <c r="C1328" s="28"/>
      <c r="D1328" s="28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  <c r="O1328" s="28"/>
      <c r="P1328" s="28"/>
      <c r="Q1328" s="28"/>
      <c r="R1328" s="28"/>
    </row>
    <row r="1329" spans="2:18">
      <c r="B1329" s="28"/>
      <c r="C1329" s="28"/>
      <c r="D1329" s="28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  <c r="O1329" s="28"/>
      <c r="P1329" s="28"/>
      <c r="Q1329" s="28"/>
      <c r="R1329" s="28"/>
    </row>
    <row r="1330" spans="2:18">
      <c r="B1330" s="28"/>
      <c r="C1330" s="28"/>
      <c r="D1330" s="28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  <c r="O1330" s="28"/>
      <c r="P1330" s="28"/>
      <c r="Q1330" s="28"/>
      <c r="R1330" s="28"/>
    </row>
    <row r="1331" spans="2:18">
      <c r="B1331" s="28"/>
      <c r="C1331" s="28"/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  <c r="P1331" s="28"/>
      <c r="Q1331" s="28"/>
      <c r="R1331" s="28"/>
    </row>
    <row r="1332" spans="2:18">
      <c r="B1332" s="28"/>
      <c r="C1332" s="28"/>
      <c r="D1332" s="28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  <c r="O1332" s="28"/>
      <c r="P1332" s="28"/>
      <c r="Q1332" s="28"/>
      <c r="R1332" s="28"/>
    </row>
    <row r="1333" spans="2:18">
      <c r="B1333" s="28"/>
      <c r="C1333" s="28"/>
      <c r="D1333" s="28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  <c r="O1333" s="28"/>
      <c r="P1333" s="28"/>
      <c r="Q1333" s="28"/>
      <c r="R1333" s="28"/>
    </row>
    <row r="1334" spans="2:18">
      <c r="B1334" s="28"/>
      <c r="C1334" s="28"/>
      <c r="D1334" s="28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  <c r="O1334" s="28"/>
      <c r="P1334" s="28"/>
      <c r="Q1334" s="28"/>
      <c r="R1334" s="28"/>
    </row>
    <row r="1335" spans="2:18">
      <c r="B1335" s="28"/>
      <c r="C1335" s="28"/>
      <c r="D1335" s="28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  <c r="O1335" s="28"/>
      <c r="P1335" s="28"/>
      <c r="Q1335" s="28"/>
      <c r="R1335" s="28"/>
    </row>
    <row r="1336" spans="2:18">
      <c r="B1336" s="28"/>
      <c r="C1336" s="28"/>
      <c r="D1336" s="28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  <c r="O1336" s="28"/>
      <c r="P1336" s="28"/>
      <c r="Q1336" s="28"/>
      <c r="R1336" s="28"/>
    </row>
    <row r="1337" spans="2:18">
      <c r="B1337" s="28"/>
      <c r="C1337" s="28"/>
      <c r="D1337" s="28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  <c r="O1337" s="28"/>
      <c r="P1337" s="28"/>
      <c r="Q1337" s="28"/>
      <c r="R1337" s="28"/>
    </row>
    <row r="1338" spans="2:18">
      <c r="B1338" s="28"/>
      <c r="C1338" s="28"/>
      <c r="D1338" s="28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  <c r="O1338" s="28"/>
      <c r="P1338" s="28"/>
      <c r="Q1338" s="28"/>
      <c r="R1338" s="28"/>
    </row>
    <row r="1339" spans="2:18">
      <c r="B1339" s="28"/>
      <c r="C1339" s="28"/>
      <c r="D1339" s="28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  <c r="O1339" s="28"/>
      <c r="P1339" s="28"/>
      <c r="Q1339" s="28"/>
      <c r="R1339" s="28"/>
    </row>
    <row r="1340" spans="2:18">
      <c r="B1340" s="28"/>
      <c r="C1340" s="28"/>
      <c r="D1340" s="28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  <c r="O1340" s="28"/>
      <c r="P1340" s="28"/>
      <c r="Q1340" s="28"/>
      <c r="R1340" s="28"/>
    </row>
    <row r="1341" spans="2:18">
      <c r="B1341" s="28"/>
      <c r="C1341" s="28"/>
      <c r="D1341" s="28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  <c r="O1341" s="28"/>
      <c r="P1341" s="28"/>
      <c r="Q1341" s="28"/>
      <c r="R1341" s="28"/>
    </row>
    <row r="1342" spans="2:18">
      <c r="B1342" s="28"/>
      <c r="C1342" s="28"/>
      <c r="D1342" s="28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  <c r="O1342" s="28"/>
      <c r="P1342" s="28"/>
      <c r="Q1342" s="28"/>
      <c r="R1342" s="28"/>
    </row>
    <row r="1343" spans="2:18">
      <c r="B1343" s="28"/>
      <c r="C1343" s="28"/>
      <c r="D1343" s="28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  <c r="O1343" s="28"/>
      <c r="P1343" s="28"/>
      <c r="Q1343" s="28"/>
      <c r="R1343" s="28"/>
    </row>
    <row r="1344" spans="2:18">
      <c r="B1344" s="28"/>
      <c r="C1344" s="28"/>
      <c r="D1344" s="28"/>
      <c r="E1344" s="28"/>
      <c r="F1344" s="28"/>
      <c r="G1344" s="28"/>
      <c r="H1344" s="28"/>
      <c r="I1344" s="28"/>
      <c r="J1344" s="28"/>
      <c r="K1344" s="28"/>
      <c r="L1344" s="28"/>
      <c r="M1344" s="28"/>
      <c r="N1344" s="28"/>
      <c r="O1344" s="28"/>
      <c r="P1344" s="28"/>
      <c r="Q1344" s="28"/>
      <c r="R1344" s="28"/>
    </row>
    <row r="1345" spans="2:18">
      <c r="B1345" s="28"/>
      <c r="C1345" s="28"/>
      <c r="D1345" s="28"/>
      <c r="E1345" s="28"/>
      <c r="F1345" s="28"/>
      <c r="G1345" s="28"/>
      <c r="H1345" s="28"/>
      <c r="I1345" s="28"/>
      <c r="J1345" s="28"/>
      <c r="K1345" s="28"/>
      <c r="L1345" s="28"/>
      <c r="M1345" s="28"/>
      <c r="N1345" s="28"/>
      <c r="O1345" s="28"/>
      <c r="P1345" s="28"/>
      <c r="Q1345" s="28"/>
      <c r="R1345" s="28"/>
    </row>
    <row r="1346" spans="2:18">
      <c r="B1346" s="28"/>
      <c r="C1346" s="28"/>
      <c r="D1346" s="28"/>
      <c r="E1346" s="28"/>
      <c r="F1346" s="28"/>
      <c r="G1346" s="28"/>
      <c r="H1346" s="28"/>
      <c r="I1346" s="28"/>
      <c r="J1346" s="28"/>
      <c r="K1346" s="28"/>
      <c r="L1346" s="28"/>
      <c r="M1346" s="28"/>
      <c r="N1346" s="28"/>
      <c r="O1346" s="28"/>
      <c r="P1346" s="28"/>
      <c r="Q1346" s="28"/>
      <c r="R1346" s="28"/>
    </row>
    <row r="1347" spans="2:18">
      <c r="B1347" s="28"/>
      <c r="C1347" s="28"/>
      <c r="D1347" s="28"/>
      <c r="E1347" s="28"/>
      <c r="F1347" s="28"/>
      <c r="G1347" s="28"/>
      <c r="H1347" s="28"/>
      <c r="I1347" s="28"/>
      <c r="J1347" s="28"/>
      <c r="K1347" s="28"/>
      <c r="L1347" s="28"/>
      <c r="M1347" s="28"/>
      <c r="N1347" s="28"/>
      <c r="O1347" s="28"/>
      <c r="P1347" s="28"/>
      <c r="Q1347" s="28"/>
      <c r="R1347" s="28"/>
    </row>
    <row r="1348" spans="2:18">
      <c r="B1348" s="28"/>
      <c r="C1348" s="28"/>
      <c r="D1348" s="28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28"/>
      <c r="P1348" s="28"/>
      <c r="Q1348" s="28"/>
      <c r="R1348" s="28"/>
    </row>
    <row r="1349" spans="2:18">
      <c r="B1349" s="28"/>
      <c r="C1349" s="28"/>
      <c r="D1349" s="28"/>
      <c r="E1349" s="28"/>
      <c r="F1349" s="28"/>
      <c r="G1349" s="28"/>
      <c r="H1349" s="28"/>
      <c r="I1349" s="28"/>
      <c r="J1349" s="28"/>
      <c r="K1349" s="28"/>
      <c r="L1349" s="28"/>
      <c r="M1349" s="28"/>
      <c r="N1349" s="28"/>
      <c r="O1349" s="28"/>
      <c r="P1349" s="28"/>
      <c r="Q1349" s="28"/>
      <c r="R1349" s="28"/>
    </row>
    <row r="1350" spans="2:18">
      <c r="B1350" s="28"/>
      <c r="C1350" s="28"/>
      <c r="D1350" s="28"/>
      <c r="E1350" s="28"/>
      <c r="F1350" s="28"/>
      <c r="G1350" s="28"/>
      <c r="H1350" s="28"/>
      <c r="I1350" s="28"/>
      <c r="J1350" s="28"/>
      <c r="K1350" s="28"/>
      <c r="L1350" s="28"/>
      <c r="M1350" s="28"/>
      <c r="N1350" s="28"/>
      <c r="O1350" s="28"/>
      <c r="P1350" s="28"/>
      <c r="Q1350" s="28"/>
      <c r="R1350" s="28"/>
    </row>
    <row r="1351" spans="2:18">
      <c r="B1351" s="28"/>
      <c r="C1351" s="28"/>
      <c r="D1351" s="28"/>
      <c r="E1351" s="28"/>
      <c r="F1351" s="28"/>
      <c r="G1351" s="28"/>
      <c r="H1351" s="28"/>
      <c r="I1351" s="28"/>
      <c r="J1351" s="28"/>
      <c r="K1351" s="28"/>
      <c r="L1351" s="28"/>
      <c r="M1351" s="28"/>
      <c r="N1351" s="28"/>
      <c r="O1351" s="28"/>
      <c r="P1351" s="28"/>
      <c r="Q1351" s="28"/>
      <c r="R1351" s="28"/>
    </row>
    <row r="1352" spans="2:18">
      <c r="B1352" s="28"/>
      <c r="C1352" s="28"/>
      <c r="D1352" s="28"/>
      <c r="E1352" s="28"/>
      <c r="F1352" s="28"/>
      <c r="G1352" s="28"/>
      <c r="H1352" s="28"/>
      <c r="I1352" s="28"/>
      <c r="J1352" s="28"/>
      <c r="K1352" s="28"/>
      <c r="L1352" s="28"/>
      <c r="M1352" s="28"/>
      <c r="N1352" s="28"/>
      <c r="O1352" s="28"/>
      <c r="P1352" s="28"/>
      <c r="Q1352" s="28"/>
      <c r="R1352" s="28"/>
    </row>
    <row r="1353" spans="2:18">
      <c r="B1353" s="28"/>
      <c r="C1353" s="28"/>
      <c r="D1353" s="28"/>
      <c r="E1353" s="28"/>
      <c r="F1353" s="28"/>
      <c r="G1353" s="28"/>
      <c r="H1353" s="28"/>
      <c r="I1353" s="28"/>
      <c r="J1353" s="28"/>
      <c r="K1353" s="28"/>
      <c r="L1353" s="28"/>
      <c r="M1353" s="28"/>
      <c r="N1353" s="28"/>
      <c r="O1353" s="28"/>
      <c r="P1353" s="28"/>
      <c r="Q1353" s="28"/>
      <c r="R1353" s="28"/>
    </row>
    <row r="1354" spans="2:18">
      <c r="B1354" s="28"/>
      <c r="C1354" s="28"/>
      <c r="D1354" s="28"/>
      <c r="E1354" s="28"/>
      <c r="F1354" s="28"/>
      <c r="G1354" s="28"/>
      <c r="H1354" s="28"/>
      <c r="I1354" s="28"/>
      <c r="J1354" s="28"/>
      <c r="K1354" s="28"/>
      <c r="L1354" s="28"/>
      <c r="M1354" s="28"/>
      <c r="N1354" s="28"/>
      <c r="O1354" s="28"/>
      <c r="P1354" s="28"/>
      <c r="Q1354" s="28"/>
      <c r="R1354" s="28"/>
    </row>
    <row r="1355" spans="2:18">
      <c r="B1355" s="28"/>
      <c r="C1355" s="28"/>
      <c r="D1355" s="28"/>
      <c r="E1355" s="28"/>
      <c r="F1355" s="28"/>
      <c r="G1355" s="28"/>
      <c r="H1355" s="28"/>
      <c r="I1355" s="28"/>
      <c r="J1355" s="28"/>
      <c r="K1355" s="28"/>
      <c r="L1355" s="28"/>
      <c r="M1355" s="28"/>
      <c r="N1355" s="28"/>
      <c r="O1355" s="28"/>
      <c r="P1355" s="28"/>
      <c r="Q1355" s="28"/>
      <c r="R1355" s="28"/>
    </row>
    <row r="1356" spans="2:18">
      <c r="B1356" s="28"/>
      <c r="C1356" s="28"/>
      <c r="D1356" s="28"/>
      <c r="E1356" s="28"/>
      <c r="F1356" s="28"/>
      <c r="G1356" s="28"/>
      <c r="H1356" s="28"/>
      <c r="I1356" s="28"/>
      <c r="J1356" s="28"/>
      <c r="K1356" s="28"/>
      <c r="L1356" s="28"/>
      <c r="M1356" s="28"/>
      <c r="N1356" s="28"/>
      <c r="O1356" s="28"/>
      <c r="P1356" s="28"/>
      <c r="Q1356" s="28"/>
      <c r="R1356" s="28"/>
    </row>
    <row r="1357" spans="2:18">
      <c r="B1357" s="28"/>
      <c r="C1357" s="28"/>
      <c r="D1357" s="28"/>
      <c r="E1357" s="28"/>
      <c r="F1357" s="28"/>
      <c r="G1357" s="28"/>
      <c r="H1357" s="28"/>
      <c r="I1357" s="28"/>
      <c r="J1357" s="28"/>
      <c r="K1357" s="28"/>
      <c r="L1357" s="28"/>
      <c r="M1357" s="28"/>
      <c r="N1357" s="28"/>
      <c r="O1357" s="28"/>
      <c r="P1357" s="28"/>
      <c r="Q1357" s="28"/>
      <c r="R1357" s="28"/>
    </row>
    <row r="1358" spans="2:18">
      <c r="B1358" s="28"/>
      <c r="C1358" s="28"/>
      <c r="D1358" s="28"/>
      <c r="E1358" s="28"/>
      <c r="F1358" s="28"/>
      <c r="G1358" s="28"/>
      <c r="H1358" s="28"/>
      <c r="I1358" s="28"/>
      <c r="J1358" s="28"/>
      <c r="K1358" s="28"/>
      <c r="L1358" s="28"/>
      <c r="M1358" s="28"/>
      <c r="N1358" s="28"/>
      <c r="O1358" s="28"/>
      <c r="P1358" s="28"/>
      <c r="Q1358" s="28"/>
      <c r="R1358" s="28"/>
    </row>
    <row r="1359" spans="2:18">
      <c r="B1359" s="28"/>
      <c r="C1359" s="28"/>
      <c r="D1359" s="28"/>
      <c r="E1359" s="28"/>
      <c r="F1359" s="28"/>
      <c r="G1359" s="28"/>
      <c r="H1359" s="28"/>
      <c r="I1359" s="28"/>
      <c r="J1359" s="28"/>
      <c r="K1359" s="28"/>
      <c r="L1359" s="28"/>
      <c r="M1359" s="28"/>
      <c r="N1359" s="28"/>
      <c r="O1359" s="28"/>
      <c r="P1359" s="28"/>
      <c r="Q1359" s="28"/>
      <c r="R1359" s="28"/>
    </row>
    <row r="1360" spans="2:18">
      <c r="B1360" s="28"/>
      <c r="C1360" s="28"/>
      <c r="D1360" s="28"/>
      <c r="E1360" s="28"/>
      <c r="F1360" s="28"/>
      <c r="G1360" s="28"/>
      <c r="H1360" s="28"/>
      <c r="I1360" s="28"/>
      <c r="J1360" s="28"/>
      <c r="K1360" s="28"/>
      <c r="L1360" s="28"/>
      <c r="M1360" s="28"/>
      <c r="N1360" s="28"/>
      <c r="O1360" s="28"/>
      <c r="P1360" s="28"/>
      <c r="Q1360" s="28"/>
      <c r="R1360" s="28"/>
    </row>
    <row r="1361" spans="2:18">
      <c r="B1361" s="28"/>
      <c r="C1361" s="28"/>
      <c r="D1361" s="28"/>
      <c r="E1361" s="28"/>
      <c r="F1361" s="28"/>
      <c r="G1361" s="28"/>
      <c r="H1361" s="28"/>
      <c r="I1361" s="28"/>
      <c r="J1361" s="28"/>
      <c r="K1361" s="28"/>
      <c r="L1361" s="28"/>
      <c r="M1361" s="28"/>
      <c r="N1361" s="28"/>
      <c r="O1361" s="28"/>
      <c r="P1361" s="28"/>
      <c r="Q1361" s="28"/>
      <c r="R1361" s="28"/>
    </row>
    <row r="1362" spans="2:18">
      <c r="B1362" s="28"/>
      <c r="C1362" s="28"/>
      <c r="D1362" s="28"/>
      <c r="E1362" s="28"/>
      <c r="F1362" s="28"/>
      <c r="G1362" s="28"/>
      <c r="H1362" s="28"/>
      <c r="I1362" s="28"/>
      <c r="J1362" s="28"/>
      <c r="K1362" s="28"/>
      <c r="L1362" s="28"/>
      <c r="M1362" s="28"/>
      <c r="N1362" s="28"/>
      <c r="O1362" s="28"/>
      <c r="P1362" s="28"/>
      <c r="Q1362" s="28"/>
      <c r="R1362" s="28"/>
    </row>
    <row r="1363" spans="2:18">
      <c r="B1363" s="28"/>
      <c r="C1363" s="28"/>
      <c r="D1363" s="28"/>
      <c r="E1363" s="28"/>
      <c r="F1363" s="28"/>
      <c r="G1363" s="28"/>
      <c r="H1363" s="28"/>
      <c r="I1363" s="28"/>
      <c r="J1363" s="28"/>
      <c r="K1363" s="28"/>
      <c r="L1363" s="28"/>
      <c r="M1363" s="28"/>
      <c r="N1363" s="28"/>
      <c r="O1363" s="28"/>
      <c r="P1363" s="28"/>
      <c r="Q1363" s="28"/>
      <c r="R1363" s="28"/>
    </row>
    <row r="1364" spans="2:18">
      <c r="B1364" s="28"/>
      <c r="C1364" s="28"/>
      <c r="D1364" s="28"/>
      <c r="E1364" s="28"/>
      <c r="F1364" s="28"/>
      <c r="G1364" s="28"/>
      <c r="H1364" s="28"/>
      <c r="I1364" s="28"/>
      <c r="J1364" s="28"/>
      <c r="K1364" s="28"/>
      <c r="L1364" s="28"/>
      <c r="M1364" s="28"/>
      <c r="N1364" s="28"/>
      <c r="O1364" s="28"/>
      <c r="P1364" s="28"/>
      <c r="Q1364" s="28"/>
      <c r="R1364" s="28"/>
    </row>
    <row r="1365" spans="2:18">
      <c r="B1365" s="28"/>
      <c r="C1365" s="28"/>
      <c r="D1365" s="28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28"/>
      <c r="P1365" s="28"/>
      <c r="Q1365" s="28"/>
      <c r="R1365" s="28"/>
    </row>
    <row r="1366" spans="2:18">
      <c r="B1366" s="28"/>
      <c r="C1366" s="28"/>
      <c r="D1366" s="28"/>
      <c r="E1366" s="28"/>
      <c r="F1366" s="28"/>
      <c r="G1366" s="28"/>
      <c r="H1366" s="28"/>
      <c r="I1366" s="28"/>
      <c r="J1366" s="28"/>
      <c r="K1366" s="28"/>
      <c r="L1366" s="28"/>
      <c r="M1366" s="28"/>
      <c r="N1366" s="28"/>
      <c r="O1366" s="28"/>
      <c r="P1366" s="28"/>
      <c r="Q1366" s="28"/>
      <c r="R1366" s="28"/>
    </row>
    <row r="1367" spans="2:18">
      <c r="B1367" s="28"/>
      <c r="C1367" s="28"/>
      <c r="D1367" s="28"/>
      <c r="E1367" s="28"/>
      <c r="F1367" s="28"/>
      <c r="G1367" s="28"/>
      <c r="H1367" s="28"/>
      <c r="I1367" s="28"/>
      <c r="J1367" s="28"/>
      <c r="K1367" s="28"/>
      <c r="L1367" s="28"/>
      <c r="M1367" s="28"/>
      <c r="N1367" s="28"/>
      <c r="O1367" s="28"/>
      <c r="P1367" s="28"/>
      <c r="Q1367" s="28"/>
      <c r="R1367" s="28"/>
    </row>
    <row r="1368" spans="2:18">
      <c r="B1368" s="28"/>
      <c r="C1368" s="28"/>
      <c r="D1368" s="28"/>
      <c r="E1368" s="28"/>
      <c r="F1368" s="28"/>
      <c r="G1368" s="28"/>
      <c r="H1368" s="28"/>
      <c r="I1368" s="28"/>
      <c r="J1368" s="28"/>
      <c r="K1368" s="28"/>
      <c r="L1368" s="28"/>
      <c r="M1368" s="28"/>
      <c r="N1368" s="28"/>
      <c r="O1368" s="28"/>
      <c r="P1368" s="28"/>
      <c r="Q1368" s="28"/>
      <c r="R1368" s="28"/>
    </row>
    <row r="1369" spans="2:18">
      <c r="B1369" s="28"/>
      <c r="C1369" s="28"/>
      <c r="D1369" s="28"/>
      <c r="E1369" s="28"/>
      <c r="F1369" s="28"/>
      <c r="G1369" s="28"/>
      <c r="H1369" s="28"/>
      <c r="I1369" s="28"/>
      <c r="J1369" s="28"/>
      <c r="K1369" s="28"/>
      <c r="L1369" s="28"/>
      <c r="M1369" s="28"/>
      <c r="N1369" s="28"/>
      <c r="O1369" s="28"/>
      <c r="P1369" s="28"/>
      <c r="Q1369" s="28"/>
      <c r="R1369" s="28"/>
    </row>
    <row r="1370" spans="2:18">
      <c r="B1370" s="28"/>
      <c r="C1370" s="28"/>
      <c r="D1370" s="28"/>
      <c r="E1370" s="28"/>
      <c r="F1370" s="28"/>
      <c r="G1370" s="28"/>
      <c r="H1370" s="28"/>
      <c r="I1370" s="28"/>
      <c r="J1370" s="28"/>
      <c r="K1370" s="28"/>
      <c r="L1370" s="28"/>
      <c r="M1370" s="28"/>
      <c r="N1370" s="28"/>
      <c r="O1370" s="28"/>
      <c r="P1370" s="28"/>
      <c r="Q1370" s="28"/>
      <c r="R1370" s="28"/>
    </row>
    <row r="1371" spans="2:18">
      <c r="B1371" s="28"/>
      <c r="C1371" s="28"/>
      <c r="D1371" s="28"/>
      <c r="E1371" s="28"/>
      <c r="F1371" s="28"/>
      <c r="G1371" s="28"/>
      <c r="H1371" s="28"/>
      <c r="I1371" s="28"/>
      <c r="J1371" s="28"/>
      <c r="K1371" s="28"/>
      <c r="L1371" s="28"/>
      <c r="M1371" s="28"/>
      <c r="N1371" s="28"/>
      <c r="O1371" s="28"/>
      <c r="P1371" s="28"/>
      <c r="Q1371" s="28"/>
      <c r="R1371" s="28"/>
    </row>
    <row r="1372" spans="2:18">
      <c r="B1372" s="28"/>
      <c r="C1372" s="28"/>
      <c r="D1372" s="28"/>
      <c r="E1372" s="28"/>
      <c r="F1372" s="28"/>
      <c r="G1372" s="28"/>
      <c r="H1372" s="28"/>
      <c r="I1372" s="28"/>
      <c r="J1372" s="28"/>
      <c r="K1372" s="28"/>
      <c r="L1372" s="28"/>
      <c r="M1372" s="28"/>
      <c r="N1372" s="28"/>
      <c r="O1372" s="28"/>
      <c r="P1372" s="28"/>
      <c r="Q1372" s="28"/>
      <c r="R1372" s="28"/>
    </row>
    <row r="1373" spans="2:18">
      <c r="B1373" s="28"/>
      <c r="C1373" s="28"/>
      <c r="D1373" s="28"/>
      <c r="E1373" s="28"/>
      <c r="F1373" s="28"/>
      <c r="G1373" s="28"/>
      <c r="H1373" s="28"/>
      <c r="I1373" s="28"/>
      <c r="J1373" s="28"/>
      <c r="K1373" s="28"/>
      <c r="L1373" s="28"/>
      <c r="M1373" s="28"/>
      <c r="N1373" s="28"/>
      <c r="O1373" s="28"/>
      <c r="P1373" s="28"/>
      <c r="Q1373" s="28"/>
      <c r="R1373" s="28"/>
    </row>
    <row r="1374" spans="2:18">
      <c r="B1374" s="28"/>
      <c r="C1374" s="28"/>
      <c r="D1374" s="28"/>
      <c r="E1374" s="28"/>
      <c r="F1374" s="28"/>
      <c r="G1374" s="28"/>
      <c r="H1374" s="28"/>
      <c r="I1374" s="28"/>
      <c r="J1374" s="28"/>
      <c r="K1374" s="28"/>
      <c r="L1374" s="28"/>
      <c r="M1374" s="28"/>
      <c r="N1374" s="28"/>
      <c r="O1374" s="28"/>
      <c r="P1374" s="28"/>
      <c r="Q1374" s="28"/>
      <c r="R1374" s="28"/>
    </row>
    <row r="1375" spans="2:18">
      <c r="B1375" s="28"/>
      <c r="C1375" s="28"/>
      <c r="D1375" s="28"/>
      <c r="E1375" s="28"/>
      <c r="F1375" s="28"/>
      <c r="G1375" s="28"/>
      <c r="H1375" s="28"/>
      <c r="I1375" s="28"/>
      <c r="J1375" s="28"/>
      <c r="K1375" s="28"/>
      <c r="L1375" s="28"/>
      <c r="M1375" s="28"/>
      <c r="N1375" s="28"/>
      <c r="O1375" s="28"/>
      <c r="P1375" s="28"/>
      <c r="Q1375" s="28"/>
      <c r="R1375" s="28"/>
    </row>
    <row r="1376" spans="2:18">
      <c r="B1376" s="28"/>
      <c r="C1376" s="28"/>
      <c r="D1376" s="28"/>
      <c r="E1376" s="28"/>
      <c r="F1376" s="28"/>
      <c r="G1376" s="28"/>
      <c r="H1376" s="28"/>
      <c r="I1376" s="28"/>
      <c r="J1376" s="28"/>
      <c r="K1376" s="28"/>
      <c r="L1376" s="28"/>
      <c r="M1376" s="28"/>
      <c r="N1376" s="28"/>
      <c r="O1376" s="28"/>
      <c r="P1376" s="28"/>
      <c r="Q1376" s="28"/>
      <c r="R1376" s="28"/>
    </row>
    <row r="1377" spans="2:18">
      <c r="B1377" s="28"/>
      <c r="C1377" s="28"/>
      <c r="D1377" s="28"/>
      <c r="E1377" s="28"/>
      <c r="F1377" s="28"/>
      <c r="G1377" s="28"/>
      <c r="H1377" s="28"/>
      <c r="I1377" s="28"/>
      <c r="J1377" s="28"/>
      <c r="K1377" s="28"/>
      <c r="L1377" s="28"/>
      <c r="M1377" s="28"/>
      <c r="N1377" s="28"/>
      <c r="O1377" s="28"/>
      <c r="P1377" s="28"/>
      <c r="Q1377" s="28"/>
      <c r="R1377" s="28"/>
    </row>
    <row r="1378" spans="2:18">
      <c r="B1378" s="28"/>
      <c r="C1378" s="28"/>
      <c r="D1378" s="28"/>
      <c r="E1378" s="28"/>
      <c r="F1378" s="28"/>
      <c r="G1378" s="28"/>
      <c r="H1378" s="28"/>
      <c r="I1378" s="28"/>
      <c r="J1378" s="28"/>
      <c r="K1378" s="28"/>
      <c r="L1378" s="28"/>
      <c r="M1378" s="28"/>
      <c r="N1378" s="28"/>
      <c r="O1378" s="28"/>
      <c r="P1378" s="28"/>
      <c r="Q1378" s="28"/>
      <c r="R1378" s="28"/>
    </row>
    <row r="1379" spans="2:18">
      <c r="B1379" s="28"/>
      <c r="C1379" s="28"/>
      <c r="D1379" s="28"/>
      <c r="E1379" s="28"/>
      <c r="F1379" s="28"/>
      <c r="G1379" s="28"/>
      <c r="H1379" s="28"/>
      <c r="I1379" s="28"/>
      <c r="J1379" s="28"/>
      <c r="K1379" s="28"/>
      <c r="L1379" s="28"/>
      <c r="M1379" s="28"/>
      <c r="N1379" s="28"/>
      <c r="O1379" s="28"/>
      <c r="P1379" s="28"/>
      <c r="Q1379" s="28"/>
      <c r="R1379" s="28"/>
    </row>
    <row r="1380" spans="2:18">
      <c r="B1380" s="28"/>
      <c r="C1380" s="28"/>
      <c r="D1380" s="28"/>
      <c r="E1380" s="28"/>
      <c r="F1380" s="28"/>
      <c r="G1380" s="28"/>
      <c r="H1380" s="28"/>
      <c r="I1380" s="28"/>
      <c r="J1380" s="28"/>
      <c r="K1380" s="28"/>
      <c r="L1380" s="28"/>
      <c r="M1380" s="28"/>
      <c r="N1380" s="28"/>
      <c r="O1380" s="28"/>
      <c r="P1380" s="28"/>
      <c r="Q1380" s="28"/>
      <c r="R1380" s="28"/>
    </row>
    <row r="1381" spans="2:18">
      <c r="B1381" s="28"/>
      <c r="C1381" s="28"/>
      <c r="D1381" s="28"/>
      <c r="E1381" s="28"/>
      <c r="F1381" s="28"/>
      <c r="G1381" s="28"/>
      <c r="H1381" s="28"/>
      <c r="I1381" s="28"/>
      <c r="J1381" s="28"/>
      <c r="K1381" s="28"/>
      <c r="L1381" s="28"/>
      <c r="M1381" s="28"/>
      <c r="N1381" s="28"/>
      <c r="O1381" s="28"/>
      <c r="P1381" s="28"/>
      <c r="Q1381" s="28"/>
      <c r="R1381" s="28"/>
    </row>
    <row r="1382" spans="2:18">
      <c r="B1382" s="28"/>
      <c r="C1382" s="28"/>
      <c r="D1382" s="28"/>
      <c r="E1382" s="28"/>
      <c r="F1382" s="28"/>
      <c r="G1382" s="28"/>
      <c r="H1382" s="28"/>
      <c r="I1382" s="28"/>
      <c r="J1382" s="28"/>
      <c r="K1382" s="28"/>
      <c r="L1382" s="28"/>
      <c r="M1382" s="28"/>
      <c r="N1382" s="28"/>
      <c r="O1382" s="28"/>
      <c r="P1382" s="28"/>
      <c r="Q1382" s="28"/>
      <c r="R1382" s="28"/>
    </row>
    <row r="1383" spans="2:18">
      <c r="B1383" s="28"/>
      <c r="C1383" s="28"/>
      <c r="D1383" s="28"/>
      <c r="E1383" s="28"/>
      <c r="F1383" s="28"/>
      <c r="G1383" s="28"/>
      <c r="H1383" s="28"/>
      <c r="I1383" s="28"/>
      <c r="J1383" s="28"/>
      <c r="K1383" s="28"/>
      <c r="L1383" s="28"/>
      <c r="M1383" s="28"/>
      <c r="N1383" s="28"/>
      <c r="O1383" s="28"/>
      <c r="P1383" s="28"/>
      <c r="Q1383" s="28"/>
      <c r="R1383" s="28"/>
    </row>
    <row r="1384" spans="2:18">
      <c r="B1384" s="28"/>
      <c r="C1384" s="28"/>
      <c r="D1384" s="28"/>
      <c r="E1384" s="28"/>
      <c r="F1384" s="28"/>
      <c r="G1384" s="28"/>
      <c r="H1384" s="28"/>
      <c r="I1384" s="28"/>
      <c r="J1384" s="28"/>
      <c r="K1384" s="28"/>
      <c r="L1384" s="28"/>
      <c r="M1384" s="28"/>
      <c r="N1384" s="28"/>
      <c r="O1384" s="28"/>
      <c r="P1384" s="28"/>
      <c r="Q1384" s="28"/>
      <c r="R1384" s="28"/>
    </row>
    <row r="1385" spans="2:18">
      <c r="B1385" s="28"/>
      <c r="C1385" s="28"/>
      <c r="D1385" s="28"/>
      <c r="E1385" s="28"/>
      <c r="F1385" s="28"/>
      <c r="G1385" s="28"/>
      <c r="H1385" s="28"/>
      <c r="I1385" s="28"/>
      <c r="J1385" s="28"/>
      <c r="K1385" s="28"/>
      <c r="L1385" s="28"/>
      <c r="M1385" s="28"/>
      <c r="N1385" s="28"/>
      <c r="O1385" s="28"/>
      <c r="P1385" s="28"/>
      <c r="Q1385" s="28"/>
      <c r="R1385" s="28"/>
    </row>
    <row r="1386" spans="2:18">
      <c r="B1386" s="28"/>
      <c r="C1386" s="28"/>
      <c r="D1386" s="28"/>
      <c r="E1386" s="28"/>
      <c r="F1386" s="28"/>
      <c r="G1386" s="28"/>
      <c r="H1386" s="28"/>
      <c r="I1386" s="28"/>
      <c r="J1386" s="28"/>
      <c r="K1386" s="28"/>
      <c r="L1386" s="28"/>
      <c r="M1386" s="28"/>
      <c r="N1386" s="28"/>
      <c r="O1386" s="28"/>
      <c r="P1386" s="28"/>
      <c r="Q1386" s="28"/>
      <c r="R1386" s="28"/>
    </row>
    <row r="1387" spans="2:18">
      <c r="B1387" s="28"/>
      <c r="C1387" s="28"/>
      <c r="D1387" s="28"/>
      <c r="E1387" s="28"/>
      <c r="F1387" s="28"/>
      <c r="G1387" s="28"/>
      <c r="H1387" s="28"/>
      <c r="I1387" s="28"/>
      <c r="J1387" s="28"/>
      <c r="K1387" s="28"/>
      <c r="L1387" s="28"/>
      <c r="M1387" s="28"/>
      <c r="N1387" s="28"/>
      <c r="O1387" s="28"/>
      <c r="P1387" s="28"/>
      <c r="Q1387" s="28"/>
      <c r="R1387" s="28"/>
    </row>
    <row r="1388" spans="2:18">
      <c r="B1388" s="28"/>
      <c r="C1388" s="28"/>
      <c r="D1388" s="28"/>
      <c r="E1388" s="28"/>
      <c r="F1388" s="28"/>
      <c r="G1388" s="28"/>
      <c r="H1388" s="28"/>
      <c r="I1388" s="28"/>
      <c r="J1388" s="28"/>
      <c r="K1388" s="28"/>
      <c r="L1388" s="28"/>
      <c r="M1388" s="28"/>
      <c r="N1388" s="28"/>
      <c r="O1388" s="28"/>
      <c r="P1388" s="28"/>
      <c r="Q1388" s="28"/>
      <c r="R1388" s="28"/>
    </row>
    <row r="1389" spans="2:18">
      <c r="B1389" s="28"/>
      <c r="C1389" s="28"/>
      <c r="D1389" s="28"/>
      <c r="E1389" s="28"/>
      <c r="F1389" s="28"/>
      <c r="G1389" s="28"/>
      <c r="H1389" s="28"/>
      <c r="I1389" s="28"/>
      <c r="J1389" s="28"/>
      <c r="K1389" s="28"/>
      <c r="L1389" s="28"/>
      <c r="M1389" s="28"/>
      <c r="N1389" s="28"/>
      <c r="O1389" s="28"/>
      <c r="P1389" s="28"/>
      <c r="Q1389" s="28"/>
      <c r="R1389" s="28"/>
    </row>
    <row r="1390" spans="2:18">
      <c r="B1390" s="28"/>
      <c r="C1390" s="28"/>
      <c r="D1390" s="28"/>
      <c r="E1390" s="28"/>
      <c r="F1390" s="28"/>
      <c r="G1390" s="28"/>
      <c r="H1390" s="28"/>
      <c r="I1390" s="28"/>
      <c r="J1390" s="28"/>
      <c r="K1390" s="28"/>
      <c r="L1390" s="28"/>
      <c r="M1390" s="28"/>
      <c r="N1390" s="28"/>
      <c r="O1390" s="28"/>
      <c r="P1390" s="28"/>
      <c r="Q1390" s="28"/>
      <c r="R1390" s="28"/>
    </row>
    <row r="1391" spans="2:18">
      <c r="B1391" s="28"/>
      <c r="C1391" s="28"/>
      <c r="D1391" s="28"/>
      <c r="E1391" s="28"/>
      <c r="F1391" s="28"/>
      <c r="G1391" s="28"/>
      <c r="H1391" s="28"/>
      <c r="I1391" s="28"/>
      <c r="J1391" s="28"/>
      <c r="K1391" s="28"/>
      <c r="L1391" s="28"/>
      <c r="M1391" s="28"/>
      <c r="N1391" s="28"/>
      <c r="O1391" s="28"/>
      <c r="P1391" s="28"/>
      <c r="Q1391" s="28"/>
      <c r="R1391" s="28"/>
    </row>
    <row r="1392" spans="2:18">
      <c r="B1392" s="28"/>
      <c r="C1392" s="28"/>
      <c r="D1392" s="28"/>
      <c r="E1392" s="28"/>
      <c r="F1392" s="28"/>
      <c r="G1392" s="28"/>
      <c r="H1392" s="28"/>
      <c r="I1392" s="28"/>
      <c r="J1392" s="28"/>
      <c r="K1392" s="28"/>
      <c r="L1392" s="28"/>
      <c r="M1392" s="28"/>
      <c r="N1392" s="28"/>
      <c r="O1392" s="28"/>
      <c r="P1392" s="28"/>
      <c r="Q1392" s="28"/>
      <c r="R1392" s="28"/>
    </row>
    <row r="1393" spans="2:18">
      <c r="B1393" s="28"/>
      <c r="C1393" s="28"/>
      <c r="D1393" s="28"/>
      <c r="E1393" s="28"/>
      <c r="F1393" s="28"/>
      <c r="G1393" s="28"/>
      <c r="H1393" s="28"/>
      <c r="I1393" s="28"/>
      <c r="J1393" s="28"/>
      <c r="K1393" s="28"/>
      <c r="L1393" s="28"/>
      <c r="M1393" s="28"/>
      <c r="N1393" s="28"/>
      <c r="O1393" s="28"/>
      <c r="P1393" s="28"/>
      <c r="Q1393" s="28"/>
      <c r="R1393" s="28"/>
    </row>
    <row r="1394" spans="2:18">
      <c r="B1394" s="28"/>
      <c r="C1394" s="28"/>
      <c r="D1394" s="28"/>
      <c r="E1394" s="28"/>
      <c r="F1394" s="28"/>
      <c r="G1394" s="28"/>
      <c r="H1394" s="28"/>
      <c r="I1394" s="28"/>
      <c r="J1394" s="28"/>
      <c r="K1394" s="28"/>
      <c r="L1394" s="28"/>
      <c r="M1394" s="28"/>
      <c r="N1394" s="28"/>
      <c r="O1394" s="28"/>
      <c r="P1394" s="28"/>
      <c r="Q1394" s="28"/>
      <c r="R1394" s="28"/>
    </row>
    <row r="1395" spans="2:18">
      <c r="B1395" s="28"/>
      <c r="C1395" s="28"/>
      <c r="D1395" s="28"/>
      <c r="E1395" s="28"/>
      <c r="F1395" s="28"/>
      <c r="G1395" s="28"/>
      <c r="H1395" s="28"/>
      <c r="I1395" s="28"/>
      <c r="J1395" s="28"/>
      <c r="K1395" s="28"/>
      <c r="L1395" s="28"/>
      <c r="M1395" s="28"/>
      <c r="N1395" s="28"/>
      <c r="O1395" s="28"/>
      <c r="P1395" s="28"/>
      <c r="Q1395" s="28"/>
      <c r="R1395" s="28"/>
    </row>
    <row r="1396" spans="2:18">
      <c r="B1396" s="28"/>
      <c r="C1396" s="28"/>
      <c r="D1396" s="28"/>
      <c r="E1396" s="28"/>
      <c r="F1396" s="28"/>
      <c r="G1396" s="28"/>
      <c r="H1396" s="28"/>
      <c r="I1396" s="28"/>
      <c r="J1396" s="28"/>
      <c r="K1396" s="28"/>
      <c r="L1396" s="28"/>
      <c r="M1396" s="28"/>
      <c r="N1396" s="28"/>
      <c r="O1396" s="28"/>
      <c r="P1396" s="28"/>
      <c r="Q1396" s="28"/>
      <c r="R1396" s="28"/>
    </row>
    <row r="1397" spans="2:18">
      <c r="B1397" s="28"/>
      <c r="C1397" s="28"/>
      <c r="D1397" s="28"/>
      <c r="E1397" s="28"/>
      <c r="F1397" s="28"/>
      <c r="G1397" s="28"/>
      <c r="H1397" s="28"/>
      <c r="I1397" s="28"/>
      <c r="J1397" s="28"/>
      <c r="K1397" s="28"/>
      <c r="L1397" s="28"/>
      <c r="M1397" s="28"/>
      <c r="N1397" s="28"/>
      <c r="O1397" s="28"/>
      <c r="P1397" s="28"/>
      <c r="Q1397" s="28"/>
      <c r="R1397" s="28"/>
    </row>
    <row r="1398" spans="2:18">
      <c r="B1398" s="28"/>
      <c r="C1398" s="28"/>
      <c r="D1398" s="28"/>
      <c r="E1398" s="28"/>
      <c r="F1398" s="28"/>
      <c r="G1398" s="28"/>
      <c r="H1398" s="28"/>
      <c r="I1398" s="28"/>
      <c r="J1398" s="28"/>
      <c r="K1398" s="28"/>
      <c r="L1398" s="28"/>
      <c r="M1398" s="28"/>
      <c r="N1398" s="28"/>
      <c r="O1398" s="28"/>
      <c r="P1398" s="28"/>
      <c r="Q1398" s="28"/>
      <c r="R1398" s="28"/>
    </row>
    <row r="1399" spans="2:18">
      <c r="B1399" s="28"/>
      <c r="C1399" s="28"/>
      <c r="D1399" s="28"/>
      <c r="E1399" s="28"/>
      <c r="F1399" s="28"/>
      <c r="G1399" s="28"/>
      <c r="H1399" s="28"/>
      <c r="I1399" s="28"/>
      <c r="J1399" s="28"/>
      <c r="K1399" s="28"/>
      <c r="L1399" s="28"/>
      <c r="M1399" s="28"/>
      <c r="N1399" s="28"/>
      <c r="O1399" s="28"/>
      <c r="P1399" s="28"/>
      <c r="Q1399" s="28"/>
      <c r="R1399" s="28"/>
    </row>
    <row r="1400" spans="2:18">
      <c r="B1400" s="28"/>
      <c r="C1400" s="28"/>
      <c r="D1400" s="28"/>
      <c r="E1400" s="28"/>
      <c r="F1400" s="28"/>
      <c r="G1400" s="28"/>
      <c r="H1400" s="28"/>
      <c r="I1400" s="28"/>
      <c r="J1400" s="28"/>
      <c r="K1400" s="28"/>
      <c r="L1400" s="28"/>
      <c r="M1400" s="28"/>
      <c r="N1400" s="28"/>
      <c r="O1400" s="28"/>
      <c r="P1400" s="28"/>
      <c r="Q1400" s="28"/>
      <c r="R1400" s="28"/>
    </row>
    <row r="1401" spans="2:18">
      <c r="B1401" s="28"/>
      <c r="C1401" s="28"/>
      <c r="D1401" s="28"/>
      <c r="E1401" s="28"/>
      <c r="F1401" s="28"/>
      <c r="G1401" s="28"/>
      <c r="H1401" s="28"/>
      <c r="I1401" s="28"/>
      <c r="J1401" s="28"/>
      <c r="K1401" s="28"/>
      <c r="L1401" s="28"/>
      <c r="M1401" s="28"/>
      <c r="N1401" s="28"/>
      <c r="O1401" s="28"/>
      <c r="P1401" s="28"/>
      <c r="Q1401" s="28"/>
      <c r="R1401" s="28"/>
    </row>
    <row r="1402" spans="2:18">
      <c r="B1402" s="28"/>
      <c r="C1402" s="28"/>
      <c r="D1402" s="28"/>
      <c r="E1402" s="28"/>
      <c r="F1402" s="28"/>
      <c r="G1402" s="28"/>
      <c r="H1402" s="28"/>
      <c r="I1402" s="28"/>
      <c r="J1402" s="28"/>
      <c r="K1402" s="28"/>
      <c r="L1402" s="28"/>
      <c r="M1402" s="28"/>
      <c r="N1402" s="28"/>
      <c r="O1402" s="28"/>
      <c r="P1402" s="28"/>
      <c r="Q1402" s="28"/>
      <c r="R1402" s="28"/>
    </row>
    <row r="1403" spans="2:18">
      <c r="B1403" s="28"/>
      <c r="C1403" s="28"/>
      <c r="D1403" s="28"/>
      <c r="E1403" s="28"/>
      <c r="F1403" s="28"/>
      <c r="G1403" s="28"/>
      <c r="H1403" s="28"/>
      <c r="I1403" s="28"/>
      <c r="J1403" s="28"/>
      <c r="K1403" s="28"/>
      <c r="L1403" s="28"/>
      <c r="M1403" s="28"/>
      <c r="N1403" s="28"/>
      <c r="O1403" s="28"/>
      <c r="P1403" s="28"/>
      <c r="Q1403" s="28"/>
      <c r="R1403" s="28"/>
    </row>
    <row r="1404" spans="2:18">
      <c r="B1404" s="28"/>
      <c r="C1404" s="28"/>
      <c r="D1404" s="28"/>
      <c r="E1404" s="28"/>
      <c r="F1404" s="28"/>
      <c r="G1404" s="28"/>
      <c r="H1404" s="28"/>
      <c r="I1404" s="28"/>
      <c r="J1404" s="28"/>
      <c r="K1404" s="28"/>
      <c r="L1404" s="28"/>
      <c r="M1404" s="28"/>
      <c r="N1404" s="28"/>
      <c r="O1404" s="28"/>
      <c r="P1404" s="28"/>
      <c r="Q1404" s="28"/>
      <c r="R1404" s="28"/>
    </row>
    <row r="1405" spans="2:18">
      <c r="B1405" s="28"/>
      <c r="C1405" s="28"/>
      <c r="D1405" s="28"/>
      <c r="E1405" s="28"/>
      <c r="F1405" s="28"/>
      <c r="G1405" s="28"/>
      <c r="H1405" s="28"/>
      <c r="I1405" s="28"/>
      <c r="J1405" s="28"/>
      <c r="K1405" s="28"/>
      <c r="L1405" s="28"/>
      <c r="M1405" s="28"/>
      <c r="N1405" s="28"/>
      <c r="O1405" s="28"/>
      <c r="P1405" s="28"/>
      <c r="Q1405" s="28"/>
      <c r="R1405" s="28"/>
    </row>
    <row r="1406" spans="2:18">
      <c r="B1406" s="28"/>
      <c r="C1406" s="28"/>
      <c r="D1406" s="28"/>
      <c r="E1406" s="28"/>
      <c r="F1406" s="28"/>
      <c r="G1406" s="28"/>
      <c r="H1406" s="28"/>
      <c r="I1406" s="28"/>
      <c r="J1406" s="28"/>
      <c r="K1406" s="28"/>
      <c r="L1406" s="28"/>
      <c r="M1406" s="28"/>
      <c r="N1406" s="28"/>
      <c r="O1406" s="28"/>
      <c r="P1406" s="28"/>
      <c r="Q1406" s="28"/>
      <c r="R1406" s="28"/>
    </row>
    <row r="1407" spans="2:18">
      <c r="B1407" s="28"/>
      <c r="C1407" s="28"/>
      <c r="D1407" s="28"/>
      <c r="E1407" s="28"/>
      <c r="F1407" s="28"/>
      <c r="G1407" s="28"/>
      <c r="H1407" s="28"/>
      <c r="I1407" s="28"/>
      <c r="J1407" s="28"/>
      <c r="K1407" s="28"/>
      <c r="L1407" s="28"/>
      <c r="M1407" s="28"/>
      <c r="N1407" s="28"/>
      <c r="O1407" s="28"/>
      <c r="P1407" s="28"/>
      <c r="Q1407" s="28"/>
      <c r="R1407" s="28"/>
    </row>
    <row r="1408" spans="2:18">
      <c r="B1408" s="28"/>
      <c r="C1408" s="28"/>
      <c r="D1408" s="28"/>
      <c r="E1408" s="28"/>
      <c r="F1408" s="28"/>
      <c r="G1408" s="28"/>
      <c r="H1408" s="28"/>
      <c r="I1408" s="28"/>
      <c r="J1408" s="28"/>
      <c r="K1408" s="28"/>
      <c r="L1408" s="28"/>
      <c r="M1408" s="28"/>
      <c r="N1408" s="28"/>
      <c r="O1408" s="28"/>
      <c r="P1408" s="28"/>
      <c r="Q1408" s="28"/>
      <c r="R1408" s="28"/>
    </row>
    <row r="1409" spans="2:18">
      <c r="B1409" s="28"/>
      <c r="C1409" s="28"/>
      <c r="D1409" s="28"/>
      <c r="E1409" s="28"/>
      <c r="F1409" s="28"/>
      <c r="G1409" s="28"/>
      <c r="H1409" s="28"/>
      <c r="I1409" s="28"/>
      <c r="J1409" s="28"/>
      <c r="K1409" s="28"/>
      <c r="L1409" s="28"/>
      <c r="M1409" s="28"/>
      <c r="N1409" s="28"/>
      <c r="O1409" s="28"/>
      <c r="P1409" s="28"/>
      <c r="Q1409" s="28"/>
      <c r="R1409" s="28"/>
    </row>
    <row r="1410" spans="2:18">
      <c r="B1410" s="28"/>
      <c r="C1410" s="28"/>
      <c r="D1410" s="28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28"/>
      <c r="P1410" s="28"/>
      <c r="Q1410" s="28"/>
      <c r="R1410" s="28"/>
    </row>
    <row r="1411" spans="2:18">
      <c r="B1411" s="28"/>
      <c r="C1411" s="28"/>
      <c r="D1411" s="28"/>
      <c r="E1411" s="28"/>
      <c r="F1411" s="28"/>
      <c r="G1411" s="28"/>
      <c r="H1411" s="28"/>
      <c r="I1411" s="28"/>
      <c r="J1411" s="28"/>
      <c r="K1411" s="28"/>
      <c r="L1411" s="28"/>
      <c r="M1411" s="28"/>
      <c r="N1411" s="28"/>
      <c r="O1411" s="28"/>
      <c r="P1411" s="28"/>
      <c r="Q1411" s="28"/>
      <c r="R1411" s="28"/>
    </row>
    <row r="1412" spans="2:18">
      <c r="B1412" s="28"/>
      <c r="C1412" s="28"/>
      <c r="D1412" s="28"/>
      <c r="E1412" s="28"/>
      <c r="F1412" s="28"/>
      <c r="G1412" s="28"/>
      <c r="H1412" s="28"/>
      <c r="I1412" s="28"/>
      <c r="J1412" s="28"/>
      <c r="K1412" s="28"/>
      <c r="L1412" s="28"/>
      <c r="M1412" s="28"/>
      <c r="N1412" s="28"/>
      <c r="O1412" s="28"/>
      <c r="P1412" s="28"/>
      <c r="Q1412" s="28"/>
      <c r="R1412" s="28"/>
    </row>
    <row r="1413" spans="2:18">
      <c r="B1413" s="28"/>
      <c r="C1413" s="28"/>
      <c r="D1413" s="28"/>
      <c r="E1413" s="28"/>
      <c r="F1413" s="28"/>
      <c r="G1413" s="28"/>
      <c r="H1413" s="28"/>
      <c r="I1413" s="28"/>
      <c r="J1413" s="28"/>
      <c r="K1413" s="28"/>
      <c r="L1413" s="28"/>
      <c r="M1413" s="28"/>
      <c r="N1413" s="28"/>
      <c r="O1413" s="28"/>
      <c r="P1413" s="28"/>
      <c r="Q1413" s="28"/>
      <c r="R1413" s="28"/>
    </row>
    <row r="1414" spans="2:18">
      <c r="B1414" s="28"/>
      <c r="C1414" s="28"/>
      <c r="D1414" s="28"/>
      <c r="E1414" s="28"/>
      <c r="F1414" s="28"/>
      <c r="G1414" s="28"/>
      <c r="H1414" s="28"/>
      <c r="I1414" s="28"/>
      <c r="J1414" s="28"/>
      <c r="K1414" s="28"/>
      <c r="L1414" s="28"/>
      <c r="M1414" s="28"/>
      <c r="N1414" s="28"/>
      <c r="O1414" s="28"/>
      <c r="P1414" s="28"/>
      <c r="Q1414" s="28"/>
      <c r="R1414" s="28"/>
    </row>
    <row r="1415" spans="2:18">
      <c r="B1415" s="28"/>
      <c r="C1415" s="28"/>
      <c r="D1415" s="28"/>
      <c r="E1415" s="28"/>
      <c r="F1415" s="28"/>
      <c r="G1415" s="28"/>
      <c r="H1415" s="28"/>
      <c r="I1415" s="28"/>
      <c r="J1415" s="28"/>
      <c r="K1415" s="28"/>
      <c r="L1415" s="28"/>
      <c r="M1415" s="28"/>
      <c r="N1415" s="28"/>
      <c r="O1415" s="28"/>
      <c r="P1415" s="28"/>
      <c r="Q1415" s="28"/>
      <c r="R1415" s="28"/>
    </row>
    <row r="1416" spans="2:18">
      <c r="B1416" s="28"/>
      <c r="C1416" s="28"/>
      <c r="D1416" s="28"/>
      <c r="E1416" s="28"/>
      <c r="F1416" s="28"/>
      <c r="G1416" s="28"/>
      <c r="H1416" s="28"/>
      <c r="I1416" s="28"/>
      <c r="J1416" s="28"/>
      <c r="K1416" s="28"/>
      <c r="L1416" s="28"/>
      <c r="M1416" s="28"/>
      <c r="N1416" s="28"/>
      <c r="O1416" s="28"/>
      <c r="P1416" s="28"/>
      <c r="Q1416" s="28"/>
      <c r="R1416" s="28"/>
    </row>
    <row r="1417" spans="2:18">
      <c r="B1417" s="28"/>
      <c r="C1417" s="28"/>
      <c r="D1417" s="28"/>
      <c r="E1417" s="28"/>
      <c r="F1417" s="28"/>
      <c r="G1417" s="28"/>
      <c r="H1417" s="28"/>
      <c r="I1417" s="28"/>
      <c r="J1417" s="28"/>
      <c r="K1417" s="28"/>
      <c r="L1417" s="28"/>
      <c r="M1417" s="28"/>
      <c r="N1417" s="28"/>
      <c r="O1417" s="28"/>
      <c r="P1417" s="28"/>
      <c r="Q1417" s="28"/>
      <c r="R1417" s="28"/>
    </row>
    <row r="1418" spans="2:18">
      <c r="B1418" s="28"/>
      <c r="C1418" s="28"/>
      <c r="D1418" s="28"/>
      <c r="E1418" s="28"/>
      <c r="F1418" s="28"/>
      <c r="G1418" s="28"/>
      <c r="H1418" s="28"/>
      <c r="I1418" s="28"/>
      <c r="J1418" s="28"/>
      <c r="K1418" s="28"/>
      <c r="L1418" s="28"/>
      <c r="M1418" s="28"/>
      <c r="N1418" s="28"/>
      <c r="O1418" s="28"/>
      <c r="P1418" s="28"/>
      <c r="Q1418" s="28"/>
      <c r="R1418" s="28"/>
    </row>
    <row r="1419" spans="2:18">
      <c r="B1419" s="28"/>
      <c r="C1419" s="28"/>
      <c r="D1419" s="28"/>
      <c r="E1419" s="28"/>
      <c r="F1419" s="28"/>
      <c r="G1419" s="28"/>
      <c r="H1419" s="28"/>
      <c r="I1419" s="28"/>
      <c r="J1419" s="28"/>
      <c r="K1419" s="28"/>
      <c r="L1419" s="28"/>
      <c r="M1419" s="28"/>
      <c r="N1419" s="28"/>
      <c r="O1419" s="28"/>
      <c r="P1419" s="28"/>
      <c r="Q1419" s="28"/>
      <c r="R1419" s="28"/>
    </row>
    <row r="1420" spans="2:18">
      <c r="B1420" s="28"/>
      <c r="C1420" s="28"/>
      <c r="D1420" s="28"/>
      <c r="E1420" s="28"/>
      <c r="F1420" s="28"/>
      <c r="G1420" s="28"/>
      <c r="H1420" s="28"/>
      <c r="I1420" s="28"/>
      <c r="J1420" s="28"/>
      <c r="K1420" s="28"/>
      <c r="L1420" s="28"/>
      <c r="M1420" s="28"/>
      <c r="N1420" s="28"/>
      <c r="O1420" s="28"/>
      <c r="P1420" s="28"/>
      <c r="Q1420" s="28"/>
      <c r="R1420" s="28"/>
    </row>
    <row r="1421" spans="2:18">
      <c r="B1421" s="28"/>
      <c r="C1421" s="28"/>
      <c r="D1421" s="28"/>
      <c r="E1421" s="28"/>
      <c r="F1421" s="28"/>
      <c r="G1421" s="28"/>
      <c r="H1421" s="28"/>
      <c r="I1421" s="28"/>
      <c r="J1421" s="28"/>
      <c r="K1421" s="28"/>
      <c r="L1421" s="28"/>
      <c r="M1421" s="28"/>
      <c r="N1421" s="28"/>
      <c r="O1421" s="28"/>
      <c r="P1421" s="28"/>
      <c r="Q1421" s="28"/>
      <c r="R1421" s="28"/>
    </row>
    <row r="1422" spans="2:18">
      <c r="B1422" s="28"/>
      <c r="C1422" s="28"/>
      <c r="D1422" s="28"/>
      <c r="E1422" s="28"/>
      <c r="F1422" s="28"/>
      <c r="G1422" s="28"/>
      <c r="H1422" s="28"/>
      <c r="I1422" s="28"/>
      <c r="J1422" s="28"/>
      <c r="K1422" s="28"/>
      <c r="L1422" s="28"/>
      <c r="M1422" s="28"/>
      <c r="N1422" s="28"/>
      <c r="O1422" s="28"/>
      <c r="P1422" s="28"/>
      <c r="Q1422" s="28"/>
      <c r="R1422" s="28"/>
    </row>
    <row r="1423" spans="2:18">
      <c r="B1423" s="28"/>
      <c r="C1423" s="28"/>
      <c r="D1423" s="28"/>
      <c r="E1423" s="28"/>
      <c r="F1423" s="28"/>
      <c r="G1423" s="28"/>
      <c r="H1423" s="28"/>
      <c r="I1423" s="28"/>
      <c r="J1423" s="28"/>
      <c r="K1423" s="28"/>
      <c r="L1423" s="28"/>
      <c r="M1423" s="28"/>
      <c r="N1423" s="28"/>
      <c r="O1423" s="28"/>
      <c r="P1423" s="28"/>
      <c r="Q1423" s="28"/>
      <c r="R1423" s="28"/>
    </row>
    <row r="1424" spans="2:18">
      <c r="B1424" s="28"/>
      <c r="C1424" s="28"/>
      <c r="D1424" s="28"/>
      <c r="E1424" s="28"/>
      <c r="F1424" s="28"/>
      <c r="G1424" s="28"/>
      <c r="H1424" s="28"/>
      <c r="I1424" s="28"/>
      <c r="J1424" s="28"/>
      <c r="K1424" s="28"/>
      <c r="L1424" s="28"/>
      <c r="M1424" s="28"/>
      <c r="N1424" s="28"/>
      <c r="O1424" s="28"/>
      <c r="P1424" s="28"/>
      <c r="Q1424" s="28"/>
      <c r="R1424" s="28"/>
    </row>
    <row r="1425" spans="2:18">
      <c r="B1425" s="28"/>
      <c r="C1425" s="28"/>
      <c r="D1425" s="28"/>
      <c r="E1425" s="28"/>
      <c r="F1425" s="28"/>
      <c r="G1425" s="28"/>
      <c r="H1425" s="28"/>
      <c r="I1425" s="28"/>
      <c r="J1425" s="28"/>
      <c r="K1425" s="28"/>
      <c r="L1425" s="28"/>
      <c r="M1425" s="28"/>
      <c r="N1425" s="28"/>
      <c r="O1425" s="28"/>
      <c r="P1425" s="28"/>
      <c r="Q1425" s="28"/>
      <c r="R1425" s="28"/>
    </row>
    <row r="1426" spans="2:18">
      <c r="B1426" s="28"/>
      <c r="C1426" s="28"/>
      <c r="D1426" s="28"/>
      <c r="E1426" s="28"/>
      <c r="F1426" s="28"/>
      <c r="G1426" s="28"/>
      <c r="H1426" s="28"/>
      <c r="I1426" s="28"/>
      <c r="J1426" s="28"/>
      <c r="K1426" s="28"/>
      <c r="L1426" s="28"/>
      <c r="M1426" s="28"/>
      <c r="N1426" s="28"/>
      <c r="O1426" s="28"/>
      <c r="P1426" s="28"/>
      <c r="Q1426" s="28"/>
      <c r="R1426" s="28"/>
    </row>
    <row r="1427" spans="2:18">
      <c r="B1427" s="28"/>
      <c r="C1427" s="28"/>
      <c r="D1427" s="28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28"/>
      <c r="P1427" s="28"/>
      <c r="Q1427" s="28"/>
      <c r="R1427" s="28"/>
    </row>
    <row r="1428" spans="2:18">
      <c r="B1428" s="28"/>
      <c r="C1428" s="28"/>
      <c r="D1428" s="28"/>
      <c r="E1428" s="28"/>
      <c r="F1428" s="28"/>
      <c r="G1428" s="28"/>
      <c r="H1428" s="28"/>
      <c r="I1428" s="28"/>
      <c r="J1428" s="28"/>
      <c r="K1428" s="28"/>
      <c r="L1428" s="28"/>
      <c r="M1428" s="28"/>
      <c r="N1428" s="28"/>
      <c r="O1428" s="28"/>
      <c r="P1428" s="28"/>
      <c r="Q1428" s="28"/>
      <c r="R1428" s="28"/>
    </row>
    <row r="1429" spans="2:18">
      <c r="B1429" s="28"/>
      <c r="C1429" s="28"/>
      <c r="D1429" s="28"/>
      <c r="E1429" s="28"/>
      <c r="F1429" s="28"/>
      <c r="G1429" s="28"/>
      <c r="H1429" s="28"/>
      <c r="I1429" s="28"/>
      <c r="J1429" s="28"/>
      <c r="K1429" s="28"/>
      <c r="L1429" s="28"/>
      <c r="M1429" s="28"/>
      <c r="N1429" s="28"/>
      <c r="O1429" s="28"/>
      <c r="P1429" s="28"/>
      <c r="Q1429" s="28"/>
      <c r="R1429" s="28"/>
    </row>
    <row r="1430" spans="2:18">
      <c r="B1430" s="28"/>
      <c r="C1430" s="28"/>
      <c r="D1430" s="28"/>
      <c r="E1430" s="28"/>
      <c r="F1430" s="28"/>
      <c r="G1430" s="28"/>
      <c r="H1430" s="28"/>
      <c r="I1430" s="28"/>
      <c r="J1430" s="28"/>
      <c r="K1430" s="28"/>
      <c r="L1430" s="28"/>
      <c r="M1430" s="28"/>
      <c r="N1430" s="28"/>
      <c r="O1430" s="28"/>
      <c r="P1430" s="28"/>
      <c r="Q1430" s="28"/>
      <c r="R1430" s="28"/>
    </row>
    <row r="1431" spans="2:18">
      <c r="B1431" s="28"/>
      <c r="C1431" s="28"/>
      <c r="D1431" s="28"/>
      <c r="E1431" s="28"/>
      <c r="F1431" s="28"/>
      <c r="G1431" s="28"/>
      <c r="H1431" s="28"/>
      <c r="I1431" s="28"/>
      <c r="J1431" s="28"/>
      <c r="K1431" s="28"/>
      <c r="L1431" s="28"/>
      <c r="M1431" s="28"/>
      <c r="N1431" s="28"/>
      <c r="O1431" s="28"/>
      <c r="P1431" s="28"/>
      <c r="Q1431" s="28"/>
      <c r="R1431" s="28"/>
    </row>
    <row r="1432" spans="2:18">
      <c r="B1432" s="28"/>
      <c r="C1432" s="28"/>
      <c r="D1432" s="28"/>
      <c r="E1432" s="28"/>
      <c r="F1432" s="28"/>
      <c r="G1432" s="28"/>
      <c r="H1432" s="28"/>
      <c r="I1432" s="28"/>
      <c r="J1432" s="28"/>
      <c r="K1432" s="28"/>
      <c r="L1432" s="28"/>
      <c r="M1432" s="28"/>
      <c r="N1432" s="28"/>
      <c r="O1432" s="28"/>
      <c r="P1432" s="28"/>
      <c r="Q1432" s="28"/>
      <c r="R1432" s="28"/>
    </row>
    <row r="1433" spans="2:18">
      <c r="B1433" s="28"/>
      <c r="C1433" s="28"/>
      <c r="D1433" s="28"/>
      <c r="E1433" s="28"/>
      <c r="F1433" s="28"/>
      <c r="G1433" s="28"/>
      <c r="H1433" s="28"/>
      <c r="I1433" s="28"/>
      <c r="J1433" s="28"/>
      <c r="K1433" s="28"/>
      <c r="L1433" s="28"/>
      <c r="M1433" s="28"/>
      <c r="N1433" s="28"/>
      <c r="O1433" s="28"/>
      <c r="P1433" s="28"/>
      <c r="Q1433" s="28"/>
      <c r="R1433" s="28"/>
    </row>
    <row r="1434" spans="2:18">
      <c r="B1434" s="28"/>
      <c r="C1434" s="28"/>
      <c r="D1434" s="28"/>
      <c r="E1434" s="28"/>
      <c r="F1434" s="28"/>
      <c r="G1434" s="28"/>
      <c r="H1434" s="28"/>
      <c r="I1434" s="28"/>
      <c r="J1434" s="28"/>
      <c r="K1434" s="28"/>
      <c r="L1434" s="28"/>
      <c r="M1434" s="28"/>
      <c r="N1434" s="28"/>
      <c r="O1434" s="28"/>
      <c r="P1434" s="28"/>
      <c r="Q1434" s="28"/>
      <c r="R1434" s="28"/>
    </row>
    <row r="1435" spans="2:18">
      <c r="B1435" s="28"/>
      <c r="C1435" s="28"/>
      <c r="D1435" s="28"/>
      <c r="E1435" s="28"/>
      <c r="F1435" s="28"/>
      <c r="G1435" s="28"/>
      <c r="H1435" s="28"/>
      <c r="I1435" s="28"/>
      <c r="J1435" s="28"/>
      <c r="K1435" s="28"/>
      <c r="L1435" s="28"/>
      <c r="M1435" s="28"/>
      <c r="N1435" s="28"/>
      <c r="O1435" s="28"/>
      <c r="P1435" s="28"/>
      <c r="Q1435" s="28"/>
      <c r="R1435" s="28"/>
    </row>
    <row r="1436" spans="2:18">
      <c r="B1436" s="28"/>
      <c r="C1436" s="28"/>
      <c r="D1436" s="28"/>
      <c r="E1436" s="28"/>
      <c r="F1436" s="28"/>
      <c r="G1436" s="28"/>
      <c r="H1436" s="28"/>
      <c r="I1436" s="28"/>
      <c r="J1436" s="28"/>
      <c r="K1436" s="28"/>
      <c r="L1436" s="28"/>
      <c r="M1436" s="28"/>
      <c r="N1436" s="28"/>
      <c r="O1436" s="28"/>
      <c r="P1436" s="28"/>
      <c r="Q1436" s="28"/>
      <c r="R1436" s="28"/>
    </row>
    <row r="1437" spans="2:18">
      <c r="B1437" s="28"/>
      <c r="C1437" s="28"/>
      <c r="D1437" s="28"/>
      <c r="E1437" s="28"/>
      <c r="F1437" s="28"/>
      <c r="G1437" s="28"/>
      <c r="H1437" s="28"/>
      <c r="I1437" s="28"/>
      <c r="J1437" s="28"/>
      <c r="K1437" s="28"/>
      <c r="L1437" s="28"/>
      <c r="M1437" s="28"/>
      <c r="N1437" s="28"/>
      <c r="O1437" s="28"/>
      <c r="P1437" s="28"/>
      <c r="Q1437" s="28"/>
      <c r="R1437" s="28"/>
    </row>
    <row r="1438" spans="2:18">
      <c r="B1438" s="28"/>
      <c r="C1438" s="28"/>
      <c r="D1438" s="28"/>
      <c r="E1438" s="28"/>
      <c r="F1438" s="28"/>
      <c r="G1438" s="28"/>
      <c r="H1438" s="28"/>
      <c r="I1438" s="28"/>
      <c r="J1438" s="28"/>
      <c r="K1438" s="28"/>
      <c r="L1438" s="28"/>
      <c r="M1438" s="28"/>
      <c r="N1438" s="28"/>
      <c r="O1438" s="28"/>
      <c r="P1438" s="28"/>
      <c r="Q1438" s="28"/>
      <c r="R1438" s="28"/>
    </row>
    <row r="1439" spans="2:18">
      <c r="B1439" s="28"/>
      <c r="C1439" s="28"/>
      <c r="D1439" s="28"/>
      <c r="E1439" s="28"/>
      <c r="F1439" s="28"/>
      <c r="G1439" s="28"/>
      <c r="H1439" s="28"/>
      <c r="I1439" s="28"/>
      <c r="J1439" s="28"/>
      <c r="K1439" s="28"/>
      <c r="L1439" s="28"/>
      <c r="M1439" s="28"/>
      <c r="N1439" s="28"/>
      <c r="O1439" s="28"/>
      <c r="P1439" s="28"/>
      <c r="Q1439" s="28"/>
      <c r="R1439" s="28"/>
    </row>
    <row r="1440" spans="2:18">
      <c r="B1440" s="28"/>
      <c r="C1440" s="28"/>
      <c r="D1440" s="28"/>
      <c r="E1440" s="28"/>
      <c r="F1440" s="28"/>
      <c r="G1440" s="28"/>
      <c r="H1440" s="28"/>
      <c r="I1440" s="28"/>
      <c r="J1440" s="28"/>
      <c r="K1440" s="28"/>
      <c r="L1440" s="28"/>
      <c r="M1440" s="28"/>
      <c r="N1440" s="28"/>
      <c r="O1440" s="28"/>
      <c r="P1440" s="28"/>
      <c r="Q1440" s="28"/>
      <c r="R1440" s="28"/>
    </row>
    <row r="1441" spans="2:18">
      <c r="B1441" s="28"/>
      <c r="C1441" s="28"/>
      <c r="D1441" s="28"/>
      <c r="E1441" s="28"/>
      <c r="F1441" s="28"/>
      <c r="G1441" s="28"/>
      <c r="H1441" s="28"/>
      <c r="I1441" s="28"/>
      <c r="J1441" s="28"/>
      <c r="K1441" s="28"/>
      <c r="L1441" s="28"/>
      <c r="M1441" s="28"/>
      <c r="N1441" s="28"/>
      <c r="O1441" s="28"/>
      <c r="P1441" s="28"/>
      <c r="Q1441" s="28"/>
      <c r="R1441" s="28"/>
    </row>
    <row r="1442" spans="2:18">
      <c r="B1442" s="28"/>
      <c r="C1442" s="28"/>
      <c r="D1442" s="28"/>
      <c r="E1442" s="28"/>
      <c r="F1442" s="28"/>
      <c r="G1442" s="28"/>
      <c r="H1442" s="28"/>
      <c r="I1442" s="28"/>
      <c r="J1442" s="28"/>
      <c r="K1442" s="28"/>
      <c r="L1442" s="28"/>
      <c r="M1442" s="28"/>
      <c r="N1442" s="28"/>
      <c r="O1442" s="28"/>
      <c r="P1442" s="28"/>
      <c r="Q1442" s="28"/>
      <c r="R1442" s="28"/>
    </row>
    <row r="1443" spans="2:18">
      <c r="B1443" s="28"/>
      <c r="C1443" s="28"/>
      <c r="D1443" s="28"/>
      <c r="E1443" s="28"/>
      <c r="F1443" s="28"/>
      <c r="G1443" s="28"/>
      <c r="H1443" s="28"/>
      <c r="I1443" s="28"/>
      <c r="J1443" s="28"/>
      <c r="K1443" s="28"/>
      <c r="L1443" s="28"/>
      <c r="M1443" s="28"/>
      <c r="N1443" s="28"/>
      <c r="O1443" s="28"/>
      <c r="P1443" s="28"/>
      <c r="Q1443" s="28"/>
      <c r="R1443" s="28"/>
    </row>
    <row r="1444" spans="2:18">
      <c r="B1444" s="28"/>
      <c r="C1444" s="28"/>
      <c r="D1444" s="28"/>
      <c r="E1444" s="28"/>
      <c r="F1444" s="28"/>
      <c r="G1444" s="28"/>
      <c r="H1444" s="28"/>
      <c r="I1444" s="28"/>
      <c r="J1444" s="28"/>
      <c r="K1444" s="28"/>
      <c r="L1444" s="28"/>
      <c r="M1444" s="28"/>
      <c r="N1444" s="28"/>
      <c r="O1444" s="28"/>
      <c r="P1444" s="28"/>
      <c r="Q1444" s="28"/>
      <c r="R1444" s="28"/>
    </row>
    <row r="1445" spans="2:18">
      <c r="B1445" s="28"/>
      <c r="C1445" s="28"/>
      <c r="D1445" s="28"/>
      <c r="E1445" s="28"/>
      <c r="F1445" s="28"/>
      <c r="G1445" s="28"/>
      <c r="H1445" s="28"/>
      <c r="I1445" s="28"/>
      <c r="J1445" s="28"/>
      <c r="K1445" s="28"/>
      <c r="L1445" s="28"/>
      <c r="M1445" s="28"/>
      <c r="N1445" s="28"/>
      <c r="O1445" s="28"/>
      <c r="P1445" s="28"/>
      <c r="Q1445" s="28"/>
      <c r="R1445" s="28"/>
    </row>
    <row r="1446" spans="2:18">
      <c r="B1446" s="28"/>
      <c r="C1446" s="28"/>
      <c r="D1446" s="28"/>
      <c r="E1446" s="28"/>
      <c r="F1446" s="28"/>
      <c r="G1446" s="28"/>
      <c r="H1446" s="28"/>
      <c r="I1446" s="28"/>
      <c r="J1446" s="28"/>
      <c r="K1446" s="28"/>
      <c r="L1446" s="28"/>
      <c r="M1446" s="28"/>
      <c r="N1446" s="28"/>
      <c r="O1446" s="28"/>
      <c r="P1446" s="28"/>
      <c r="Q1446" s="28"/>
      <c r="R1446" s="28"/>
    </row>
    <row r="1447" spans="2:18">
      <c r="B1447" s="28"/>
      <c r="C1447" s="28"/>
      <c r="D1447" s="28"/>
      <c r="E1447" s="28"/>
      <c r="F1447" s="28"/>
      <c r="G1447" s="28"/>
      <c r="H1447" s="28"/>
      <c r="I1447" s="28"/>
      <c r="J1447" s="28"/>
      <c r="K1447" s="28"/>
      <c r="L1447" s="28"/>
      <c r="M1447" s="28"/>
      <c r="N1447" s="28"/>
      <c r="O1447" s="28"/>
      <c r="P1447" s="28"/>
      <c r="Q1447" s="28"/>
      <c r="R1447" s="28"/>
    </row>
    <row r="1448" spans="2:18">
      <c r="B1448" s="28"/>
      <c r="C1448" s="28"/>
      <c r="D1448" s="28"/>
      <c r="E1448" s="28"/>
      <c r="F1448" s="28"/>
      <c r="G1448" s="28"/>
      <c r="H1448" s="28"/>
      <c r="I1448" s="28"/>
      <c r="J1448" s="28"/>
      <c r="K1448" s="28"/>
      <c r="L1448" s="28"/>
      <c r="M1448" s="28"/>
      <c r="N1448" s="28"/>
      <c r="O1448" s="28"/>
      <c r="P1448" s="28"/>
      <c r="Q1448" s="28"/>
      <c r="R1448" s="28"/>
    </row>
    <row r="1449" spans="2:18">
      <c r="B1449" s="28"/>
      <c r="C1449" s="28"/>
      <c r="D1449" s="28"/>
      <c r="E1449" s="28"/>
      <c r="F1449" s="28"/>
      <c r="G1449" s="28"/>
      <c r="H1449" s="28"/>
      <c r="I1449" s="28"/>
      <c r="J1449" s="28"/>
      <c r="K1449" s="28"/>
      <c r="L1449" s="28"/>
      <c r="M1449" s="28"/>
      <c r="N1449" s="28"/>
      <c r="O1449" s="28"/>
      <c r="P1449" s="28"/>
      <c r="Q1449" s="28"/>
      <c r="R1449" s="28"/>
    </row>
    <row r="1450" spans="2:18">
      <c r="B1450" s="28"/>
      <c r="C1450" s="28"/>
      <c r="D1450" s="28"/>
      <c r="E1450" s="28"/>
      <c r="F1450" s="28"/>
      <c r="G1450" s="28"/>
      <c r="H1450" s="28"/>
      <c r="I1450" s="28"/>
      <c r="J1450" s="28"/>
      <c r="K1450" s="28"/>
      <c r="L1450" s="28"/>
      <c r="M1450" s="28"/>
      <c r="N1450" s="28"/>
      <c r="O1450" s="28"/>
      <c r="P1450" s="28"/>
      <c r="Q1450" s="28"/>
      <c r="R1450" s="28"/>
    </row>
    <row r="1451" spans="2:18">
      <c r="B1451" s="28"/>
      <c r="C1451" s="28"/>
      <c r="D1451" s="28"/>
      <c r="E1451" s="28"/>
      <c r="F1451" s="28"/>
      <c r="G1451" s="28"/>
      <c r="H1451" s="28"/>
      <c r="I1451" s="28"/>
      <c r="J1451" s="28"/>
      <c r="K1451" s="28"/>
      <c r="L1451" s="28"/>
      <c r="M1451" s="28"/>
      <c r="N1451" s="28"/>
      <c r="O1451" s="28"/>
      <c r="P1451" s="28"/>
      <c r="Q1451" s="28"/>
      <c r="R1451" s="28"/>
    </row>
    <row r="1452" spans="2:18">
      <c r="B1452" s="28"/>
      <c r="C1452" s="28"/>
      <c r="D1452" s="28"/>
      <c r="E1452" s="28"/>
      <c r="F1452" s="28"/>
      <c r="G1452" s="28"/>
      <c r="H1452" s="28"/>
      <c r="I1452" s="28"/>
      <c r="J1452" s="28"/>
      <c r="K1452" s="28"/>
      <c r="L1452" s="28"/>
      <c r="M1452" s="28"/>
      <c r="N1452" s="28"/>
      <c r="O1452" s="28"/>
      <c r="P1452" s="28"/>
      <c r="Q1452" s="28"/>
      <c r="R1452" s="28"/>
    </row>
    <row r="1453" spans="2:18">
      <c r="B1453" s="28"/>
      <c r="C1453" s="28"/>
      <c r="D1453" s="28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28"/>
      <c r="P1453" s="28"/>
      <c r="Q1453" s="28"/>
      <c r="R1453" s="28"/>
    </row>
    <row r="1454" spans="2:18">
      <c r="B1454" s="28"/>
      <c r="C1454" s="28"/>
      <c r="D1454" s="28"/>
      <c r="E1454" s="28"/>
      <c r="F1454" s="28"/>
      <c r="G1454" s="28"/>
      <c r="H1454" s="28"/>
      <c r="I1454" s="28"/>
      <c r="J1454" s="28"/>
      <c r="K1454" s="28"/>
      <c r="L1454" s="28"/>
      <c r="M1454" s="28"/>
      <c r="N1454" s="28"/>
      <c r="O1454" s="28"/>
      <c r="P1454" s="28"/>
      <c r="Q1454" s="28"/>
      <c r="R1454" s="28"/>
    </row>
    <row r="1455" spans="2:18">
      <c r="B1455" s="28"/>
      <c r="C1455" s="28"/>
      <c r="D1455" s="28"/>
      <c r="E1455" s="28"/>
      <c r="F1455" s="28"/>
      <c r="G1455" s="28"/>
      <c r="H1455" s="28"/>
      <c r="I1455" s="28"/>
      <c r="J1455" s="28"/>
      <c r="K1455" s="28"/>
      <c r="L1455" s="28"/>
      <c r="M1455" s="28"/>
      <c r="N1455" s="28"/>
      <c r="O1455" s="28"/>
      <c r="P1455" s="28"/>
      <c r="Q1455" s="28"/>
      <c r="R1455" s="28"/>
    </row>
    <row r="1456" spans="2:18">
      <c r="B1456" s="28"/>
      <c r="C1456" s="28"/>
      <c r="D1456" s="28"/>
      <c r="E1456" s="28"/>
      <c r="F1456" s="28"/>
      <c r="G1456" s="28"/>
      <c r="H1456" s="28"/>
      <c r="I1456" s="28"/>
      <c r="J1456" s="28"/>
      <c r="K1456" s="28"/>
      <c r="L1456" s="28"/>
      <c r="M1456" s="28"/>
      <c r="N1456" s="28"/>
      <c r="O1456" s="28"/>
      <c r="P1456" s="28"/>
      <c r="Q1456" s="28"/>
      <c r="R1456" s="28"/>
    </row>
    <row r="1457" spans="2:18">
      <c r="B1457" s="28"/>
      <c r="C1457" s="28"/>
      <c r="D1457" s="28"/>
      <c r="E1457" s="28"/>
      <c r="F1457" s="28"/>
      <c r="G1457" s="28"/>
      <c r="H1457" s="28"/>
      <c r="I1457" s="28"/>
      <c r="J1457" s="28"/>
      <c r="K1457" s="28"/>
      <c r="L1457" s="28"/>
      <c r="M1457" s="28"/>
      <c r="N1457" s="28"/>
      <c r="O1457" s="28"/>
      <c r="P1457" s="28"/>
      <c r="Q1457" s="28"/>
      <c r="R1457" s="28"/>
    </row>
    <row r="1458" spans="2:18">
      <c r="B1458" s="28"/>
      <c r="C1458" s="28"/>
      <c r="D1458" s="28"/>
      <c r="E1458" s="28"/>
      <c r="F1458" s="28"/>
      <c r="G1458" s="28"/>
      <c r="H1458" s="28"/>
      <c r="I1458" s="28"/>
      <c r="J1458" s="28"/>
      <c r="K1458" s="28"/>
      <c r="L1458" s="28"/>
      <c r="M1458" s="28"/>
      <c r="N1458" s="28"/>
      <c r="O1458" s="28"/>
      <c r="P1458" s="28"/>
      <c r="Q1458" s="28"/>
      <c r="R1458" s="28"/>
    </row>
    <row r="1459" spans="2:18">
      <c r="B1459" s="28"/>
      <c r="C1459" s="28"/>
      <c r="D1459" s="28"/>
      <c r="E1459" s="28"/>
      <c r="F1459" s="28"/>
      <c r="G1459" s="28"/>
      <c r="H1459" s="28"/>
      <c r="I1459" s="28"/>
      <c r="J1459" s="28"/>
      <c r="K1459" s="28"/>
      <c r="L1459" s="28"/>
      <c r="M1459" s="28"/>
      <c r="N1459" s="28"/>
      <c r="O1459" s="28"/>
      <c r="P1459" s="28"/>
      <c r="Q1459" s="28"/>
      <c r="R1459" s="28"/>
    </row>
    <row r="1460" spans="2:18">
      <c r="B1460" s="28"/>
      <c r="C1460" s="28"/>
      <c r="D1460" s="28"/>
      <c r="E1460" s="28"/>
      <c r="F1460" s="28"/>
      <c r="G1460" s="28"/>
      <c r="H1460" s="28"/>
      <c r="I1460" s="28"/>
      <c r="J1460" s="28"/>
      <c r="K1460" s="28"/>
      <c r="L1460" s="28"/>
      <c r="M1460" s="28"/>
      <c r="N1460" s="28"/>
      <c r="O1460" s="28"/>
      <c r="P1460" s="28"/>
      <c r="Q1460" s="28"/>
      <c r="R1460" s="28"/>
    </row>
    <row r="1461" spans="2:18">
      <c r="B1461" s="28"/>
      <c r="C1461" s="28"/>
      <c r="D1461" s="28"/>
      <c r="E1461" s="28"/>
      <c r="F1461" s="28"/>
      <c r="G1461" s="28"/>
      <c r="H1461" s="28"/>
      <c r="I1461" s="28"/>
      <c r="J1461" s="28"/>
      <c r="K1461" s="28"/>
      <c r="L1461" s="28"/>
      <c r="M1461" s="28"/>
      <c r="N1461" s="28"/>
      <c r="O1461" s="28"/>
      <c r="P1461" s="28"/>
      <c r="Q1461" s="28"/>
      <c r="R1461" s="28"/>
    </row>
    <row r="1462" spans="2:18">
      <c r="B1462" s="28"/>
      <c r="C1462" s="28"/>
      <c r="D1462" s="28"/>
      <c r="E1462" s="28"/>
      <c r="F1462" s="28"/>
      <c r="G1462" s="28"/>
      <c r="H1462" s="28"/>
      <c r="I1462" s="28"/>
      <c r="J1462" s="28"/>
      <c r="K1462" s="28"/>
      <c r="L1462" s="28"/>
      <c r="M1462" s="28"/>
      <c r="N1462" s="28"/>
      <c r="O1462" s="28"/>
      <c r="P1462" s="28"/>
      <c r="Q1462" s="28"/>
      <c r="R1462" s="28"/>
    </row>
    <row r="1463" spans="2:18">
      <c r="B1463" s="28"/>
      <c r="C1463" s="28"/>
      <c r="D1463" s="28"/>
      <c r="E1463" s="28"/>
      <c r="F1463" s="28"/>
      <c r="G1463" s="28"/>
      <c r="H1463" s="28"/>
      <c r="I1463" s="28"/>
      <c r="J1463" s="28"/>
      <c r="K1463" s="28"/>
      <c r="L1463" s="28"/>
      <c r="M1463" s="28"/>
      <c r="N1463" s="28"/>
      <c r="O1463" s="28"/>
      <c r="P1463" s="28"/>
      <c r="Q1463" s="28"/>
      <c r="R1463" s="28"/>
    </row>
    <row r="1464" spans="2:18">
      <c r="B1464" s="28"/>
      <c r="C1464" s="28"/>
      <c r="D1464" s="28"/>
      <c r="E1464" s="28"/>
      <c r="F1464" s="28"/>
      <c r="G1464" s="28"/>
      <c r="H1464" s="28"/>
      <c r="I1464" s="28"/>
      <c r="J1464" s="28"/>
      <c r="K1464" s="28"/>
      <c r="L1464" s="28"/>
      <c r="M1464" s="28"/>
      <c r="N1464" s="28"/>
      <c r="O1464" s="28"/>
      <c r="P1464" s="28"/>
      <c r="Q1464" s="28"/>
      <c r="R1464" s="28"/>
    </row>
    <row r="1465" spans="2:18">
      <c r="B1465" s="28"/>
      <c r="C1465" s="28"/>
      <c r="D1465" s="28"/>
      <c r="E1465" s="28"/>
      <c r="F1465" s="28"/>
      <c r="G1465" s="28"/>
      <c r="H1465" s="28"/>
      <c r="I1465" s="28"/>
      <c r="J1465" s="28"/>
      <c r="K1465" s="28"/>
      <c r="L1465" s="28"/>
      <c r="M1465" s="28"/>
      <c r="N1465" s="28"/>
      <c r="O1465" s="28"/>
      <c r="P1465" s="28"/>
      <c r="Q1465" s="28"/>
      <c r="R1465" s="28"/>
    </row>
    <row r="1466" spans="2:18">
      <c r="B1466" s="28"/>
      <c r="C1466" s="28"/>
      <c r="D1466" s="28"/>
      <c r="E1466" s="28"/>
      <c r="F1466" s="28"/>
      <c r="G1466" s="28"/>
      <c r="H1466" s="28"/>
      <c r="I1466" s="28"/>
      <c r="J1466" s="28"/>
      <c r="K1466" s="28"/>
      <c r="L1466" s="28"/>
      <c r="M1466" s="28"/>
      <c r="N1466" s="28"/>
      <c r="O1466" s="28"/>
      <c r="P1466" s="28"/>
      <c r="Q1466" s="28"/>
      <c r="R1466" s="28"/>
    </row>
    <row r="1467" spans="2:18">
      <c r="B1467" s="28"/>
      <c r="C1467" s="28"/>
      <c r="D1467" s="28"/>
      <c r="E1467" s="28"/>
      <c r="F1467" s="28"/>
      <c r="G1467" s="28"/>
      <c r="H1467" s="28"/>
      <c r="I1467" s="28"/>
      <c r="J1467" s="28"/>
      <c r="K1467" s="28"/>
      <c r="L1467" s="28"/>
      <c r="M1467" s="28"/>
      <c r="N1467" s="28"/>
      <c r="O1467" s="28"/>
      <c r="P1467" s="28"/>
      <c r="Q1467" s="28"/>
      <c r="R1467" s="28"/>
    </row>
    <row r="1468" spans="2:18">
      <c r="B1468" s="28"/>
      <c r="C1468" s="28"/>
      <c r="D1468" s="28"/>
      <c r="E1468" s="28"/>
      <c r="F1468" s="28"/>
      <c r="G1468" s="28"/>
      <c r="H1468" s="28"/>
      <c r="I1468" s="28"/>
      <c r="J1468" s="28"/>
      <c r="K1468" s="28"/>
      <c r="L1468" s="28"/>
      <c r="M1468" s="28"/>
      <c r="N1468" s="28"/>
      <c r="O1468" s="28"/>
      <c r="P1468" s="28"/>
      <c r="Q1468" s="28"/>
      <c r="R1468" s="28"/>
    </row>
    <row r="1469" spans="2:18">
      <c r="B1469" s="28"/>
      <c r="C1469" s="28"/>
      <c r="D1469" s="28"/>
      <c r="E1469" s="28"/>
      <c r="F1469" s="28"/>
      <c r="G1469" s="28"/>
      <c r="H1469" s="28"/>
      <c r="I1469" s="28"/>
      <c r="J1469" s="28"/>
      <c r="K1469" s="28"/>
      <c r="L1469" s="28"/>
      <c r="M1469" s="28"/>
      <c r="N1469" s="28"/>
      <c r="O1469" s="28"/>
      <c r="P1469" s="28"/>
      <c r="Q1469" s="28"/>
      <c r="R1469" s="28"/>
    </row>
    <row r="1470" spans="2:18">
      <c r="B1470" s="28"/>
      <c r="C1470" s="28"/>
      <c r="D1470" s="28"/>
      <c r="E1470" s="28"/>
      <c r="F1470" s="28"/>
      <c r="G1470" s="28"/>
      <c r="H1470" s="28"/>
      <c r="I1470" s="28"/>
      <c r="J1470" s="28"/>
      <c r="K1470" s="28"/>
      <c r="L1470" s="28"/>
      <c r="M1470" s="28"/>
      <c r="N1470" s="28"/>
      <c r="O1470" s="28"/>
      <c r="P1470" s="28"/>
      <c r="Q1470" s="28"/>
      <c r="R1470" s="28"/>
    </row>
    <row r="1471" spans="2:18">
      <c r="B1471" s="28"/>
      <c r="C1471" s="28"/>
      <c r="D1471" s="28"/>
      <c r="E1471" s="28"/>
      <c r="F1471" s="28"/>
      <c r="G1471" s="28"/>
      <c r="H1471" s="28"/>
      <c r="I1471" s="28"/>
      <c r="J1471" s="28"/>
      <c r="K1471" s="28"/>
      <c r="L1471" s="28"/>
      <c r="M1471" s="28"/>
      <c r="N1471" s="28"/>
      <c r="O1471" s="28"/>
      <c r="P1471" s="28"/>
      <c r="Q1471" s="28"/>
      <c r="R1471" s="28"/>
    </row>
    <row r="1472" spans="2:18">
      <c r="B1472" s="28"/>
      <c r="C1472" s="28"/>
      <c r="D1472" s="28"/>
      <c r="E1472" s="28"/>
      <c r="F1472" s="28"/>
      <c r="G1472" s="28"/>
      <c r="H1472" s="28"/>
      <c r="I1472" s="28"/>
      <c r="J1472" s="28"/>
      <c r="K1472" s="28"/>
      <c r="L1472" s="28"/>
      <c r="M1472" s="28"/>
      <c r="N1472" s="28"/>
      <c r="O1472" s="28"/>
      <c r="P1472" s="28"/>
      <c r="Q1472" s="28"/>
      <c r="R1472" s="28"/>
    </row>
    <row r="1473" spans="2:18">
      <c r="B1473" s="28"/>
      <c r="C1473" s="28"/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28"/>
      <c r="O1473" s="28"/>
      <c r="P1473" s="28"/>
      <c r="Q1473" s="28"/>
      <c r="R1473" s="28"/>
    </row>
    <row r="1474" spans="2:18">
      <c r="B1474" s="28"/>
      <c r="C1474" s="28"/>
      <c r="D1474" s="28"/>
      <c r="E1474" s="28"/>
      <c r="F1474" s="28"/>
      <c r="G1474" s="28"/>
      <c r="H1474" s="28"/>
      <c r="I1474" s="28"/>
      <c r="J1474" s="28"/>
      <c r="K1474" s="28"/>
      <c r="L1474" s="28"/>
      <c r="M1474" s="28"/>
      <c r="N1474" s="28"/>
      <c r="O1474" s="28"/>
      <c r="P1474" s="28"/>
      <c r="Q1474" s="28"/>
      <c r="R1474" s="28"/>
    </row>
    <row r="1475" spans="2:18">
      <c r="B1475" s="28"/>
      <c r="C1475" s="28"/>
      <c r="D1475" s="28"/>
      <c r="E1475" s="28"/>
      <c r="F1475" s="28"/>
      <c r="G1475" s="28"/>
      <c r="H1475" s="28"/>
      <c r="I1475" s="28"/>
      <c r="J1475" s="28"/>
      <c r="K1475" s="28"/>
      <c r="L1475" s="28"/>
      <c r="M1475" s="28"/>
      <c r="N1475" s="28"/>
      <c r="O1475" s="28"/>
      <c r="P1475" s="28"/>
      <c r="Q1475" s="28"/>
      <c r="R1475" s="28"/>
    </row>
    <row r="1476" spans="2:18">
      <c r="B1476" s="28"/>
      <c r="C1476" s="28"/>
      <c r="D1476" s="28"/>
      <c r="E1476" s="28"/>
      <c r="F1476" s="28"/>
      <c r="G1476" s="28"/>
      <c r="H1476" s="28"/>
      <c r="I1476" s="28"/>
      <c r="J1476" s="28"/>
      <c r="K1476" s="28"/>
      <c r="L1476" s="28"/>
      <c r="M1476" s="28"/>
      <c r="N1476" s="28"/>
      <c r="O1476" s="28"/>
      <c r="P1476" s="28"/>
      <c r="Q1476" s="28"/>
      <c r="R1476" s="28"/>
    </row>
    <row r="1477" spans="2:18">
      <c r="B1477" s="28"/>
      <c r="C1477" s="28"/>
      <c r="D1477" s="28"/>
      <c r="E1477" s="28"/>
      <c r="F1477" s="28"/>
      <c r="G1477" s="28"/>
      <c r="H1477" s="28"/>
      <c r="I1477" s="28"/>
      <c r="J1477" s="28"/>
      <c r="K1477" s="28"/>
      <c r="L1477" s="28"/>
      <c r="M1477" s="28"/>
      <c r="N1477" s="28"/>
      <c r="O1477" s="28"/>
      <c r="P1477" s="28"/>
      <c r="Q1477" s="28"/>
      <c r="R1477" s="28"/>
    </row>
    <row r="1478" spans="2:18">
      <c r="B1478" s="28"/>
      <c r="C1478" s="28"/>
      <c r="D1478" s="28"/>
      <c r="E1478" s="28"/>
      <c r="F1478" s="28"/>
      <c r="G1478" s="28"/>
      <c r="H1478" s="28"/>
      <c r="I1478" s="28"/>
      <c r="J1478" s="28"/>
      <c r="K1478" s="28"/>
      <c r="L1478" s="28"/>
      <c r="M1478" s="28"/>
      <c r="N1478" s="28"/>
      <c r="O1478" s="28"/>
      <c r="P1478" s="28"/>
      <c r="Q1478" s="28"/>
      <c r="R1478" s="28"/>
    </row>
    <row r="1479" spans="2:18">
      <c r="B1479" s="28"/>
      <c r="C1479" s="28"/>
      <c r="D1479" s="28"/>
      <c r="E1479" s="28"/>
      <c r="F1479" s="28"/>
      <c r="G1479" s="28"/>
      <c r="H1479" s="28"/>
      <c r="I1479" s="28"/>
      <c r="J1479" s="28"/>
      <c r="K1479" s="28"/>
      <c r="L1479" s="28"/>
      <c r="M1479" s="28"/>
      <c r="N1479" s="28"/>
      <c r="O1479" s="28"/>
      <c r="P1479" s="28"/>
      <c r="Q1479" s="28"/>
      <c r="R1479" s="28"/>
    </row>
    <row r="1480" spans="2:18">
      <c r="B1480" s="28"/>
      <c r="C1480" s="28"/>
      <c r="D1480" s="28"/>
      <c r="E1480" s="28"/>
      <c r="F1480" s="28"/>
      <c r="G1480" s="28"/>
      <c r="H1480" s="28"/>
      <c r="I1480" s="28"/>
      <c r="J1480" s="28"/>
      <c r="K1480" s="28"/>
      <c r="L1480" s="28"/>
      <c r="M1480" s="28"/>
      <c r="N1480" s="28"/>
      <c r="O1480" s="28"/>
      <c r="P1480" s="28"/>
      <c r="Q1480" s="28"/>
      <c r="R1480" s="28"/>
    </row>
    <row r="1481" spans="2:18">
      <c r="B1481" s="28"/>
      <c r="C1481" s="28"/>
      <c r="D1481" s="28"/>
      <c r="E1481" s="28"/>
      <c r="F1481" s="28"/>
      <c r="G1481" s="28"/>
      <c r="H1481" s="28"/>
      <c r="I1481" s="28"/>
      <c r="J1481" s="28"/>
      <c r="K1481" s="28"/>
      <c r="L1481" s="28"/>
      <c r="M1481" s="28"/>
      <c r="N1481" s="28"/>
      <c r="O1481" s="28"/>
      <c r="P1481" s="28"/>
      <c r="Q1481" s="28"/>
      <c r="R1481" s="28"/>
    </row>
    <row r="1482" spans="2:18">
      <c r="B1482" s="28"/>
      <c r="C1482" s="28"/>
      <c r="D1482" s="28"/>
      <c r="E1482" s="28"/>
      <c r="F1482" s="28"/>
      <c r="G1482" s="28"/>
      <c r="H1482" s="28"/>
      <c r="I1482" s="28"/>
      <c r="J1482" s="28"/>
      <c r="K1482" s="28"/>
      <c r="L1482" s="28"/>
      <c r="M1482" s="28"/>
      <c r="N1482" s="28"/>
      <c r="O1482" s="28"/>
      <c r="P1482" s="28"/>
      <c r="Q1482" s="28"/>
      <c r="R1482" s="28"/>
    </row>
    <row r="1483" spans="2:18">
      <c r="B1483" s="28"/>
      <c r="C1483" s="28"/>
      <c r="D1483" s="28"/>
      <c r="E1483" s="28"/>
      <c r="F1483" s="28"/>
      <c r="G1483" s="28"/>
      <c r="H1483" s="28"/>
      <c r="I1483" s="28"/>
      <c r="J1483" s="28"/>
      <c r="K1483" s="28"/>
      <c r="L1483" s="28"/>
      <c r="M1483" s="28"/>
      <c r="N1483" s="28"/>
      <c r="O1483" s="28"/>
      <c r="P1483" s="28"/>
      <c r="Q1483" s="28"/>
      <c r="R1483" s="28"/>
    </row>
    <row r="1484" spans="2:18">
      <c r="B1484" s="28"/>
      <c r="C1484" s="28"/>
      <c r="D1484" s="28"/>
      <c r="E1484" s="28"/>
      <c r="F1484" s="28"/>
      <c r="G1484" s="28"/>
      <c r="H1484" s="28"/>
      <c r="I1484" s="28"/>
      <c r="J1484" s="28"/>
      <c r="K1484" s="28"/>
      <c r="L1484" s="28"/>
      <c r="M1484" s="28"/>
      <c r="N1484" s="28"/>
      <c r="O1484" s="28"/>
      <c r="P1484" s="28"/>
      <c r="Q1484" s="28"/>
      <c r="R1484" s="28"/>
    </row>
    <row r="1485" spans="2:18">
      <c r="B1485" s="28"/>
      <c r="C1485" s="28"/>
      <c r="D1485" s="28"/>
      <c r="E1485" s="28"/>
      <c r="F1485" s="28"/>
      <c r="G1485" s="28"/>
      <c r="H1485" s="28"/>
      <c r="I1485" s="28"/>
      <c r="J1485" s="28"/>
      <c r="K1485" s="28"/>
      <c r="L1485" s="28"/>
      <c r="M1485" s="28"/>
      <c r="N1485" s="28"/>
      <c r="O1485" s="28"/>
      <c r="P1485" s="28"/>
      <c r="Q1485" s="28"/>
      <c r="R1485" s="28"/>
    </row>
    <row r="1486" spans="2:18">
      <c r="B1486" s="28"/>
      <c r="C1486" s="28"/>
      <c r="D1486" s="28"/>
      <c r="E1486" s="28"/>
      <c r="F1486" s="28"/>
      <c r="G1486" s="28"/>
      <c r="H1486" s="28"/>
      <c r="I1486" s="28"/>
      <c r="J1486" s="28"/>
      <c r="K1486" s="28"/>
      <c r="L1486" s="28"/>
      <c r="M1486" s="28"/>
      <c r="N1486" s="28"/>
      <c r="O1486" s="28"/>
      <c r="P1486" s="28"/>
      <c r="Q1486" s="28"/>
      <c r="R1486" s="28"/>
    </row>
    <row r="1487" spans="2:18">
      <c r="B1487" s="28"/>
      <c r="C1487" s="28"/>
      <c r="D1487" s="28"/>
      <c r="E1487" s="28"/>
      <c r="F1487" s="28"/>
      <c r="G1487" s="28"/>
      <c r="H1487" s="28"/>
      <c r="I1487" s="28"/>
      <c r="J1487" s="28"/>
      <c r="K1487" s="28"/>
      <c r="L1487" s="28"/>
      <c r="M1487" s="28"/>
      <c r="N1487" s="28"/>
      <c r="O1487" s="28"/>
      <c r="P1487" s="28"/>
      <c r="Q1487" s="28"/>
      <c r="R1487" s="28"/>
    </row>
    <row r="1488" spans="2:18">
      <c r="B1488" s="28"/>
      <c r="C1488" s="28"/>
      <c r="D1488" s="28"/>
      <c r="E1488" s="28"/>
      <c r="F1488" s="28"/>
      <c r="G1488" s="28"/>
      <c r="H1488" s="28"/>
      <c r="I1488" s="28"/>
      <c r="J1488" s="28"/>
      <c r="K1488" s="28"/>
      <c r="L1488" s="28"/>
      <c r="M1488" s="28"/>
      <c r="N1488" s="28"/>
      <c r="O1488" s="28"/>
      <c r="P1488" s="28"/>
      <c r="Q1488" s="28"/>
      <c r="R1488" s="28"/>
    </row>
    <row r="1489" spans="2:18">
      <c r="B1489" s="28"/>
      <c r="C1489" s="28"/>
      <c r="D1489" s="28"/>
      <c r="E1489" s="28"/>
      <c r="F1489" s="28"/>
      <c r="G1489" s="28"/>
      <c r="H1489" s="28"/>
      <c r="I1489" s="28"/>
      <c r="J1489" s="28"/>
      <c r="K1489" s="28"/>
      <c r="L1489" s="28"/>
      <c r="M1489" s="28"/>
      <c r="N1489" s="28"/>
      <c r="O1489" s="28"/>
      <c r="P1489" s="28"/>
      <c r="Q1489" s="28"/>
      <c r="R1489" s="28"/>
    </row>
    <row r="1490" spans="2:18">
      <c r="B1490" s="28"/>
      <c r="C1490" s="28"/>
      <c r="D1490" s="28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 s="28"/>
    </row>
    <row r="1491" spans="2:18">
      <c r="B1491" s="28"/>
      <c r="C1491" s="28"/>
      <c r="D1491" s="28"/>
      <c r="E1491" s="28"/>
      <c r="F1491" s="28"/>
      <c r="G1491" s="28"/>
      <c r="H1491" s="28"/>
      <c r="I1491" s="28"/>
      <c r="J1491" s="28"/>
      <c r="K1491" s="28"/>
      <c r="L1491" s="28"/>
      <c r="M1491" s="28"/>
      <c r="N1491" s="28"/>
      <c r="O1491" s="28"/>
      <c r="P1491" s="28"/>
      <c r="Q1491" s="28"/>
      <c r="R1491" s="28"/>
    </row>
    <row r="1492" spans="2:18">
      <c r="B1492" s="28"/>
      <c r="C1492" s="28"/>
      <c r="D1492" s="28"/>
      <c r="E1492" s="28"/>
      <c r="F1492" s="28"/>
      <c r="G1492" s="28"/>
      <c r="H1492" s="28"/>
      <c r="I1492" s="28"/>
      <c r="J1492" s="28"/>
      <c r="K1492" s="28"/>
      <c r="L1492" s="28"/>
      <c r="M1492" s="28"/>
      <c r="N1492" s="28"/>
      <c r="O1492" s="28"/>
      <c r="P1492" s="28"/>
      <c r="Q1492" s="28"/>
      <c r="R1492" s="28"/>
    </row>
    <row r="1493" spans="2:18">
      <c r="B1493" s="28"/>
      <c r="C1493" s="28"/>
      <c r="D1493" s="28"/>
      <c r="E1493" s="28"/>
      <c r="F1493" s="28"/>
      <c r="G1493" s="28"/>
      <c r="H1493" s="28"/>
      <c r="I1493" s="28"/>
      <c r="J1493" s="28"/>
      <c r="K1493" s="28"/>
      <c r="L1493" s="28"/>
      <c r="M1493" s="28"/>
      <c r="N1493" s="28"/>
      <c r="O1493" s="28"/>
      <c r="P1493" s="28"/>
      <c r="Q1493" s="28"/>
      <c r="R1493" s="28"/>
    </row>
    <row r="1494" spans="2:18">
      <c r="B1494" s="28"/>
      <c r="C1494" s="28"/>
      <c r="D1494" s="28"/>
      <c r="E1494" s="28"/>
      <c r="F1494" s="28"/>
      <c r="G1494" s="28"/>
      <c r="H1494" s="28"/>
      <c r="I1494" s="28"/>
      <c r="J1494" s="28"/>
      <c r="K1494" s="28"/>
      <c r="L1494" s="28"/>
      <c r="M1494" s="28"/>
      <c r="N1494" s="28"/>
      <c r="O1494" s="28"/>
      <c r="P1494" s="28"/>
      <c r="Q1494" s="28"/>
      <c r="R1494" s="28"/>
    </row>
    <row r="1495" spans="2:18">
      <c r="B1495" s="28"/>
      <c r="C1495" s="28"/>
      <c r="D1495" s="28"/>
      <c r="E1495" s="28"/>
      <c r="F1495" s="28"/>
      <c r="G1495" s="28"/>
      <c r="H1495" s="28"/>
      <c r="I1495" s="28"/>
      <c r="J1495" s="28"/>
      <c r="K1495" s="28"/>
      <c r="L1495" s="28"/>
      <c r="M1495" s="28"/>
      <c r="N1495" s="28"/>
      <c r="O1495" s="28"/>
      <c r="P1495" s="28"/>
      <c r="Q1495" s="28"/>
      <c r="R1495" s="28"/>
    </row>
    <row r="1496" spans="2:18">
      <c r="B1496" s="28"/>
      <c r="C1496" s="28"/>
      <c r="D1496" s="28"/>
      <c r="E1496" s="28"/>
      <c r="F1496" s="28"/>
      <c r="G1496" s="28"/>
      <c r="H1496" s="28"/>
      <c r="I1496" s="28"/>
      <c r="J1496" s="28"/>
      <c r="K1496" s="28"/>
      <c r="L1496" s="28"/>
      <c r="M1496" s="28"/>
      <c r="N1496" s="28"/>
      <c r="O1496" s="28"/>
      <c r="P1496" s="28"/>
      <c r="Q1496" s="28"/>
      <c r="R1496" s="28"/>
    </row>
    <row r="1497" spans="2:18">
      <c r="B1497" s="28"/>
      <c r="C1497" s="28"/>
      <c r="D1497" s="28"/>
      <c r="E1497" s="28"/>
      <c r="F1497" s="28"/>
      <c r="G1497" s="28"/>
      <c r="H1497" s="28"/>
      <c r="I1497" s="28"/>
      <c r="J1497" s="28"/>
      <c r="K1497" s="28"/>
      <c r="L1497" s="28"/>
      <c r="M1497" s="28"/>
      <c r="N1497" s="28"/>
      <c r="O1497" s="28"/>
      <c r="P1497" s="28"/>
      <c r="Q1497" s="28"/>
      <c r="R1497" s="28"/>
    </row>
    <row r="1498" spans="2:18">
      <c r="B1498" s="28"/>
      <c r="C1498" s="28"/>
      <c r="D1498" s="28"/>
      <c r="E1498" s="28"/>
      <c r="F1498" s="28"/>
      <c r="G1498" s="28"/>
      <c r="H1498" s="28"/>
      <c r="I1498" s="28"/>
      <c r="J1498" s="28"/>
      <c r="K1498" s="28"/>
      <c r="L1498" s="28"/>
      <c r="M1498" s="28"/>
      <c r="N1498" s="28"/>
      <c r="O1498" s="28"/>
      <c r="P1498" s="28"/>
      <c r="Q1498" s="28"/>
      <c r="R1498" s="28"/>
    </row>
    <row r="1499" spans="2:18">
      <c r="B1499" s="28"/>
      <c r="C1499" s="28"/>
      <c r="D1499" s="28"/>
      <c r="E1499" s="28"/>
      <c r="F1499" s="28"/>
      <c r="G1499" s="28"/>
      <c r="H1499" s="28"/>
      <c r="I1499" s="28"/>
      <c r="J1499" s="28"/>
      <c r="K1499" s="28"/>
      <c r="L1499" s="28"/>
      <c r="M1499" s="28"/>
      <c r="N1499" s="28"/>
      <c r="O1499" s="28"/>
      <c r="P1499" s="28"/>
      <c r="Q1499" s="28"/>
      <c r="R1499" s="28"/>
    </row>
    <row r="1500" spans="2:18">
      <c r="B1500" s="28"/>
      <c r="C1500" s="28"/>
      <c r="D1500" s="28"/>
      <c r="E1500" s="28"/>
      <c r="F1500" s="28"/>
      <c r="G1500" s="28"/>
      <c r="H1500" s="28"/>
      <c r="I1500" s="28"/>
      <c r="J1500" s="28"/>
      <c r="K1500" s="28"/>
      <c r="L1500" s="28"/>
      <c r="M1500" s="28"/>
      <c r="N1500" s="28"/>
      <c r="O1500" s="28"/>
      <c r="P1500" s="28"/>
      <c r="Q1500" s="28"/>
      <c r="R1500" s="28"/>
    </row>
    <row r="1501" spans="2:18">
      <c r="B1501" s="28"/>
      <c r="C1501" s="28"/>
      <c r="D1501" s="28"/>
      <c r="E1501" s="28"/>
      <c r="F1501" s="28"/>
      <c r="G1501" s="28"/>
      <c r="H1501" s="28"/>
      <c r="I1501" s="28"/>
      <c r="J1501" s="28"/>
      <c r="K1501" s="28"/>
      <c r="L1501" s="28"/>
      <c r="M1501" s="28"/>
      <c r="N1501" s="28"/>
      <c r="O1501" s="28"/>
      <c r="P1501" s="28"/>
      <c r="Q1501" s="28"/>
      <c r="R1501" s="28"/>
    </row>
    <row r="1502" spans="2:18">
      <c r="B1502" s="28"/>
      <c r="C1502" s="28"/>
      <c r="D1502" s="28"/>
      <c r="E1502" s="28"/>
      <c r="F1502" s="28"/>
      <c r="G1502" s="28"/>
      <c r="H1502" s="28"/>
      <c r="I1502" s="28"/>
      <c r="J1502" s="28"/>
      <c r="K1502" s="28"/>
      <c r="L1502" s="28"/>
      <c r="M1502" s="28"/>
      <c r="N1502" s="28"/>
      <c r="O1502" s="28"/>
      <c r="P1502" s="28"/>
      <c r="Q1502" s="28"/>
      <c r="R1502" s="28"/>
    </row>
    <row r="1503" spans="2:18">
      <c r="B1503" s="28"/>
      <c r="C1503" s="28"/>
      <c r="D1503" s="28"/>
      <c r="E1503" s="28"/>
      <c r="F1503" s="28"/>
      <c r="G1503" s="28"/>
      <c r="H1503" s="28"/>
      <c r="I1503" s="28"/>
      <c r="J1503" s="28"/>
      <c r="K1503" s="28"/>
      <c r="L1503" s="28"/>
      <c r="M1503" s="28"/>
      <c r="N1503" s="28"/>
      <c r="O1503" s="28"/>
      <c r="P1503" s="28"/>
      <c r="Q1503" s="28"/>
      <c r="R1503" s="28"/>
    </row>
    <row r="1504" spans="2:18">
      <c r="B1504" s="28"/>
      <c r="C1504" s="28"/>
      <c r="D1504" s="28"/>
      <c r="E1504" s="28"/>
      <c r="F1504" s="28"/>
      <c r="G1504" s="28"/>
      <c r="H1504" s="28"/>
      <c r="I1504" s="28"/>
      <c r="J1504" s="28"/>
      <c r="K1504" s="28"/>
      <c r="L1504" s="28"/>
      <c r="M1504" s="28"/>
      <c r="N1504" s="28"/>
      <c r="O1504" s="28"/>
      <c r="P1504" s="28"/>
      <c r="Q1504" s="28"/>
      <c r="R1504" s="28"/>
    </row>
    <row r="1505" spans="2:18">
      <c r="B1505" s="28"/>
      <c r="C1505" s="28"/>
      <c r="D1505" s="28"/>
      <c r="E1505" s="28"/>
      <c r="F1505" s="28"/>
      <c r="G1505" s="28"/>
      <c r="H1505" s="28"/>
      <c r="I1505" s="28"/>
      <c r="J1505" s="28"/>
      <c r="K1505" s="28"/>
      <c r="L1505" s="28"/>
      <c r="M1505" s="28"/>
      <c r="N1505" s="28"/>
      <c r="O1505" s="28"/>
      <c r="P1505" s="28"/>
      <c r="Q1505" s="28"/>
      <c r="R1505" s="28"/>
    </row>
    <row r="1506" spans="2:18">
      <c r="B1506" s="28"/>
      <c r="C1506" s="28"/>
      <c r="D1506" s="28"/>
      <c r="E1506" s="28"/>
      <c r="F1506" s="28"/>
      <c r="G1506" s="28"/>
      <c r="H1506" s="28"/>
      <c r="I1506" s="28"/>
      <c r="J1506" s="28"/>
      <c r="K1506" s="28"/>
      <c r="L1506" s="28"/>
      <c r="M1506" s="28"/>
      <c r="N1506" s="28"/>
      <c r="O1506" s="28"/>
      <c r="P1506" s="28"/>
      <c r="Q1506" s="28"/>
      <c r="R1506" s="28"/>
    </row>
    <row r="1507" spans="2:18">
      <c r="B1507" s="28"/>
      <c r="C1507" s="28"/>
      <c r="D1507" s="28"/>
      <c r="E1507" s="28"/>
      <c r="F1507" s="28"/>
      <c r="G1507" s="28"/>
      <c r="H1507" s="28"/>
      <c r="I1507" s="28"/>
      <c r="J1507" s="28"/>
      <c r="K1507" s="28"/>
      <c r="L1507" s="28"/>
      <c r="M1507" s="28"/>
      <c r="N1507" s="28"/>
      <c r="O1507" s="28"/>
      <c r="P1507" s="28"/>
      <c r="Q1507" s="28"/>
      <c r="R1507" s="28"/>
    </row>
    <row r="1508" spans="2:18">
      <c r="B1508" s="28"/>
      <c r="C1508" s="28"/>
      <c r="D1508" s="28"/>
      <c r="E1508" s="28"/>
      <c r="F1508" s="28"/>
      <c r="G1508" s="28"/>
      <c r="H1508" s="28"/>
      <c r="I1508" s="28"/>
      <c r="J1508" s="28"/>
      <c r="K1508" s="28"/>
      <c r="L1508" s="28"/>
      <c r="M1508" s="28"/>
      <c r="N1508" s="28"/>
      <c r="O1508" s="28"/>
      <c r="P1508" s="28"/>
      <c r="Q1508" s="28"/>
      <c r="R1508" s="28"/>
    </row>
    <row r="1509" spans="2:18">
      <c r="B1509" s="28"/>
      <c r="C1509" s="28"/>
      <c r="D1509" s="28"/>
      <c r="E1509" s="28"/>
      <c r="F1509" s="28"/>
      <c r="G1509" s="28"/>
      <c r="H1509" s="28"/>
      <c r="I1509" s="28"/>
      <c r="J1509" s="28"/>
      <c r="K1509" s="28"/>
      <c r="L1509" s="28"/>
      <c r="M1509" s="28"/>
      <c r="N1509" s="28"/>
      <c r="O1509" s="28"/>
      <c r="P1509" s="28"/>
      <c r="Q1509" s="28"/>
      <c r="R1509" s="28"/>
    </row>
    <row r="1510" spans="2:18">
      <c r="B1510" s="28"/>
      <c r="C1510" s="28"/>
      <c r="D1510" s="28"/>
      <c r="E1510" s="28"/>
      <c r="F1510" s="28"/>
      <c r="G1510" s="28"/>
      <c r="H1510" s="28"/>
      <c r="I1510" s="28"/>
      <c r="J1510" s="28"/>
      <c r="K1510" s="28"/>
      <c r="L1510" s="28"/>
      <c r="M1510" s="28"/>
      <c r="N1510" s="28"/>
      <c r="O1510" s="28"/>
      <c r="P1510" s="28"/>
      <c r="Q1510" s="28"/>
      <c r="R1510" s="28"/>
    </row>
    <row r="1511" spans="2:18">
      <c r="B1511" s="28"/>
      <c r="C1511" s="28"/>
      <c r="D1511" s="28"/>
      <c r="E1511" s="28"/>
      <c r="F1511" s="28"/>
      <c r="G1511" s="28"/>
      <c r="H1511" s="28"/>
      <c r="I1511" s="28"/>
      <c r="J1511" s="28"/>
      <c r="K1511" s="28"/>
      <c r="L1511" s="28"/>
      <c r="M1511" s="28"/>
      <c r="N1511" s="28"/>
      <c r="O1511" s="28"/>
      <c r="P1511" s="28"/>
      <c r="Q1511" s="28"/>
      <c r="R1511" s="28"/>
    </row>
    <row r="1512" spans="2:18">
      <c r="B1512" s="28"/>
      <c r="C1512" s="28"/>
      <c r="D1512" s="28"/>
      <c r="E1512" s="28"/>
      <c r="F1512" s="28"/>
      <c r="G1512" s="28"/>
      <c r="H1512" s="28"/>
      <c r="I1512" s="28"/>
      <c r="J1512" s="28"/>
      <c r="K1512" s="28"/>
      <c r="L1512" s="28"/>
      <c r="M1512" s="28"/>
      <c r="N1512" s="28"/>
      <c r="O1512" s="28"/>
      <c r="P1512" s="28"/>
      <c r="Q1512" s="28"/>
      <c r="R1512" s="28"/>
    </row>
    <row r="1513" spans="2:18">
      <c r="B1513" s="28"/>
      <c r="C1513" s="28"/>
      <c r="D1513" s="28"/>
      <c r="E1513" s="28"/>
      <c r="F1513" s="28"/>
      <c r="G1513" s="28"/>
      <c r="H1513" s="28"/>
      <c r="I1513" s="28"/>
      <c r="J1513" s="28"/>
      <c r="K1513" s="28"/>
      <c r="L1513" s="28"/>
      <c r="M1513" s="28"/>
      <c r="N1513" s="28"/>
      <c r="O1513" s="28"/>
      <c r="P1513" s="28"/>
      <c r="Q1513" s="28"/>
      <c r="R1513" s="28"/>
    </row>
    <row r="1514" spans="2:18">
      <c r="B1514" s="28"/>
      <c r="C1514" s="28"/>
      <c r="D1514" s="28"/>
      <c r="E1514" s="28"/>
      <c r="F1514" s="28"/>
      <c r="G1514" s="28"/>
      <c r="H1514" s="28"/>
      <c r="I1514" s="28"/>
      <c r="J1514" s="28"/>
      <c r="K1514" s="28"/>
      <c r="L1514" s="28"/>
      <c r="M1514" s="28"/>
      <c r="N1514" s="28"/>
      <c r="O1514" s="28"/>
      <c r="P1514" s="28"/>
      <c r="Q1514" s="28"/>
      <c r="R1514" s="28"/>
    </row>
    <row r="1515" spans="2:18">
      <c r="B1515" s="28"/>
      <c r="C1515" s="28"/>
      <c r="D1515" s="28"/>
      <c r="E1515" s="28"/>
      <c r="F1515" s="28"/>
      <c r="G1515" s="28"/>
      <c r="H1515" s="28"/>
      <c r="I1515" s="28"/>
      <c r="J1515" s="28"/>
      <c r="K1515" s="28"/>
      <c r="L1515" s="28"/>
      <c r="M1515" s="28"/>
      <c r="N1515" s="28"/>
      <c r="O1515" s="28"/>
      <c r="P1515" s="28"/>
      <c r="Q1515" s="28"/>
      <c r="R1515" s="28"/>
    </row>
    <row r="1516" spans="2:18">
      <c r="B1516" s="28"/>
      <c r="C1516" s="28"/>
      <c r="D1516" s="28"/>
      <c r="E1516" s="28"/>
      <c r="F1516" s="28"/>
      <c r="G1516" s="28"/>
      <c r="H1516" s="28"/>
      <c r="I1516" s="28"/>
      <c r="J1516" s="28"/>
      <c r="K1516" s="28"/>
      <c r="L1516" s="28"/>
      <c r="M1516" s="28"/>
      <c r="N1516" s="28"/>
      <c r="O1516" s="28"/>
      <c r="P1516" s="28"/>
      <c r="Q1516" s="28"/>
      <c r="R1516" s="28"/>
    </row>
    <row r="1517" spans="2:18">
      <c r="B1517" s="28"/>
      <c r="C1517" s="28"/>
      <c r="D1517" s="28"/>
      <c r="E1517" s="28"/>
      <c r="F1517" s="28"/>
      <c r="G1517" s="28"/>
      <c r="H1517" s="28"/>
      <c r="I1517" s="28"/>
      <c r="J1517" s="28"/>
      <c r="K1517" s="28"/>
      <c r="L1517" s="28"/>
      <c r="M1517" s="28"/>
      <c r="N1517" s="28"/>
      <c r="O1517" s="28"/>
      <c r="P1517" s="28"/>
      <c r="Q1517" s="28"/>
      <c r="R1517" s="28"/>
    </row>
    <row r="1518" spans="2:18">
      <c r="B1518" s="28"/>
      <c r="C1518" s="28"/>
      <c r="D1518" s="28"/>
      <c r="E1518" s="28"/>
      <c r="F1518" s="28"/>
      <c r="G1518" s="28"/>
      <c r="H1518" s="28"/>
      <c r="I1518" s="28"/>
      <c r="J1518" s="28"/>
      <c r="K1518" s="28"/>
      <c r="L1518" s="28"/>
      <c r="M1518" s="28"/>
      <c r="N1518" s="28"/>
      <c r="O1518" s="28"/>
      <c r="P1518" s="28"/>
      <c r="Q1518" s="28"/>
      <c r="R1518" s="28"/>
    </row>
    <row r="1519" spans="2:18">
      <c r="B1519" s="28"/>
      <c r="C1519" s="28"/>
      <c r="D1519" s="28"/>
      <c r="E1519" s="28"/>
      <c r="F1519" s="28"/>
      <c r="G1519" s="28"/>
      <c r="H1519" s="28"/>
      <c r="I1519" s="28"/>
      <c r="J1519" s="28"/>
      <c r="K1519" s="28"/>
      <c r="L1519" s="28"/>
      <c r="M1519" s="28"/>
      <c r="N1519" s="28"/>
      <c r="O1519" s="28"/>
      <c r="P1519" s="28"/>
      <c r="Q1519" s="28"/>
      <c r="R1519" s="28"/>
    </row>
    <row r="1520" spans="2:18">
      <c r="B1520" s="28"/>
      <c r="C1520" s="28"/>
      <c r="D1520" s="28"/>
      <c r="E1520" s="28"/>
      <c r="F1520" s="28"/>
      <c r="G1520" s="28"/>
      <c r="H1520" s="28"/>
      <c r="I1520" s="28"/>
      <c r="J1520" s="28"/>
      <c r="K1520" s="28"/>
      <c r="L1520" s="28"/>
      <c r="M1520" s="28"/>
      <c r="N1520" s="28"/>
      <c r="O1520" s="28"/>
      <c r="P1520" s="28"/>
      <c r="Q1520" s="28"/>
      <c r="R1520" s="28"/>
    </row>
    <row r="1521" spans="2:18">
      <c r="B1521" s="28"/>
      <c r="C1521" s="28"/>
      <c r="D1521" s="28"/>
      <c r="E1521" s="28"/>
      <c r="F1521" s="28"/>
      <c r="G1521" s="28"/>
      <c r="H1521" s="28"/>
      <c r="I1521" s="28"/>
      <c r="J1521" s="28"/>
      <c r="K1521" s="28"/>
      <c r="L1521" s="28"/>
      <c r="M1521" s="28"/>
      <c r="N1521" s="28"/>
      <c r="O1521" s="28"/>
      <c r="P1521" s="28"/>
      <c r="Q1521" s="28"/>
      <c r="R1521" s="28"/>
    </row>
    <row r="1522" spans="2:18">
      <c r="B1522" s="28"/>
      <c r="C1522" s="28"/>
      <c r="D1522" s="28"/>
      <c r="E1522" s="28"/>
      <c r="F1522" s="28"/>
      <c r="G1522" s="28"/>
      <c r="H1522" s="28"/>
      <c r="I1522" s="28"/>
      <c r="J1522" s="28"/>
      <c r="K1522" s="28"/>
      <c r="L1522" s="28"/>
      <c r="M1522" s="28"/>
      <c r="N1522" s="28"/>
      <c r="O1522" s="28"/>
      <c r="P1522" s="28"/>
      <c r="Q1522" s="28"/>
      <c r="R1522" s="28"/>
    </row>
    <row r="1523" spans="2:18">
      <c r="B1523" s="28"/>
      <c r="C1523" s="28"/>
      <c r="D1523" s="28"/>
      <c r="E1523" s="28"/>
      <c r="F1523" s="28"/>
      <c r="G1523" s="28"/>
      <c r="H1523" s="28"/>
      <c r="I1523" s="28"/>
      <c r="J1523" s="28"/>
      <c r="K1523" s="28"/>
      <c r="L1523" s="28"/>
      <c r="M1523" s="28"/>
      <c r="N1523" s="28"/>
      <c r="O1523" s="28"/>
      <c r="P1523" s="28"/>
      <c r="Q1523" s="28"/>
      <c r="R1523" s="28"/>
    </row>
    <row r="1524" spans="2:18">
      <c r="B1524" s="28"/>
      <c r="C1524" s="28"/>
      <c r="D1524" s="28"/>
      <c r="E1524" s="28"/>
      <c r="F1524" s="28"/>
      <c r="G1524" s="28"/>
      <c r="H1524" s="28"/>
      <c r="I1524" s="28"/>
      <c r="J1524" s="28"/>
      <c r="K1524" s="28"/>
      <c r="L1524" s="28"/>
      <c r="M1524" s="28"/>
      <c r="N1524" s="28"/>
      <c r="O1524" s="28"/>
      <c r="P1524" s="28"/>
      <c r="Q1524" s="28"/>
      <c r="R1524" s="28"/>
    </row>
    <row r="1525" spans="2:18">
      <c r="B1525" s="28"/>
      <c r="C1525" s="28"/>
      <c r="D1525" s="28"/>
      <c r="E1525" s="28"/>
      <c r="F1525" s="28"/>
      <c r="G1525" s="28"/>
      <c r="H1525" s="28"/>
      <c r="I1525" s="28"/>
      <c r="J1525" s="28"/>
      <c r="K1525" s="28"/>
      <c r="L1525" s="28"/>
      <c r="M1525" s="28"/>
      <c r="N1525" s="28"/>
      <c r="O1525" s="28"/>
      <c r="P1525" s="28"/>
      <c r="Q1525" s="28"/>
      <c r="R1525" s="28"/>
    </row>
    <row r="1526" spans="2:18">
      <c r="B1526" s="28"/>
      <c r="C1526" s="28"/>
      <c r="D1526" s="28"/>
      <c r="E1526" s="28"/>
      <c r="F1526" s="28"/>
      <c r="G1526" s="28"/>
      <c r="H1526" s="28"/>
      <c r="I1526" s="28"/>
      <c r="J1526" s="28"/>
      <c r="K1526" s="28"/>
      <c r="L1526" s="28"/>
      <c r="M1526" s="28"/>
      <c r="N1526" s="28"/>
      <c r="O1526" s="28"/>
      <c r="P1526" s="28"/>
      <c r="Q1526" s="28"/>
      <c r="R1526" s="28"/>
    </row>
    <row r="1527" spans="2:18">
      <c r="B1527" s="28"/>
      <c r="C1527" s="28"/>
      <c r="D1527" s="28"/>
      <c r="E1527" s="28"/>
      <c r="F1527" s="28"/>
      <c r="G1527" s="28"/>
      <c r="H1527" s="28"/>
      <c r="I1527" s="28"/>
      <c r="J1527" s="28"/>
      <c r="K1527" s="28"/>
      <c r="L1527" s="28"/>
      <c r="M1527" s="28"/>
      <c r="N1527" s="28"/>
      <c r="O1527" s="28"/>
      <c r="P1527" s="28"/>
      <c r="Q1527" s="28"/>
      <c r="R1527" s="28"/>
    </row>
    <row r="1528" spans="2:18">
      <c r="B1528" s="28"/>
      <c r="C1528" s="28"/>
      <c r="D1528" s="28"/>
      <c r="E1528" s="28"/>
      <c r="F1528" s="28"/>
      <c r="G1528" s="28"/>
      <c r="H1528" s="28"/>
      <c r="I1528" s="28"/>
      <c r="J1528" s="28"/>
      <c r="K1528" s="28"/>
      <c r="L1528" s="28"/>
      <c r="M1528" s="28"/>
      <c r="N1528" s="28"/>
      <c r="O1528" s="28"/>
      <c r="P1528" s="28"/>
      <c r="Q1528" s="28"/>
      <c r="R1528" s="28"/>
    </row>
    <row r="1529" spans="2:18">
      <c r="B1529" s="28"/>
      <c r="C1529" s="28"/>
      <c r="D1529" s="28"/>
      <c r="E1529" s="28"/>
      <c r="F1529" s="28"/>
      <c r="G1529" s="28"/>
      <c r="H1529" s="28"/>
      <c r="I1529" s="28"/>
      <c r="J1529" s="28"/>
      <c r="K1529" s="28"/>
      <c r="L1529" s="28"/>
      <c r="M1529" s="28"/>
      <c r="N1529" s="28"/>
      <c r="O1529" s="28"/>
      <c r="P1529" s="28"/>
      <c r="Q1529" s="28"/>
      <c r="R1529" s="28"/>
    </row>
    <row r="1530" spans="2:18">
      <c r="B1530" s="28"/>
      <c r="C1530" s="28"/>
      <c r="D1530" s="28"/>
      <c r="E1530" s="28"/>
      <c r="F1530" s="28"/>
      <c r="G1530" s="28"/>
      <c r="H1530" s="28"/>
      <c r="I1530" s="28"/>
      <c r="J1530" s="28"/>
      <c r="K1530" s="28"/>
      <c r="L1530" s="28"/>
      <c r="M1530" s="28"/>
      <c r="N1530" s="28"/>
      <c r="O1530" s="28"/>
      <c r="P1530" s="28"/>
      <c r="Q1530" s="28"/>
      <c r="R1530" s="28"/>
    </row>
    <row r="1531" spans="2:18">
      <c r="B1531" s="28"/>
      <c r="C1531" s="28"/>
      <c r="D1531" s="28"/>
      <c r="E1531" s="28"/>
      <c r="F1531" s="28"/>
      <c r="G1531" s="28"/>
      <c r="H1531" s="28"/>
      <c r="I1531" s="28"/>
      <c r="J1531" s="28"/>
      <c r="K1531" s="28"/>
      <c r="L1531" s="28"/>
      <c r="M1531" s="28"/>
      <c r="N1531" s="28"/>
      <c r="O1531" s="28"/>
      <c r="P1531" s="28"/>
      <c r="Q1531" s="28"/>
      <c r="R1531" s="28"/>
    </row>
    <row r="1532" spans="2:18">
      <c r="B1532" s="28"/>
      <c r="C1532" s="28"/>
      <c r="D1532" s="28"/>
      <c r="E1532" s="28"/>
      <c r="F1532" s="28"/>
      <c r="G1532" s="28"/>
      <c r="H1532" s="28"/>
      <c r="I1532" s="28"/>
      <c r="J1532" s="28"/>
      <c r="K1532" s="28"/>
      <c r="L1532" s="28"/>
      <c r="M1532" s="28"/>
      <c r="N1532" s="28"/>
      <c r="O1532" s="28"/>
      <c r="P1532" s="28"/>
      <c r="Q1532" s="28"/>
      <c r="R1532" s="28"/>
    </row>
    <row r="1533" spans="2:18">
      <c r="B1533" s="28"/>
      <c r="C1533" s="28"/>
      <c r="D1533" s="28"/>
      <c r="E1533" s="28"/>
      <c r="F1533" s="28"/>
      <c r="G1533" s="28"/>
      <c r="H1533" s="28"/>
      <c r="I1533" s="28"/>
      <c r="J1533" s="28"/>
      <c r="K1533" s="28"/>
      <c r="L1533" s="28"/>
      <c r="M1533" s="28"/>
      <c r="N1533" s="28"/>
      <c r="O1533" s="28"/>
      <c r="P1533" s="28"/>
      <c r="Q1533" s="28"/>
      <c r="R1533" s="28"/>
    </row>
    <row r="1534" spans="2:18">
      <c r="B1534" s="28"/>
      <c r="C1534" s="28"/>
      <c r="D1534" s="28"/>
      <c r="E1534" s="28"/>
      <c r="F1534" s="28"/>
      <c r="G1534" s="28"/>
      <c r="H1534" s="28"/>
      <c r="I1534" s="28"/>
      <c r="J1534" s="28"/>
      <c r="K1534" s="28"/>
      <c r="L1534" s="28"/>
      <c r="M1534" s="28"/>
      <c r="N1534" s="28"/>
      <c r="O1534" s="28"/>
      <c r="P1534" s="28"/>
      <c r="Q1534" s="28"/>
      <c r="R1534" s="28"/>
    </row>
    <row r="1535" spans="2:18">
      <c r="B1535" s="28"/>
      <c r="C1535" s="28"/>
      <c r="D1535" s="28"/>
      <c r="E1535" s="28"/>
      <c r="F1535" s="28"/>
      <c r="G1535" s="28"/>
      <c r="H1535" s="28"/>
      <c r="I1535" s="28"/>
      <c r="J1535" s="28"/>
      <c r="K1535" s="28"/>
      <c r="L1535" s="28"/>
      <c r="M1535" s="28"/>
      <c r="N1535" s="28"/>
      <c r="O1535" s="28"/>
      <c r="P1535" s="28"/>
      <c r="Q1535" s="28"/>
      <c r="R1535" s="28"/>
    </row>
    <row r="1536" spans="2:18">
      <c r="B1536" s="28"/>
      <c r="C1536" s="28"/>
      <c r="D1536" s="28"/>
      <c r="E1536" s="28"/>
      <c r="F1536" s="28"/>
      <c r="G1536" s="28"/>
      <c r="H1536" s="28"/>
      <c r="I1536" s="28"/>
      <c r="J1536" s="28"/>
      <c r="K1536" s="28"/>
      <c r="L1536" s="28"/>
      <c r="M1536" s="28"/>
      <c r="N1536" s="28"/>
      <c r="O1536" s="28"/>
      <c r="P1536" s="28"/>
      <c r="Q1536" s="28"/>
      <c r="R1536" s="28"/>
    </row>
    <row r="1537" spans="2:18">
      <c r="B1537" s="28"/>
      <c r="C1537" s="28"/>
      <c r="D1537" s="28"/>
      <c r="E1537" s="28"/>
      <c r="F1537" s="28"/>
      <c r="G1537" s="28"/>
      <c r="H1537" s="28"/>
      <c r="I1537" s="28"/>
      <c r="J1537" s="28"/>
      <c r="K1537" s="28"/>
      <c r="L1537" s="28"/>
      <c r="M1537" s="28"/>
      <c r="N1537" s="28"/>
      <c r="O1537" s="28"/>
      <c r="P1537" s="28"/>
      <c r="Q1537" s="28"/>
      <c r="R1537" s="28"/>
    </row>
    <row r="1538" spans="2:18">
      <c r="B1538" s="28"/>
      <c r="C1538" s="28"/>
      <c r="D1538" s="28"/>
      <c r="E1538" s="28"/>
      <c r="F1538" s="28"/>
      <c r="G1538" s="28"/>
      <c r="H1538" s="28"/>
      <c r="I1538" s="28"/>
      <c r="J1538" s="28"/>
      <c r="K1538" s="28"/>
      <c r="L1538" s="28"/>
      <c r="M1538" s="28"/>
      <c r="N1538" s="28"/>
      <c r="O1538" s="28"/>
      <c r="P1538" s="28"/>
      <c r="Q1538" s="28"/>
      <c r="R1538" s="28"/>
    </row>
    <row r="1539" spans="2:18">
      <c r="B1539" s="28"/>
      <c r="C1539" s="28"/>
      <c r="D1539" s="28"/>
      <c r="E1539" s="28"/>
      <c r="F1539" s="28"/>
      <c r="G1539" s="28"/>
      <c r="H1539" s="28"/>
      <c r="I1539" s="28"/>
      <c r="J1539" s="28"/>
      <c r="K1539" s="28"/>
      <c r="L1539" s="28"/>
      <c r="M1539" s="28"/>
      <c r="N1539" s="28"/>
      <c r="O1539" s="28"/>
      <c r="P1539" s="28"/>
      <c r="Q1539" s="28"/>
      <c r="R1539" s="28"/>
    </row>
    <row r="1540" spans="2:18">
      <c r="B1540" s="28"/>
      <c r="C1540" s="28"/>
      <c r="D1540" s="28"/>
      <c r="E1540" s="28"/>
      <c r="F1540" s="28"/>
      <c r="G1540" s="28"/>
      <c r="H1540" s="28"/>
      <c r="I1540" s="28"/>
      <c r="J1540" s="28"/>
      <c r="K1540" s="28"/>
      <c r="L1540" s="28"/>
      <c r="M1540" s="28"/>
      <c r="N1540" s="28"/>
      <c r="O1540" s="28"/>
      <c r="P1540" s="28"/>
      <c r="Q1540" s="28"/>
      <c r="R1540" s="28"/>
    </row>
    <row r="1541" spans="2:18">
      <c r="B1541" s="28"/>
      <c r="C1541" s="28"/>
      <c r="D1541" s="28"/>
      <c r="E1541" s="28"/>
      <c r="F1541" s="28"/>
      <c r="G1541" s="28"/>
      <c r="H1541" s="28"/>
      <c r="I1541" s="28"/>
      <c r="J1541" s="28"/>
      <c r="K1541" s="28"/>
      <c r="L1541" s="28"/>
      <c r="M1541" s="28"/>
      <c r="N1541" s="28"/>
      <c r="O1541" s="28"/>
      <c r="P1541" s="28"/>
      <c r="Q1541" s="28"/>
      <c r="R1541" s="28"/>
    </row>
    <row r="1542" spans="2:18">
      <c r="B1542" s="28"/>
      <c r="C1542" s="28"/>
      <c r="D1542" s="28"/>
      <c r="E1542" s="28"/>
      <c r="F1542" s="28"/>
      <c r="G1542" s="28"/>
      <c r="H1542" s="28"/>
      <c r="I1542" s="28"/>
      <c r="J1542" s="28"/>
      <c r="K1542" s="28"/>
      <c r="L1542" s="28"/>
      <c r="M1542" s="28"/>
      <c r="N1542" s="28"/>
      <c r="O1542" s="28"/>
      <c r="P1542" s="28"/>
      <c r="Q1542" s="28"/>
      <c r="R1542" s="28"/>
    </row>
    <row r="1543" spans="2:18">
      <c r="B1543" s="28"/>
      <c r="C1543" s="28"/>
      <c r="D1543" s="28"/>
      <c r="E1543" s="28"/>
      <c r="F1543" s="28"/>
      <c r="G1543" s="28"/>
      <c r="H1543" s="28"/>
      <c r="I1543" s="28"/>
      <c r="J1543" s="28"/>
      <c r="K1543" s="28"/>
      <c r="L1543" s="28"/>
      <c r="M1543" s="28"/>
      <c r="N1543" s="28"/>
      <c r="O1543" s="28"/>
      <c r="P1543" s="28"/>
      <c r="Q1543" s="28"/>
      <c r="R1543" s="28"/>
    </row>
    <row r="1544" spans="2:18">
      <c r="B1544" s="28"/>
      <c r="C1544" s="28"/>
      <c r="D1544" s="28"/>
      <c r="E1544" s="28"/>
      <c r="F1544" s="28"/>
      <c r="G1544" s="28"/>
      <c r="H1544" s="28"/>
      <c r="I1544" s="28"/>
      <c r="J1544" s="28"/>
      <c r="K1544" s="28"/>
      <c r="L1544" s="28"/>
      <c r="M1544" s="28"/>
      <c r="N1544" s="28"/>
      <c r="O1544" s="28"/>
      <c r="P1544" s="28"/>
      <c r="Q1544" s="28"/>
      <c r="R1544" s="28"/>
    </row>
    <row r="1545" spans="2:18">
      <c r="B1545" s="28"/>
      <c r="C1545" s="28"/>
      <c r="D1545" s="28"/>
      <c r="E1545" s="28"/>
      <c r="F1545" s="28"/>
      <c r="G1545" s="28"/>
      <c r="H1545" s="28"/>
      <c r="I1545" s="28"/>
      <c r="J1545" s="28"/>
      <c r="K1545" s="28"/>
      <c r="L1545" s="28"/>
      <c r="M1545" s="28"/>
      <c r="N1545" s="28"/>
      <c r="O1545" s="28"/>
      <c r="P1545" s="28"/>
      <c r="Q1545" s="28"/>
      <c r="R1545" s="28"/>
    </row>
    <row r="1546" spans="2:18">
      <c r="B1546" s="28"/>
      <c r="C1546" s="28"/>
      <c r="D1546" s="28"/>
      <c r="E1546" s="28"/>
      <c r="F1546" s="28"/>
      <c r="G1546" s="28"/>
      <c r="H1546" s="28"/>
      <c r="I1546" s="28"/>
      <c r="J1546" s="28"/>
      <c r="K1546" s="28"/>
      <c r="L1546" s="28"/>
      <c r="M1546" s="28"/>
      <c r="N1546" s="28"/>
      <c r="O1546" s="28"/>
      <c r="P1546" s="28"/>
      <c r="Q1546" s="28"/>
      <c r="R1546" s="28"/>
    </row>
    <row r="1547" spans="2:18">
      <c r="B1547" s="28"/>
      <c r="C1547" s="28"/>
      <c r="D1547" s="28"/>
      <c r="E1547" s="28"/>
      <c r="F1547" s="28"/>
      <c r="G1547" s="28"/>
      <c r="H1547" s="28"/>
      <c r="I1547" s="28"/>
      <c r="J1547" s="28"/>
      <c r="K1547" s="28"/>
      <c r="L1547" s="28"/>
      <c r="M1547" s="28"/>
      <c r="N1547" s="28"/>
      <c r="O1547" s="28"/>
      <c r="P1547" s="28"/>
      <c r="Q1547" s="28"/>
      <c r="R1547" s="28"/>
    </row>
    <row r="1548" spans="2:18">
      <c r="B1548" s="28"/>
      <c r="C1548" s="28"/>
      <c r="D1548" s="28"/>
      <c r="E1548" s="28"/>
      <c r="F1548" s="28"/>
      <c r="G1548" s="28"/>
      <c r="H1548" s="28"/>
      <c r="I1548" s="28"/>
      <c r="J1548" s="28"/>
      <c r="K1548" s="28"/>
      <c r="L1548" s="28"/>
      <c r="M1548" s="28"/>
      <c r="N1548" s="28"/>
      <c r="O1548" s="28"/>
      <c r="P1548" s="28"/>
      <c r="Q1548" s="28"/>
      <c r="R1548" s="28"/>
    </row>
    <row r="1549" spans="2:18">
      <c r="B1549" s="28"/>
      <c r="C1549" s="28"/>
      <c r="D1549" s="28"/>
      <c r="E1549" s="28"/>
      <c r="F1549" s="28"/>
      <c r="G1549" s="28"/>
      <c r="H1549" s="28"/>
      <c r="I1549" s="28"/>
      <c r="J1549" s="28"/>
      <c r="K1549" s="28"/>
      <c r="L1549" s="28"/>
      <c r="M1549" s="28"/>
      <c r="N1549" s="28"/>
      <c r="O1549" s="28"/>
      <c r="P1549" s="28"/>
      <c r="Q1549" s="28"/>
      <c r="R1549" s="28"/>
    </row>
    <row r="1550" spans="2:18">
      <c r="B1550" s="28"/>
      <c r="C1550" s="28"/>
      <c r="D1550" s="28"/>
      <c r="E1550" s="28"/>
      <c r="F1550" s="28"/>
      <c r="G1550" s="28"/>
      <c r="H1550" s="28"/>
      <c r="I1550" s="28"/>
      <c r="J1550" s="28"/>
      <c r="K1550" s="28"/>
      <c r="L1550" s="28"/>
      <c r="M1550" s="28"/>
      <c r="N1550" s="28"/>
      <c r="O1550" s="28"/>
      <c r="P1550" s="28"/>
      <c r="Q1550" s="28"/>
      <c r="R1550" s="28"/>
    </row>
    <row r="1551" spans="2:18">
      <c r="B1551" s="28"/>
      <c r="C1551" s="28"/>
      <c r="D1551" s="28"/>
      <c r="E1551" s="28"/>
      <c r="F1551" s="28"/>
      <c r="G1551" s="28"/>
      <c r="H1551" s="28"/>
      <c r="I1551" s="28"/>
      <c r="J1551" s="28"/>
      <c r="K1551" s="28"/>
      <c r="L1551" s="28"/>
      <c r="M1551" s="28"/>
      <c r="N1551" s="28"/>
      <c r="O1551" s="28"/>
      <c r="P1551" s="28"/>
      <c r="Q1551" s="28"/>
      <c r="R1551" s="28"/>
    </row>
    <row r="1552" spans="2:18">
      <c r="B1552" s="28"/>
      <c r="C1552" s="28"/>
      <c r="D1552" s="28"/>
      <c r="E1552" s="28"/>
      <c r="F1552" s="28"/>
      <c r="G1552" s="28"/>
      <c r="H1552" s="28"/>
      <c r="I1552" s="28"/>
      <c r="J1552" s="28"/>
      <c r="K1552" s="28"/>
      <c r="L1552" s="28"/>
      <c r="M1552" s="28"/>
      <c r="N1552" s="28"/>
      <c r="O1552" s="28"/>
      <c r="P1552" s="28"/>
      <c r="Q1552" s="28"/>
      <c r="R1552" s="28"/>
    </row>
    <row r="1553" spans="2:18">
      <c r="B1553" s="28"/>
      <c r="C1553" s="28"/>
      <c r="D1553" s="28"/>
      <c r="E1553" s="28"/>
      <c r="F1553" s="28"/>
      <c r="G1553" s="28"/>
      <c r="H1553" s="28"/>
      <c r="I1553" s="28"/>
      <c r="J1553" s="28"/>
      <c r="K1553" s="28"/>
      <c r="L1553" s="28"/>
      <c r="M1553" s="28"/>
      <c r="N1553" s="28"/>
      <c r="O1553" s="28"/>
      <c r="P1553" s="28"/>
      <c r="Q1553" s="28"/>
      <c r="R1553" s="28"/>
    </row>
    <row r="1554" spans="2:18">
      <c r="B1554" s="28"/>
      <c r="C1554" s="28"/>
      <c r="D1554" s="28"/>
      <c r="E1554" s="28"/>
      <c r="F1554" s="28"/>
      <c r="G1554" s="28"/>
      <c r="H1554" s="28"/>
      <c r="I1554" s="28"/>
      <c r="J1554" s="28"/>
      <c r="K1554" s="28"/>
      <c r="L1554" s="28"/>
      <c r="M1554" s="28"/>
      <c r="N1554" s="28"/>
      <c r="O1554" s="28"/>
      <c r="P1554" s="28"/>
      <c r="Q1554" s="28"/>
      <c r="R1554" s="28"/>
    </row>
    <row r="1555" spans="2:18">
      <c r="B1555" s="28"/>
      <c r="C1555" s="28"/>
      <c r="D1555" s="28"/>
      <c r="E1555" s="28"/>
      <c r="F1555" s="28"/>
      <c r="G1555" s="28"/>
      <c r="H1555" s="28"/>
      <c r="I1555" s="28"/>
      <c r="J1555" s="28"/>
      <c r="K1555" s="28"/>
      <c r="L1555" s="28"/>
      <c r="M1555" s="28"/>
      <c r="N1555" s="28"/>
      <c r="O1555" s="28"/>
      <c r="P1555" s="28"/>
      <c r="Q1555" s="28"/>
      <c r="R1555" s="28"/>
    </row>
    <row r="1556" spans="2:18">
      <c r="B1556" s="28"/>
      <c r="C1556" s="28"/>
      <c r="D1556" s="28"/>
      <c r="E1556" s="28"/>
      <c r="F1556" s="28"/>
      <c r="G1556" s="28"/>
      <c r="H1556" s="28"/>
      <c r="I1556" s="28"/>
      <c r="J1556" s="28"/>
      <c r="K1556" s="28"/>
      <c r="L1556" s="28"/>
      <c r="M1556" s="28"/>
      <c r="N1556" s="28"/>
      <c r="O1556" s="28"/>
      <c r="P1556" s="28"/>
      <c r="Q1556" s="28"/>
      <c r="R1556" s="28"/>
    </row>
    <row r="1557" spans="2:18">
      <c r="B1557" s="28"/>
      <c r="C1557" s="28"/>
      <c r="D1557" s="28"/>
      <c r="E1557" s="28"/>
      <c r="F1557" s="28"/>
      <c r="G1557" s="28"/>
      <c r="H1557" s="28"/>
      <c r="I1557" s="28"/>
      <c r="J1557" s="28"/>
      <c r="K1557" s="28"/>
      <c r="L1557" s="28"/>
      <c r="M1557" s="28"/>
      <c r="N1557" s="28"/>
      <c r="O1557" s="28"/>
      <c r="P1557" s="28"/>
      <c r="Q1557" s="28"/>
      <c r="R1557" s="28"/>
    </row>
    <row r="1558" spans="2:18">
      <c r="B1558" s="28"/>
      <c r="C1558" s="28"/>
      <c r="D1558" s="28"/>
      <c r="E1558" s="28"/>
      <c r="F1558" s="28"/>
      <c r="G1558" s="28"/>
      <c r="H1558" s="28"/>
      <c r="I1558" s="28"/>
      <c r="J1558" s="28"/>
      <c r="K1558" s="28"/>
      <c r="L1558" s="28"/>
      <c r="M1558" s="28"/>
      <c r="N1558" s="28"/>
      <c r="O1558" s="28"/>
      <c r="P1558" s="28"/>
      <c r="Q1558" s="28"/>
      <c r="R1558" s="28"/>
    </row>
    <row r="1559" spans="2:18">
      <c r="B1559" s="28"/>
      <c r="C1559" s="28"/>
      <c r="D1559" s="28"/>
      <c r="E1559" s="28"/>
      <c r="F1559" s="28"/>
      <c r="G1559" s="28"/>
      <c r="H1559" s="28"/>
      <c r="I1559" s="28"/>
      <c r="J1559" s="28"/>
      <c r="K1559" s="28"/>
      <c r="L1559" s="28"/>
      <c r="M1559" s="28"/>
      <c r="N1559" s="28"/>
      <c r="O1559" s="28"/>
      <c r="P1559" s="28"/>
      <c r="Q1559" s="28"/>
      <c r="R1559" s="28"/>
    </row>
    <row r="1560" spans="2:18">
      <c r="B1560" s="28"/>
      <c r="C1560" s="28"/>
      <c r="D1560" s="28"/>
      <c r="E1560" s="28"/>
      <c r="F1560" s="28"/>
      <c r="G1560" s="28"/>
      <c r="H1560" s="28"/>
      <c r="I1560" s="28"/>
      <c r="J1560" s="28"/>
      <c r="K1560" s="28"/>
      <c r="L1560" s="28"/>
      <c r="M1560" s="28"/>
      <c r="N1560" s="28"/>
      <c r="O1560" s="28"/>
      <c r="P1560" s="28"/>
      <c r="Q1560" s="28"/>
      <c r="R1560" s="28"/>
    </row>
    <row r="1561" spans="2:18">
      <c r="B1561" s="28"/>
      <c r="C1561" s="28"/>
      <c r="D1561" s="28"/>
      <c r="E1561" s="28"/>
      <c r="F1561" s="28"/>
      <c r="G1561" s="28"/>
      <c r="H1561" s="28"/>
      <c r="I1561" s="28"/>
      <c r="J1561" s="28"/>
      <c r="K1561" s="28"/>
      <c r="L1561" s="28"/>
      <c r="M1561" s="28"/>
      <c r="N1561" s="28"/>
      <c r="O1561" s="28"/>
      <c r="P1561" s="28"/>
      <c r="Q1561" s="28"/>
      <c r="R1561" s="28"/>
    </row>
    <row r="1562" spans="2:18">
      <c r="B1562" s="28"/>
      <c r="C1562" s="28"/>
      <c r="D1562" s="28"/>
      <c r="E1562" s="28"/>
      <c r="F1562" s="28"/>
      <c r="G1562" s="28"/>
      <c r="H1562" s="28"/>
      <c r="I1562" s="28"/>
      <c r="J1562" s="28"/>
      <c r="K1562" s="28"/>
      <c r="L1562" s="28"/>
      <c r="M1562" s="28"/>
      <c r="N1562" s="28"/>
      <c r="O1562" s="28"/>
      <c r="P1562" s="28"/>
      <c r="Q1562" s="28"/>
      <c r="R1562" s="28"/>
    </row>
    <row r="1563" spans="2:18">
      <c r="B1563" s="28"/>
      <c r="C1563" s="28"/>
      <c r="D1563" s="28"/>
      <c r="E1563" s="28"/>
      <c r="F1563" s="28"/>
      <c r="G1563" s="28"/>
      <c r="H1563" s="28"/>
      <c r="I1563" s="28"/>
      <c r="J1563" s="28"/>
      <c r="K1563" s="28"/>
      <c r="L1563" s="28"/>
      <c r="M1563" s="28"/>
      <c r="N1563" s="28"/>
      <c r="O1563" s="28"/>
      <c r="P1563" s="28"/>
      <c r="Q1563" s="28"/>
      <c r="R1563" s="28"/>
    </row>
    <row r="1564" spans="2:18">
      <c r="B1564" s="28"/>
      <c r="C1564" s="28"/>
      <c r="D1564" s="28"/>
      <c r="E1564" s="28"/>
      <c r="F1564" s="28"/>
      <c r="G1564" s="28"/>
      <c r="H1564" s="28"/>
      <c r="I1564" s="28"/>
      <c r="J1564" s="28"/>
      <c r="K1564" s="28"/>
      <c r="L1564" s="28"/>
      <c r="M1564" s="28"/>
      <c r="N1564" s="28"/>
      <c r="O1564" s="28"/>
      <c r="P1564" s="28"/>
      <c r="Q1564" s="28"/>
      <c r="R1564" s="28"/>
    </row>
    <row r="1565" spans="2:18">
      <c r="B1565" s="28"/>
      <c r="C1565" s="28"/>
      <c r="D1565" s="28"/>
      <c r="E1565" s="28"/>
      <c r="F1565" s="28"/>
      <c r="G1565" s="28"/>
      <c r="H1565" s="28"/>
      <c r="I1565" s="28"/>
      <c r="J1565" s="28"/>
      <c r="K1565" s="28"/>
      <c r="L1565" s="28"/>
      <c r="M1565" s="28"/>
      <c r="N1565" s="28"/>
      <c r="O1565" s="28"/>
      <c r="P1565" s="28"/>
      <c r="Q1565" s="28"/>
      <c r="R1565" s="28"/>
    </row>
    <row r="1566" spans="2:18">
      <c r="B1566" s="28"/>
      <c r="C1566" s="28"/>
      <c r="D1566" s="28"/>
      <c r="E1566" s="28"/>
      <c r="F1566" s="28"/>
      <c r="G1566" s="28"/>
      <c r="H1566" s="28"/>
      <c r="I1566" s="28"/>
      <c r="J1566" s="28"/>
      <c r="K1566" s="28"/>
      <c r="L1566" s="28"/>
      <c r="M1566" s="28"/>
      <c r="N1566" s="28"/>
      <c r="O1566" s="28"/>
      <c r="P1566" s="28"/>
      <c r="Q1566" s="28"/>
      <c r="R1566" s="28"/>
    </row>
    <row r="1567" spans="2:18">
      <c r="B1567" s="28"/>
      <c r="C1567" s="28"/>
      <c r="D1567" s="28"/>
      <c r="E1567" s="28"/>
      <c r="F1567" s="28"/>
      <c r="G1567" s="28"/>
      <c r="H1567" s="28"/>
      <c r="I1567" s="28"/>
      <c r="J1567" s="28"/>
      <c r="K1567" s="28"/>
      <c r="L1567" s="28"/>
      <c r="M1567" s="28"/>
      <c r="N1567" s="28"/>
      <c r="O1567" s="28"/>
      <c r="P1567" s="28"/>
      <c r="Q1567" s="28"/>
      <c r="R1567" s="28"/>
    </row>
    <row r="1568" spans="2:18">
      <c r="B1568" s="28"/>
      <c r="C1568" s="28"/>
      <c r="D1568" s="28"/>
      <c r="E1568" s="28"/>
      <c r="F1568" s="28"/>
      <c r="G1568" s="28"/>
      <c r="H1568" s="28"/>
      <c r="I1568" s="28"/>
      <c r="J1568" s="28"/>
      <c r="K1568" s="28"/>
      <c r="L1568" s="28"/>
      <c r="M1568" s="28"/>
      <c r="N1568" s="28"/>
      <c r="O1568" s="28"/>
      <c r="P1568" s="28"/>
      <c r="Q1568" s="28"/>
      <c r="R1568" s="28"/>
    </row>
    <row r="1569" spans="2:18">
      <c r="B1569" s="28"/>
      <c r="C1569" s="28"/>
      <c r="D1569" s="28"/>
      <c r="E1569" s="28"/>
      <c r="F1569" s="28"/>
      <c r="G1569" s="28"/>
      <c r="H1569" s="28"/>
      <c r="I1569" s="28"/>
      <c r="J1569" s="28"/>
      <c r="K1569" s="28"/>
      <c r="L1569" s="28"/>
      <c r="M1569" s="28"/>
      <c r="N1569" s="28"/>
      <c r="O1569" s="28"/>
      <c r="P1569" s="28"/>
      <c r="Q1569" s="28"/>
      <c r="R1569" s="28"/>
    </row>
    <row r="1570" spans="2:18">
      <c r="B1570" s="28"/>
      <c r="C1570" s="28"/>
      <c r="D1570" s="28"/>
      <c r="E1570" s="28"/>
      <c r="F1570" s="28"/>
      <c r="G1570" s="28"/>
      <c r="H1570" s="28"/>
      <c r="I1570" s="28"/>
      <c r="J1570" s="28"/>
      <c r="K1570" s="28"/>
      <c r="L1570" s="28"/>
      <c r="M1570" s="28"/>
      <c r="N1570" s="28"/>
      <c r="O1570" s="28"/>
      <c r="P1570" s="28"/>
      <c r="Q1570" s="28"/>
      <c r="R1570" s="28"/>
    </row>
    <row r="1571" spans="2:18">
      <c r="B1571" s="28"/>
      <c r="C1571" s="28"/>
      <c r="D1571" s="28"/>
      <c r="E1571" s="28"/>
      <c r="F1571" s="28"/>
      <c r="G1571" s="28"/>
      <c r="H1571" s="28"/>
      <c r="I1571" s="28"/>
      <c r="J1571" s="28"/>
      <c r="K1571" s="28"/>
      <c r="L1571" s="28"/>
      <c r="M1571" s="28"/>
      <c r="N1571" s="28"/>
      <c r="O1571" s="28"/>
      <c r="P1571" s="28"/>
      <c r="Q1571" s="28"/>
      <c r="R1571" s="28"/>
    </row>
    <row r="1572" spans="2:18">
      <c r="B1572" s="28"/>
      <c r="C1572" s="28"/>
      <c r="D1572" s="28"/>
      <c r="E1572" s="28"/>
      <c r="F1572" s="28"/>
      <c r="G1572" s="28"/>
      <c r="H1572" s="28"/>
      <c r="I1572" s="28"/>
      <c r="J1572" s="28"/>
      <c r="K1572" s="28"/>
      <c r="L1572" s="28"/>
      <c r="M1572" s="28"/>
      <c r="N1572" s="28"/>
      <c r="O1572" s="28"/>
      <c r="P1572" s="28"/>
      <c r="Q1572" s="28"/>
      <c r="R1572" s="28"/>
    </row>
    <row r="1573" spans="2:18">
      <c r="B1573" s="28"/>
      <c r="C1573" s="28"/>
      <c r="D1573" s="28"/>
      <c r="E1573" s="28"/>
      <c r="F1573" s="28"/>
      <c r="G1573" s="28"/>
      <c r="H1573" s="28"/>
      <c r="I1573" s="28"/>
      <c r="J1573" s="28"/>
      <c r="K1573" s="28"/>
      <c r="L1573" s="28"/>
      <c r="M1573" s="28"/>
      <c r="N1573" s="28"/>
      <c r="O1573" s="28"/>
      <c r="P1573" s="28"/>
      <c r="Q1573" s="28"/>
      <c r="R1573" s="28"/>
    </row>
    <row r="1574" spans="2:18">
      <c r="B1574" s="28"/>
      <c r="C1574" s="28"/>
      <c r="D1574" s="28"/>
      <c r="E1574" s="28"/>
      <c r="F1574" s="28"/>
      <c r="G1574" s="28"/>
      <c r="H1574" s="28"/>
      <c r="I1574" s="28"/>
      <c r="J1574" s="28"/>
      <c r="K1574" s="28"/>
      <c r="L1574" s="28"/>
      <c r="M1574" s="28"/>
      <c r="N1574" s="28"/>
      <c r="O1574" s="28"/>
      <c r="P1574" s="28"/>
      <c r="Q1574" s="28"/>
      <c r="R1574" s="28"/>
    </row>
    <row r="1575" spans="2:18">
      <c r="B1575" s="28"/>
      <c r="C1575" s="28"/>
      <c r="D1575" s="28"/>
      <c r="E1575" s="28"/>
      <c r="F1575" s="28"/>
      <c r="G1575" s="28"/>
      <c r="H1575" s="28"/>
      <c r="I1575" s="28"/>
      <c r="J1575" s="28"/>
      <c r="K1575" s="28"/>
      <c r="L1575" s="28"/>
      <c r="M1575" s="28"/>
      <c r="N1575" s="28"/>
      <c r="O1575" s="28"/>
      <c r="P1575" s="28"/>
      <c r="Q1575" s="28"/>
      <c r="R1575" s="28"/>
    </row>
    <row r="1576" spans="2:18">
      <c r="B1576" s="28"/>
      <c r="C1576" s="28"/>
      <c r="D1576" s="28"/>
      <c r="E1576" s="28"/>
      <c r="F1576" s="28"/>
      <c r="G1576" s="28"/>
      <c r="H1576" s="28"/>
      <c r="I1576" s="28"/>
      <c r="J1576" s="28"/>
      <c r="K1576" s="28"/>
      <c r="L1576" s="28"/>
      <c r="M1576" s="28"/>
      <c r="N1576" s="28"/>
      <c r="O1576" s="28"/>
      <c r="P1576" s="28"/>
      <c r="Q1576" s="28"/>
      <c r="R1576" s="28"/>
    </row>
    <row r="1577" spans="2:18">
      <c r="B1577" s="28"/>
      <c r="C1577" s="28"/>
      <c r="D1577" s="28"/>
      <c r="E1577" s="28"/>
      <c r="F1577" s="28"/>
      <c r="G1577" s="28"/>
      <c r="H1577" s="28"/>
      <c r="I1577" s="28"/>
      <c r="J1577" s="28"/>
      <c r="K1577" s="28"/>
      <c r="L1577" s="28"/>
      <c r="M1577" s="28"/>
      <c r="N1577" s="28"/>
      <c r="O1577" s="28"/>
      <c r="P1577" s="28"/>
      <c r="Q1577" s="28"/>
      <c r="R1577" s="28"/>
    </row>
    <row r="1578" spans="2:18">
      <c r="B1578" s="28"/>
      <c r="C1578" s="28"/>
      <c r="D1578" s="28"/>
      <c r="E1578" s="28"/>
      <c r="F1578" s="28"/>
      <c r="G1578" s="28"/>
      <c r="H1578" s="28"/>
      <c r="I1578" s="28"/>
      <c r="J1578" s="28"/>
      <c r="K1578" s="28"/>
      <c r="L1578" s="28"/>
      <c r="M1578" s="28"/>
      <c r="N1578" s="28"/>
      <c r="O1578" s="28"/>
      <c r="P1578" s="28"/>
      <c r="Q1578" s="28"/>
      <c r="R1578" s="28"/>
    </row>
    <row r="1579" spans="2:18">
      <c r="B1579" s="28"/>
      <c r="C1579" s="28"/>
      <c r="D1579" s="28"/>
      <c r="E1579" s="28"/>
      <c r="F1579" s="28"/>
      <c r="G1579" s="28"/>
      <c r="H1579" s="28"/>
      <c r="I1579" s="28"/>
      <c r="J1579" s="28"/>
      <c r="K1579" s="28"/>
      <c r="L1579" s="28"/>
      <c r="M1579" s="28"/>
      <c r="N1579" s="28"/>
      <c r="O1579" s="28"/>
      <c r="P1579" s="28"/>
      <c r="Q1579" s="28"/>
      <c r="R1579" s="28"/>
    </row>
    <row r="1580" spans="2:18">
      <c r="B1580" s="28"/>
      <c r="C1580" s="28"/>
      <c r="D1580" s="28"/>
      <c r="E1580" s="28"/>
      <c r="F1580" s="28"/>
      <c r="G1580" s="28"/>
      <c r="H1580" s="28"/>
      <c r="I1580" s="28"/>
      <c r="J1580" s="28"/>
      <c r="K1580" s="28"/>
      <c r="L1580" s="28"/>
      <c r="M1580" s="28"/>
      <c r="N1580" s="28"/>
      <c r="O1580" s="28"/>
      <c r="P1580" s="28"/>
      <c r="Q1580" s="28"/>
      <c r="R1580" s="28"/>
    </row>
    <row r="1581" spans="2:18">
      <c r="B1581" s="28"/>
      <c r="C1581" s="28"/>
      <c r="D1581" s="28"/>
      <c r="E1581" s="28"/>
      <c r="F1581" s="28"/>
      <c r="G1581" s="28"/>
      <c r="H1581" s="28"/>
      <c r="I1581" s="28"/>
      <c r="J1581" s="28"/>
      <c r="K1581" s="28"/>
      <c r="L1581" s="28"/>
      <c r="M1581" s="28"/>
      <c r="N1581" s="28"/>
      <c r="O1581" s="28"/>
      <c r="P1581" s="28"/>
      <c r="Q1581" s="28"/>
      <c r="R1581" s="28"/>
    </row>
    <row r="1582" spans="2:18">
      <c r="B1582" s="28"/>
      <c r="C1582" s="28"/>
      <c r="D1582" s="28"/>
      <c r="E1582" s="28"/>
      <c r="F1582" s="28"/>
      <c r="G1582" s="28"/>
      <c r="H1582" s="28"/>
      <c r="I1582" s="28"/>
      <c r="J1582" s="28"/>
      <c r="K1582" s="28"/>
      <c r="L1582" s="28"/>
      <c r="M1582" s="28"/>
      <c r="N1582" s="28"/>
      <c r="O1582" s="28"/>
      <c r="P1582" s="28"/>
      <c r="Q1582" s="28"/>
      <c r="R1582" s="28"/>
    </row>
    <row r="1583" spans="2:18">
      <c r="B1583" s="28"/>
      <c r="C1583" s="28"/>
      <c r="D1583" s="28"/>
      <c r="E1583" s="28"/>
      <c r="F1583" s="28"/>
      <c r="G1583" s="28"/>
      <c r="H1583" s="28"/>
      <c r="I1583" s="28"/>
      <c r="J1583" s="28"/>
      <c r="K1583" s="28"/>
      <c r="L1583" s="28"/>
      <c r="M1583" s="28"/>
      <c r="N1583" s="28"/>
      <c r="O1583" s="28"/>
      <c r="P1583" s="28"/>
      <c r="Q1583" s="28"/>
      <c r="R1583" s="28"/>
    </row>
    <row r="1584" spans="2:18">
      <c r="B1584" s="28"/>
      <c r="C1584" s="28"/>
      <c r="D1584" s="28"/>
      <c r="E1584" s="28"/>
      <c r="F1584" s="28"/>
      <c r="G1584" s="28"/>
      <c r="H1584" s="28"/>
      <c r="I1584" s="28"/>
      <c r="J1584" s="28"/>
      <c r="K1584" s="28"/>
      <c r="L1584" s="28"/>
      <c r="M1584" s="28"/>
      <c r="N1584" s="28"/>
      <c r="O1584" s="28"/>
      <c r="P1584" s="28"/>
      <c r="Q1584" s="28"/>
      <c r="R1584" s="28"/>
    </row>
    <row r="1585" spans="2:18">
      <c r="B1585" s="28"/>
      <c r="C1585" s="28"/>
      <c r="D1585" s="28"/>
      <c r="E1585" s="28"/>
      <c r="F1585" s="28"/>
      <c r="G1585" s="28"/>
      <c r="H1585" s="28"/>
      <c r="I1585" s="28"/>
      <c r="J1585" s="28"/>
      <c r="K1585" s="28"/>
      <c r="L1585" s="28"/>
      <c r="M1585" s="28"/>
      <c r="N1585" s="28"/>
      <c r="O1585" s="28"/>
      <c r="P1585" s="28"/>
      <c r="Q1585" s="28"/>
      <c r="R1585" s="28"/>
    </row>
    <row r="1586" spans="2:18">
      <c r="B1586" s="28"/>
      <c r="C1586" s="28"/>
      <c r="D1586" s="28"/>
      <c r="E1586" s="28"/>
      <c r="F1586" s="28"/>
      <c r="G1586" s="28"/>
      <c r="H1586" s="28"/>
      <c r="I1586" s="28"/>
      <c r="J1586" s="28"/>
      <c r="K1586" s="28"/>
      <c r="L1586" s="28"/>
      <c r="M1586" s="28"/>
      <c r="N1586" s="28"/>
      <c r="O1586" s="28"/>
      <c r="P1586" s="28"/>
      <c r="Q1586" s="28"/>
      <c r="R1586" s="28"/>
    </row>
    <row r="1587" spans="2:18">
      <c r="B1587" s="28"/>
      <c r="C1587" s="28"/>
      <c r="D1587" s="28"/>
      <c r="E1587" s="28"/>
      <c r="F1587" s="28"/>
      <c r="G1587" s="28"/>
      <c r="H1587" s="28"/>
      <c r="I1587" s="28"/>
      <c r="J1587" s="28"/>
      <c r="K1587" s="28"/>
      <c r="L1587" s="28"/>
      <c r="M1587" s="28"/>
      <c r="N1587" s="28"/>
      <c r="O1587" s="28"/>
      <c r="P1587" s="28"/>
      <c r="Q1587" s="28"/>
      <c r="R1587" s="28"/>
    </row>
    <row r="1588" spans="2:18">
      <c r="B1588" s="28"/>
      <c r="C1588" s="28"/>
      <c r="D1588" s="28"/>
      <c r="E1588" s="28"/>
      <c r="F1588" s="28"/>
      <c r="G1588" s="28"/>
      <c r="H1588" s="28"/>
      <c r="I1588" s="28"/>
      <c r="J1588" s="28"/>
      <c r="K1588" s="28"/>
      <c r="L1588" s="28"/>
      <c r="M1588" s="28"/>
      <c r="N1588" s="28"/>
      <c r="O1588" s="28"/>
      <c r="P1588" s="28"/>
      <c r="Q1588" s="28"/>
      <c r="R1588" s="28"/>
    </row>
    <row r="1589" spans="2:18">
      <c r="B1589" s="28"/>
      <c r="C1589" s="28"/>
      <c r="D1589" s="28"/>
      <c r="E1589" s="28"/>
      <c r="F1589" s="28"/>
      <c r="G1589" s="28"/>
      <c r="H1589" s="28"/>
      <c r="I1589" s="28"/>
      <c r="J1589" s="28"/>
      <c r="K1589" s="28"/>
      <c r="L1589" s="28"/>
      <c r="M1589" s="28"/>
      <c r="N1589" s="28"/>
      <c r="O1589" s="28"/>
      <c r="P1589" s="28"/>
      <c r="Q1589" s="28"/>
      <c r="R1589" s="28"/>
    </row>
    <row r="1590" spans="2:18">
      <c r="B1590" s="28"/>
      <c r="C1590" s="28"/>
      <c r="D1590" s="28"/>
      <c r="E1590" s="28"/>
      <c r="F1590" s="28"/>
      <c r="G1590" s="28"/>
      <c r="H1590" s="28"/>
      <c r="I1590" s="28"/>
      <c r="J1590" s="28"/>
      <c r="K1590" s="28"/>
      <c r="L1590" s="28"/>
      <c r="M1590" s="28"/>
      <c r="N1590" s="28"/>
      <c r="O1590" s="28"/>
      <c r="P1590" s="28"/>
      <c r="Q1590" s="28"/>
      <c r="R1590" s="28"/>
    </row>
    <row r="1591" spans="2:18">
      <c r="B1591" s="28"/>
      <c r="C1591" s="28"/>
      <c r="D1591" s="28"/>
      <c r="E1591" s="28"/>
      <c r="F1591" s="28"/>
      <c r="G1591" s="28"/>
      <c r="H1591" s="28"/>
      <c r="I1591" s="28"/>
      <c r="J1591" s="28"/>
      <c r="K1591" s="28"/>
      <c r="L1591" s="28"/>
      <c r="M1591" s="28"/>
      <c r="N1591" s="28"/>
      <c r="O1591" s="28"/>
      <c r="P1591" s="28"/>
      <c r="Q1591" s="28"/>
      <c r="R1591" s="28"/>
    </row>
    <row r="1592" spans="2:18">
      <c r="B1592" s="28"/>
      <c r="C1592" s="28"/>
      <c r="D1592" s="28"/>
      <c r="E1592" s="28"/>
      <c r="F1592" s="28"/>
      <c r="G1592" s="28"/>
      <c r="H1592" s="28"/>
      <c r="I1592" s="28"/>
      <c r="J1592" s="28"/>
      <c r="K1592" s="28"/>
      <c r="L1592" s="28"/>
      <c r="M1592" s="28"/>
      <c r="N1592" s="28"/>
      <c r="O1592" s="28"/>
      <c r="P1592" s="28"/>
      <c r="Q1592" s="28"/>
      <c r="R1592" s="28"/>
    </row>
    <row r="1593" spans="2:18">
      <c r="B1593" s="28"/>
      <c r="C1593" s="28"/>
      <c r="D1593" s="28"/>
      <c r="E1593" s="28"/>
      <c r="F1593" s="28"/>
      <c r="G1593" s="28"/>
      <c r="H1593" s="28"/>
      <c r="I1593" s="28"/>
      <c r="J1593" s="28"/>
      <c r="K1593" s="28"/>
      <c r="L1593" s="28"/>
      <c r="M1593" s="28"/>
      <c r="N1593" s="28"/>
      <c r="O1593" s="28"/>
      <c r="P1593" s="28"/>
      <c r="Q1593" s="28"/>
      <c r="R1593" s="28"/>
    </row>
    <row r="1594" spans="2:18">
      <c r="B1594" s="28"/>
      <c r="C1594" s="28"/>
      <c r="D1594" s="28"/>
      <c r="E1594" s="28"/>
      <c r="F1594" s="28"/>
      <c r="G1594" s="28"/>
      <c r="H1594" s="28"/>
      <c r="I1594" s="28"/>
      <c r="J1594" s="28"/>
      <c r="K1594" s="28"/>
      <c r="L1594" s="28"/>
      <c r="M1594" s="28"/>
      <c r="N1594" s="28"/>
      <c r="O1594" s="28"/>
      <c r="P1594" s="28"/>
      <c r="Q1594" s="28"/>
      <c r="R1594" s="28"/>
    </row>
    <row r="1595" spans="2:18">
      <c r="B1595" s="28"/>
      <c r="C1595" s="28"/>
      <c r="D1595" s="28"/>
      <c r="E1595" s="28"/>
      <c r="F1595" s="28"/>
      <c r="G1595" s="28"/>
      <c r="H1595" s="28"/>
      <c r="I1595" s="28"/>
      <c r="J1595" s="28"/>
      <c r="K1595" s="28"/>
      <c r="L1595" s="28"/>
      <c r="M1595" s="28"/>
      <c r="N1595" s="28"/>
      <c r="O1595" s="28"/>
      <c r="P1595" s="28"/>
      <c r="Q1595" s="28"/>
      <c r="R1595" s="28"/>
    </row>
    <row r="1596" spans="2:18">
      <c r="B1596" s="28"/>
      <c r="C1596" s="28"/>
      <c r="D1596" s="28"/>
      <c r="E1596" s="28"/>
      <c r="F1596" s="28"/>
      <c r="G1596" s="28"/>
      <c r="H1596" s="28"/>
      <c r="I1596" s="28"/>
      <c r="J1596" s="28"/>
      <c r="K1596" s="28"/>
      <c r="L1596" s="28"/>
      <c r="M1596" s="28"/>
      <c r="N1596" s="28"/>
      <c r="O1596" s="28"/>
      <c r="P1596" s="28"/>
      <c r="Q1596" s="28"/>
      <c r="R1596" s="28"/>
    </row>
    <row r="1597" spans="2:18">
      <c r="B1597" s="28"/>
      <c r="C1597" s="28"/>
      <c r="D1597" s="28"/>
      <c r="E1597" s="28"/>
      <c r="F1597" s="28"/>
      <c r="G1597" s="28"/>
      <c r="H1597" s="28"/>
      <c r="I1597" s="28"/>
      <c r="J1597" s="28"/>
      <c r="K1597" s="28"/>
      <c r="L1597" s="28"/>
      <c r="M1597" s="28"/>
      <c r="N1597" s="28"/>
      <c r="O1597" s="28"/>
      <c r="P1597" s="28"/>
      <c r="Q1597" s="28"/>
      <c r="R1597" s="28"/>
    </row>
    <row r="1598" spans="2:18">
      <c r="B1598" s="28"/>
      <c r="C1598" s="28"/>
      <c r="D1598" s="28"/>
      <c r="E1598" s="28"/>
      <c r="F1598" s="28"/>
      <c r="G1598" s="28"/>
      <c r="H1598" s="28"/>
      <c r="I1598" s="28"/>
      <c r="J1598" s="28"/>
      <c r="K1598" s="28"/>
      <c r="L1598" s="28"/>
      <c r="M1598" s="28"/>
      <c r="N1598" s="28"/>
      <c r="O1598" s="28"/>
      <c r="P1598" s="28"/>
      <c r="Q1598" s="28"/>
      <c r="R1598" s="28"/>
    </row>
    <row r="1599" spans="2:18">
      <c r="B1599" s="28"/>
      <c r="C1599" s="28"/>
      <c r="D1599" s="28"/>
      <c r="E1599" s="28"/>
      <c r="F1599" s="28"/>
      <c r="G1599" s="28"/>
      <c r="H1599" s="28"/>
      <c r="I1599" s="28"/>
      <c r="J1599" s="28"/>
      <c r="K1599" s="28"/>
      <c r="L1599" s="28"/>
      <c r="M1599" s="28"/>
      <c r="N1599" s="28"/>
      <c r="O1599" s="28"/>
      <c r="P1599" s="28"/>
      <c r="Q1599" s="28"/>
      <c r="R1599" s="28"/>
    </row>
    <row r="1600" spans="2:18">
      <c r="B1600" s="28"/>
      <c r="C1600" s="28"/>
      <c r="D1600" s="28"/>
      <c r="E1600" s="28"/>
      <c r="F1600" s="28"/>
      <c r="G1600" s="28"/>
      <c r="H1600" s="28"/>
      <c r="I1600" s="28"/>
      <c r="J1600" s="28"/>
      <c r="K1600" s="28"/>
      <c r="L1600" s="28"/>
      <c r="M1600" s="28"/>
      <c r="N1600" s="28"/>
      <c r="O1600" s="28"/>
      <c r="P1600" s="28"/>
      <c r="Q1600" s="28"/>
      <c r="R1600" s="28"/>
    </row>
    <row r="1601" spans="2:18">
      <c r="B1601" s="28"/>
      <c r="C1601" s="28"/>
      <c r="D1601" s="28"/>
      <c r="E1601" s="28"/>
      <c r="F1601" s="28"/>
      <c r="G1601" s="28"/>
      <c r="H1601" s="28"/>
      <c r="I1601" s="28"/>
      <c r="J1601" s="28"/>
      <c r="K1601" s="28"/>
      <c r="L1601" s="28"/>
      <c r="M1601" s="28"/>
      <c r="N1601" s="28"/>
      <c r="O1601" s="28"/>
      <c r="P1601" s="28"/>
      <c r="Q1601" s="28"/>
      <c r="R1601" s="28"/>
    </row>
    <row r="1602" spans="2:18">
      <c r="B1602" s="28"/>
      <c r="C1602" s="28"/>
      <c r="D1602" s="28"/>
      <c r="E1602" s="28"/>
      <c r="F1602" s="28"/>
      <c r="G1602" s="28"/>
      <c r="H1602" s="28"/>
      <c r="I1602" s="28"/>
      <c r="J1602" s="28"/>
      <c r="K1602" s="28"/>
      <c r="L1602" s="28"/>
      <c r="M1602" s="28"/>
      <c r="N1602" s="28"/>
      <c r="O1602" s="28"/>
      <c r="P1602" s="28"/>
      <c r="Q1602" s="28"/>
      <c r="R1602" s="28"/>
    </row>
    <row r="1603" spans="2:18">
      <c r="B1603" s="28"/>
      <c r="C1603" s="28"/>
      <c r="D1603" s="28"/>
      <c r="E1603" s="28"/>
      <c r="F1603" s="28"/>
      <c r="G1603" s="28"/>
      <c r="H1603" s="28"/>
      <c r="I1603" s="28"/>
      <c r="J1603" s="28"/>
      <c r="K1603" s="28"/>
      <c r="L1603" s="28"/>
      <c r="M1603" s="28"/>
      <c r="N1603" s="28"/>
      <c r="O1603" s="28"/>
      <c r="P1603" s="28"/>
      <c r="Q1603" s="28"/>
      <c r="R1603" s="28"/>
    </row>
    <row r="1604" spans="2:18">
      <c r="B1604" s="28"/>
      <c r="C1604" s="28"/>
      <c r="D1604" s="28"/>
      <c r="E1604" s="28"/>
      <c r="F1604" s="28"/>
      <c r="G1604" s="28"/>
      <c r="H1604" s="28"/>
      <c r="I1604" s="28"/>
      <c r="J1604" s="28"/>
      <c r="K1604" s="28"/>
      <c r="L1604" s="28"/>
      <c r="M1604" s="28"/>
      <c r="N1604" s="28"/>
      <c r="O1604" s="28"/>
      <c r="P1604" s="28"/>
      <c r="Q1604" s="28"/>
      <c r="R1604" s="28"/>
    </row>
    <row r="1605" spans="2:18">
      <c r="B1605" s="28"/>
      <c r="C1605" s="28"/>
      <c r="D1605" s="28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28"/>
      <c r="P1605" s="28"/>
      <c r="Q1605" s="28"/>
      <c r="R1605" s="28"/>
    </row>
    <row r="1606" spans="2:18">
      <c r="B1606" s="28"/>
      <c r="C1606" s="28"/>
      <c r="D1606" s="28"/>
      <c r="E1606" s="28"/>
      <c r="F1606" s="28"/>
      <c r="G1606" s="28"/>
      <c r="H1606" s="28"/>
      <c r="I1606" s="28"/>
      <c r="J1606" s="28"/>
      <c r="K1606" s="28"/>
      <c r="L1606" s="28"/>
      <c r="M1606" s="28"/>
      <c r="N1606" s="28"/>
      <c r="O1606" s="28"/>
      <c r="P1606" s="28"/>
      <c r="Q1606" s="28"/>
      <c r="R1606" s="28"/>
    </row>
    <row r="1607" spans="2:18">
      <c r="B1607" s="28"/>
      <c r="C1607" s="28"/>
      <c r="D1607" s="28"/>
      <c r="E1607" s="28"/>
      <c r="F1607" s="28"/>
      <c r="G1607" s="28"/>
      <c r="H1607" s="28"/>
      <c r="I1607" s="28"/>
      <c r="J1607" s="28"/>
      <c r="K1607" s="28"/>
      <c r="L1607" s="28"/>
      <c r="M1607" s="28"/>
      <c r="N1607" s="28"/>
      <c r="O1607" s="28"/>
      <c r="P1607" s="28"/>
      <c r="Q1607" s="28"/>
      <c r="R1607" s="28"/>
    </row>
    <row r="1608" spans="2:18"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  <c r="P1608" s="28"/>
      <c r="Q1608" s="28"/>
      <c r="R1608" s="28"/>
    </row>
    <row r="1609" spans="2:18">
      <c r="B1609" s="28"/>
      <c r="C1609" s="28"/>
      <c r="D1609" s="28"/>
      <c r="E1609" s="28"/>
      <c r="F1609" s="28"/>
      <c r="G1609" s="28"/>
      <c r="H1609" s="28"/>
      <c r="I1609" s="28"/>
      <c r="J1609" s="28"/>
      <c r="K1609" s="28"/>
      <c r="L1609" s="28"/>
      <c r="M1609" s="28"/>
      <c r="N1609" s="28"/>
      <c r="O1609" s="28"/>
      <c r="P1609" s="28"/>
      <c r="Q1609" s="28"/>
      <c r="R1609" s="28"/>
    </row>
    <row r="1610" spans="2:18">
      <c r="B1610" s="28"/>
      <c r="C1610" s="28"/>
      <c r="D1610" s="28"/>
      <c r="E1610" s="28"/>
      <c r="F1610" s="28"/>
      <c r="G1610" s="28"/>
      <c r="H1610" s="28"/>
      <c r="I1610" s="28"/>
      <c r="J1610" s="28"/>
      <c r="K1610" s="28"/>
      <c r="L1610" s="28"/>
      <c r="M1610" s="28"/>
      <c r="N1610" s="28"/>
      <c r="O1610" s="28"/>
      <c r="P1610" s="28"/>
      <c r="Q1610" s="28"/>
      <c r="R1610" s="28"/>
    </row>
    <row r="1611" spans="2:18">
      <c r="B1611" s="28"/>
      <c r="C1611" s="28"/>
      <c r="D1611" s="28"/>
      <c r="E1611" s="28"/>
      <c r="F1611" s="28"/>
      <c r="G1611" s="28"/>
      <c r="H1611" s="28"/>
      <c r="I1611" s="28"/>
      <c r="J1611" s="28"/>
      <c r="K1611" s="28"/>
      <c r="L1611" s="28"/>
      <c r="M1611" s="28"/>
      <c r="N1611" s="28"/>
      <c r="O1611" s="28"/>
      <c r="P1611" s="28"/>
      <c r="Q1611" s="28"/>
      <c r="R1611" s="28"/>
    </row>
    <row r="1612" spans="2:18">
      <c r="B1612" s="28"/>
      <c r="C1612" s="28"/>
      <c r="D1612" s="28"/>
      <c r="E1612" s="28"/>
      <c r="F1612" s="28"/>
      <c r="G1612" s="28"/>
      <c r="H1612" s="28"/>
      <c r="I1612" s="28"/>
      <c r="J1612" s="28"/>
      <c r="K1612" s="28"/>
      <c r="L1612" s="28"/>
      <c r="M1612" s="28"/>
      <c r="N1612" s="28"/>
      <c r="O1612" s="28"/>
      <c r="P1612" s="28"/>
      <c r="Q1612" s="28"/>
      <c r="R1612" s="28"/>
    </row>
    <row r="1613" spans="2:18">
      <c r="B1613" s="28"/>
      <c r="C1613" s="28"/>
      <c r="D1613" s="28"/>
      <c r="E1613" s="28"/>
      <c r="F1613" s="28"/>
      <c r="G1613" s="28"/>
      <c r="H1613" s="28"/>
      <c r="I1613" s="28"/>
      <c r="J1613" s="28"/>
      <c r="K1613" s="28"/>
      <c r="L1613" s="28"/>
      <c r="M1613" s="28"/>
      <c r="N1613" s="28"/>
      <c r="O1613" s="28"/>
      <c r="P1613" s="28"/>
      <c r="Q1613" s="28"/>
      <c r="R1613" s="28"/>
    </row>
    <row r="1614" spans="2:18">
      <c r="B1614" s="28"/>
      <c r="C1614" s="28"/>
      <c r="D1614" s="28"/>
      <c r="E1614" s="28"/>
      <c r="F1614" s="28"/>
      <c r="G1614" s="28"/>
      <c r="H1614" s="28"/>
      <c r="I1614" s="28"/>
      <c r="J1614" s="28"/>
      <c r="K1614" s="28"/>
      <c r="L1614" s="28"/>
      <c r="M1614" s="28"/>
      <c r="N1614" s="28"/>
      <c r="O1614" s="28"/>
      <c r="P1614" s="28"/>
      <c r="Q1614" s="28"/>
      <c r="R1614" s="28"/>
    </row>
    <row r="1615" spans="2:18">
      <c r="B1615" s="28"/>
      <c r="C1615" s="28"/>
      <c r="D1615" s="28"/>
      <c r="E1615" s="28"/>
      <c r="F1615" s="28"/>
      <c r="G1615" s="28"/>
      <c r="H1615" s="28"/>
      <c r="I1615" s="28"/>
      <c r="J1615" s="28"/>
      <c r="K1615" s="28"/>
      <c r="L1615" s="28"/>
      <c r="M1615" s="28"/>
      <c r="N1615" s="28"/>
      <c r="O1615" s="28"/>
      <c r="P1615" s="28"/>
      <c r="Q1615" s="28"/>
      <c r="R1615" s="28"/>
    </row>
    <row r="1616" spans="2:18"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  <c r="P1616" s="28"/>
      <c r="Q1616" s="28"/>
      <c r="R1616" s="28"/>
    </row>
    <row r="1617" spans="2:18">
      <c r="B1617" s="28"/>
      <c r="C1617" s="28"/>
      <c r="D1617" s="28"/>
      <c r="E1617" s="28"/>
      <c r="F1617" s="28"/>
      <c r="G1617" s="28"/>
      <c r="H1617" s="28"/>
      <c r="I1617" s="28"/>
      <c r="J1617" s="28"/>
      <c r="K1617" s="28"/>
      <c r="L1617" s="28"/>
      <c r="M1617" s="28"/>
      <c r="N1617" s="28"/>
      <c r="O1617" s="28"/>
      <c r="P1617" s="28"/>
      <c r="Q1617" s="28"/>
      <c r="R1617" s="28"/>
    </row>
    <row r="1618" spans="2:18">
      <c r="B1618" s="28"/>
      <c r="C1618" s="28"/>
      <c r="D1618" s="28"/>
      <c r="E1618" s="28"/>
      <c r="F1618" s="28"/>
      <c r="G1618" s="28"/>
      <c r="H1618" s="28"/>
      <c r="I1618" s="28"/>
      <c r="J1618" s="28"/>
      <c r="K1618" s="28"/>
      <c r="L1618" s="28"/>
      <c r="M1618" s="28"/>
      <c r="N1618" s="28"/>
      <c r="O1618" s="28"/>
      <c r="P1618" s="28"/>
      <c r="Q1618" s="28"/>
      <c r="R1618" s="28"/>
    </row>
    <row r="1619" spans="2:18">
      <c r="B1619" s="28"/>
      <c r="C1619" s="28"/>
      <c r="D1619" s="28"/>
      <c r="E1619" s="28"/>
      <c r="F1619" s="28"/>
      <c r="G1619" s="28"/>
      <c r="H1619" s="28"/>
      <c r="I1619" s="28"/>
      <c r="J1619" s="28"/>
      <c r="K1619" s="28"/>
      <c r="L1619" s="28"/>
      <c r="M1619" s="28"/>
      <c r="N1619" s="28"/>
      <c r="O1619" s="28"/>
      <c r="P1619" s="28"/>
      <c r="Q1619" s="28"/>
      <c r="R1619" s="28"/>
    </row>
    <row r="1620" spans="2:18">
      <c r="B1620" s="28"/>
      <c r="C1620" s="28"/>
      <c r="D1620" s="28"/>
      <c r="E1620" s="28"/>
      <c r="F1620" s="28"/>
      <c r="G1620" s="28"/>
      <c r="H1620" s="28"/>
      <c r="I1620" s="28"/>
      <c r="J1620" s="28"/>
      <c r="K1620" s="28"/>
      <c r="L1620" s="28"/>
      <c r="M1620" s="28"/>
      <c r="N1620" s="28"/>
      <c r="O1620" s="28"/>
      <c r="P1620" s="28"/>
      <c r="Q1620" s="28"/>
      <c r="R1620" s="28"/>
    </row>
    <row r="1621" spans="2:18">
      <c r="B1621" s="28"/>
      <c r="C1621" s="28"/>
      <c r="D1621" s="28"/>
      <c r="E1621" s="28"/>
      <c r="F1621" s="28"/>
      <c r="G1621" s="28"/>
      <c r="H1621" s="28"/>
      <c r="I1621" s="28"/>
      <c r="J1621" s="28"/>
      <c r="K1621" s="28"/>
      <c r="L1621" s="28"/>
      <c r="M1621" s="28"/>
      <c r="N1621" s="28"/>
      <c r="O1621" s="28"/>
      <c r="P1621" s="28"/>
      <c r="Q1621" s="28"/>
      <c r="R1621" s="28"/>
    </row>
    <row r="1622" spans="2:18">
      <c r="B1622" s="28"/>
      <c r="C1622" s="28"/>
      <c r="D1622" s="28"/>
      <c r="E1622" s="28"/>
      <c r="F1622" s="28"/>
      <c r="G1622" s="28"/>
      <c r="H1622" s="28"/>
      <c r="I1622" s="28"/>
      <c r="J1622" s="28"/>
      <c r="K1622" s="28"/>
      <c r="L1622" s="28"/>
      <c r="M1622" s="28"/>
      <c r="N1622" s="28"/>
      <c r="O1622" s="28"/>
      <c r="P1622" s="28"/>
      <c r="Q1622" s="28"/>
      <c r="R1622" s="28"/>
    </row>
    <row r="1623" spans="2:18">
      <c r="B1623" s="28"/>
      <c r="C1623" s="28"/>
      <c r="D1623" s="28"/>
      <c r="E1623" s="28"/>
      <c r="F1623" s="28"/>
      <c r="G1623" s="28"/>
      <c r="H1623" s="28"/>
      <c r="I1623" s="28"/>
      <c r="J1623" s="28"/>
      <c r="K1623" s="28"/>
      <c r="L1623" s="28"/>
      <c r="M1623" s="28"/>
      <c r="N1623" s="28"/>
      <c r="O1623" s="28"/>
      <c r="P1623" s="28"/>
      <c r="Q1623" s="28"/>
      <c r="R1623" s="28"/>
    </row>
    <row r="1624" spans="2:18">
      <c r="B1624" s="28"/>
      <c r="C1624" s="28"/>
      <c r="D1624" s="28"/>
      <c r="E1624" s="28"/>
      <c r="F1624" s="28"/>
      <c r="G1624" s="28"/>
      <c r="H1624" s="28"/>
      <c r="I1624" s="28"/>
      <c r="J1624" s="28"/>
      <c r="K1624" s="28"/>
      <c r="L1624" s="28"/>
      <c r="M1624" s="28"/>
      <c r="N1624" s="28"/>
      <c r="O1624" s="28"/>
      <c r="P1624" s="28"/>
      <c r="Q1624" s="28"/>
      <c r="R1624" s="28"/>
    </row>
    <row r="1625" spans="2:18">
      <c r="B1625" s="28"/>
      <c r="C1625" s="28"/>
      <c r="D1625" s="28"/>
      <c r="E1625" s="28"/>
      <c r="F1625" s="28"/>
      <c r="G1625" s="28"/>
      <c r="H1625" s="28"/>
      <c r="I1625" s="28"/>
      <c r="J1625" s="28"/>
      <c r="K1625" s="28"/>
      <c r="L1625" s="28"/>
      <c r="M1625" s="28"/>
      <c r="N1625" s="28"/>
      <c r="O1625" s="28"/>
      <c r="P1625" s="28"/>
      <c r="Q1625" s="28"/>
      <c r="R1625" s="28"/>
    </row>
    <row r="1626" spans="2:18">
      <c r="B1626" s="28"/>
      <c r="C1626" s="28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P1626" s="28"/>
      <c r="Q1626" s="28"/>
      <c r="R1626" s="28"/>
    </row>
    <row r="1627" spans="2:18">
      <c r="B1627" s="28"/>
      <c r="C1627" s="28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P1627" s="28"/>
      <c r="Q1627" s="28"/>
      <c r="R1627" s="28"/>
    </row>
    <row r="1628" spans="2:18">
      <c r="B1628" s="28"/>
      <c r="C1628" s="28"/>
      <c r="D1628" s="28"/>
      <c r="E1628" s="28"/>
      <c r="F1628" s="28"/>
      <c r="G1628" s="28"/>
      <c r="H1628" s="28"/>
      <c r="I1628" s="28"/>
      <c r="J1628" s="28"/>
      <c r="K1628" s="28"/>
      <c r="L1628" s="28"/>
      <c r="M1628" s="28"/>
      <c r="N1628" s="28"/>
      <c r="O1628" s="28"/>
      <c r="P1628" s="28"/>
      <c r="Q1628" s="28"/>
      <c r="R1628" s="28"/>
    </row>
    <row r="1629" spans="2:18">
      <c r="B1629" s="28"/>
      <c r="C1629" s="28"/>
      <c r="D1629" s="28"/>
      <c r="E1629" s="28"/>
      <c r="F1629" s="28"/>
      <c r="G1629" s="28"/>
      <c r="H1629" s="28"/>
      <c r="I1629" s="28"/>
      <c r="J1629" s="28"/>
      <c r="K1629" s="28"/>
      <c r="L1629" s="28"/>
      <c r="M1629" s="28"/>
      <c r="N1629" s="28"/>
      <c r="O1629" s="28"/>
      <c r="P1629" s="28"/>
      <c r="Q1629" s="28"/>
      <c r="R1629" s="28"/>
    </row>
    <row r="1630" spans="2:18">
      <c r="B1630" s="28"/>
      <c r="C1630" s="28"/>
      <c r="D1630" s="28"/>
      <c r="E1630" s="28"/>
      <c r="F1630" s="28"/>
      <c r="G1630" s="28"/>
      <c r="H1630" s="28"/>
      <c r="I1630" s="28"/>
      <c r="J1630" s="28"/>
      <c r="K1630" s="28"/>
      <c r="L1630" s="28"/>
      <c r="M1630" s="28"/>
      <c r="N1630" s="28"/>
      <c r="O1630" s="28"/>
      <c r="P1630" s="28"/>
      <c r="Q1630" s="28"/>
      <c r="R1630" s="28"/>
    </row>
    <row r="1631" spans="2:18">
      <c r="B1631" s="28"/>
      <c r="C1631" s="28"/>
      <c r="D1631" s="28"/>
      <c r="E1631" s="28"/>
      <c r="F1631" s="28"/>
      <c r="G1631" s="28"/>
      <c r="H1631" s="28"/>
      <c r="I1631" s="28"/>
      <c r="J1631" s="28"/>
      <c r="K1631" s="28"/>
      <c r="L1631" s="28"/>
      <c r="M1631" s="28"/>
      <c r="N1631" s="28"/>
      <c r="O1631" s="28"/>
      <c r="P1631" s="28"/>
      <c r="Q1631" s="28"/>
      <c r="R1631" s="28"/>
    </row>
    <row r="1632" spans="2:18">
      <c r="B1632" s="28"/>
      <c r="C1632" s="28"/>
      <c r="D1632" s="28"/>
      <c r="E1632" s="28"/>
      <c r="F1632" s="28"/>
      <c r="G1632" s="28"/>
      <c r="H1632" s="28"/>
      <c r="I1632" s="28"/>
      <c r="J1632" s="28"/>
      <c r="K1632" s="28"/>
      <c r="L1632" s="28"/>
      <c r="M1632" s="28"/>
      <c r="N1632" s="28"/>
      <c r="O1632" s="28"/>
      <c r="P1632" s="28"/>
      <c r="Q1632" s="28"/>
      <c r="R1632" s="28"/>
    </row>
    <row r="1633" spans="2:18">
      <c r="B1633" s="28"/>
      <c r="C1633" s="28"/>
      <c r="D1633" s="28"/>
      <c r="E1633" s="28"/>
      <c r="F1633" s="28"/>
      <c r="G1633" s="28"/>
      <c r="H1633" s="28"/>
      <c r="I1633" s="28"/>
      <c r="J1633" s="28"/>
      <c r="K1633" s="28"/>
      <c r="L1633" s="28"/>
      <c r="M1633" s="28"/>
      <c r="N1633" s="28"/>
      <c r="O1633" s="28"/>
      <c r="P1633" s="28"/>
      <c r="Q1633" s="28"/>
      <c r="R1633" s="28"/>
    </row>
    <row r="1634" spans="2:18">
      <c r="B1634" s="28"/>
      <c r="C1634" s="28"/>
      <c r="D1634" s="28"/>
      <c r="E1634" s="28"/>
      <c r="F1634" s="28"/>
      <c r="G1634" s="28"/>
      <c r="H1634" s="28"/>
      <c r="I1634" s="28"/>
      <c r="J1634" s="28"/>
      <c r="K1634" s="28"/>
      <c r="L1634" s="28"/>
      <c r="M1634" s="28"/>
      <c r="N1634" s="28"/>
      <c r="O1634" s="28"/>
      <c r="P1634" s="28"/>
      <c r="Q1634" s="28"/>
      <c r="R1634" s="28"/>
    </row>
    <row r="1635" spans="2:18">
      <c r="B1635" s="28"/>
      <c r="C1635" s="28"/>
      <c r="D1635" s="28"/>
      <c r="E1635" s="28"/>
      <c r="F1635" s="28"/>
      <c r="G1635" s="28"/>
      <c r="H1635" s="28"/>
      <c r="I1635" s="28"/>
      <c r="J1635" s="28"/>
      <c r="K1635" s="28"/>
      <c r="L1635" s="28"/>
      <c r="M1635" s="28"/>
      <c r="N1635" s="28"/>
      <c r="O1635" s="28"/>
      <c r="P1635" s="28"/>
      <c r="Q1635" s="28"/>
      <c r="R1635" s="28"/>
    </row>
    <row r="1636" spans="2:18">
      <c r="B1636" s="28"/>
      <c r="C1636" s="28"/>
      <c r="D1636" s="28"/>
      <c r="E1636" s="28"/>
      <c r="F1636" s="28"/>
      <c r="G1636" s="28"/>
      <c r="H1636" s="28"/>
      <c r="I1636" s="28"/>
      <c r="J1636" s="28"/>
      <c r="K1636" s="28"/>
      <c r="L1636" s="28"/>
      <c r="M1636" s="28"/>
      <c r="N1636" s="28"/>
      <c r="O1636" s="28"/>
      <c r="P1636" s="28"/>
      <c r="Q1636" s="28"/>
      <c r="R1636" s="28"/>
    </row>
    <row r="1637" spans="2:18">
      <c r="B1637" s="28"/>
      <c r="C1637" s="28"/>
      <c r="D1637" s="28"/>
      <c r="E1637" s="28"/>
      <c r="F1637" s="28"/>
      <c r="G1637" s="28"/>
      <c r="H1637" s="28"/>
      <c r="I1637" s="28"/>
      <c r="J1637" s="28"/>
      <c r="K1637" s="28"/>
      <c r="L1637" s="28"/>
      <c r="M1637" s="28"/>
      <c r="N1637" s="28"/>
      <c r="O1637" s="28"/>
      <c r="P1637" s="28"/>
      <c r="Q1637" s="28"/>
      <c r="R1637" s="28"/>
    </row>
    <row r="1638" spans="2:18">
      <c r="B1638" s="28"/>
      <c r="C1638" s="28"/>
      <c r="D1638" s="28"/>
      <c r="E1638" s="28"/>
      <c r="F1638" s="28"/>
      <c r="G1638" s="28"/>
      <c r="H1638" s="28"/>
      <c r="I1638" s="28"/>
      <c r="J1638" s="28"/>
      <c r="K1638" s="28"/>
      <c r="L1638" s="28"/>
      <c r="M1638" s="28"/>
      <c r="N1638" s="28"/>
      <c r="O1638" s="28"/>
      <c r="P1638" s="28"/>
      <c r="Q1638" s="28"/>
      <c r="R1638" s="28"/>
    </row>
    <row r="1639" spans="2:18">
      <c r="B1639" s="28"/>
      <c r="C1639" s="28"/>
      <c r="D1639" s="28"/>
      <c r="E1639" s="28"/>
      <c r="F1639" s="28"/>
      <c r="G1639" s="28"/>
      <c r="H1639" s="28"/>
      <c r="I1639" s="28"/>
      <c r="J1639" s="28"/>
      <c r="K1639" s="28"/>
      <c r="L1639" s="28"/>
      <c r="M1639" s="28"/>
      <c r="N1639" s="28"/>
      <c r="O1639" s="28"/>
      <c r="P1639" s="28"/>
      <c r="Q1639" s="28"/>
      <c r="R1639" s="28"/>
    </row>
    <row r="1640" spans="2:18">
      <c r="B1640" s="28"/>
      <c r="C1640" s="28"/>
      <c r="D1640" s="28"/>
      <c r="E1640" s="28"/>
      <c r="F1640" s="28"/>
      <c r="G1640" s="28"/>
      <c r="H1640" s="28"/>
      <c r="I1640" s="28"/>
      <c r="J1640" s="28"/>
      <c r="K1640" s="28"/>
      <c r="L1640" s="28"/>
      <c r="M1640" s="28"/>
      <c r="N1640" s="28"/>
      <c r="O1640" s="28"/>
      <c r="P1640" s="28"/>
      <c r="Q1640" s="28"/>
      <c r="R1640" s="28"/>
    </row>
    <row r="1641" spans="2:18">
      <c r="B1641" s="28"/>
      <c r="C1641" s="28"/>
      <c r="D1641" s="28"/>
      <c r="E1641" s="28"/>
      <c r="F1641" s="28"/>
      <c r="G1641" s="28"/>
      <c r="H1641" s="28"/>
      <c r="I1641" s="28"/>
      <c r="J1641" s="28"/>
      <c r="K1641" s="28"/>
      <c r="L1641" s="28"/>
      <c r="M1641" s="28"/>
      <c r="N1641" s="28"/>
      <c r="O1641" s="28"/>
      <c r="P1641" s="28"/>
      <c r="Q1641" s="28"/>
      <c r="R1641" s="28"/>
    </row>
    <row r="1642" spans="2:18">
      <c r="B1642" s="28"/>
      <c r="C1642" s="28"/>
      <c r="D1642" s="28"/>
      <c r="E1642" s="28"/>
      <c r="F1642" s="28"/>
      <c r="G1642" s="28"/>
      <c r="H1642" s="28"/>
      <c r="I1642" s="28"/>
      <c r="J1642" s="28"/>
      <c r="K1642" s="28"/>
      <c r="L1642" s="28"/>
      <c r="M1642" s="28"/>
      <c r="N1642" s="28"/>
      <c r="O1642" s="28"/>
      <c r="P1642" s="28"/>
      <c r="Q1642" s="28"/>
      <c r="R1642" s="28"/>
    </row>
    <row r="1643" spans="2:18">
      <c r="B1643" s="28"/>
      <c r="C1643" s="28"/>
      <c r="D1643" s="28"/>
      <c r="E1643" s="28"/>
      <c r="F1643" s="28"/>
      <c r="G1643" s="28"/>
      <c r="H1643" s="28"/>
      <c r="I1643" s="28"/>
      <c r="J1643" s="28"/>
      <c r="K1643" s="28"/>
      <c r="L1643" s="28"/>
      <c r="M1643" s="28"/>
      <c r="N1643" s="28"/>
      <c r="O1643" s="28"/>
      <c r="P1643" s="28"/>
      <c r="Q1643" s="28"/>
      <c r="R1643" s="28"/>
    </row>
    <row r="1644" spans="2:18">
      <c r="B1644" s="28"/>
      <c r="C1644" s="28"/>
      <c r="D1644" s="28"/>
      <c r="E1644" s="28"/>
      <c r="F1644" s="28"/>
      <c r="G1644" s="28"/>
      <c r="H1644" s="28"/>
      <c r="I1644" s="28"/>
      <c r="J1644" s="28"/>
      <c r="K1644" s="28"/>
      <c r="L1644" s="28"/>
      <c r="M1644" s="28"/>
      <c r="N1644" s="28"/>
      <c r="O1644" s="28"/>
      <c r="P1644" s="28"/>
      <c r="Q1644" s="28"/>
      <c r="R1644" s="28"/>
    </row>
    <row r="1645" spans="2:18">
      <c r="B1645" s="28"/>
      <c r="C1645" s="28"/>
      <c r="D1645" s="28"/>
      <c r="E1645" s="28"/>
      <c r="F1645" s="28"/>
      <c r="G1645" s="28"/>
      <c r="H1645" s="28"/>
      <c r="I1645" s="28"/>
      <c r="J1645" s="28"/>
      <c r="K1645" s="28"/>
      <c r="L1645" s="28"/>
      <c r="M1645" s="28"/>
      <c r="N1645" s="28"/>
      <c r="O1645" s="28"/>
      <c r="P1645" s="28"/>
      <c r="Q1645" s="28"/>
      <c r="R1645" s="28"/>
    </row>
    <row r="1646" spans="2:18">
      <c r="B1646" s="28"/>
      <c r="C1646" s="28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  <c r="P1646" s="28"/>
      <c r="Q1646" s="28"/>
      <c r="R1646" s="28"/>
    </row>
    <row r="1647" spans="2:18">
      <c r="B1647" s="28"/>
      <c r="C1647" s="28"/>
      <c r="D1647" s="28"/>
      <c r="E1647" s="28"/>
      <c r="F1647" s="28"/>
      <c r="G1647" s="28"/>
      <c r="H1647" s="28"/>
      <c r="I1647" s="28"/>
      <c r="J1647" s="28"/>
      <c r="K1647" s="28"/>
      <c r="L1647" s="28"/>
      <c r="M1647" s="28"/>
      <c r="N1647" s="28"/>
      <c r="O1647" s="28"/>
      <c r="P1647" s="28"/>
      <c r="Q1647" s="28"/>
      <c r="R1647" s="28"/>
    </row>
    <row r="1648" spans="2:18">
      <c r="B1648" s="28"/>
      <c r="C1648" s="28"/>
      <c r="D1648" s="28"/>
      <c r="E1648" s="28"/>
      <c r="F1648" s="28"/>
      <c r="G1648" s="28"/>
      <c r="H1648" s="28"/>
      <c r="I1648" s="28"/>
      <c r="J1648" s="28"/>
      <c r="K1648" s="28"/>
      <c r="L1648" s="28"/>
      <c r="M1648" s="28"/>
      <c r="N1648" s="28"/>
      <c r="O1648" s="28"/>
      <c r="P1648" s="28"/>
      <c r="Q1648" s="28"/>
      <c r="R1648" s="28"/>
    </row>
    <row r="1649" spans="2:18">
      <c r="B1649" s="28"/>
      <c r="C1649" s="28"/>
      <c r="D1649" s="28"/>
      <c r="E1649" s="28"/>
      <c r="F1649" s="28"/>
      <c r="G1649" s="28"/>
      <c r="H1649" s="28"/>
      <c r="I1649" s="28"/>
      <c r="J1649" s="28"/>
      <c r="K1649" s="28"/>
      <c r="L1649" s="28"/>
      <c r="M1649" s="28"/>
      <c r="N1649" s="28"/>
      <c r="O1649" s="28"/>
      <c r="P1649" s="28"/>
      <c r="Q1649" s="28"/>
      <c r="R1649" s="28"/>
    </row>
    <row r="1650" spans="2:18">
      <c r="B1650" s="28"/>
      <c r="C1650" s="28"/>
      <c r="D1650" s="28"/>
      <c r="E1650" s="28"/>
      <c r="F1650" s="28"/>
      <c r="G1650" s="28"/>
      <c r="H1650" s="28"/>
      <c r="I1650" s="28"/>
      <c r="J1650" s="28"/>
      <c r="K1650" s="28"/>
      <c r="L1650" s="28"/>
      <c r="M1650" s="28"/>
      <c r="N1650" s="28"/>
      <c r="O1650" s="28"/>
      <c r="P1650" s="28"/>
      <c r="Q1650" s="28"/>
      <c r="R1650" s="28"/>
    </row>
    <row r="1651" spans="2:18">
      <c r="B1651" s="28"/>
      <c r="C1651" s="28"/>
      <c r="D1651" s="28"/>
      <c r="E1651" s="28"/>
      <c r="F1651" s="28"/>
      <c r="G1651" s="28"/>
      <c r="H1651" s="28"/>
      <c r="I1651" s="28"/>
      <c r="J1651" s="28"/>
      <c r="K1651" s="28"/>
      <c r="L1651" s="28"/>
      <c r="M1651" s="28"/>
      <c r="N1651" s="28"/>
      <c r="O1651" s="28"/>
      <c r="P1651" s="28"/>
      <c r="Q1651" s="28"/>
      <c r="R1651" s="28"/>
    </row>
    <row r="1652" spans="2:18">
      <c r="B1652" s="28"/>
      <c r="C1652" s="28"/>
      <c r="D1652" s="28"/>
      <c r="E1652" s="28"/>
      <c r="F1652" s="28"/>
      <c r="G1652" s="28"/>
      <c r="H1652" s="28"/>
      <c r="I1652" s="28"/>
      <c r="J1652" s="28"/>
      <c r="K1652" s="28"/>
      <c r="L1652" s="28"/>
      <c r="M1652" s="28"/>
      <c r="N1652" s="28"/>
      <c r="O1652" s="28"/>
      <c r="P1652" s="28"/>
      <c r="Q1652" s="28"/>
      <c r="R1652" s="28"/>
    </row>
    <row r="1653" spans="2:18">
      <c r="B1653" s="28"/>
      <c r="C1653" s="28"/>
      <c r="D1653" s="28"/>
      <c r="E1653" s="28"/>
      <c r="F1653" s="28"/>
      <c r="G1653" s="28"/>
      <c r="H1653" s="28"/>
      <c r="I1653" s="28"/>
      <c r="J1653" s="28"/>
      <c r="K1653" s="28"/>
      <c r="L1653" s="28"/>
      <c r="M1653" s="28"/>
      <c r="N1653" s="28"/>
      <c r="O1653" s="28"/>
      <c r="P1653" s="28"/>
      <c r="Q1653" s="28"/>
      <c r="R1653" s="28"/>
    </row>
    <row r="1654" spans="2:18">
      <c r="B1654" s="28"/>
      <c r="C1654" s="28"/>
      <c r="D1654" s="28"/>
      <c r="E1654" s="28"/>
      <c r="F1654" s="28"/>
      <c r="G1654" s="28"/>
      <c r="H1654" s="28"/>
      <c r="I1654" s="28"/>
      <c r="J1654" s="28"/>
      <c r="K1654" s="28"/>
      <c r="L1654" s="28"/>
      <c r="M1654" s="28"/>
      <c r="N1654" s="28"/>
      <c r="O1654" s="28"/>
      <c r="P1654" s="28"/>
      <c r="Q1654" s="28"/>
      <c r="R1654" s="28"/>
    </row>
    <row r="1655" spans="2:18">
      <c r="B1655" s="28"/>
      <c r="C1655" s="28"/>
      <c r="D1655" s="28"/>
      <c r="E1655" s="28"/>
      <c r="F1655" s="28"/>
      <c r="G1655" s="28"/>
      <c r="H1655" s="28"/>
      <c r="I1655" s="28"/>
      <c r="J1655" s="28"/>
      <c r="K1655" s="28"/>
      <c r="L1655" s="28"/>
      <c r="M1655" s="28"/>
      <c r="N1655" s="28"/>
      <c r="O1655" s="28"/>
      <c r="P1655" s="28"/>
      <c r="Q1655" s="28"/>
      <c r="R1655" s="28"/>
    </row>
    <row r="1656" spans="2:18">
      <c r="B1656" s="28"/>
      <c r="C1656" s="28"/>
      <c r="D1656" s="28"/>
      <c r="E1656" s="28"/>
      <c r="F1656" s="28"/>
      <c r="G1656" s="28"/>
      <c r="H1656" s="28"/>
      <c r="I1656" s="28"/>
      <c r="J1656" s="28"/>
      <c r="K1656" s="28"/>
      <c r="L1656" s="28"/>
      <c r="M1656" s="28"/>
      <c r="N1656" s="28"/>
      <c r="O1656" s="28"/>
      <c r="P1656" s="28"/>
      <c r="Q1656" s="28"/>
      <c r="R1656" s="28"/>
    </row>
    <row r="1657" spans="2:18">
      <c r="B1657" s="28"/>
      <c r="C1657" s="28"/>
      <c r="D1657" s="28"/>
      <c r="E1657" s="28"/>
      <c r="F1657" s="28"/>
      <c r="G1657" s="28"/>
      <c r="H1657" s="28"/>
      <c r="I1657" s="28"/>
      <c r="J1657" s="28"/>
      <c r="K1657" s="28"/>
      <c r="L1657" s="28"/>
      <c r="M1657" s="28"/>
      <c r="N1657" s="28"/>
      <c r="O1657" s="28"/>
      <c r="P1657" s="28"/>
      <c r="Q1657" s="28"/>
      <c r="R1657" s="28"/>
    </row>
    <row r="1658" spans="2:18">
      <c r="B1658" s="28"/>
      <c r="C1658" s="28"/>
      <c r="D1658" s="28"/>
      <c r="E1658" s="28"/>
      <c r="F1658" s="28"/>
      <c r="G1658" s="28"/>
      <c r="H1658" s="28"/>
      <c r="I1658" s="28"/>
      <c r="J1658" s="28"/>
      <c r="K1658" s="28"/>
      <c r="L1658" s="28"/>
      <c r="M1658" s="28"/>
      <c r="N1658" s="28"/>
      <c r="O1658" s="28"/>
      <c r="P1658" s="28"/>
      <c r="Q1658" s="28"/>
      <c r="R1658" s="28"/>
    </row>
    <row r="1659" spans="2:18">
      <c r="B1659" s="28"/>
      <c r="C1659" s="28"/>
      <c r="D1659" s="28"/>
      <c r="E1659" s="28"/>
      <c r="F1659" s="28"/>
      <c r="G1659" s="28"/>
      <c r="H1659" s="28"/>
      <c r="I1659" s="28"/>
      <c r="J1659" s="28"/>
      <c r="K1659" s="28"/>
      <c r="L1659" s="28"/>
      <c r="M1659" s="28"/>
      <c r="N1659" s="28"/>
      <c r="O1659" s="28"/>
      <c r="P1659" s="28"/>
      <c r="Q1659" s="28"/>
      <c r="R1659" s="28"/>
    </row>
    <row r="1660" spans="2:18">
      <c r="B1660" s="28"/>
      <c r="C1660" s="28"/>
      <c r="D1660" s="28"/>
      <c r="E1660" s="28"/>
      <c r="F1660" s="28"/>
      <c r="G1660" s="28"/>
      <c r="H1660" s="28"/>
      <c r="I1660" s="28"/>
      <c r="J1660" s="28"/>
      <c r="K1660" s="28"/>
      <c r="L1660" s="28"/>
      <c r="M1660" s="28"/>
      <c r="N1660" s="28"/>
      <c r="O1660" s="28"/>
      <c r="P1660" s="28"/>
      <c r="Q1660" s="28"/>
      <c r="R1660" s="28"/>
    </row>
    <row r="1661" spans="2:18">
      <c r="B1661" s="28"/>
      <c r="C1661" s="28"/>
      <c r="D1661" s="28"/>
      <c r="E1661" s="28"/>
      <c r="F1661" s="28"/>
      <c r="G1661" s="28"/>
      <c r="H1661" s="28"/>
      <c r="I1661" s="28"/>
      <c r="J1661" s="28"/>
      <c r="K1661" s="28"/>
      <c r="L1661" s="28"/>
      <c r="M1661" s="28"/>
      <c r="N1661" s="28"/>
      <c r="O1661" s="28"/>
      <c r="P1661" s="28"/>
      <c r="Q1661" s="28"/>
      <c r="R1661" s="28"/>
    </row>
    <row r="1662" spans="2:18">
      <c r="B1662" s="28"/>
      <c r="C1662" s="28"/>
      <c r="D1662" s="28"/>
      <c r="E1662" s="28"/>
      <c r="F1662" s="28"/>
      <c r="G1662" s="28"/>
      <c r="H1662" s="28"/>
      <c r="I1662" s="28"/>
      <c r="J1662" s="28"/>
      <c r="K1662" s="28"/>
      <c r="L1662" s="28"/>
      <c r="M1662" s="28"/>
      <c r="N1662" s="28"/>
      <c r="O1662" s="28"/>
      <c r="P1662" s="28"/>
      <c r="Q1662" s="28"/>
      <c r="R1662" s="28"/>
    </row>
    <row r="1663" spans="2:18">
      <c r="B1663" s="28"/>
      <c r="C1663" s="28"/>
      <c r="D1663" s="28"/>
      <c r="E1663" s="28"/>
      <c r="F1663" s="28"/>
      <c r="G1663" s="28"/>
      <c r="H1663" s="28"/>
      <c r="I1663" s="28"/>
      <c r="J1663" s="28"/>
      <c r="K1663" s="28"/>
      <c r="L1663" s="28"/>
      <c r="M1663" s="28"/>
      <c r="N1663" s="28"/>
      <c r="O1663" s="28"/>
      <c r="P1663" s="28"/>
      <c r="Q1663" s="28"/>
      <c r="R1663" s="28"/>
    </row>
    <row r="1664" spans="2:18">
      <c r="B1664" s="28"/>
      <c r="C1664" s="28"/>
      <c r="D1664" s="28"/>
      <c r="E1664" s="28"/>
      <c r="F1664" s="28"/>
      <c r="G1664" s="28"/>
      <c r="H1664" s="28"/>
      <c r="I1664" s="28"/>
      <c r="J1664" s="28"/>
      <c r="K1664" s="28"/>
      <c r="L1664" s="28"/>
      <c r="M1664" s="28"/>
      <c r="N1664" s="28"/>
      <c r="O1664" s="28"/>
      <c r="P1664" s="28"/>
      <c r="Q1664" s="28"/>
      <c r="R1664" s="28"/>
    </row>
    <row r="1665" spans="2:18">
      <c r="B1665" s="28"/>
      <c r="C1665" s="28"/>
      <c r="D1665" s="28"/>
      <c r="E1665" s="28"/>
      <c r="F1665" s="28"/>
      <c r="G1665" s="28"/>
      <c r="H1665" s="28"/>
      <c r="I1665" s="28"/>
      <c r="J1665" s="28"/>
      <c r="K1665" s="28"/>
      <c r="L1665" s="28"/>
      <c r="M1665" s="28"/>
      <c r="N1665" s="28"/>
      <c r="O1665" s="28"/>
      <c r="P1665" s="28"/>
      <c r="Q1665" s="28"/>
      <c r="R1665" s="28"/>
    </row>
    <row r="1666" spans="2:18">
      <c r="B1666" s="28"/>
      <c r="C1666" s="28"/>
      <c r="D1666" s="28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28"/>
      <c r="P1666" s="28"/>
      <c r="Q1666" s="28"/>
      <c r="R1666" s="28"/>
    </row>
    <row r="1667" spans="2:18">
      <c r="B1667" s="28"/>
      <c r="C1667" s="28"/>
      <c r="D1667" s="28"/>
      <c r="E1667" s="28"/>
      <c r="F1667" s="28"/>
      <c r="G1667" s="28"/>
      <c r="H1667" s="28"/>
      <c r="I1667" s="28"/>
      <c r="J1667" s="28"/>
      <c r="K1667" s="28"/>
      <c r="L1667" s="28"/>
      <c r="M1667" s="28"/>
      <c r="N1667" s="28"/>
      <c r="O1667" s="28"/>
      <c r="P1667" s="28"/>
      <c r="Q1667" s="28"/>
      <c r="R1667" s="28"/>
    </row>
    <row r="1668" spans="2:18">
      <c r="B1668" s="28"/>
      <c r="C1668" s="28"/>
      <c r="D1668" s="28"/>
      <c r="E1668" s="28"/>
      <c r="F1668" s="28"/>
      <c r="G1668" s="28"/>
      <c r="H1668" s="28"/>
      <c r="I1668" s="28"/>
      <c r="J1668" s="28"/>
      <c r="K1668" s="28"/>
      <c r="L1668" s="28"/>
      <c r="M1668" s="28"/>
      <c r="N1668" s="28"/>
      <c r="O1668" s="28"/>
      <c r="P1668" s="28"/>
      <c r="Q1668" s="28"/>
      <c r="R1668" s="28"/>
    </row>
    <row r="1669" spans="2:18">
      <c r="B1669" s="28"/>
      <c r="C1669" s="28"/>
      <c r="D1669" s="28"/>
      <c r="E1669" s="28"/>
      <c r="F1669" s="28"/>
      <c r="G1669" s="28"/>
      <c r="H1669" s="28"/>
      <c r="I1669" s="28"/>
      <c r="J1669" s="28"/>
      <c r="K1669" s="28"/>
      <c r="L1669" s="28"/>
      <c r="M1669" s="28"/>
      <c r="N1669" s="28"/>
      <c r="O1669" s="28"/>
      <c r="P1669" s="28"/>
      <c r="Q1669" s="28"/>
      <c r="R1669" s="28"/>
    </row>
    <row r="1670" spans="2:18">
      <c r="B1670" s="28"/>
      <c r="C1670" s="28"/>
      <c r="D1670" s="28"/>
      <c r="E1670" s="28"/>
      <c r="F1670" s="28"/>
      <c r="G1670" s="28"/>
      <c r="H1670" s="28"/>
      <c r="I1670" s="28"/>
      <c r="J1670" s="28"/>
      <c r="K1670" s="28"/>
      <c r="L1670" s="28"/>
      <c r="M1670" s="28"/>
      <c r="N1670" s="28"/>
      <c r="O1670" s="28"/>
      <c r="P1670" s="28"/>
      <c r="Q1670" s="28"/>
      <c r="R1670" s="28"/>
    </row>
    <row r="1671" spans="2:18">
      <c r="B1671" s="28"/>
      <c r="C1671" s="28"/>
      <c r="D1671" s="28"/>
      <c r="E1671" s="28"/>
      <c r="F1671" s="28"/>
      <c r="G1671" s="28"/>
      <c r="H1671" s="28"/>
      <c r="I1671" s="28"/>
      <c r="J1671" s="28"/>
      <c r="K1671" s="28"/>
      <c r="L1671" s="28"/>
      <c r="M1671" s="28"/>
      <c r="N1671" s="28"/>
      <c r="O1671" s="28"/>
      <c r="P1671" s="28"/>
      <c r="Q1671" s="28"/>
      <c r="R1671" s="28"/>
    </row>
    <row r="1672" spans="2:18">
      <c r="B1672" s="28"/>
      <c r="C1672" s="28"/>
      <c r="D1672" s="28"/>
      <c r="E1672" s="28"/>
      <c r="F1672" s="28"/>
      <c r="G1672" s="28"/>
      <c r="H1672" s="28"/>
      <c r="I1672" s="28"/>
      <c r="J1672" s="28"/>
      <c r="K1672" s="28"/>
      <c r="L1672" s="28"/>
      <c r="M1672" s="28"/>
      <c r="N1672" s="28"/>
      <c r="O1672" s="28"/>
      <c r="P1672" s="28"/>
      <c r="Q1672" s="28"/>
      <c r="R1672" s="28"/>
    </row>
    <row r="1673" spans="2:18">
      <c r="B1673" s="28"/>
      <c r="C1673" s="28"/>
      <c r="D1673" s="28"/>
      <c r="E1673" s="28"/>
      <c r="F1673" s="28"/>
      <c r="G1673" s="28"/>
      <c r="H1673" s="28"/>
      <c r="I1673" s="28"/>
      <c r="J1673" s="28"/>
      <c r="K1673" s="28"/>
      <c r="L1673" s="28"/>
      <c r="M1673" s="28"/>
      <c r="N1673" s="28"/>
      <c r="O1673" s="28"/>
      <c r="P1673" s="28"/>
      <c r="Q1673" s="28"/>
      <c r="R1673" s="28"/>
    </row>
    <row r="1674" spans="2:18">
      <c r="B1674" s="28"/>
      <c r="C1674" s="28"/>
      <c r="D1674" s="28"/>
      <c r="E1674" s="28"/>
      <c r="F1674" s="28"/>
      <c r="G1674" s="28"/>
      <c r="H1674" s="28"/>
      <c r="I1674" s="28"/>
      <c r="J1674" s="28"/>
      <c r="K1674" s="28"/>
      <c r="L1674" s="28"/>
      <c r="M1674" s="28"/>
      <c r="N1674" s="28"/>
      <c r="O1674" s="28"/>
      <c r="P1674" s="28"/>
      <c r="Q1674" s="28"/>
      <c r="R1674" s="28"/>
    </row>
    <row r="1675" spans="2:18">
      <c r="B1675" s="28"/>
      <c r="C1675" s="28"/>
      <c r="D1675" s="28"/>
      <c r="E1675" s="28"/>
      <c r="F1675" s="28"/>
      <c r="G1675" s="28"/>
      <c r="H1675" s="28"/>
      <c r="I1675" s="28"/>
      <c r="J1675" s="28"/>
      <c r="K1675" s="28"/>
      <c r="L1675" s="28"/>
      <c r="M1675" s="28"/>
      <c r="N1675" s="28"/>
      <c r="O1675" s="28"/>
      <c r="P1675" s="28"/>
      <c r="Q1675" s="28"/>
      <c r="R1675" s="28"/>
    </row>
    <row r="1676" spans="2:18">
      <c r="B1676" s="28"/>
      <c r="C1676" s="28"/>
      <c r="D1676" s="28"/>
      <c r="E1676" s="28"/>
      <c r="F1676" s="28"/>
      <c r="G1676" s="28"/>
      <c r="H1676" s="28"/>
      <c r="I1676" s="28"/>
      <c r="J1676" s="28"/>
      <c r="K1676" s="28"/>
      <c r="L1676" s="28"/>
      <c r="M1676" s="28"/>
      <c r="N1676" s="28"/>
      <c r="O1676" s="28"/>
      <c r="P1676" s="28"/>
      <c r="Q1676" s="28"/>
      <c r="R1676" s="28"/>
    </row>
    <row r="1677" spans="2:18">
      <c r="B1677" s="28"/>
      <c r="C1677" s="28"/>
      <c r="D1677" s="28"/>
      <c r="E1677" s="28"/>
      <c r="F1677" s="28"/>
      <c r="G1677" s="28"/>
      <c r="H1677" s="28"/>
      <c r="I1677" s="28"/>
      <c r="J1677" s="28"/>
      <c r="K1677" s="28"/>
      <c r="L1677" s="28"/>
      <c r="M1677" s="28"/>
      <c r="N1677" s="28"/>
      <c r="O1677" s="28"/>
      <c r="P1677" s="28"/>
      <c r="Q1677" s="28"/>
      <c r="R1677" s="28"/>
    </row>
    <row r="1678" spans="2:18">
      <c r="B1678" s="28"/>
      <c r="C1678" s="28"/>
      <c r="D1678" s="28"/>
      <c r="E1678" s="28"/>
      <c r="F1678" s="28"/>
      <c r="G1678" s="28"/>
      <c r="H1678" s="28"/>
      <c r="I1678" s="28"/>
      <c r="J1678" s="28"/>
      <c r="K1678" s="28"/>
      <c r="L1678" s="28"/>
      <c r="M1678" s="28"/>
      <c r="N1678" s="28"/>
      <c r="O1678" s="28"/>
      <c r="P1678" s="28"/>
      <c r="Q1678" s="28"/>
      <c r="R1678" s="28"/>
    </row>
    <row r="1679" spans="2:18">
      <c r="B1679" s="28"/>
      <c r="C1679" s="28"/>
      <c r="D1679" s="28"/>
      <c r="E1679" s="28"/>
      <c r="F1679" s="28"/>
      <c r="G1679" s="28"/>
      <c r="H1679" s="28"/>
      <c r="I1679" s="28"/>
      <c r="J1679" s="28"/>
      <c r="K1679" s="28"/>
      <c r="L1679" s="28"/>
      <c r="M1679" s="28"/>
      <c r="N1679" s="28"/>
      <c r="O1679" s="28"/>
      <c r="P1679" s="28"/>
      <c r="Q1679" s="28"/>
      <c r="R1679" s="28"/>
    </row>
    <row r="1680" spans="2:18">
      <c r="B1680" s="28"/>
      <c r="C1680" s="28"/>
      <c r="D1680" s="28"/>
      <c r="E1680" s="28"/>
      <c r="F1680" s="28"/>
      <c r="G1680" s="28"/>
      <c r="H1680" s="28"/>
      <c r="I1680" s="28"/>
      <c r="J1680" s="28"/>
      <c r="K1680" s="28"/>
      <c r="L1680" s="28"/>
      <c r="M1680" s="28"/>
      <c r="N1680" s="28"/>
      <c r="O1680" s="28"/>
      <c r="P1680" s="28"/>
      <c r="Q1680" s="28"/>
      <c r="R1680" s="28"/>
    </row>
    <row r="1681" spans="2:18">
      <c r="B1681" s="28"/>
      <c r="C1681" s="28"/>
      <c r="D1681" s="28"/>
      <c r="E1681" s="28"/>
      <c r="F1681" s="28"/>
      <c r="G1681" s="28"/>
      <c r="H1681" s="28"/>
      <c r="I1681" s="28"/>
      <c r="J1681" s="28"/>
      <c r="K1681" s="28"/>
      <c r="L1681" s="28"/>
      <c r="M1681" s="28"/>
      <c r="N1681" s="28"/>
      <c r="O1681" s="28"/>
      <c r="P1681" s="28"/>
      <c r="Q1681" s="28"/>
      <c r="R1681" s="28"/>
    </row>
    <row r="1682" spans="2:18">
      <c r="B1682" s="28"/>
      <c r="C1682" s="28"/>
      <c r="D1682" s="28"/>
      <c r="E1682" s="28"/>
      <c r="F1682" s="28"/>
      <c r="G1682" s="28"/>
      <c r="H1682" s="28"/>
      <c r="I1682" s="28"/>
      <c r="J1682" s="28"/>
      <c r="K1682" s="28"/>
      <c r="L1682" s="28"/>
      <c r="M1682" s="28"/>
      <c r="N1682" s="28"/>
      <c r="O1682" s="28"/>
      <c r="P1682" s="28"/>
      <c r="Q1682" s="28"/>
      <c r="R1682" s="28"/>
    </row>
    <row r="1683" spans="2:18">
      <c r="B1683" s="28"/>
      <c r="C1683" s="28"/>
      <c r="D1683" s="28"/>
      <c r="E1683" s="28"/>
      <c r="F1683" s="28"/>
      <c r="G1683" s="28"/>
      <c r="H1683" s="28"/>
      <c r="I1683" s="28"/>
      <c r="J1683" s="28"/>
      <c r="K1683" s="28"/>
      <c r="L1683" s="28"/>
      <c r="M1683" s="28"/>
      <c r="N1683" s="28"/>
      <c r="O1683" s="28"/>
      <c r="P1683" s="28"/>
      <c r="Q1683" s="28"/>
      <c r="R1683" s="28"/>
    </row>
    <row r="1684" spans="2:18">
      <c r="B1684" s="28"/>
      <c r="C1684" s="28"/>
      <c r="D1684" s="28"/>
      <c r="E1684" s="28"/>
      <c r="F1684" s="28"/>
      <c r="G1684" s="28"/>
      <c r="H1684" s="28"/>
      <c r="I1684" s="28"/>
      <c r="J1684" s="28"/>
      <c r="K1684" s="28"/>
      <c r="L1684" s="28"/>
      <c r="M1684" s="28"/>
      <c r="N1684" s="28"/>
      <c r="O1684" s="28"/>
      <c r="P1684" s="28"/>
      <c r="Q1684" s="28"/>
      <c r="R1684" s="28"/>
    </row>
    <row r="1685" spans="2:18">
      <c r="B1685" s="28"/>
      <c r="C1685" s="28"/>
      <c r="D1685" s="28"/>
      <c r="E1685" s="28"/>
      <c r="F1685" s="28"/>
      <c r="G1685" s="28"/>
      <c r="H1685" s="28"/>
      <c r="I1685" s="28"/>
      <c r="J1685" s="28"/>
      <c r="K1685" s="28"/>
      <c r="L1685" s="28"/>
      <c r="M1685" s="28"/>
      <c r="N1685" s="28"/>
      <c r="O1685" s="28"/>
      <c r="P1685" s="28"/>
      <c r="Q1685" s="28"/>
      <c r="R1685" s="28"/>
    </row>
    <row r="1686" spans="2:18">
      <c r="B1686" s="28"/>
      <c r="C1686" s="28"/>
      <c r="D1686" s="28"/>
      <c r="E1686" s="28"/>
      <c r="F1686" s="28"/>
      <c r="G1686" s="28"/>
      <c r="H1686" s="28"/>
      <c r="I1686" s="28"/>
      <c r="J1686" s="28"/>
      <c r="K1686" s="28"/>
      <c r="L1686" s="28"/>
      <c r="M1686" s="28"/>
      <c r="N1686" s="28"/>
      <c r="O1686" s="28"/>
      <c r="P1686" s="28"/>
      <c r="Q1686" s="28"/>
      <c r="R1686" s="28"/>
    </row>
    <row r="1687" spans="2:18">
      <c r="B1687" s="28"/>
      <c r="C1687" s="28"/>
      <c r="D1687" s="28"/>
      <c r="E1687" s="28"/>
      <c r="F1687" s="28"/>
      <c r="G1687" s="28"/>
      <c r="H1687" s="28"/>
      <c r="I1687" s="28"/>
      <c r="J1687" s="28"/>
      <c r="K1687" s="28"/>
      <c r="L1687" s="28"/>
      <c r="M1687" s="28"/>
      <c r="N1687" s="28"/>
      <c r="O1687" s="28"/>
      <c r="P1687" s="28"/>
      <c r="Q1687" s="28"/>
      <c r="R1687" s="28"/>
    </row>
    <row r="1688" spans="2:18">
      <c r="B1688" s="28"/>
      <c r="C1688" s="28"/>
      <c r="D1688" s="28"/>
      <c r="E1688" s="28"/>
      <c r="F1688" s="28"/>
      <c r="G1688" s="28"/>
      <c r="H1688" s="28"/>
      <c r="I1688" s="28"/>
      <c r="J1688" s="28"/>
      <c r="K1688" s="28"/>
      <c r="L1688" s="28"/>
      <c r="M1688" s="28"/>
      <c r="N1688" s="28"/>
      <c r="O1688" s="28"/>
      <c r="P1688" s="28"/>
      <c r="Q1688" s="28"/>
      <c r="R1688" s="28"/>
    </row>
    <row r="1689" spans="2:18">
      <c r="B1689" s="28"/>
      <c r="C1689" s="28"/>
      <c r="D1689" s="28"/>
      <c r="E1689" s="28"/>
      <c r="F1689" s="28"/>
      <c r="G1689" s="28"/>
      <c r="H1689" s="28"/>
      <c r="I1689" s="28"/>
      <c r="J1689" s="28"/>
      <c r="K1689" s="28"/>
      <c r="L1689" s="28"/>
      <c r="M1689" s="28"/>
      <c r="N1689" s="28"/>
      <c r="O1689" s="28"/>
      <c r="P1689" s="28"/>
      <c r="Q1689" s="28"/>
      <c r="R1689" s="28"/>
    </row>
    <row r="1690" spans="2:18">
      <c r="B1690" s="28"/>
      <c r="C1690" s="28"/>
      <c r="D1690" s="28"/>
      <c r="E1690" s="28"/>
      <c r="F1690" s="28"/>
      <c r="G1690" s="28"/>
      <c r="H1690" s="28"/>
      <c r="I1690" s="28"/>
      <c r="J1690" s="28"/>
      <c r="K1690" s="28"/>
      <c r="L1690" s="28"/>
      <c r="M1690" s="28"/>
      <c r="N1690" s="28"/>
      <c r="O1690" s="28"/>
      <c r="P1690" s="28"/>
      <c r="Q1690" s="28"/>
      <c r="R1690" s="28"/>
    </row>
    <row r="1691" spans="2:18">
      <c r="B1691" s="28"/>
      <c r="C1691" s="28"/>
      <c r="D1691" s="28"/>
      <c r="E1691" s="28"/>
      <c r="F1691" s="28"/>
      <c r="G1691" s="28"/>
      <c r="H1691" s="28"/>
      <c r="I1691" s="28"/>
      <c r="J1691" s="28"/>
      <c r="K1691" s="28"/>
      <c r="L1691" s="28"/>
      <c r="M1691" s="28"/>
      <c r="N1691" s="28"/>
      <c r="O1691" s="28"/>
      <c r="P1691" s="28"/>
      <c r="Q1691" s="28"/>
      <c r="R1691" s="28"/>
    </row>
    <row r="1692" spans="2:18">
      <c r="B1692" s="28"/>
      <c r="C1692" s="28"/>
      <c r="D1692" s="28"/>
      <c r="E1692" s="28"/>
      <c r="F1692" s="28"/>
      <c r="G1692" s="28"/>
      <c r="H1692" s="28"/>
      <c r="I1692" s="28"/>
      <c r="J1692" s="28"/>
      <c r="K1692" s="28"/>
      <c r="L1692" s="28"/>
      <c r="M1692" s="28"/>
      <c r="N1692" s="28"/>
      <c r="O1692" s="28"/>
      <c r="P1692" s="28"/>
      <c r="Q1692" s="28"/>
      <c r="R1692" s="28"/>
    </row>
    <row r="1693" spans="2:18">
      <c r="B1693" s="28"/>
      <c r="C1693" s="28"/>
      <c r="D1693" s="28"/>
      <c r="E1693" s="28"/>
      <c r="F1693" s="28"/>
      <c r="G1693" s="28"/>
      <c r="H1693" s="28"/>
      <c r="I1693" s="28"/>
      <c r="J1693" s="28"/>
      <c r="K1693" s="28"/>
      <c r="L1693" s="28"/>
      <c r="M1693" s="28"/>
      <c r="N1693" s="28"/>
      <c r="O1693" s="28"/>
      <c r="P1693" s="28"/>
      <c r="Q1693" s="28"/>
      <c r="R1693" s="28"/>
    </row>
    <row r="1694" spans="2:18">
      <c r="B1694" s="28"/>
      <c r="C1694" s="28"/>
      <c r="D1694" s="28"/>
      <c r="E1694" s="28"/>
      <c r="F1694" s="28"/>
      <c r="G1694" s="28"/>
      <c r="H1694" s="28"/>
      <c r="I1694" s="28"/>
      <c r="J1694" s="28"/>
      <c r="K1694" s="28"/>
      <c r="L1694" s="28"/>
      <c r="M1694" s="28"/>
      <c r="N1694" s="28"/>
      <c r="O1694" s="28"/>
      <c r="P1694" s="28"/>
      <c r="Q1694" s="28"/>
      <c r="R1694" s="28"/>
    </row>
    <row r="1695" spans="2:18">
      <c r="B1695" s="28"/>
      <c r="C1695" s="28"/>
      <c r="D1695" s="28"/>
      <c r="E1695" s="28"/>
      <c r="F1695" s="28"/>
      <c r="G1695" s="28"/>
      <c r="H1695" s="28"/>
      <c r="I1695" s="28"/>
      <c r="J1695" s="28"/>
      <c r="K1695" s="28"/>
      <c r="L1695" s="28"/>
      <c r="M1695" s="28"/>
      <c r="N1695" s="28"/>
      <c r="O1695" s="28"/>
      <c r="P1695" s="28"/>
      <c r="Q1695" s="28"/>
      <c r="R1695" s="28"/>
    </row>
    <row r="1696" spans="2:18">
      <c r="B1696" s="28"/>
      <c r="C1696" s="28"/>
      <c r="D1696" s="28"/>
      <c r="E1696" s="28"/>
      <c r="F1696" s="28"/>
      <c r="G1696" s="28"/>
      <c r="H1696" s="28"/>
      <c r="I1696" s="28"/>
      <c r="J1696" s="28"/>
      <c r="K1696" s="28"/>
      <c r="L1696" s="28"/>
      <c r="M1696" s="28"/>
      <c r="N1696" s="28"/>
      <c r="O1696" s="28"/>
      <c r="P1696" s="28"/>
      <c r="Q1696" s="28"/>
      <c r="R1696" s="28"/>
    </row>
    <row r="1697" spans="2:18">
      <c r="B1697" s="28"/>
      <c r="C1697" s="28"/>
      <c r="D1697" s="28"/>
      <c r="E1697" s="28"/>
      <c r="F1697" s="28"/>
      <c r="G1697" s="28"/>
      <c r="H1697" s="28"/>
      <c r="I1697" s="28"/>
      <c r="J1697" s="28"/>
      <c r="K1697" s="28"/>
      <c r="L1697" s="28"/>
      <c r="M1697" s="28"/>
      <c r="N1697" s="28"/>
      <c r="O1697" s="28"/>
      <c r="P1697" s="28"/>
      <c r="Q1697" s="28"/>
      <c r="R1697" s="28"/>
    </row>
    <row r="1698" spans="2:18">
      <c r="B1698" s="28"/>
      <c r="C1698" s="28"/>
      <c r="D1698" s="28"/>
      <c r="E1698" s="28"/>
      <c r="F1698" s="28"/>
      <c r="G1698" s="28"/>
      <c r="H1698" s="28"/>
      <c r="I1698" s="28"/>
      <c r="J1698" s="28"/>
      <c r="K1698" s="28"/>
      <c r="L1698" s="28"/>
      <c r="M1698" s="28"/>
      <c r="N1698" s="28"/>
      <c r="O1698" s="28"/>
      <c r="P1698" s="28"/>
      <c r="Q1698" s="28"/>
      <c r="R1698" s="28"/>
    </row>
    <row r="1699" spans="2:18">
      <c r="B1699" s="28"/>
      <c r="C1699" s="28"/>
      <c r="D1699" s="28"/>
      <c r="E1699" s="28"/>
      <c r="F1699" s="28"/>
      <c r="G1699" s="28"/>
      <c r="H1699" s="28"/>
      <c r="I1699" s="28"/>
      <c r="J1699" s="28"/>
      <c r="K1699" s="28"/>
      <c r="L1699" s="28"/>
      <c r="M1699" s="28"/>
      <c r="N1699" s="28"/>
      <c r="O1699" s="28"/>
      <c r="P1699" s="28"/>
      <c r="Q1699" s="28"/>
      <c r="R1699" s="28"/>
    </row>
    <row r="1700" spans="2:18">
      <c r="B1700" s="28"/>
      <c r="C1700" s="28"/>
      <c r="D1700" s="28"/>
      <c r="E1700" s="28"/>
      <c r="F1700" s="28"/>
      <c r="G1700" s="28"/>
      <c r="H1700" s="28"/>
      <c r="I1700" s="28"/>
      <c r="J1700" s="28"/>
      <c r="K1700" s="28"/>
      <c r="L1700" s="28"/>
      <c r="M1700" s="28"/>
      <c r="N1700" s="28"/>
      <c r="O1700" s="28"/>
      <c r="P1700" s="28"/>
      <c r="Q1700" s="28"/>
      <c r="R1700" s="28"/>
    </row>
    <row r="1701" spans="2:18">
      <c r="B1701" s="28"/>
      <c r="C1701" s="28"/>
      <c r="D1701" s="28"/>
      <c r="E1701" s="28"/>
      <c r="F1701" s="28"/>
      <c r="G1701" s="28"/>
      <c r="H1701" s="28"/>
      <c r="I1701" s="28"/>
      <c r="J1701" s="28"/>
      <c r="K1701" s="28"/>
      <c r="L1701" s="28"/>
      <c r="M1701" s="28"/>
      <c r="N1701" s="28"/>
      <c r="O1701" s="28"/>
      <c r="P1701" s="28"/>
      <c r="Q1701" s="28"/>
      <c r="R1701" s="28"/>
    </row>
    <row r="1702" spans="2:18">
      <c r="B1702" s="28"/>
      <c r="C1702" s="28"/>
      <c r="D1702" s="28"/>
      <c r="E1702" s="28"/>
      <c r="F1702" s="28"/>
      <c r="G1702" s="28"/>
      <c r="H1702" s="28"/>
      <c r="I1702" s="28"/>
      <c r="J1702" s="28"/>
      <c r="K1702" s="28"/>
      <c r="L1702" s="28"/>
      <c r="M1702" s="28"/>
      <c r="N1702" s="28"/>
      <c r="O1702" s="28"/>
      <c r="P1702" s="28"/>
      <c r="Q1702" s="28"/>
      <c r="R1702" s="28"/>
    </row>
    <row r="1703" spans="2:18">
      <c r="B1703" s="28"/>
      <c r="C1703" s="28"/>
      <c r="D1703" s="28"/>
      <c r="E1703" s="28"/>
      <c r="F1703" s="28"/>
      <c r="G1703" s="28"/>
      <c r="H1703" s="28"/>
      <c r="I1703" s="28"/>
      <c r="J1703" s="28"/>
      <c r="K1703" s="28"/>
      <c r="L1703" s="28"/>
      <c r="M1703" s="28"/>
      <c r="N1703" s="28"/>
      <c r="O1703" s="28"/>
      <c r="P1703" s="28"/>
      <c r="Q1703" s="28"/>
      <c r="R1703" s="28"/>
    </row>
    <row r="1704" spans="2:18">
      <c r="B1704" s="28"/>
      <c r="C1704" s="28"/>
      <c r="D1704" s="28"/>
      <c r="E1704" s="28"/>
      <c r="F1704" s="28"/>
      <c r="G1704" s="28"/>
      <c r="H1704" s="28"/>
      <c r="I1704" s="28"/>
      <c r="J1704" s="28"/>
      <c r="K1704" s="28"/>
      <c r="L1704" s="28"/>
      <c r="M1704" s="28"/>
      <c r="N1704" s="28"/>
      <c r="O1704" s="28"/>
      <c r="P1704" s="28"/>
      <c r="Q1704" s="28"/>
      <c r="R1704" s="28"/>
    </row>
    <row r="1705" spans="2:18">
      <c r="B1705" s="28"/>
      <c r="C1705" s="28"/>
      <c r="D1705" s="28"/>
      <c r="E1705" s="28"/>
      <c r="F1705" s="28"/>
      <c r="G1705" s="28"/>
      <c r="H1705" s="28"/>
      <c r="I1705" s="28"/>
      <c r="J1705" s="28"/>
      <c r="K1705" s="28"/>
      <c r="L1705" s="28"/>
      <c r="M1705" s="28"/>
      <c r="N1705" s="28"/>
      <c r="O1705" s="28"/>
      <c r="P1705" s="28"/>
      <c r="Q1705" s="28"/>
      <c r="R1705" s="28"/>
    </row>
    <row r="1706" spans="2:18">
      <c r="B1706" s="28"/>
      <c r="C1706" s="28"/>
      <c r="D1706" s="28"/>
      <c r="E1706" s="28"/>
      <c r="F1706" s="28"/>
      <c r="G1706" s="28"/>
      <c r="H1706" s="28"/>
      <c r="I1706" s="28"/>
      <c r="J1706" s="28"/>
      <c r="K1706" s="28"/>
      <c r="L1706" s="28"/>
      <c r="M1706" s="28"/>
      <c r="N1706" s="28"/>
      <c r="O1706" s="28"/>
      <c r="P1706" s="28"/>
      <c r="Q1706" s="28"/>
      <c r="R1706" s="28"/>
    </row>
    <row r="1707" spans="2:18">
      <c r="B1707" s="28"/>
      <c r="C1707" s="28"/>
      <c r="D1707" s="28"/>
      <c r="E1707" s="28"/>
      <c r="F1707" s="28"/>
      <c r="G1707" s="28"/>
      <c r="H1707" s="28"/>
      <c r="I1707" s="28"/>
      <c r="J1707" s="28"/>
      <c r="K1707" s="28"/>
      <c r="L1707" s="28"/>
      <c r="M1707" s="28"/>
      <c r="N1707" s="28"/>
      <c r="O1707" s="28"/>
      <c r="P1707" s="28"/>
      <c r="Q1707" s="28"/>
      <c r="R1707" s="28"/>
    </row>
    <row r="1708" spans="2:18">
      <c r="B1708" s="28"/>
      <c r="C1708" s="28"/>
      <c r="D1708" s="28"/>
      <c r="E1708" s="28"/>
      <c r="F1708" s="28"/>
      <c r="G1708" s="28"/>
      <c r="H1708" s="28"/>
      <c r="I1708" s="28"/>
      <c r="J1708" s="28"/>
      <c r="K1708" s="28"/>
      <c r="L1708" s="28"/>
      <c r="M1708" s="28"/>
      <c r="N1708" s="28"/>
      <c r="O1708" s="28"/>
      <c r="P1708" s="28"/>
      <c r="Q1708" s="28"/>
      <c r="R1708" s="28"/>
    </row>
    <row r="1709" spans="2:18">
      <c r="B1709" s="28"/>
      <c r="C1709" s="28"/>
      <c r="D1709" s="28"/>
      <c r="E1709" s="28"/>
      <c r="F1709" s="28"/>
      <c r="G1709" s="28"/>
      <c r="H1709" s="28"/>
      <c r="I1709" s="28"/>
      <c r="J1709" s="28"/>
      <c r="K1709" s="28"/>
      <c r="L1709" s="28"/>
      <c r="M1709" s="28"/>
      <c r="N1709" s="28"/>
      <c r="O1709" s="28"/>
      <c r="P1709" s="28"/>
      <c r="Q1709" s="28"/>
      <c r="R1709" s="28"/>
    </row>
    <row r="1710" spans="2:18">
      <c r="B1710" s="28"/>
      <c r="C1710" s="28"/>
      <c r="D1710" s="28"/>
      <c r="E1710" s="28"/>
      <c r="F1710" s="28"/>
      <c r="G1710" s="28"/>
      <c r="H1710" s="28"/>
      <c r="I1710" s="28"/>
      <c r="J1710" s="28"/>
      <c r="K1710" s="28"/>
      <c r="L1710" s="28"/>
      <c r="M1710" s="28"/>
      <c r="N1710" s="28"/>
      <c r="O1710" s="28"/>
      <c r="P1710" s="28"/>
      <c r="Q1710" s="28"/>
      <c r="R1710" s="28"/>
    </row>
    <row r="1711" spans="2:18">
      <c r="B1711" s="28"/>
      <c r="C1711" s="28"/>
      <c r="D1711" s="28"/>
      <c r="E1711" s="28"/>
      <c r="F1711" s="28"/>
      <c r="G1711" s="28"/>
      <c r="H1711" s="28"/>
      <c r="I1711" s="28"/>
      <c r="J1711" s="28"/>
      <c r="K1711" s="28"/>
      <c r="L1711" s="28"/>
      <c r="M1711" s="28"/>
      <c r="N1711" s="28"/>
      <c r="O1711" s="28"/>
      <c r="P1711" s="28"/>
      <c r="Q1711" s="28"/>
      <c r="R1711" s="28"/>
    </row>
    <row r="1712" spans="2:18">
      <c r="B1712" s="28"/>
      <c r="C1712" s="28"/>
      <c r="D1712" s="28"/>
      <c r="E1712" s="28"/>
      <c r="F1712" s="28"/>
      <c r="G1712" s="28"/>
      <c r="H1712" s="28"/>
      <c r="I1712" s="28"/>
      <c r="J1712" s="28"/>
      <c r="K1712" s="28"/>
      <c r="L1712" s="28"/>
      <c r="M1712" s="28"/>
      <c r="N1712" s="28"/>
      <c r="O1712" s="28"/>
      <c r="P1712" s="28"/>
      <c r="Q1712" s="28"/>
      <c r="R1712" s="28"/>
    </row>
    <row r="1713" spans="2:18">
      <c r="B1713" s="28"/>
      <c r="C1713" s="28"/>
      <c r="D1713" s="28"/>
      <c r="E1713" s="28"/>
      <c r="F1713" s="28"/>
      <c r="G1713" s="28"/>
      <c r="H1713" s="28"/>
      <c r="I1713" s="28"/>
      <c r="J1713" s="28"/>
      <c r="K1713" s="28"/>
      <c r="L1713" s="28"/>
      <c r="M1713" s="28"/>
      <c r="N1713" s="28"/>
      <c r="O1713" s="28"/>
      <c r="P1713" s="28"/>
      <c r="Q1713" s="28"/>
      <c r="R1713" s="28"/>
    </row>
    <row r="1714" spans="2:18">
      <c r="B1714" s="28"/>
      <c r="C1714" s="28"/>
      <c r="D1714" s="28"/>
      <c r="E1714" s="28"/>
      <c r="F1714" s="28"/>
      <c r="G1714" s="28"/>
      <c r="H1714" s="28"/>
      <c r="I1714" s="28"/>
      <c r="J1714" s="28"/>
      <c r="K1714" s="28"/>
      <c r="L1714" s="28"/>
      <c r="M1714" s="28"/>
      <c r="N1714" s="28"/>
      <c r="O1714" s="28"/>
      <c r="P1714" s="28"/>
      <c r="Q1714" s="28"/>
      <c r="R1714" s="28"/>
    </row>
    <row r="1715" spans="2:18">
      <c r="B1715" s="28"/>
      <c r="C1715" s="28"/>
      <c r="D1715" s="28"/>
      <c r="E1715" s="28"/>
      <c r="F1715" s="28"/>
      <c r="G1715" s="28"/>
      <c r="H1715" s="28"/>
      <c r="I1715" s="28"/>
      <c r="J1715" s="28"/>
      <c r="K1715" s="28"/>
      <c r="L1715" s="28"/>
      <c r="M1715" s="28"/>
      <c r="N1715" s="28"/>
      <c r="O1715" s="28"/>
      <c r="P1715" s="28"/>
      <c r="Q1715" s="28"/>
      <c r="R1715" s="28"/>
    </row>
    <row r="1716" spans="2:18">
      <c r="B1716" s="28"/>
      <c r="C1716" s="28"/>
      <c r="D1716" s="28"/>
      <c r="E1716" s="28"/>
      <c r="F1716" s="28"/>
      <c r="G1716" s="28"/>
      <c r="H1716" s="28"/>
      <c r="I1716" s="28"/>
      <c r="J1716" s="28"/>
      <c r="K1716" s="28"/>
      <c r="L1716" s="28"/>
      <c r="M1716" s="28"/>
      <c r="N1716" s="28"/>
      <c r="O1716" s="28"/>
      <c r="P1716" s="28"/>
      <c r="Q1716" s="28"/>
      <c r="R1716" s="28"/>
    </row>
    <row r="1717" spans="2:18">
      <c r="B1717" s="28"/>
      <c r="C1717" s="28"/>
      <c r="D1717" s="28"/>
      <c r="E1717" s="28"/>
      <c r="F1717" s="28"/>
      <c r="G1717" s="28"/>
      <c r="H1717" s="28"/>
      <c r="I1717" s="28"/>
      <c r="J1717" s="28"/>
      <c r="K1717" s="28"/>
      <c r="L1717" s="28"/>
      <c r="M1717" s="28"/>
      <c r="N1717" s="28"/>
      <c r="O1717" s="28"/>
      <c r="P1717" s="28"/>
      <c r="Q1717" s="28"/>
      <c r="R1717" s="28"/>
    </row>
    <row r="1718" spans="2:18">
      <c r="B1718" s="28"/>
      <c r="C1718" s="28"/>
      <c r="D1718" s="28"/>
      <c r="E1718" s="28"/>
      <c r="F1718" s="28"/>
      <c r="G1718" s="28"/>
      <c r="H1718" s="28"/>
      <c r="I1718" s="28"/>
      <c r="J1718" s="28"/>
      <c r="K1718" s="28"/>
      <c r="L1718" s="28"/>
      <c r="M1718" s="28"/>
      <c r="N1718" s="28"/>
      <c r="O1718" s="28"/>
      <c r="P1718" s="28"/>
      <c r="Q1718" s="28"/>
      <c r="R1718" s="28"/>
    </row>
    <row r="1719" spans="2:18">
      <c r="B1719" s="28"/>
      <c r="C1719" s="28"/>
      <c r="D1719" s="28"/>
      <c r="E1719" s="28"/>
      <c r="F1719" s="28"/>
      <c r="G1719" s="28"/>
      <c r="H1719" s="28"/>
      <c r="I1719" s="28"/>
      <c r="J1719" s="28"/>
      <c r="K1719" s="28"/>
      <c r="L1719" s="28"/>
      <c r="M1719" s="28"/>
      <c r="N1719" s="28"/>
      <c r="O1719" s="28"/>
      <c r="P1719" s="28"/>
      <c r="Q1719" s="28"/>
      <c r="R1719" s="28"/>
    </row>
    <row r="1720" spans="2:18">
      <c r="B1720" s="28"/>
      <c r="C1720" s="28"/>
      <c r="D1720" s="28"/>
      <c r="E1720" s="28"/>
      <c r="F1720" s="28"/>
      <c r="G1720" s="28"/>
      <c r="H1720" s="28"/>
      <c r="I1720" s="28"/>
      <c r="J1720" s="28"/>
      <c r="K1720" s="28"/>
      <c r="L1720" s="28"/>
      <c r="M1720" s="28"/>
      <c r="N1720" s="28"/>
      <c r="O1720" s="28"/>
      <c r="P1720" s="28"/>
      <c r="Q1720" s="28"/>
      <c r="R1720" s="28"/>
    </row>
    <row r="1721" spans="2:18">
      <c r="B1721" s="28"/>
      <c r="C1721" s="28"/>
      <c r="D1721" s="28"/>
      <c r="E1721" s="28"/>
      <c r="F1721" s="28"/>
      <c r="G1721" s="28"/>
      <c r="H1721" s="28"/>
      <c r="I1721" s="28"/>
      <c r="J1721" s="28"/>
      <c r="K1721" s="28"/>
      <c r="L1721" s="28"/>
      <c r="M1721" s="28"/>
      <c r="N1721" s="28"/>
      <c r="O1721" s="28"/>
      <c r="P1721" s="28"/>
      <c r="Q1721" s="28"/>
      <c r="R1721" s="28"/>
    </row>
    <row r="1722" spans="2:18">
      <c r="B1722" s="28"/>
      <c r="C1722" s="28"/>
      <c r="D1722" s="28"/>
      <c r="E1722" s="28"/>
      <c r="F1722" s="28"/>
      <c r="G1722" s="28"/>
      <c r="H1722" s="28"/>
      <c r="I1722" s="28"/>
      <c r="J1722" s="28"/>
      <c r="K1722" s="28"/>
      <c r="L1722" s="28"/>
      <c r="M1722" s="28"/>
      <c r="N1722" s="28"/>
      <c r="O1722" s="28"/>
      <c r="P1722" s="28"/>
      <c r="Q1722" s="28"/>
      <c r="R1722" s="28"/>
    </row>
    <row r="1723" spans="2:18">
      <c r="B1723" s="28"/>
      <c r="C1723" s="28"/>
      <c r="D1723" s="28"/>
      <c r="E1723" s="28"/>
      <c r="F1723" s="28"/>
      <c r="G1723" s="28"/>
      <c r="H1723" s="28"/>
      <c r="I1723" s="28"/>
      <c r="J1723" s="28"/>
      <c r="K1723" s="28"/>
      <c r="L1723" s="28"/>
      <c r="M1723" s="28"/>
      <c r="N1723" s="28"/>
      <c r="O1723" s="28"/>
      <c r="P1723" s="28"/>
      <c r="Q1723" s="28"/>
      <c r="R1723" s="28"/>
    </row>
    <row r="1724" spans="2:18">
      <c r="B1724" s="28"/>
      <c r="C1724" s="28"/>
      <c r="D1724" s="28"/>
      <c r="E1724" s="28"/>
      <c r="F1724" s="28"/>
      <c r="G1724" s="28"/>
      <c r="H1724" s="28"/>
      <c r="I1724" s="28"/>
      <c r="J1724" s="28"/>
      <c r="K1724" s="28"/>
      <c r="L1724" s="28"/>
      <c r="M1724" s="28"/>
      <c r="N1724" s="28"/>
      <c r="O1724" s="28"/>
      <c r="P1724" s="28"/>
      <c r="Q1724" s="28"/>
      <c r="R1724" s="28"/>
    </row>
    <row r="1725" spans="2:18">
      <c r="B1725" s="28"/>
      <c r="C1725" s="28"/>
      <c r="D1725" s="28"/>
      <c r="E1725" s="28"/>
      <c r="F1725" s="28"/>
      <c r="G1725" s="28"/>
      <c r="H1725" s="28"/>
      <c r="I1725" s="28"/>
      <c r="J1725" s="28"/>
      <c r="K1725" s="28"/>
      <c r="L1725" s="28"/>
      <c r="M1725" s="28"/>
      <c r="N1725" s="28"/>
      <c r="O1725" s="28"/>
      <c r="P1725" s="28"/>
      <c r="Q1725" s="28"/>
      <c r="R1725" s="28"/>
    </row>
    <row r="1726" spans="2:18">
      <c r="B1726" s="28"/>
      <c r="C1726" s="28"/>
      <c r="D1726" s="28"/>
      <c r="E1726" s="28"/>
      <c r="F1726" s="28"/>
      <c r="G1726" s="28"/>
      <c r="H1726" s="28"/>
      <c r="I1726" s="28"/>
      <c r="J1726" s="28"/>
      <c r="K1726" s="28"/>
      <c r="L1726" s="28"/>
      <c r="M1726" s="28"/>
      <c r="N1726" s="28"/>
      <c r="O1726" s="28"/>
      <c r="P1726" s="28"/>
      <c r="Q1726" s="28"/>
      <c r="R1726" s="28"/>
    </row>
    <row r="1727" spans="2:18">
      <c r="B1727" s="28"/>
      <c r="C1727" s="28"/>
      <c r="D1727" s="28"/>
      <c r="E1727" s="28"/>
      <c r="F1727" s="28"/>
      <c r="G1727" s="28"/>
      <c r="H1727" s="28"/>
      <c r="I1727" s="28"/>
      <c r="J1727" s="28"/>
      <c r="K1727" s="28"/>
      <c r="L1727" s="28"/>
      <c r="M1727" s="28"/>
      <c r="N1727" s="28"/>
      <c r="O1727" s="28"/>
      <c r="P1727" s="28"/>
      <c r="Q1727" s="28"/>
      <c r="R1727" s="28"/>
    </row>
    <row r="1728" spans="2:18">
      <c r="B1728" s="28"/>
      <c r="C1728" s="28"/>
      <c r="D1728" s="28"/>
      <c r="E1728" s="28"/>
      <c r="F1728" s="28"/>
      <c r="G1728" s="28"/>
      <c r="H1728" s="28"/>
      <c r="I1728" s="28"/>
      <c r="J1728" s="28"/>
      <c r="K1728" s="28"/>
      <c r="L1728" s="28"/>
      <c r="M1728" s="28"/>
      <c r="N1728" s="28"/>
      <c r="O1728" s="28"/>
      <c r="P1728" s="28"/>
      <c r="Q1728" s="28"/>
      <c r="R1728" s="28"/>
    </row>
    <row r="1729" spans="2:18">
      <c r="B1729" s="28"/>
      <c r="C1729" s="28"/>
      <c r="D1729" s="28"/>
      <c r="E1729" s="28"/>
      <c r="F1729" s="28"/>
      <c r="G1729" s="28"/>
      <c r="H1729" s="28"/>
      <c r="I1729" s="28"/>
      <c r="J1729" s="28"/>
      <c r="K1729" s="28"/>
      <c r="L1729" s="28"/>
      <c r="M1729" s="28"/>
      <c r="N1729" s="28"/>
      <c r="O1729" s="28"/>
      <c r="P1729" s="28"/>
      <c r="Q1729" s="28"/>
      <c r="R1729" s="28"/>
    </row>
    <row r="1730" spans="2:18">
      <c r="B1730" s="28"/>
      <c r="C1730" s="28"/>
      <c r="D1730" s="28"/>
      <c r="E1730" s="28"/>
      <c r="F1730" s="28"/>
      <c r="G1730" s="28"/>
      <c r="H1730" s="28"/>
      <c r="I1730" s="28"/>
      <c r="J1730" s="28"/>
      <c r="K1730" s="28"/>
      <c r="L1730" s="28"/>
      <c r="M1730" s="28"/>
      <c r="N1730" s="28"/>
      <c r="O1730" s="28"/>
      <c r="P1730" s="28"/>
      <c r="Q1730" s="28"/>
      <c r="R1730" s="28"/>
    </row>
    <row r="1731" spans="2:18">
      <c r="B1731" s="28"/>
      <c r="C1731" s="28"/>
      <c r="D1731" s="28"/>
      <c r="E1731" s="28"/>
      <c r="F1731" s="28"/>
      <c r="G1731" s="28"/>
      <c r="H1731" s="28"/>
      <c r="I1731" s="28"/>
      <c r="J1731" s="28"/>
      <c r="K1731" s="28"/>
      <c r="L1731" s="28"/>
      <c r="M1731" s="28"/>
      <c r="N1731" s="28"/>
      <c r="O1731" s="28"/>
      <c r="P1731" s="28"/>
      <c r="Q1731" s="28"/>
      <c r="R1731" s="28"/>
    </row>
    <row r="1732" spans="2:18">
      <c r="B1732" s="28"/>
      <c r="C1732" s="28"/>
      <c r="D1732" s="28"/>
      <c r="E1732" s="28"/>
      <c r="F1732" s="28"/>
      <c r="G1732" s="28"/>
      <c r="H1732" s="28"/>
      <c r="I1732" s="28"/>
      <c r="J1732" s="28"/>
      <c r="K1732" s="28"/>
      <c r="L1732" s="28"/>
      <c r="M1732" s="28"/>
      <c r="N1732" s="28"/>
      <c r="O1732" s="28"/>
      <c r="P1732" s="28"/>
      <c r="Q1732" s="28"/>
      <c r="R1732" s="28"/>
    </row>
    <row r="1733" spans="2:18">
      <c r="B1733" s="28"/>
      <c r="C1733" s="28"/>
      <c r="D1733" s="28"/>
      <c r="E1733" s="28"/>
      <c r="F1733" s="28"/>
      <c r="G1733" s="28"/>
      <c r="H1733" s="28"/>
      <c r="I1733" s="28"/>
      <c r="J1733" s="28"/>
      <c r="K1733" s="28"/>
      <c r="L1733" s="28"/>
      <c r="M1733" s="28"/>
      <c r="N1733" s="28"/>
      <c r="O1733" s="28"/>
      <c r="P1733" s="28"/>
      <c r="Q1733" s="28"/>
      <c r="R1733" s="28"/>
    </row>
    <row r="1734" spans="2:18">
      <c r="B1734" s="28"/>
      <c r="C1734" s="28"/>
      <c r="D1734" s="28"/>
      <c r="E1734" s="28"/>
      <c r="F1734" s="28"/>
      <c r="G1734" s="28"/>
      <c r="H1734" s="28"/>
      <c r="I1734" s="28"/>
      <c r="J1734" s="28"/>
      <c r="K1734" s="28"/>
      <c r="L1734" s="28"/>
      <c r="M1734" s="28"/>
      <c r="N1734" s="28"/>
      <c r="O1734" s="28"/>
      <c r="P1734" s="28"/>
      <c r="Q1734" s="28"/>
      <c r="R1734" s="28"/>
    </row>
    <row r="1735" spans="2:18">
      <c r="B1735" s="28"/>
      <c r="C1735" s="28"/>
      <c r="D1735" s="28"/>
      <c r="E1735" s="28"/>
      <c r="F1735" s="28"/>
      <c r="G1735" s="28"/>
      <c r="H1735" s="28"/>
      <c r="I1735" s="28"/>
      <c r="J1735" s="28"/>
      <c r="K1735" s="28"/>
      <c r="L1735" s="28"/>
      <c r="M1735" s="28"/>
      <c r="N1735" s="28"/>
      <c r="O1735" s="28"/>
      <c r="P1735" s="28"/>
      <c r="Q1735" s="28"/>
      <c r="R1735" s="28"/>
    </row>
    <row r="1736" spans="2:18">
      <c r="B1736" s="28"/>
      <c r="C1736" s="28"/>
      <c r="D1736" s="28"/>
      <c r="E1736" s="28"/>
      <c r="F1736" s="28"/>
      <c r="G1736" s="28"/>
      <c r="H1736" s="28"/>
      <c r="I1736" s="28"/>
      <c r="J1736" s="28"/>
      <c r="K1736" s="28"/>
      <c r="L1736" s="28"/>
      <c r="M1736" s="28"/>
      <c r="N1736" s="28"/>
      <c r="O1736" s="28"/>
      <c r="P1736" s="28"/>
      <c r="Q1736" s="28"/>
      <c r="R1736" s="28"/>
    </row>
    <row r="1737" spans="2:18">
      <c r="B1737" s="28"/>
      <c r="C1737" s="28"/>
      <c r="D1737" s="28"/>
      <c r="E1737" s="28"/>
      <c r="F1737" s="28"/>
      <c r="G1737" s="28"/>
      <c r="H1737" s="28"/>
      <c r="I1737" s="28"/>
      <c r="J1737" s="28"/>
      <c r="K1737" s="28"/>
      <c r="L1737" s="28"/>
      <c r="M1737" s="28"/>
      <c r="N1737" s="28"/>
      <c r="O1737" s="28"/>
      <c r="P1737" s="28"/>
      <c r="Q1737" s="28"/>
      <c r="R1737" s="28"/>
    </row>
    <row r="1738" spans="2:18">
      <c r="B1738" s="28"/>
      <c r="C1738" s="28"/>
      <c r="D1738" s="28"/>
      <c r="E1738" s="28"/>
      <c r="F1738" s="28"/>
      <c r="G1738" s="28"/>
      <c r="H1738" s="28"/>
      <c r="I1738" s="28"/>
      <c r="J1738" s="28"/>
      <c r="K1738" s="28"/>
      <c r="L1738" s="28"/>
      <c r="M1738" s="28"/>
      <c r="N1738" s="28"/>
      <c r="O1738" s="28"/>
      <c r="P1738" s="28"/>
      <c r="Q1738" s="28"/>
      <c r="R1738" s="28"/>
    </row>
    <row r="1739" spans="2:18">
      <c r="B1739" s="28"/>
      <c r="C1739" s="28"/>
      <c r="D1739" s="28"/>
      <c r="E1739" s="28"/>
      <c r="F1739" s="28"/>
      <c r="G1739" s="28"/>
      <c r="H1739" s="28"/>
      <c r="I1739" s="28"/>
      <c r="J1739" s="28"/>
      <c r="K1739" s="28"/>
      <c r="L1739" s="28"/>
      <c r="M1739" s="28"/>
      <c r="N1739" s="28"/>
      <c r="O1739" s="28"/>
      <c r="P1739" s="28"/>
      <c r="Q1739" s="28"/>
      <c r="R1739" s="28"/>
    </row>
    <row r="1740" spans="2:18">
      <c r="B1740" s="28"/>
      <c r="C1740" s="28"/>
      <c r="D1740" s="28"/>
      <c r="E1740" s="28"/>
      <c r="F1740" s="28"/>
      <c r="G1740" s="28"/>
      <c r="H1740" s="28"/>
      <c r="I1740" s="28"/>
      <c r="J1740" s="28"/>
      <c r="K1740" s="28"/>
      <c r="L1740" s="28"/>
      <c r="M1740" s="28"/>
      <c r="N1740" s="28"/>
      <c r="O1740" s="28"/>
      <c r="P1740" s="28"/>
      <c r="Q1740" s="28"/>
      <c r="R1740" s="28"/>
    </row>
    <row r="1741" spans="2:18">
      <c r="B1741" s="28"/>
      <c r="C1741" s="28"/>
      <c r="D1741" s="28"/>
      <c r="E1741" s="28"/>
      <c r="F1741" s="28"/>
      <c r="G1741" s="28"/>
      <c r="H1741" s="28"/>
      <c r="I1741" s="28"/>
      <c r="J1741" s="28"/>
      <c r="K1741" s="28"/>
      <c r="L1741" s="28"/>
      <c r="M1741" s="28"/>
      <c r="N1741" s="28"/>
      <c r="O1741" s="28"/>
      <c r="P1741" s="28"/>
      <c r="Q1741" s="28"/>
      <c r="R1741" s="28"/>
    </row>
    <row r="1742" spans="2:18">
      <c r="B1742" s="28"/>
      <c r="C1742" s="28"/>
      <c r="D1742" s="28"/>
      <c r="E1742" s="28"/>
      <c r="F1742" s="28"/>
      <c r="G1742" s="28"/>
      <c r="H1742" s="28"/>
      <c r="I1742" s="28"/>
      <c r="J1742" s="28"/>
      <c r="K1742" s="28"/>
      <c r="L1742" s="28"/>
      <c r="M1742" s="28"/>
      <c r="N1742" s="28"/>
      <c r="O1742" s="28"/>
      <c r="P1742" s="28"/>
      <c r="Q1742" s="28"/>
      <c r="R1742" s="28"/>
    </row>
    <row r="1743" spans="2:18">
      <c r="B1743" s="28"/>
      <c r="C1743" s="28"/>
      <c r="D1743" s="28"/>
      <c r="E1743" s="28"/>
      <c r="F1743" s="28"/>
      <c r="G1743" s="28"/>
      <c r="H1743" s="28"/>
      <c r="I1743" s="28"/>
      <c r="J1743" s="28"/>
      <c r="K1743" s="28"/>
      <c r="L1743" s="28"/>
      <c r="M1743" s="28"/>
      <c r="N1743" s="28"/>
      <c r="O1743" s="28"/>
      <c r="P1743" s="28"/>
      <c r="Q1743" s="28"/>
      <c r="R1743" s="28"/>
    </row>
    <row r="1744" spans="2:18">
      <c r="B1744" s="28"/>
      <c r="C1744" s="28"/>
      <c r="D1744" s="28"/>
      <c r="E1744" s="28"/>
      <c r="F1744" s="28"/>
      <c r="G1744" s="28"/>
      <c r="H1744" s="28"/>
      <c r="I1744" s="28"/>
      <c r="J1744" s="28"/>
      <c r="K1744" s="28"/>
      <c r="L1744" s="28"/>
      <c r="M1744" s="28"/>
      <c r="N1744" s="28"/>
      <c r="O1744" s="28"/>
      <c r="P1744" s="28"/>
      <c r="Q1744" s="28"/>
      <c r="R1744" s="28"/>
    </row>
    <row r="1745" spans="2:18">
      <c r="B1745" s="28"/>
      <c r="C1745" s="28"/>
      <c r="D1745" s="28"/>
      <c r="E1745" s="28"/>
      <c r="F1745" s="28"/>
      <c r="G1745" s="28"/>
      <c r="H1745" s="28"/>
      <c r="I1745" s="28"/>
      <c r="J1745" s="28"/>
      <c r="K1745" s="28"/>
      <c r="L1745" s="28"/>
      <c r="M1745" s="28"/>
      <c r="N1745" s="28"/>
      <c r="O1745" s="28"/>
      <c r="P1745" s="28"/>
      <c r="Q1745" s="28"/>
      <c r="R1745" s="28"/>
    </row>
    <row r="1746" spans="2:18">
      <c r="B1746" s="28"/>
      <c r="C1746" s="28"/>
      <c r="D1746" s="28"/>
      <c r="E1746" s="28"/>
      <c r="F1746" s="28"/>
      <c r="G1746" s="28"/>
      <c r="H1746" s="28"/>
      <c r="I1746" s="28"/>
      <c r="J1746" s="28"/>
      <c r="K1746" s="28"/>
      <c r="L1746" s="28"/>
      <c r="M1746" s="28"/>
      <c r="N1746" s="28"/>
      <c r="O1746" s="28"/>
      <c r="P1746" s="28"/>
      <c r="Q1746" s="28"/>
      <c r="R1746" s="28"/>
    </row>
    <row r="1747" spans="2:18">
      <c r="B1747" s="28"/>
      <c r="C1747" s="28"/>
      <c r="D1747" s="28"/>
      <c r="E1747" s="28"/>
      <c r="F1747" s="28"/>
      <c r="G1747" s="28"/>
      <c r="H1747" s="28"/>
      <c r="I1747" s="28"/>
      <c r="J1747" s="28"/>
      <c r="K1747" s="28"/>
      <c r="L1747" s="28"/>
      <c r="M1747" s="28"/>
      <c r="N1747" s="28"/>
      <c r="O1747" s="28"/>
      <c r="P1747" s="28"/>
      <c r="Q1747" s="28"/>
      <c r="R1747" s="28"/>
    </row>
    <row r="1748" spans="2:18">
      <c r="B1748" s="28"/>
      <c r="C1748" s="28"/>
      <c r="D1748" s="28"/>
      <c r="E1748" s="28"/>
      <c r="F1748" s="28"/>
      <c r="G1748" s="28"/>
      <c r="H1748" s="28"/>
      <c r="I1748" s="28"/>
      <c r="J1748" s="28"/>
      <c r="K1748" s="28"/>
      <c r="L1748" s="28"/>
      <c r="M1748" s="28"/>
      <c r="N1748" s="28"/>
      <c r="O1748" s="28"/>
      <c r="P1748" s="28"/>
      <c r="Q1748" s="28"/>
      <c r="R1748" s="28"/>
    </row>
    <row r="1749" spans="2:18">
      <c r="B1749" s="28"/>
      <c r="C1749" s="28"/>
      <c r="D1749" s="28"/>
      <c r="E1749" s="28"/>
      <c r="F1749" s="28"/>
      <c r="G1749" s="28"/>
      <c r="H1749" s="28"/>
      <c r="I1749" s="28"/>
      <c r="J1749" s="28"/>
      <c r="K1749" s="28"/>
      <c r="L1749" s="28"/>
      <c r="M1749" s="28"/>
      <c r="N1749" s="28"/>
      <c r="O1749" s="28"/>
      <c r="P1749" s="28"/>
      <c r="Q1749" s="28"/>
      <c r="R1749" s="28"/>
    </row>
    <row r="1750" spans="2:18">
      <c r="B1750" s="28"/>
      <c r="C1750" s="28"/>
      <c r="D1750" s="28"/>
      <c r="E1750" s="28"/>
      <c r="F1750" s="28"/>
      <c r="G1750" s="28"/>
      <c r="H1750" s="28"/>
      <c r="I1750" s="28"/>
      <c r="J1750" s="28"/>
      <c r="K1750" s="28"/>
      <c r="L1750" s="28"/>
      <c r="M1750" s="28"/>
      <c r="N1750" s="28"/>
      <c r="O1750" s="28"/>
      <c r="P1750" s="28"/>
      <c r="Q1750" s="28"/>
      <c r="R1750" s="28"/>
    </row>
    <row r="1751" spans="2:18">
      <c r="B1751" s="28"/>
      <c r="C1751" s="28"/>
      <c r="D1751" s="28"/>
      <c r="E1751" s="28"/>
      <c r="F1751" s="28"/>
      <c r="G1751" s="28"/>
      <c r="H1751" s="28"/>
      <c r="I1751" s="28"/>
      <c r="J1751" s="28"/>
      <c r="K1751" s="28"/>
      <c r="L1751" s="28"/>
      <c r="M1751" s="28"/>
      <c r="N1751" s="28"/>
      <c r="O1751" s="28"/>
      <c r="P1751" s="28"/>
      <c r="Q1751" s="28"/>
      <c r="R1751" s="28"/>
    </row>
    <row r="1752" spans="2:18">
      <c r="B1752" s="28"/>
      <c r="C1752" s="28"/>
      <c r="D1752" s="28"/>
      <c r="E1752" s="28"/>
      <c r="F1752" s="28"/>
      <c r="G1752" s="28"/>
      <c r="H1752" s="28"/>
      <c r="I1752" s="28"/>
      <c r="J1752" s="28"/>
      <c r="K1752" s="28"/>
      <c r="L1752" s="28"/>
      <c r="M1752" s="28"/>
      <c r="N1752" s="28"/>
      <c r="O1752" s="28"/>
      <c r="P1752" s="28"/>
      <c r="Q1752" s="28"/>
      <c r="R1752" s="28"/>
    </row>
    <row r="1753" spans="2:18">
      <c r="B1753" s="28"/>
      <c r="C1753" s="28"/>
      <c r="D1753" s="28"/>
      <c r="E1753" s="28"/>
      <c r="F1753" s="28"/>
      <c r="G1753" s="28"/>
      <c r="H1753" s="28"/>
      <c r="I1753" s="28"/>
      <c r="J1753" s="28"/>
      <c r="K1753" s="28"/>
      <c r="L1753" s="28"/>
      <c r="M1753" s="28"/>
      <c r="N1753" s="28"/>
      <c r="O1753" s="28"/>
      <c r="P1753" s="28"/>
      <c r="Q1753" s="28"/>
      <c r="R1753" s="28"/>
    </row>
    <row r="1754" spans="2:18">
      <c r="B1754" s="28"/>
      <c r="C1754" s="28"/>
      <c r="D1754" s="28"/>
      <c r="E1754" s="28"/>
      <c r="F1754" s="28"/>
      <c r="G1754" s="28"/>
      <c r="H1754" s="28"/>
      <c r="I1754" s="28"/>
      <c r="J1754" s="28"/>
      <c r="K1754" s="28"/>
      <c r="L1754" s="28"/>
      <c r="M1754" s="28"/>
      <c r="N1754" s="28"/>
      <c r="O1754" s="28"/>
      <c r="P1754" s="28"/>
      <c r="Q1754" s="28"/>
      <c r="R1754" s="28"/>
    </row>
    <row r="1755" spans="2:18">
      <c r="B1755" s="28"/>
      <c r="C1755" s="28"/>
      <c r="D1755" s="28"/>
      <c r="E1755" s="28"/>
      <c r="F1755" s="28"/>
      <c r="G1755" s="28"/>
      <c r="H1755" s="28"/>
      <c r="I1755" s="28"/>
      <c r="J1755" s="28"/>
      <c r="K1755" s="28"/>
      <c r="L1755" s="28"/>
      <c r="M1755" s="28"/>
      <c r="N1755" s="28"/>
      <c r="O1755" s="28"/>
      <c r="P1755" s="28"/>
      <c r="Q1755" s="28"/>
      <c r="R1755" s="28"/>
    </row>
    <row r="1756" spans="2:18">
      <c r="B1756" s="28"/>
      <c r="C1756" s="28"/>
      <c r="D1756" s="28"/>
      <c r="E1756" s="28"/>
      <c r="F1756" s="28"/>
      <c r="G1756" s="28"/>
      <c r="H1756" s="28"/>
      <c r="I1756" s="28"/>
      <c r="J1756" s="28"/>
      <c r="K1756" s="28"/>
      <c r="L1756" s="28"/>
      <c r="M1756" s="28"/>
      <c r="N1756" s="28"/>
      <c r="O1756" s="28"/>
      <c r="P1756" s="28"/>
      <c r="Q1756" s="28"/>
      <c r="R1756" s="28"/>
    </row>
    <row r="1757" spans="2:18">
      <c r="B1757" s="28"/>
      <c r="C1757" s="28"/>
      <c r="D1757" s="28"/>
      <c r="E1757" s="28"/>
      <c r="F1757" s="28"/>
      <c r="G1757" s="28"/>
      <c r="H1757" s="28"/>
      <c r="I1757" s="28"/>
      <c r="J1757" s="28"/>
      <c r="K1757" s="28"/>
      <c r="L1757" s="28"/>
      <c r="M1757" s="28"/>
      <c r="N1757" s="28"/>
      <c r="O1757" s="28"/>
      <c r="P1757" s="28"/>
      <c r="Q1757" s="28"/>
      <c r="R1757" s="28"/>
    </row>
    <row r="1758" spans="2:18">
      <c r="B1758" s="28"/>
      <c r="C1758" s="28"/>
      <c r="D1758" s="28"/>
      <c r="E1758" s="28"/>
      <c r="F1758" s="28"/>
      <c r="G1758" s="28"/>
      <c r="H1758" s="28"/>
      <c r="I1758" s="28"/>
      <c r="J1758" s="28"/>
      <c r="K1758" s="28"/>
      <c r="L1758" s="28"/>
      <c r="M1758" s="28"/>
      <c r="N1758" s="28"/>
      <c r="O1758" s="28"/>
      <c r="P1758" s="28"/>
      <c r="Q1758" s="28"/>
      <c r="R1758" s="28"/>
    </row>
    <row r="1759" spans="2:18">
      <c r="B1759" s="28"/>
      <c r="C1759" s="28"/>
      <c r="D1759" s="28"/>
      <c r="E1759" s="28"/>
      <c r="F1759" s="28"/>
      <c r="G1759" s="28"/>
      <c r="H1759" s="28"/>
      <c r="I1759" s="28"/>
      <c r="J1759" s="28"/>
      <c r="K1759" s="28"/>
      <c r="L1759" s="28"/>
      <c r="M1759" s="28"/>
      <c r="N1759" s="28"/>
      <c r="O1759" s="28"/>
      <c r="P1759" s="28"/>
      <c r="Q1759" s="28"/>
      <c r="R1759" s="28"/>
    </row>
    <row r="1760" spans="2:18">
      <c r="B1760" s="28"/>
      <c r="C1760" s="28"/>
      <c r="D1760" s="28"/>
      <c r="E1760" s="28"/>
      <c r="F1760" s="28"/>
      <c r="G1760" s="28"/>
      <c r="H1760" s="28"/>
      <c r="I1760" s="28"/>
      <c r="J1760" s="28"/>
      <c r="K1760" s="28"/>
      <c r="L1760" s="28"/>
      <c r="M1760" s="28"/>
      <c r="N1760" s="28"/>
      <c r="O1760" s="28"/>
      <c r="P1760" s="28"/>
      <c r="Q1760" s="28"/>
      <c r="R1760" s="28"/>
    </row>
    <row r="1761" spans="2:18">
      <c r="B1761" s="28"/>
      <c r="C1761" s="28"/>
      <c r="D1761" s="28"/>
      <c r="E1761" s="28"/>
      <c r="F1761" s="28"/>
      <c r="G1761" s="28"/>
      <c r="H1761" s="28"/>
      <c r="I1761" s="28"/>
      <c r="J1761" s="28"/>
      <c r="K1761" s="28"/>
      <c r="L1761" s="28"/>
      <c r="M1761" s="28"/>
      <c r="N1761" s="28"/>
      <c r="O1761" s="28"/>
      <c r="P1761" s="28"/>
      <c r="Q1761" s="28"/>
      <c r="R1761" s="28"/>
    </row>
    <row r="1762" spans="2:18">
      <c r="B1762" s="28"/>
      <c r="C1762" s="28"/>
      <c r="D1762" s="28"/>
      <c r="E1762" s="28"/>
      <c r="F1762" s="28"/>
      <c r="G1762" s="28"/>
      <c r="H1762" s="28"/>
      <c r="I1762" s="28"/>
      <c r="J1762" s="28"/>
      <c r="K1762" s="28"/>
      <c r="L1762" s="28"/>
      <c r="M1762" s="28"/>
      <c r="N1762" s="28"/>
      <c r="O1762" s="28"/>
      <c r="P1762" s="28"/>
      <c r="Q1762" s="28"/>
      <c r="R1762" s="28"/>
    </row>
    <row r="1763" spans="2:18">
      <c r="B1763" s="28"/>
      <c r="C1763" s="28"/>
      <c r="D1763" s="28"/>
      <c r="E1763" s="28"/>
      <c r="F1763" s="28"/>
      <c r="G1763" s="28"/>
      <c r="H1763" s="28"/>
      <c r="I1763" s="28"/>
      <c r="J1763" s="28"/>
      <c r="K1763" s="28"/>
      <c r="L1763" s="28"/>
      <c r="M1763" s="28"/>
      <c r="N1763" s="28"/>
      <c r="O1763" s="28"/>
      <c r="P1763" s="28"/>
      <c r="Q1763" s="28"/>
      <c r="R1763" s="28"/>
    </row>
    <row r="1764" spans="2:18">
      <c r="B1764" s="28"/>
      <c r="C1764" s="28"/>
      <c r="D1764" s="28"/>
      <c r="E1764" s="28"/>
      <c r="F1764" s="28"/>
      <c r="G1764" s="28"/>
      <c r="H1764" s="28"/>
      <c r="I1764" s="28"/>
      <c r="J1764" s="28"/>
      <c r="K1764" s="28"/>
      <c r="L1764" s="28"/>
      <c r="M1764" s="28"/>
      <c r="N1764" s="28"/>
      <c r="O1764" s="28"/>
      <c r="P1764" s="28"/>
      <c r="Q1764" s="28"/>
      <c r="R1764" s="28"/>
    </row>
    <row r="1765" spans="2:18">
      <c r="B1765" s="28"/>
      <c r="C1765" s="28"/>
      <c r="D1765" s="28"/>
      <c r="E1765" s="28"/>
      <c r="F1765" s="28"/>
      <c r="G1765" s="28"/>
      <c r="H1765" s="28"/>
      <c r="I1765" s="28"/>
      <c r="J1765" s="28"/>
      <c r="K1765" s="28"/>
      <c r="L1765" s="28"/>
      <c r="M1765" s="28"/>
      <c r="N1765" s="28"/>
      <c r="O1765" s="28"/>
      <c r="P1765" s="28"/>
      <c r="Q1765" s="28"/>
      <c r="R1765" s="28"/>
    </row>
    <row r="1766" spans="2:18">
      <c r="B1766" s="28"/>
      <c r="C1766" s="28"/>
      <c r="D1766" s="28"/>
      <c r="E1766" s="28"/>
      <c r="F1766" s="28"/>
      <c r="G1766" s="28"/>
      <c r="H1766" s="28"/>
      <c r="I1766" s="28"/>
      <c r="J1766" s="28"/>
      <c r="K1766" s="28"/>
      <c r="L1766" s="28"/>
      <c r="M1766" s="28"/>
      <c r="N1766" s="28"/>
      <c r="O1766" s="28"/>
      <c r="P1766" s="28"/>
      <c r="Q1766" s="28"/>
      <c r="R1766" s="28"/>
    </row>
    <row r="1767" spans="2:18">
      <c r="B1767" s="28"/>
      <c r="C1767" s="28"/>
      <c r="D1767" s="28"/>
      <c r="E1767" s="28"/>
      <c r="F1767" s="28"/>
      <c r="G1767" s="28"/>
      <c r="H1767" s="28"/>
      <c r="I1767" s="28"/>
      <c r="J1767" s="28"/>
      <c r="K1767" s="28"/>
      <c r="L1767" s="28"/>
      <c r="M1767" s="28"/>
      <c r="N1767" s="28"/>
      <c r="O1767" s="28"/>
      <c r="P1767" s="28"/>
      <c r="Q1767" s="28"/>
      <c r="R1767" s="28"/>
    </row>
    <row r="1768" spans="2:18">
      <c r="B1768" s="28"/>
      <c r="C1768" s="28"/>
      <c r="D1768" s="28"/>
      <c r="E1768" s="28"/>
      <c r="F1768" s="28"/>
      <c r="G1768" s="28"/>
      <c r="H1768" s="28"/>
      <c r="I1768" s="28"/>
      <c r="J1768" s="28"/>
      <c r="K1768" s="28"/>
      <c r="L1768" s="28"/>
      <c r="M1768" s="28"/>
      <c r="N1768" s="28"/>
      <c r="O1768" s="28"/>
      <c r="P1768" s="28"/>
      <c r="Q1768" s="28"/>
      <c r="R1768" s="28"/>
    </row>
    <row r="1769" spans="2:18">
      <c r="B1769" s="28"/>
      <c r="C1769" s="28"/>
      <c r="D1769" s="28"/>
      <c r="E1769" s="28"/>
      <c r="F1769" s="28"/>
      <c r="G1769" s="28"/>
      <c r="H1769" s="28"/>
      <c r="I1769" s="28"/>
      <c r="J1769" s="28"/>
      <c r="K1769" s="28"/>
      <c r="L1769" s="28"/>
      <c r="M1769" s="28"/>
      <c r="N1769" s="28"/>
      <c r="O1769" s="28"/>
      <c r="P1769" s="28"/>
      <c r="Q1769" s="28"/>
      <c r="R1769" s="28"/>
    </row>
    <row r="1770" spans="2:18">
      <c r="B1770" s="28"/>
      <c r="C1770" s="28"/>
      <c r="D1770" s="28"/>
      <c r="E1770" s="28"/>
      <c r="F1770" s="28"/>
      <c r="G1770" s="28"/>
      <c r="H1770" s="28"/>
      <c r="I1770" s="28"/>
      <c r="J1770" s="28"/>
      <c r="K1770" s="28"/>
      <c r="L1770" s="28"/>
      <c r="M1770" s="28"/>
      <c r="N1770" s="28"/>
      <c r="O1770" s="28"/>
      <c r="P1770" s="28"/>
      <c r="Q1770" s="28"/>
      <c r="R1770" s="28"/>
    </row>
    <row r="1771" spans="2:18">
      <c r="B1771" s="28"/>
      <c r="C1771" s="28"/>
      <c r="D1771" s="28"/>
      <c r="E1771" s="28"/>
      <c r="F1771" s="28"/>
      <c r="G1771" s="28"/>
      <c r="H1771" s="28"/>
      <c r="I1771" s="28"/>
      <c r="J1771" s="28"/>
      <c r="K1771" s="28"/>
      <c r="L1771" s="28"/>
      <c r="M1771" s="28"/>
      <c r="N1771" s="28"/>
      <c r="O1771" s="28"/>
      <c r="P1771" s="28"/>
      <c r="Q1771" s="28"/>
      <c r="R1771" s="28"/>
    </row>
    <row r="1772" spans="2:18">
      <c r="B1772" s="28"/>
      <c r="C1772" s="28"/>
      <c r="D1772" s="28"/>
      <c r="E1772" s="28"/>
      <c r="F1772" s="28"/>
      <c r="G1772" s="28"/>
      <c r="H1772" s="28"/>
      <c r="I1772" s="28"/>
      <c r="J1772" s="28"/>
      <c r="K1772" s="28"/>
      <c r="L1772" s="28"/>
      <c r="M1772" s="28"/>
      <c r="N1772" s="28"/>
      <c r="O1772" s="28"/>
      <c r="P1772" s="28"/>
      <c r="Q1772" s="28"/>
      <c r="R1772" s="28"/>
    </row>
    <row r="1773" spans="2:18">
      <c r="B1773" s="28"/>
      <c r="C1773" s="28"/>
      <c r="D1773" s="28"/>
      <c r="E1773" s="28"/>
      <c r="F1773" s="28"/>
      <c r="G1773" s="28"/>
      <c r="H1773" s="28"/>
      <c r="I1773" s="28"/>
      <c r="J1773" s="28"/>
      <c r="K1773" s="28"/>
      <c r="L1773" s="28"/>
      <c r="M1773" s="28"/>
      <c r="N1773" s="28"/>
      <c r="O1773" s="28"/>
      <c r="P1773" s="28"/>
      <c r="Q1773" s="28"/>
      <c r="R1773" s="28"/>
    </row>
    <row r="1774" spans="2:18">
      <c r="B1774" s="28"/>
      <c r="C1774" s="28"/>
      <c r="D1774" s="28"/>
      <c r="E1774" s="28"/>
      <c r="F1774" s="28"/>
      <c r="G1774" s="28"/>
      <c r="H1774" s="28"/>
      <c r="I1774" s="28"/>
      <c r="J1774" s="28"/>
      <c r="K1774" s="28"/>
      <c r="L1774" s="28"/>
      <c r="M1774" s="28"/>
      <c r="N1774" s="28"/>
      <c r="O1774" s="28"/>
      <c r="P1774" s="28"/>
      <c r="Q1774" s="28"/>
      <c r="R1774" s="28"/>
    </row>
    <row r="1775" spans="2:18">
      <c r="B1775" s="28"/>
      <c r="C1775" s="28"/>
      <c r="D1775" s="28"/>
      <c r="E1775" s="28"/>
      <c r="F1775" s="28"/>
      <c r="G1775" s="28"/>
      <c r="H1775" s="28"/>
      <c r="I1775" s="28"/>
      <c r="J1775" s="28"/>
      <c r="K1775" s="28"/>
      <c r="L1775" s="28"/>
      <c r="M1775" s="28"/>
      <c r="N1775" s="28"/>
      <c r="O1775" s="28"/>
      <c r="P1775" s="28"/>
      <c r="Q1775" s="28"/>
      <c r="R1775" s="28"/>
    </row>
    <row r="1776" spans="2:18">
      <c r="B1776" s="28"/>
      <c r="C1776" s="28"/>
      <c r="D1776" s="28"/>
      <c r="E1776" s="28"/>
      <c r="F1776" s="28"/>
      <c r="G1776" s="28"/>
      <c r="H1776" s="28"/>
      <c r="I1776" s="28"/>
      <c r="J1776" s="28"/>
      <c r="K1776" s="28"/>
      <c r="L1776" s="28"/>
      <c r="M1776" s="28"/>
      <c r="N1776" s="28"/>
      <c r="O1776" s="28"/>
      <c r="P1776" s="28"/>
      <c r="Q1776" s="28"/>
      <c r="R1776" s="28"/>
    </row>
    <row r="1777" spans="2:18">
      <c r="B1777" s="28"/>
      <c r="C1777" s="28"/>
      <c r="D1777" s="28"/>
      <c r="E1777" s="28"/>
      <c r="F1777" s="28"/>
      <c r="G1777" s="28"/>
      <c r="H1777" s="28"/>
      <c r="I1777" s="28"/>
      <c r="J1777" s="28"/>
      <c r="K1777" s="28"/>
      <c r="L1777" s="28"/>
      <c r="M1777" s="28"/>
      <c r="N1777" s="28"/>
      <c r="O1777" s="28"/>
      <c r="P1777" s="28"/>
      <c r="Q1777" s="28"/>
      <c r="R1777" s="28"/>
    </row>
    <row r="1778" spans="2:18">
      <c r="B1778" s="28"/>
      <c r="C1778" s="28"/>
      <c r="D1778" s="28"/>
      <c r="E1778" s="28"/>
      <c r="F1778" s="28"/>
      <c r="G1778" s="28"/>
      <c r="H1778" s="28"/>
      <c r="I1778" s="28"/>
      <c r="J1778" s="28"/>
      <c r="K1778" s="28"/>
      <c r="L1778" s="28"/>
      <c r="M1778" s="28"/>
      <c r="N1778" s="28"/>
      <c r="O1778" s="28"/>
      <c r="P1778" s="28"/>
      <c r="Q1778" s="28"/>
      <c r="R1778" s="28"/>
    </row>
    <row r="1779" spans="2:18">
      <c r="B1779" s="28"/>
      <c r="C1779" s="28"/>
      <c r="D1779" s="28"/>
      <c r="E1779" s="28"/>
      <c r="F1779" s="28"/>
      <c r="G1779" s="28"/>
      <c r="H1779" s="28"/>
      <c r="I1779" s="28"/>
      <c r="J1779" s="28"/>
      <c r="K1779" s="28"/>
      <c r="L1779" s="28"/>
      <c r="M1779" s="28"/>
      <c r="N1779" s="28"/>
      <c r="O1779" s="28"/>
      <c r="P1779" s="28"/>
      <c r="Q1779" s="28"/>
      <c r="R1779" s="28"/>
    </row>
    <row r="1780" spans="2:18">
      <c r="B1780" s="28"/>
      <c r="C1780" s="28"/>
      <c r="D1780" s="28"/>
      <c r="E1780" s="28"/>
      <c r="F1780" s="28"/>
      <c r="G1780" s="28"/>
      <c r="H1780" s="28"/>
      <c r="I1780" s="28"/>
      <c r="J1780" s="28"/>
      <c r="K1780" s="28"/>
      <c r="L1780" s="28"/>
      <c r="M1780" s="28"/>
      <c r="N1780" s="28"/>
      <c r="O1780" s="28"/>
      <c r="P1780" s="28"/>
      <c r="Q1780" s="28"/>
      <c r="R1780" s="28"/>
    </row>
    <row r="1781" spans="2:18">
      <c r="B1781" s="28"/>
      <c r="C1781" s="28"/>
      <c r="D1781" s="28"/>
      <c r="E1781" s="28"/>
      <c r="F1781" s="28"/>
      <c r="G1781" s="28"/>
      <c r="H1781" s="28"/>
      <c r="I1781" s="28"/>
      <c r="J1781" s="28"/>
      <c r="K1781" s="28"/>
      <c r="L1781" s="28"/>
      <c r="M1781" s="28"/>
      <c r="N1781" s="28"/>
      <c r="O1781" s="28"/>
      <c r="P1781" s="28"/>
      <c r="Q1781" s="28"/>
      <c r="R1781" s="28"/>
    </row>
    <row r="1782" spans="2:18">
      <c r="B1782" s="28"/>
      <c r="C1782" s="28"/>
      <c r="D1782" s="28"/>
      <c r="E1782" s="28"/>
      <c r="F1782" s="28"/>
      <c r="G1782" s="28"/>
      <c r="H1782" s="28"/>
      <c r="I1782" s="28"/>
      <c r="J1782" s="28"/>
      <c r="K1782" s="28"/>
      <c r="L1782" s="28"/>
      <c r="M1782" s="28"/>
      <c r="N1782" s="28"/>
      <c r="O1782" s="28"/>
      <c r="P1782" s="28"/>
      <c r="Q1782" s="28"/>
      <c r="R1782" s="28"/>
    </row>
    <row r="1783" spans="2:18">
      <c r="B1783" s="28"/>
      <c r="C1783" s="28"/>
      <c r="D1783" s="28"/>
      <c r="E1783" s="28"/>
      <c r="F1783" s="28"/>
      <c r="G1783" s="28"/>
      <c r="H1783" s="28"/>
      <c r="I1783" s="28"/>
      <c r="J1783" s="28"/>
      <c r="K1783" s="28"/>
      <c r="L1783" s="28"/>
      <c r="M1783" s="28"/>
      <c r="N1783" s="28"/>
      <c r="O1783" s="28"/>
      <c r="P1783" s="28"/>
      <c r="Q1783" s="28"/>
      <c r="R1783" s="28"/>
    </row>
    <row r="1784" spans="2:18">
      <c r="B1784" s="28"/>
      <c r="C1784" s="28"/>
      <c r="D1784" s="28"/>
      <c r="E1784" s="28"/>
      <c r="F1784" s="28"/>
      <c r="G1784" s="28"/>
      <c r="H1784" s="28"/>
      <c r="I1784" s="28"/>
      <c r="J1784" s="28"/>
      <c r="K1784" s="28"/>
      <c r="L1784" s="28"/>
      <c r="M1784" s="28"/>
      <c r="N1784" s="28"/>
      <c r="O1784" s="28"/>
      <c r="P1784" s="28"/>
      <c r="Q1784" s="28"/>
      <c r="R1784" s="28"/>
    </row>
    <row r="1785" spans="2:18">
      <c r="B1785" s="28"/>
      <c r="C1785" s="28"/>
      <c r="D1785" s="28"/>
      <c r="E1785" s="28"/>
      <c r="F1785" s="28"/>
      <c r="G1785" s="28"/>
      <c r="H1785" s="28"/>
      <c r="I1785" s="28"/>
      <c r="J1785" s="28"/>
      <c r="K1785" s="28"/>
      <c r="L1785" s="28"/>
      <c r="M1785" s="28"/>
      <c r="N1785" s="28"/>
      <c r="O1785" s="28"/>
      <c r="P1785" s="28"/>
      <c r="Q1785" s="28"/>
      <c r="R1785" s="28"/>
    </row>
    <row r="1786" spans="2:18">
      <c r="B1786" s="28"/>
      <c r="C1786" s="28"/>
      <c r="D1786" s="28"/>
      <c r="E1786" s="28"/>
      <c r="F1786" s="28"/>
      <c r="G1786" s="28"/>
      <c r="H1786" s="28"/>
      <c r="I1786" s="28"/>
      <c r="J1786" s="28"/>
      <c r="K1786" s="28"/>
      <c r="L1786" s="28"/>
      <c r="M1786" s="28"/>
      <c r="N1786" s="28"/>
      <c r="O1786" s="28"/>
      <c r="P1786" s="28"/>
      <c r="Q1786" s="28"/>
      <c r="R1786" s="28"/>
    </row>
    <row r="1787" spans="2:18">
      <c r="B1787" s="28"/>
      <c r="C1787" s="28"/>
      <c r="D1787" s="28"/>
      <c r="E1787" s="28"/>
      <c r="F1787" s="28"/>
      <c r="G1787" s="28"/>
      <c r="H1787" s="28"/>
      <c r="I1787" s="28"/>
      <c r="J1787" s="28"/>
      <c r="K1787" s="28"/>
      <c r="L1787" s="28"/>
      <c r="M1787" s="28"/>
      <c r="N1787" s="28"/>
      <c r="O1787" s="28"/>
      <c r="P1787" s="28"/>
      <c r="Q1787" s="28"/>
      <c r="R1787" s="28"/>
    </row>
    <row r="1788" spans="2:18">
      <c r="B1788" s="28"/>
      <c r="C1788" s="28"/>
      <c r="D1788" s="28"/>
      <c r="E1788" s="28"/>
      <c r="F1788" s="28"/>
      <c r="G1788" s="28"/>
      <c r="H1788" s="28"/>
      <c r="I1788" s="28"/>
      <c r="J1788" s="28"/>
      <c r="K1788" s="28"/>
      <c r="L1788" s="28"/>
      <c r="M1788" s="28"/>
      <c r="N1788" s="28"/>
      <c r="O1788" s="28"/>
      <c r="P1788" s="28"/>
      <c r="Q1788" s="28"/>
      <c r="R1788" s="28"/>
    </row>
    <row r="1789" spans="2:18">
      <c r="B1789" s="28"/>
      <c r="C1789" s="28"/>
      <c r="D1789" s="28"/>
      <c r="E1789" s="28"/>
      <c r="F1789" s="28"/>
      <c r="G1789" s="28"/>
      <c r="H1789" s="28"/>
      <c r="I1789" s="28"/>
      <c r="J1789" s="28"/>
      <c r="K1789" s="28"/>
      <c r="L1789" s="28"/>
      <c r="M1789" s="28"/>
      <c r="N1789" s="28"/>
      <c r="O1789" s="28"/>
      <c r="P1789" s="28"/>
      <c r="Q1789" s="28"/>
      <c r="R1789" s="28"/>
    </row>
    <row r="1790" spans="2:18">
      <c r="B1790" s="28"/>
      <c r="C1790" s="28"/>
      <c r="D1790" s="28"/>
      <c r="E1790" s="28"/>
      <c r="F1790" s="28"/>
      <c r="G1790" s="28"/>
      <c r="H1790" s="28"/>
      <c r="I1790" s="28"/>
      <c r="J1790" s="28"/>
      <c r="K1790" s="28"/>
      <c r="L1790" s="28"/>
      <c r="M1790" s="28"/>
      <c r="N1790" s="28"/>
      <c r="O1790" s="28"/>
      <c r="P1790" s="28"/>
      <c r="Q1790" s="28"/>
      <c r="R1790" s="28"/>
    </row>
    <row r="1791" spans="2:18">
      <c r="B1791" s="28"/>
      <c r="C1791" s="28"/>
      <c r="D1791" s="28"/>
      <c r="E1791" s="28"/>
      <c r="F1791" s="28"/>
      <c r="G1791" s="28"/>
      <c r="H1791" s="28"/>
      <c r="I1791" s="28"/>
      <c r="J1791" s="28"/>
      <c r="K1791" s="28"/>
      <c r="L1791" s="28"/>
      <c r="M1791" s="28"/>
      <c r="N1791" s="28"/>
      <c r="O1791" s="28"/>
      <c r="P1791" s="28"/>
      <c r="Q1791" s="28"/>
      <c r="R1791" s="28"/>
    </row>
    <row r="1792" spans="2:18">
      <c r="B1792" s="28"/>
      <c r="C1792" s="28"/>
      <c r="D1792" s="28"/>
      <c r="E1792" s="28"/>
      <c r="F1792" s="28"/>
      <c r="G1792" s="28"/>
      <c r="H1792" s="28"/>
      <c r="I1792" s="28"/>
      <c r="J1792" s="28"/>
      <c r="K1792" s="28"/>
      <c r="L1792" s="28"/>
      <c r="M1792" s="28"/>
      <c r="N1792" s="28"/>
      <c r="O1792" s="28"/>
      <c r="P1792" s="28"/>
      <c r="Q1792" s="28"/>
      <c r="R1792" s="28"/>
    </row>
    <row r="1793" spans="2:18">
      <c r="B1793" s="28"/>
      <c r="C1793" s="28"/>
      <c r="D1793" s="28"/>
      <c r="E1793" s="28"/>
      <c r="F1793" s="28"/>
      <c r="G1793" s="28"/>
      <c r="H1793" s="28"/>
      <c r="I1793" s="28"/>
      <c r="J1793" s="28"/>
      <c r="K1793" s="28"/>
      <c r="L1793" s="28"/>
      <c r="M1793" s="28"/>
      <c r="N1793" s="28"/>
      <c r="O1793" s="28"/>
      <c r="P1793" s="28"/>
      <c r="Q1793" s="28"/>
      <c r="R1793" s="28"/>
    </row>
    <row r="1794" spans="2:18">
      <c r="B1794" s="28"/>
      <c r="C1794" s="28"/>
      <c r="D1794" s="28"/>
      <c r="E1794" s="28"/>
      <c r="F1794" s="28"/>
      <c r="G1794" s="28"/>
      <c r="H1794" s="28"/>
      <c r="I1794" s="28"/>
      <c r="J1794" s="28"/>
      <c r="K1794" s="28"/>
      <c r="L1794" s="28"/>
      <c r="M1794" s="28"/>
      <c r="N1794" s="28"/>
      <c r="O1794" s="28"/>
      <c r="P1794" s="28"/>
      <c r="Q1794" s="28"/>
      <c r="R1794" s="28"/>
    </row>
    <row r="1795" spans="2:18">
      <c r="B1795" s="28"/>
      <c r="C1795" s="28"/>
      <c r="D1795" s="28"/>
      <c r="E1795" s="28"/>
      <c r="F1795" s="28"/>
      <c r="G1795" s="28"/>
      <c r="H1795" s="28"/>
      <c r="I1795" s="28"/>
      <c r="J1795" s="28"/>
      <c r="K1795" s="28"/>
      <c r="L1795" s="28"/>
      <c r="M1795" s="28"/>
      <c r="N1795" s="28"/>
      <c r="O1795" s="28"/>
      <c r="P1795" s="28"/>
      <c r="Q1795" s="28"/>
      <c r="R1795" s="28"/>
    </row>
    <row r="1796" spans="2:18">
      <c r="B1796" s="28"/>
      <c r="C1796" s="28"/>
      <c r="D1796" s="28"/>
      <c r="E1796" s="28"/>
      <c r="F1796" s="28"/>
      <c r="G1796" s="28"/>
      <c r="H1796" s="28"/>
      <c r="I1796" s="28"/>
      <c r="J1796" s="28"/>
      <c r="K1796" s="28"/>
      <c r="L1796" s="28"/>
      <c r="M1796" s="28"/>
      <c r="N1796" s="28"/>
      <c r="O1796" s="28"/>
      <c r="P1796" s="28"/>
      <c r="Q1796" s="28"/>
      <c r="R1796" s="28"/>
    </row>
    <row r="1797" spans="2:18">
      <c r="B1797" s="28"/>
      <c r="C1797" s="28"/>
      <c r="D1797" s="28"/>
      <c r="E1797" s="28"/>
      <c r="F1797" s="28"/>
      <c r="G1797" s="28"/>
      <c r="H1797" s="28"/>
      <c r="I1797" s="28"/>
      <c r="J1797" s="28"/>
      <c r="K1797" s="28"/>
      <c r="L1797" s="28"/>
      <c r="M1797" s="28"/>
      <c r="N1797" s="28"/>
      <c r="O1797" s="28"/>
      <c r="P1797" s="28"/>
      <c r="Q1797" s="28"/>
      <c r="R1797" s="28"/>
    </row>
    <row r="1798" spans="2:18">
      <c r="B1798" s="28"/>
      <c r="C1798" s="28"/>
      <c r="D1798" s="28"/>
      <c r="E1798" s="28"/>
      <c r="F1798" s="28"/>
      <c r="G1798" s="28"/>
      <c r="H1798" s="28"/>
      <c r="I1798" s="28"/>
      <c r="J1798" s="28"/>
      <c r="K1798" s="28"/>
      <c r="L1798" s="28"/>
      <c r="M1798" s="28"/>
      <c r="N1798" s="28"/>
      <c r="O1798" s="28"/>
      <c r="P1798" s="28"/>
      <c r="Q1798" s="28"/>
      <c r="R1798" s="28"/>
    </row>
    <row r="1799" spans="2:18">
      <c r="B1799" s="28"/>
      <c r="C1799" s="28"/>
      <c r="D1799" s="28"/>
      <c r="E1799" s="28"/>
      <c r="F1799" s="28"/>
      <c r="G1799" s="28"/>
      <c r="H1799" s="28"/>
      <c r="I1799" s="28"/>
      <c r="J1799" s="28"/>
      <c r="K1799" s="28"/>
      <c r="L1799" s="28"/>
      <c r="M1799" s="28"/>
      <c r="N1799" s="28"/>
      <c r="O1799" s="28"/>
      <c r="P1799" s="28"/>
      <c r="Q1799" s="28"/>
      <c r="R1799" s="28"/>
    </row>
    <row r="1800" spans="2:18">
      <c r="B1800" s="28"/>
      <c r="C1800" s="28"/>
      <c r="D1800" s="28"/>
      <c r="E1800" s="28"/>
      <c r="F1800" s="28"/>
      <c r="G1800" s="28"/>
      <c r="H1800" s="28"/>
      <c r="I1800" s="28"/>
      <c r="J1800" s="28"/>
      <c r="K1800" s="28"/>
      <c r="L1800" s="28"/>
      <c r="M1800" s="28"/>
      <c r="N1800" s="28"/>
      <c r="O1800" s="28"/>
      <c r="P1800" s="28"/>
      <c r="Q1800" s="28"/>
      <c r="R1800" s="28"/>
    </row>
    <row r="1801" spans="2:18">
      <c r="B1801" s="28"/>
      <c r="C1801" s="28"/>
      <c r="D1801" s="28"/>
      <c r="E1801" s="28"/>
      <c r="F1801" s="28"/>
      <c r="G1801" s="28"/>
      <c r="H1801" s="28"/>
      <c r="I1801" s="28"/>
      <c r="J1801" s="28"/>
      <c r="K1801" s="28"/>
      <c r="L1801" s="28"/>
      <c r="M1801" s="28"/>
      <c r="N1801" s="28"/>
      <c r="O1801" s="28"/>
      <c r="P1801" s="28"/>
      <c r="Q1801" s="28"/>
      <c r="R1801" s="28"/>
    </row>
    <row r="1802" spans="2:18">
      <c r="B1802" s="28"/>
      <c r="C1802" s="28"/>
      <c r="D1802" s="28"/>
      <c r="E1802" s="28"/>
      <c r="F1802" s="28"/>
      <c r="G1802" s="28"/>
      <c r="H1802" s="28"/>
      <c r="I1802" s="28"/>
      <c r="J1802" s="28"/>
      <c r="K1802" s="28"/>
      <c r="L1802" s="28"/>
      <c r="M1802" s="28"/>
      <c r="N1802" s="28"/>
      <c r="O1802" s="28"/>
      <c r="P1802" s="28"/>
      <c r="Q1802" s="28"/>
      <c r="R1802" s="28"/>
    </row>
    <row r="1803" spans="2:18">
      <c r="B1803" s="28"/>
      <c r="C1803" s="28"/>
      <c r="D1803" s="28"/>
      <c r="E1803" s="28"/>
      <c r="F1803" s="28"/>
      <c r="G1803" s="28"/>
      <c r="H1803" s="28"/>
      <c r="I1803" s="28"/>
      <c r="J1803" s="28"/>
      <c r="K1803" s="28"/>
      <c r="L1803" s="28"/>
      <c r="M1803" s="28"/>
      <c r="N1803" s="28"/>
      <c r="O1803" s="28"/>
      <c r="P1803" s="28"/>
      <c r="Q1803" s="28"/>
      <c r="R1803" s="28"/>
    </row>
    <row r="1804" spans="2:18">
      <c r="B1804" s="28"/>
      <c r="C1804" s="28"/>
      <c r="D1804" s="28"/>
      <c r="E1804" s="28"/>
      <c r="F1804" s="28"/>
      <c r="G1804" s="28"/>
      <c r="H1804" s="28"/>
      <c r="I1804" s="28"/>
      <c r="J1804" s="28"/>
      <c r="K1804" s="28"/>
      <c r="L1804" s="28"/>
      <c r="M1804" s="28"/>
      <c r="N1804" s="28"/>
      <c r="O1804" s="28"/>
      <c r="P1804" s="28"/>
      <c r="Q1804" s="28"/>
      <c r="R1804" s="28"/>
    </row>
    <row r="1805" spans="2:18">
      <c r="B1805" s="28"/>
      <c r="C1805" s="28"/>
      <c r="D1805" s="28"/>
      <c r="E1805" s="28"/>
      <c r="F1805" s="28"/>
      <c r="G1805" s="28"/>
      <c r="H1805" s="28"/>
      <c r="I1805" s="28"/>
      <c r="J1805" s="28"/>
      <c r="K1805" s="28"/>
      <c r="L1805" s="28"/>
      <c r="M1805" s="28"/>
      <c r="N1805" s="28"/>
      <c r="O1805" s="28"/>
      <c r="P1805" s="28"/>
      <c r="Q1805" s="28"/>
      <c r="R1805" s="28"/>
    </row>
    <row r="1806" spans="2:18">
      <c r="B1806" s="28"/>
      <c r="C1806" s="28"/>
      <c r="D1806" s="28"/>
      <c r="E1806" s="28"/>
      <c r="F1806" s="28"/>
      <c r="G1806" s="28"/>
      <c r="H1806" s="28"/>
      <c r="I1806" s="28"/>
      <c r="J1806" s="28"/>
      <c r="K1806" s="28"/>
      <c r="L1806" s="28"/>
      <c r="M1806" s="28"/>
      <c r="N1806" s="28"/>
      <c r="O1806" s="28"/>
      <c r="P1806" s="28"/>
      <c r="Q1806" s="28"/>
      <c r="R1806" s="28"/>
    </row>
    <row r="1807" spans="2:18">
      <c r="B1807" s="28"/>
      <c r="C1807" s="28"/>
      <c r="D1807" s="28"/>
      <c r="E1807" s="28"/>
      <c r="F1807" s="28"/>
      <c r="G1807" s="28"/>
      <c r="H1807" s="28"/>
      <c r="I1807" s="28"/>
      <c r="J1807" s="28"/>
      <c r="K1807" s="28"/>
      <c r="L1807" s="28"/>
      <c r="M1807" s="28"/>
      <c r="N1807" s="28"/>
      <c r="O1807" s="28"/>
      <c r="P1807" s="28"/>
      <c r="Q1807" s="28"/>
      <c r="R1807" s="28"/>
    </row>
    <row r="1808" spans="2:18">
      <c r="B1808" s="28"/>
      <c r="C1808" s="28"/>
      <c r="D1808" s="28"/>
      <c r="E1808" s="28"/>
      <c r="F1808" s="28"/>
      <c r="G1808" s="28"/>
      <c r="H1808" s="28"/>
      <c r="I1808" s="28"/>
      <c r="J1808" s="28"/>
      <c r="K1808" s="28"/>
      <c r="L1808" s="28"/>
      <c r="M1808" s="28"/>
      <c r="N1808" s="28"/>
      <c r="O1808" s="28"/>
      <c r="P1808" s="28"/>
      <c r="Q1808" s="28"/>
      <c r="R1808" s="28"/>
    </row>
    <row r="1809" spans="2:18">
      <c r="B1809" s="28"/>
      <c r="C1809" s="28"/>
      <c r="D1809" s="28"/>
      <c r="E1809" s="28"/>
      <c r="F1809" s="28"/>
      <c r="G1809" s="28"/>
      <c r="H1809" s="28"/>
      <c r="I1809" s="28"/>
      <c r="J1809" s="28"/>
      <c r="K1809" s="28"/>
      <c r="L1809" s="28"/>
      <c r="M1809" s="28"/>
      <c r="N1809" s="28"/>
      <c r="O1809" s="28"/>
      <c r="P1809" s="28"/>
      <c r="Q1809" s="28"/>
      <c r="R1809" s="28"/>
    </row>
    <row r="1810" spans="2:18">
      <c r="B1810" s="28"/>
      <c r="C1810" s="28"/>
      <c r="D1810" s="28"/>
      <c r="E1810" s="28"/>
      <c r="F1810" s="28"/>
      <c r="G1810" s="28"/>
      <c r="H1810" s="28"/>
      <c r="I1810" s="28"/>
      <c r="J1810" s="28"/>
      <c r="K1810" s="28"/>
      <c r="L1810" s="28"/>
      <c r="M1810" s="28"/>
      <c r="N1810" s="28"/>
      <c r="O1810" s="28"/>
      <c r="P1810" s="28"/>
      <c r="Q1810" s="28"/>
      <c r="R1810" s="28"/>
    </row>
    <row r="1811" spans="2:18">
      <c r="B1811" s="28"/>
      <c r="C1811" s="28"/>
      <c r="D1811" s="28"/>
      <c r="E1811" s="28"/>
      <c r="F1811" s="28"/>
      <c r="G1811" s="28"/>
      <c r="H1811" s="28"/>
      <c r="I1811" s="28"/>
      <c r="J1811" s="28"/>
      <c r="K1811" s="28"/>
      <c r="L1811" s="28"/>
      <c r="M1811" s="28"/>
      <c r="N1811" s="28"/>
      <c r="O1811" s="28"/>
      <c r="P1811" s="28"/>
      <c r="Q1811" s="28"/>
      <c r="R1811" s="28"/>
    </row>
    <row r="1812" spans="2:18">
      <c r="B1812" s="28"/>
      <c r="C1812" s="28"/>
      <c r="D1812" s="28"/>
      <c r="E1812" s="28"/>
      <c r="F1812" s="28"/>
      <c r="G1812" s="28"/>
      <c r="H1812" s="28"/>
      <c r="I1812" s="28"/>
      <c r="J1812" s="28"/>
      <c r="K1812" s="28"/>
      <c r="L1812" s="28"/>
      <c r="M1812" s="28"/>
      <c r="N1812" s="28"/>
      <c r="O1812" s="28"/>
      <c r="P1812" s="28"/>
      <c r="Q1812" s="28"/>
      <c r="R1812" s="28"/>
    </row>
    <row r="1813" spans="2:18">
      <c r="B1813" s="28"/>
      <c r="C1813" s="28"/>
      <c r="D1813" s="28"/>
      <c r="E1813" s="28"/>
      <c r="F1813" s="28"/>
      <c r="G1813" s="28"/>
      <c r="H1813" s="28"/>
      <c r="I1813" s="28"/>
      <c r="J1813" s="28"/>
      <c r="K1813" s="28"/>
      <c r="L1813" s="28"/>
      <c r="M1813" s="28"/>
      <c r="N1813" s="28"/>
      <c r="O1813" s="28"/>
      <c r="P1813" s="28"/>
      <c r="Q1813" s="28"/>
      <c r="R1813" s="28"/>
    </row>
    <row r="1814" spans="2:18">
      <c r="B1814" s="28"/>
      <c r="C1814" s="28"/>
      <c r="D1814" s="28"/>
      <c r="E1814" s="28"/>
      <c r="F1814" s="28"/>
      <c r="G1814" s="28"/>
      <c r="H1814" s="28"/>
      <c r="I1814" s="28"/>
      <c r="J1814" s="28"/>
      <c r="K1814" s="28"/>
      <c r="L1814" s="28"/>
      <c r="M1814" s="28"/>
      <c r="N1814" s="28"/>
      <c r="O1814" s="28"/>
      <c r="P1814" s="28"/>
      <c r="Q1814" s="28"/>
      <c r="R1814" s="28"/>
    </row>
    <row r="1815" spans="2:18">
      <c r="B1815" s="28"/>
      <c r="C1815" s="28"/>
      <c r="D1815" s="28"/>
      <c r="E1815" s="28"/>
      <c r="F1815" s="28"/>
      <c r="G1815" s="28"/>
      <c r="H1815" s="28"/>
      <c r="I1815" s="28"/>
      <c r="J1815" s="28"/>
      <c r="K1815" s="28"/>
      <c r="L1815" s="28"/>
      <c r="M1815" s="28"/>
      <c r="N1815" s="28"/>
      <c r="O1815" s="28"/>
      <c r="P1815" s="28"/>
      <c r="Q1815" s="28"/>
      <c r="R1815" s="28"/>
    </row>
    <row r="1816" spans="2:18">
      <c r="B1816" s="28"/>
      <c r="C1816" s="28"/>
      <c r="D1816" s="28"/>
      <c r="E1816" s="28"/>
      <c r="F1816" s="28"/>
      <c r="G1816" s="28"/>
      <c r="H1816" s="28"/>
      <c r="I1816" s="28"/>
      <c r="J1816" s="28"/>
      <c r="K1816" s="28"/>
      <c r="L1816" s="28"/>
      <c r="M1816" s="28"/>
      <c r="N1816" s="28"/>
      <c r="O1816" s="28"/>
      <c r="P1816" s="28"/>
      <c r="Q1816" s="28"/>
      <c r="R1816" s="28"/>
    </row>
    <row r="1817" spans="2:18">
      <c r="B1817" s="28"/>
      <c r="C1817" s="28"/>
      <c r="D1817" s="28"/>
      <c r="E1817" s="28"/>
      <c r="F1817" s="28"/>
      <c r="G1817" s="28"/>
      <c r="H1817" s="28"/>
      <c r="I1817" s="28"/>
      <c r="J1817" s="28"/>
      <c r="K1817" s="28"/>
      <c r="L1817" s="28"/>
      <c r="M1817" s="28"/>
      <c r="N1817" s="28"/>
      <c r="O1817" s="28"/>
      <c r="P1817" s="28"/>
      <c r="Q1817" s="28"/>
      <c r="R1817" s="28"/>
    </row>
    <row r="1818" spans="2:18">
      <c r="B1818" s="28"/>
      <c r="C1818" s="28"/>
      <c r="D1818" s="28"/>
      <c r="E1818" s="28"/>
      <c r="F1818" s="28"/>
      <c r="G1818" s="28"/>
      <c r="H1818" s="28"/>
      <c r="I1818" s="28"/>
      <c r="J1818" s="28"/>
      <c r="K1818" s="28"/>
      <c r="L1818" s="28"/>
      <c r="M1818" s="28"/>
      <c r="N1818" s="28"/>
      <c r="O1818" s="28"/>
      <c r="P1818" s="28"/>
      <c r="Q1818" s="28"/>
      <c r="R1818" s="28"/>
    </row>
    <row r="1819" spans="2:18">
      <c r="B1819" s="28"/>
      <c r="C1819" s="28"/>
      <c r="D1819" s="28"/>
      <c r="E1819" s="28"/>
      <c r="F1819" s="28"/>
      <c r="G1819" s="28"/>
      <c r="H1819" s="28"/>
      <c r="I1819" s="28"/>
      <c r="J1819" s="28"/>
      <c r="K1819" s="28"/>
      <c r="L1819" s="28"/>
      <c r="M1819" s="28"/>
      <c r="N1819" s="28"/>
      <c r="O1819" s="28"/>
      <c r="P1819" s="28"/>
      <c r="Q1819" s="28"/>
      <c r="R1819" s="28"/>
    </row>
    <row r="1820" spans="2:18">
      <c r="B1820" s="28"/>
      <c r="C1820" s="28"/>
      <c r="D1820" s="28"/>
      <c r="E1820" s="28"/>
      <c r="F1820" s="28"/>
      <c r="G1820" s="28"/>
      <c r="H1820" s="28"/>
      <c r="I1820" s="28"/>
      <c r="J1820" s="28"/>
      <c r="K1820" s="28"/>
      <c r="L1820" s="28"/>
      <c r="M1820" s="28"/>
      <c r="N1820" s="28"/>
      <c r="O1820" s="28"/>
      <c r="P1820" s="28"/>
      <c r="Q1820" s="28"/>
      <c r="R1820" s="28"/>
    </row>
    <row r="1821" spans="2:18">
      <c r="B1821" s="28"/>
      <c r="C1821" s="28"/>
      <c r="D1821" s="28"/>
      <c r="E1821" s="28"/>
      <c r="F1821" s="28"/>
      <c r="G1821" s="28"/>
      <c r="H1821" s="28"/>
      <c r="I1821" s="28"/>
      <c r="J1821" s="28"/>
      <c r="K1821" s="28"/>
      <c r="L1821" s="28"/>
      <c r="M1821" s="28"/>
      <c r="N1821" s="28"/>
      <c r="O1821" s="28"/>
      <c r="P1821" s="28"/>
      <c r="Q1821" s="28"/>
      <c r="R1821" s="28"/>
    </row>
    <row r="1822" spans="2:18">
      <c r="B1822" s="28"/>
      <c r="C1822" s="28"/>
      <c r="D1822" s="28"/>
      <c r="E1822" s="28"/>
      <c r="F1822" s="28"/>
      <c r="G1822" s="28"/>
      <c r="H1822" s="28"/>
      <c r="I1822" s="28"/>
      <c r="J1822" s="28"/>
      <c r="K1822" s="28"/>
      <c r="L1822" s="28"/>
      <c r="M1822" s="28"/>
      <c r="N1822" s="28"/>
      <c r="O1822" s="28"/>
      <c r="P1822" s="28"/>
      <c r="Q1822" s="28"/>
      <c r="R1822" s="28"/>
    </row>
    <row r="1823" spans="2:18">
      <c r="B1823" s="28"/>
      <c r="C1823" s="28"/>
      <c r="D1823" s="28"/>
      <c r="E1823" s="28"/>
      <c r="F1823" s="28"/>
      <c r="G1823" s="28"/>
      <c r="H1823" s="28"/>
      <c r="I1823" s="28"/>
      <c r="J1823" s="28"/>
      <c r="K1823" s="28"/>
      <c r="L1823" s="28"/>
      <c r="M1823" s="28"/>
      <c r="N1823" s="28"/>
      <c r="O1823" s="28"/>
      <c r="P1823" s="28"/>
      <c r="Q1823" s="28"/>
      <c r="R1823" s="28"/>
    </row>
    <row r="1824" spans="2:18">
      <c r="B1824" s="28"/>
      <c r="C1824" s="28"/>
      <c r="D1824" s="28"/>
      <c r="E1824" s="28"/>
      <c r="F1824" s="28"/>
      <c r="G1824" s="28"/>
      <c r="H1824" s="28"/>
      <c r="I1824" s="28"/>
      <c r="J1824" s="28"/>
      <c r="K1824" s="28"/>
      <c r="L1824" s="28"/>
      <c r="M1824" s="28"/>
      <c r="N1824" s="28"/>
      <c r="O1824" s="28"/>
      <c r="P1824" s="28"/>
      <c r="Q1824" s="28"/>
      <c r="R1824" s="28"/>
    </row>
    <row r="1825" spans="2:18">
      <c r="B1825" s="28"/>
      <c r="C1825" s="28"/>
      <c r="D1825" s="28"/>
      <c r="E1825" s="28"/>
      <c r="F1825" s="28"/>
      <c r="G1825" s="28"/>
      <c r="H1825" s="28"/>
      <c r="I1825" s="28"/>
      <c r="J1825" s="28"/>
      <c r="K1825" s="28"/>
      <c r="L1825" s="28"/>
      <c r="M1825" s="28"/>
      <c r="N1825" s="28"/>
      <c r="O1825" s="28"/>
      <c r="P1825" s="28"/>
      <c r="Q1825" s="28"/>
      <c r="R1825" s="28"/>
    </row>
    <row r="1826" spans="2:18">
      <c r="B1826" s="28"/>
      <c r="C1826" s="28"/>
      <c r="D1826" s="28"/>
      <c r="E1826" s="28"/>
      <c r="F1826" s="28"/>
      <c r="G1826" s="28"/>
      <c r="H1826" s="28"/>
      <c r="I1826" s="28"/>
      <c r="J1826" s="28"/>
      <c r="K1826" s="28"/>
      <c r="L1826" s="28"/>
      <c r="M1826" s="28"/>
      <c r="N1826" s="28"/>
      <c r="O1826" s="28"/>
      <c r="P1826" s="28"/>
      <c r="Q1826" s="28"/>
      <c r="R1826" s="28"/>
    </row>
    <row r="1827" spans="2:18">
      <c r="B1827" s="28"/>
      <c r="C1827" s="28"/>
      <c r="D1827" s="28"/>
      <c r="E1827" s="28"/>
      <c r="F1827" s="28"/>
      <c r="G1827" s="28"/>
      <c r="H1827" s="28"/>
      <c r="I1827" s="28"/>
      <c r="J1827" s="28"/>
      <c r="K1827" s="28"/>
      <c r="L1827" s="28"/>
      <c r="M1827" s="28"/>
      <c r="N1827" s="28"/>
      <c r="O1827" s="28"/>
      <c r="P1827" s="28"/>
      <c r="Q1827" s="28"/>
      <c r="R1827" s="28"/>
    </row>
    <row r="1828" spans="2:18">
      <c r="B1828" s="28"/>
      <c r="C1828" s="28"/>
      <c r="D1828" s="28"/>
      <c r="E1828" s="28"/>
      <c r="F1828" s="28"/>
      <c r="G1828" s="28"/>
      <c r="H1828" s="28"/>
      <c r="I1828" s="28"/>
      <c r="J1828" s="28"/>
      <c r="K1828" s="28"/>
      <c r="L1828" s="28"/>
      <c r="M1828" s="28"/>
      <c r="N1828" s="28"/>
      <c r="O1828" s="28"/>
      <c r="P1828" s="28"/>
      <c r="Q1828" s="28"/>
      <c r="R1828" s="28"/>
    </row>
    <row r="1829" spans="2:18">
      <c r="B1829" s="28"/>
      <c r="C1829" s="28"/>
      <c r="D1829" s="28"/>
      <c r="E1829" s="28"/>
      <c r="F1829" s="28"/>
      <c r="G1829" s="28"/>
      <c r="H1829" s="28"/>
      <c r="I1829" s="28"/>
      <c r="J1829" s="28"/>
      <c r="K1829" s="28"/>
      <c r="L1829" s="28"/>
      <c r="M1829" s="28"/>
      <c r="N1829" s="28"/>
      <c r="O1829" s="28"/>
      <c r="P1829" s="28"/>
      <c r="Q1829" s="28"/>
      <c r="R1829" s="28"/>
    </row>
    <row r="1830" spans="2:18">
      <c r="B1830" s="28"/>
      <c r="C1830" s="28"/>
      <c r="D1830" s="28"/>
      <c r="E1830" s="28"/>
      <c r="F1830" s="28"/>
      <c r="G1830" s="28"/>
      <c r="H1830" s="28"/>
      <c r="I1830" s="28"/>
      <c r="J1830" s="28"/>
      <c r="K1830" s="28"/>
      <c r="L1830" s="28"/>
      <c r="M1830" s="28"/>
      <c r="N1830" s="28"/>
      <c r="O1830" s="28"/>
      <c r="P1830" s="28"/>
      <c r="Q1830" s="28"/>
      <c r="R1830" s="28"/>
    </row>
    <row r="1831" spans="2:18">
      <c r="B1831" s="28"/>
      <c r="C1831" s="28"/>
      <c r="D1831" s="28"/>
      <c r="E1831" s="28"/>
      <c r="F1831" s="28"/>
      <c r="G1831" s="28"/>
      <c r="H1831" s="28"/>
      <c r="I1831" s="28"/>
      <c r="J1831" s="28"/>
      <c r="K1831" s="28"/>
      <c r="L1831" s="28"/>
      <c r="M1831" s="28"/>
      <c r="N1831" s="28"/>
      <c r="O1831" s="28"/>
      <c r="P1831" s="28"/>
      <c r="Q1831" s="28"/>
      <c r="R1831" s="28"/>
    </row>
    <row r="1832" spans="2:18">
      <c r="B1832" s="28"/>
      <c r="C1832" s="28"/>
      <c r="D1832" s="28"/>
      <c r="E1832" s="28"/>
      <c r="F1832" s="28"/>
      <c r="G1832" s="28"/>
      <c r="H1832" s="28"/>
      <c r="I1832" s="28"/>
      <c r="J1832" s="28"/>
      <c r="K1832" s="28"/>
      <c r="L1832" s="28"/>
      <c r="M1832" s="28"/>
      <c r="N1832" s="28"/>
      <c r="O1832" s="28"/>
      <c r="P1832" s="28"/>
      <c r="Q1832" s="28"/>
      <c r="R1832" s="28"/>
    </row>
    <row r="1833" spans="2:18">
      <c r="B1833" s="28"/>
      <c r="C1833" s="28"/>
      <c r="D1833" s="28"/>
      <c r="E1833" s="28"/>
      <c r="F1833" s="28"/>
      <c r="G1833" s="28"/>
      <c r="H1833" s="28"/>
      <c r="I1833" s="28"/>
      <c r="J1833" s="28"/>
      <c r="K1833" s="28"/>
      <c r="L1833" s="28"/>
      <c r="M1833" s="28"/>
      <c r="N1833" s="28"/>
      <c r="O1833" s="28"/>
      <c r="P1833" s="28"/>
      <c r="Q1833" s="28"/>
      <c r="R1833" s="28"/>
    </row>
    <row r="1834" spans="2:18">
      <c r="B1834" s="28"/>
      <c r="C1834" s="28"/>
      <c r="D1834" s="28"/>
      <c r="E1834" s="28"/>
      <c r="F1834" s="28"/>
      <c r="G1834" s="28"/>
      <c r="H1834" s="28"/>
      <c r="I1834" s="28"/>
      <c r="J1834" s="28"/>
      <c r="K1834" s="28"/>
      <c r="L1834" s="28"/>
      <c r="M1834" s="28"/>
      <c r="N1834" s="28"/>
      <c r="O1834" s="28"/>
      <c r="P1834" s="28"/>
      <c r="Q1834" s="28"/>
      <c r="R1834" s="28"/>
    </row>
    <row r="1835" spans="2:18">
      <c r="B1835" s="28"/>
      <c r="C1835" s="28"/>
      <c r="D1835" s="28"/>
      <c r="E1835" s="28"/>
      <c r="F1835" s="28"/>
      <c r="G1835" s="28"/>
      <c r="H1835" s="28"/>
      <c r="I1835" s="28"/>
      <c r="J1835" s="28"/>
      <c r="K1835" s="28"/>
      <c r="L1835" s="28"/>
      <c r="M1835" s="28"/>
      <c r="N1835" s="28"/>
      <c r="O1835" s="28"/>
      <c r="P1835" s="28"/>
      <c r="Q1835" s="28"/>
      <c r="R1835" s="28"/>
    </row>
    <row r="1836" spans="2:18">
      <c r="B1836" s="28"/>
      <c r="C1836" s="28"/>
      <c r="D1836" s="28"/>
      <c r="E1836" s="28"/>
      <c r="F1836" s="28"/>
      <c r="G1836" s="28"/>
      <c r="H1836" s="28"/>
      <c r="I1836" s="28"/>
      <c r="J1836" s="28"/>
      <c r="K1836" s="28"/>
      <c r="L1836" s="28"/>
      <c r="M1836" s="28"/>
      <c r="N1836" s="28"/>
      <c r="O1836" s="28"/>
      <c r="P1836" s="28"/>
      <c r="Q1836" s="28"/>
      <c r="R1836" s="28"/>
    </row>
    <row r="1837" spans="2:18">
      <c r="B1837" s="28"/>
      <c r="C1837" s="28"/>
      <c r="D1837" s="28"/>
      <c r="E1837" s="28"/>
      <c r="F1837" s="28"/>
      <c r="G1837" s="28"/>
      <c r="H1837" s="28"/>
      <c r="I1837" s="28"/>
      <c r="J1837" s="28"/>
      <c r="K1837" s="28"/>
      <c r="L1837" s="28"/>
      <c r="M1837" s="28"/>
      <c r="N1837" s="28"/>
      <c r="O1837" s="28"/>
      <c r="P1837" s="28"/>
      <c r="Q1837" s="28"/>
      <c r="R1837" s="28"/>
    </row>
    <row r="1838" spans="2:18">
      <c r="B1838" s="28"/>
      <c r="C1838" s="28"/>
      <c r="D1838" s="28"/>
      <c r="E1838" s="28"/>
      <c r="F1838" s="28"/>
      <c r="G1838" s="28"/>
      <c r="H1838" s="28"/>
      <c r="I1838" s="28"/>
      <c r="J1838" s="28"/>
      <c r="K1838" s="28"/>
      <c r="L1838" s="28"/>
      <c r="M1838" s="28"/>
      <c r="N1838" s="28"/>
      <c r="O1838" s="28"/>
      <c r="P1838" s="28"/>
      <c r="Q1838" s="28"/>
      <c r="R1838" s="28"/>
    </row>
    <row r="1839" spans="2:18">
      <c r="B1839" s="28"/>
      <c r="C1839" s="28"/>
      <c r="D1839" s="28"/>
      <c r="E1839" s="28"/>
      <c r="F1839" s="28"/>
      <c r="G1839" s="28"/>
      <c r="H1839" s="28"/>
      <c r="I1839" s="28"/>
      <c r="J1839" s="28"/>
      <c r="K1839" s="28"/>
      <c r="L1839" s="28"/>
      <c r="M1839" s="28"/>
      <c r="N1839" s="28"/>
      <c r="O1839" s="28"/>
      <c r="P1839" s="28"/>
      <c r="Q1839" s="28"/>
      <c r="R1839" s="28"/>
    </row>
    <row r="1840" spans="2:18">
      <c r="B1840" s="28"/>
      <c r="C1840" s="28"/>
      <c r="D1840" s="28"/>
      <c r="E1840" s="28"/>
      <c r="F1840" s="28"/>
      <c r="G1840" s="28"/>
      <c r="H1840" s="28"/>
      <c r="I1840" s="28"/>
      <c r="J1840" s="28"/>
      <c r="K1840" s="28"/>
      <c r="L1840" s="28"/>
      <c r="M1840" s="28"/>
      <c r="N1840" s="28"/>
      <c r="O1840" s="28"/>
      <c r="P1840" s="28"/>
      <c r="Q1840" s="28"/>
      <c r="R1840" s="28"/>
    </row>
    <row r="1841" spans="2:18">
      <c r="B1841" s="28"/>
      <c r="C1841" s="28"/>
      <c r="D1841" s="28"/>
      <c r="E1841" s="28"/>
      <c r="F1841" s="28"/>
      <c r="G1841" s="28"/>
      <c r="H1841" s="28"/>
      <c r="I1841" s="28"/>
      <c r="J1841" s="28"/>
      <c r="K1841" s="28"/>
      <c r="L1841" s="28"/>
      <c r="M1841" s="28"/>
      <c r="N1841" s="28"/>
      <c r="O1841" s="28"/>
      <c r="P1841" s="28"/>
      <c r="Q1841" s="28"/>
      <c r="R1841" s="28"/>
    </row>
    <row r="1842" spans="2:18">
      <c r="B1842" s="28"/>
      <c r="C1842" s="28"/>
      <c r="D1842" s="28"/>
      <c r="E1842" s="28"/>
      <c r="F1842" s="28"/>
      <c r="G1842" s="28"/>
      <c r="H1842" s="28"/>
      <c r="I1842" s="28"/>
      <c r="J1842" s="28"/>
      <c r="K1842" s="28"/>
      <c r="L1842" s="28"/>
      <c r="M1842" s="28"/>
      <c r="N1842" s="28"/>
      <c r="O1842" s="28"/>
      <c r="P1842" s="28"/>
      <c r="Q1842" s="28"/>
      <c r="R1842" s="28"/>
    </row>
    <row r="1843" spans="2:18">
      <c r="B1843" s="28"/>
      <c r="C1843" s="28"/>
      <c r="D1843" s="28"/>
      <c r="E1843" s="28"/>
      <c r="F1843" s="28"/>
      <c r="G1843" s="28"/>
      <c r="H1843" s="28"/>
      <c r="I1843" s="28"/>
      <c r="J1843" s="28"/>
      <c r="K1843" s="28"/>
      <c r="L1843" s="28"/>
      <c r="M1843" s="28"/>
      <c r="N1843" s="28"/>
      <c r="O1843" s="28"/>
      <c r="P1843" s="28"/>
      <c r="Q1843" s="28"/>
      <c r="R1843" s="28"/>
    </row>
    <row r="1844" spans="2:18">
      <c r="B1844" s="28"/>
      <c r="C1844" s="28"/>
      <c r="D1844" s="28"/>
      <c r="E1844" s="28"/>
      <c r="F1844" s="28"/>
      <c r="G1844" s="28"/>
      <c r="H1844" s="28"/>
      <c r="I1844" s="28"/>
      <c r="J1844" s="28"/>
      <c r="K1844" s="28"/>
      <c r="L1844" s="28"/>
      <c r="M1844" s="28"/>
      <c r="N1844" s="28"/>
      <c r="O1844" s="28"/>
      <c r="P1844" s="28"/>
      <c r="Q1844" s="28"/>
      <c r="R1844" s="28"/>
    </row>
    <row r="1845" spans="2:18">
      <c r="B1845" s="28"/>
      <c r="C1845" s="28"/>
      <c r="D1845" s="28"/>
      <c r="E1845" s="28"/>
      <c r="F1845" s="28"/>
      <c r="G1845" s="28"/>
      <c r="H1845" s="28"/>
      <c r="I1845" s="28"/>
      <c r="J1845" s="28"/>
      <c r="K1845" s="28"/>
      <c r="L1845" s="28"/>
      <c r="M1845" s="28"/>
      <c r="N1845" s="28"/>
      <c r="O1845" s="28"/>
      <c r="P1845" s="28"/>
      <c r="Q1845" s="28"/>
      <c r="R1845" s="28"/>
    </row>
    <row r="1846" spans="2:18">
      <c r="B1846" s="28"/>
      <c r="C1846" s="28"/>
      <c r="D1846" s="28"/>
      <c r="E1846" s="28"/>
      <c r="F1846" s="28"/>
      <c r="G1846" s="28"/>
      <c r="H1846" s="28"/>
      <c r="I1846" s="28"/>
      <c r="J1846" s="28"/>
      <c r="K1846" s="28"/>
      <c r="L1846" s="28"/>
      <c r="M1846" s="28"/>
      <c r="N1846" s="28"/>
      <c r="O1846" s="28"/>
      <c r="P1846" s="28"/>
      <c r="Q1846" s="28"/>
      <c r="R1846" s="28"/>
    </row>
    <row r="1847" spans="2:18">
      <c r="B1847" s="28"/>
      <c r="C1847" s="28"/>
      <c r="D1847" s="28"/>
      <c r="E1847" s="28"/>
      <c r="F1847" s="28"/>
      <c r="G1847" s="28"/>
      <c r="H1847" s="28"/>
      <c r="I1847" s="28"/>
      <c r="J1847" s="28"/>
      <c r="K1847" s="28"/>
      <c r="L1847" s="28"/>
      <c r="M1847" s="28"/>
      <c r="N1847" s="28"/>
      <c r="O1847" s="28"/>
      <c r="P1847" s="28"/>
      <c r="Q1847" s="28"/>
      <c r="R1847" s="28"/>
    </row>
    <row r="1848" spans="2:18">
      <c r="B1848" s="28"/>
      <c r="C1848" s="28"/>
      <c r="D1848" s="28"/>
      <c r="E1848" s="28"/>
      <c r="F1848" s="28"/>
      <c r="G1848" s="28"/>
      <c r="H1848" s="28"/>
      <c r="I1848" s="28"/>
      <c r="J1848" s="28"/>
      <c r="K1848" s="28"/>
      <c r="L1848" s="28"/>
      <c r="M1848" s="28"/>
      <c r="N1848" s="28"/>
      <c r="O1848" s="28"/>
      <c r="P1848" s="28"/>
      <c r="Q1848" s="28"/>
      <c r="R1848" s="28"/>
    </row>
    <row r="1849" spans="2:18">
      <c r="B1849" s="28"/>
      <c r="C1849" s="28"/>
      <c r="D1849" s="28"/>
      <c r="E1849" s="28"/>
      <c r="F1849" s="28"/>
      <c r="G1849" s="28"/>
      <c r="H1849" s="28"/>
      <c r="I1849" s="28"/>
      <c r="J1849" s="28"/>
      <c r="K1849" s="28"/>
      <c r="L1849" s="28"/>
      <c r="M1849" s="28"/>
      <c r="N1849" s="28"/>
      <c r="O1849" s="28"/>
      <c r="P1849" s="28"/>
      <c r="Q1849" s="28"/>
      <c r="R1849" s="28"/>
    </row>
    <row r="1850" spans="2:18">
      <c r="B1850" s="28"/>
      <c r="C1850" s="28"/>
      <c r="D1850" s="28"/>
      <c r="E1850" s="28"/>
      <c r="F1850" s="28"/>
      <c r="G1850" s="28"/>
      <c r="H1850" s="28"/>
      <c r="I1850" s="28"/>
      <c r="J1850" s="28"/>
      <c r="K1850" s="28"/>
      <c r="L1850" s="28"/>
      <c r="M1850" s="28"/>
      <c r="N1850" s="28"/>
      <c r="O1850" s="28"/>
      <c r="P1850" s="28"/>
      <c r="Q1850" s="28"/>
      <c r="R1850" s="28"/>
    </row>
    <row r="1851" spans="2:18">
      <c r="B1851" s="28"/>
      <c r="C1851" s="28"/>
      <c r="D1851" s="28"/>
      <c r="E1851" s="28"/>
      <c r="F1851" s="28"/>
      <c r="G1851" s="28"/>
      <c r="H1851" s="28"/>
      <c r="I1851" s="28"/>
      <c r="J1851" s="28"/>
      <c r="K1851" s="28"/>
      <c r="L1851" s="28"/>
      <c r="M1851" s="28"/>
      <c r="N1851" s="28"/>
      <c r="O1851" s="28"/>
      <c r="P1851" s="28"/>
      <c r="Q1851" s="28"/>
      <c r="R1851" s="28"/>
    </row>
    <row r="1852" spans="2:18">
      <c r="B1852" s="28"/>
      <c r="C1852" s="28"/>
      <c r="D1852" s="28"/>
      <c r="E1852" s="28"/>
      <c r="F1852" s="28"/>
      <c r="G1852" s="28"/>
      <c r="H1852" s="28"/>
      <c r="I1852" s="28"/>
      <c r="J1852" s="28"/>
      <c r="K1852" s="28"/>
      <c r="L1852" s="28"/>
      <c r="M1852" s="28"/>
      <c r="N1852" s="28"/>
      <c r="O1852" s="28"/>
      <c r="P1852" s="28"/>
      <c r="Q1852" s="28"/>
      <c r="R1852" s="28"/>
    </row>
    <row r="1853" spans="2:18">
      <c r="B1853" s="28"/>
      <c r="C1853" s="28"/>
      <c r="D1853" s="28"/>
      <c r="E1853" s="28"/>
      <c r="F1853" s="28"/>
      <c r="G1853" s="28"/>
      <c r="H1853" s="28"/>
      <c r="I1853" s="28"/>
      <c r="J1853" s="28"/>
      <c r="K1853" s="28"/>
      <c r="L1853" s="28"/>
      <c r="M1853" s="28"/>
      <c r="N1853" s="28"/>
      <c r="O1853" s="28"/>
      <c r="P1853" s="28"/>
      <c r="Q1853" s="28"/>
      <c r="R1853" s="28"/>
    </row>
    <row r="1854" spans="2:18">
      <c r="B1854" s="28"/>
      <c r="C1854" s="28"/>
      <c r="D1854" s="28"/>
      <c r="E1854" s="28"/>
      <c r="F1854" s="28"/>
      <c r="G1854" s="28"/>
      <c r="H1854" s="28"/>
      <c r="I1854" s="28"/>
      <c r="J1854" s="28"/>
      <c r="K1854" s="28"/>
      <c r="L1854" s="28"/>
      <c r="M1854" s="28"/>
      <c r="N1854" s="28"/>
      <c r="O1854" s="28"/>
      <c r="P1854" s="28"/>
      <c r="Q1854" s="28"/>
      <c r="R1854" s="28"/>
    </row>
    <row r="1855" spans="2:18">
      <c r="B1855" s="28"/>
      <c r="C1855" s="28"/>
      <c r="D1855" s="28"/>
      <c r="E1855" s="28"/>
      <c r="F1855" s="28"/>
      <c r="G1855" s="28"/>
      <c r="H1855" s="28"/>
      <c r="I1855" s="28"/>
      <c r="J1855" s="28"/>
      <c r="K1855" s="28"/>
      <c r="L1855" s="28"/>
      <c r="M1855" s="28"/>
      <c r="N1855" s="28"/>
      <c r="O1855" s="28"/>
      <c r="P1855" s="28"/>
      <c r="Q1855" s="28"/>
      <c r="R1855" s="28"/>
    </row>
    <row r="1856" spans="2:18">
      <c r="B1856" s="28"/>
      <c r="C1856" s="28"/>
      <c r="D1856" s="28"/>
      <c r="E1856" s="28"/>
      <c r="F1856" s="28"/>
      <c r="G1856" s="28"/>
      <c r="H1856" s="28"/>
      <c r="I1856" s="28"/>
      <c r="J1856" s="28"/>
      <c r="K1856" s="28"/>
      <c r="L1856" s="28"/>
      <c r="M1856" s="28"/>
      <c r="N1856" s="28"/>
      <c r="O1856" s="28"/>
      <c r="P1856" s="28"/>
      <c r="Q1856" s="28"/>
      <c r="R1856" s="28"/>
    </row>
    <row r="1857" spans="2:18">
      <c r="B1857" s="28"/>
      <c r="C1857" s="28"/>
      <c r="D1857" s="28"/>
      <c r="E1857" s="28"/>
      <c r="F1857" s="28"/>
      <c r="G1857" s="28"/>
      <c r="H1857" s="28"/>
      <c r="I1857" s="28"/>
      <c r="J1857" s="28"/>
      <c r="K1857" s="28"/>
      <c r="L1857" s="28"/>
      <c r="M1857" s="28"/>
      <c r="N1857" s="28"/>
      <c r="O1857" s="28"/>
      <c r="P1857" s="28"/>
      <c r="Q1857" s="28"/>
      <c r="R1857" s="28"/>
    </row>
    <row r="1858" spans="2:18">
      <c r="B1858" s="28"/>
      <c r="C1858" s="28"/>
      <c r="D1858" s="28"/>
      <c r="E1858" s="28"/>
      <c r="F1858" s="28"/>
      <c r="G1858" s="28"/>
      <c r="H1858" s="28"/>
      <c r="I1858" s="28"/>
      <c r="J1858" s="28"/>
      <c r="K1858" s="28"/>
      <c r="L1858" s="28"/>
      <c r="M1858" s="28"/>
      <c r="N1858" s="28"/>
      <c r="O1858" s="28"/>
      <c r="P1858" s="28"/>
      <c r="Q1858" s="28"/>
      <c r="R1858" s="28"/>
    </row>
    <row r="1859" spans="2:18">
      <c r="B1859" s="28"/>
      <c r="C1859" s="28"/>
      <c r="D1859" s="28"/>
      <c r="E1859" s="28"/>
      <c r="F1859" s="28"/>
      <c r="G1859" s="28"/>
      <c r="H1859" s="28"/>
      <c r="I1859" s="28"/>
      <c r="J1859" s="28"/>
      <c r="K1859" s="28"/>
      <c r="L1859" s="28"/>
      <c r="M1859" s="28"/>
      <c r="N1859" s="28"/>
      <c r="O1859" s="28"/>
      <c r="P1859" s="28"/>
      <c r="Q1859" s="28"/>
      <c r="R1859" s="28"/>
    </row>
    <row r="1860" spans="2:18">
      <c r="B1860" s="28"/>
      <c r="C1860" s="28"/>
      <c r="D1860" s="28"/>
      <c r="E1860" s="28"/>
      <c r="F1860" s="28"/>
      <c r="G1860" s="28"/>
      <c r="H1860" s="28"/>
      <c r="I1860" s="28"/>
      <c r="J1860" s="28"/>
      <c r="K1860" s="28"/>
      <c r="L1860" s="28"/>
      <c r="M1860" s="28"/>
      <c r="N1860" s="28"/>
      <c r="O1860" s="28"/>
      <c r="P1860" s="28"/>
      <c r="Q1860" s="28"/>
      <c r="R1860" s="28"/>
    </row>
    <row r="1861" spans="2:18">
      <c r="B1861" s="28"/>
      <c r="C1861" s="28"/>
      <c r="D1861" s="28"/>
      <c r="E1861" s="28"/>
      <c r="F1861" s="28"/>
      <c r="G1861" s="28"/>
      <c r="H1861" s="28"/>
      <c r="I1861" s="28"/>
      <c r="J1861" s="28"/>
      <c r="K1861" s="28"/>
      <c r="L1861" s="28"/>
      <c r="M1861" s="28"/>
      <c r="N1861" s="28"/>
      <c r="O1861" s="28"/>
      <c r="P1861" s="28"/>
      <c r="Q1861" s="28"/>
      <c r="R1861" s="28"/>
    </row>
    <row r="1862" spans="2:18">
      <c r="B1862" s="28"/>
      <c r="C1862" s="28"/>
      <c r="D1862" s="28"/>
      <c r="E1862" s="28"/>
      <c r="F1862" s="28"/>
      <c r="G1862" s="28"/>
      <c r="H1862" s="28"/>
      <c r="I1862" s="28"/>
      <c r="J1862" s="28"/>
      <c r="K1862" s="28"/>
      <c r="L1862" s="28"/>
      <c r="M1862" s="28"/>
      <c r="N1862" s="28"/>
      <c r="O1862" s="28"/>
      <c r="P1862" s="28"/>
      <c r="Q1862" s="28"/>
      <c r="R1862" s="28"/>
    </row>
    <row r="1863" spans="2:18">
      <c r="B1863" s="28"/>
      <c r="C1863" s="28"/>
      <c r="D1863" s="28"/>
      <c r="E1863" s="28"/>
      <c r="F1863" s="28"/>
      <c r="G1863" s="28"/>
      <c r="H1863" s="28"/>
      <c r="I1863" s="28"/>
      <c r="J1863" s="28"/>
      <c r="K1863" s="28"/>
      <c r="L1863" s="28"/>
      <c r="M1863" s="28"/>
      <c r="N1863" s="28"/>
      <c r="O1863" s="28"/>
      <c r="P1863" s="28"/>
      <c r="Q1863" s="28"/>
      <c r="R1863" s="28"/>
    </row>
    <row r="1864" spans="2:18">
      <c r="B1864" s="28"/>
      <c r="C1864" s="28"/>
      <c r="D1864" s="28"/>
      <c r="E1864" s="28"/>
      <c r="F1864" s="28"/>
      <c r="G1864" s="28"/>
      <c r="H1864" s="28"/>
      <c r="I1864" s="28"/>
      <c r="J1864" s="28"/>
      <c r="K1864" s="28"/>
      <c r="L1864" s="28"/>
      <c r="M1864" s="28"/>
      <c r="N1864" s="28"/>
      <c r="O1864" s="28"/>
      <c r="P1864" s="28"/>
      <c r="Q1864" s="28"/>
      <c r="R1864" s="28"/>
    </row>
    <row r="1865" spans="2:18">
      <c r="B1865" s="28"/>
      <c r="C1865" s="28"/>
      <c r="D1865" s="28"/>
      <c r="E1865" s="28"/>
      <c r="F1865" s="28"/>
      <c r="G1865" s="28"/>
      <c r="H1865" s="28"/>
      <c r="I1865" s="28"/>
      <c r="J1865" s="28"/>
      <c r="K1865" s="28"/>
      <c r="L1865" s="28"/>
      <c r="M1865" s="28"/>
      <c r="N1865" s="28"/>
      <c r="O1865" s="28"/>
      <c r="P1865" s="28"/>
      <c r="Q1865" s="28"/>
      <c r="R1865" s="28"/>
    </row>
    <row r="1866" spans="2:18">
      <c r="B1866" s="28"/>
      <c r="C1866" s="28"/>
      <c r="D1866" s="28"/>
      <c r="E1866" s="28"/>
      <c r="F1866" s="28"/>
      <c r="G1866" s="28"/>
      <c r="H1866" s="28"/>
      <c r="I1866" s="28"/>
      <c r="J1866" s="28"/>
      <c r="K1866" s="28"/>
      <c r="L1866" s="28"/>
      <c r="M1866" s="28"/>
      <c r="N1866" s="28"/>
      <c r="O1866" s="28"/>
      <c r="P1866" s="28"/>
      <c r="Q1866" s="28"/>
      <c r="R1866" s="28"/>
    </row>
    <row r="1867" spans="2:18">
      <c r="B1867" s="28"/>
      <c r="C1867" s="28"/>
      <c r="D1867" s="28"/>
      <c r="E1867" s="28"/>
      <c r="F1867" s="28"/>
      <c r="G1867" s="28"/>
      <c r="H1867" s="28"/>
      <c r="I1867" s="28"/>
      <c r="J1867" s="28"/>
      <c r="K1867" s="28"/>
      <c r="L1867" s="28"/>
      <c r="M1867" s="28"/>
      <c r="N1867" s="28"/>
      <c r="O1867" s="28"/>
      <c r="P1867" s="28"/>
      <c r="Q1867" s="28"/>
      <c r="R1867" s="28"/>
    </row>
    <row r="1868" spans="2:18">
      <c r="B1868" s="28"/>
      <c r="C1868" s="28"/>
      <c r="D1868" s="28"/>
      <c r="E1868" s="28"/>
      <c r="F1868" s="28"/>
      <c r="G1868" s="28"/>
      <c r="H1868" s="28"/>
      <c r="I1868" s="28"/>
      <c r="J1868" s="28"/>
      <c r="K1868" s="28"/>
      <c r="L1868" s="28"/>
      <c r="M1868" s="28"/>
      <c r="N1868" s="28"/>
      <c r="O1868" s="28"/>
      <c r="P1868" s="28"/>
      <c r="Q1868" s="28"/>
      <c r="R1868" s="28"/>
    </row>
    <row r="1869" spans="2:18">
      <c r="B1869" s="28"/>
      <c r="C1869" s="28"/>
      <c r="D1869" s="28"/>
      <c r="E1869" s="28"/>
      <c r="F1869" s="28"/>
      <c r="G1869" s="28"/>
      <c r="H1869" s="28"/>
      <c r="I1869" s="28"/>
      <c r="J1869" s="28"/>
      <c r="K1869" s="28"/>
      <c r="L1869" s="28"/>
      <c r="M1869" s="28"/>
      <c r="N1869" s="28"/>
      <c r="O1869" s="28"/>
      <c r="P1869" s="28"/>
      <c r="Q1869" s="28"/>
      <c r="R1869" s="28"/>
    </row>
    <row r="1870" spans="2:18">
      <c r="B1870" s="28"/>
      <c r="C1870" s="28"/>
      <c r="D1870" s="28"/>
      <c r="E1870" s="28"/>
      <c r="F1870" s="28"/>
      <c r="G1870" s="28"/>
      <c r="H1870" s="28"/>
      <c r="I1870" s="28"/>
      <c r="J1870" s="28"/>
      <c r="K1870" s="28"/>
      <c r="L1870" s="28"/>
      <c r="M1870" s="28"/>
      <c r="N1870" s="28"/>
      <c r="O1870" s="28"/>
      <c r="P1870" s="28"/>
      <c r="Q1870" s="28"/>
      <c r="R1870" s="28"/>
    </row>
    <row r="1871" spans="2:18">
      <c r="B1871" s="28"/>
      <c r="C1871" s="28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</row>
    <row r="1872" spans="2:18">
      <c r="B1872" s="28"/>
      <c r="C1872" s="28"/>
      <c r="D1872" s="28"/>
      <c r="E1872" s="28"/>
      <c r="F1872" s="28"/>
      <c r="G1872" s="28"/>
      <c r="H1872" s="28"/>
      <c r="I1872" s="28"/>
      <c r="J1872" s="28"/>
      <c r="K1872" s="28"/>
      <c r="L1872" s="28"/>
      <c r="M1872" s="28"/>
      <c r="N1872" s="28"/>
      <c r="O1872" s="28"/>
      <c r="P1872" s="28"/>
      <c r="Q1872" s="28"/>
      <c r="R1872" s="28"/>
    </row>
    <row r="1873" spans="2:18">
      <c r="B1873" s="28"/>
      <c r="C1873" s="28"/>
      <c r="D1873" s="28"/>
      <c r="E1873" s="28"/>
      <c r="F1873" s="28"/>
      <c r="G1873" s="28"/>
      <c r="H1873" s="28"/>
      <c r="I1873" s="28"/>
      <c r="J1873" s="28"/>
      <c r="K1873" s="28"/>
      <c r="L1873" s="28"/>
      <c r="M1873" s="28"/>
      <c r="N1873" s="28"/>
      <c r="O1873" s="28"/>
      <c r="P1873" s="28"/>
      <c r="Q1873" s="28"/>
      <c r="R1873" s="28"/>
    </row>
    <row r="1874" spans="2:18">
      <c r="B1874" s="28"/>
      <c r="C1874" s="28"/>
      <c r="D1874" s="28"/>
      <c r="E1874" s="28"/>
      <c r="F1874" s="28"/>
      <c r="G1874" s="28"/>
      <c r="H1874" s="28"/>
      <c r="I1874" s="28"/>
      <c r="J1874" s="28"/>
      <c r="K1874" s="28"/>
      <c r="L1874" s="28"/>
      <c r="M1874" s="28"/>
      <c r="N1874" s="28"/>
      <c r="O1874" s="28"/>
      <c r="P1874" s="28"/>
      <c r="Q1874" s="28"/>
      <c r="R1874" s="28"/>
    </row>
    <row r="1875" spans="2:18">
      <c r="B1875" s="28"/>
      <c r="C1875" s="28"/>
      <c r="D1875" s="28"/>
      <c r="E1875" s="28"/>
      <c r="F1875" s="28"/>
      <c r="G1875" s="28"/>
      <c r="H1875" s="28"/>
      <c r="I1875" s="28"/>
      <c r="J1875" s="28"/>
      <c r="K1875" s="28"/>
      <c r="L1875" s="28"/>
      <c r="M1875" s="28"/>
      <c r="N1875" s="28"/>
      <c r="O1875" s="28"/>
      <c r="P1875" s="28"/>
      <c r="Q1875" s="28"/>
      <c r="R1875" s="28"/>
    </row>
    <row r="1876" spans="2:18">
      <c r="B1876" s="28"/>
      <c r="C1876" s="28"/>
      <c r="D1876" s="28"/>
      <c r="E1876" s="28"/>
      <c r="F1876" s="28"/>
      <c r="G1876" s="28"/>
      <c r="H1876" s="28"/>
      <c r="I1876" s="28"/>
      <c r="J1876" s="28"/>
      <c r="K1876" s="28"/>
      <c r="L1876" s="28"/>
      <c r="M1876" s="28"/>
      <c r="N1876" s="28"/>
      <c r="O1876" s="28"/>
      <c r="P1876" s="28"/>
      <c r="Q1876" s="28"/>
      <c r="R1876" s="28"/>
    </row>
    <row r="1877" spans="2:18">
      <c r="B1877" s="28"/>
      <c r="C1877" s="28"/>
      <c r="D1877" s="28"/>
      <c r="E1877" s="28"/>
      <c r="F1877" s="28"/>
      <c r="G1877" s="28"/>
      <c r="H1877" s="28"/>
      <c r="I1877" s="28"/>
      <c r="J1877" s="28"/>
      <c r="K1877" s="28"/>
      <c r="L1877" s="28"/>
      <c r="M1877" s="28"/>
      <c r="N1877" s="28"/>
      <c r="O1877" s="28"/>
      <c r="P1877" s="28"/>
      <c r="Q1877" s="28"/>
      <c r="R1877" s="28"/>
    </row>
    <row r="1878" spans="2:18">
      <c r="B1878" s="28"/>
      <c r="C1878" s="28"/>
      <c r="D1878" s="28"/>
      <c r="E1878" s="28"/>
      <c r="F1878" s="28"/>
      <c r="G1878" s="28"/>
      <c r="H1878" s="28"/>
      <c r="I1878" s="28"/>
      <c r="J1878" s="28"/>
      <c r="K1878" s="28"/>
      <c r="L1878" s="28"/>
      <c r="M1878" s="28"/>
      <c r="N1878" s="28"/>
      <c r="O1878" s="28"/>
      <c r="P1878" s="28"/>
      <c r="Q1878" s="28"/>
      <c r="R1878" s="28"/>
    </row>
    <row r="1879" spans="2:18">
      <c r="B1879" s="28"/>
      <c r="C1879" s="28"/>
      <c r="D1879" s="28"/>
      <c r="E1879" s="28"/>
      <c r="F1879" s="28"/>
      <c r="G1879" s="28"/>
      <c r="H1879" s="28"/>
      <c r="I1879" s="28"/>
      <c r="J1879" s="28"/>
      <c r="K1879" s="28"/>
      <c r="L1879" s="28"/>
      <c r="M1879" s="28"/>
      <c r="N1879" s="28"/>
      <c r="O1879" s="28"/>
      <c r="P1879" s="28"/>
      <c r="Q1879" s="28"/>
      <c r="R1879" s="28"/>
    </row>
    <row r="1880" spans="2:18">
      <c r="B1880" s="28"/>
      <c r="C1880" s="28"/>
      <c r="D1880" s="28"/>
      <c r="E1880" s="28"/>
      <c r="F1880" s="28"/>
      <c r="G1880" s="28"/>
      <c r="H1880" s="28"/>
      <c r="I1880" s="28"/>
      <c r="J1880" s="28"/>
      <c r="K1880" s="28"/>
      <c r="L1880" s="28"/>
      <c r="M1880" s="28"/>
      <c r="N1880" s="28"/>
      <c r="O1880" s="28"/>
      <c r="P1880" s="28"/>
      <c r="Q1880" s="28"/>
      <c r="R1880" s="28"/>
    </row>
    <row r="1881" spans="2:18">
      <c r="B1881" s="28"/>
      <c r="C1881" s="28"/>
      <c r="D1881" s="28"/>
      <c r="E1881" s="28"/>
      <c r="F1881" s="28"/>
      <c r="G1881" s="28"/>
      <c r="H1881" s="28"/>
      <c r="I1881" s="28"/>
      <c r="J1881" s="28"/>
      <c r="K1881" s="28"/>
      <c r="L1881" s="28"/>
      <c r="M1881" s="28"/>
      <c r="N1881" s="28"/>
      <c r="O1881" s="28"/>
      <c r="P1881" s="28"/>
      <c r="Q1881" s="28"/>
      <c r="R1881" s="28"/>
    </row>
    <row r="1882" spans="2:18">
      <c r="B1882" s="28"/>
      <c r="C1882" s="28"/>
      <c r="D1882" s="28"/>
      <c r="E1882" s="28"/>
      <c r="F1882" s="28"/>
      <c r="G1882" s="28"/>
      <c r="H1882" s="28"/>
      <c r="I1882" s="28"/>
      <c r="J1882" s="28"/>
      <c r="K1882" s="28"/>
      <c r="L1882" s="28"/>
      <c r="M1882" s="28"/>
      <c r="N1882" s="28"/>
      <c r="O1882" s="28"/>
      <c r="P1882" s="28"/>
      <c r="Q1882" s="28"/>
      <c r="R1882" s="28"/>
    </row>
    <row r="1883" spans="2:18">
      <c r="B1883" s="28"/>
      <c r="C1883" s="28"/>
      <c r="D1883" s="28"/>
      <c r="E1883" s="28"/>
      <c r="F1883" s="28"/>
      <c r="G1883" s="28"/>
      <c r="H1883" s="28"/>
      <c r="I1883" s="28"/>
      <c r="J1883" s="28"/>
      <c r="K1883" s="28"/>
      <c r="L1883" s="28"/>
      <c r="M1883" s="28"/>
      <c r="N1883" s="28"/>
      <c r="O1883" s="28"/>
      <c r="P1883" s="28"/>
      <c r="Q1883" s="28"/>
      <c r="R1883" s="28"/>
    </row>
    <row r="1884" spans="2:18">
      <c r="B1884" s="28"/>
      <c r="C1884" s="28"/>
      <c r="D1884" s="28"/>
      <c r="E1884" s="28"/>
      <c r="F1884" s="28"/>
      <c r="G1884" s="28"/>
      <c r="H1884" s="28"/>
      <c r="I1884" s="28"/>
      <c r="J1884" s="28"/>
      <c r="K1884" s="28"/>
      <c r="L1884" s="28"/>
      <c r="M1884" s="28"/>
      <c r="N1884" s="28"/>
      <c r="O1884" s="28"/>
      <c r="P1884" s="28"/>
      <c r="Q1884" s="28"/>
      <c r="R1884" s="28"/>
    </row>
    <row r="1885" spans="2:18">
      <c r="B1885" s="28"/>
      <c r="C1885" s="28"/>
      <c r="D1885" s="28"/>
      <c r="E1885" s="28"/>
      <c r="F1885" s="28"/>
      <c r="G1885" s="28"/>
      <c r="H1885" s="28"/>
      <c r="I1885" s="28"/>
      <c r="J1885" s="28"/>
      <c r="K1885" s="28"/>
      <c r="L1885" s="28"/>
      <c r="M1885" s="28"/>
      <c r="N1885" s="28"/>
      <c r="O1885" s="28"/>
      <c r="P1885" s="28"/>
      <c r="Q1885" s="28"/>
      <c r="R1885" s="28"/>
    </row>
    <row r="1886" spans="2:18">
      <c r="B1886" s="28"/>
      <c r="C1886" s="28"/>
      <c r="D1886" s="28"/>
      <c r="E1886" s="28"/>
      <c r="F1886" s="28"/>
      <c r="G1886" s="28"/>
      <c r="H1886" s="28"/>
      <c r="I1886" s="28"/>
      <c r="J1886" s="28"/>
      <c r="K1886" s="28"/>
      <c r="L1886" s="28"/>
      <c r="M1886" s="28"/>
      <c r="N1886" s="28"/>
      <c r="O1886" s="28"/>
      <c r="P1886" s="28"/>
      <c r="Q1886" s="28"/>
      <c r="R1886" s="28"/>
    </row>
    <row r="1887" spans="2:18">
      <c r="B1887" s="28"/>
      <c r="C1887" s="28"/>
      <c r="D1887" s="28"/>
      <c r="E1887" s="28"/>
      <c r="F1887" s="28"/>
      <c r="G1887" s="28"/>
      <c r="H1887" s="28"/>
      <c r="I1887" s="28"/>
      <c r="J1887" s="28"/>
      <c r="K1887" s="28"/>
      <c r="L1887" s="28"/>
      <c r="M1887" s="28"/>
      <c r="N1887" s="28"/>
      <c r="O1887" s="28"/>
      <c r="P1887" s="28"/>
      <c r="Q1887" s="28"/>
      <c r="R1887" s="28"/>
    </row>
    <row r="1888" spans="2:18">
      <c r="B1888" s="28"/>
      <c r="C1888" s="28"/>
      <c r="D1888" s="28"/>
      <c r="E1888" s="28"/>
      <c r="F1888" s="28"/>
      <c r="G1888" s="28"/>
      <c r="H1888" s="28"/>
      <c r="I1888" s="28"/>
      <c r="J1888" s="28"/>
      <c r="K1888" s="28"/>
      <c r="L1888" s="28"/>
      <c r="M1888" s="28"/>
      <c r="N1888" s="28"/>
      <c r="O1888" s="28"/>
      <c r="P1888" s="28"/>
      <c r="Q1888" s="28"/>
      <c r="R1888" s="28"/>
    </row>
    <row r="1889" spans="2:18">
      <c r="B1889" s="28"/>
      <c r="C1889" s="28"/>
      <c r="D1889" s="28"/>
      <c r="E1889" s="28"/>
      <c r="F1889" s="28"/>
      <c r="G1889" s="28"/>
      <c r="H1889" s="28"/>
      <c r="I1889" s="28"/>
      <c r="J1889" s="28"/>
      <c r="K1889" s="28"/>
      <c r="L1889" s="28"/>
      <c r="M1889" s="28"/>
      <c r="N1889" s="28"/>
      <c r="O1889" s="28"/>
      <c r="P1889" s="28"/>
      <c r="Q1889" s="28"/>
      <c r="R1889" s="28"/>
    </row>
    <row r="1890" spans="2:18">
      <c r="B1890" s="28"/>
      <c r="C1890" s="28"/>
      <c r="D1890" s="28"/>
      <c r="E1890" s="28"/>
      <c r="F1890" s="28"/>
      <c r="G1890" s="28"/>
      <c r="H1890" s="28"/>
      <c r="I1890" s="28"/>
      <c r="J1890" s="28"/>
      <c r="K1890" s="28"/>
      <c r="L1890" s="28"/>
      <c r="M1890" s="28"/>
      <c r="N1890" s="28"/>
      <c r="O1890" s="28"/>
      <c r="P1890" s="28"/>
      <c r="Q1890" s="28"/>
      <c r="R1890" s="28"/>
    </row>
    <row r="1891" spans="2:18">
      <c r="B1891" s="28"/>
      <c r="C1891" s="28"/>
      <c r="D1891" s="28"/>
      <c r="E1891" s="28"/>
      <c r="F1891" s="28"/>
      <c r="G1891" s="28"/>
      <c r="H1891" s="28"/>
      <c r="I1891" s="28"/>
      <c r="J1891" s="28"/>
      <c r="K1891" s="28"/>
      <c r="L1891" s="28"/>
      <c r="M1891" s="28"/>
      <c r="N1891" s="28"/>
      <c r="O1891" s="28"/>
      <c r="P1891" s="28"/>
      <c r="Q1891" s="28"/>
      <c r="R1891" s="28"/>
    </row>
    <row r="1892" spans="2:18">
      <c r="B1892" s="28"/>
      <c r="C1892" s="28"/>
      <c r="D1892" s="28"/>
      <c r="E1892" s="28"/>
      <c r="F1892" s="28"/>
      <c r="G1892" s="28"/>
      <c r="H1892" s="28"/>
      <c r="I1892" s="28"/>
      <c r="J1892" s="28"/>
      <c r="K1892" s="28"/>
      <c r="L1892" s="28"/>
      <c r="M1892" s="28"/>
      <c r="N1892" s="28"/>
      <c r="O1892" s="28"/>
      <c r="P1892" s="28"/>
      <c r="Q1892" s="28"/>
      <c r="R1892" s="28"/>
    </row>
    <row r="1893" spans="2:18">
      <c r="B1893" s="28"/>
      <c r="C1893" s="28"/>
      <c r="D1893" s="28"/>
      <c r="E1893" s="28"/>
      <c r="F1893" s="28"/>
      <c r="G1893" s="28"/>
      <c r="H1893" s="28"/>
      <c r="I1893" s="28"/>
      <c r="J1893" s="28"/>
      <c r="K1893" s="28"/>
      <c r="L1893" s="28"/>
      <c r="M1893" s="28"/>
      <c r="N1893" s="28"/>
      <c r="O1893" s="28"/>
      <c r="P1893" s="28"/>
      <c r="Q1893" s="28"/>
      <c r="R1893" s="28"/>
    </row>
    <row r="1894" spans="2:18">
      <c r="B1894" s="28"/>
      <c r="C1894" s="28"/>
      <c r="D1894" s="28"/>
      <c r="E1894" s="28"/>
      <c r="F1894" s="28"/>
      <c r="G1894" s="28"/>
      <c r="H1894" s="28"/>
      <c r="I1894" s="28"/>
      <c r="J1894" s="28"/>
      <c r="K1894" s="28"/>
      <c r="L1894" s="28"/>
      <c r="M1894" s="28"/>
      <c r="N1894" s="28"/>
      <c r="O1894" s="28"/>
      <c r="P1894" s="28"/>
      <c r="Q1894" s="28"/>
      <c r="R1894" s="28"/>
    </row>
    <row r="1895" spans="2:18">
      <c r="B1895" s="28"/>
      <c r="C1895" s="28"/>
      <c r="D1895" s="28"/>
      <c r="E1895" s="28"/>
      <c r="F1895" s="28"/>
      <c r="G1895" s="28"/>
      <c r="H1895" s="28"/>
      <c r="I1895" s="28"/>
      <c r="J1895" s="28"/>
      <c r="K1895" s="28"/>
      <c r="L1895" s="28"/>
      <c r="M1895" s="28"/>
      <c r="N1895" s="28"/>
      <c r="O1895" s="28"/>
      <c r="P1895" s="28"/>
      <c r="Q1895" s="28"/>
      <c r="R1895" s="28"/>
    </row>
    <row r="1896" spans="2:18">
      <c r="B1896" s="28"/>
      <c r="C1896" s="28"/>
      <c r="D1896" s="28"/>
      <c r="E1896" s="28"/>
      <c r="F1896" s="28"/>
      <c r="G1896" s="28"/>
      <c r="H1896" s="28"/>
      <c r="I1896" s="28"/>
      <c r="J1896" s="28"/>
      <c r="K1896" s="28"/>
      <c r="L1896" s="28"/>
      <c r="M1896" s="28"/>
      <c r="N1896" s="28"/>
      <c r="O1896" s="28"/>
      <c r="P1896" s="28"/>
      <c r="Q1896" s="28"/>
      <c r="R1896" s="28"/>
    </row>
    <row r="1897" spans="2:18">
      <c r="B1897" s="28"/>
      <c r="C1897" s="28"/>
      <c r="D1897" s="28"/>
      <c r="E1897" s="28"/>
      <c r="F1897" s="28"/>
      <c r="G1897" s="28"/>
      <c r="H1897" s="28"/>
      <c r="I1897" s="28"/>
      <c r="J1897" s="28"/>
      <c r="K1897" s="28"/>
      <c r="L1897" s="28"/>
      <c r="M1897" s="28"/>
      <c r="N1897" s="28"/>
      <c r="O1897" s="28"/>
      <c r="P1897" s="28"/>
      <c r="Q1897" s="28"/>
      <c r="R1897" s="28"/>
    </row>
    <row r="1898" spans="2:18">
      <c r="B1898" s="28"/>
      <c r="C1898" s="28"/>
      <c r="D1898" s="28"/>
      <c r="E1898" s="28"/>
      <c r="F1898" s="28"/>
      <c r="G1898" s="28"/>
      <c r="H1898" s="28"/>
      <c r="I1898" s="28"/>
      <c r="J1898" s="28"/>
      <c r="K1898" s="28"/>
      <c r="L1898" s="28"/>
      <c r="M1898" s="28"/>
      <c r="N1898" s="28"/>
      <c r="O1898" s="28"/>
      <c r="P1898" s="28"/>
      <c r="Q1898" s="28"/>
      <c r="R1898" s="28"/>
    </row>
    <row r="1899" spans="2:18">
      <c r="B1899" s="28"/>
      <c r="C1899" s="28"/>
      <c r="D1899" s="28"/>
      <c r="E1899" s="28"/>
      <c r="F1899" s="28"/>
      <c r="G1899" s="28"/>
      <c r="H1899" s="28"/>
      <c r="I1899" s="28"/>
      <c r="J1899" s="28"/>
      <c r="K1899" s="28"/>
      <c r="L1899" s="28"/>
      <c r="M1899" s="28"/>
      <c r="N1899" s="28"/>
      <c r="O1899" s="28"/>
      <c r="P1899" s="28"/>
      <c r="Q1899" s="28"/>
      <c r="R1899" s="28"/>
    </row>
    <row r="1900" spans="2:18">
      <c r="B1900" s="28"/>
      <c r="C1900" s="28"/>
      <c r="D1900" s="28"/>
      <c r="E1900" s="28"/>
      <c r="F1900" s="28"/>
      <c r="G1900" s="28"/>
      <c r="H1900" s="28"/>
      <c r="I1900" s="28"/>
      <c r="J1900" s="28"/>
      <c r="K1900" s="28"/>
      <c r="L1900" s="28"/>
      <c r="M1900" s="28"/>
      <c r="N1900" s="28"/>
      <c r="O1900" s="28"/>
      <c r="P1900" s="28"/>
      <c r="Q1900" s="28"/>
      <c r="R1900" s="28"/>
    </row>
    <row r="1901" spans="2:18">
      <c r="B1901" s="28"/>
      <c r="C1901" s="28"/>
      <c r="D1901" s="28"/>
      <c r="E1901" s="28"/>
      <c r="F1901" s="28"/>
      <c r="G1901" s="28"/>
      <c r="H1901" s="28"/>
      <c r="I1901" s="28"/>
      <c r="J1901" s="28"/>
      <c r="K1901" s="28"/>
      <c r="L1901" s="28"/>
      <c r="M1901" s="28"/>
      <c r="N1901" s="28"/>
      <c r="O1901" s="28"/>
      <c r="P1901" s="28"/>
      <c r="Q1901" s="28"/>
      <c r="R1901" s="28"/>
    </row>
    <row r="1902" spans="2:18">
      <c r="B1902" s="28"/>
      <c r="C1902" s="28"/>
      <c r="D1902" s="28"/>
      <c r="E1902" s="28"/>
      <c r="F1902" s="28"/>
      <c r="G1902" s="28"/>
      <c r="H1902" s="28"/>
      <c r="I1902" s="28"/>
      <c r="J1902" s="28"/>
      <c r="K1902" s="28"/>
      <c r="L1902" s="28"/>
      <c r="M1902" s="28"/>
      <c r="N1902" s="28"/>
      <c r="O1902" s="28"/>
      <c r="P1902" s="28"/>
      <c r="Q1902" s="28"/>
      <c r="R1902" s="28"/>
    </row>
    <row r="1903" spans="2:18">
      <c r="B1903" s="28"/>
      <c r="C1903" s="28"/>
      <c r="D1903" s="28"/>
      <c r="E1903" s="28"/>
      <c r="F1903" s="28"/>
      <c r="G1903" s="28"/>
      <c r="H1903" s="28"/>
      <c r="I1903" s="28"/>
      <c r="J1903" s="28"/>
      <c r="K1903" s="28"/>
      <c r="L1903" s="28"/>
      <c r="M1903" s="28"/>
      <c r="N1903" s="28"/>
      <c r="O1903" s="28"/>
      <c r="P1903" s="28"/>
      <c r="Q1903" s="28"/>
      <c r="R1903" s="28"/>
    </row>
    <row r="1904" spans="2:18">
      <c r="B1904" s="28"/>
      <c r="C1904" s="28"/>
      <c r="D1904" s="28"/>
      <c r="E1904" s="28"/>
      <c r="F1904" s="28"/>
      <c r="G1904" s="28"/>
      <c r="H1904" s="28"/>
      <c r="I1904" s="28"/>
      <c r="J1904" s="28"/>
      <c r="K1904" s="28"/>
      <c r="L1904" s="28"/>
      <c r="M1904" s="28"/>
      <c r="N1904" s="28"/>
      <c r="O1904" s="28"/>
      <c r="P1904" s="28"/>
      <c r="Q1904" s="28"/>
      <c r="R1904" s="28"/>
    </row>
    <row r="1905" spans="2:18">
      <c r="B1905" s="28"/>
      <c r="C1905" s="28"/>
      <c r="D1905" s="28"/>
      <c r="E1905" s="28"/>
      <c r="F1905" s="28"/>
      <c r="G1905" s="28"/>
      <c r="H1905" s="28"/>
      <c r="I1905" s="28"/>
      <c r="J1905" s="28"/>
      <c r="K1905" s="28"/>
      <c r="L1905" s="28"/>
      <c r="M1905" s="28"/>
      <c r="N1905" s="28"/>
      <c r="O1905" s="28"/>
      <c r="P1905" s="28"/>
      <c r="Q1905" s="28"/>
      <c r="R1905" s="28"/>
    </row>
    <row r="1906" spans="2:18">
      <c r="B1906" s="28"/>
      <c r="C1906" s="28"/>
      <c r="D1906" s="28"/>
      <c r="E1906" s="28"/>
      <c r="F1906" s="28"/>
      <c r="G1906" s="28"/>
      <c r="H1906" s="28"/>
      <c r="I1906" s="28"/>
      <c r="J1906" s="28"/>
      <c r="K1906" s="28"/>
      <c r="L1906" s="28"/>
      <c r="M1906" s="28"/>
      <c r="N1906" s="28"/>
      <c r="O1906" s="28"/>
      <c r="P1906" s="28"/>
      <c r="Q1906" s="28"/>
      <c r="R1906" s="28"/>
    </row>
    <row r="1907" spans="2:18">
      <c r="B1907" s="28"/>
      <c r="C1907" s="28"/>
      <c r="D1907" s="28"/>
      <c r="E1907" s="28"/>
      <c r="F1907" s="28"/>
      <c r="G1907" s="28"/>
      <c r="H1907" s="28"/>
      <c r="I1907" s="28"/>
      <c r="J1907" s="28"/>
      <c r="K1907" s="28"/>
      <c r="L1907" s="28"/>
      <c r="M1907" s="28"/>
      <c r="N1907" s="28"/>
      <c r="O1907" s="28"/>
      <c r="P1907" s="28"/>
      <c r="Q1907" s="28"/>
      <c r="R1907" s="28"/>
    </row>
    <row r="1908" spans="2:18">
      <c r="B1908" s="28"/>
      <c r="C1908" s="28"/>
      <c r="D1908" s="28"/>
      <c r="E1908" s="28"/>
      <c r="F1908" s="28"/>
      <c r="G1908" s="28"/>
      <c r="H1908" s="28"/>
      <c r="I1908" s="28"/>
      <c r="J1908" s="28"/>
      <c r="K1908" s="28"/>
      <c r="L1908" s="28"/>
      <c r="M1908" s="28"/>
      <c r="N1908" s="28"/>
      <c r="O1908" s="28"/>
      <c r="P1908" s="28"/>
      <c r="Q1908" s="28"/>
      <c r="R1908" s="28"/>
    </row>
    <row r="1909" spans="2:18">
      <c r="B1909" s="28"/>
      <c r="C1909" s="28"/>
      <c r="D1909" s="28"/>
      <c r="E1909" s="28"/>
      <c r="F1909" s="28"/>
      <c r="G1909" s="28"/>
      <c r="H1909" s="28"/>
      <c r="I1909" s="28"/>
      <c r="J1909" s="28"/>
      <c r="K1909" s="28"/>
      <c r="L1909" s="28"/>
      <c r="M1909" s="28"/>
      <c r="N1909" s="28"/>
      <c r="O1909" s="28"/>
      <c r="P1909" s="28"/>
      <c r="Q1909" s="28"/>
      <c r="R1909" s="28"/>
    </row>
    <row r="1910" spans="2:18">
      <c r="B1910" s="28"/>
      <c r="C1910" s="28"/>
      <c r="D1910" s="28"/>
      <c r="E1910" s="28"/>
      <c r="F1910" s="28"/>
      <c r="G1910" s="28"/>
      <c r="H1910" s="28"/>
      <c r="I1910" s="28"/>
      <c r="J1910" s="28"/>
      <c r="K1910" s="28"/>
      <c r="L1910" s="28"/>
      <c r="M1910" s="28"/>
      <c r="N1910" s="28"/>
      <c r="O1910" s="28"/>
      <c r="P1910" s="28"/>
      <c r="Q1910" s="28"/>
      <c r="R1910" s="28"/>
    </row>
    <row r="1911" spans="2:18">
      <c r="B1911" s="28"/>
      <c r="C1911" s="28"/>
      <c r="D1911" s="28"/>
      <c r="E1911" s="28"/>
      <c r="F1911" s="28"/>
      <c r="G1911" s="28"/>
      <c r="H1911" s="28"/>
      <c r="I1911" s="28"/>
      <c r="J1911" s="28"/>
      <c r="K1911" s="28"/>
      <c r="L1911" s="28"/>
      <c r="M1911" s="28"/>
      <c r="N1911" s="28"/>
      <c r="O1911" s="28"/>
      <c r="P1911" s="28"/>
      <c r="Q1911" s="28"/>
      <c r="R1911" s="28"/>
    </row>
    <row r="1912" spans="2:18">
      <c r="B1912" s="28"/>
      <c r="C1912" s="28"/>
      <c r="D1912" s="28"/>
      <c r="E1912" s="28"/>
      <c r="F1912" s="28"/>
      <c r="G1912" s="28"/>
      <c r="H1912" s="28"/>
      <c r="I1912" s="28"/>
      <c r="J1912" s="28"/>
      <c r="K1912" s="28"/>
      <c r="L1912" s="28"/>
      <c r="M1912" s="28"/>
      <c r="N1912" s="28"/>
      <c r="O1912" s="28"/>
      <c r="P1912" s="28"/>
      <c r="Q1912" s="28"/>
      <c r="R1912" s="28"/>
    </row>
    <row r="1913" spans="2:18">
      <c r="B1913" s="28"/>
      <c r="C1913" s="28"/>
      <c r="D1913" s="28"/>
      <c r="E1913" s="28"/>
      <c r="F1913" s="28"/>
      <c r="G1913" s="28"/>
      <c r="H1913" s="28"/>
      <c r="I1913" s="28"/>
      <c r="J1913" s="28"/>
      <c r="K1913" s="28"/>
      <c r="L1913" s="28"/>
      <c r="M1913" s="28"/>
      <c r="N1913" s="28"/>
      <c r="O1913" s="28"/>
      <c r="P1913" s="28"/>
      <c r="Q1913" s="28"/>
      <c r="R1913" s="28"/>
    </row>
    <row r="1914" spans="2:18">
      <c r="B1914" s="28"/>
      <c r="C1914" s="28"/>
      <c r="D1914" s="28"/>
      <c r="E1914" s="28"/>
      <c r="F1914" s="28"/>
      <c r="G1914" s="28"/>
      <c r="H1914" s="28"/>
      <c r="I1914" s="28"/>
      <c r="J1914" s="28"/>
      <c r="K1914" s="28"/>
      <c r="L1914" s="28"/>
      <c r="M1914" s="28"/>
      <c r="N1914" s="28"/>
      <c r="O1914" s="28"/>
      <c r="P1914" s="28"/>
      <c r="Q1914" s="28"/>
      <c r="R1914" s="28"/>
    </row>
    <row r="1915" spans="2:18">
      <c r="B1915" s="28"/>
      <c r="C1915" s="28"/>
      <c r="D1915" s="28"/>
      <c r="E1915" s="28"/>
      <c r="F1915" s="28"/>
      <c r="G1915" s="28"/>
      <c r="H1915" s="28"/>
      <c r="I1915" s="28"/>
      <c r="J1915" s="28"/>
      <c r="K1915" s="28"/>
      <c r="L1915" s="28"/>
      <c r="M1915" s="28"/>
      <c r="N1915" s="28"/>
      <c r="O1915" s="28"/>
      <c r="P1915" s="28"/>
      <c r="Q1915" s="28"/>
      <c r="R1915" s="28"/>
    </row>
    <row r="1916" spans="2:18">
      <c r="B1916" s="28"/>
      <c r="C1916" s="28"/>
      <c r="D1916" s="28"/>
      <c r="E1916" s="28"/>
      <c r="F1916" s="28"/>
      <c r="G1916" s="28"/>
      <c r="H1916" s="28"/>
      <c r="I1916" s="28"/>
      <c r="J1916" s="28"/>
      <c r="K1916" s="28"/>
      <c r="L1916" s="28"/>
      <c r="M1916" s="28"/>
      <c r="N1916" s="28"/>
      <c r="O1916" s="28"/>
      <c r="P1916" s="28"/>
      <c r="Q1916" s="28"/>
      <c r="R1916" s="28"/>
    </row>
    <row r="1917" spans="2:18">
      <c r="B1917" s="28"/>
      <c r="C1917" s="28"/>
      <c r="D1917" s="28"/>
      <c r="E1917" s="28"/>
      <c r="F1917" s="28"/>
      <c r="G1917" s="28"/>
      <c r="H1917" s="28"/>
      <c r="I1917" s="28"/>
      <c r="J1917" s="28"/>
      <c r="K1917" s="28"/>
      <c r="L1917" s="28"/>
      <c r="M1917" s="28"/>
      <c r="N1917" s="28"/>
      <c r="O1917" s="28"/>
      <c r="P1917" s="28"/>
      <c r="Q1917" s="28"/>
      <c r="R1917" s="28"/>
    </row>
    <row r="1918" spans="2:18">
      <c r="B1918" s="28"/>
      <c r="C1918" s="28"/>
      <c r="D1918" s="28"/>
      <c r="E1918" s="28"/>
      <c r="F1918" s="28"/>
      <c r="G1918" s="28"/>
      <c r="H1918" s="28"/>
      <c r="I1918" s="28"/>
      <c r="J1918" s="28"/>
      <c r="K1918" s="28"/>
      <c r="L1918" s="28"/>
      <c r="M1918" s="28"/>
      <c r="N1918" s="28"/>
      <c r="O1918" s="28"/>
      <c r="P1918" s="28"/>
      <c r="Q1918" s="28"/>
      <c r="R1918" s="28"/>
    </row>
    <row r="1919" spans="2:18">
      <c r="B1919" s="28"/>
      <c r="C1919" s="28"/>
      <c r="D1919" s="28"/>
      <c r="E1919" s="28"/>
      <c r="F1919" s="28"/>
      <c r="G1919" s="28"/>
      <c r="H1919" s="28"/>
      <c r="I1919" s="28"/>
      <c r="J1919" s="28"/>
      <c r="K1919" s="28"/>
      <c r="L1919" s="28"/>
      <c r="M1919" s="28"/>
      <c r="N1919" s="28"/>
      <c r="O1919" s="28"/>
      <c r="P1919" s="28"/>
      <c r="Q1919" s="28"/>
      <c r="R1919" s="28"/>
    </row>
    <row r="1920" spans="2:18">
      <c r="B1920" s="28"/>
      <c r="C1920" s="28"/>
      <c r="D1920" s="28"/>
      <c r="E1920" s="28"/>
      <c r="F1920" s="28"/>
      <c r="G1920" s="28"/>
      <c r="H1920" s="28"/>
      <c r="I1920" s="28"/>
      <c r="J1920" s="28"/>
      <c r="K1920" s="28"/>
      <c r="L1920" s="28"/>
      <c r="M1920" s="28"/>
      <c r="N1920" s="28"/>
      <c r="O1920" s="28"/>
      <c r="P1920" s="28"/>
      <c r="Q1920" s="28"/>
      <c r="R1920" s="28"/>
    </row>
    <row r="1921" spans="2:18">
      <c r="B1921" s="28"/>
      <c r="C1921" s="28"/>
      <c r="D1921" s="28"/>
      <c r="E1921" s="28"/>
      <c r="F1921" s="28"/>
      <c r="G1921" s="28"/>
      <c r="H1921" s="28"/>
      <c r="I1921" s="28"/>
      <c r="J1921" s="28"/>
      <c r="K1921" s="28"/>
      <c r="L1921" s="28"/>
      <c r="M1921" s="28"/>
      <c r="N1921" s="28"/>
      <c r="O1921" s="28"/>
      <c r="P1921" s="28"/>
      <c r="Q1921" s="28"/>
      <c r="R1921" s="28"/>
    </row>
    <row r="1922" spans="2:18">
      <c r="B1922" s="28"/>
      <c r="C1922" s="28"/>
      <c r="D1922" s="28"/>
      <c r="E1922" s="28"/>
      <c r="F1922" s="28"/>
      <c r="G1922" s="28"/>
      <c r="H1922" s="28"/>
      <c r="I1922" s="28"/>
      <c r="J1922" s="28"/>
      <c r="K1922" s="28"/>
      <c r="L1922" s="28"/>
      <c r="M1922" s="28"/>
      <c r="N1922" s="28"/>
      <c r="O1922" s="28"/>
      <c r="P1922" s="28"/>
      <c r="Q1922" s="28"/>
      <c r="R1922" s="28"/>
    </row>
    <row r="1923" spans="2:18">
      <c r="B1923" s="28"/>
      <c r="C1923" s="28"/>
      <c r="D1923" s="28"/>
      <c r="E1923" s="28"/>
      <c r="F1923" s="28"/>
      <c r="G1923" s="28"/>
      <c r="H1923" s="28"/>
      <c r="I1923" s="28"/>
      <c r="J1923" s="28"/>
      <c r="K1923" s="28"/>
      <c r="L1923" s="28"/>
      <c r="M1923" s="28"/>
      <c r="N1923" s="28"/>
      <c r="O1923" s="28"/>
      <c r="P1923" s="28"/>
      <c r="Q1923" s="28"/>
      <c r="R1923" s="28"/>
    </row>
    <row r="1924" spans="2:18">
      <c r="B1924" s="28"/>
      <c r="C1924" s="28"/>
      <c r="D1924" s="28"/>
      <c r="E1924" s="28"/>
      <c r="F1924" s="28"/>
      <c r="G1924" s="28"/>
      <c r="H1924" s="28"/>
      <c r="I1924" s="28"/>
      <c r="J1924" s="28"/>
      <c r="K1924" s="28"/>
      <c r="L1924" s="28"/>
      <c r="M1924" s="28"/>
      <c r="N1924" s="28"/>
      <c r="O1924" s="28"/>
      <c r="P1924" s="28"/>
      <c r="Q1924" s="28"/>
      <c r="R1924" s="28"/>
    </row>
    <row r="1925" spans="2:18">
      <c r="B1925" s="28"/>
      <c r="C1925" s="28"/>
      <c r="D1925" s="28"/>
      <c r="E1925" s="28"/>
      <c r="F1925" s="28"/>
      <c r="G1925" s="28"/>
      <c r="H1925" s="28"/>
      <c r="I1925" s="28"/>
      <c r="J1925" s="28"/>
      <c r="K1925" s="28"/>
      <c r="L1925" s="28"/>
      <c r="M1925" s="28"/>
      <c r="N1925" s="28"/>
      <c r="O1925" s="28"/>
      <c r="P1925" s="28"/>
      <c r="Q1925" s="28"/>
      <c r="R1925" s="28"/>
    </row>
    <row r="1926" spans="2:18">
      <c r="B1926" s="28"/>
      <c r="C1926" s="28"/>
      <c r="D1926" s="28"/>
      <c r="E1926" s="28"/>
      <c r="F1926" s="28"/>
      <c r="G1926" s="28"/>
      <c r="H1926" s="28"/>
      <c r="I1926" s="28"/>
      <c r="J1926" s="28"/>
      <c r="K1926" s="28"/>
      <c r="L1926" s="28"/>
      <c r="M1926" s="28"/>
      <c r="N1926" s="28"/>
      <c r="O1926" s="28"/>
      <c r="P1926" s="28"/>
      <c r="Q1926" s="28"/>
      <c r="R1926" s="28"/>
    </row>
    <row r="1927" spans="2:18">
      <c r="B1927" s="28"/>
      <c r="C1927" s="28"/>
      <c r="D1927" s="28"/>
      <c r="E1927" s="28"/>
      <c r="F1927" s="28"/>
      <c r="G1927" s="28"/>
      <c r="H1927" s="28"/>
      <c r="I1927" s="28"/>
      <c r="J1927" s="28"/>
      <c r="K1927" s="28"/>
      <c r="L1927" s="28"/>
      <c r="M1927" s="28"/>
      <c r="N1927" s="28"/>
      <c r="O1927" s="28"/>
      <c r="P1927" s="28"/>
      <c r="Q1927" s="28"/>
      <c r="R1927" s="28"/>
    </row>
    <row r="1928" spans="2:18">
      <c r="B1928" s="28"/>
      <c r="C1928" s="28"/>
      <c r="D1928" s="28"/>
      <c r="E1928" s="28"/>
      <c r="F1928" s="28"/>
      <c r="G1928" s="28"/>
      <c r="H1928" s="28"/>
      <c r="I1928" s="28"/>
      <c r="J1928" s="28"/>
      <c r="K1928" s="28"/>
      <c r="L1928" s="28"/>
      <c r="M1928" s="28"/>
      <c r="N1928" s="28"/>
      <c r="O1928" s="28"/>
      <c r="P1928" s="28"/>
      <c r="Q1928" s="28"/>
      <c r="R1928" s="28"/>
    </row>
    <row r="1929" spans="2:18">
      <c r="B1929" s="28"/>
      <c r="C1929" s="28"/>
      <c r="D1929" s="28"/>
      <c r="E1929" s="28"/>
      <c r="F1929" s="28"/>
      <c r="G1929" s="28"/>
      <c r="H1929" s="28"/>
      <c r="I1929" s="28"/>
      <c r="J1929" s="28"/>
      <c r="K1929" s="28"/>
      <c r="L1929" s="28"/>
      <c r="M1929" s="28"/>
      <c r="N1929" s="28"/>
      <c r="O1929" s="28"/>
      <c r="P1929" s="28"/>
      <c r="Q1929" s="28"/>
      <c r="R1929" s="28"/>
    </row>
    <row r="1930" spans="2:18">
      <c r="B1930" s="28"/>
      <c r="C1930" s="28"/>
      <c r="D1930" s="28"/>
      <c r="E1930" s="28"/>
      <c r="F1930" s="28"/>
      <c r="G1930" s="28"/>
      <c r="H1930" s="28"/>
      <c r="I1930" s="28"/>
      <c r="J1930" s="28"/>
      <c r="K1930" s="28"/>
      <c r="L1930" s="28"/>
      <c r="M1930" s="28"/>
      <c r="N1930" s="28"/>
      <c r="O1930" s="28"/>
      <c r="P1930" s="28"/>
      <c r="Q1930" s="28"/>
      <c r="R1930" s="28"/>
    </row>
    <row r="1931" spans="2:18">
      <c r="B1931" s="28"/>
      <c r="C1931" s="28"/>
      <c r="D1931" s="28"/>
      <c r="E1931" s="28"/>
      <c r="F1931" s="28"/>
      <c r="G1931" s="28"/>
      <c r="H1931" s="28"/>
      <c r="I1931" s="28"/>
      <c r="J1931" s="28"/>
      <c r="K1931" s="28"/>
      <c r="L1931" s="28"/>
      <c r="M1931" s="28"/>
      <c r="N1931" s="28"/>
      <c r="O1931" s="28"/>
      <c r="P1931" s="28"/>
      <c r="Q1931" s="28"/>
      <c r="R1931" s="28"/>
    </row>
    <row r="1932" spans="2:18">
      <c r="B1932" s="28"/>
      <c r="C1932" s="28"/>
      <c r="D1932" s="28"/>
      <c r="E1932" s="28"/>
      <c r="F1932" s="28"/>
      <c r="G1932" s="28"/>
      <c r="H1932" s="28"/>
      <c r="I1932" s="28"/>
      <c r="J1932" s="28"/>
      <c r="K1932" s="28"/>
      <c r="L1932" s="28"/>
      <c r="M1932" s="28"/>
      <c r="N1932" s="28"/>
      <c r="O1932" s="28"/>
      <c r="P1932" s="28"/>
      <c r="Q1932" s="28"/>
      <c r="R1932" s="28"/>
    </row>
    <row r="1933" spans="2:18">
      <c r="B1933" s="28"/>
      <c r="C1933" s="28"/>
      <c r="D1933" s="28"/>
      <c r="E1933" s="28"/>
      <c r="F1933" s="28"/>
      <c r="G1933" s="28"/>
      <c r="H1933" s="28"/>
      <c r="I1933" s="28"/>
      <c r="J1933" s="28"/>
      <c r="K1933" s="28"/>
      <c r="L1933" s="28"/>
      <c r="M1933" s="28"/>
      <c r="N1933" s="28"/>
      <c r="O1933" s="28"/>
      <c r="P1933" s="28"/>
      <c r="Q1933" s="28"/>
      <c r="R1933" s="28"/>
    </row>
    <row r="1934" spans="2:18">
      <c r="B1934" s="28"/>
      <c r="C1934" s="28"/>
      <c r="D1934" s="28"/>
      <c r="E1934" s="28"/>
      <c r="F1934" s="28"/>
      <c r="G1934" s="28"/>
      <c r="H1934" s="28"/>
      <c r="I1934" s="28"/>
      <c r="J1934" s="28"/>
      <c r="K1934" s="28"/>
      <c r="L1934" s="28"/>
      <c r="M1934" s="28"/>
      <c r="N1934" s="28"/>
      <c r="O1934" s="28"/>
      <c r="P1934" s="28"/>
      <c r="Q1934" s="28"/>
      <c r="R1934" s="28"/>
    </row>
    <row r="1935" spans="2:18">
      <c r="B1935" s="28"/>
      <c r="C1935" s="28"/>
      <c r="D1935" s="28"/>
      <c r="E1935" s="28"/>
      <c r="F1935" s="28"/>
      <c r="G1935" s="28"/>
      <c r="H1935" s="28"/>
      <c r="I1935" s="28"/>
      <c r="J1935" s="28"/>
      <c r="K1935" s="28"/>
      <c r="L1935" s="28"/>
      <c r="M1935" s="28"/>
      <c r="N1935" s="28"/>
      <c r="O1935" s="28"/>
      <c r="P1935" s="28"/>
      <c r="Q1935" s="28"/>
      <c r="R1935" s="28"/>
    </row>
    <row r="1936" spans="2:18">
      <c r="B1936" s="28"/>
      <c r="C1936" s="28"/>
      <c r="D1936" s="28"/>
      <c r="E1936" s="28"/>
      <c r="F1936" s="28"/>
      <c r="G1936" s="28"/>
      <c r="H1936" s="28"/>
      <c r="I1936" s="28"/>
      <c r="J1936" s="28"/>
      <c r="K1936" s="28"/>
      <c r="L1936" s="28"/>
      <c r="M1936" s="28"/>
      <c r="N1936" s="28"/>
      <c r="O1936" s="28"/>
      <c r="P1936" s="28"/>
      <c r="Q1936" s="28"/>
      <c r="R1936" s="28"/>
    </row>
    <row r="1937" spans="2:18">
      <c r="B1937" s="28"/>
      <c r="C1937" s="28"/>
      <c r="D1937" s="28"/>
      <c r="E1937" s="28"/>
      <c r="F1937" s="28"/>
      <c r="G1937" s="28"/>
      <c r="H1937" s="28"/>
      <c r="I1937" s="28"/>
      <c r="J1937" s="28"/>
      <c r="K1937" s="28"/>
      <c r="L1937" s="28"/>
      <c r="M1937" s="28"/>
      <c r="N1937" s="28"/>
      <c r="O1937" s="28"/>
      <c r="P1937" s="28"/>
      <c r="Q1937" s="28"/>
      <c r="R1937" s="28"/>
    </row>
    <row r="1938" spans="2:18">
      <c r="B1938" s="28"/>
      <c r="C1938" s="28"/>
      <c r="D1938" s="28"/>
      <c r="E1938" s="28"/>
      <c r="F1938" s="28"/>
      <c r="G1938" s="28"/>
      <c r="H1938" s="28"/>
      <c r="I1938" s="28"/>
      <c r="J1938" s="28"/>
      <c r="K1938" s="28"/>
      <c r="L1938" s="28"/>
      <c r="M1938" s="28"/>
      <c r="N1938" s="28"/>
      <c r="O1938" s="28"/>
      <c r="P1938" s="28"/>
      <c r="Q1938" s="28"/>
      <c r="R1938" s="28"/>
    </row>
    <row r="1939" spans="2:18">
      <c r="B1939" s="28"/>
      <c r="C1939" s="28"/>
      <c r="D1939" s="28"/>
      <c r="E1939" s="28"/>
      <c r="F1939" s="28"/>
      <c r="G1939" s="28"/>
      <c r="H1939" s="28"/>
      <c r="I1939" s="28"/>
      <c r="J1939" s="28"/>
      <c r="K1939" s="28"/>
      <c r="L1939" s="28"/>
      <c r="M1939" s="28"/>
      <c r="N1939" s="28"/>
      <c r="O1939" s="28"/>
      <c r="P1939" s="28"/>
      <c r="Q1939" s="28"/>
      <c r="R1939" s="28"/>
    </row>
    <row r="1940" spans="2:18">
      <c r="B1940" s="28"/>
      <c r="C1940" s="28"/>
      <c r="D1940" s="28"/>
      <c r="E1940" s="28"/>
      <c r="F1940" s="28"/>
      <c r="G1940" s="28"/>
      <c r="H1940" s="28"/>
      <c r="I1940" s="28"/>
      <c r="J1940" s="28"/>
      <c r="K1940" s="28"/>
      <c r="L1940" s="28"/>
      <c r="M1940" s="28"/>
      <c r="N1940" s="28"/>
      <c r="O1940" s="28"/>
      <c r="P1940" s="28"/>
      <c r="Q1940" s="28"/>
      <c r="R1940" s="28"/>
    </row>
    <row r="1941" spans="2:18">
      <c r="B1941" s="28"/>
      <c r="C1941" s="28"/>
      <c r="D1941" s="28"/>
      <c r="E1941" s="28"/>
      <c r="F1941" s="28"/>
      <c r="G1941" s="28"/>
      <c r="H1941" s="28"/>
      <c r="I1941" s="28"/>
      <c r="J1941" s="28"/>
      <c r="K1941" s="28"/>
      <c r="L1941" s="28"/>
      <c r="M1941" s="28"/>
      <c r="N1941" s="28"/>
      <c r="O1941" s="28"/>
      <c r="P1941" s="28"/>
      <c r="Q1941" s="28"/>
      <c r="R1941" s="28"/>
    </row>
    <row r="1942" spans="2:18">
      <c r="B1942" s="28"/>
      <c r="C1942" s="28"/>
      <c r="D1942" s="28"/>
      <c r="E1942" s="28"/>
      <c r="F1942" s="28"/>
      <c r="G1942" s="28"/>
      <c r="H1942" s="28"/>
      <c r="I1942" s="28"/>
      <c r="J1942" s="28"/>
      <c r="K1942" s="28"/>
      <c r="L1942" s="28"/>
      <c r="M1942" s="28"/>
      <c r="N1942" s="28"/>
      <c r="O1942" s="28"/>
      <c r="P1942" s="28"/>
      <c r="Q1942" s="28"/>
      <c r="R1942" s="28"/>
    </row>
    <row r="1943" spans="2:18">
      <c r="B1943" s="28"/>
      <c r="C1943" s="28"/>
      <c r="D1943" s="28"/>
      <c r="E1943" s="28"/>
      <c r="F1943" s="28"/>
      <c r="G1943" s="28"/>
      <c r="H1943" s="28"/>
      <c r="I1943" s="28"/>
      <c r="J1943" s="28"/>
      <c r="K1943" s="28"/>
      <c r="L1943" s="28"/>
      <c r="M1943" s="28"/>
      <c r="N1943" s="28"/>
      <c r="O1943" s="28"/>
      <c r="P1943" s="28"/>
      <c r="Q1943" s="28"/>
      <c r="R1943" s="28"/>
    </row>
    <row r="1944" spans="2:18">
      <c r="B1944" s="28"/>
      <c r="C1944" s="28"/>
      <c r="D1944" s="28"/>
      <c r="E1944" s="28"/>
      <c r="F1944" s="28"/>
      <c r="G1944" s="28"/>
      <c r="H1944" s="28"/>
      <c r="I1944" s="28"/>
      <c r="J1944" s="28"/>
      <c r="K1944" s="28"/>
      <c r="L1944" s="28"/>
      <c r="M1944" s="28"/>
      <c r="N1944" s="28"/>
      <c r="O1944" s="28"/>
      <c r="P1944" s="28"/>
      <c r="Q1944" s="28"/>
      <c r="R1944" s="28"/>
    </row>
    <row r="1945" spans="2:18">
      <c r="B1945" s="28"/>
      <c r="C1945" s="28"/>
      <c r="D1945" s="28"/>
      <c r="E1945" s="28"/>
      <c r="F1945" s="28"/>
      <c r="G1945" s="28"/>
      <c r="H1945" s="28"/>
      <c r="I1945" s="28"/>
      <c r="J1945" s="28"/>
      <c r="K1945" s="28"/>
      <c r="L1945" s="28"/>
      <c r="M1945" s="28"/>
      <c r="N1945" s="28"/>
      <c r="O1945" s="28"/>
      <c r="P1945" s="28"/>
      <c r="Q1945" s="28"/>
      <c r="R1945" s="28"/>
    </row>
    <row r="1946" spans="2:18">
      <c r="B1946" s="28"/>
      <c r="C1946" s="28"/>
      <c r="D1946" s="28"/>
      <c r="E1946" s="28"/>
      <c r="F1946" s="28"/>
      <c r="G1946" s="28"/>
      <c r="H1946" s="28"/>
      <c r="I1946" s="28"/>
      <c r="J1946" s="28"/>
      <c r="K1946" s="28"/>
      <c r="L1946" s="28"/>
      <c r="M1946" s="28"/>
      <c r="N1946" s="28"/>
      <c r="O1946" s="28"/>
      <c r="P1946" s="28"/>
      <c r="Q1946" s="28"/>
      <c r="R1946" s="28"/>
    </row>
    <row r="1947" spans="2:18">
      <c r="B1947" s="28"/>
      <c r="C1947" s="28"/>
      <c r="D1947" s="28"/>
      <c r="E1947" s="28"/>
      <c r="F1947" s="28"/>
      <c r="G1947" s="28"/>
      <c r="H1947" s="28"/>
      <c r="I1947" s="28"/>
      <c r="J1947" s="28"/>
      <c r="K1947" s="28"/>
      <c r="L1947" s="28"/>
      <c r="M1947" s="28"/>
      <c r="N1947" s="28"/>
      <c r="O1947" s="28"/>
      <c r="P1947" s="28"/>
      <c r="Q1947" s="28"/>
      <c r="R1947" s="28"/>
    </row>
    <row r="1948" spans="2:18">
      <c r="B1948" s="28"/>
      <c r="C1948" s="28"/>
      <c r="D1948" s="28"/>
      <c r="E1948" s="28"/>
      <c r="F1948" s="28"/>
      <c r="G1948" s="28"/>
      <c r="H1948" s="28"/>
      <c r="I1948" s="28"/>
      <c r="J1948" s="28"/>
      <c r="K1948" s="28"/>
      <c r="L1948" s="28"/>
      <c r="M1948" s="28"/>
      <c r="N1948" s="28"/>
      <c r="O1948" s="28"/>
      <c r="P1948" s="28"/>
      <c r="Q1948" s="28"/>
      <c r="R1948" s="28"/>
    </row>
    <row r="1949" spans="2:18">
      <c r="B1949" s="28"/>
      <c r="C1949" s="28"/>
      <c r="D1949" s="28"/>
      <c r="E1949" s="28"/>
      <c r="F1949" s="28"/>
      <c r="G1949" s="28"/>
      <c r="H1949" s="28"/>
      <c r="I1949" s="28"/>
      <c r="J1949" s="28"/>
      <c r="K1949" s="28"/>
      <c r="L1949" s="28"/>
      <c r="M1949" s="28"/>
      <c r="N1949" s="28"/>
      <c r="O1949" s="28"/>
      <c r="P1949" s="28"/>
      <c r="Q1949" s="28"/>
      <c r="R1949" s="28"/>
    </row>
    <row r="1950" spans="2:18">
      <c r="B1950" s="28"/>
      <c r="C1950" s="28"/>
      <c r="D1950" s="28"/>
      <c r="E1950" s="28"/>
      <c r="F1950" s="28"/>
      <c r="G1950" s="28"/>
      <c r="H1950" s="28"/>
      <c r="I1950" s="28"/>
      <c r="J1950" s="28"/>
      <c r="K1950" s="28"/>
      <c r="L1950" s="28"/>
      <c r="M1950" s="28"/>
      <c r="N1950" s="28"/>
      <c r="O1950" s="28"/>
      <c r="P1950" s="28"/>
      <c r="Q1950" s="28"/>
      <c r="R1950" s="28"/>
    </row>
    <row r="1951" spans="2:18">
      <c r="B1951" s="28"/>
      <c r="C1951" s="28"/>
      <c r="D1951" s="28"/>
      <c r="E1951" s="28"/>
      <c r="F1951" s="28"/>
      <c r="G1951" s="28"/>
      <c r="H1951" s="28"/>
      <c r="I1951" s="28"/>
      <c r="J1951" s="28"/>
      <c r="K1951" s="28"/>
      <c r="L1951" s="28"/>
      <c r="M1951" s="28"/>
      <c r="N1951" s="28"/>
      <c r="O1951" s="28"/>
      <c r="P1951" s="28"/>
      <c r="Q1951" s="28"/>
      <c r="R1951" s="28"/>
    </row>
    <row r="1952" spans="2:18">
      <c r="B1952" s="28"/>
      <c r="C1952" s="28"/>
      <c r="D1952" s="28"/>
      <c r="E1952" s="28"/>
      <c r="F1952" s="28"/>
      <c r="G1952" s="28"/>
      <c r="H1952" s="28"/>
      <c r="I1952" s="28"/>
      <c r="J1952" s="28"/>
      <c r="K1952" s="28"/>
      <c r="L1952" s="28"/>
      <c r="M1952" s="28"/>
      <c r="N1952" s="28"/>
      <c r="O1952" s="28"/>
      <c r="P1952" s="28"/>
      <c r="Q1952" s="28"/>
      <c r="R1952" s="28"/>
    </row>
    <row r="1953" spans="2:18">
      <c r="B1953" s="28"/>
      <c r="C1953" s="28"/>
      <c r="D1953" s="28"/>
      <c r="E1953" s="28"/>
      <c r="F1953" s="28"/>
      <c r="G1953" s="28"/>
      <c r="H1953" s="28"/>
      <c r="I1953" s="28"/>
      <c r="J1953" s="28"/>
      <c r="K1953" s="28"/>
      <c r="L1953" s="28"/>
      <c r="M1953" s="28"/>
      <c r="N1953" s="28"/>
      <c r="O1953" s="28"/>
      <c r="P1953" s="28"/>
      <c r="Q1953" s="28"/>
      <c r="R1953" s="28"/>
    </row>
    <row r="1954" spans="2:18">
      <c r="B1954" s="28"/>
      <c r="C1954" s="28"/>
      <c r="D1954" s="28"/>
      <c r="E1954" s="28"/>
      <c r="F1954" s="28"/>
      <c r="G1954" s="28"/>
      <c r="H1954" s="28"/>
      <c r="I1954" s="28"/>
      <c r="J1954" s="28"/>
      <c r="K1954" s="28"/>
      <c r="L1954" s="28"/>
      <c r="M1954" s="28"/>
      <c r="N1954" s="28"/>
      <c r="O1954" s="28"/>
      <c r="P1954" s="28"/>
      <c r="Q1954" s="28"/>
      <c r="R1954" s="28"/>
    </row>
    <row r="1955" spans="2:18">
      <c r="B1955" s="28"/>
      <c r="C1955" s="28"/>
      <c r="D1955" s="28"/>
      <c r="E1955" s="28"/>
      <c r="F1955" s="28"/>
      <c r="G1955" s="28"/>
      <c r="H1955" s="28"/>
      <c r="I1955" s="28"/>
      <c r="J1955" s="28"/>
      <c r="K1955" s="28"/>
      <c r="L1955" s="28"/>
      <c r="M1955" s="28"/>
      <c r="N1955" s="28"/>
      <c r="O1955" s="28"/>
      <c r="P1955" s="28"/>
      <c r="Q1955" s="28"/>
      <c r="R1955" s="28"/>
    </row>
    <row r="1956" spans="2:18">
      <c r="B1956" s="28"/>
      <c r="C1956" s="28"/>
      <c r="D1956" s="28"/>
      <c r="E1956" s="28"/>
      <c r="F1956" s="28"/>
      <c r="G1956" s="28"/>
      <c r="H1956" s="28"/>
      <c r="I1956" s="28"/>
      <c r="J1956" s="28"/>
      <c r="K1956" s="28"/>
      <c r="L1956" s="28"/>
      <c r="M1956" s="28"/>
      <c r="N1956" s="28"/>
      <c r="O1956" s="28"/>
      <c r="P1956" s="28"/>
      <c r="Q1956" s="28"/>
      <c r="R1956" s="28"/>
    </row>
    <row r="1957" spans="2:18">
      <c r="B1957" s="28"/>
      <c r="C1957" s="28"/>
      <c r="D1957" s="28"/>
      <c r="E1957" s="28"/>
      <c r="F1957" s="28"/>
      <c r="G1957" s="28"/>
      <c r="H1957" s="28"/>
      <c r="I1957" s="28"/>
      <c r="J1957" s="28"/>
      <c r="K1957" s="28"/>
      <c r="L1957" s="28"/>
      <c r="M1957" s="28"/>
      <c r="N1957" s="28"/>
      <c r="O1957" s="28"/>
      <c r="P1957" s="28"/>
      <c r="Q1957" s="28"/>
      <c r="R1957" s="28"/>
    </row>
    <row r="1958" spans="2:18">
      <c r="B1958" s="28"/>
      <c r="C1958" s="28"/>
      <c r="D1958" s="28"/>
      <c r="E1958" s="28"/>
      <c r="F1958" s="28"/>
      <c r="G1958" s="28"/>
      <c r="H1958" s="28"/>
      <c r="I1958" s="28"/>
      <c r="J1958" s="28"/>
      <c r="K1958" s="28"/>
      <c r="L1958" s="28"/>
      <c r="M1958" s="28"/>
      <c r="N1958" s="28"/>
      <c r="O1958" s="28"/>
      <c r="P1958" s="28"/>
      <c r="Q1958" s="28"/>
      <c r="R1958" s="28"/>
    </row>
    <row r="1959" spans="2:18">
      <c r="B1959" s="28"/>
      <c r="C1959" s="28"/>
      <c r="D1959" s="28"/>
      <c r="E1959" s="28"/>
      <c r="F1959" s="28"/>
      <c r="G1959" s="28"/>
      <c r="H1959" s="28"/>
      <c r="I1959" s="28"/>
      <c r="J1959" s="28"/>
      <c r="K1959" s="28"/>
      <c r="L1959" s="28"/>
      <c r="M1959" s="28"/>
      <c r="N1959" s="28"/>
      <c r="O1959" s="28"/>
      <c r="P1959" s="28"/>
      <c r="Q1959" s="28"/>
      <c r="R1959" s="28"/>
    </row>
    <row r="1960" spans="2:18">
      <c r="B1960" s="28"/>
      <c r="C1960" s="28"/>
      <c r="D1960" s="28"/>
      <c r="E1960" s="28"/>
      <c r="F1960" s="28"/>
      <c r="G1960" s="28"/>
      <c r="H1960" s="28"/>
      <c r="I1960" s="28"/>
      <c r="J1960" s="28"/>
      <c r="K1960" s="28"/>
      <c r="L1960" s="28"/>
      <c r="M1960" s="28"/>
      <c r="N1960" s="28"/>
      <c r="O1960" s="28"/>
      <c r="P1960" s="28"/>
      <c r="Q1960" s="28"/>
      <c r="R1960" s="28"/>
    </row>
    <row r="1961" spans="2:18">
      <c r="B1961" s="28"/>
      <c r="C1961" s="28"/>
      <c r="D1961" s="28"/>
      <c r="E1961" s="28"/>
      <c r="F1961" s="28"/>
      <c r="G1961" s="28"/>
      <c r="H1961" s="28"/>
      <c r="I1961" s="28"/>
      <c r="J1961" s="28"/>
      <c r="K1961" s="28"/>
      <c r="L1961" s="28"/>
      <c r="M1961" s="28"/>
      <c r="N1961" s="28"/>
      <c r="O1961" s="28"/>
      <c r="P1961" s="28"/>
      <c r="Q1961" s="28"/>
      <c r="R1961" s="28"/>
    </row>
    <row r="1962" spans="2:18">
      <c r="B1962" s="28"/>
      <c r="C1962" s="28"/>
      <c r="D1962" s="28"/>
      <c r="E1962" s="28"/>
      <c r="F1962" s="28"/>
      <c r="G1962" s="28"/>
      <c r="H1962" s="28"/>
      <c r="I1962" s="28"/>
      <c r="J1962" s="28"/>
      <c r="K1962" s="28"/>
      <c r="L1962" s="28"/>
      <c r="M1962" s="28"/>
      <c r="N1962" s="28"/>
      <c r="O1962" s="28"/>
      <c r="P1962" s="28"/>
      <c r="Q1962" s="28"/>
      <c r="R1962" s="28"/>
    </row>
    <row r="1963" spans="2:18">
      <c r="B1963" s="28"/>
      <c r="C1963" s="28"/>
      <c r="D1963" s="28"/>
      <c r="E1963" s="28"/>
      <c r="F1963" s="28"/>
      <c r="G1963" s="28"/>
      <c r="H1963" s="28"/>
      <c r="I1963" s="28"/>
      <c r="J1963" s="28"/>
      <c r="K1963" s="28"/>
      <c r="L1963" s="28"/>
      <c r="M1963" s="28"/>
      <c r="N1963" s="28"/>
      <c r="O1963" s="28"/>
      <c r="P1963" s="28"/>
      <c r="Q1963" s="28"/>
      <c r="R1963" s="28"/>
    </row>
    <row r="1964" spans="2:18">
      <c r="B1964" s="28"/>
      <c r="C1964" s="28"/>
      <c r="D1964" s="28"/>
      <c r="E1964" s="28"/>
      <c r="F1964" s="28"/>
      <c r="G1964" s="28"/>
      <c r="H1964" s="28"/>
      <c r="I1964" s="28"/>
      <c r="J1964" s="28"/>
      <c r="K1964" s="28"/>
      <c r="L1964" s="28"/>
      <c r="M1964" s="28"/>
      <c r="N1964" s="28"/>
      <c r="O1964" s="28"/>
      <c r="P1964" s="28"/>
      <c r="Q1964" s="28"/>
      <c r="R1964" s="28"/>
    </row>
    <row r="1965" spans="2:18">
      <c r="B1965" s="28"/>
      <c r="C1965" s="28"/>
      <c r="D1965" s="28"/>
      <c r="E1965" s="28"/>
      <c r="F1965" s="28"/>
      <c r="G1965" s="28"/>
      <c r="H1965" s="28"/>
      <c r="I1965" s="28"/>
      <c r="J1965" s="28"/>
      <c r="K1965" s="28"/>
      <c r="L1965" s="28"/>
      <c r="M1965" s="28"/>
      <c r="N1965" s="28"/>
      <c r="O1965" s="28"/>
      <c r="P1965" s="28"/>
      <c r="Q1965" s="28"/>
      <c r="R1965" s="28"/>
    </row>
    <row r="1966" spans="2:18">
      <c r="B1966" s="28"/>
      <c r="C1966" s="28"/>
      <c r="D1966" s="28"/>
      <c r="E1966" s="28"/>
      <c r="F1966" s="28"/>
      <c r="G1966" s="28"/>
      <c r="H1966" s="28"/>
      <c r="I1966" s="28"/>
      <c r="J1966" s="28"/>
      <c r="K1966" s="28"/>
      <c r="L1966" s="28"/>
      <c r="M1966" s="28"/>
      <c r="N1966" s="28"/>
      <c r="O1966" s="28"/>
      <c r="P1966" s="28"/>
      <c r="Q1966" s="28"/>
      <c r="R1966" s="28"/>
    </row>
    <row r="1967" spans="2:18">
      <c r="B1967" s="28"/>
      <c r="C1967" s="28"/>
      <c r="D1967" s="28"/>
      <c r="E1967" s="28"/>
      <c r="F1967" s="28"/>
      <c r="G1967" s="28"/>
      <c r="H1967" s="28"/>
      <c r="I1967" s="28"/>
      <c r="J1967" s="28"/>
      <c r="K1967" s="28"/>
      <c r="L1967" s="28"/>
      <c r="M1967" s="28"/>
      <c r="N1967" s="28"/>
      <c r="O1967" s="28"/>
      <c r="P1967" s="28"/>
      <c r="Q1967" s="28"/>
      <c r="R1967" s="28"/>
    </row>
    <row r="1968" spans="2:18">
      <c r="B1968" s="28"/>
      <c r="C1968" s="28"/>
      <c r="D1968" s="28"/>
      <c r="E1968" s="28"/>
      <c r="F1968" s="28"/>
      <c r="G1968" s="28"/>
      <c r="H1968" s="28"/>
      <c r="I1968" s="28"/>
      <c r="J1968" s="28"/>
      <c r="K1968" s="28"/>
      <c r="L1968" s="28"/>
      <c r="M1968" s="28"/>
      <c r="N1968" s="28"/>
      <c r="O1968" s="28"/>
      <c r="P1968" s="28"/>
      <c r="Q1968" s="28"/>
      <c r="R1968" s="28"/>
    </row>
    <row r="1969" spans="2:18">
      <c r="B1969" s="28"/>
      <c r="C1969" s="28"/>
      <c r="D1969" s="28"/>
      <c r="E1969" s="28"/>
      <c r="F1969" s="28"/>
      <c r="G1969" s="28"/>
      <c r="H1969" s="28"/>
      <c r="I1969" s="28"/>
      <c r="J1969" s="28"/>
      <c r="K1969" s="28"/>
      <c r="L1969" s="28"/>
      <c r="M1969" s="28"/>
      <c r="N1969" s="28"/>
      <c r="O1969" s="28"/>
      <c r="P1969" s="28"/>
      <c r="Q1969" s="28"/>
      <c r="R1969" s="28"/>
    </row>
    <row r="1970" spans="2:18">
      <c r="B1970" s="28"/>
      <c r="C1970" s="28"/>
      <c r="D1970" s="28"/>
      <c r="E1970" s="28"/>
      <c r="F1970" s="28"/>
      <c r="G1970" s="28"/>
      <c r="H1970" s="28"/>
      <c r="I1970" s="28"/>
      <c r="J1970" s="28"/>
      <c r="K1970" s="28"/>
      <c r="L1970" s="28"/>
      <c r="M1970" s="28"/>
      <c r="N1970" s="28"/>
      <c r="O1970" s="28"/>
      <c r="P1970" s="28"/>
      <c r="Q1970" s="28"/>
      <c r="R1970" s="28"/>
    </row>
    <row r="1971" spans="2:18">
      <c r="B1971" s="28"/>
      <c r="C1971" s="28"/>
      <c r="D1971" s="28"/>
      <c r="E1971" s="28"/>
      <c r="F1971" s="28"/>
      <c r="G1971" s="28"/>
      <c r="H1971" s="28"/>
      <c r="I1971" s="28"/>
      <c r="J1971" s="28"/>
      <c r="K1971" s="28"/>
      <c r="L1971" s="28"/>
      <c r="M1971" s="28"/>
      <c r="N1971" s="28"/>
      <c r="O1971" s="28"/>
      <c r="P1971" s="28"/>
      <c r="Q1971" s="28"/>
      <c r="R1971" s="28"/>
    </row>
    <row r="1972" spans="2:18">
      <c r="B1972" s="28"/>
      <c r="C1972" s="28"/>
      <c r="D1972" s="28"/>
      <c r="E1972" s="28"/>
      <c r="F1972" s="28"/>
      <c r="G1972" s="28"/>
      <c r="H1972" s="28"/>
      <c r="I1972" s="28"/>
      <c r="J1972" s="28"/>
      <c r="K1972" s="28"/>
      <c r="L1972" s="28"/>
      <c r="M1972" s="28"/>
      <c r="N1972" s="28"/>
      <c r="O1972" s="28"/>
      <c r="P1972" s="28"/>
      <c r="Q1972" s="28"/>
      <c r="R1972" s="28"/>
    </row>
    <row r="1973" spans="2:18">
      <c r="B1973" s="28"/>
      <c r="C1973" s="28"/>
      <c r="D1973" s="28"/>
      <c r="E1973" s="28"/>
      <c r="F1973" s="28"/>
      <c r="G1973" s="28"/>
      <c r="H1973" s="28"/>
      <c r="I1973" s="28"/>
      <c r="J1973" s="28"/>
      <c r="K1973" s="28"/>
      <c r="L1973" s="28"/>
      <c r="M1973" s="28"/>
      <c r="N1973" s="28"/>
      <c r="O1973" s="28"/>
      <c r="P1973" s="28"/>
      <c r="Q1973" s="28"/>
      <c r="R1973" s="28"/>
    </row>
    <row r="1974" spans="2:18">
      <c r="B1974" s="28"/>
      <c r="C1974" s="28"/>
      <c r="D1974" s="28"/>
      <c r="E1974" s="28"/>
      <c r="F1974" s="28"/>
      <c r="G1974" s="28"/>
      <c r="H1974" s="28"/>
      <c r="I1974" s="28"/>
      <c r="J1974" s="28"/>
      <c r="K1974" s="28"/>
      <c r="L1974" s="28"/>
      <c r="M1974" s="28"/>
      <c r="N1974" s="28"/>
      <c r="O1974" s="28"/>
      <c r="P1974" s="28"/>
      <c r="Q1974" s="28"/>
      <c r="R1974" s="28"/>
    </row>
    <row r="1975" spans="2:18">
      <c r="B1975" s="28"/>
      <c r="C1975" s="28"/>
      <c r="D1975" s="28"/>
      <c r="E1975" s="28"/>
      <c r="F1975" s="28"/>
      <c r="G1975" s="28"/>
      <c r="H1975" s="28"/>
      <c r="I1975" s="28"/>
      <c r="J1975" s="28"/>
      <c r="K1975" s="28"/>
      <c r="L1975" s="28"/>
      <c r="M1975" s="28"/>
      <c r="N1975" s="28"/>
      <c r="O1975" s="28"/>
      <c r="P1975" s="28"/>
      <c r="Q1975" s="28"/>
      <c r="R1975" s="28"/>
    </row>
    <row r="1976" spans="2:18">
      <c r="B1976" s="28"/>
      <c r="C1976" s="28"/>
      <c r="D1976" s="28"/>
      <c r="E1976" s="28"/>
      <c r="F1976" s="28"/>
      <c r="G1976" s="28"/>
      <c r="H1976" s="28"/>
      <c r="I1976" s="28"/>
      <c r="J1976" s="28"/>
      <c r="K1976" s="28"/>
      <c r="L1976" s="28"/>
      <c r="M1976" s="28"/>
      <c r="N1976" s="28"/>
      <c r="O1976" s="28"/>
      <c r="P1976" s="28"/>
      <c r="Q1976" s="28"/>
      <c r="R1976" s="28"/>
    </row>
    <row r="1977" spans="2:18">
      <c r="B1977" s="28"/>
      <c r="C1977" s="28"/>
      <c r="D1977" s="28"/>
      <c r="E1977" s="28"/>
      <c r="F1977" s="28"/>
      <c r="G1977" s="28"/>
      <c r="H1977" s="28"/>
      <c r="I1977" s="28"/>
      <c r="J1977" s="28"/>
      <c r="K1977" s="28"/>
      <c r="L1977" s="28"/>
      <c r="M1977" s="28"/>
      <c r="N1977" s="28"/>
      <c r="O1977" s="28"/>
      <c r="P1977" s="28"/>
      <c r="Q1977" s="28"/>
      <c r="R1977" s="28"/>
    </row>
    <row r="1978" spans="2:18">
      <c r="B1978" s="28"/>
      <c r="C1978" s="28"/>
      <c r="D1978" s="28"/>
      <c r="E1978" s="28"/>
      <c r="F1978" s="28"/>
      <c r="G1978" s="28"/>
      <c r="H1978" s="28"/>
      <c r="I1978" s="28"/>
      <c r="J1978" s="28"/>
      <c r="K1978" s="28"/>
      <c r="L1978" s="28"/>
      <c r="M1978" s="28"/>
      <c r="N1978" s="28"/>
      <c r="O1978" s="28"/>
      <c r="P1978" s="28"/>
      <c r="Q1978" s="28"/>
      <c r="R1978" s="28"/>
    </row>
    <row r="1979" spans="2:18">
      <c r="B1979" s="28"/>
      <c r="C1979" s="28"/>
      <c r="D1979" s="28"/>
      <c r="E1979" s="28"/>
      <c r="F1979" s="28"/>
      <c r="G1979" s="28"/>
      <c r="H1979" s="28"/>
      <c r="I1979" s="28"/>
      <c r="J1979" s="28"/>
      <c r="K1979" s="28"/>
      <c r="L1979" s="28"/>
      <c r="M1979" s="28"/>
      <c r="N1979" s="28"/>
      <c r="O1979" s="28"/>
      <c r="P1979" s="28"/>
      <c r="Q1979" s="28"/>
      <c r="R1979" s="28"/>
    </row>
    <row r="1980" spans="2:18">
      <c r="B1980" s="28"/>
      <c r="C1980" s="28"/>
      <c r="D1980" s="28"/>
      <c r="E1980" s="28"/>
      <c r="F1980" s="28"/>
      <c r="G1980" s="28"/>
      <c r="H1980" s="28"/>
      <c r="I1980" s="28"/>
      <c r="J1980" s="28"/>
      <c r="K1980" s="28"/>
      <c r="L1980" s="28"/>
      <c r="M1980" s="28"/>
      <c r="N1980" s="28"/>
      <c r="O1980" s="28"/>
      <c r="P1980" s="28"/>
      <c r="Q1980" s="28"/>
      <c r="R1980" s="28"/>
    </row>
    <row r="1981" spans="2:18">
      <c r="B1981" s="28"/>
      <c r="C1981" s="28"/>
      <c r="D1981" s="28"/>
      <c r="E1981" s="28"/>
      <c r="F1981" s="28"/>
      <c r="G1981" s="28"/>
      <c r="H1981" s="28"/>
      <c r="I1981" s="28"/>
      <c r="J1981" s="28"/>
      <c r="K1981" s="28"/>
      <c r="L1981" s="28"/>
      <c r="M1981" s="28"/>
      <c r="N1981" s="28"/>
      <c r="O1981" s="28"/>
      <c r="P1981" s="28"/>
      <c r="Q1981" s="28"/>
      <c r="R1981" s="28"/>
    </row>
    <row r="1982" spans="2:18">
      <c r="B1982" s="28"/>
      <c r="C1982" s="28"/>
      <c r="D1982" s="28"/>
      <c r="E1982" s="28"/>
      <c r="F1982" s="28"/>
      <c r="G1982" s="28"/>
      <c r="H1982" s="28"/>
      <c r="I1982" s="28"/>
      <c r="J1982" s="28"/>
      <c r="K1982" s="28"/>
      <c r="L1982" s="28"/>
      <c r="M1982" s="28"/>
      <c r="N1982" s="28"/>
      <c r="O1982" s="28"/>
      <c r="P1982" s="28"/>
      <c r="Q1982" s="28"/>
      <c r="R1982" s="28"/>
    </row>
    <row r="1983" spans="2:18">
      <c r="B1983" s="28"/>
      <c r="C1983" s="28"/>
      <c r="D1983" s="28"/>
      <c r="E1983" s="28"/>
      <c r="F1983" s="28"/>
      <c r="G1983" s="28"/>
      <c r="H1983" s="28"/>
      <c r="I1983" s="28"/>
      <c r="J1983" s="28"/>
      <c r="K1983" s="28"/>
      <c r="L1983" s="28"/>
      <c r="M1983" s="28"/>
      <c r="N1983" s="28"/>
      <c r="O1983" s="28"/>
      <c r="P1983" s="28"/>
      <c r="Q1983" s="28"/>
      <c r="R1983" s="28"/>
    </row>
    <row r="1984" spans="2:18">
      <c r="B1984" s="28"/>
      <c r="C1984" s="28"/>
      <c r="D1984" s="28"/>
      <c r="E1984" s="28"/>
      <c r="F1984" s="28"/>
      <c r="G1984" s="28"/>
      <c r="H1984" s="28"/>
      <c r="I1984" s="28"/>
      <c r="J1984" s="28"/>
      <c r="K1984" s="28"/>
      <c r="L1984" s="28"/>
      <c r="M1984" s="28"/>
      <c r="N1984" s="28"/>
      <c r="O1984" s="28"/>
      <c r="P1984" s="28"/>
      <c r="Q1984" s="28"/>
      <c r="R1984" s="28"/>
    </row>
    <row r="1985" spans="2:18">
      <c r="B1985" s="28"/>
      <c r="C1985" s="28"/>
      <c r="D1985" s="28"/>
      <c r="E1985" s="28"/>
      <c r="F1985" s="28"/>
      <c r="G1985" s="28"/>
      <c r="H1985" s="28"/>
      <c r="I1985" s="28"/>
      <c r="J1985" s="28"/>
      <c r="K1985" s="28"/>
      <c r="L1985" s="28"/>
      <c r="M1985" s="28"/>
      <c r="N1985" s="28"/>
      <c r="O1985" s="28"/>
      <c r="P1985" s="28"/>
      <c r="Q1985" s="28"/>
      <c r="R1985" s="28"/>
    </row>
    <row r="1986" spans="2:18">
      <c r="B1986" s="28"/>
      <c r="C1986" s="28"/>
      <c r="D1986" s="28"/>
      <c r="E1986" s="28"/>
      <c r="F1986" s="28"/>
      <c r="G1986" s="28"/>
      <c r="H1986" s="28"/>
      <c r="I1986" s="28"/>
      <c r="J1986" s="28"/>
      <c r="K1986" s="28"/>
      <c r="L1986" s="28"/>
      <c r="M1986" s="28"/>
      <c r="N1986" s="28"/>
      <c r="O1986" s="28"/>
      <c r="P1986" s="28"/>
      <c r="Q1986" s="28"/>
      <c r="R1986" s="28"/>
    </row>
    <row r="1987" spans="2:18">
      <c r="B1987" s="28"/>
      <c r="C1987" s="28"/>
      <c r="D1987" s="28"/>
      <c r="E1987" s="28"/>
      <c r="F1987" s="28"/>
      <c r="G1987" s="28"/>
      <c r="H1987" s="28"/>
      <c r="I1987" s="28"/>
      <c r="J1987" s="28"/>
      <c r="K1987" s="28"/>
      <c r="L1987" s="28"/>
      <c r="M1987" s="28"/>
      <c r="N1987" s="28"/>
      <c r="O1987" s="28"/>
      <c r="P1987" s="28"/>
      <c r="Q1987" s="28"/>
      <c r="R1987" s="28"/>
    </row>
    <row r="1988" spans="2:18">
      <c r="B1988" s="28"/>
      <c r="C1988" s="28"/>
      <c r="D1988" s="28"/>
      <c r="E1988" s="28"/>
      <c r="F1988" s="28"/>
      <c r="G1988" s="28"/>
      <c r="H1988" s="28"/>
      <c r="I1988" s="28"/>
      <c r="J1988" s="28"/>
      <c r="K1988" s="28"/>
      <c r="L1988" s="28"/>
      <c r="M1988" s="28"/>
      <c r="N1988" s="28"/>
      <c r="O1988" s="28"/>
      <c r="P1988" s="28"/>
      <c r="Q1988" s="28"/>
      <c r="R1988" s="28"/>
    </row>
    <row r="1989" spans="2:18">
      <c r="B1989" s="28"/>
      <c r="C1989" s="28"/>
      <c r="D1989" s="28"/>
      <c r="E1989" s="28"/>
      <c r="F1989" s="28"/>
      <c r="G1989" s="28"/>
      <c r="H1989" s="28"/>
      <c r="I1989" s="28"/>
      <c r="J1989" s="28"/>
      <c r="K1989" s="28"/>
      <c r="L1989" s="28"/>
      <c r="M1989" s="28"/>
      <c r="N1989" s="28"/>
      <c r="O1989" s="28"/>
      <c r="P1989" s="28"/>
      <c r="Q1989" s="28"/>
      <c r="R1989" s="28"/>
    </row>
    <row r="1990" spans="2:18">
      <c r="B1990" s="28"/>
      <c r="C1990" s="28"/>
      <c r="D1990" s="28"/>
      <c r="E1990" s="28"/>
      <c r="F1990" s="28"/>
      <c r="G1990" s="28"/>
      <c r="H1990" s="28"/>
      <c r="I1990" s="28"/>
      <c r="J1990" s="28"/>
      <c r="K1990" s="28"/>
      <c r="L1990" s="28"/>
      <c r="M1990" s="28"/>
      <c r="N1990" s="28"/>
      <c r="O1990" s="28"/>
      <c r="P1990" s="28"/>
      <c r="Q1990" s="28"/>
      <c r="R1990" s="28"/>
    </row>
    <row r="1991" spans="2:18">
      <c r="B1991" s="28"/>
      <c r="C1991" s="28"/>
      <c r="D1991" s="28"/>
      <c r="E1991" s="28"/>
      <c r="F1991" s="28"/>
      <c r="G1991" s="28"/>
      <c r="H1991" s="28"/>
      <c r="I1991" s="28"/>
      <c r="J1991" s="28"/>
      <c r="K1991" s="28"/>
      <c r="L1991" s="28"/>
      <c r="M1991" s="28"/>
      <c r="N1991" s="28"/>
      <c r="O1991" s="28"/>
      <c r="P1991" s="28"/>
      <c r="Q1991" s="28"/>
      <c r="R1991" s="28"/>
    </row>
    <row r="1992" spans="2:18">
      <c r="B1992" s="28"/>
      <c r="C1992" s="28"/>
      <c r="D1992" s="28"/>
      <c r="E1992" s="28"/>
      <c r="F1992" s="28"/>
      <c r="G1992" s="28"/>
      <c r="H1992" s="28"/>
      <c r="I1992" s="28"/>
      <c r="J1992" s="28"/>
      <c r="K1992" s="28"/>
      <c r="L1992" s="28"/>
      <c r="M1992" s="28"/>
      <c r="N1992" s="28"/>
      <c r="O1992" s="28"/>
      <c r="P1992" s="28"/>
      <c r="Q1992" s="28"/>
      <c r="R1992" s="28"/>
    </row>
    <row r="1993" spans="2:18">
      <c r="B1993" s="28"/>
      <c r="C1993" s="28"/>
      <c r="D1993" s="28"/>
      <c r="E1993" s="28"/>
      <c r="F1993" s="28"/>
      <c r="G1993" s="28"/>
      <c r="H1993" s="28"/>
      <c r="I1993" s="28"/>
      <c r="J1993" s="28"/>
      <c r="K1993" s="28"/>
      <c r="L1993" s="28"/>
      <c r="M1993" s="28"/>
      <c r="N1993" s="28"/>
      <c r="O1993" s="28"/>
      <c r="P1993" s="28"/>
      <c r="Q1993" s="28"/>
      <c r="R1993" s="28"/>
    </row>
    <row r="1994" spans="2:18">
      <c r="B1994" s="28"/>
      <c r="C1994" s="28"/>
      <c r="D1994" s="28"/>
      <c r="E1994" s="28"/>
      <c r="F1994" s="28"/>
      <c r="G1994" s="28"/>
      <c r="H1994" s="28"/>
      <c r="I1994" s="28"/>
      <c r="J1994" s="28"/>
      <c r="K1994" s="28"/>
      <c r="L1994" s="28"/>
      <c r="M1994" s="28"/>
      <c r="N1994" s="28"/>
      <c r="O1994" s="28"/>
      <c r="P1994" s="28"/>
      <c r="Q1994" s="28"/>
      <c r="R1994" s="28"/>
    </row>
    <row r="1995" spans="2:18">
      <c r="B1995" s="28"/>
      <c r="C1995" s="28"/>
      <c r="D1995" s="28"/>
      <c r="E1995" s="28"/>
      <c r="F1995" s="28"/>
      <c r="G1995" s="28"/>
      <c r="H1995" s="28"/>
      <c r="I1995" s="28"/>
      <c r="J1995" s="28"/>
      <c r="K1995" s="28"/>
      <c r="L1995" s="28"/>
      <c r="M1995" s="28"/>
      <c r="N1995" s="28"/>
      <c r="O1995" s="28"/>
      <c r="P1995" s="28"/>
      <c r="Q1995" s="28"/>
      <c r="R1995" s="28"/>
    </row>
    <row r="1996" spans="2:18">
      <c r="B1996" s="28"/>
      <c r="C1996" s="28"/>
      <c r="D1996" s="28"/>
      <c r="E1996" s="28"/>
      <c r="F1996" s="28"/>
      <c r="G1996" s="28"/>
      <c r="H1996" s="28"/>
      <c r="I1996" s="28"/>
      <c r="J1996" s="28"/>
      <c r="K1996" s="28"/>
      <c r="L1996" s="28"/>
      <c r="M1996" s="28"/>
      <c r="N1996" s="28"/>
      <c r="O1996" s="28"/>
      <c r="P1996" s="28"/>
      <c r="Q1996" s="28"/>
      <c r="R1996" s="28"/>
    </row>
    <row r="1997" spans="2:18">
      <c r="B1997" s="28"/>
      <c r="C1997" s="28"/>
      <c r="D1997" s="28"/>
      <c r="E1997" s="28"/>
      <c r="F1997" s="28"/>
      <c r="G1997" s="28"/>
      <c r="H1997" s="28"/>
      <c r="I1997" s="28"/>
      <c r="J1997" s="28"/>
      <c r="K1997" s="28"/>
      <c r="L1997" s="28"/>
      <c r="M1997" s="28"/>
      <c r="N1997" s="28"/>
      <c r="O1997" s="28"/>
      <c r="P1997" s="28"/>
      <c r="Q1997" s="28"/>
      <c r="R1997" s="28"/>
    </row>
    <row r="1998" spans="2:18">
      <c r="B1998" s="28"/>
      <c r="C1998" s="28"/>
      <c r="D1998" s="28"/>
      <c r="E1998" s="28"/>
      <c r="F1998" s="28"/>
      <c r="G1998" s="28"/>
      <c r="H1998" s="28"/>
      <c r="I1998" s="28"/>
      <c r="J1998" s="28"/>
      <c r="K1998" s="28"/>
      <c r="L1998" s="28"/>
      <c r="M1998" s="28"/>
      <c r="N1998" s="28"/>
      <c r="O1998" s="28"/>
      <c r="P1998" s="28"/>
      <c r="Q1998" s="28"/>
      <c r="R1998" s="28"/>
    </row>
    <row r="1999" spans="2:18">
      <c r="B1999" s="28"/>
      <c r="C1999" s="28"/>
      <c r="D1999" s="28"/>
      <c r="E1999" s="28"/>
      <c r="F1999" s="28"/>
      <c r="G1999" s="28"/>
      <c r="H1999" s="28"/>
      <c r="I1999" s="28"/>
      <c r="J1999" s="28"/>
      <c r="K1999" s="28"/>
      <c r="L1999" s="28"/>
      <c r="M1999" s="28"/>
      <c r="N1999" s="28"/>
      <c r="O1999" s="28"/>
      <c r="P1999" s="28"/>
      <c r="Q1999" s="28"/>
      <c r="R1999" s="28"/>
    </row>
    <row r="2000" spans="2:18">
      <c r="B2000" s="28"/>
      <c r="C2000" s="28"/>
      <c r="D2000" s="28"/>
      <c r="E2000" s="28"/>
      <c r="F2000" s="28"/>
      <c r="G2000" s="28"/>
      <c r="H2000" s="28"/>
      <c r="I2000" s="28"/>
      <c r="J2000" s="28"/>
      <c r="K2000" s="28"/>
      <c r="L2000" s="28"/>
      <c r="M2000" s="28"/>
      <c r="N2000" s="28"/>
      <c r="O2000" s="28"/>
      <c r="P2000" s="28"/>
      <c r="Q2000" s="28"/>
      <c r="R2000" s="28"/>
    </row>
    <row r="2001" spans="2:18">
      <c r="B2001" s="28"/>
      <c r="C2001" s="28"/>
      <c r="D2001" s="28"/>
      <c r="E2001" s="28"/>
      <c r="F2001" s="28"/>
      <c r="G2001" s="28"/>
      <c r="H2001" s="28"/>
      <c r="I2001" s="28"/>
      <c r="J2001" s="28"/>
      <c r="K2001" s="28"/>
      <c r="L2001" s="28"/>
      <c r="M2001" s="28"/>
      <c r="N2001" s="28"/>
      <c r="O2001" s="28"/>
      <c r="P2001" s="28"/>
      <c r="Q2001" s="28"/>
      <c r="R2001" s="28"/>
    </row>
    <row r="2002" spans="2:18">
      <c r="B2002" s="28"/>
      <c r="C2002" s="28"/>
      <c r="D2002" s="28"/>
      <c r="E2002" s="28"/>
      <c r="F2002" s="28"/>
      <c r="G2002" s="28"/>
      <c r="H2002" s="28"/>
      <c r="I2002" s="28"/>
      <c r="J2002" s="28"/>
      <c r="K2002" s="28"/>
      <c r="L2002" s="28"/>
      <c r="M2002" s="28"/>
      <c r="N2002" s="28"/>
      <c r="O2002" s="28"/>
      <c r="P2002" s="28"/>
      <c r="Q2002" s="28"/>
      <c r="R2002" s="28"/>
    </row>
    <row r="2003" spans="2:18">
      <c r="B2003" s="28"/>
      <c r="C2003" s="28"/>
      <c r="D2003" s="28"/>
      <c r="E2003" s="28"/>
      <c r="F2003" s="28"/>
      <c r="G2003" s="28"/>
      <c r="H2003" s="28"/>
      <c r="I2003" s="28"/>
      <c r="J2003" s="28"/>
      <c r="K2003" s="28"/>
      <c r="L2003" s="28"/>
      <c r="M2003" s="28"/>
      <c r="N2003" s="28"/>
      <c r="O2003" s="28"/>
      <c r="P2003" s="28"/>
      <c r="Q2003" s="28"/>
      <c r="R2003" s="28"/>
    </row>
    <row r="2004" spans="2:18">
      <c r="B2004" s="28"/>
      <c r="C2004" s="28"/>
      <c r="D2004" s="28"/>
      <c r="E2004" s="28"/>
      <c r="F2004" s="28"/>
      <c r="G2004" s="28"/>
      <c r="H2004" s="28"/>
      <c r="I2004" s="28"/>
      <c r="J2004" s="28"/>
      <c r="K2004" s="28"/>
      <c r="L2004" s="28"/>
      <c r="M2004" s="28"/>
      <c r="N2004" s="28"/>
      <c r="O2004" s="28"/>
      <c r="P2004" s="28"/>
      <c r="Q2004" s="28"/>
      <c r="R2004" s="28"/>
    </row>
    <row r="2005" spans="2:18">
      <c r="B2005" s="28"/>
      <c r="C2005" s="28"/>
      <c r="D2005" s="28"/>
      <c r="E2005" s="28"/>
      <c r="F2005" s="28"/>
      <c r="G2005" s="28"/>
      <c r="H2005" s="28"/>
      <c r="I2005" s="28"/>
      <c r="J2005" s="28"/>
      <c r="K2005" s="28"/>
      <c r="L2005" s="28"/>
      <c r="M2005" s="28"/>
      <c r="N2005" s="28"/>
      <c r="O2005" s="28"/>
      <c r="P2005" s="28"/>
      <c r="Q2005" s="28"/>
      <c r="R2005" s="28"/>
    </row>
    <row r="2006" spans="2:18">
      <c r="B2006" s="28"/>
      <c r="C2006" s="28"/>
      <c r="D2006" s="28"/>
      <c r="E2006" s="28"/>
      <c r="F2006" s="28"/>
      <c r="G2006" s="28"/>
      <c r="H2006" s="28"/>
      <c r="I2006" s="28"/>
      <c r="J2006" s="28"/>
      <c r="K2006" s="28"/>
      <c r="L2006" s="28"/>
      <c r="M2006" s="28"/>
      <c r="N2006" s="28"/>
      <c r="O2006" s="28"/>
      <c r="P2006" s="28"/>
      <c r="Q2006" s="28"/>
      <c r="R2006" s="28"/>
    </row>
    <row r="2007" spans="2:18">
      <c r="B2007" s="28"/>
      <c r="C2007" s="28"/>
      <c r="D2007" s="28"/>
      <c r="E2007" s="28"/>
      <c r="F2007" s="28"/>
      <c r="G2007" s="28"/>
      <c r="H2007" s="28"/>
      <c r="I2007" s="28"/>
      <c r="J2007" s="28"/>
      <c r="K2007" s="28"/>
      <c r="L2007" s="28"/>
      <c r="M2007" s="28"/>
      <c r="N2007" s="28"/>
      <c r="O2007" s="28"/>
      <c r="P2007" s="28"/>
      <c r="Q2007" s="28"/>
      <c r="R2007" s="28"/>
    </row>
    <row r="2008" spans="2:18">
      <c r="B2008" s="28"/>
      <c r="C2008" s="28"/>
      <c r="D2008" s="28"/>
      <c r="E2008" s="28"/>
      <c r="F2008" s="28"/>
      <c r="G2008" s="28"/>
      <c r="H2008" s="28"/>
      <c r="I2008" s="28"/>
      <c r="J2008" s="28"/>
      <c r="K2008" s="28"/>
      <c r="L2008" s="28"/>
      <c r="M2008" s="28"/>
      <c r="N2008" s="28"/>
      <c r="O2008" s="28"/>
      <c r="P2008" s="28"/>
      <c r="Q2008" s="28"/>
      <c r="R2008" s="28"/>
    </row>
    <row r="2009" spans="2:18">
      <c r="B2009" s="28"/>
      <c r="C2009" s="28"/>
      <c r="D2009" s="28"/>
      <c r="E2009" s="28"/>
      <c r="F2009" s="28"/>
      <c r="G2009" s="28"/>
      <c r="H2009" s="28"/>
      <c r="I2009" s="28"/>
      <c r="J2009" s="28"/>
      <c r="K2009" s="28"/>
      <c r="L2009" s="28"/>
      <c r="M2009" s="28"/>
      <c r="N2009" s="28"/>
      <c r="O2009" s="28"/>
      <c r="P2009" s="28"/>
      <c r="Q2009" s="28"/>
      <c r="R2009" s="28"/>
    </row>
    <row r="2010" spans="2:18">
      <c r="B2010" s="28"/>
      <c r="C2010" s="28"/>
      <c r="D2010" s="28"/>
      <c r="E2010" s="28"/>
      <c r="F2010" s="28"/>
      <c r="G2010" s="28"/>
      <c r="H2010" s="28"/>
      <c r="I2010" s="28"/>
      <c r="J2010" s="28"/>
      <c r="K2010" s="28"/>
      <c r="L2010" s="28"/>
      <c r="M2010" s="28"/>
      <c r="N2010" s="28"/>
      <c r="O2010" s="28"/>
      <c r="P2010" s="28"/>
      <c r="Q2010" s="28"/>
      <c r="R2010" s="28"/>
    </row>
    <row r="2011" spans="2:18">
      <c r="B2011" s="28"/>
      <c r="C2011" s="28"/>
      <c r="D2011" s="28"/>
      <c r="E2011" s="28"/>
      <c r="F2011" s="28"/>
      <c r="G2011" s="28"/>
      <c r="H2011" s="28"/>
      <c r="I2011" s="28"/>
      <c r="J2011" s="28"/>
      <c r="K2011" s="28"/>
      <c r="L2011" s="28"/>
      <c r="M2011" s="28"/>
      <c r="N2011" s="28"/>
      <c r="O2011" s="28"/>
      <c r="P2011" s="28"/>
      <c r="Q2011" s="28"/>
      <c r="R2011" s="28"/>
    </row>
    <row r="2012" spans="2:18">
      <c r="B2012" s="28"/>
      <c r="C2012" s="28"/>
      <c r="D2012" s="28"/>
      <c r="E2012" s="28"/>
      <c r="F2012" s="28"/>
      <c r="G2012" s="28"/>
      <c r="H2012" s="28"/>
      <c r="I2012" s="28"/>
      <c r="J2012" s="28"/>
      <c r="K2012" s="28"/>
      <c r="L2012" s="28"/>
      <c r="M2012" s="28"/>
      <c r="N2012" s="28"/>
      <c r="O2012" s="28"/>
      <c r="P2012" s="28"/>
      <c r="Q2012" s="28"/>
      <c r="R2012" s="28"/>
    </row>
    <row r="2013" spans="2:18">
      <c r="B2013" s="28"/>
      <c r="C2013" s="28"/>
      <c r="D2013" s="28"/>
      <c r="E2013" s="28"/>
      <c r="F2013" s="28"/>
      <c r="G2013" s="28"/>
      <c r="H2013" s="28"/>
      <c r="I2013" s="28"/>
      <c r="J2013" s="28"/>
      <c r="K2013" s="28"/>
      <c r="L2013" s="28"/>
      <c r="M2013" s="28"/>
      <c r="N2013" s="28"/>
      <c r="O2013" s="28"/>
      <c r="P2013" s="28"/>
      <c r="Q2013" s="28"/>
      <c r="R2013" s="28"/>
    </row>
    <row r="2014" spans="2:18">
      <c r="B2014" s="28"/>
      <c r="C2014" s="28"/>
      <c r="D2014" s="28"/>
      <c r="E2014" s="28"/>
      <c r="F2014" s="28"/>
      <c r="G2014" s="28"/>
      <c r="H2014" s="28"/>
      <c r="I2014" s="28"/>
      <c r="J2014" s="28"/>
      <c r="K2014" s="28"/>
      <c r="L2014" s="28"/>
      <c r="M2014" s="28"/>
      <c r="N2014" s="28"/>
      <c r="O2014" s="28"/>
      <c r="P2014" s="28"/>
      <c r="Q2014" s="28"/>
      <c r="R2014" s="28"/>
    </row>
    <row r="2015" spans="2:18">
      <c r="B2015" s="28"/>
      <c r="C2015" s="28"/>
      <c r="D2015" s="28"/>
      <c r="E2015" s="28"/>
      <c r="F2015" s="28"/>
      <c r="G2015" s="28"/>
      <c r="H2015" s="28"/>
      <c r="I2015" s="28"/>
      <c r="J2015" s="28"/>
      <c r="K2015" s="28"/>
      <c r="L2015" s="28"/>
      <c r="M2015" s="28"/>
      <c r="N2015" s="28"/>
      <c r="O2015" s="28"/>
      <c r="P2015" s="28"/>
      <c r="Q2015" s="28"/>
      <c r="R2015" s="28"/>
    </row>
    <row r="2016" spans="2:18">
      <c r="B2016" s="28"/>
      <c r="C2016" s="28"/>
      <c r="D2016" s="28"/>
      <c r="E2016" s="28"/>
      <c r="F2016" s="28"/>
      <c r="G2016" s="28"/>
      <c r="H2016" s="28"/>
      <c r="I2016" s="28"/>
      <c r="J2016" s="28"/>
      <c r="K2016" s="28"/>
      <c r="L2016" s="28"/>
      <c r="M2016" s="28"/>
      <c r="N2016" s="28"/>
      <c r="O2016" s="28"/>
      <c r="P2016" s="28"/>
      <c r="Q2016" s="28"/>
      <c r="R2016" s="28"/>
    </row>
    <row r="2017" spans="2:18">
      <c r="B2017" s="28"/>
      <c r="C2017" s="28"/>
      <c r="D2017" s="28"/>
      <c r="E2017" s="28"/>
      <c r="F2017" s="28"/>
      <c r="G2017" s="28"/>
      <c r="H2017" s="28"/>
      <c r="I2017" s="28"/>
      <c r="J2017" s="28"/>
      <c r="K2017" s="28"/>
      <c r="L2017" s="28"/>
      <c r="M2017" s="28"/>
      <c r="N2017" s="28"/>
      <c r="O2017" s="28"/>
      <c r="P2017" s="28"/>
      <c r="Q2017" s="28"/>
      <c r="R2017" s="28"/>
    </row>
    <row r="2018" spans="2:18">
      <c r="B2018" s="28"/>
      <c r="C2018" s="28"/>
      <c r="D2018" s="28"/>
      <c r="E2018" s="28"/>
      <c r="F2018" s="28"/>
      <c r="G2018" s="28"/>
      <c r="H2018" s="28"/>
      <c r="I2018" s="28"/>
      <c r="J2018" s="28"/>
      <c r="K2018" s="28"/>
      <c r="L2018" s="28"/>
      <c r="M2018" s="28"/>
      <c r="N2018" s="28"/>
      <c r="O2018" s="28"/>
      <c r="P2018" s="28"/>
      <c r="Q2018" s="28"/>
      <c r="R2018" s="28"/>
    </row>
    <row r="2019" spans="2:18">
      <c r="B2019" s="28"/>
      <c r="C2019" s="28"/>
      <c r="D2019" s="28"/>
      <c r="E2019" s="28"/>
      <c r="F2019" s="28"/>
      <c r="G2019" s="28"/>
      <c r="H2019" s="28"/>
      <c r="I2019" s="28"/>
      <c r="J2019" s="28"/>
      <c r="K2019" s="28"/>
      <c r="L2019" s="28"/>
      <c r="M2019" s="28"/>
      <c r="N2019" s="28"/>
      <c r="O2019" s="28"/>
      <c r="P2019" s="28"/>
      <c r="Q2019" s="28"/>
      <c r="R2019" s="28"/>
    </row>
    <row r="2020" spans="2:18">
      <c r="B2020" s="28"/>
      <c r="C2020" s="28"/>
      <c r="D2020" s="28"/>
      <c r="E2020" s="28"/>
      <c r="F2020" s="28"/>
      <c r="G2020" s="28"/>
      <c r="H2020" s="28"/>
      <c r="I2020" s="28"/>
      <c r="J2020" s="28"/>
      <c r="K2020" s="28"/>
      <c r="L2020" s="28"/>
      <c r="M2020" s="28"/>
      <c r="N2020" s="28"/>
      <c r="O2020" s="28"/>
      <c r="P2020" s="28"/>
      <c r="Q2020" s="28"/>
      <c r="R2020" s="28"/>
    </row>
    <row r="2021" spans="2:18">
      <c r="B2021" s="28"/>
      <c r="C2021" s="28"/>
      <c r="D2021" s="28"/>
      <c r="E2021" s="28"/>
      <c r="F2021" s="28"/>
      <c r="G2021" s="28"/>
      <c r="H2021" s="28"/>
      <c r="I2021" s="28"/>
      <c r="J2021" s="28"/>
      <c r="K2021" s="28"/>
      <c r="L2021" s="28"/>
      <c r="M2021" s="28"/>
      <c r="N2021" s="28"/>
      <c r="O2021" s="28"/>
      <c r="P2021" s="28"/>
      <c r="Q2021" s="28"/>
      <c r="R2021" s="28"/>
    </row>
    <row r="2022" spans="2:18">
      <c r="B2022" s="28"/>
      <c r="C2022" s="28"/>
      <c r="D2022" s="28"/>
      <c r="E2022" s="28"/>
      <c r="F2022" s="28"/>
      <c r="G2022" s="28"/>
      <c r="H2022" s="28"/>
      <c r="I2022" s="28"/>
      <c r="J2022" s="28"/>
      <c r="K2022" s="28"/>
      <c r="L2022" s="28"/>
      <c r="M2022" s="28"/>
      <c r="N2022" s="28"/>
      <c r="O2022" s="28"/>
      <c r="P2022" s="28"/>
      <c r="Q2022" s="28"/>
      <c r="R2022" s="28"/>
    </row>
    <row r="2023" spans="2:18">
      <c r="B2023" s="28"/>
      <c r="C2023" s="28"/>
      <c r="D2023" s="28"/>
      <c r="E2023" s="28"/>
      <c r="F2023" s="28"/>
      <c r="G2023" s="28"/>
      <c r="H2023" s="28"/>
      <c r="I2023" s="28"/>
      <c r="J2023" s="28"/>
      <c r="K2023" s="28"/>
      <c r="L2023" s="28"/>
      <c r="M2023" s="28"/>
      <c r="N2023" s="28"/>
      <c r="O2023" s="28"/>
      <c r="P2023" s="28"/>
      <c r="Q2023" s="28"/>
      <c r="R2023" s="28"/>
    </row>
    <row r="2024" spans="2:18">
      <c r="B2024" s="28"/>
      <c r="C2024" s="28"/>
      <c r="D2024" s="28"/>
      <c r="E2024" s="28"/>
      <c r="F2024" s="28"/>
      <c r="G2024" s="28"/>
      <c r="H2024" s="28"/>
      <c r="I2024" s="28"/>
      <c r="J2024" s="28"/>
      <c r="K2024" s="28"/>
      <c r="L2024" s="28"/>
      <c r="M2024" s="28"/>
      <c r="N2024" s="28"/>
      <c r="O2024" s="28"/>
      <c r="P2024" s="28"/>
      <c r="Q2024" s="28"/>
      <c r="R2024" s="28"/>
    </row>
    <row r="2025" spans="2:18">
      <c r="B2025" s="28"/>
      <c r="C2025" s="28"/>
      <c r="D2025" s="28"/>
      <c r="E2025" s="28"/>
      <c r="F2025" s="28"/>
      <c r="G2025" s="28"/>
      <c r="H2025" s="28"/>
      <c r="I2025" s="28"/>
      <c r="J2025" s="28"/>
      <c r="K2025" s="28"/>
      <c r="L2025" s="28"/>
      <c r="M2025" s="28"/>
      <c r="N2025" s="28"/>
      <c r="O2025" s="28"/>
      <c r="P2025" s="28"/>
      <c r="Q2025" s="28"/>
      <c r="R2025" s="28"/>
    </row>
    <row r="2026" spans="2:18">
      <c r="B2026" s="28"/>
      <c r="C2026" s="28"/>
      <c r="D2026" s="28"/>
      <c r="E2026" s="28"/>
      <c r="F2026" s="28"/>
      <c r="G2026" s="28"/>
      <c r="H2026" s="28"/>
      <c r="I2026" s="28"/>
      <c r="J2026" s="28"/>
      <c r="K2026" s="28"/>
      <c r="L2026" s="28"/>
      <c r="M2026" s="28"/>
      <c r="N2026" s="28"/>
      <c r="O2026" s="28"/>
      <c r="P2026" s="28"/>
      <c r="Q2026" s="28"/>
      <c r="R2026" s="28"/>
    </row>
    <row r="2027" spans="2:18">
      <c r="B2027" s="28"/>
      <c r="C2027" s="28"/>
      <c r="D2027" s="28"/>
      <c r="E2027" s="28"/>
      <c r="F2027" s="28"/>
      <c r="G2027" s="28"/>
      <c r="H2027" s="28"/>
      <c r="I2027" s="28"/>
      <c r="J2027" s="28"/>
      <c r="K2027" s="28"/>
      <c r="L2027" s="28"/>
      <c r="M2027" s="28"/>
      <c r="N2027" s="28"/>
      <c r="O2027" s="28"/>
      <c r="P2027" s="28"/>
      <c r="Q2027" s="28"/>
      <c r="R2027" s="28"/>
    </row>
    <row r="2028" spans="2:18">
      <c r="B2028" s="28"/>
      <c r="C2028" s="28"/>
      <c r="D2028" s="28"/>
      <c r="E2028" s="28"/>
      <c r="F2028" s="28"/>
      <c r="G2028" s="28"/>
      <c r="H2028" s="28"/>
      <c r="I2028" s="28"/>
      <c r="J2028" s="28"/>
      <c r="K2028" s="28"/>
      <c r="L2028" s="28"/>
      <c r="M2028" s="28"/>
      <c r="N2028" s="28"/>
      <c r="O2028" s="28"/>
      <c r="P2028" s="28"/>
      <c r="Q2028" s="28"/>
      <c r="R2028" s="28"/>
    </row>
    <row r="2029" spans="2:18">
      <c r="B2029" s="28"/>
      <c r="C2029" s="28"/>
      <c r="D2029" s="28"/>
      <c r="E2029" s="28"/>
      <c r="F2029" s="28"/>
      <c r="G2029" s="28"/>
      <c r="H2029" s="28"/>
      <c r="I2029" s="28"/>
      <c r="J2029" s="28"/>
      <c r="K2029" s="28"/>
      <c r="L2029" s="28"/>
      <c r="M2029" s="28"/>
      <c r="N2029" s="28"/>
      <c r="O2029" s="28"/>
      <c r="P2029" s="28"/>
      <c r="Q2029" s="28"/>
      <c r="R2029" s="28"/>
    </row>
    <row r="2030" spans="2:18">
      <c r="B2030" s="28"/>
      <c r="C2030" s="28"/>
      <c r="D2030" s="28"/>
      <c r="E2030" s="28"/>
      <c r="F2030" s="28"/>
      <c r="G2030" s="28"/>
      <c r="H2030" s="28"/>
      <c r="I2030" s="28"/>
      <c r="J2030" s="28"/>
      <c r="K2030" s="28"/>
      <c r="L2030" s="28"/>
      <c r="M2030" s="28"/>
      <c r="N2030" s="28"/>
      <c r="O2030" s="28"/>
      <c r="P2030" s="28"/>
      <c r="Q2030" s="28"/>
      <c r="R2030" s="28"/>
    </row>
    <row r="2031" spans="2:18">
      <c r="B2031" s="28"/>
      <c r="C2031" s="28"/>
      <c r="D2031" s="28"/>
      <c r="E2031" s="28"/>
      <c r="F2031" s="28"/>
      <c r="G2031" s="28"/>
      <c r="H2031" s="28"/>
      <c r="I2031" s="28"/>
      <c r="J2031" s="28"/>
      <c r="K2031" s="28"/>
      <c r="L2031" s="28"/>
      <c r="M2031" s="28"/>
      <c r="N2031" s="28"/>
      <c r="O2031" s="28"/>
      <c r="P2031" s="28"/>
      <c r="Q2031" s="28"/>
      <c r="R2031" s="28"/>
    </row>
    <row r="2032" spans="2:18">
      <c r="B2032" s="28"/>
      <c r="C2032" s="28"/>
      <c r="D2032" s="28"/>
      <c r="E2032" s="28"/>
      <c r="F2032" s="28"/>
      <c r="G2032" s="28"/>
      <c r="H2032" s="28"/>
      <c r="I2032" s="28"/>
      <c r="J2032" s="28"/>
      <c r="K2032" s="28"/>
      <c r="L2032" s="28"/>
      <c r="M2032" s="28"/>
      <c r="N2032" s="28"/>
      <c r="O2032" s="28"/>
      <c r="P2032" s="28"/>
      <c r="Q2032" s="28"/>
      <c r="R2032" s="28"/>
    </row>
    <row r="2033" spans="2:18">
      <c r="B2033" s="28"/>
      <c r="C2033" s="28"/>
      <c r="D2033" s="28"/>
      <c r="E2033" s="28"/>
      <c r="F2033" s="28"/>
      <c r="G2033" s="28"/>
      <c r="H2033" s="28"/>
      <c r="I2033" s="28"/>
      <c r="J2033" s="28"/>
      <c r="K2033" s="28"/>
      <c r="L2033" s="28"/>
      <c r="M2033" s="28"/>
      <c r="N2033" s="28"/>
      <c r="O2033" s="28"/>
      <c r="P2033" s="28"/>
      <c r="Q2033" s="28"/>
      <c r="R2033" s="28"/>
    </row>
    <row r="2034" spans="2:18">
      <c r="B2034" s="28"/>
      <c r="C2034" s="28"/>
      <c r="D2034" s="28"/>
      <c r="E2034" s="28"/>
      <c r="F2034" s="28"/>
      <c r="G2034" s="28"/>
      <c r="H2034" s="28"/>
      <c r="I2034" s="28"/>
      <c r="J2034" s="28"/>
      <c r="K2034" s="28"/>
      <c r="L2034" s="28"/>
      <c r="M2034" s="28"/>
      <c r="N2034" s="28"/>
      <c r="O2034" s="28"/>
      <c r="P2034" s="28"/>
      <c r="Q2034" s="28"/>
      <c r="R2034" s="28"/>
    </row>
    <row r="2035" spans="2:18">
      <c r="B2035" s="28"/>
      <c r="C2035" s="28"/>
      <c r="D2035" s="28"/>
      <c r="E2035" s="28"/>
      <c r="F2035" s="28"/>
      <c r="G2035" s="28"/>
      <c r="H2035" s="28"/>
      <c r="I2035" s="28"/>
      <c r="J2035" s="28"/>
      <c r="K2035" s="28"/>
      <c r="L2035" s="28"/>
      <c r="M2035" s="28"/>
      <c r="N2035" s="28"/>
      <c r="O2035" s="28"/>
      <c r="P2035" s="28"/>
      <c r="Q2035" s="28"/>
      <c r="R2035" s="28"/>
    </row>
    <row r="2036" spans="2:18">
      <c r="B2036" s="28"/>
      <c r="C2036" s="28"/>
      <c r="D2036" s="28"/>
      <c r="E2036" s="28"/>
      <c r="F2036" s="28"/>
      <c r="G2036" s="28"/>
      <c r="H2036" s="28"/>
      <c r="I2036" s="28"/>
      <c r="J2036" s="28"/>
      <c r="K2036" s="28"/>
      <c r="L2036" s="28"/>
      <c r="M2036" s="28"/>
      <c r="N2036" s="28"/>
      <c r="O2036" s="28"/>
      <c r="P2036" s="28"/>
      <c r="Q2036" s="28"/>
      <c r="R2036" s="28"/>
    </row>
    <row r="2037" spans="2:18">
      <c r="B2037" s="28"/>
      <c r="C2037" s="28"/>
      <c r="D2037" s="28"/>
      <c r="E2037" s="28"/>
      <c r="F2037" s="28"/>
      <c r="G2037" s="28"/>
      <c r="H2037" s="28"/>
      <c r="I2037" s="28"/>
      <c r="J2037" s="28"/>
      <c r="K2037" s="28"/>
      <c r="L2037" s="28"/>
      <c r="M2037" s="28"/>
      <c r="N2037" s="28"/>
      <c r="O2037" s="28"/>
      <c r="P2037" s="28"/>
      <c r="Q2037" s="28"/>
      <c r="R2037" s="28"/>
    </row>
    <row r="2038" spans="2:18">
      <c r="B2038" s="28"/>
      <c r="C2038" s="28"/>
      <c r="D2038" s="28"/>
      <c r="E2038" s="28"/>
      <c r="F2038" s="28"/>
      <c r="G2038" s="28"/>
      <c r="H2038" s="28"/>
      <c r="I2038" s="28"/>
      <c r="J2038" s="28"/>
      <c r="K2038" s="28"/>
      <c r="L2038" s="28"/>
      <c r="M2038" s="28"/>
      <c r="N2038" s="28"/>
      <c r="O2038" s="28"/>
      <c r="P2038" s="28"/>
      <c r="Q2038" s="28"/>
      <c r="R2038" s="28"/>
    </row>
    <row r="2039" spans="2:18">
      <c r="B2039" s="28"/>
      <c r="C2039" s="28"/>
      <c r="D2039" s="28"/>
      <c r="E2039" s="28"/>
      <c r="F2039" s="28"/>
      <c r="G2039" s="28"/>
      <c r="H2039" s="28"/>
      <c r="I2039" s="28"/>
      <c r="J2039" s="28"/>
      <c r="K2039" s="28"/>
      <c r="L2039" s="28"/>
      <c r="M2039" s="28"/>
      <c r="N2039" s="28"/>
      <c r="O2039" s="28"/>
      <c r="P2039" s="28"/>
      <c r="Q2039" s="28"/>
      <c r="R2039" s="28"/>
    </row>
    <row r="2040" spans="2:18">
      <c r="B2040" s="28"/>
      <c r="C2040" s="28"/>
      <c r="D2040" s="28"/>
      <c r="E2040" s="28"/>
      <c r="F2040" s="28"/>
      <c r="G2040" s="28"/>
      <c r="H2040" s="28"/>
      <c r="I2040" s="28"/>
      <c r="J2040" s="28"/>
      <c r="K2040" s="28"/>
      <c r="L2040" s="28"/>
      <c r="M2040" s="28"/>
      <c r="N2040" s="28"/>
      <c r="O2040" s="28"/>
      <c r="P2040" s="28"/>
      <c r="Q2040" s="28"/>
      <c r="R2040" s="28"/>
    </row>
    <row r="2041" spans="2:18">
      <c r="B2041" s="28"/>
      <c r="C2041" s="28"/>
      <c r="D2041" s="28"/>
      <c r="E2041" s="28"/>
      <c r="F2041" s="28"/>
      <c r="G2041" s="28"/>
      <c r="H2041" s="28"/>
      <c r="I2041" s="28"/>
      <c r="J2041" s="28"/>
      <c r="K2041" s="28"/>
      <c r="L2041" s="28"/>
      <c r="M2041" s="28"/>
      <c r="N2041" s="28"/>
      <c r="O2041" s="28"/>
      <c r="P2041" s="28"/>
      <c r="Q2041" s="28"/>
      <c r="R2041" s="28"/>
    </row>
    <row r="2042" spans="2:18">
      <c r="B2042" s="28"/>
      <c r="C2042" s="28"/>
      <c r="D2042" s="28"/>
      <c r="E2042" s="28"/>
      <c r="F2042" s="28"/>
      <c r="G2042" s="28"/>
      <c r="H2042" s="28"/>
      <c r="I2042" s="28"/>
      <c r="J2042" s="28"/>
      <c r="K2042" s="28"/>
      <c r="L2042" s="28"/>
      <c r="M2042" s="28"/>
      <c r="N2042" s="28"/>
      <c r="O2042" s="28"/>
      <c r="P2042" s="28"/>
      <c r="Q2042" s="28"/>
      <c r="R2042" s="28"/>
    </row>
    <row r="2043" spans="2:18">
      <c r="B2043" s="28"/>
      <c r="C2043" s="28"/>
      <c r="D2043" s="28"/>
      <c r="E2043" s="28"/>
      <c r="F2043" s="28"/>
      <c r="G2043" s="28"/>
      <c r="H2043" s="28"/>
      <c r="I2043" s="28"/>
      <c r="J2043" s="28"/>
      <c r="K2043" s="28"/>
      <c r="L2043" s="28"/>
      <c r="M2043" s="28"/>
      <c r="N2043" s="28"/>
      <c r="O2043" s="28"/>
      <c r="P2043" s="28"/>
      <c r="Q2043" s="28"/>
      <c r="R2043" s="28"/>
    </row>
    <row r="2044" spans="2:18">
      <c r="B2044" s="28"/>
      <c r="C2044" s="28"/>
      <c r="D2044" s="28"/>
      <c r="E2044" s="28"/>
      <c r="F2044" s="28"/>
      <c r="G2044" s="28"/>
      <c r="H2044" s="28"/>
      <c r="I2044" s="28"/>
      <c r="J2044" s="28"/>
      <c r="K2044" s="28"/>
      <c r="L2044" s="28"/>
      <c r="M2044" s="28"/>
      <c r="N2044" s="28"/>
      <c r="O2044" s="28"/>
      <c r="P2044" s="28"/>
      <c r="Q2044" s="28"/>
      <c r="R2044" s="28"/>
    </row>
    <row r="2045" spans="2:18">
      <c r="B2045" s="28"/>
      <c r="C2045" s="28"/>
      <c r="D2045" s="28"/>
      <c r="E2045" s="28"/>
      <c r="F2045" s="28"/>
      <c r="G2045" s="28"/>
      <c r="H2045" s="28"/>
      <c r="I2045" s="28"/>
      <c r="J2045" s="28"/>
      <c r="K2045" s="28"/>
      <c r="L2045" s="28"/>
      <c r="M2045" s="28"/>
      <c r="N2045" s="28"/>
      <c r="O2045" s="28"/>
      <c r="P2045" s="28"/>
      <c r="Q2045" s="28"/>
      <c r="R2045" s="28"/>
    </row>
    <row r="2046" spans="2:18">
      <c r="B2046" s="28"/>
      <c r="C2046" s="28"/>
      <c r="D2046" s="28"/>
      <c r="E2046" s="28"/>
      <c r="F2046" s="28"/>
      <c r="G2046" s="28"/>
      <c r="H2046" s="28"/>
      <c r="I2046" s="28"/>
      <c r="J2046" s="28"/>
      <c r="K2046" s="28"/>
      <c r="L2046" s="28"/>
      <c r="M2046" s="28"/>
      <c r="N2046" s="28"/>
      <c r="O2046" s="28"/>
      <c r="P2046" s="28"/>
      <c r="Q2046" s="28"/>
      <c r="R2046" s="28"/>
    </row>
    <row r="2047" spans="2:18">
      <c r="B2047" s="28"/>
      <c r="C2047" s="28"/>
      <c r="D2047" s="28"/>
      <c r="E2047" s="28"/>
      <c r="F2047" s="28"/>
      <c r="G2047" s="28"/>
      <c r="H2047" s="28"/>
      <c r="I2047" s="28"/>
      <c r="J2047" s="28"/>
      <c r="K2047" s="28"/>
      <c r="L2047" s="28"/>
      <c r="M2047" s="28"/>
      <c r="N2047" s="28"/>
      <c r="O2047" s="28"/>
      <c r="P2047" s="28"/>
      <c r="Q2047" s="28"/>
      <c r="R2047" s="28"/>
    </row>
    <row r="2048" spans="2:18">
      <c r="B2048" s="28"/>
      <c r="C2048" s="28"/>
      <c r="D2048" s="28"/>
      <c r="E2048" s="28"/>
      <c r="F2048" s="28"/>
      <c r="G2048" s="28"/>
      <c r="H2048" s="28"/>
      <c r="I2048" s="28"/>
      <c r="J2048" s="28"/>
      <c r="K2048" s="28"/>
      <c r="L2048" s="28"/>
      <c r="M2048" s="28"/>
      <c r="N2048" s="28"/>
      <c r="O2048" s="28"/>
      <c r="P2048" s="28"/>
      <c r="Q2048" s="28"/>
      <c r="R2048" s="28"/>
    </row>
    <row r="2049" spans="2:18">
      <c r="B2049" s="28"/>
      <c r="C2049" s="28"/>
      <c r="D2049" s="28"/>
      <c r="E2049" s="28"/>
      <c r="F2049" s="28"/>
      <c r="G2049" s="28"/>
      <c r="H2049" s="28"/>
      <c r="I2049" s="28"/>
      <c r="J2049" s="28"/>
      <c r="K2049" s="28"/>
      <c r="L2049" s="28"/>
      <c r="M2049" s="28"/>
      <c r="N2049" s="28"/>
      <c r="O2049" s="28"/>
      <c r="P2049" s="28"/>
      <c r="Q2049" s="28"/>
      <c r="R2049" s="28"/>
    </row>
    <row r="2050" spans="2:18">
      <c r="B2050" s="28"/>
      <c r="C2050" s="28"/>
      <c r="D2050" s="28"/>
      <c r="E2050" s="28"/>
      <c r="F2050" s="28"/>
      <c r="G2050" s="28"/>
      <c r="H2050" s="28"/>
      <c r="I2050" s="28"/>
      <c r="J2050" s="28"/>
      <c r="K2050" s="28"/>
      <c r="L2050" s="28"/>
      <c r="M2050" s="28"/>
      <c r="N2050" s="28"/>
      <c r="O2050" s="28"/>
      <c r="P2050" s="28"/>
      <c r="Q2050" s="28"/>
      <c r="R2050" s="28"/>
    </row>
    <row r="2051" spans="2:18">
      <c r="B2051" s="28"/>
      <c r="C2051" s="28"/>
      <c r="D2051" s="28"/>
      <c r="E2051" s="28"/>
      <c r="F2051" s="28"/>
      <c r="G2051" s="28"/>
      <c r="H2051" s="28"/>
      <c r="I2051" s="28"/>
      <c r="J2051" s="28"/>
      <c r="K2051" s="28"/>
      <c r="L2051" s="28"/>
      <c r="M2051" s="28"/>
      <c r="N2051" s="28"/>
      <c r="O2051" s="28"/>
      <c r="P2051" s="28"/>
      <c r="Q2051" s="28"/>
      <c r="R2051" s="28"/>
    </row>
    <row r="2052" spans="2:18">
      <c r="B2052" s="28"/>
      <c r="C2052" s="28"/>
      <c r="D2052" s="28"/>
      <c r="E2052" s="28"/>
      <c r="F2052" s="28"/>
      <c r="G2052" s="28"/>
      <c r="H2052" s="28"/>
      <c r="I2052" s="28"/>
      <c r="J2052" s="28"/>
      <c r="K2052" s="28"/>
      <c r="L2052" s="28"/>
      <c r="M2052" s="28"/>
      <c r="N2052" s="28"/>
      <c r="O2052" s="28"/>
      <c r="P2052" s="28"/>
      <c r="Q2052" s="28"/>
      <c r="R2052" s="28"/>
    </row>
    <row r="2053" spans="2:18">
      <c r="B2053" s="28"/>
      <c r="C2053" s="28"/>
      <c r="D2053" s="28"/>
      <c r="E2053" s="28"/>
      <c r="F2053" s="28"/>
      <c r="G2053" s="28"/>
      <c r="H2053" s="28"/>
      <c r="I2053" s="28"/>
      <c r="J2053" s="28"/>
      <c r="K2053" s="28"/>
      <c r="L2053" s="28"/>
      <c r="M2053" s="28"/>
      <c r="N2053" s="28"/>
      <c r="O2053" s="28"/>
      <c r="P2053" s="28"/>
      <c r="Q2053" s="28"/>
      <c r="R2053" s="28"/>
    </row>
    <row r="2054" spans="2:18">
      <c r="B2054" s="28"/>
      <c r="C2054" s="28"/>
      <c r="D2054" s="28"/>
      <c r="E2054" s="28"/>
      <c r="F2054" s="28"/>
      <c r="G2054" s="28"/>
      <c r="H2054" s="28"/>
      <c r="I2054" s="28"/>
      <c r="J2054" s="28"/>
      <c r="K2054" s="28"/>
      <c r="L2054" s="28"/>
      <c r="M2054" s="28"/>
      <c r="N2054" s="28"/>
      <c r="O2054" s="28"/>
      <c r="P2054" s="28"/>
      <c r="Q2054" s="28"/>
      <c r="R2054" s="28"/>
    </row>
    <row r="2055" spans="2:18">
      <c r="B2055" s="28"/>
      <c r="C2055" s="28"/>
      <c r="D2055" s="28"/>
      <c r="E2055" s="28"/>
      <c r="F2055" s="28"/>
      <c r="G2055" s="28"/>
      <c r="H2055" s="28"/>
      <c r="I2055" s="28"/>
      <c r="J2055" s="28"/>
      <c r="K2055" s="28"/>
      <c r="L2055" s="28"/>
      <c r="M2055" s="28"/>
      <c r="N2055" s="28"/>
      <c r="O2055" s="28"/>
      <c r="P2055" s="28"/>
      <c r="Q2055" s="28"/>
      <c r="R2055" s="28"/>
    </row>
    <row r="2056" spans="2:18">
      <c r="B2056" s="28"/>
      <c r="C2056" s="28"/>
      <c r="D2056" s="28"/>
      <c r="E2056" s="28"/>
      <c r="F2056" s="28"/>
      <c r="G2056" s="28"/>
      <c r="H2056" s="28"/>
      <c r="I2056" s="28"/>
      <c r="J2056" s="28"/>
      <c r="K2056" s="28"/>
      <c r="L2056" s="28"/>
      <c r="M2056" s="28"/>
      <c r="N2056" s="28"/>
      <c r="O2056" s="28"/>
      <c r="P2056" s="28"/>
      <c r="Q2056" s="28"/>
      <c r="R2056" s="28"/>
    </row>
    <row r="2057" spans="2:18">
      <c r="B2057" s="28"/>
      <c r="C2057" s="28"/>
      <c r="D2057" s="28"/>
      <c r="E2057" s="28"/>
      <c r="F2057" s="28"/>
      <c r="G2057" s="28"/>
      <c r="H2057" s="28"/>
      <c r="I2057" s="28"/>
      <c r="J2057" s="28"/>
      <c r="K2057" s="28"/>
      <c r="L2057" s="28"/>
      <c r="M2057" s="28"/>
      <c r="N2057" s="28"/>
      <c r="O2057" s="28"/>
      <c r="P2057" s="28"/>
      <c r="Q2057" s="28"/>
      <c r="R2057" s="28"/>
    </row>
    <row r="2058" spans="2:18">
      <c r="B2058" s="28"/>
      <c r="C2058" s="28"/>
      <c r="D2058" s="28"/>
      <c r="E2058" s="28"/>
      <c r="F2058" s="28"/>
      <c r="G2058" s="28"/>
      <c r="H2058" s="28"/>
      <c r="I2058" s="28"/>
      <c r="J2058" s="28"/>
      <c r="K2058" s="28"/>
      <c r="L2058" s="28"/>
      <c r="M2058" s="28"/>
      <c r="N2058" s="28"/>
      <c r="O2058" s="28"/>
      <c r="P2058" s="28"/>
      <c r="Q2058" s="28"/>
      <c r="R2058" s="28"/>
    </row>
    <row r="2059" spans="2:18">
      <c r="B2059" s="28"/>
      <c r="C2059" s="28"/>
      <c r="D2059" s="28"/>
      <c r="E2059" s="28"/>
      <c r="F2059" s="28"/>
      <c r="G2059" s="28"/>
      <c r="H2059" s="28"/>
      <c r="I2059" s="28"/>
      <c r="J2059" s="28"/>
      <c r="K2059" s="28"/>
      <c r="L2059" s="28"/>
      <c r="M2059" s="28"/>
      <c r="N2059" s="28"/>
      <c r="O2059" s="28"/>
      <c r="P2059" s="28"/>
      <c r="Q2059" s="28"/>
      <c r="R2059" s="28"/>
    </row>
    <row r="2060" spans="2:18">
      <c r="B2060" s="28"/>
      <c r="C2060" s="28"/>
      <c r="D2060" s="28"/>
      <c r="E2060" s="28"/>
      <c r="F2060" s="28"/>
      <c r="G2060" s="28"/>
      <c r="H2060" s="28"/>
      <c r="I2060" s="28"/>
      <c r="J2060" s="28"/>
      <c r="K2060" s="28"/>
      <c r="L2060" s="28"/>
      <c r="M2060" s="28"/>
      <c r="N2060" s="28"/>
      <c r="O2060" s="28"/>
      <c r="P2060" s="28"/>
      <c r="Q2060" s="28"/>
      <c r="R2060" s="28"/>
    </row>
    <row r="2061" spans="2:18">
      <c r="B2061" s="28"/>
      <c r="C2061" s="28"/>
      <c r="D2061" s="28"/>
      <c r="E2061" s="28"/>
      <c r="F2061" s="28"/>
      <c r="G2061" s="28"/>
      <c r="H2061" s="28"/>
      <c r="I2061" s="28"/>
      <c r="J2061" s="28"/>
      <c r="K2061" s="28"/>
      <c r="L2061" s="28"/>
      <c r="M2061" s="28"/>
      <c r="N2061" s="28"/>
      <c r="O2061" s="28"/>
      <c r="P2061" s="28"/>
      <c r="Q2061" s="28"/>
      <c r="R2061" s="28"/>
    </row>
    <row r="2062" spans="2:18">
      <c r="B2062" s="28"/>
      <c r="C2062" s="28"/>
      <c r="D2062" s="28"/>
      <c r="E2062" s="28"/>
      <c r="F2062" s="28"/>
      <c r="G2062" s="28"/>
      <c r="H2062" s="28"/>
      <c r="I2062" s="28"/>
      <c r="J2062" s="28"/>
      <c r="K2062" s="28"/>
      <c r="L2062" s="28"/>
      <c r="M2062" s="28"/>
      <c r="N2062" s="28"/>
      <c r="O2062" s="28"/>
      <c r="P2062" s="28"/>
      <c r="Q2062" s="28"/>
      <c r="R2062" s="28"/>
    </row>
    <row r="2063" spans="2:18">
      <c r="B2063" s="28"/>
      <c r="C2063" s="28"/>
      <c r="D2063" s="28"/>
      <c r="E2063" s="28"/>
      <c r="F2063" s="28"/>
      <c r="G2063" s="28"/>
      <c r="H2063" s="28"/>
      <c r="I2063" s="28"/>
      <c r="J2063" s="28"/>
      <c r="K2063" s="28"/>
      <c r="L2063" s="28"/>
      <c r="M2063" s="28"/>
      <c r="N2063" s="28"/>
      <c r="O2063" s="28"/>
      <c r="P2063" s="28"/>
      <c r="Q2063" s="28"/>
      <c r="R2063" s="28"/>
    </row>
    <row r="2064" spans="2:18">
      <c r="B2064" s="28"/>
      <c r="C2064" s="28"/>
      <c r="D2064" s="28"/>
      <c r="E2064" s="28"/>
      <c r="F2064" s="28"/>
      <c r="G2064" s="28"/>
      <c r="H2064" s="28"/>
      <c r="I2064" s="28"/>
      <c r="J2064" s="28"/>
      <c r="K2064" s="28"/>
      <c r="L2064" s="28"/>
      <c r="M2064" s="28"/>
      <c r="N2064" s="28"/>
      <c r="O2064" s="28"/>
      <c r="P2064" s="28"/>
      <c r="Q2064" s="28"/>
      <c r="R2064" s="28"/>
    </row>
    <row r="2065" spans="2:18">
      <c r="B2065" s="28"/>
      <c r="C2065" s="28"/>
      <c r="D2065" s="28"/>
      <c r="E2065" s="28"/>
      <c r="F2065" s="28"/>
      <c r="G2065" s="28"/>
      <c r="H2065" s="28"/>
      <c r="I2065" s="28"/>
      <c r="J2065" s="28"/>
      <c r="K2065" s="28"/>
      <c r="L2065" s="28"/>
      <c r="M2065" s="28"/>
      <c r="N2065" s="28"/>
      <c r="O2065" s="28"/>
      <c r="P2065" s="28"/>
      <c r="Q2065" s="28"/>
      <c r="R2065" s="28"/>
    </row>
    <row r="2066" spans="2:18">
      <c r="B2066" s="28"/>
      <c r="C2066" s="28"/>
      <c r="D2066" s="28"/>
      <c r="E2066" s="28"/>
      <c r="F2066" s="28"/>
      <c r="G2066" s="28"/>
      <c r="H2066" s="28"/>
      <c r="I2066" s="28"/>
      <c r="J2066" s="28"/>
      <c r="K2066" s="28"/>
      <c r="L2066" s="28"/>
      <c r="M2066" s="28"/>
      <c r="N2066" s="28"/>
      <c r="O2066" s="28"/>
      <c r="P2066" s="28"/>
      <c r="Q2066" s="28"/>
      <c r="R2066" s="28"/>
    </row>
    <row r="2067" spans="2:18">
      <c r="B2067" s="28"/>
      <c r="C2067" s="28"/>
      <c r="D2067" s="28"/>
      <c r="E2067" s="28"/>
      <c r="F2067" s="28"/>
      <c r="G2067" s="28"/>
      <c r="H2067" s="28"/>
      <c r="I2067" s="28"/>
      <c r="J2067" s="28"/>
      <c r="K2067" s="28"/>
      <c r="L2067" s="28"/>
      <c r="M2067" s="28"/>
      <c r="N2067" s="28"/>
      <c r="O2067" s="28"/>
      <c r="P2067" s="28"/>
      <c r="Q2067" s="28"/>
      <c r="R2067" s="28"/>
    </row>
    <row r="2068" spans="2:18">
      <c r="B2068" s="28"/>
      <c r="C2068" s="28"/>
      <c r="D2068" s="28"/>
      <c r="E2068" s="28"/>
      <c r="F2068" s="28"/>
      <c r="G2068" s="28"/>
      <c r="H2068" s="28"/>
      <c r="I2068" s="28"/>
      <c r="J2068" s="28"/>
      <c r="K2068" s="28"/>
      <c r="L2068" s="28"/>
      <c r="M2068" s="28"/>
      <c r="N2068" s="28"/>
      <c r="O2068" s="28"/>
      <c r="P2068" s="28"/>
      <c r="Q2068" s="28"/>
      <c r="R2068" s="28"/>
    </row>
    <row r="2069" spans="2:18">
      <c r="B2069" s="28"/>
      <c r="C2069" s="28"/>
      <c r="D2069" s="28"/>
      <c r="E2069" s="28"/>
      <c r="F2069" s="28"/>
      <c r="G2069" s="28"/>
      <c r="H2069" s="28"/>
      <c r="I2069" s="28"/>
      <c r="J2069" s="28"/>
      <c r="K2069" s="28"/>
      <c r="L2069" s="28"/>
      <c r="M2069" s="28"/>
      <c r="N2069" s="28"/>
      <c r="O2069" s="28"/>
      <c r="P2069" s="28"/>
      <c r="Q2069" s="28"/>
      <c r="R2069" s="28"/>
    </row>
    <row r="2070" spans="2:18">
      <c r="B2070" s="28"/>
      <c r="C2070" s="28"/>
      <c r="D2070" s="28"/>
      <c r="E2070" s="28"/>
      <c r="F2070" s="28"/>
      <c r="G2070" s="28"/>
      <c r="H2070" s="28"/>
      <c r="I2070" s="28"/>
      <c r="J2070" s="28"/>
      <c r="K2070" s="28"/>
      <c r="L2070" s="28"/>
      <c r="M2070" s="28"/>
      <c r="N2070" s="28"/>
      <c r="O2070" s="28"/>
      <c r="P2070" s="28"/>
      <c r="Q2070" s="28"/>
      <c r="R2070" s="28"/>
    </row>
    <row r="2071" spans="2:18">
      <c r="B2071" s="28"/>
      <c r="C2071" s="28"/>
      <c r="D2071" s="28"/>
      <c r="E2071" s="28"/>
      <c r="F2071" s="28"/>
      <c r="G2071" s="28"/>
      <c r="H2071" s="28"/>
      <c r="I2071" s="28"/>
      <c r="J2071" s="28"/>
      <c r="K2071" s="28"/>
      <c r="L2071" s="28"/>
      <c r="M2071" s="28"/>
      <c r="N2071" s="28"/>
      <c r="O2071" s="28"/>
      <c r="P2071" s="28"/>
      <c r="Q2071" s="28"/>
      <c r="R2071" s="28"/>
    </row>
    <row r="2072" spans="2:18">
      <c r="B2072" s="28"/>
      <c r="C2072" s="28"/>
      <c r="D2072" s="28"/>
      <c r="E2072" s="28"/>
      <c r="F2072" s="28"/>
      <c r="G2072" s="28"/>
      <c r="H2072" s="28"/>
      <c r="I2072" s="28"/>
      <c r="J2072" s="28"/>
      <c r="K2072" s="28"/>
      <c r="L2072" s="28"/>
      <c r="M2072" s="28"/>
      <c r="N2072" s="28"/>
      <c r="O2072" s="28"/>
      <c r="P2072" s="28"/>
      <c r="Q2072" s="28"/>
      <c r="R2072" s="28"/>
    </row>
    <row r="2073" spans="2:18">
      <c r="B2073" s="28"/>
      <c r="C2073" s="28"/>
      <c r="D2073" s="28"/>
      <c r="E2073" s="28"/>
      <c r="F2073" s="28"/>
      <c r="G2073" s="28"/>
      <c r="H2073" s="28"/>
      <c r="I2073" s="28"/>
      <c r="J2073" s="28"/>
      <c r="K2073" s="28"/>
      <c r="L2073" s="28"/>
      <c r="M2073" s="28"/>
      <c r="N2073" s="28"/>
      <c r="O2073" s="28"/>
      <c r="P2073" s="28"/>
      <c r="Q2073" s="28"/>
      <c r="R2073" s="28"/>
    </row>
    <row r="2074" spans="2:18">
      <c r="B2074" s="28"/>
      <c r="C2074" s="28"/>
      <c r="D2074" s="28"/>
      <c r="E2074" s="28"/>
      <c r="F2074" s="28"/>
      <c r="G2074" s="28"/>
      <c r="H2074" s="28"/>
      <c r="I2074" s="28"/>
      <c r="J2074" s="28"/>
      <c r="K2074" s="28"/>
      <c r="L2074" s="28"/>
      <c r="M2074" s="28"/>
      <c r="N2074" s="28"/>
      <c r="O2074" s="28"/>
      <c r="P2074" s="28"/>
      <c r="Q2074" s="28"/>
      <c r="R2074" s="28"/>
    </row>
    <row r="2075" spans="2:18">
      <c r="B2075" s="28"/>
      <c r="C2075" s="28"/>
      <c r="D2075" s="28"/>
      <c r="E2075" s="28"/>
      <c r="F2075" s="28"/>
      <c r="G2075" s="28"/>
      <c r="H2075" s="28"/>
      <c r="I2075" s="28"/>
      <c r="J2075" s="28"/>
      <c r="K2075" s="28"/>
      <c r="L2075" s="28"/>
      <c r="M2075" s="28"/>
      <c r="N2075" s="28"/>
      <c r="O2075" s="28"/>
      <c r="P2075" s="28"/>
      <c r="Q2075" s="28"/>
      <c r="R2075" s="28"/>
    </row>
    <row r="2076" spans="2:18">
      <c r="B2076" s="28"/>
      <c r="C2076" s="28"/>
      <c r="D2076" s="28"/>
      <c r="E2076" s="28"/>
      <c r="F2076" s="28"/>
      <c r="G2076" s="28"/>
      <c r="H2076" s="28"/>
      <c r="I2076" s="28"/>
      <c r="J2076" s="28"/>
      <c r="K2076" s="28"/>
      <c r="L2076" s="28"/>
      <c r="M2076" s="28"/>
      <c r="N2076" s="28"/>
      <c r="O2076" s="28"/>
      <c r="P2076" s="28"/>
      <c r="Q2076" s="28"/>
      <c r="R2076" s="28"/>
    </row>
    <row r="2077" spans="2:18">
      <c r="B2077" s="28"/>
      <c r="C2077" s="28"/>
      <c r="D2077" s="28"/>
      <c r="E2077" s="28"/>
      <c r="F2077" s="28"/>
      <c r="G2077" s="28"/>
      <c r="H2077" s="28"/>
      <c r="I2077" s="28"/>
      <c r="J2077" s="28"/>
      <c r="K2077" s="28"/>
      <c r="L2077" s="28"/>
      <c r="M2077" s="28"/>
      <c r="N2077" s="28"/>
      <c r="O2077" s="28"/>
      <c r="P2077" s="28"/>
      <c r="Q2077" s="28"/>
      <c r="R2077" s="28"/>
    </row>
    <row r="2078" spans="2:18">
      <c r="B2078" s="28"/>
      <c r="C2078" s="28"/>
      <c r="D2078" s="28"/>
      <c r="E2078" s="28"/>
      <c r="F2078" s="28"/>
      <c r="G2078" s="28"/>
      <c r="H2078" s="28"/>
      <c r="I2078" s="28"/>
      <c r="J2078" s="28"/>
      <c r="K2078" s="28"/>
      <c r="L2078" s="28"/>
      <c r="M2078" s="28"/>
      <c r="N2078" s="28"/>
      <c r="O2078" s="28"/>
      <c r="P2078" s="28"/>
      <c r="Q2078" s="28"/>
      <c r="R2078" s="28"/>
    </row>
    <row r="2079" spans="2:18">
      <c r="B2079" s="28"/>
      <c r="C2079" s="28"/>
      <c r="D2079" s="28"/>
      <c r="E2079" s="28"/>
      <c r="F2079" s="28"/>
      <c r="G2079" s="28"/>
      <c r="H2079" s="28"/>
      <c r="I2079" s="28"/>
      <c r="J2079" s="28"/>
      <c r="K2079" s="28"/>
      <c r="L2079" s="28"/>
      <c r="M2079" s="28"/>
      <c r="N2079" s="28"/>
      <c r="O2079" s="28"/>
      <c r="P2079" s="28"/>
      <c r="Q2079" s="28"/>
      <c r="R2079" s="28"/>
    </row>
    <row r="2080" spans="2:18">
      <c r="B2080" s="28"/>
      <c r="C2080" s="28"/>
      <c r="D2080" s="28"/>
      <c r="E2080" s="28"/>
      <c r="F2080" s="28"/>
      <c r="G2080" s="28"/>
      <c r="H2080" s="28"/>
      <c r="I2080" s="28"/>
      <c r="J2080" s="28"/>
      <c r="K2080" s="28"/>
      <c r="L2080" s="28"/>
      <c r="M2080" s="28"/>
      <c r="N2080" s="28"/>
      <c r="O2080" s="28"/>
      <c r="P2080" s="28"/>
      <c r="Q2080" s="28"/>
      <c r="R2080" s="28"/>
    </row>
    <row r="2081" spans="2:18">
      <c r="B2081" s="28"/>
      <c r="C2081" s="28"/>
      <c r="D2081" s="28"/>
      <c r="E2081" s="28"/>
      <c r="F2081" s="28"/>
      <c r="G2081" s="28"/>
      <c r="H2081" s="28"/>
      <c r="I2081" s="28"/>
      <c r="J2081" s="28"/>
      <c r="K2081" s="28"/>
      <c r="L2081" s="28"/>
      <c r="M2081" s="28"/>
      <c r="N2081" s="28"/>
      <c r="O2081" s="28"/>
      <c r="P2081" s="28"/>
      <c r="Q2081" s="28"/>
      <c r="R2081" s="28"/>
    </row>
    <row r="2082" spans="2:18">
      <c r="B2082" s="28"/>
      <c r="C2082" s="28"/>
      <c r="D2082" s="28"/>
      <c r="E2082" s="28"/>
      <c r="F2082" s="28"/>
      <c r="G2082" s="28"/>
      <c r="H2082" s="28"/>
      <c r="I2082" s="28"/>
      <c r="J2082" s="28"/>
      <c r="K2082" s="28"/>
      <c r="L2082" s="28"/>
      <c r="M2082" s="28"/>
      <c r="N2082" s="28"/>
      <c r="O2082" s="28"/>
      <c r="P2082" s="28"/>
      <c r="Q2082" s="28"/>
      <c r="R2082" s="28"/>
    </row>
    <row r="2083" spans="2:18">
      <c r="B2083" s="28"/>
      <c r="C2083" s="28"/>
      <c r="D2083" s="28"/>
      <c r="E2083" s="28"/>
      <c r="F2083" s="28"/>
      <c r="G2083" s="28"/>
      <c r="H2083" s="28"/>
      <c r="I2083" s="28"/>
      <c r="J2083" s="28"/>
      <c r="K2083" s="28"/>
      <c r="L2083" s="28"/>
      <c r="M2083" s="28"/>
      <c r="N2083" s="28"/>
      <c r="O2083" s="28"/>
      <c r="P2083" s="28"/>
      <c r="Q2083" s="28"/>
      <c r="R2083" s="28"/>
    </row>
    <row r="2084" spans="2:18">
      <c r="B2084" s="28"/>
      <c r="C2084" s="28"/>
      <c r="D2084" s="28"/>
      <c r="E2084" s="28"/>
      <c r="F2084" s="28"/>
      <c r="G2084" s="28"/>
      <c r="H2084" s="28"/>
      <c r="I2084" s="28"/>
      <c r="J2084" s="28"/>
      <c r="K2084" s="28"/>
      <c r="L2084" s="28"/>
      <c r="M2084" s="28"/>
      <c r="N2084" s="28"/>
      <c r="O2084" s="28"/>
      <c r="P2084" s="28"/>
      <c r="Q2084" s="28"/>
      <c r="R2084" s="28"/>
    </row>
    <row r="2085" spans="2:18">
      <c r="B2085" s="28"/>
      <c r="C2085" s="28"/>
      <c r="D2085" s="28"/>
      <c r="E2085" s="28"/>
      <c r="F2085" s="28"/>
      <c r="G2085" s="28"/>
      <c r="H2085" s="28"/>
      <c r="I2085" s="28"/>
      <c r="J2085" s="28"/>
      <c r="K2085" s="28"/>
      <c r="L2085" s="28"/>
      <c r="M2085" s="28"/>
      <c r="N2085" s="28"/>
      <c r="O2085" s="28"/>
      <c r="P2085" s="28"/>
      <c r="Q2085" s="28"/>
      <c r="R2085" s="28"/>
    </row>
    <row r="2086" spans="2:18">
      <c r="B2086" s="28"/>
      <c r="C2086" s="28"/>
      <c r="D2086" s="28"/>
      <c r="E2086" s="28"/>
      <c r="F2086" s="28"/>
      <c r="G2086" s="28"/>
      <c r="H2086" s="28"/>
      <c r="I2086" s="28"/>
      <c r="J2086" s="28"/>
      <c r="K2086" s="28"/>
      <c r="L2086" s="28"/>
      <c r="M2086" s="28"/>
      <c r="N2086" s="28"/>
      <c r="O2086" s="28"/>
      <c r="P2086" s="28"/>
      <c r="Q2086" s="28"/>
      <c r="R2086" s="28"/>
    </row>
    <row r="2087" spans="2:18">
      <c r="B2087" s="28"/>
      <c r="C2087" s="28"/>
      <c r="D2087" s="28"/>
      <c r="E2087" s="28"/>
      <c r="F2087" s="28"/>
      <c r="G2087" s="28"/>
      <c r="H2087" s="28"/>
      <c r="I2087" s="28"/>
      <c r="J2087" s="28"/>
      <c r="K2087" s="28"/>
      <c r="L2087" s="28"/>
      <c r="M2087" s="28"/>
      <c r="N2087" s="28"/>
      <c r="O2087" s="28"/>
      <c r="P2087" s="28"/>
      <c r="Q2087" s="28"/>
      <c r="R2087" s="28"/>
    </row>
    <row r="2088" spans="2:18">
      <c r="B2088" s="28"/>
      <c r="C2088" s="28"/>
      <c r="D2088" s="28"/>
      <c r="E2088" s="28"/>
      <c r="F2088" s="28"/>
      <c r="G2088" s="28"/>
      <c r="H2088" s="28"/>
      <c r="I2088" s="28"/>
      <c r="J2088" s="28"/>
      <c r="K2088" s="28"/>
      <c r="L2088" s="28"/>
      <c r="M2088" s="28"/>
      <c r="N2088" s="28"/>
      <c r="O2088" s="28"/>
      <c r="P2088" s="28"/>
      <c r="Q2088" s="28"/>
      <c r="R2088" s="28"/>
    </row>
    <row r="2089" spans="2:18">
      <c r="B2089" s="28"/>
      <c r="C2089" s="28"/>
      <c r="D2089" s="28"/>
      <c r="E2089" s="28"/>
      <c r="F2089" s="28"/>
      <c r="G2089" s="28"/>
      <c r="H2089" s="28"/>
      <c r="I2089" s="28"/>
      <c r="J2089" s="28"/>
      <c r="K2089" s="28"/>
      <c r="L2089" s="28"/>
      <c r="M2089" s="28"/>
      <c r="N2089" s="28"/>
      <c r="O2089" s="28"/>
      <c r="P2089" s="28"/>
      <c r="Q2089" s="28"/>
      <c r="R2089" s="28"/>
    </row>
    <row r="2090" spans="2:18">
      <c r="B2090" s="28"/>
      <c r="C2090" s="28"/>
      <c r="D2090" s="28"/>
      <c r="E2090" s="28"/>
      <c r="F2090" s="28"/>
      <c r="G2090" s="28"/>
      <c r="H2090" s="28"/>
      <c r="I2090" s="28"/>
      <c r="J2090" s="28"/>
      <c r="K2090" s="28"/>
      <c r="L2090" s="28"/>
      <c r="M2090" s="28"/>
      <c r="N2090" s="28"/>
      <c r="O2090" s="28"/>
      <c r="P2090" s="28"/>
      <c r="Q2090" s="28"/>
      <c r="R2090" s="28"/>
    </row>
    <row r="2091" spans="2:18">
      <c r="B2091" s="28"/>
      <c r="C2091" s="28"/>
      <c r="D2091" s="28"/>
      <c r="E2091" s="28"/>
      <c r="F2091" s="28"/>
      <c r="G2091" s="28"/>
      <c r="H2091" s="28"/>
      <c r="I2091" s="28"/>
      <c r="J2091" s="28"/>
      <c r="K2091" s="28"/>
      <c r="L2091" s="28"/>
      <c r="M2091" s="28"/>
      <c r="N2091" s="28"/>
      <c r="O2091" s="28"/>
      <c r="P2091" s="28"/>
      <c r="Q2091" s="28"/>
      <c r="R2091" s="28"/>
    </row>
    <row r="2092" spans="2:18">
      <c r="B2092" s="28"/>
      <c r="C2092" s="28"/>
      <c r="D2092" s="28"/>
      <c r="E2092" s="28"/>
      <c r="F2092" s="28"/>
      <c r="G2092" s="28"/>
      <c r="H2092" s="28"/>
      <c r="I2092" s="28"/>
      <c r="J2092" s="28"/>
      <c r="K2092" s="28"/>
      <c r="L2092" s="28"/>
      <c r="M2092" s="28"/>
      <c r="N2092" s="28"/>
      <c r="O2092" s="28"/>
      <c r="P2092" s="28"/>
      <c r="Q2092" s="28"/>
      <c r="R2092" s="28"/>
    </row>
    <row r="2093" spans="2:18">
      <c r="B2093" s="28"/>
      <c r="C2093" s="28"/>
      <c r="D2093" s="28"/>
      <c r="E2093" s="28"/>
      <c r="F2093" s="28"/>
      <c r="G2093" s="28"/>
      <c r="H2093" s="28"/>
      <c r="I2093" s="28"/>
      <c r="J2093" s="28"/>
      <c r="K2093" s="28"/>
      <c r="L2093" s="28"/>
      <c r="M2093" s="28"/>
      <c r="N2093" s="28"/>
      <c r="O2093" s="28"/>
      <c r="P2093" s="28"/>
      <c r="Q2093" s="28"/>
      <c r="R2093" s="28"/>
    </row>
    <row r="2094" spans="2:18">
      <c r="B2094" s="28"/>
      <c r="C2094" s="28"/>
      <c r="D2094" s="28"/>
      <c r="E2094" s="28"/>
      <c r="F2094" s="28"/>
      <c r="G2094" s="28"/>
      <c r="H2094" s="28"/>
      <c r="I2094" s="28"/>
      <c r="J2094" s="28"/>
      <c r="K2094" s="28"/>
      <c r="L2094" s="28"/>
      <c r="M2094" s="28"/>
      <c r="N2094" s="28"/>
      <c r="O2094" s="28"/>
      <c r="P2094" s="28"/>
      <c r="Q2094" s="28"/>
      <c r="R2094" s="28"/>
    </row>
    <row r="2095" spans="2:18">
      <c r="B2095" s="28"/>
      <c r="C2095" s="28"/>
      <c r="D2095" s="28"/>
      <c r="E2095" s="28"/>
      <c r="F2095" s="28"/>
      <c r="G2095" s="28"/>
      <c r="H2095" s="28"/>
      <c r="I2095" s="28"/>
      <c r="J2095" s="28"/>
      <c r="K2095" s="28"/>
      <c r="L2095" s="28"/>
      <c r="M2095" s="28"/>
      <c r="N2095" s="28"/>
      <c r="O2095" s="28"/>
      <c r="P2095" s="28"/>
      <c r="Q2095" s="28"/>
      <c r="R2095" s="28"/>
    </row>
    <row r="2096" spans="2:18">
      <c r="B2096" s="28"/>
      <c r="C2096" s="28"/>
      <c r="D2096" s="28"/>
      <c r="E2096" s="28"/>
      <c r="F2096" s="28"/>
      <c r="G2096" s="28"/>
      <c r="H2096" s="28"/>
      <c r="I2096" s="28"/>
      <c r="J2096" s="28"/>
      <c r="K2096" s="28"/>
      <c r="L2096" s="28"/>
      <c r="M2096" s="28"/>
      <c r="N2096" s="28"/>
      <c r="O2096" s="28"/>
      <c r="P2096" s="28"/>
      <c r="Q2096" s="28"/>
      <c r="R2096" s="28"/>
    </row>
    <row r="2097" spans="2:18">
      <c r="B2097" s="28"/>
      <c r="C2097" s="28"/>
      <c r="D2097" s="28"/>
      <c r="E2097" s="28"/>
      <c r="F2097" s="28"/>
      <c r="G2097" s="28"/>
      <c r="H2097" s="28"/>
      <c r="I2097" s="28"/>
      <c r="J2097" s="28"/>
      <c r="K2097" s="28"/>
      <c r="L2097" s="28"/>
      <c r="M2097" s="28"/>
      <c r="N2097" s="28"/>
      <c r="O2097" s="28"/>
      <c r="P2097" s="28"/>
      <c r="Q2097" s="28"/>
      <c r="R2097" s="28"/>
    </row>
    <row r="2098" spans="2:18">
      <c r="B2098" s="28"/>
      <c r="C2098" s="28"/>
      <c r="D2098" s="28"/>
      <c r="E2098" s="28"/>
      <c r="F2098" s="28"/>
      <c r="G2098" s="28"/>
      <c r="H2098" s="28"/>
      <c r="I2098" s="28"/>
      <c r="J2098" s="28"/>
      <c r="K2098" s="28"/>
      <c r="L2098" s="28"/>
      <c r="M2098" s="28"/>
      <c r="N2098" s="28"/>
      <c r="O2098" s="28"/>
      <c r="P2098" s="28"/>
      <c r="Q2098" s="28"/>
      <c r="R2098" s="28"/>
    </row>
    <row r="2099" spans="2:18">
      <c r="B2099" s="28"/>
      <c r="C2099" s="28"/>
      <c r="D2099" s="28"/>
      <c r="E2099" s="28"/>
      <c r="F2099" s="28"/>
      <c r="G2099" s="28"/>
      <c r="H2099" s="28"/>
      <c r="I2099" s="28"/>
      <c r="J2099" s="28"/>
      <c r="K2099" s="28"/>
      <c r="L2099" s="28"/>
      <c r="M2099" s="28"/>
      <c r="N2099" s="28"/>
      <c r="O2099" s="28"/>
      <c r="P2099" s="28"/>
      <c r="Q2099" s="28"/>
      <c r="R2099" s="28"/>
    </row>
    <row r="2100" spans="2:18">
      <c r="B2100" s="28"/>
      <c r="C2100" s="28"/>
      <c r="D2100" s="28"/>
      <c r="E2100" s="28"/>
      <c r="F2100" s="28"/>
      <c r="G2100" s="28"/>
      <c r="H2100" s="28"/>
      <c r="I2100" s="28"/>
      <c r="J2100" s="28"/>
      <c r="K2100" s="28"/>
      <c r="L2100" s="28"/>
      <c r="M2100" s="28"/>
      <c r="N2100" s="28"/>
      <c r="O2100" s="28"/>
      <c r="P2100" s="28"/>
      <c r="Q2100" s="28"/>
      <c r="R2100" s="28"/>
    </row>
    <row r="2101" spans="2:18">
      <c r="B2101" s="28"/>
      <c r="C2101" s="28"/>
      <c r="D2101" s="28"/>
      <c r="E2101" s="28"/>
      <c r="F2101" s="28"/>
      <c r="G2101" s="28"/>
      <c r="H2101" s="28"/>
      <c r="I2101" s="28"/>
      <c r="J2101" s="28"/>
      <c r="K2101" s="28"/>
      <c r="L2101" s="28"/>
      <c r="M2101" s="28"/>
      <c r="N2101" s="28"/>
      <c r="O2101" s="28"/>
      <c r="P2101" s="28"/>
      <c r="Q2101" s="28"/>
      <c r="R2101" s="28"/>
    </row>
    <row r="2102" spans="2:18">
      <c r="B2102" s="28"/>
      <c r="C2102" s="28"/>
      <c r="D2102" s="28"/>
      <c r="E2102" s="28"/>
      <c r="F2102" s="28"/>
      <c r="G2102" s="28"/>
      <c r="H2102" s="28"/>
      <c r="I2102" s="28"/>
      <c r="J2102" s="28"/>
      <c r="K2102" s="28"/>
      <c r="L2102" s="28"/>
      <c r="M2102" s="28"/>
      <c r="N2102" s="28"/>
      <c r="O2102" s="28"/>
      <c r="P2102" s="28"/>
      <c r="Q2102" s="28"/>
      <c r="R2102" s="28"/>
    </row>
    <row r="2103" spans="2:18">
      <c r="B2103" s="28"/>
      <c r="C2103" s="28"/>
      <c r="D2103" s="28"/>
      <c r="E2103" s="28"/>
      <c r="F2103" s="28"/>
      <c r="G2103" s="28"/>
      <c r="H2103" s="28"/>
      <c r="I2103" s="28"/>
      <c r="J2103" s="28"/>
      <c r="K2103" s="28"/>
      <c r="L2103" s="28"/>
      <c r="M2103" s="28"/>
      <c r="N2103" s="28"/>
      <c r="O2103" s="28"/>
      <c r="P2103" s="28"/>
      <c r="Q2103" s="28"/>
      <c r="R2103" s="28"/>
    </row>
    <row r="2104" spans="2:18">
      <c r="B2104" s="28"/>
      <c r="C2104" s="28"/>
      <c r="D2104" s="28"/>
      <c r="E2104" s="28"/>
      <c r="F2104" s="28"/>
      <c r="G2104" s="28"/>
      <c r="H2104" s="28"/>
      <c r="I2104" s="28"/>
      <c r="J2104" s="28"/>
      <c r="K2104" s="28"/>
      <c r="L2104" s="28"/>
      <c r="M2104" s="28"/>
      <c r="N2104" s="28"/>
      <c r="O2104" s="28"/>
      <c r="P2104" s="28"/>
      <c r="Q2104" s="28"/>
      <c r="R2104" s="28"/>
    </row>
    <row r="2105" spans="2:18">
      <c r="B2105" s="28"/>
      <c r="C2105" s="28"/>
      <c r="D2105" s="28"/>
      <c r="E2105" s="28"/>
      <c r="F2105" s="28"/>
      <c r="G2105" s="28"/>
      <c r="H2105" s="28"/>
      <c r="I2105" s="28"/>
      <c r="J2105" s="28"/>
      <c r="K2105" s="28"/>
      <c r="L2105" s="28"/>
      <c r="M2105" s="28"/>
      <c r="N2105" s="28"/>
      <c r="O2105" s="28"/>
      <c r="P2105" s="28"/>
      <c r="Q2105" s="28"/>
      <c r="R2105" s="28"/>
    </row>
    <row r="2106" spans="2:18">
      <c r="B2106" s="28"/>
      <c r="C2106" s="28"/>
      <c r="D2106" s="28"/>
      <c r="E2106" s="28"/>
      <c r="F2106" s="28"/>
      <c r="G2106" s="28"/>
      <c r="H2106" s="28"/>
      <c r="I2106" s="28"/>
      <c r="J2106" s="28"/>
      <c r="K2106" s="28"/>
      <c r="L2106" s="28"/>
      <c r="M2106" s="28"/>
      <c r="N2106" s="28"/>
      <c r="O2106" s="28"/>
      <c r="P2106" s="28"/>
      <c r="Q2106" s="28"/>
      <c r="R2106" s="28"/>
    </row>
    <row r="2107" spans="2:18">
      <c r="B2107" s="28"/>
      <c r="C2107" s="28"/>
      <c r="D2107" s="28"/>
      <c r="E2107" s="28"/>
      <c r="F2107" s="28"/>
      <c r="G2107" s="28"/>
      <c r="H2107" s="28"/>
      <c r="I2107" s="28"/>
      <c r="J2107" s="28"/>
      <c r="K2107" s="28"/>
      <c r="L2107" s="28"/>
      <c r="M2107" s="28"/>
      <c r="N2107" s="28"/>
      <c r="O2107" s="28"/>
      <c r="P2107" s="28"/>
      <c r="Q2107" s="28"/>
      <c r="R2107" s="28"/>
    </row>
    <row r="2108" spans="2:18">
      <c r="B2108" s="28"/>
      <c r="C2108" s="28"/>
      <c r="D2108" s="28"/>
      <c r="E2108" s="28"/>
      <c r="F2108" s="28"/>
      <c r="G2108" s="28"/>
      <c r="H2108" s="28"/>
      <c r="I2108" s="28"/>
      <c r="J2108" s="28"/>
      <c r="K2108" s="28"/>
      <c r="L2108" s="28"/>
      <c r="M2108" s="28"/>
      <c r="N2108" s="28"/>
      <c r="O2108" s="28"/>
      <c r="P2108" s="28"/>
      <c r="Q2108" s="28"/>
      <c r="R2108" s="28"/>
    </row>
    <row r="2109" spans="2:18">
      <c r="B2109" s="28"/>
      <c r="C2109" s="28"/>
      <c r="D2109" s="28"/>
      <c r="E2109" s="28"/>
      <c r="F2109" s="28"/>
      <c r="G2109" s="28"/>
      <c r="H2109" s="28"/>
      <c r="I2109" s="28"/>
      <c r="J2109" s="28"/>
      <c r="K2109" s="28"/>
      <c r="L2109" s="28"/>
      <c r="M2109" s="28"/>
      <c r="N2109" s="28"/>
      <c r="O2109" s="28"/>
      <c r="P2109" s="28"/>
      <c r="Q2109" s="28"/>
      <c r="R2109" s="28"/>
    </row>
    <row r="2110" spans="2:18">
      <c r="B2110" s="28"/>
      <c r="C2110" s="28"/>
      <c r="D2110" s="28"/>
      <c r="E2110" s="28"/>
      <c r="F2110" s="28"/>
      <c r="G2110" s="28"/>
      <c r="H2110" s="28"/>
      <c r="I2110" s="28"/>
      <c r="J2110" s="28"/>
      <c r="K2110" s="28"/>
      <c r="L2110" s="28"/>
      <c r="M2110" s="28"/>
      <c r="N2110" s="28"/>
      <c r="O2110" s="28"/>
      <c r="P2110" s="28"/>
      <c r="Q2110" s="28"/>
      <c r="R2110" s="28"/>
    </row>
    <row r="2111" spans="2:18">
      <c r="B2111" s="28"/>
      <c r="C2111" s="28"/>
      <c r="D2111" s="28"/>
      <c r="E2111" s="28"/>
      <c r="F2111" s="28"/>
      <c r="G2111" s="28"/>
      <c r="H2111" s="28"/>
      <c r="I2111" s="28"/>
      <c r="J2111" s="28"/>
      <c r="K2111" s="28"/>
      <c r="L2111" s="28"/>
      <c r="M2111" s="28"/>
      <c r="N2111" s="28"/>
      <c r="O2111" s="28"/>
      <c r="P2111" s="28"/>
      <c r="Q2111" s="28"/>
      <c r="R2111" s="28"/>
    </row>
    <row r="2112" spans="2:18">
      <c r="B2112" s="28"/>
      <c r="C2112" s="28"/>
      <c r="D2112" s="28"/>
      <c r="E2112" s="28"/>
      <c r="F2112" s="28"/>
      <c r="G2112" s="28"/>
      <c r="H2112" s="28"/>
      <c r="I2112" s="28"/>
      <c r="J2112" s="28"/>
      <c r="K2112" s="28"/>
      <c r="L2112" s="28"/>
      <c r="M2112" s="28"/>
      <c r="N2112" s="28"/>
      <c r="O2112" s="28"/>
      <c r="P2112" s="28"/>
      <c r="Q2112" s="28"/>
      <c r="R2112" s="28"/>
    </row>
    <row r="2113" spans="2:18">
      <c r="B2113" s="28"/>
      <c r="C2113" s="28"/>
      <c r="D2113" s="28"/>
      <c r="E2113" s="28"/>
      <c r="F2113" s="28"/>
      <c r="G2113" s="28"/>
      <c r="H2113" s="28"/>
      <c r="I2113" s="28"/>
      <c r="J2113" s="28"/>
      <c r="K2113" s="28"/>
      <c r="L2113" s="28"/>
      <c r="M2113" s="28"/>
      <c r="N2113" s="28"/>
      <c r="O2113" s="28"/>
      <c r="P2113" s="28"/>
      <c r="Q2113" s="28"/>
      <c r="R2113" s="28"/>
    </row>
    <row r="2114" spans="2:18">
      <c r="B2114" s="28"/>
      <c r="C2114" s="28"/>
      <c r="D2114" s="28"/>
      <c r="E2114" s="28"/>
      <c r="F2114" s="28"/>
      <c r="G2114" s="28"/>
      <c r="H2114" s="28"/>
      <c r="I2114" s="28"/>
      <c r="J2114" s="28"/>
      <c r="K2114" s="28"/>
      <c r="L2114" s="28"/>
      <c r="M2114" s="28"/>
      <c r="N2114" s="28"/>
      <c r="O2114" s="28"/>
      <c r="P2114" s="28"/>
      <c r="Q2114" s="28"/>
      <c r="R2114" s="28"/>
    </row>
    <row r="2115" spans="2:18">
      <c r="B2115" s="28"/>
      <c r="C2115" s="28"/>
      <c r="D2115" s="28"/>
      <c r="E2115" s="28"/>
      <c r="F2115" s="28"/>
      <c r="G2115" s="28"/>
      <c r="H2115" s="28"/>
      <c r="I2115" s="28"/>
      <c r="J2115" s="28"/>
      <c r="K2115" s="28"/>
      <c r="L2115" s="28"/>
      <c r="M2115" s="28"/>
      <c r="N2115" s="28"/>
      <c r="O2115" s="28"/>
      <c r="P2115" s="28"/>
      <c r="Q2115" s="28"/>
      <c r="R2115" s="28"/>
    </row>
    <row r="2116" spans="2:18">
      <c r="B2116" s="28"/>
      <c r="C2116" s="28"/>
      <c r="D2116" s="28"/>
      <c r="E2116" s="28"/>
      <c r="F2116" s="28"/>
      <c r="G2116" s="28"/>
      <c r="H2116" s="28"/>
      <c r="I2116" s="28"/>
      <c r="J2116" s="28"/>
      <c r="K2116" s="28"/>
      <c r="L2116" s="28"/>
      <c r="M2116" s="28"/>
      <c r="N2116" s="28"/>
      <c r="O2116" s="28"/>
      <c r="P2116" s="28"/>
      <c r="Q2116" s="28"/>
      <c r="R2116" s="28"/>
    </row>
    <row r="2117" spans="2:18">
      <c r="B2117" s="28"/>
      <c r="C2117" s="28"/>
      <c r="D2117" s="28"/>
      <c r="E2117" s="28"/>
      <c r="F2117" s="28"/>
      <c r="G2117" s="28"/>
      <c r="H2117" s="28"/>
      <c r="I2117" s="28"/>
      <c r="J2117" s="28"/>
      <c r="K2117" s="28"/>
      <c r="L2117" s="28"/>
      <c r="M2117" s="28"/>
      <c r="N2117" s="28"/>
      <c r="O2117" s="28"/>
      <c r="P2117" s="28"/>
      <c r="Q2117" s="28"/>
      <c r="R2117" s="28"/>
    </row>
    <row r="2118" spans="2:18">
      <c r="B2118" s="28"/>
      <c r="C2118" s="28"/>
      <c r="D2118" s="28"/>
      <c r="E2118" s="28"/>
      <c r="F2118" s="28"/>
      <c r="G2118" s="28"/>
      <c r="H2118" s="28"/>
      <c r="I2118" s="28"/>
      <c r="J2118" s="28"/>
      <c r="K2118" s="28"/>
      <c r="L2118" s="28"/>
      <c r="M2118" s="28"/>
      <c r="N2118" s="28"/>
      <c r="O2118" s="28"/>
      <c r="P2118" s="28"/>
      <c r="Q2118" s="28"/>
      <c r="R2118" s="28"/>
    </row>
    <row r="2119" spans="2:18">
      <c r="B2119" s="28"/>
      <c r="C2119" s="28"/>
      <c r="D2119" s="28"/>
      <c r="E2119" s="28"/>
      <c r="F2119" s="28"/>
      <c r="G2119" s="28"/>
      <c r="H2119" s="28"/>
      <c r="I2119" s="28"/>
      <c r="J2119" s="28"/>
      <c r="K2119" s="28"/>
      <c r="L2119" s="28"/>
      <c r="M2119" s="28"/>
      <c r="N2119" s="28"/>
      <c r="O2119" s="28"/>
      <c r="P2119" s="28"/>
      <c r="Q2119" s="28"/>
      <c r="R2119" s="28"/>
    </row>
    <row r="2120" spans="2:18">
      <c r="B2120" s="28"/>
      <c r="C2120" s="28"/>
      <c r="D2120" s="28"/>
      <c r="E2120" s="28"/>
      <c r="F2120" s="28"/>
      <c r="G2120" s="28"/>
      <c r="H2120" s="28"/>
      <c r="I2120" s="28"/>
      <c r="J2120" s="28"/>
      <c r="K2120" s="28"/>
      <c r="L2120" s="28"/>
      <c r="M2120" s="28"/>
      <c r="N2120" s="28"/>
      <c r="O2120" s="28"/>
      <c r="P2120" s="28"/>
      <c r="Q2120" s="28"/>
      <c r="R2120" s="28"/>
    </row>
    <row r="2121" spans="2:18">
      <c r="B2121" s="28"/>
      <c r="C2121" s="28"/>
      <c r="D2121" s="28"/>
      <c r="E2121" s="28"/>
      <c r="F2121" s="28"/>
      <c r="G2121" s="28"/>
      <c r="H2121" s="28"/>
      <c r="I2121" s="28"/>
      <c r="J2121" s="28"/>
      <c r="K2121" s="28"/>
      <c r="L2121" s="28"/>
      <c r="M2121" s="28"/>
      <c r="N2121" s="28"/>
      <c r="O2121" s="28"/>
      <c r="P2121" s="28"/>
      <c r="Q2121" s="28"/>
      <c r="R2121" s="28"/>
    </row>
    <row r="2122" spans="2:18">
      <c r="B2122" s="28"/>
      <c r="C2122" s="28"/>
      <c r="D2122" s="28"/>
      <c r="E2122" s="28"/>
      <c r="F2122" s="28"/>
      <c r="G2122" s="28"/>
      <c r="H2122" s="28"/>
      <c r="I2122" s="28"/>
      <c r="J2122" s="28"/>
      <c r="K2122" s="28"/>
      <c r="L2122" s="28"/>
      <c r="M2122" s="28"/>
      <c r="N2122" s="28"/>
      <c r="O2122" s="28"/>
      <c r="P2122" s="28"/>
      <c r="Q2122" s="28"/>
      <c r="R2122" s="28"/>
    </row>
    <row r="2123" spans="2:18">
      <c r="B2123" s="28"/>
      <c r="C2123" s="28"/>
      <c r="D2123" s="28"/>
      <c r="E2123" s="28"/>
      <c r="F2123" s="28"/>
      <c r="G2123" s="28"/>
      <c r="H2123" s="28"/>
      <c r="I2123" s="28"/>
      <c r="J2123" s="28"/>
      <c r="K2123" s="28"/>
      <c r="L2123" s="28"/>
      <c r="M2123" s="28"/>
      <c r="N2123" s="28"/>
      <c r="O2123" s="28"/>
      <c r="P2123" s="28"/>
      <c r="Q2123" s="28"/>
      <c r="R2123" s="28"/>
    </row>
    <row r="2124" spans="2:18">
      <c r="B2124" s="28"/>
      <c r="C2124" s="28"/>
      <c r="D2124" s="28"/>
      <c r="E2124" s="28"/>
      <c r="F2124" s="28"/>
      <c r="G2124" s="28"/>
      <c r="H2124" s="28"/>
      <c r="I2124" s="28"/>
      <c r="J2124" s="28"/>
      <c r="K2124" s="28"/>
      <c r="L2124" s="28"/>
      <c r="M2124" s="28"/>
      <c r="N2124" s="28"/>
      <c r="O2124" s="28"/>
      <c r="P2124" s="28"/>
      <c r="Q2124" s="28"/>
      <c r="R2124" s="28"/>
    </row>
    <row r="2125" spans="2:18">
      <c r="B2125" s="28"/>
      <c r="C2125" s="28"/>
      <c r="D2125" s="28"/>
      <c r="E2125" s="28"/>
      <c r="F2125" s="28"/>
      <c r="G2125" s="28"/>
      <c r="H2125" s="28"/>
      <c r="I2125" s="28"/>
      <c r="J2125" s="28"/>
      <c r="K2125" s="28"/>
      <c r="L2125" s="28"/>
      <c r="M2125" s="28"/>
      <c r="N2125" s="28"/>
      <c r="O2125" s="28"/>
      <c r="P2125" s="28"/>
      <c r="Q2125" s="28"/>
      <c r="R2125" s="28"/>
    </row>
    <row r="2126" spans="2:18">
      <c r="B2126" s="28"/>
      <c r="C2126" s="28"/>
      <c r="D2126" s="28"/>
      <c r="E2126" s="28"/>
      <c r="F2126" s="28"/>
      <c r="G2126" s="28"/>
      <c r="H2126" s="28"/>
      <c r="I2126" s="28"/>
      <c r="J2126" s="28"/>
      <c r="K2126" s="28"/>
      <c r="L2126" s="28"/>
      <c r="M2126" s="28"/>
      <c r="N2126" s="28"/>
      <c r="O2126" s="28"/>
      <c r="P2126" s="28"/>
      <c r="Q2126" s="28"/>
      <c r="R2126" s="28"/>
    </row>
    <row r="2127" spans="2:18">
      <c r="B2127" s="28"/>
      <c r="C2127" s="28"/>
      <c r="D2127" s="28"/>
      <c r="E2127" s="28"/>
      <c r="F2127" s="28"/>
      <c r="G2127" s="28"/>
      <c r="H2127" s="28"/>
      <c r="I2127" s="28"/>
      <c r="J2127" s="28"/>
      <c r="K2127" s="28"/>
      <c r="L2127" s="28"/>
      <c r="M2127" s="28"/>
      <c r="N2127" s="28"/>
      <c r="O2127" s="28"/>
      <c r="P2127" s="28"/>
      <c r="Q2127" s="28"/>
      <c r="R2127" s="28"/>
    </row>
    <row r="2128" spans="2:18">
      <c r="B2128" s="28"/>
      <c r="C2128" s="28"/>
      <c r="D2128" s="28"/>
      <c r="E2128" s="28"/>
      <c r="F2128" s="28"/>
      <c r="G2128" s="28"/>
      <c r="H2128" s="28"/>
      <c r="I2128" s="28"/>
      <c r="J2128" s="28"/>
      <c r="K2128" s="28"/>
      <c r="L2128" s="28"/>
      <c r="M2128" s="28"/>
      <c r="N2128" s="28"/>
      <c r="O2128" s="28"/>
      <c r="P2128" s="28"/>
      <c r="Q2128" s="28"/>
      <c r="R2128" s="28"/>
    </row>
    <row r="2129" spans="2:18">
      <c r="B2129" s="28"/>
      <c r="C2129" s="28"/>
      <c r="D2129" s="28"/>
      <c r="E2129" s="28"/>
      <c r="F2129" s="28"/>
      <c r="G2129" s="28"/>
      <c r="H2129" s="28"/>
      <c r="I2129" s="28"/>
      <c r="J2129" s="28"/>
      <c r="K2129" s="28"/>
      <c r="L2129" s="28"/>
      <c r="M2129" s="28"/>
      <c r="N2129" s="28"/>
      <c r="O2129" s="28"/>
      <c r="P2129" s="28"/>
      <c r="Q2129" s="28"/>
      <c r="R2129" s="28"/>
    </row>
    <row r="2130" spans="2:18">
      <c r="B2130" s="28"/>
      <c r="C2130" s="28"/>
      <c r="D2130" s="28"/>
      <c r="E2130" s="28"/>
      <c r="F2130" s="28"/>
      <c r="G2130" s="28"/>
      <c r="H2130" s="28"/>
      <c r="I2130" s="28"/>
      <c r="J2130" s="28"/>
      <c r="K2130" s="28"/>
      <c r="L2130" s="28"/>
      <c r="M2130" s="28"/>
      <c r="N2130" s="28"/>
      <c r="O2130" s="28"/>
      <c r="P2130" s="28"/>
      <c r="Q2130" s="28"/>
      <c r="R2130" s="28"/>
    </row>
    <row r="2131" spans="2:18">
      <c r="B2131" s="28"/>
      <c r="C2131" s="28"/>
      <c r="D2131" s="28"/>
      <c r="E2131" s="28"/>
      <c r="F2131" s="28"/>
      <c r="G2131" s="28"/>
      <c r="H2131" s="28"/>
      <c r="I2131" s="28"/>
      <c r="J2131" s="28"/>
      <c r="K2131" s="28"/>
      <c r="L2131" s="28"/>
      <c r="M2131" s="28"/>
      <c r="N2131" s="28"/>
      <c r="O2131" s="28"/>
      <c r="P2131" s="28"/>
      <c r="Q2131" s="28"/>
      <c r="R2131" s="28"/>
    </row>
    <row r="2132" spans="2:18">
      <c r="B2132" s="28"/>
      <c r="C2132" s="28"/>
      <c r="D2132" s="28"/>
      <c r="E2132" s="28"/>
      <c r="F2132" s="28"/>
      <c r="G2132" s="28"/>
      <c r="H2132" s="28"/>
      <c r="I2132" s="28"/>
      <c r="J2132" s="28"/>
      <c r="K2132" s="28"/>
      <c r="L2132" s="28"/>
      <c r="M2132" s="28"/>
      <c r="N2132" s="28"/>
      <c r="O2132" s="28"/>
      <c r="P2132" s="28"/>
      <c r="Q2132" s="28"/>
      <c r="R2132" s="28"/>
    </row>
    <row r="2133" spans="2:18">
      <c r="B2133" s="28"/>
      <c r="C2133" s="28"/>
      <c r="D2133" s="28"/>
      <c r="E2133" s="28"/>
      <c r="F2133" s="28"/>
      <c r="G2133" s="28"/>
      <c r="H2133" s="28"/>
      <c r="I2133" s="28"/>
      <c r="J2133" s="28"/>
      <c r="K2133" s="28"/>
      <c r="L2133" s="28"/>
      <c r="M2133" s="28"/>
      <c r="N2133" s="28"/>
      <c r="O2133" s="28"/>
      <c r="P2133" s="28"/>
      <c r="Q2133" s="28"/>
      <c r="R2133" s="28"/>
    </row>
    <row r="2134" spans="2:18">
      <c r="B2134" s="28"/>
      <c r="C2134" s="28"/>
      <c r="D2134" s="28"/>
      <c r="E2134" s="28"/>
      <c r="F2134" s="28"/>
      <c r="G2134" s="28"/>
      <c r="H2134" s="28"/>
      <c r="I2134" s="28"/>
      <c r="J2134" s="28"/>
      <c r="K2134" s="28"/>
      <c r="L2134" s="28"/>
      <c r="M2134" s="28"/>
      <c r="N2134" s="28"/>
      <c r="O2134" s="28"/>
      <c r="P2134" s="28"/>
      <c r="Q2134" s="28"/>
      <c r="R2134" s="28"/>
    </row>
    <row r="2135" spans="2:18">
      <c r="B2135" s="28"/>
      <c r="C2135" s="28"/>
      <c r="D2135" s="28"/>
      <c r="E2135" s="28"/>
      <c r="F2135" s="28"/>
      <c r="G2135" s="28"/>
      <c r="H2135" s="28"/>
      <c r="I2135" s="28"/>
      <c r="J2135" s="28"/>
      <c r="K2135" s="28"/>
      <c r="L2135" s="28"/>
      <c r="M2135" s="28"/>
      <c r="N2135" s="28"/>
      <c r="O2135" s="28"/>
      <c r="P2135" s="28"/>
      <c r="Q2135" s="28"/>
      <c r="R2135" s="28"/>
    </row>
    <row r="2136" spans="2:18">
      <c r="B2136" s="28"/>
      <c r="C2136" s="28"/>
      <c r="D2136" s="28"/>
      <c r="E2136" s="28"/>
      <c r="F2136" s="28"/>
      <c r="G2136" s="28"/>
      <c r="H2136" s="28"/>
      <c r="I2136" s="28"/>
      <c r="J2136" s="28"/>
      <c r="K2136" s="28"/>
      <c r="L2136" s="28"/>
      <c r="M2136" s="28"/>
      <c r="N2136" s="28"/>
      <c r="O2136" s="28"/>
      <c r="P2136" s="28"/>
      <c r="Q2136" s="28"/>
      <c r="R2136" s="28"/>
    </row>
    <row r="2137" spans="2:18">
      <c r="B2137" s="28"/>
      <c r="C2137" s="28"/>
      <c r="D2137" s="28"/>
      <c r="E2137" s="28"/>
      <c r="F2137" s="28"/>
      <c r="G2137" s="28"/>
      <c r="H2137" s="28"/>
      <c r="I2137" s="28"/>
      <c r="J2137" s="28"/>
      <c r="K2137" s="28"/>
      <c r="L2137" s="28"/>
      <c r="M2137" s="28"/>
      <c r="N2137" s="28"/>
      <c r="O2137" s="28"/>
      <c r="P2137" s="28"/>
      <c r="Q2137" s="28"/>
      <c r="R2137" s="28"/>
    </row>
    <row r="2138" spans="2:18">
      <c r="B2138" s="28"/>
      <c r="C2138" s="28"/>
      <c r="D2138" s="28"/>
      <c r="E2138" s="28"/>
      <c r="F2138" s="28"/>
      <c r="G2138" s="28"/>
      <c r="H2138" s="28"/>
      <c r="I2138" s="28"/>
      <c r="J2138" s="28"/>
      <c r="K2138" s="28"/>
      <c r="L2138" s="28"/>
      <c r="M2138" s="28"/>
      <c r="N2138" s="28"/>
      <c r="O2138" s="28"/>
      <c r="P2138" s="28"/>
      <c r="Q2138" s="28"/>
      <c r="R2138" s="28"/>
    </row>
    <row r="2139" spans="2:18">
      <c r="B2139" s="28"/>
      <c r="C2139" s="28"/>
      <c r="D2139" s="28"/>
      <c r="E2139" s="28"/>
      <c r="F2139" s="28"/>
      <c r="G2139" s="28"/>
      <c r="H2139" s="28"/>
      <c r="I2139" s="28"/>
      <c r="J2139" s="28"/>
      <c r="K2139" s="28"/>
      <c r="L2139" s="28"/>
      <c r="M2139" s="28"/>
      <c r="N2139" s="28"/>
      <c r="O2139" s="28"/>
      <c r="P2139" s="28"/>
      <c r="Q2139" s="28"/>
      <c r="R2139" s="28"/>
    </row>
    <row r="2140" spans="2:18">
      <c r="B2140" s="28"/>
      <c r="C2140" s="28"/>
      <c r="D2140" s="28"/>
      <c r="E2140" s="28"/>
      <c r="F2140" s="28"/>
      <c r="G2140" s="28"/>
      <c r="H2140" s="28"/>
      <c r="I2140" s="28"/>
      <c r="J2140" s="28"/>
      <c r="K2140" s="28"/>
      <c r="L2140" s="28"/>
      <c r="M2140" s="28"/>
      <c r="N2140" s="28"/>
      <c r="O2140" s="28"/>
      <c r="P2140" s="28"/>
      <c r="Q2140" s="28"/>
      <c r="R2140" s="28"/>
    </row>
    <row r="2141" spans="2:18">
      <c r="B2141" s="28"/>
      <c r="C2141" s="28"/>
      <c r="D2141" s="28"/>
      <c r="E2141" s="28"/>
      <c r="F2141" s="28"/>
      <c r="G2141" s="28"/>
      <c r="H2141" s="28"/>
      <c r="I2141" s="28"/>
      <c r="J2141" s="28"/>
      <c r="K2141" s="28"/>
      <c r="L2141" s="28"/>
      <c r="M2141" s="28"/>
      <c r="N2141" s="28"/>
      <c r="O2141" s="28"/>
      <c r="P2141" s="28"/>
      <c r="Q2141" s="28"/>
      <c r="R2141" s="28"/>
    </row>
    <row r="2142" spans="2:18">
      <c r="B2142" s="28"/>
      <c r="C2142" s="28"/>
      <c r="D2142" s="28"/>
      <c r="E2142" s="28"/>
      <c r="F2142" s="28"/>
      <c r="G2142" s="28"/>
      <c r="H2142" s="28"/>
      <c r="I2142" s="28"/>
      <c r="J2142" s="28"/>
      <c r="K2142" s="28"/>
      <c r="L2142" s="28"/>
      <c r="M2142" s="28"/>
      <c r="N2142" s="28"/>
      <c r="O2142" s="28"/>
      <c r="P2142" s="28"/>
      <c r="Q2142" s="28"/>
      <c r="R2142" s="28"/>
    </row>
    <row r="2143" spans="2:18">
      <c r="B2143" s="28"/>
      <c r="C2143" s="28"/>
      <c r="D2143" s="28"/>
      <c r="E2143" s="28"/>
      <c r="F2143" s="28"/>
      <c r="G2143" s="28"/>
      <c r="H2143" s="28"/>
      <c r="I2143" s="28"/>
      <c r="J2143" s="28"/>
      <c r="K2143" s="28"/>
      <c r="L2143" s="28"/>
      <c r="M2143" s="28"/>
      <c r="N2143" s="28"/>
      <c r="O2143" s="28"/>
      <c r="P2143" s="28"/>
      <c r="Q2143" s="28"/>
      <c r="R2143" s="28"/>
    </row>
    <row r="2144" spans="2:18">
      <c r="B2144" s="28"/>
      <c r="C2144" s="28"/>
      <c r="D2144" s="28"/>
      <c r="E2144" s="28"/>
      <c r="F2144" s="28"/>
      <c r="G2144" s="28"/>
      <c r="H2144" s="28"/>
      <c r="I2144" s="28"/>
      <c r="J2144" s="28"/>
      <c r="K2144" s="28"/>
      <c r="L2144" s="28"/>
      <c r="M2144" s="28"/>
      <c r="N2144" s="28"/>
      <c r="O2144" s="28"/>
      <c r="P2144" s="28"/>
      <c r="Q2144" s="28"/>
      <c r="R2144" s="28"/>
    </row>
    <row r="2145" spans="2:18">
      <c r="B2145" s="28"/>
      <c r="C2145" s="28"/>
      <c r="D2145" s="28"/>
      <c r="E2145" s="28"/>
      <c r="F2145" s="28"/>
      <c r="G2145" s="28"/>
      <c r="H2145" s="28"/>
      <c r="I2145" s="28"/>
      <c r="J2145" s="28"/>
      <c r="K2145" s="28"/>
      <c r="L2145" s="28"/>
      <c r="M2145" s="28"/>
      <c r="N2145" s="28"/>
      <c r="O2145" s="28"/>
      <c r="P2145" s="28"/>
      <c r="Q2145" s="28"/>
      <c r="R2145" s="28"/>
    </row>
    <row r="2146" spans="2:18">
      <c r="B2146" s="28"/>
      <c r="C2146" s="28"/>
      <c r="D2146" s="28"/>
      <c r="E2146" s="28"/>
      <c r="F2146" s="28"/>
      <c r="G2146" s="28"/>
      <c r="H2146" s="28"/>
      <c r="I2146" s="28"/>
      <c r="J2146" s="28"/>
      <c r="K2146" s="28"/>
      <c r="L2146" s="28"/>
      <c r="M2146" s="28"/>
      <c r="N2146" s="28"/>
      <c r="O2146" s="28"/>
      <c r="P2146" s="28"/>
      <c r="Q2146" s="28"/>
      <c r="R2146" s="28"/>
    </row>
    <row r="2147" spans="2:18">
      <c r="B2147" s="28"/>
      <c r="C2147" s="28"/>
      <c r="D2147" s="28"/>
      <c r="E2147" s="28"/>
      <c r="F2147" s="28"/>
      <c r="G2147" s="28"/>
      <c r="H2147" s="28"/>
      <c r="I2147" s="28"/>
      <c r="J2147" s="28"/>
      <c r="K2147" s="28"/>
      <c r="L2147" s="28"/>
      <c r="M2147" s="28"/>
      <c r="N2147" s="28"/>
      <c r="O2147" s="28"/>
      <c r="P2147" s="28"/>
      <c r="Q2147" s="28"/>
      <c r="R2147" s="28"/>
    </row>
    <row r="2148" spans="2:18">
      <c r="B2148" s="28"/>
      <c r="C2148" s="28"/>
      <c r="D2148" s="28"/>
      <c r="E2148" s="28"/>
      <c r="F2148" s="28"/>
      <c r="G2148" s="28"/>
      <c r="H2148" s="28"/>
      <c r="I2148" s="28"/>
      <c r="J2148" s="28"/>
      <c r="K2148" s="28"/>
      <c r="L2148" s="28"/>
      <c r="M2148" s="28"/>
      <c r="N2148" s="28"/>
      <c r="O2148" s="28"/>
      <c r="P2148" s="28"/>
      <c r="Q2148" s="28"/>
      <c r="R2148" s="28"/>
    </row>
    <row r="2149" spans="2:18">
      <c r="B2149" s="28"/>
      <c r="C2149" s="28"/>
      <c r="D2149" s="28"/>
      <c r="E2149" s="28"/>
      <c r="F2149" s="28"/>
      <c r="G2149" s="28"/>
      <c r="H2149" s="28"/>
      <c r="I2149" s="28"/>
      <c r="J2149" s="28"/>
      <c r="K2149" s="28"/>
      <c r="L2149" s="28"/>
      <c r="M2149" s="28"/>
      <c r="N2149" s="28"/>
      <c r="O2149" s="28"/>
      <c r="P2149" s="28"/>
      <c r="Q2149" s="28"/>
      <c r="R2149" s="28"/>
    </row>
    <row r="2150" spans="2:18">
      <c r="B2150" s="28"/>
      <c r="C2150" s="28"/>
      <c r="D2150" s="28"/>
      <c r="E2150" s="28"/>
      <c r="F2150" s="28"/>
      <c r="G2150" s="28"/>
      <c r="H2150" s="28"/>
      <c r="I2150" s="28"/>
      <c r="J2150" s="28"/>
      <c r="K2150" s="28"/>
      <c r="L2150" s="28"/>
      <c r="M2150" s="28"/>
      <c r="N2150" s="28"/>
      <c r="O2150" s="28"/>
      <c r="P2150" s="28"/>
      <c r="Q2150" s="28"/>
      <c r="R2150" s="28"/>
    </row>
    <row r="2151" spans="2:18">
      <c r="B2151" s="28"/>
      <c r="C2151" s="28"/>
      <c r="D2151" s="28"/>
      <c r="E2151" s="28"/>
      <c r="F2151" s="28"/>
      <c r="G2151" s="28"/>
      <c r="H2151" s="28"/>
      <c r="I2151" s="28"/>
      <c r="J2151" s="28"/>
      <c r="K2151" s="28"/>
      <c r="L2151" s="28"/>
      <c r="M2151" s="28"/>
      <c r="N2151" s="28"/>
      <c r="O2151" s="28"/>
      <c r="P2151" s="28"/>
      <c r="Q2151" s="28"/>
      <c r="R2151" s="28"/>
    </row>
    <row r="2152" spans="2:18">
      <c r="B2152" s="28"/>
      <c r="C2152" s="28"/>
      <c r="D2152" s="28"/>
      <c r="E2152" s="28"/>
      <c r="F2152" s="28"/>
      <c r="G2152" s="28"/>
      <c r="H2152" s="28"/>
      <c r="I2152" s="28"/>
      <c r="J2152" s="28"/>
      <c r="K2152" s="28"/>
      <c r="L2152" s="28"/>
      <c r="M2152" s="28"/>
      <c r="N2152" s="28"/>
      <c r="O2152" s="28"/>
      <c r="P2152" s="28"/>
      <c r="Q2152" s="28"/>
      <c r="R2152" s="28"/>
    </row>
    <row r="2153" spans="2:18">
      <c r="B2153" s="28"/>
      <c r="C2153" s="28"/>
      <c r="D2153" s="28"/>
      <c r="E2153" s="28"/>
      <c r="F2153" s="28"/>
      <c r="G2153" s="28"/>
      <c r="H2153" s="28"/>
      <c r="I2153" s="28"/>
      <c r="J2153" s="28"/>
      <c r="K2153" s="28"/>
      <c r="L2153" s="28"/>
      <c r="M2153" s="28"/>
      <c r="N2153" s="28"/>
      <c r="O2153" s="28"/>
      <c r="P2153" s="28"/>
      <c r="Q2153" s="28"/>
      <c r="R2153" s="28"/>
    </row>
    <row r="2154" spans="2:18">
      <c r="B2154" s="28"/>
      <c r="C2154" s="28"/>
      <c r="D2154" s="28"/>
      <c r="E2154" s="28"/>
      <c r="F2154" s="28"/>
      <c r="G2154" s="28"/>
      <c r="H2154" s="28"/>
      <c r="I2154" s="28"/>
      <c r="J2154" s="28"/>
      <c r="K2154" s="28"/>
      <c r="L2154" s="28"/>
      <c r="M2154" s="28"/>
      <c r="N2154" s="28"/>
      <c r="O2154" s="28"/>
      <c r="P2154" s="28"/>
      <c r="Q2154" s="28"/>
      <c r="R2154" s="28"/>
    </row>
    <row r="2155" spans="2:18">
      <c r="B2155" s="28"/>
      <c r="C2155" s="28"/>
      <c r="D2155" s="28"/>
      <c r="E2155" s="28"/>
      <c r="F2155" s="28"/>
      <c r="G2155" s="28"/>
      <c r="H2155" s="28"/>
      <c r="I2155" s="28"/>
      <c r="J2155" s="28"/>
      <c r="K2155" s="28"/>
      <c r="L2155" s="28"/>
      <c r="M2155" s="28"/>
      <c r="N2155" s="28"/>
      <c r="O2155" s="28"/>
      <c r="P2155" s="28"/>
      <c r="Q2155" s="28"/>
      <c r="R2155" s="28"/>
    </row>
    <row r="2156" spans="2:18">
      <c r="B2156" s="28"/>
      <c r="C2156" s="28"/>
      <c r="D2156" s="28"/>
      <c r="E2156" s="28"/>
      <c r="F2156" s="28"/>
      <c r="G2156" s="28"/>
      <c r="H2156" s="28"/>
      <c r="I2156" s="28"/>
      <c r="J2156" s="28"/>
      <c r="K2156" s="28"/>
      <c r="L2156" s="28"/>
      <c r="M2156" s="28"/>
      <c r="N2156" s="28"/>
      <c r="O2156" s="28"/>
      <c r="P2156" s="28"/>
      <c r="Q2156" s="28"/>
      <c r="R2156" s="28"/>
    </row>
    <row r="2157" spans="2:18">
      <c r="B2157" s="28"/>
      <c r="C2157" s="28"/>
      <c r="D2157" s="28"/>
      <c r="E2157" s="28"/>
      <c r="F2157" s="28"/>
      <c r="G2157" s="28"/>
      <c r="H2157" s="28"/>
      <c r="I2157" s="28"/>
      <c r="J2157" s="28"/>
      <c r="K2157" s="28"/>
      <c r="L2157" s="28"/>
      <c r="M2157" s="28"/>
      <c r="N2157" s="28"/>
      <c r="O2157" s="28"/>
      <c r="P2157" s="28"/>
      <c r="Q2157" s="28"/>
      <c r="R2157" s="28"/>
    </row>
    <row r="2158" spans="2:18">
      <c r="B2158" s="28"/>
      <c r="C2158" s="28"/>
      <c r="D2158" s="28"/>
      <c r="E2158" s="28"/>
      <c r="F2158" s="28"/>
      <c r="G2158" s="28"/>
      <c r="H2158" s="28"/>
      <c r="I2158" s="28"/>
      <c r="J2158" s="28"/>
      <c r="K2158" s="28"/>
      <c r="L2158" s="28"/>
      <c r="M2158" s="28"/>
      <c r="N2158" s="28"/>
      <c r="O2158" s="28"/>
      <c r="P2158" s="28"/>
      <c r="Q2158" s="28"/>
      <c r="R2158" s="28"/>
    </row>
    <row r="2159" spans="2:18">
      <c r="B2159" s="28"/>
      <c r="C2159" s="28"/>
      <c r="D2159" s="28"/>
      <c r="E2159" s="28"/>
      <c r="F2159" s="28"/>
      <c r="G2159" s="28"/>
      <c r="H2159" s="28"/>
      <c r="I2159" s="28"/>
      <c r="J2159" s="28"/>
      <c r="K2159" s="28"/>
      <c r="L2159" s="28"/>
      <c r="M2159" s="28"/>
      <c r="N2159" s="28"/>
      <c r="O2159" s="28"/>
      <c r="P2159" s="28"/>
      <c r="Q2159" s="28"/>
      <c r="R2159" s="28"/>
    </row>
    <row r="2160" spans="2:18">
      <c r="B2160" s="28"/>
      <c r="C2160" s="28"/>
      <c r="D2160" s="28"/>
      <c r="E2160" s="28"/>
      <c r="F2160" s="28"/>
      <c r="G2160" s="28"/>
      <c r="H2160" s="28"/>
      <c r="I2160" s="28"/>
      <c r="J2160" s="28"/>
      <c r="K2160" s="28"/>
      <c r="L2160" s="28"/>
      <c r="M2160" s="28"/>
      <c r="N2160" s="28"/>
      <c r="O2160" s="28"/>
      <c r="P2160" s="28"/>
      <c r="Q2160" s="28"/>
      <c r="R2160" s="28"/>
    </row>
    <row r="2161" spans="2:18">
      <c r="B2161" s="28"/>
      <c r="C2161" s="28"/>
      <c r="D2161" s="28"/>
      <c r="E2161" s="28"/>
      <c r="F2161" s="28"/>
      <c r="G2161" s="28"/>
      <c r="H2161" s="28"/>
      <c r="I2161" s="28"/>
      <c r="J2161" s="28"/>
      <c r="K2161" s="28"/>
      <c r="L2161" s="28"/>
      <c r="M2161" s="28"/>
      <c r="N2161" s="28"/>
      <c r="O2161" s="28"/>
      <c r="P2161" s="28"/>
      <c r="Q2161" s="28"/>
      <c r="R2161" s="28"/>
    </row>
    <row r="2162" spans="2:18">
      <c r="B2162" s="28"/>
      <c r="C2162" s="28"/>
      <c r="D2162" s="28"/>
      <c r="E2162" s="28"/>
      <c r="F2162" s="28"/>
      <c r="G2162" s="28"/>
      <c r="H2162" s="28"/>
      <c r="I2162" s="28"/>
      <c r="J2162" s="28"/>
      <c r="K2162" s="28"/>
      <c r="L2162" s="28"/>
      <c r="M2162" s="28"/>
      <c r="N2162" s="28"/>
      <c r="O2162" s="28"/>
      <c r="P2162" s="28"/>
      <c r="Q2162" s="28"/>
      <c r="R2162" s="28"/>
    </row>
    <row r="2163" spans="2:18">
      <c r="B2163" s="28"/>
      <c r="C2163" s="28"/>
      <c r="D2163" s="28"/>
      <c r="E2163" s="28"/>
      <c r="F2163" s="28"/>
      <c r="G2163" s="28"/>
      <c r="H2163" s="28"/>
      <c r="I2163" s="28"/>
      <c r="J2163" s="28"/>
      <c r="K2163" s="28"/>
      <c r="L2163" s="28"/>
      <c r="M2163" s="28"/>
      <c r="N2163" s="28"/>
      <c r="O2163" s="28"/>
      <c r="P2163" s="28"/>
      <c r="Q2163" s="28"/>
      <c r="R2163" s="28"/>
    </row>
    <row r="2164" spans="2:18">
      <c r="B2164" s="28"/>
      <c r="C2164" s="28"/>
      <c r="D2164" s="28"/>
      <c r="E2164" s="28"/>
      <c r="F2164" s="28"/>
      <c r="G2164" s="28"/>
      <c r="H2164" s="28"/>
      <c r="I2164" s="28"/>
      <c r="J2164" s="28"/>
      <c r="K2164" s="28"/>
      <c r="L2164" s="28"/>
      <c r="M2164" s="28"/>
      <c r="N2164" s="28"/>
      <c r="O2164" s="28"/>
      <c r="P2164" s="28"/>
      <c r="Q2164" s="28"/>
      <c r="R2164" s="28"/>
    </row>
    <row r="2165" spans="2:18">
      <c r="B2165" s="28"/>
      <c r="C2165" s="28"/>
      <c r="D2165" s="28"/>
      <c r="E2165" s="28"/>
      <c r="F2165" s="28"/>
      <c r="G2165" s="28"/>
      <c r="H2165" s="28"/>
      <c r="I2165" s="28"/>
      <c r="J2165" s="28"/>
      <c r="K2165" s="28"/>
      <c r="L2165" s="28"/>
      <c r="M2165" s="28"/>
      <c r="N2165" s="28"/>
      <c r="O2165" s="28"/>
      <c r="P2165" s="28"/>
      <c r="Q2165" s="28"/>
      <c r="R2165" s="28"/>
    </row>
    <row r="2166" spans="2:18">
      <c r="B2166" s="28"/>
      <c r="C2166" s="28"/>
      <c r="D2166" s="28"/>
      <c r="E2166" s="28"/>
      <c r="F2166" s="28"/>
      <c r="G2166" s="28"/>
      <c r="H2166" s="28"/>
      <c r="I2166" s="28"/>
      <c r="J2166" s="28"/>
      <c r="K2166" s="28"/>
      <c r="L2166" s="28"/>
      <c r="M2166" s="28"/>
      <c r="N2166" s="28"/>
      <c r="O2166" s="28"/>
      <c r="P2166" s="28"/>
      <c r="Q2166" s="28"/>
      <c r="R2166" s="28"/>
    </row>
    <row r="2167" spans="2:18">
      <c r="B2167" s="28"/>
      <c r="C2167" s="28"/>
      <c r="D2167" s="28"/>
      <c r="E2167" s="28"/>
      <c r="F2167" s="28"/>
      <c r="G2167" s="28"/>
      <c r="H2167" s="28"/>
      <c r="I2167" s="28"/>
      <c r="J2167" s="28"/>
      <c r="K2167" s="28"/>
      <c r="L2167" s="28"/>
      <c r="M2167" s="28"/>
      <c r="N2167" s="28"/>
      <c r="O2167" s="28"/>
      <c r="P2167" s="28"/>
      <c r="Q2167" s="28"/>
      <c r="R2167" s="28"/>
    </row>
    <row r="2168" spans="2:18">
      <c r="B2168" s="28"/>
      <c r="C2168" s="28"/>
      <c r="D2168" s="28"/>
      <c r="E2168" s="28"/>
      <c r="F2168" s="28"/>
      <c r="G2168" s="28"/>
      <c r="H2168" s="28"/>
      <c r="I2168" s="28"/>
      <c r="J2168" s="28"/>
      <c r="K2168" s="28"/>
      <c r="L2168" s="28"/>
      <c r="M2168" s="28"/>
      <c r="N2168" s="28"/>
      <c r="O2168" s="28"/>
      <c r="P2168" s="28"/>
      <c r="Q2168" s="28"/>
      <c r="R2168" s="28"/>
    </row>
    <row r="2169" spans="2:18">
      <c r="B2169" s="28"/>
      <c r="C2169" s="28"/>
      <c r="D2169" s="28"/>
      <c r="E2169" s="28"/>
      <c r="F2169" s="28"/>
      <c r="G2169" s="28"/>
      <c r="H2169" s="28"/>
      <c r="I2169" s="28"/>
      <c r="J2169" s="28"/>
      <c r="K2169" s="28"/>
      <c r="L2169" s="28"/>
      <c r="M2169" s="28"/>
      <c r="N2169" s="28"/>
      <c r="O2169" s="28"/>
      <c r="P2169" s="28"/>
      <c r="Q2169" s="28"/>
      <c r="R2169" s="28"/>
    </row>
    <row r="2170" spans="2:18">
      <c r="B2170" s="28"/>
      <c r="C2170" s="28"/>
      <c r="D2170" s="28"/>
      <c r="E2170" s="28"/>
      <c r="F2170" s="28"/>
      <c r="G2170" s="28"/>
      <c r="H2170" s="28"/>
      <c r="I2170" s="28"/>
      <c r="J2170" s="28"/>
      <c r="K2170" s="28"/>
      <c r="L2170" s="28"/>
      <c r="M2170" s="28"/>
      <c r="N2170" s="28"/>
      <c r="O2170" s="28"/>
      <c r="P2170" s="28"/>
      <c r="Q2170" s="28"/>
      <c r="R2170" s="28"/>
    </row>
    <row r="2171" spans="2:18">
      <c r="B2171" s="28"/>
      <c r="C2171" s="28"/>
      <c r="D2171" s="28"/>
      <c r="E2171" s="28"/>
      <c r="F2171" s="28"/>
      <c r="G2171" s="28"/>
      <c r="H2171" s="28"/>
      <c r="I2171" s="28"/>
      <c r="J2171" s="28"/>
      <c r="K2171" s="28"/>
      <c r="L2171" s="28"/>
      <c r="M2171" s="28"/>
      <c r="N2171" s="28"/>
      <c r="O2171" s="28"/>
      <c r="P2171" s="28"/>
      <c r="Q2171" s="28"/>
      <c r="R2171" s="28"/>
    </row>
    <row r="2172" spans="2:18">
      <c r="B2172" s="28"/>
      <c r="C2172" s="28"/>
      <c r="D2172" s="28"/>
      <c r="E2172" s="28"/>
      <c r="F2172" s="28"/>
      <c r="G2172" s="28"/>
      <c r="H2172" s="28"/>
      <c r="I2172" s="28"/>
      <c r="J2172" s="28"/>
      <c r="K2172" s="28"/>
      <c r="L2172" s="28"/>
      <c r="M2172" s="28"/>
      <c r="N2172" s="28"/>
      <c r="O2172" s="28"/>
      <c r="P2172" s="28"/>
      <c r="Q2172" s="28"/>
      <c r="R2172" s="28"/>
    </row>
    <row r="2173" spans="2:18">
      <c r="B2173" s="28"/>
      <c r="C2173" s="28"/>
      <c r="D2173" s="28"/>
      <c r="E2173" s="28"/>
      <c r="F2173" s="28"/>
      <c r="G2173" s="28"/>
      <c r="H2173" s="28"/>
      <c r="I2173" s="28"/>
      <c r="J2173" s="28"/>
      <c r="K2173" s="28"/>
      <c r="L2173" s="28"/>
      <c r="M2173" s="28"/>
      <c r="N2173" s="28"/>
      <c r="O2173" s="28"/>
      <c r="P2173" s="28"/>
      <c r="Q2173" s="28"/>
      <c r="R2173" s="28"/>
    </row>
    <row r="2174" spans="2:18">
      <c r="B2174" s="28"/>
      <c r="C2174" s="28"/>
      <c r="D2174" s="28"/>
      <c r="E2174" s="28"/>
      <c r="F2174" s="28"/>
      <c r="G2174" s="28"/>
      <c r="H2174" s="28"/>
      <c r="I2174" s="28"/>
      <c r="J2174" s="28"/>
      <c r="K2174" s="28"/>
      <c r="L2174" s="28"/>
      <c r="M2174" s="28"/>
      <c r="N2174" s="28"/>
      <c r="O2174" s="28"/>
      <c r="P2174" s="28"/>
      <c r="Q2174" s="28"/>
      <c r="R2174" s="28"/>
    </row>
    <row r="2175" spans="2:18">
      <c r="B2175" s="28"/>
      <c r="C2175" s="28"/>
      <c r="D2175" s="28"/>
      <c r="E2175" s="28"/>
      <c r="F2175" s="28"/>
      <c r="G2175" s="28"/>
      <c r="H2175" s="28"/>
      <c r="I2175" s="28"/>
      <c r="J2175" s="28"/>
      <c r="K2175" s="28"/>
      <c r="L2175" s="28"/>
      <c r="M2175" s="28"/>
      <c r="N2175" s="28"/>
      <c r="O2175" s="28"/>
      <c r="P2175" s="28"/>
      <c r="Q2175" s="28"/>
      <c r="R2175" s="28"/>
    </row>
    <row r="2176" spans="2:18">
      <c r="B2176" s="28"/>
      <c r="C2176" s="28"/>
      <c r="D2176" s="28"/>
      <c r="E2176" s="28"/>
      <c r="F2176" s="28"/>
      <c r="G2176" s="28"/>
      <c r="H2176" s="28"/>
      <c r="I2176" s="28"/>
      <c r="J2176" s="28"/>
      <c r="K2176" s="28"/>
      <c r="L2176" s="28"/>
      <c r="M2176" s="28"/>
      <c r="N2176" s="28"/>
      <c r="O2176" s="28"/>
      <c r="P2176" s="28"/>
      <c r="Q2176" s="28"/>
      <c r="R2176" s="28"/>
    </row>
    <row r="2177" spans="2:18">
      <c r="B2177" s="28"/>
      <c r="C2177" s="28"/>
      <c r="D2177" s="28"/>
      <c r="E2177" s="28"/>
      <c r="F2177" s="28"/>
      <c r="G2177" s="28"/>
      <c r="H2177" s="28"/>
      <c r="I2177" s="28"/>
      <c r="J2177" s="28"/>
      <c r="K2177" s="28"/>
      <c r="L2177" s="28"/>
      <c r="M2177" s="28"/>
      <c r="N2177" s="28"/>
      <c r="O2177" s="28"/>
      <c r="P2177" s="28"/>
      <c r="Q2177" s="28"/>
      <c r="R2177" s="28"/>
    </row>
    <row r="2178" spans="2:18">
      <c r="B2178" s="28"/>
      <c r="C2178" s="28"/>
      <c r="D2178" s="28"/>
      <c r="E2178" s="28"/>
      <c r="F2178" s="28"/>
      <c r="G2178" s="28"/>
      <c r="H2178" s="28"/>
      <c r="I2178" s="28"/>
      <c r="J2178" s="28"/>
      <c r="K2178" s="28"/>
      <c r="L2178" s="28"/>
      <c r="M2178" s="28"/>
      <c r="N2178" s="28"/>
      <c r="O2178" s="28"/>
      <c r="P2178" s="28"/>
      <c r="Q2178" s="28"/>
      <c r="R2178" s="28"/>
    </row>
    <row r="2179" spans="2:18">
      <c r="B2179" s="28"/>
      <c r="C2179" s="28"/>
      <c r="D2179" s="28"/>
      <c r="E2179" s="28"/>
      <c r="F2179" s="28"/>
      <c r="G2179" s="28"/>
      <c r="H2179" s="28"/>
      <c r="I2179" s="28"/>
      <c r="J2179" s="28"/>
      <c r="K2179" s="28"/>
      <c r="L2179" s="28"/>
      <c r="M2179" s="28"/>
      <c r="N2179" s="28"/>
      <c r="O2179" s="28"/>
      <c r="P2179" s="28"/>
      <c r="Q2179" s="28"/>
      <c r="R2179" s="28"/>
    </row>
    <row r="2180" spans="2:18">
      <c r="B2180" s="28"/>
      <c r="C2180" s="28"/>
      <c r="D2180" s="28"/>
      <c r="E2180" s="28"/>
      <c r="F2180" s="28"/>
      <c r="G2180" s="28"/>
      <c r="H2180" s="28"/>
      <c r="I2180" s="28"/>
      <c r="J2180" s="28"/>
      <c r="K2180" s="28"/>
      <c r="L2180" s="28"/>
      <c r="M2180" s="28"/>
      <c r="N2180" s="28"/>
      <c r="O2180" s="28"/>
      <c r="P2180" s="28"/>
      <c r="Q2180" s="28"/>
      <c r="R2180" s="28"/>
    </row>
    <row r="2181" spans="2:18">
      <c r="B2181" s="28"/>
      <c r="C2181" s="28"/>
      <c r="D2181" s="28"/>
      <c r="E2181" s="28"/>
      <c r="F2181" s="28"/>
      <c r="G2181" s="28"/>
      <c r="H2181" s="28"/>
      <c r="I2181" s="28"/>
      <c r="J2181" s="28"/>
      <c r="K2181" s="28"/>
      <c r="L2181" s="28"/>
      <c r="M2181" s="28"/>
      <c r="N2181" s="28"/>
      <c r="O2181" s="28"/>
      <c r="P2181" s="28"/>
      <c r="Q2181" s="28"/>
      <c r="R2181" s="28"/>
    </row>
    <row r="2182" spans="2:18">
      <c r="B2182" s="28"/>
      <c r="C2182" s="28"/>
      <c r="D2182" s="28"/>
      <c r="E2182" s="28"/>
      <c r="F2182" s="28"/>
      <c r="G2182" s="28"/>
      <c r="H2182" s="28"/>
      <c r="I2182" s="28"/>
      <c r="J2182" s="28"/>
      <c r="K2182" s="28"/>
      <c r="L2182" s="28"/>
      <c r="M2182" s="28"/>
      <c r="N2182" s="28"/>
      <c r="O2182" s="28"/>
      <c r="P2182" s="28"/>
      <c r="Q2182" s="28"/>
      <c r="R2182" s="28"/>
    </row>
    <row r="2183" spans="2:18">
      <c r="B2183" s="28"/>
      <c r="C2183" s="28"/>
      <c r="D2183" s="28"/>
      <c r="E2183" s="28"/>
      <c r="F2183" s="28"/>
      <c r="G2183" s="28"/>
      <c r="H2183" s="28"/>
      <c r="I2183" s="28"/>
      <c r="J2183" s="28"/>
      <c r="K2183" s="28"/>
      <c r="L2183" s="28"/>
      <c r="M2183" s="28"/>
      <c r="N2183" s="28"/>
      <c r="O2183" s="28"/>
      <c r="P2183" s="28"/>
      <c r="Q2183" s="28"/>
      <c r="R2183" s="28"/>
    </row>
    <row r="2184" spans="2:18">
      <c r="B2184" s="28"/>
      <c r="C2184" s="28"/>
      <c r="D2184" s="28"/>
      <c r="E2184" s="28"/>
      <c r="F2184" s="28"/>
      <c r="G2184" s="28"/>
      <c r="H2184" s="28"/>
      <c r="I2184" s="28"/>
      <c r="J2184" s="28"/>
      <c r="K2184" s="28"/>
      <c r="L2184" s="28"/>
      <c r="M2184" s="28"/>
      <c r="N2184" s="28"/>
      <c r="O2184" s="28"/>
      <c r="P2184" s="28"/>
      <c r="Q2184" s="28"/>
      <c r="R2184" s="28"/>
    </row>
    <row r="2185" spans="2:18">
      <c r="B2185" s="28"/>
      <c r="C2185" s="28"/>
      <c r="D2185" s="28"/>
      <c r="E2185" s="28"/>
      <c r="F2185" s="28"/>
      <c r="G2185" s="28"/>
      <c r="H2185" s="28"/>
      <c r="I2185" s="28"/>
      <c r="J2185" s="28"/>
      <c r="K2185" s="28"/>
      <c r="L2185" s="28"/>
      <c r="M2185" s="28"/>
      <c r="N2185" s="28"/>
      <c r="O2185" s="28"/>
      <c r="P2185" s="28"/>
      <c r="Q2185" s="28"/>
      <c r="R2185" s="28"/>
    </row>
    <row r="2186" spans="2:18">
      <c r="B2186" s="28"/>
      <c r="C2186" s="28"/>
      <c r="D2186" s="28"/>
      <c r="E2186" s="28"/>
      <c r="F2186" s="28"/>
      <c r="G2186" s="28"/>
      <c r="H2186" s="28"/>
      <c r="I2186" s="28"/>
      <c r="J2186" s="28"/>
      <c r="K2186" s="28"/>
      <c r="L2186" s="28"/>
      <c r="M2186" s="28"/>
      <c r="N2186" s="28"/>
      <c r="O2186" s="28"/>
      <c r="P2186" s="28"/>
      <c r="Q2186" s="28"/>
      <c r="R2186" s="28"/>
    </row>
    <row r="2187" spans="2:18">
      <c r="B2187" s="28"/>
      <c r="C2187" s="28"/>
      <c r="D2187" s="28"/>
      <c r="E2187" s="28"/>
      <c r="F2187" s="28"/>
      <c r="G2187" s="28"/>
      <c r="H2187" s="28"/>
      <c r="I2187" s="28"/>
      <c r="J2187" s="28"/>
      <c r="K2187" s="28"/>
      <c r="L2187" s="28"/>
      <c r="M2187" s="28"/>
      <c r="N2187" s="28"/>
      <c r="O2187" s="28"/>
      <c r="P2187" s="28"/>
      <c r="Q2187" s="28"/>
      <c r="R2187" s="28"/>
    </row>
    <row r="2188" spans="2:18">
      <c r="B2188" s="28"/>
      <c r="C2188" s="28"/>
      <c r="D2188" s="28"/>
      <c r="E2188" s="28"/>
      <c r="F2188" s="28"/>
      <c r="G2188" s="28"/>
      <c r="H2188" s="28"/>
      <c r="I2188" s="28"/>
      <c r="J2188" s="28"/>
      <c r="K2188" s="28"/>
      <c r="L2188" s="28"/>
      <c r="M2188" s="28"/>
      <c r="N2188" s="28"/>
      <c r="O2188" s="28"/>
      <c r="P2188" s="28"/>
      <c r="Q2188" s="28"/>
      <c r="R2188" s="28"/>
    </row>
    <row r="2189" spans="2:18">
      <c r="B2189" s="28"/>
      <c r="C2189" s="28"/>
      <c r="D2189" s="28"/>
      <c r="E2189" s="28"/>
      <c r="F2189" s="28"/>
      <c r="G2189" s="28"/>
      <c r="H2189" s="28"/>
      <c r="I2189" s="28"/>
      <c r="J2189" s="28"/>
      <c r="K2189" s="28"/>
      <c r="L2189" s="28"/>
      <c r="M2189" s="28"/>
      <c r="N2189" s="28"/>
      <c r="O2189" s="28"/>
      <c r="P2189" s="28"/>
      <c r="Q2189" s="28"/>
      <c r="R2189" s="28"/>
    </row>
    <row r="2190" spans="2:18">
      <c r="B2190" s="28"/>
      <c r="C2190" s="28"/>
      <c r="D2190" s="28"/>
      <c r="E2190" s="28"/>
      <c r="F2190" s="28"/>
      <c r="G2190" s="28"/>
      <c r="H2190" s="28"/>
      <c r="I2190" s="28"/>
      <c r="J2190" s="28"/>
      <c r="K2190" s="28"/>
      <c r="L2190" s="28"/>
      <c r="M2190" s="28"/>
      <c r="N2190" s="28"/>
      <c r="O2190" s="28"/>
      <c r="P2190" s="28"/>
      <c r="Q2190" s="28"/>
      <c r="R2190" s="28"/>
    </row>
    <row r="2191" spans="2:18">
      <c r="B2191" s="28"/>
      <c r="C2191" s="28"/>
      <c r="D2191" s="28"/>
      <c r="E2191" s="28"/>
      <c r="F2191" s="28"/>
      <c r="G2191" s="28"/>
      <c r="H2191" s="28"/>
      <c r="I2191" s="28"/>
      <c r="J2191" s="28"/>
      <c r="K2191" s="28"/>
      <c r="L2191" s="28"/>
      <c r="M2191" s="28"/>
      <c r="N2191" s="28"/>
      <c r="O2191" s="28"/>
      <c r="P2191" s="28"/>
      <c r="Q2191" s="28"/>
      <c r="R2191" s="28"/>
    </row>
    <row r="2192" spans="2:18">
      <c r="B2192" s="28"/>
      <c r="C2192" s="28"/>
      <c r="D2192" s="28"/>
      <c r="E2192" s="28"/>
      <c r="F2192" s="28"/>
      <c r="G2192" s="28"/>
      <c r="H2192" s="28"/>
      <c r="I2192" s="28"/>
      <c r="J2192" s="28"/>
      <c r="K2192" s="28"/>
      <c r="L2192" s="28"/>
      <c r="M2192" s="28"/>
      <c r="N2192" s="28"/>
      <c r="O2192" s="28"/>
      <c r="P2192" s="28"/>
      <c r="Q2192" s="28"/>
      <c r="R2192" s="28"/>
    </row>
    <row r="2193" spans="2:18">
      <c r="B2193" s="28"/>
      <c r="C2193" s="28"/>
      <c r="D2193" s="28"/>
      <c r="E2193" s="28"/>
      <c r="F2193" s="28"/>
      <c r="G2193" s="28"/>
      <c r="H2193" s="28"/>
      <c r="I2193" s="28"/>
      <c r="J2193" s="28"/>
      <c r="K2193" s="28"/>
      <c r="L2193" s="28"/>
      <c r="M2193" s="28"/>
      <c r="N2193" s="28"/>
      <c r="O2193" s="28"/>
      <c r="P2193" s="28"/>
      <c r="Q2193" s="28"/>
      <c r="R2193" s="28"/>
    </row>
    <row r="2194" spans="2:18">
      <c r="B2194" s="28"/>
      <c r="C2194" s="28"/>
      <c r="D2194" s="28"/>
      <c r="E2194" s="28"/>
      <c r="F2194" s="28"/>
      <c r="G2194" s="28"/>
      <c r="H2194" s="28"/>
      <c r="I2194" s="28"/>
      <c r="J2194" s="28"/>
      <c r="K2194" s="28"/>
      <c r="L2194" s="28"/>
      <c r="M2194" s="28"/>
      <c r="N2194" s="28"/>
      <c r="O2194" s="28"/>
      <c r="P2194" s="28"/>
      <c r="Q2194" s="28"/>
      <c r="R2194" s="28"/>
    </row>
    <row r="2195" spans="2:18">
      <c r="B2195" s="28"/>
      <c r="C2195" s="28"/>
      <c r="D2195" s="28"/>
      <c r="E2195" s="28"/>
      <c r="F2195" s="28"/>
      <c r="G2195" s="28"/>
      <c r="H2195" s="28"/>
      <c r="I2195" s="28"/>
      <c r="J2195" s="28"/>
      <c r="K2195" s="28"/>
      <c r="L2195" s="28"/>
      <c r="M2195" s="28"/>
      <c r="N2195" s="28"/>
      <c r="O2195" s="28"/>
      <c r="P2195" s="28"/>
      <c r="Q2195" s="28"/>
      <c r="R2195" s="28"/>
    </row>
    <row r="2196" spans="2:18">
      <c r="B2196" s="28"/>
      <c r="C2196" s="28"/>
      <c r="D2196" s="28"/>
      <c r="E2196" s="28"/>
      <c r="F2196" s="28"/>
      <c r="G2196" s="28"/>
      <c r="H2196" s="28"/>
      <c r="I2196" s="28"/>
      <c r="J2196" s="28"/>
      <c r="K2196" s="28"/>
      <c r="L2196" s="28"/>
      <c r="M2196" s="28"/>
      <c r="N2196" s="28"/>
      <c r="O2196" s="28"/>
      <c r="P2196" s="28"/>
      <c r="Q2196" s="28"/>
      <c r="R2196" s="28"/>
    </row>
    <row r="2197" spans="2:18">
      <c r="B2197" s="28"/>
      <c r="C2197" s="28"/>
      <c r="D2197" s="28"/>
      <c r="E2197" s="28"/>
      <c r="F2197" s="28"/>
      <c r="G2197" s="28"/>
      <c r="H2197" s="28"/>
      <c r="I2197" s="28"/>
      <c r="J2197" s="28"/>
      <c r="K2197" s="28"/>
      <c r="L2197" s="28"/>
      <c r="M2197" s="28"/>
      <c r="N2197" s="28"/>
      <c r="O2197" s="28"/>
      <c r="P2197" s="28"/>
      <c r="Q2197" s="28"/>
      <c r="R2197" s="28"/>
    </row>
    <row r="2198" spans="2:18">
      <c r="B2198" s="28"/>
      <c r="C2198" s="28"/>
      <c r="D2198" s="28"/>
      <c r="E2198" s="28"/>
      <c r="F2198" s="28"/>
      <c r="G2198" s="28"/>
      <c r="H2198" s="28"/>
      <c r="I2198" s="28"/>
      <c r="J2198" s="28"/>
      <c r="K2198" s="28"/>
      <c r="L2198" s="28"/>
      <c r="M2198" s="28"/>
      <c r="N2198" s="28"/>
      <c r="O2198" s="28"/>
      <c r="P2198" s="28"/>
      <c r="Q2198" s="28"/>
      <c r="R2198" s="28"/>
    </row>
    <row r="2199" spans="2:18">
      <c r="B2199" s="28"/>
      <c r="C2199" s="28"/>
      <c r="D2199" s="28"/>
      <c r="E2199" s="28"/>
      <c r="F2199" s="28"/>
      <c r="G2199" s="28"/>
      <c r="H2199" s="28"/>
      <c r="I2199" s="28"/>
      <c r="J2199" s="28"/>
      <c r="K2199" s="28"/>
      <c r="L2199" s="28"/>
      <c r="M2199" s="28"/>
      <c r="N2199" s="28"/>
      <c r="O2199" s="28"/>
      <c r="P2199" s="28"/>
      <c r="Q2199" s="28"/>
      <c r="R2199" s="28"/>
    </row>
    <row r="2200" spans="2:18">
      <c r="B2200" s="28"/>
      <c r="C2200" s="28"/>
      <c r="D2200" s="28"/>
      <c r="E2200" s="28"/>
      <c r="F2200" s="28"/>
      <c r="G2200" s="28"/>
      <c r="H2200" s="28"/>
      <c r="I2200" s="28"/>
      <c r="J2200" s="28"/>
      <c r="K2200" s="28"/>
      <c r="L2200" s="28"/>
      <c r="M2200" s="28"/>
      <c r="N2200" s="28"/>
      <c r="O2200" s="28"/>
      <c r="P2200" s="28"/>
      <c r="Q2200" s="28"/>
      <c r="R2200" s="28"/>
    </row>
    <row r="2201" spans="2:18">
      <c r="B2201" s="28"/>
      <c r="C2201" s="28"/>
      <c r="D2201" s="28"/>
      <c r="E2201" s="28"/>
      <c r="F2201" s="28"/>
      <c r="G2201" s="28"/>
      <c r="H2201" s="28"/>
      <c r="I2201" s="28"/>
      <c r="J2201" s="28"/>
      <c r="K2201" s="28"/>
      <c r="L2201" s="28"/>
      <c r="M2201" s="28"/>
      <c r="N2201" s="28"/>
      <c r="O2201" s="28"/>
      <c r="P2201" s="28"/>
      <c r="Q2201" s="28"/>
      <c r="R2201" s="28"/>
    </row>
    <row r="2202" spans="2:18">
      <c r="B2202" s="28"/>
      <c r="C2202" s="28"/>
      <c r="D2202" s="28"/>
      <c r="E2202" s="28"/>
      <c r="F2202" s="28"/>
      <c r="G2202" s="28"/>
      <c r="H2202" s="28"/>
      <c r="I2202" s="28"/>
      <c r="J2202" s="28"/>
      <c r="K2202" s="28"/>
      <c r="L2202" s="28"/>
      <c r="M2202" s="28"/>
      <c r="N2202" s="28"/>
      <c r="O2202" s="28"/>
      <c r="P2202" s="28"/>
      <c r="Q2202" s="28"/>
      <c r="R2202" s="28"/>
    </row>
    <row r="2203" spans="2:18">
      <c r="B2203" s="28"/>
      <c r="C2203" s="28"/>
      <c r="D2203" s="28"/>
      <c r="E2203" s="28"/>
      <c r="F2203" s="28"/>
      <c r="G2203" s="28"/>
      <c r="H2203" s="28"/>
      <c r="I2203" s="28"/>
      <c r="J2203" s="28"/>
      <c r="K2203" s="28"/>
      <c r="L2203" s="28"/>
      <c r="M2203" s="28"/>
      <c r="N2203" s="28"/>
      <c r="O2203" s="28"/>
      <c r="P2203" s="28"/>
      <c r="Q2203" s="28"/>
      <c r="R2203" s="28"/>
    </row>
    <row r="2204" spans="2:18">
      <c r="B2204" s="28"/>
      <c r="C2204" s="28"/>
      <c r="D2204" s="28"/>
      <c r="E2204" s="28"/>
      <c r="F2204" s="28"/>
      <c r="G2204" s="28"/>
      <c r="H2204" s="28"/>
      <c r="I2204" s="28"/>
      <c r="J2204" s="28"/>
      <c r="K2204" s="28"/>
      <c r="L2204" s="28"/>
      <c r="M2204" s="28"/>
      <c r="N2204" s="28"/>
      <c r="O2204" s="28"/>
      <c r="P2204" s="28"/>
      <c r="Q2204" s="28"/>
      <c r="R2204" s="28"/>
    </row>
    <row r="2205" spans="2:18">
      <c r="B2205" s="28"/>
      <c r="C2205" s="28"/>
      <c r="D2205" s="28"/>
      <c r="E2205" s="28"/>
      <c r="F2205" s="28"/>
      <c r="G2205" s="28"/>
      <c r="H2205" s="28"/>
      <c r="I2205" s="28"/>
      <c r="J2205" s="28"/>
      <c r="K2205" s="28"/>
      <c r="L2205" s="28"/>
      <c r="M2205" s="28"/>
      <c r="N2205" s="28"/>
      <c r="O2205" s="28"/>
      <c r="P2205" s="28"/>
      <c r="Q2205" s="28"/>
      <c r="R2205" s="28"/>
    </row>
    <row r="2206" spans="2:18">
      <c r="B2206" s="28"/>
      <c r="C2206" s="28"/>
      <c r="D2206" s="28"/>
      <c r="E2206" s="28"/>
      <c r="F2206" s="28"/>
      <c r="G2206" s="28"/>
      <c r="H2206" s="28"/>
      <c r="I2206" s="28"/>
      <c r="J2206" s="28"/>
      <c r="K2206" s="28"/>
      <c r="L2206" s="28"/>
      <c r="M2206" s="28"/>
      <c r="N2206" s="28"/>
      <c r="O2206" s="28"/>
      <c r="P2206" s="28"/>
      <c r="Q2206" s="28"/>
      <c r="R2206" s="28"/>
    </row>
    <row r="2207" spans="2:18">
      <c r="B2207" s="28"/>
      <c r="C2207" s="28"/>
      <c r="D2207" s="28"/>
      <c r="E2207" s="28"/>
      <c r="F2207" s="28"/>
      <c r="G2207" s="28"/>
      <c r="H2207" s="28"/>
      <c r="I2207" s="28"/>
      <c r="J2207" s="28"/>
      <c r="K2207" s="28"/>
      <c r="L2207" s="28"/>
      <c r="M2207" s="28"/>
      <c r="N2207" s="28"/>
      <c r="O2207" s="28"/>
      <c r="P2207" s="28"/>
      <c r="Q2207" s="28"/>
      <c r="R2207" s="28"/>
    </row>
    <row r="2208" spans="2:18">
      <c r="B2208" s="28"/>
      <c r="C2208" s="28"/>
      <c r="D2208" s="28"/>
      <c r="E2208" s="28"/>
      <c r="F2208" s="28"/>
      <c r="G2208" s="28"/>
      <c r="H2208" s="28"/>
      <c r="I2208" s="28"/>
      <c r="J2208" s="28"/>
      <c r="K2208" s="28"/>
      <c r="L2208" s="28"/>
      <c r="M2208" s="28"/>
      <c r="N2208" s="28"/>
      <c r="O2208" s="28"/>
      <c r="P2208" s="28"/>
      <c r="Q2208" s="28"/>
      <c r="R2208" s="28"/>
    </row>
    <row r="2209" spans="2:18">
      <c r="B2209" s="28"/>
      <c r="C2209" s="28"/>
      <c r="D2209" s="28"/>
      <c r="E2209" s="28"/>
      <c r="F2209" s="28"/>
      <c r="G2209" s="28"/>
      <c r="H2209" s="28"/>
      <c r="I2209" s="28"/>
      <c r="J2209" s="28"/>
      <c r="K2209" s="28"/>
      <c r="L2209" s="28"/>
      <c r="M2209" s="28"/>
      <c r="N2209" s="28"/>
      <c r="O2209" s="28"/>
      <c r="P2209" s="28"/>
      <c r="Q2209" s="28"/>
      <c r="R2209" s="28"/>
    </row>
    <row r="2210" spans="2:18">
      <c r="B2210" s="28"/>
      <c r="C2210" s="28"/>
      <c r="D2210" s="28"/>
      <c r="E2210" s="28"/>
      <c r="F2210" s="28"/>
      <c r="G2210" s="28"/>
      <c r="H2210" s="28"/>
      <c r="I2210" s="28"/>
      <c r="J2210" s="28"/>
      <c r="K2210" s="28"/>
      <c r="L2210" s="28"/>
      <c r="M2210" s="28"/>
      <c r="N2210" s="28"/>
      <c r="O2210" s="28"/>
      <c r="P2210" s="28"/>
      <c r="Q2210" s="28"/>
      <c r="R2210" s="28"/>
    </row>
    <row r="2211" spans="2:18">
      <c r="B2211" s="28"/>
      <c r="C2211" s="28"/>
      <c r="D2211" s="28"/>
      <c r="E2211" s="28"/>
      <c r="F2211" s="28"/>
      <c r="G2211" s="28"/>
      <c r="H2211" s="28"/>
      <c r="I2211" s="28"/>
      <c r="J2211" s="28"/>
      <c r="K2211" s="28"/>
      <c r="L2211" s="28"/>
      <c r="M2211" s="28"/>
      <c r="N2211" s="28"/>
      <c r="O2211" s="28"/>
      <c r="P2211" s="28"/>
      <c r="Q2211" s="28"/>
      <c r="R2211" s="28"/>
    </row>
    <row r="2212" spans="2:18">
      <c r="B2212" s="28"/>
      <c r="C2212" s="28"/>
      <c r="D2212" s="28"/>
      <c r="E2212" s="28"/>
      <c r="F2212" s="28"/>
      <c r="G2212" s="28"/>
      <c r="H2212" s="28"/>
      <c r="I2212" s="28"/>
      <c r="J2212" s="28"/>
      <c r="K2212" s="28"/>
      <c r="L2212" s="28"/>
      <c r="M2212" s="28"/>
      <c r="N2212" s="28"/>
      <c r="O2212" s="28"/>
      <c r="P2212" s="28"/>
      <c r="Q2212" s="28"/>
      <c r="R2212" s="28"/>
    </row>
    <row r="2213" spans="2:18">
      <c r="B2213" s="28"/>
      <c r="C2213" s="28"/>
      <c r="D2213" s="28"/>
      <c r="E2213" s="28"/>
      <c r="F2213" s="28"/>
      <c r="G2213" s="28"/>
      <c r="H2213" s="28"/>
      <c r="I2213" s="28"/>
      <c r="J2213" s="28"/>
      <c r="K2213" s="28"/>
      <c r="L2213" s="28"/>
      <c r="M2213" s="28"/>
      <c r="N2213" s="28"/>
      <c r="O2213" s="28"/>
      <c r="P2213" s="28"/>
      <c r="Q2213" s="28"/>
      <c r="R2213" s="28"/>
    </row>
    <row r="2214" spans="2:18">
      <c r="B2214" s="28"/>
      <c r="C2214" s="28"/>
      <c r="D2214" s="28"/>
      <c r="E2214" s="28"/>
      <c r="F2214" s="28"/>
      <c r="G2214" s="28"/>
      <c r="H2214" s="28"/>
      <c r="I2214" s="28"/>
      <c r="J2214" s="28"/>
      <c r="K2214" s="28"/>
      <c r="L2214" s="28"/>
      <c r="M2214" s="28"/>
      <c r="N2214" s="28"/>
      <c r="O2214" s="28"/>
      <c r="P2214" s="28"/>
      <c r="Q2214" s="28"/>
      <c r="R2214" s="28"/>
    </row>
    <row r="2215" spans="2:18">
      <c r="B2215" s="28"/>
      <c r="C2215" s="28"/>
      <c r="D2215" s="28"/>
      <c r="E2215" s="28"/>
      <c r="F2215" s="28"/>
      <c r="G2215" s="28"/>
      <c r="H2215" s="28"/>
      <c r="I2215" s="28"/>
      <c r="J2215" s="28"/>
      <c r="K2215" s="28"/>
      <c r="L2215" s="28"/>
      <c r="M2215" s="28"/>
      <c r="N2215" s="28"/>
      <c r="O2215" s="28"/>
      <c r="P2215" s="28"/>
      <c r="Q2215" s="28"/>
      <c r="R2215" s="28"/>
    </row>
    <row r="2216" spans="2:18">
      <c r="B2216" s="28"/>
      <c r="C2216" s="28"/>
      <c r="D2216" s="28"/>
      <c r="E2216" s="28"/>
      <c r="F2216" s="28"/>
      <c r="G2216" s="28"/>
      <c r="H2216" s="28"/>
      <c r="I2216" s="28"/>
      <c r="J2216" s="28"/>
      <c r="K2216" s="28"/>
      <c r="L2216" s="28"/>
      <c r="M2216" s="28"/>
      <c r="N2216" s="28"/>
      <c r="O2216" s="28"/>
      <c r="P2216" s="28"/>
      <c r="Q2216" s="28"/>
      <c r="R2216" s="28"/>
    </row>
    <row r="2217" spans="2:18">
      <c r="B2217" s="28"/>
      <c r="C2217" s="28"/>
      <c r="D2217" s="28"/>
      <c r="E2217" s="28"/>
      <c r="F2217" s="28"/>
      <c r="G2217" s="28"/>
      <c r="H2217" s="28"/>
      <c r="I2217" s="28"/>
      <c r="J2217" s="28"/>
      <c r="K2217" s="28"/>
      <c r="L2217" s="28"/>
      <c r="M2217" s="28"/>
      <c r="N2217" s="28"/>
      <c r="O2217" s="28"/>
      <c r="P2217" s="28"/>
      <c r="Q2217" s="28"/>
      <c r="R2217" s="28"/>
    </row>
    <row r="2218" spans="2:18">
      <c r="B2218" s="28"/>
      <c r="C2218" s="28"/>
      <c r="D2218" s="28"/>
      <c r="E2218" s="28"/>
      <c r="F2218" s="28"/>
      <c r="G2218" s="28"/>
      <c r="H2218" s="28"/>
      <c r="I2218" s="28"/>
      <c r="J2218" s="28"/>
      <c r="K2218" s="28"/>
      <c r="L2218" s="28"/>
      <c r="M2218" s="28"/>
      <c r="N2218" s="28"/>
      <c r="O2218" s="28"/>
      <c r="P2218" s="28"/>
      <c r="Q2218" s="28"/>
      <c r="R2218" s="28"/>
    </row>
    <row r="2219" spans="2:18">
      <c r="B2219" s="28"/>
      <c r="C2219" s="28"/>
      <c r="D2219" s="28"/>
      <c r="E2219" s="28"/>
      <c r="F2219" s="28"/>
      <c r="G2219" s="28"/>
      <c r="H2219" s="28"/>
      <c r="I2219" s="28"/>
      <c r="J2219" s="28"/>
      <c r="K2219" s="28"/>
      <c r="L2219" s="28"/>
      <c r="M2219" s="28"/>
      <c r="N2219" s="28"/>
      <c r="O2219" s="28"/>
      <c r="P2219" s="28"/>
      <c r="Q2219" s="28"/>
      <c r="R2219" s="28"/>
    </row>
    <row r="2220" spans="2:18">
      <c r="B2220" s="28"/>
      <c r="C2220" s="28"/>
      <c r="D2220" s="28"/>
      <c r="E2220" s="28"/>
      <c r="F2220" s="28"/>
      <c r="G2220" s="28"/>
      <c r="H2220" s="28"/>
      <c r="I2220" s="28"/>
      <c r="J2220" s="28"/>
      <c r="K2220" s="28"/>
      <c r="L2220" s="28"/>
      <c r="M2220" s="28"/>
      <c r="N2220" s="28"/>
      <c r="O2220" s="28"/>
      <c r="P2220" s="28"/>
      <c r="Q2220" s="28"/>
      <c r="R2220" s="28"/>
    </row>
    <row r="2221" spans="2:18">
      <c r="B2221" s="28"/>
      <c r="C2221" s="28"/>
      <c r="D2221" s="28"/>
      <c r="E2221" s="28"/>
      <c r="F2221" s="28"/>
      <c r="G2221" s="28"/>
      <c r="H2221" s="28"/>
      <c r="I2221" s="28"/>
      <c r="J2221" s="28"/>
      <c r="K2221" s="28"/>
      <c r="L2221" s="28"/>
      <c r="M2221" s="28"/>
      <c r="N2221" s="28"/>
      <c r="O2221" s="28"/>
      <c r="P2221" s="28"/>
      <c r="Q2221" s="28"/>
      <c r="R2221" s="28"/>
    </row>
    <row r="2222" spans="2:18">
      <c r="B2222" s="28"/>
      <c r="C2222" s="28"/>
      <c r="D2222" s="28"/>
      <c r="E2222" s="28"/>
      <c r="F2222" s="28"/>
      <c r="G2222" s="28"/>
      <c r="H2222" s="28"/>
      <c r="I2222" s="28"/>
      <c r="J2222" s="28"/>
      <c r="K2222" s="28"/>
      <c r="L2222" s="28"/>
      <c r="M2222" s="28"/>
      <c r="N2222" s="28"/>
      <c r="O2222" s="28"/>
      <c r="P2222" s="28"/>
      <c r="Q2222" s="28"/>
      <c r="R2222" s="28"/>
    </row>
    <row r="2223" spans="2:18">
      <c r="B2223" s="28"/>
      <c r="C2223" s="28"/>
      <c r="D2223" s="28"/>
      <c r="E2223" s="28"/>
      <c r="F2223" s="28"/>
      <c r="G2223" s="28"/>
      <c r="H2223" s="28"/>
      <c r="I2223" s="28"/>
      <c r="J2223" s="28"/>
      <c r="K2223" s="28"/>
      <c r="L2223" s="28"/>
      <c r="M2223" s="28"/>
      <c r="N2223" s="28"/>
      <c r="O2223" s="28"/>
      <c r="P2223" s="28"/>
      <c r="Q2223" s="28"/>
      <c r="R2223" s="28"/>
    </row>
    <row r="2224" spans="2:18">
      <c r="B2224" s="28"/>
      <c r="C2224" s="28"/>
      <c r="D2224" s="28"/>
      <c r="E2224" s="28"/>
      <c r="F2224" s="28"/>
      <c r="G2224" s="28"/>
      <c r="H2224" s="28"/>
      <c r="I2224" s="28"/>
      <c r="J2224" s="28"/>
      <c r="K2224" s="28"/>
      <c r="L2224" s="28"/>
      <c r="M2224" s="28"/>
      <c r="N2224" s="28"/>
      <c r="O2224" s="28"/>
      <c r="P2224" s="28"/>
      <c r="Q2224" s="28"/>
      <c r="R2224" s="28"/>
    </row>
    <row r="2225" spans="2:18">
      <c r="B2225" s="28"/>
      <c r="C2225" s="28"/>
      <c r="D2225" s="28"/>
      <c r="E2225" s="28"/>
      <c r="F2225" s="28"/>
      <c r="G2225" s="28"/>
      <c r="H2225" s="28"/>
      <c r="I2225" s="28"/>
      <c r="J2225" s="28"/>
      <c r="K2225" s="28"/>
      <c r="L2225" s="28"/>
      <c r="M2225" s="28"/>
      <c r="N2225" s="28"/>
      <c r="O2225" s="28"/>
      <c r="P2225" s="28"/>
      <c r="Q2225" s="28"/>
      <c r="R2225" s="28"/>
    </row>
    <row r="2226" spans="2:18">
      <c r="B2226" s="28"/>
      <c r="C2226" s="28"/>
      <c r="D2226" s="28"/>
      <c r="E2226" s="28"/>
      <c r="F2226" s="28"/>
      <c r="G2226" s="28"/>
      <c r="H2226" s="28"/>
      <c r="I2226" s="28"/>
      <c r="J2226" s="28"/>
      <c r="K2226" s="28"/>
      <c r="L2226" s="28"/>
      <c r="M2226" s="28"/>
      <c r="N2226" s="28"/>
      <c r="O2226" s="28"/>
      <c r="P2226" s="28"/>
      <c r="Q2226" s="28"/>
      <c r="R2226" s="28"/>
    </row>
    <row r="2227" spans="2:18">
      <c r="B2227" s="28"/>
      <c r="C2227" s="28"/>
      <c r="D2227" s="28"/>
      <c r="E2227" s="28"/>
      <c r="F2227" s="28"/>
      <c r="G2227" s="28"/>
      <c r="H2227" s="28"/>
      <c r="I2227" s="28"/>
      <c r="J2227" s="28"/>
      <c r="K2227" s="28"/>
      <c r="L2227" s="28"/>
      <c r="M2227" s="28"/>
      <c r="N2227" s="28"/>
      <c r="O2227" s="28"/>
      <c r="P2227" s="28"/>
      <c r="Q2227" s="28"/>
      <c r="R2227" s="28"/>
    </row>
    <row r="2228" spans="2:18">
      <c r="B2228" s="28"/>
      <c r="C2228" s="28"/>
      <c r="D2228" s="28"/>
      <c r="E2228" s="28"/>
      <c r="F2228" s="28"/>
      <c r="G2228" s="28"/>
      <c r="H2228" s="28"/>
      <c r="I2228" s="28"/>
      <c r="J2228" s="28"/>
      <c r="K2228" s="28"/>
      <c r="L2228" s="28"/>
      <c r="M2228" s="28"/>
      <c r="N2228" s="28"/>
      <c r="O2228" s="28"/>
      <c r="P2228" s="28"/>
      <c r="Q2228" s="28"/>
      <c r="R2228" s="28"/>
    </row>
    <row r="2229" spans="2:18">
      <c r="B2229" s="28"/>
      <c r="C2229" s="28"/>
      <c r="D2229" s="28"/>
      <c r="E2229" s="28"/>
      <c r="F2229" s="28"/>
      <c r="G2229" s="28"/>
      <c r="H2229" s="28"/>
      <c r="I2229" s="28"/>
      <c r="J2229" s="28"/>
      <c r="K2229" s="28"/>
      <c r="L2229" s="28"/>
      <c r="M2229" s="28"/>
      <c r="N2229" s="28"/>
      <c r="O2229" s="28"/>
      <c r="P2229" s="28"/>
      <c r="Q2229" s="28"/>
      <c r="R2229" s="28"/>
    </row>
    <row r="2230" spans="2:18">
      <c r="B2230" s="28"/>
      <c r="C2230" s="28"/>
      <c r="D2230" s="28"/>
      <c r="E2230" s="28"/>
      <c r="F2230" s="28"/>
      <c r="G2230" s="28"/>
      <c r="H2230" s="28"/>
      <c r="I2230" s="28"/>
      <c r="J2230" s="28"/>
      <c r="K2230" s="28"/>
      <c r="L2230" s="28"/>
      <c r="M2230" s="28"/>
      <c r="N2230" s="28"/>
      <c r="O2230" s="28"/>
      <c r="P2230" s="28"/>
      <c r="Q2230" s="28"/>
      <c r="R2230" s="28"/>
    </row>
    <row r="2231" spans="2:18">
      <c r="B2231" s="28"/>
      <c r="C2231" s="28"/>
      <c r="D2231" s="28"/>
      <c r="E2231" s="28"/>
      <c r="F2231" s="28"/>
      <c r="G2231" s="28"/>
      <c r="H2231" s="28"/>
      <c r="I2231" s="28"/>
      <c r="J2231" s="28"/>
      <c r="K2231" s="28"/>
      <c r="L2231" s="28"/>
      <c r="M2231" s="28"/>
      <c r="N2231" s="28"/>
      <c r="O2231" s="28"/>
      <c r="P2231" s="28"/>
      <c r="Q2231" s="28"/>
      <c r="R2231" s="28"/>
    </row>
    <row r="2232" spans="2:18">
      <c r="B2232" s="28"/>
      <c r="C2232" s="28"/>
      <c r="D2232" s="28"/>
      <c r="E2232" s="28"/>
      <c r="F2232" s="28"/>
      <c r="G2232" s="28"/>
      <c r="H2232" s="28"/>
      <c r="I2232" s="28"/>
      <c r="J2232" s="28"/>
      <c r="K2232" s="28"/>
      <c r="L2232" s="28"/>
      <c r="M2232" s="28"/>
      <c r="N2232" s="28"/>
      <c r="O2232" s="28"/>
      <c r="P2232" s="28"/>
      <c r="Q2232" s="28"/>
      <c r="R2232" s="28"/>
    </row>
    <row r="2233" spans="2:18">
      <c r="B2233" s="28"/>
      <c r="C2233" s="28"/>
      <c r="D2233" s="28"/>
      <c r="E2233" s="28"/>
      <c r="F2233" s="28"/>
      <c r="G2233" s="28"/>
      <c r="H2233" s="28"/>
      <c r="I2233" s="28"/>
      <c r="J2233" s="28"/>
      <c r="K2233" s="28"/>
      <c r="L2233" s="28"/>
      <c r="M2233" s="28"/>
      <c r="N2233" s="28"/>
      <c r="O2233" s="28"/>
      <c r="P2233" s="28"/>
      <c r="Q2233" s="28"/>
      <c r="R2233" s="28"/>
    </row>
    <row r="2234" spans="2:18">
      <c r="B2234" s="28"/>
      <c r="C2234" s="28"/>
      <c r="D2234" s="28"/>
      <c r="E2234" s="28"/>
      <c r="F2234" s="28"/>
      <c r="G2234" s="28"/>
      <c r="H2234" s="28"/>
      <c r="I2234" s="28"/>
      <c r="J2234" s="28"/>
      <c r="K2234" s="28"/>
      <c r="L2234" s="28"/>
      <c r="M2234" s="28"/>
      <c r="N2234" s="28"/>
      <c r="O2234" s="28"/>
      <c r="P2234" s="28"/>
      <c r="Q2234" s="28"/>
      <c r="R2234" s="28"/>
    </row>
    <row r="2235" spans="2:18">
      <c r="B2235" s="28"/>
      <c r="C2235" s="28"/>
      <c r="D2235" s="28"/>
      <c r="E2235" s="28"/>
      <c r="F2235" s="28"/>
      <c r="G2235" s="28"/>
      <c r="H2235" s="28"/>
      <c r="I2235" s="28"/>
      <c r="J2235" s="28"/>
      <c r="K2235" s="28"/>
      <c r="L2235" s="28"/>
      <c r="M2235" s="28"/>
      <c r="N2235" s="28"/>
      <c r="O2235" s="28"/>
      <c r="P2235" s="28"/>
      <c r="Q2235" s="28"/>
      <c r="R2235" s="28"/>
    </row>
    <row r="2236" spans="2:18">
      <c r="B2236" s="28"/>
      <c r="C2236" s="28"/>
      <c r="D2236" s="28"/>
      <c r="E2236" s="28"/>
      <c r="F2236" s="28"/>
      <c r="G2236" s="28"/>
      <c r="H2236" s="28"/>
      <c r="I2236" s="28"/>
      <c r="J2236" s="28"/>
      <c r="K2236" s="28"/>
      <c r="L2236" s="28"/>
      <c r="M2236" s="28"/>
      <c r="N2236" s="28"/>
      <c r="O2236" s="28"/>
      <c r="P2236" s="28"/>
      <c r="Q2236" s="28"/>
      <c r="R2236" s="28"/>
    </row>
    <row r="2237" spans="2:18">
      <c r="B2237" s="28"/>
      <c r="C2237" s="28"/>
      <c r="D2237" s="28"/>
      <c r="E2237" s="28"/>
      <c r="F2237" s="28"/>
      <c r="G2237" s="28"/>
      <c r="H2237" s="28"/>
      <c r="I2237" s="28"/>
      <c r="J2237" s="28"/>
      <c r="K2237" s="28"/>
      <c r="L2237" s="28"/>
      <c r="M2237" s="28"/>
      <c r="N2237" s="28"/>
      <c r="O2237" s="28"/>
      <c r="P2237" s="28"/>
      <c r="Q2237" s="28"/>
      <c r="R2237" s="28"/>
    </row>
    <row r="2238" spans="2:18">
      <c r="B2238" s="28"/>
      <c r="C2238" s="28"/>
      <c r="D2238" s="28"/>
      <c r="E2238" s="28"/>
      <c r="F2238" s="28"/>
      <c r="G2238" s="28"/>
      <c r="H2238" s="28"/>
      <c r="I2238" s="28"/>
      <c r="J2238" s="28"/>
      <c r="K2238" s="28"/>
      <c r="L2238" s="28"/>
      <c r="M2238" s="28"/>
      <c r="N2238" s="28"/>
      <c r="O2238" s="28"/>
      <c r="P2238" s="28"/>
      <c r="Q2238" s="28"/>
      <c r="R2238" s="28"/>
    </row>
    <row r="2239" spans="2:18">
      <c r="B2239" s="28"/>
      <c r="C2239" s="28"/>
      <c r="D2239" s="28"/>
      <c r="E2239" s="28"/>
      <c r="F2239" s="28"/>
      <c r="G2239" s="28"/>
      <c r="H2239" s="28"/>
      <c r="I2239" s="28"/>
      <c r="J2239" s="28"/>
      <c r="K2239" s="28"/>
      <c r="L2239" s="28"/>
      <c r="M2239" s="28"/>
      <c r="N2239" s="28"/>
      <c r="O2239" s="28"/>
      <c r="P2239" s="28"/>
      <c r="Q2239" s="28"/>
      <c r="R2239" s="28"/>
    </row>
    <row r="2240" spans="2:18">
      <c r="B2240" s="28"/>
      <c r="C2240" s="28"/>
      <c r="D2240" s="28"/>
      <c r="E2240" s="28"/>
      <c r="F2240" s="28"/>
      <c r="G2240" s="28"/>
      <c r="H2240" s="28"/>
      <c r="I2240" s="28"/>
      <c r="J2240" s="28"/>
      <c r="K2240" s="28"/>
      <c r="L2240" s="28"/>
      <c r="M2240" s="28"/>
      <c r="N2240" s="28"/>
      <c r="O2240" s="28"/>
      <c r="P2240" s="28"/>
      <c r="Q2240" s="28"/>
      <c r="R2240" s="28"/>
    </row>
    <row r="2241" spans="2:18">
      <c r="B2241" s="28"/>
      <c r="C2241" s="28"/>
      <c r="D2241" s="28"/>
      <c r="E2241" s="28"/>
      <c r="F2241" s="28"/>
      <c r="G2241" s="28"/>
      <c r="H2241" s="28"/>
      <c r="I2241" s="28"/>
      <c r="J2241" s="28"/>
      <c r="K2241" s="28"/>
      <c r="L2241" s="28"/>
      <c r="M2241" s="28"/>
      <c r="N2241" s="28"/>
      <c r="O2241" s="28"/>
      <c r="P2241" s="28"/>
      <c r="Q2241" s="28"/>
      <c r="R2241" s="28"/>
    </row>
    <row r="2242" spans="2:18">
      <c r="B2242" s="28"/>
      <c r="C2242" s="28"/>
      <c r="D2242" s="28"/>
      <c r="E2242" s="28"/>
      <c r="F2242" s="28"/>
      <c r="G2242" s="28"/>
      <c r="H2242" s="28"/>
      <c r="I2242" s="28"/>
      <c r="J2242" s="28"/>
      <c r="K2242" s="28"/>
      <c r="L2242" s="28"/>
      <c r="M2242" s="28"/>
      <c r="N2242" s="28"/>
      <c r="O2242" s="28"/>
      <c r="P2242" s="28"/>
      <c r="Q2242" s="28"/>
      <c r="R2242" s="28"/>
    </row>
    <row r="2243" spans="2:18">
      <c r="B2243" s="28"/>
      <c r="C2243" s="28"/>
      <c r="D2243" s="28"/>
      <c r="E2243" s="28"/>
      <c r="F2243" s="28"/>
      <c r="G2243" s="28"/>
      <c r="H2243" s="28"/>
      <c r="I2243" s="28"/>
      <c r="J2243" s="28"/>
      <c r="K2243" s="28"/>
      <c r="L2243" s="28"/>
      <c r="M2243" s="28"/>
      <c r="N2243" s="28"/>
      <c r="O2243" s="28"/>
      <c r="P2243" s="28"/>
      <c r="Q2243" s="28"/>
      <c r="R2243" s="28"/>
    </row>
    <row r="2244" spans="2:18">
      <c r="B2244" s="28"/>
      <c r="C2244" s="28"/>
      <c r="D2244" s="28"/>
      <c r="E2244" s="28"/>
      <c r="F2244" s="28"/>
      <c r="G2244" s="28"/>
      <c r="H2244" s="28"/>
      <c r="I2244" s="28"/>
      <c r="J2244" s="28"/>
      <c r="K2244" s="28"/>
      <c r="L2244" s="28"/>
      <c r="M2244" s="28"/>
      <c r="N2244" s="28"/>
      <c r="O2244" s="28"/>
      <c r="P2244" s="28"/>
      <c r="Q2244" s="28"/>
      <c r="R2244" s="28"/>
    </row>
    <row r="2245" spans="2:18">
      <c r="B2245" s="28"/>
      <c r="C2245" s="28"/>
      <c r="D2245" s="28"/>
      <c r="E2245" s="28"/>
      <c r="F2245" s="28"/>
      <c r="G2245" s="28"/>
      <c r="H2245" s="28"/>
      <c r="I2245" s="28"/>
      <c r="J2245" s="28"/>
      <c r="K2245" s="28"/>
      <c r="L2245" s="28"/>
      <c r="M2245" s="28"/>
      <c r="N2245" s="28"/>
      <c r="O2245" s="28"/>
      <c r="P2245" s="28"/>
      <c r="Q2245" s="28"/>
      <c r="R2245" s="28"/>
    </row>
    <row r="2246" spans="2:18">
      <c r="B2246" s="28"/>
      <c r="C2246" s="28"/>
      <c r="D2246" s="28"/>
      <c r="E2246" s="28"/>
      <c r="F2246" s="28"/>
      <c r="G2246" s="28"/>
      <c r="H2246" s="28"/>
      <c r="I2246" s="28"/>
      <c r="J2246" s="28"/>
      <c r="K2246" s="28"/>
      <c r="L2246" s="28"/>
      <c r="M2246" s="28"/>
      <c r="N2246" s="28"/>
      <c r="O2246" s="28"/>
      <c r="P2246" s="28"/>
      <c r="Q2246" s="28"/>
      <c r="R2246" s="28"/>
    </row>
    <row r="2247" spans="2:18">
      <c r="B2247" s="28"/>
      <c r="C2247" s="28"/>
      <c r="D2247" s="28"/>
      <c r="E2247" s="28"/>
      <c r="F2247" s="28"/>
      <c r="G2247" s="28"/>
      <c r="H2247" s="28"/>
      <c r="I2247" s="28"/>
      <c r="J2247" s="28"/>
      <c r="K2247" s="28"/>
      <c r="L2247" s="28"/>
      <c r="M2247" s="28"/>
      <c r="N2247" s="28"/>
      <c r="O2247" s="28"/>
      <c r="P2247" s="28"/>
      <c r="Q2247" s="28"/>
      <c r="R2247" s="28"/>
    </row>
    <row r="2248" spans="2:18">
      <c r="B2248" s="28"/>
      <c r="C2248" s="28"/>
      <c r="D2248" s="28"/>
      <c r="E2248" s="28"/>
      <c r="F2248" s="28"/>
      <c r="G2248" s="28"/>
      <c r="H2248" s="28"/>
      <c r="I2248" s="28"/>
      <c r="J2248" s="28"/>
      <c r="K2248" s="28"/>
      <c r="L2248" s="28"/>
      <c r="M2248" s="28"/>
      <c r="N2248" s="28"/>
      <c r="O2248" s="28"/>
      <c r="P2248" s="28"/>
      <c r="Q2248" s="28"/>
      <c r="R2248" s="28"/>
    </row>
    <row r="2249" spans="2:18">
      <c r="B2249" s="28"/>
      <c r="C2249" s="28"/>
      <c r="D2249" s="28"/>
      <c r="E2249" s="28"/>
      <c r="F2249" s="28"/>
      <c r="G2249" s="28"/>
      <c r="H2249" s="28"/>
      <c r="I2249" s="28"/>
      <c r="J2249" s="28"/>
      <c r="K2249" s="28"/>
      <c r="L2249" s="28"/>
      <c r="M2249" s="28"/>
      <c r="N2249" s="28"/>
      <c r="O2249" s="28"/>
      <c r="P2249" s="28"/>
      <c r="Q2249" s="28"/>
      <c r="R2249" s="28"/>
    </row>
    <row r="2250" spans="2:18">
      <c r="B2250" s="28"/>
      <c r="C2250" s="28"/>
      <c r="D2250" s="28"/>
      <c r="E2250" s="28"/>
      <c r="F2250" s="28"/>
      <c r="G2250" s="28"/>
      <c r="H2250" s="28"/>
      <c r="I2250" s="28"/>
      <c r="J2250" s="28"/>
      <c r="K2250" s="28"/>
      <c r="L2250" s="28"/>
      <c r="M2250" s="28"/>
      <c r="N2250" s="28"/>
      <c r="O2250" s="28"/>
      <c r="P2250" s="28"/>
      <c r="Q2250" s="28"/>
      <c r="R2250" s="28"/>
    </row>
    <row r="2251" spans="2:18">
      <c r="B2251" s="28"/>
      <c r="C2251" s="28"/>
      <c r="D2251" s="28"/>
      <c r="E2251" s="28"/>
      <c r="F2251" s="28"/>
      <c r="G2251" s="28"/>
      <c r="H2251" s="28"/>
      <c r="I2251" s="28"/>
      <c r="J2251" s="28"/>
      <c r="K2251" s="28"/>
      <c r="L2251" s="28"/>
      <c r="M2251" s="28"/>
      <c r="N2251" s="28"/>
      <c r="O2251" s="28"/>
      <c r="P2251" s="28"/>
      <c r="Q2251" s="28"/>
      <c r="R2251" s="28"/>
    </row>
    <row r="2252" spans="2:18">
      <c r="B2252" s="28"/>
      <c r="C2252" s="28"/>
      <c r="D2252" s="28"/>
      <c r="E2252" s="28"/>
      <c r="F2252" s="28"/>
      <c r="G2252" s="28"/>
      <c r="H2252" s="28"/>
      <c r="I2252" s="28"/>
      <c r="J2252" s="28"/>
      <c r="K2252" s="28"/>
      <c r="L2252" s="28"/>
      <c r="M2252" s="28"/>
      <c r="N2252" s="28"/>
      <c r="O2252" s="28"/>
      <c r="P2252" s="28"/>
      <c r="Q2252" s="28"/>
      <c r="R2252" s="28"/>
    </row>
    <row r="2253" spans="2:18">
      <c r="B2253" s="28"/>
      <c r="C2253" s="28"/>
      <c r="D2253" s="28"/>
      <c r="E2253" s="28"/>
      <c r="F2253" s="28"/>
      <c r="G2253" s="28"/>
      <c r="H2253" s="28"/>
      <c r="I2253" s="28"/>
      <c r="J2253" s="28"/>
      <c r="K2253" s="28"/>
      <c r="L2253" s="28"/>
      <c r="M2253" s="28"/>
      <c r="N2253" s="28"/>
      <c r="O2253" s="28"/>
      <c r="P2253" s="28"/>
      <c r="Q2253" s="28"/>
      <c r="R2253" s="28"/>
    </row>
    <row r="2254" spans="2:18">
      <c r="B2254" s="28"/>
      <c r="C2254" s="28"/>
      <c r="D2254" s="28"/>
      <c r="E2254" s="28"/>
      <c r="F2254" s="28"/>
      <c r="G2254" s="28"/>
      <c r="H2254" s="28"/>
      <c r="I2254" s="28"/>
      <c r="J2254" s="28"/>
      <c r="K2254" s="28"/>
      <c r="L2254" s="28"/>
      <c r="M2254" s="28"/>
      <c r="N2254" s="28"/>
      <c r="O2254" s="28"/>
      <c r="P2254" s="28"/>
      <c r="Q2254" s="28"/>
      <c r="R2254" s="28"/>
    </row>
    <row r="2255" spans="2:18">
      <c r="B2255" s="28"/>
      <c r="C2255" s="28"/>
      <c r="D2255" s="28"/>
      <c r="E2255" s="28"/>
      <c r="F2255" s="28"/>
      <c r="G2255" s="28"/>
      <c r="H2255" s="28"/>
      <c r="I2255" s="28"/>
      <c r="J2255" s="28"/>
      <c r="K2255" s="28"/>
      <c r="L2255" s="28"/>
      <c r="M2255" s="28"/>
      <c r="N2255" s="28"/>
      <c r="O2255" s="28"/>
      <c r="P2255" s="28"/>
      <c r="Q2255" s="28"/>
      <c r="R2255" s="28"/>
    </row>
    <row r="2256" spans="2:18">
      <c r="B2256" s="28"/>
      <c r="C2256" s="28"/>
      <c r="D2256" s="28"/>
      <c r="E2256" s="28"/>
      <c r="F2256" s="28"/>
      <c r="G2256" s="28"/>
      <c r="H2256" s="28"/>
      <c r="I2256" s="28"/>
      <c r="J2256" s="28"/>
      <c r="K2256" s="28"/>
      <c r="L2256" s="28"/>
      <c r="M2256" s="28"/>
      <c r="N2256" s="28"/>
      <c r="O2256" s="28"/>
      <c r="P2256" s="28"/>
      <c r="Q2256" s="28"/>
      <c r="R2256" s="28"/>
    </row>
    <row r="2257" spans="2:18">
      <c r="B2257" s="28"/>
      <c r="C2257" s="28"/>
      <c r="D2257" s="28"/>
      <c r="E2257" s="28"/>
      <c r="F2257" s="28"/>
      <c r="G2257" s="28"/>
      <c r="H2257" s="28"/>
      <c r="I2257" s="28"/>
      <c r="J2257" s="28"/>
      <c r="K2257" s="28"/>
      <c r="L2257" s="28"/>
      <c r="M2257" s="28"/>
      <c r="N2257" s="28"/>
      <c r="O2257" s="28"/>
      <c r="P2257" s="28"/>
      <c r="Q2257" s="28"/>
      <c r="R2257" s="28"/>
    </row>
    <row r="2258" spans="2:18">
      <c r="B2258" s="28"/>
      <c r="C2258" s="28"/>
      <c r="D2258" s="28"/>
      <c r="E2258" s="28"/>
      <c r="F2258" s="28"/>
      <c r="G2258" s="28"/>
      <c r="H2258" s="28"/>
      <c r="I2258" s="28"/>
      <c r="J2258" s="28"/>
      <c r="K2258" s="28"/>
      <c r="L2258" s="28"/>
      <c r="M2258" s="28"/>
      <c r="N2258" s="28"/>
      <c r="O2258" s="28"/>
      <c r="P2258" s="28"/>
      <c r="Q2258" s="28"/>
      <c r="R2258" s="28"/>
    </row>
    <row r="2259" spans="2:18">
      <c r="B2259" s="28"/>
      <c r="C2259" s="28"/>
      <c r="D2259" s="28"/>
      <c r="E2259" s="28"/>
      <c r="F2259" s="28"/>
      <c r="G2259" s="28"/>
      <c r="H2259" s="28"/>
      <c r="I2259" s="28"/>
      <c r="J2259" s="28"/>
      <c r="K2259" s="28"/>
      <c r="L2259" s="28"/>
      <c r="M2259" s="28"/>
      <c r="N2259" s="28"/>
      <c r="O2259" s="28"/>
      <c r="P2259" s="28"/>
      <c r="Q2259" s="28"/>
      <c r="R2259" s="28"/>
    </row>
    <row r="2260" spans="2:18">
      <c r="B2260" s="28"/>
      <c r="C2260" s="28"/>
      <c r="D2260" s="28"/>
      <c r="E2260" s="28"/>
      <c r="F2260" s="28"/>
      <c r="G2260" s="28"/>
      <c r="H2260" s="28"/>
      <c r="I2260" s="28"/>
      <c r="J2260" s="28"/>
      <c r="K2260" s="28"/>
      <c r="L2260" s="28"/>
      <c r="M2260" s="28"/>
      <c r="N2260" s="28"/>
      <c r="O2260" s="28"/>
      <c r="P2260" s="28"/>
      <c r="Q2260" s="28"/>
      <c r="R2260" s="28"/>
    </row>
    <row r="2261" spans="2:18">
      <c r="B2261" s="28"/>
      <c r="C2261" s="28"/>
      <c r="D2261" s="28"/>
      <c r="E2261" s="28"/>
      <c r="F2261" s="28"/>
      <c r="G2261" s="28"/>
      <c r="H2261" s="28"/>
      <c r="I2261" s="28"/>
      <c r="J2261" s="28"/>
      <c r="K2261" s="28"/>
      <c r="L2261" s="28"/>
      <c r="M2261" s="28"/>
      <c r="N2261" s="28"/>
      <c r="O2261" s="28"/>
      <c r="P2261" s="28"/>
      <c r="Q2261" s="28"/>
      <c r="R2261" s="28"/>
    </row>
    <row r="2262" spans="2:18">
      <c r="B2262" s="28"/>
      <c r="C2262" s="28"/>
      <c r="D2262" s="28"/>
      <c r="E2262" s="28"/>
      <c r="F2262" s="28"/>
      <c r="G2262" s="28"/>
      <c r="H2262" s="28"/>
      <c r="I2262" s="28"/>
      <c r="J2262" s="28"/>
      <c r="K2262" s="28"/>
      <c r="L2262" s="28"/>
      <c r="M2262" s="28"/>
      <c r="N2262" s="28"/>
      <c r="O2262" s="28"/>
      <c r="P2262" s="28"/>
      <c r="Q2262" s="28"/>
      <c r="R2262" s="28"/>
    </row>
    <row r="2263" spans="2:18">
      <c r="B2263" s="28"/>
      <c r="C2263" s="28"/>
      <c r="D2263" s="28"/>
      <c r="E2263" s="28"/>
      <c r="F2263" s="28"/>
      <c r="G2263" s="28"/>
      <c r="H2263" s="28"/>
      <c r="I2263" s="28"/>
      <c r="J2263" s="28"/>
      <c r="K2263" s="28"/>
      <c r="L2263" s="28"/>
      <c r="M2263" s="28"/>
      <c r="N2263" s="28"/>
      <c r="O2263" s="28"/>
      <c r="P2263" s="28"/>
      <c r="Q2263" s="28"/>
      <c r="R2263" s="28"/>
    </row>
    <row r="2264" spans="2:18">
      <c r="B2264" s="28"/>
      <c r="C2264" s="28"/>
      <c r="D2264" s="28"/>
      <c r="E2264" s="28"/>
      <c r="F2264" s="28"/>
      <c r="G2264" s="28"/>
      <c r="H2264" s="28"/>
      <c r="I2264" s="28"/>
      <c r="J2264" s="28"/>
      <c r="K2264" s="28"/>
      <c r="L2264" s="28"/>
      <c r="M2264" s="28"/>
      <c r="N2264" s="28"/>
      <c r="O2264" s="28"/>
      <c r="P2264" s="28"/>
      <c r="Q2264" s="28"/>
      <c r="R2264" s="28"/>
    </row>
    <row r="2265" spans="2:18">
      <c r="B2265" s="28"/>
      <c r="C2265" s="28"/>
      <c r="D2265" s="28"/>
      <c r="E2265" s="28"/>
      <c r="F2265" s="28"/>
      <c r="G2265" s="28"/>
      <c r="H2265" s="28"/>
      <c r="I2265" s="28"/>
      <c r="J2265" s="28"/>
      <c r="K2265" s="28"/>
      <c r="L2265" s="28"/>
      <c r="M2265" s="28"/>
      <c r="N2265" s="28"/>
      <c r="O2265" s="28"/>
      <c r="P2265" s="28"/>
      <c r="Q2265" s="28"/>
      <c r="R2265" s="28"/>
    </row>
    <row r="2266" spans="2:18">
      <c r="B2266" s="28"/>
      <c r="C2266" s="28"/>
      <c r="D2266" s="28"/>
      <c r="E2266" s="28"/>
      <c r="F2266" s="28"/>
      <c r="G2266" s="28"/>
      <c r="H2266" s="28"/>
      <c r="I2266" s="28"/>
      <c r="J2266" s="28"/>
      <c r="K2266" s="28"/>
      <c r="L2266" s="28"/>
      <c r="M2266" s="28"/>
      <c r="N2266" s="28"/>
      <c r="O2266" s="28"/>
      <c r="P2266" s="28"/>
      <c r="Q2266" s="28"/>
      <c r="R2266" s="28"/>
    </row>
    <row r="2267" spans="2:18">
      <c r="B2267" s="28"/>
      <c r="C2267" s="28"/>
      <c r="D2267" s="28"/>
      <c r="E2267" s="28"/>
      <c r="F2267" s="28"/>
      <c r="G2267" s="28"/>
      <c r="H2267" s="28"/>
      <c r="I2267" s="28"/>
      <c r="J2267" s="28"/>
      <c r="K2267" s="28"/>
      <c r="L2267" s="28"/>
      <c r="M2267" s="28"/>
      <c r="N2267" s="28"/>
      <c r="O2267" s="28"/>
      <c r="P2267" s="28"/>
      <c r="Q2267" s="28"/>
      <c r="R2267" s="28"/>
    </row>
    <row r="2268" spans="2:18">
      <c r="B2268" s="28"/>
      <c r="C2268" s="28"/>
      <c r="D2268" s="28"/>
      <c r="E2268" s="28"/>
      <c r="F2268" s="28"/>
      <c r="G2268" s="28"/>
      <c r="H2268" s="28"/>
      <c r="I2268" s="28"/>
      <c r="J2268" s="28"/>
      <c r="K2268" s="28"/>
      <c r="L2268" s="28"/>
      <c r="M2268" s="28"/>
      <c r="N2268" s="28"/>
      <c r="O2268" s="28"/>
      <c r="P2268" s="28"/>
      <c r="Q2268" s="28"/>
      <c r="R2268" s="28"/>
    </row>
    <row r="2269" spans="2:18">
      <c r="B2269" s="28"/>
      <c r="C2269" s="28"/>
      <c r="D2269" s="28"/>
      <c r="E2269" s="28"/>
      <c r="F2269" s="28"/>
      <c r="G2269" s="28"/>
      <c r="H2269" s="28"/>
      <c r="I2269" s="28"/>
      <c r="J2269" s="28"/>
      <c r="K2269" s="28"/>
      <c r="L2269" s="28"/>
      <c r="M2269" s="28"/>
      <c r="N2269" s="28"/>
      <c r="O2269" s="28"/>
      <c r="P2269" s="28"/>
      <c r="Q2269" s="28"/>
      <c r="R2269" s="28"/>
    </row>
    <row r="2270" spans="2:18">
      <c r="B2270" s="28"/>
      <c r="C2270" s="28"/>
      <c r="D2270" s="28"/>
      <c r="E2270" s="28"/>
      <c r="F2270" s="28"/>
      <c r="G2270" s="28"/>
      <c r="H2270" s="28"/>
      <c r="I2270" s="28"/>
      <c r="J2270" s="28"/>
      <c r="K2270" s="28"/>
      <c r="L2270" s="28"/>
      <c r="M2270" s="28"/>
      <c r="N2270" s="28"/>
      <c r="O2270" s="28"/>
      <c r="P2270" s="28"/>
      <c r="Q2270" s="28"/>
      <c r="R2270" s="28"/>
    </row>
    <row r="2271" spans="2:18">
      <c r="B2271" s="28"/>
      <c r="C2271" s="28"/>
      <c r="D2271" s="28"/>
      <c r="E2271" s="28"/>
      <c r="F2271" s="28"/>
      <c r="G2271" s="28"/>
      <c r="H2271" s="28"/>
      <c r="I2271" s="28"/>
      <c r="J2271" s="28"/>
      <c r="K2271" s="28"/>
      <c r="L2271" s="28"/>
      <c r="M2271" s="28"/>
      <c r="N2271" s="28"/>
      <c r="O2271" s="28"/>
      <c r="P2271" s="28"/>
      <c r="Q2271" s="28"/>
      <c r="R2271" s="28"/>
    </row>
    <row r="2272" spans="2:18">
      <c r="B2272" s="28"/>
      <c r="C2272" s="28"/>
      <c r="D2272" s="28"/>
      <c r="E2272" s="28"/>
      <c r="F2272" s="28"/>
      <c r="G2272" s="28"/>
      <c r="H2272" s="28"/>
      <c r="I2272" s="28"/>
      <c r="J2272" s="28"/>
      <c r="K2272" s="28"/>
      <c r="L2272" s="28"/>
      <c r="M2272" s="28"/>
      <c r="N2272" s="28"/>
      <c r="O2272" s="28"/>
      <c r="P2272" s="28"/>
      <c r="Q2272" s="28"/>
      <c r="R2272" s="28"/>
    </row>
    <row r="2273" spans="2:18">
      <c r="B2273" s="28"/>
      <c r="C2273" s="28"/>
      <c r="D2273" s="28"/>
      <c r="E2273" s="28"/>
      <c r="F2273" s="28"/>
      <c r="G2273" s="28"/>
      <c r="H2273" s="28"/>
      <c r="I2273" s="28"/>
      <c r="J2273" s="28"/>
      <c r="K2273" s="28"/>
      <c r="L2273" s="28"/>
      <c r="M2273" s="28"/>
      <c r="N2273" s="28"/>
      <c r="O2273" s="28"/>
      <c r="P2273" s="28"/>
      <c r="Q2273" s="28"/>
      <c r="R2273" s="28"/>
    </row>
    <row r="2274" spans="2:18">
      <c r="B2274" s="28"/>
      <c r="C2274" s="28"/>
      <c r="D2274" s="28"/>
      <c r="E2274" s="28"/>
      <c r="F2274" s="28"/>
      <c r="G2274" s="28"/>
      <c r="H2274" s="28"/>
      <c r="I2274" s="28"/>
      <c r="J2274" s="28"/>
      <c r="K2274" s="28"/>
      <c r="L2274" s="28"/>
      <c r="M2274" s="28"/>
      <c r="N2274" s="28"/>
      <c r="O2274" s="28"/>
      <c r="P2274" s="28"/>
      <c r="Q2274" s="28"/>
      <c r="R2274" s="28"/>
    </row>
    <row r="2275" spans="2:18">
      <c r="B2275" s="28"/>
      <c r="C2275" s="28"/>
      <c r="D2275" s="28"/>
      <c r="E2275" s="28"/>
      <c r="F2275" s="28"/>
      <c r="G2275" s="28"/>
      <c r="H2275" s="28"/>
      <c r="I2275" s="28"/>
      <c r="J2275" s="28"/>
      <c r="K2275" s="28"/>
      <c r="L2275" s="28"/>
      <c r="M2275" s="28"/>
      <c r="N2275" s="28"/>
      <c r="O2275" s="28"/>
      <c r="P2275" s="28"/>
      <c r="Q2275" s="28"/>
      <c r="R2275" s="28"/>
    </row>
    <row r="2276" spans="2:18">
      <c r="B2276" s="28"/>
      <c r="C2276" s="28"/>
      <c r="D2276" s="28"/>
      <c r="E2276" s="28"/>
      <c r="F2276" s="28"/>
      <c r="G2276" s="28"/>
      <c r="H2276" s="28"/>
      <c r="I2276" s="28"/>
      <c r="J2276" s="28"/>
      <c r="K2276" s="28"/>
      <c r="L2276" s="28"/>
      <c r="M2276" s="28"/>
      <c r="N2276" s="28"/>
      <c r="O2276" s="28"/>
      <c r="P2276" s="28"/>
      <c r="Q2276" s="28"/>
      <c r="R2276" s="28"/>
    </row>
    <row r="2277" spans="2:18">
      <c r="B2277" s="28"/>
      <c r="C2277" s="28"/>
      <c r="D2277" s="28"/>
      <c r="E2277" s="28"/>
      <c r="F2277" s="28"/>
      <c r="G2277" s="28"/>
      <c r="H2277" s="28"/>
      <c r="I2277" s="28"/>
      <c r="J2277" s="28"/>
      <c r="K2277" s="28"/>
      <c r="L2277" s="28"/>
      <c r="M2277" s="28"/>
      <c r="N2277" s="28"/>
      <c r="O2277" s="28"/>
      <c r="P2277" s="28"/>
      <c r="Q2277" s="28"/>
      <c r="R2277" s="28"/>
    </row>
    <row r="2278" spans="2:18">
      <c r="B2278" s="28"/>
      <c r="C2278" s="28"/>
      <c r="D2278" s="28"/>
      <c r="E2278" s="28"/>
      <c r="F2278" s="28"/>
      <c r="G2278" s="28"/>
      <c r="H2278" s="28"/>
      <c r="I2278" s="28"/>
      <c r="J2278" s="28"/>
      <c r="K2278" s="28"/>
      <c r="L2278" s="28"/>
      <c r="M2278" s="28"/>
      <c r="N2278" s="28"/>
      <c r="O2278" s="28"/>
      <c r="P2278" s="28"/>
      <c r="Q2278" s="28"/>
      <c r="R2278" s="28"/>
    </row>
    <row r="2279" spans="2:18">
      <c r="B2279" s="28"/>
      <c r="C2279" s="28"/>
      <c r="D2279" s="28"/>
      <c r="E2279" s="28"/>
      <c r="F2279" s="28"/>
      <c r="G2279" s="28"/>
      <c r="H2279" s="28"/>
      <c r="I2279" s="28"/>
      <c r="J2279" s="28"/>
      <c r="K2279" s="28"/>
      <c r="L2279" s="28"/>
      <c r="M2279" s="28"/>
      <c r="N2279" s="28"/>
      <c r="O2279" s="28"/>
      <c r="P2279" s="28"/>
      <c r="Q2279" s="28"/>
      <c r="R2279" s="28"/>
    </row>
    <row r="2280" spans="2:18">
      <c r="B2280" s="28"/>
      <c r="C2280" s="28"/>
      <c r="D2280" s="28"/>
      <c r="E2280" s="28"/>
      <c r="F2280" s="28"/>
      <c r="G2280" s="28"/>
      <c r="H2280" s="28"/>
      <c r="I2280" s="28"/>
      <c r="J2280" s="28"/>
      <c r="K2280" s="28"/>
      <c r="L2280" s="28"/>
      <c r="M2280" s="28"/>
      <c r="N2280" s="28"/>
      <c r="O2280" s="28"/>
      <c r="P2280" s="28"/>
      <c r="Q2280" s="28"/>
      <c r="R2280" s="28"/>
    </row>
    <row r="2281" spans="2:18">
      <c r="B2281" s="28"/>
      <c r="C2281" s="28"/>
      <c r="D2281" s="28"/>
      <c r="E2281" s="28"/>
      <c r="F2281" s="28"/>
      <c r="G2281" s="28"/>
      <c r="H2281" s="28"/>
      <c r="I2281" s="28"/>
      <c r="J2281" s="28"/>
      <c r="K2281" s="28"/>
      <c r="L2281" s="28"/>
      <c r="M2281" s="28"/>
      <c r="N2281" s="28"/>
      <c r="O2281" s="28"/>
      <c r="P2281" s="28"/>
      <c r="Q2281" s="28"/>
      <c r="R2281" s="28"/>
    </row>
    <row r="2282" spans="2:18">
      <c r="B2282" s="28"/>
      <c r="C2282" s="28"/>
      <c r="D2282" s="28"/>
      <c r="E2282" s="28"/>
      <c r="F2282" s="28"/>
      <c r="G2282" s="28"/>
      <c r="H2282" s="28"/>
      <c r="I2282" s="28"/>
      <c r="J2282" s="28"/>
      <c r="K2282" s="28"/>
      <c r="L2282" s="28"/>
      <c r="M2282" s="28"/>
      <c r="N2282" s="28"/>
      <c r="O2282" s="28"/>
      <c r="P2282" s="28"/>
      <c r="Q2282" s="28"/>
      <c r="R2282" s="28"/>
    </row>
    <row r="2283" spans="2:18">
      <c r="B2283" s="28"/>
      <c r="C2283" s="28"/>
      <c r="D2283" s="28"/>
      <c r="E2283" s="28"/>
      <c r="F2283" s="28"/>
      <c r="G2283" s="28"/>
      <c r="H2283" s="28"/>
      <c r="I2283" s="28"/>
      <c r="J2283" s="28"/>
      <c r="K2283" s="28"/>
      <c r="L2283" s="28"/>
      <c r="M2283" s="28"/>
      <c r="N2283" s="28"/>
      <c r="O2283" s="28"/>
      <c r="P2283" s="28"/>
      <c r="Q2283" s="28"/>
      <c r="R2283" s="28"/>
    </row>
    <row r="2284" spans="2:18">
      <c r="B2284" s="28"/>
      <c r="C2284" s="28"/>
      <c r="D2284" s="28"/>
      <c r="E2284" s="28"/>
      <c r="F2284" s="28"/>
      <c r="G2284" s="28"/>
      <c r="H2284" s="28"/>
      <c r="I2284" s="28"/>
      <c r="J2284" s="28"/>
      <c r="K2284" s="28"/>
      <c r="L2284" s="28"/>
      <c r="M2284" s="28"/>
      <c r="N2284" s="28"/>
      <c r="O2284" s="28"/>
      <c r="P2284" s="28"/>
      <c r="Q2284" s="28"/>
      <c r="R2284" s="28"/>
    </row>
    <row r="2285" spans="2:18">
      <c r="B2285" s="28"/>
      <c r="C2285" s="28"/>
      <c r="D2285" s="28"/>
      <c r="E2285" s="28"/>
      <c r="F2285" s="28"/>
      <c r="G2285" s="28"/>
      <c r="H2285" s="28"/>
      <c r="I2285" s="28"/>
      <c r="J2285" s="28"/>
      <c r="K2285" s="28"/>
      <c r="L2285" s="28"/>
      <c r="M2285" s="28"/>
      <c r="N2285" s="28"/>
      <c r="O2285" s="28"/>
      <c r="P2285" s="28"/>
      <c r="Q2285" s="28"/>
      <c r="R2285" s="28"/>
    </row>
    <row r="2286" spans="2:18">
      <c r="B2286" s="28"/>
      <c r="C2286" s="28"/>
      <c r="D2286" s="28"/>
      <c r="E2286" s="28"/>
      <c r="F2286" s="28"/>
      <c r="G2286" s="28"/>
      <c r="H2286" s="28"/>
      <c r="I2286" s="28"/>
      <c r="J2286" s="28"/>
      <c r="K2286" s="28"/>
      <c r="L2286" s="28"/>
      <c r="M2286" s="28"/>
      <c r="N2286" s="28"/>
      <c r="O2286" s="28"/>
      <c r="P2286" s="28"/>
      <c r="Q2286" s="28"/>
      <c r="R2286" s="28"/>
    </row>
    <row r="2287" spans="2:18">
      <c r="B2287" s="28"/>
      <c r="C2287" s="28"/>
      <c r="D2287" s="28"/>
      <c r="E2287" s="28"/>
      <c r="F2287" s="28"/>
      <c r="G2287" s="28"/>
      <c r="H2287" s="28"/>
      <c r="I2287" s="28"/>
      <c r="J2287" s="28"/>
      <c r="K2287" s="28"/>
      <c r="L2287" s="28"/>
      <c r="M2287" s="28"/>
      <c r="N2287" s="28"/>
      <c r="O2287" s="28"/>
      <c r="P2287" s="28"/>
      <c r="Q2287" s="28"/>
      <c r="R2287" s="28"/>
    </row>
    <row r="2288" spans="2:18">
      <c r="B2288" s="28"/>
      <c r="C2288" s="28"/>
      <c r="D2288" s="28"/>
      <c r="E2288" s="28"/>
      <c r="F2288" s="28"/>
      <c r="G2288" s="28"/>
      <c r="H2288" s="28"/>
      <c r="I2288" s="28"/>
      <c r="J2288" s="28"/>
      <c r="K2288" s="28"/>
      <c r="L2288" s="28"/>
      <c r="M2288" s="28"/>
      <c r="N2288" s="28"/>
      <c r="O2288" s="28"/>
      <c r="P2288" s="28"/>
      <c r="Q2288" s="28"/>
      <c r="R2288" s="28"/>
    </row>
    <row r="2289" spans="2:18">
      <c r="B2289" s="28"/>
      <c r="C2289" s="28"/>
      <c r="D2289" s="28"/>
      <c r="E2289" s="28"/>
      <c r="F2289" s="28"/>
      <c r="G2289" s="28"/>
      <c r="H2289" s="28"/>
      <c r="I2289" s="28"/>
      <c r="J2289" s="28"/>
      <c r="K2289" s="28"/>
      <c r="L2289" s="28"/>
      <c r="M2289" s="28"/>
      <c r="N2289" s="28"/>
      <c r="O2289" s="28"/>
      <c r="P2289" s="28"/>
      <c r="Q2289" s="28"/>
      <c r="R2289" s="28"/>
    </row>
    <row r="2290" spans="2:18">
      <c r="B2290" s="28"/>
      <c r="C2290" s="28"/>
      <c r="D2290" s="28"/>
      <c r="E2290" s="28"/>
      <c r="F2290" s="28"/>
      <c r="G2290" s="28"/>
      <c r="H2290" s="28"/>
      <c r="I2290" s="28"/>
      <c r="J2290" s="28"/>
      <c r="K2290" s="28"/>
      <c r="L2290" s="28"/>
      <c r="M2290" s="28"/>
      <c r="N2290" s="28"/>
      <c r="O2290" s="28"/>
      <c r="P2290" s="28"/>
      <c r="Q2290" s="28"/>
      <c r="R2290" s="28"/>
    </row>
    <row r="2291" spans="2:18">
      <c r="B2291" s="28"/>
      <c r="C2291" s="28"/>
      <c r="D2291" s="28"/>
      <c r="E2291" s="28"/>
      <c r="F2291" s="28"/>
      <c r="G2291" s="28"/>
      <c r="H2291" s="28"/>
      <c r="I2291" s="28"/>
      <c r="J2291" s="28"/>
      <c r="K2291" s="28"/>
      <c r="L2291" s="28"/>
      <c r="M2291" s="28"/>
      <c r="N2291" s="28"/>
      <c r="O2291" s="28"/>
      <c r="P2291" s="28"/>
      <c r="Q2291" s="28"/>
      <c r="R2291" s="28"/>
    </row>
    <row r="2292" spans="2:18">
      <c r="B2292" s="28"/>
      <c r="C2292" s="28"/>
      <c r="D2292" s="28"/>
      <c r="E2292" s="28"/>
      <c r="F2292" s="28"/>
      <c r="G2292" s="28"/>
      <c r="H2292" s="28"/>
      <c r="I2292" s="28"/>
      <c r="J2292" s="28"/>
      <c r="K2292" s="28"/>
      <c r="L2292" s="28"/>
      <c r="M2292" s="28"/>
      <c r="N2292" s="28"/>
      <c r="O2292" s="28"/>
      <c r="P2292" s="28"/>
      <c r="Q2292" s="28"/>
      <c r="R2292" s="28"/>
    </row>
    <row r="2293" spans="2:18">
      <c r="B2293" s="28"/>
      <c r="C2293" s="28"/>
      <c r="D2293" s="28"/>
      <c r="E2293" s="28"/>
      <c r="F2293" s="28"/>
      <c r="G2293" s="28"/>
      <c r="H2293" s="28"/>
      <c r="I2293" s="28"/>
      <c r="J2293" s="28"/>
      <c r="K2293" s="28"/>
      <c r="L2293" s="28"/>
      <c r="M2293" s="28"/>
      <c r="N2293" s="28"/>
      <c r="O2293" s="28"/>
      <c r="P2293" s="28"/>
      <c r="Q2293" s="28"/>
      <c r="R2293" s="28"/>
    </row>
    <row r="2294" spans="2:18">
      <c r="B2294" s="28"/>
      <c r="C2294" s="28"/>
      <c r="D2294" s="28"/>
      <c r="E2294" s="28"/>
      <c r="F2294" s="28"/>
      <c r="G2294" s="28"/>
      <c r="H2294" s="28"/>
      <c r="I2294" s="28"/>
      <c r="J2294" s="28"/>
      <c r="K2294" s="28"/>
      <c r="L2294" s="28"/>
      <c r="M2294" s="28"/>
      <c r="N2294" s="28"/>
      <c r="O2294" s="28"/>
      <c r="P2294" s="28"/>
      <c r="Q2294" s="28"/>
      <c r="R2294" s="28"/>
    </row>
    <row r="2295" spans="2:18">
      <c r="B2295" s="28"/>
      <c r="C2295" s="28"/>
      <c r="D2295" s="28"/>
      <c r="E2295" s="28"/>
      <c r="F2295" s="28"/>
      <c r="G2295" s="28"/>
      <c r="H2295" s="28"/>
      <c r="I2295" s="28"/>
      <c r="J2295" s="28"/>
      <c r="K2295" s="28"/>
      <c r="L2295" s="28"/>
      <c r="M2295" s="28"/>
      <c r="N2295" s="28"/>
      <c r="O2295" s="28"/>
      <c r="P2295" s="28"/>
      <c r="Q2295" s="28"/>
      <c r="R2295" s="28"/>
    </row>
    <row r="2296" spans="2:18">
      <c r="B2296" s="28"/>
      <c r="C2296" s="28"/>
      <c r="D2296" s="28"/>
      <c r="E2296" s="28"/>
      <c r="F2296" s="28"/>
      <c r="G2296" s="28"/>
      <c r="H2296" s="28"/>
      <c r="I2296" s="28"/>
      <c r="J2296" s="28"/>
      <c r="K2296" s="28"/>
      <c r="L2296" s="28"/>
      <c r="M2296" s="28"/>
      <c r="N2296" s="28"/>
      <c r="O2296" s="28"/>
      <c r="P2296" s="28"/>
      <c r="Q2296" s="28"/>
      <c r="R2296" s="28"/>
    </row>
    <row r="2297" spans="2:18">
      <c r="B2297" s="28"/>
      <c r="C2297" s="28"/>
      <c r="D2297" s="28"/>
      <c r="E2297" s="28"/>
      <c r="F2297" s="28"/>
      <c r="G2297" s="28"/>
      <c r="H2297" s="28"/>
      <c r="I2297" s="28"/>
      <c r="J2297" s="28"/>
      <c r="K2297" s="28"/>
      <c r="L2297" s="28"/>
      <c r="M2297" s="28"/>
      <c r="N2297" s="28"/>
      <c r="O2297" s="28"/>
      <c r="P2297" s="28"/>
      <c r="Q2297" s="28"/>
      <c r="R2297" s="28"/>
    </row>
    <row r="2298" spans="2:18">
      <c r="B2298" s="28"/>
      <c r="C2298" s="28"/>
      <c r="D2298" s="28"/>
      <c r="E2298" s="28"/>
      <c r="F2298" s="28"/>
      <c r="G2298" s="28"/>
      <c r="H2298" s="28"/>
      <c r="I2298" s="28"/>
      <c r="J2298" s="28"/>
      <c r="K2298" s="28"/>
      <c r="L2298" s="28"/>
      <c r="M2298" s="28"/>
      <c r="N2298" s="28"/>
      <c r="O2298" s="28"/>
      <c r="P2298" s="28"/>
      <c r="Q2298" s="28"/>
      <c r="R2298" s="28"/>
    </row>
    <row r="2299" spans="2:18">
      <c r="B2299" s="28"/>
      <c r="C2299" s="28"/>
      <c r="D2299" s="28"/>
      <c r="E2299" s="28"/>
      <c r="F2299" s="28"/>
      <c r="G2299" s="28"/>
      <c r="H2299" s="28"/>
      <c r="I2299" s="28"/>
      <c r="J2299" s="28"/>
      <c r="K2299" s="28"/>
      <c r="L2299" s="28"/>
      <c r="M2299" s="28"/>
      <c r="N2299" s="28"/>
      <c r="O2299" s="28"/>
      <c r="P2299" s="28"/>
      <c r="Q2299" s="28"/>
      <c r="R2299" s="28"/>
    </row>
    <row r="2300" spans="2:18">
      <c r="B2300" s="28"/>
      <c r="C2300" s="28"/>
      <c r="D2300" s="28"/>
      <c r="E2300" s="28"/>
      <c r="F2300" s="28"/>
      <c r="G2300" s="28"/>
      <c r="H2300" s="28"/>
      <c r="I2300" s="28"/>
      <c r="J2300" s="28"/>
      <c r="K2300" s="28"/>
      <c r="L2300" s="28"/>
      <c r="M2300" s="28"/>
      <c r="N2300" s="28"/>
      <c r="O2300" s="28"/>
      <c r="P2300" s="28"/>
      <c r="Q2300" s="28"/>
      <c r="R2300" s="28"/>
    </row>
    <row r="2301" spans="2:18">
      <c r="B2301" s="28"/>
      <c r="C2301" s="28"/>
      <c r="D2301" s="28"/>
      <c r="E2301" s="28"/>
      <c r="F2301" s="28"/>
      <c r="G2301" s="28"/>
      <c r="H2301" s="28"/>
      <c r="I2301" s="28"/>
      <c r="J2301" s="28"/>
      <c r="K2301" s="28"/>
      <c r="L2301" s="28"/>
      <c r="M2301" s="28"/>
      <c r="N2301" s="28"/>
      <c r="O2301" s="28"/>
      <c r="P2301" s="28"/>
      <c r="Q2301" s="28"/>
      <c r="R2301" s="28"/>
    </row>
    <row r="2302" spans="2:18">
      <c r="B2302" s="28"/>
      <c r="C2302" s="28"/>
      <c r="D2302" s="28"/>
      <c r="E2302" s="28"/>
      <c r="F2302" s="28"/>
      <c r="G2302" s="28"/>
      <c r="H2302" s="28"/>
      <c r="I2302" s="28"/>
      <c r="J2302" s="28"/>
      <c r="K2302" s="28"/>
      <c r="L2302" s="28"/>
      <c r="M2302" s="28"/>
      <c r="N2302" s="28"/>
      <c r="O2302" s="28"/>
      <c r="P2302" s="28"/>
      <c r="Q2302" s="28"/>
      <c r="R2302" s="28"/>
    </row>
    <row r="2303" spans="2:18">
      <c r="B2303" s="28"/>
      <c r="C2303" s="28"/>
      <c r="D2303" s="28"/>
      <c r="E2303" s="28"/>
      <c r="F2303" s="28"/>
      <c r="G2303" s="28"/>
      <c r="H2303" s="28"/>
      <c r="I2303" s="28"/>
      <c r="J2303" s="28"/>
      <c r="K2303" s="28"/>
      <c r="L2303" s="28"/>
      <c r="M2303" s="28"/>
      <c r="N2303" s="28"/>
      <c r="O2303" s="28"/>
      <c r="P2303" s="28"/>
      <c r="Q2303" s="28"/>
      <c r="R2303" s="28"/>
    </row>
    <row r="2304" spans="2:18">
      <c r="B2304" s="28"/>
      <c r="C2304" s="28"/>
      <c r="D2304" s="28"/>
      <c r="E2304" s="28"/>
      <c r="F2304" s="28"/>
      <c r="G2304" s="28"/>
      <c r="H2304" s="28"/>
      <c r="I2304" s="28"/>
      <c r="J2304" s="28"/>
      <c r="K2304" s="28"/>
      <c r="L2304" s="28"/>
      <c r="M2304" s="28"/>
      <c r="N2304" s="28"/>
      <c r="O2304" s="28"/>
      <c r="P2304" s="28"/>
      <c r="Q2304" s="28"/>
      <c r="R2304" s="28"/>
    </row>
    <row r="2305" spans="2:18">
      <c r="B2305" s="28"/>
      <c r="C2305" s="28"/>
      <c r="D2305" s="28"/>
      <c r="E2305" s="28"/>
      <c r="F2305" s="28"/>
      <c r="G2305" s="28"/>
      <c r="H2305" s="28"/>
      <c r="I2305" s="28"/>
      <c r="J2305" s="28"/>
      <c r="K2305" s="28"/>
      <c r="L2305" s="28"/>
      <c r="M2305" s="28"/>
      <c r="N2305" s="28"/>
      <c r="O2305" s="28"/>
      <c r="P2305" s="28"/>
      <c r="Q2305" s="28"/>
      <c r="R2305" s="28"/>
    </row>
    <row r="2306" spans="2:18">
      <c r="B2306" s="28"/>
      <c r="C2306" s="28"/>
      <c r="D2306" s="28"/>
      <c r="E2306" s="28"/>
      <c r="F2306" s="28"/>
      <c r="G2306" s="28"/>
      <c r="H2306" s="28"/>
      <c r="I2306" s="28"/>
      <c r="J2306" s="28"/>
      <c r="K2306" s="28"/>
      <c r="L2306" s="28"/>
      <c r="M2306" s="28"/>
      <c r="N2306" s="28"/>
      <c r="O2306" s="28"/>
      <c r="P2306" s="28"/>
      <c r="Q2306" s="28"/>
      <c r="R2306" s="28"/>
    </row>
    <row r="2307" spans="2:18">
      <c r="B2307" s="28"/>
      <c r="C2307" s="28"/>
      <c r="D2307" s="28"/>
      <c r="E2307" s="28"/>
      <c r="F2307" s="28"/>
      <c r="G2307" s="28"/>
      <c r="H2307" s="28"/>
      <c r="I2307" s="28"/>
      <c r="J2307" s="28"/>
      <c r="K2307" s="28"/>
      <c r="L2307" s="28"/>
      <c r="M2307" s="28"/>
      <c r="N2307" s="28"/>
      <c r="O2307" s="28"/>
      <c r="P2307" s="28"/>
      <c r="Q2307" s="28"/>
      <c r="R2307" s="28"/>
    </row>
    <row r="2308" spans="2:18">
      <c r="B2308" s="28"/>
      <c r="C2308" s="28"/>
      <c r="D2308" s="28"/>
      <c r="E2308" s="28"/>
      <c r="F2308" s="28"/>
      <c r="G2308" s="28"/>
      <c r="H2308" s="28"/>
      <c r="I2308" s="28"/>
      <c r="J2308" s="28"/>
      <c r="K2308" s="28"/>
      <c r="L2308" s="28"/>
      <c r="M2308" s="28"/>
      <c r="N2308" s="28"/>
      <c r="O2308" s="28"/>
      <c r="P2308" s="28"/>
      <c r="Q2308" s="28"/>
      <c r="R2308" s="28"/>
    </row>
    <row r="2309" spans="2:18">
      <c r="B2309" s="28"/>
      <c r="C2309" s="28"/>
      <c r="D2309" s="28"/>
      <c r="E2309" s="28"/>
      <c r="F2309" s="28"/>
      <c r="G2309" s="28"/>
      <c r="H2309" s="28"/>
      <c r="I2309" s="28"/>
      <c r="J2309" s="28"/>
      <c r="K2309" s="28"/>
      <c r="L2309" s="28"/>
      <c r="M2309" s="28"/>
      <c r="N2309" s="28"/>
      <c r="O2309" s="28"/>
      <c r="P2309" s="28"/>
      <c r="Q2309" s="28"/>
      <c r="R2309" s="28"/>
    </row>
    <row r="2310" spans="2:18">
      <c r="B2310" s="28"/>
      <c r="C2310" s="28"/>
      <c r="D2310" s="28"/>
      <c r="E2310" s="28"/>
      <c r="F2310" s="28"/>
      <c r="G2310" s="28"/>
      <c r="H2310" s="28"/>
      <c r="I2310" s="28"/>
      <c r="J2310" s="28"/>
      <c r="K2310" s="28"/>
      <c r="L2310" s="28"/>
      <c r="M2310" s="28"/>
      <c r="N2310" s="28"/>
      <c r="O2310" s="28"/>
      <c r="P2310" s="28"/>
      <c r="Q2310" s="28"/>
      <c r="R2310" s="28"/>
    </row>
    <row r="2311" spans="2:18">
      <c r="B2311" s="28"/>
      <c r="C2311" s="28"/>
      <c r="D2311" s="28"/>
      <c r="E2311" s="28"/>
      <c r="F2311" s="28"/>
      <c r="G2311" s="28"/>
      <c r="H2311" s="28"/>
      <c r="I2311" s="28"/>
      <c r="J2311" s="28"/>
      <c r="K2311" s="28"/>
      <c r="L2311" s="28"/>
      <c r="M2311" s="28"/>
      <c r="N2311" s="28"/>
      <c r="O2311" s="28"/>
      <c r="P2311" s="28"/>
      <c r="Q2311" s="28"/>
      <c r="R2311" s="28"/>
    </row>
    <row r="2312" spans="2:18">
      <c r="B2312" s="28"/>
      <c r="C2312" s="28"/>
      <c r="D2312" s="28"/>
      <c r="E2312" s="28"/>
      <c r="F2312" s="28"/>
      <c r="G2312" s="28"/>
      <c r="H2312" s="28"/>
      <c r="I2312" s="28"/>
      <c r="J2312" s="28"/>
      <c r="K2312" s="28"/>
      <c r="L2312" s="28"/>
      <c r="M2312" s="28"/>
      <c r="N2312" s="28"/>
      <c r="O2312" s="28"/>
      <c r="P2312" s="28"/>
      <c r="Q2312" s="28"/>
      <c r="R2312" s="28"/>
    </row>
    <row r="2313" spans="2:18">
      <c r="B2313" s="28"/>
      <c r="C2313" s="28"/>
      <c r="D2313" s="28"/>
      <c r="E2313" s="28"/>
      <c r="F2313" s="28"/>
      <c r="G2313" s="28"/>
      <c r="H2313" s="28"/>
      <c r="I2313" s="28"/>
      <c r="J2313" s="28"/>
      <c r="K2313" s="28"/>
      <c r="L2313" s="28"/>
      <c r="M2313" s="28"/>
      <c r="N2313" s="28"/>
      <c r="O2313" s="28"/>
      <c r="P2313" s="28"/>
      <c r="Q2313" s="28"/>
      <c r="R2313" s="28"/>
    </row>
    <row r="2314" spans="2:18">
      <c r="B2314" s="28"/>
      <c r="C2314" s="28"/>
      <c r="D2314" s="28"/>
      <c r="E2314" s="28"/>
      <c r="F2314" s="28"/>
      <c r="G2314" s="28"/>
      <c r="H2314" s="28"/>
      <c r="I2314" s="28"/>
      <c r="J2314" s="28"/>
      <c r="K2314" s="28"/>
      <c r="L2314" s="28"/>
      <c r="M2314" s="28"/>
      <c r="N2314" s="28"/>
      <c r="O2314" s="28"/>
      <c r="P2314" s="28"/>
      <c r="Q2314" s="28"/>
      <c r="R2314" s="28"/>
    </row>
    <row r="2315" spans="2:18">
      <c r="B2315" s="28"/>
      <c r="C2315" s="28"/>
      <c r="D2315" s="28"/>
      <c r="E2315" s="28"/>
      <c r="F2315" s="28"/>
      <c r="G2315" s="28"/>
      <c r="H2315" s="28"/>
      <c r="I2315" s="28"/>
      <c r="J2315" s="28"/>
      <c r="K2315" s="28"/>
      <c r="L2315" s="28"/>
      <c r="M2315" s="28"/>
      <c r="N2315" s="28"/>
      <c r="O2315" s="28"/>
      <c r="P2315" s="28"/>
      <c r="Q2315" s="28"/>
      <c r="R2315" s="28"/>
    </row>
    <row r="2316" spans="2:18">
      <c r="B2316" s="28"/>
      <c r="C2316" s="28"/>
      <c r="D2316" s="28"/>
      <c r="E2316" s="28"/>
      <c r="F2316" s="28"/>
      <c r="G2316" s="28"/>
      <c r="H2316" s="28"/>
      <c r="I2316" s="28"/>
      <c r="J2316" s="28"/>
      <c r="K2316" s="28"/>
      <c r="L2316" s="28"/>
      <c r="M2316" s="28"/>
      <c r="N2316" s="28"/>
      <c r="O2316" s="28"/>
      <c r="P2316" s="28"/>
      <c r="Q2316" s="28"/>
      <c r="R2316" s="28"/>
    </row>
    <row r="2317" spans="2:18">
      <c r="B2317" s="28"/>
      <c r="C2317" s="28"/>
      <c r="D2317" s="28"/>
      <c r="E2317" s="28"/>
      <c r="F2317" s="28"/>
      <c r="G2317" s="28"/>
      <c r="H2317" s="28"/>
      <c r="I2317" s="28"/>
      <c r="J2317" s="28"/>
      <c r="K2317" s="28"/>
      <c r="L2317" s="28"/>
      <c r="M2317" s="28"/>
      <c r="N2317" s="28"/>
      <c r="O2317" s="28"/>
      <c r="P2317" s="28"/>
      <c r="Q2317" s="28"/>
      <c r="R2317" s="28"/>
    </row>
    <row r="2318" spans="2:18">
      <c r="B2318" s="28"/>
      <c r="C2318" s="28"/>
      <c r="D2318" s="28"/>
      <c r="E2318" s="28"/>
      <c r="F2318" s="28"/>
      <c r="G2318" s="28"/>
      <c r="H2318" s="28"/>
      <c r="I2318" s="28"/>
      <c r="J2318" s="28"/>
      <c r="K2318" s="28"/>
      <c r="L2318" s="28"/>
      <c r="M2318" s="28"/>
      <c r="N2318" s="28"/>
      <c r="O2318" s="28"/>
      <c r="P2318" s="28"/>
      <c r="Q2318" s="28"/>
      <c r="R2318" s="28"/>
    </row>
    <row r="2319" spans="2:18">
      <c r="B2319" s="28"/>
      <c r="C2319" s="28"/>
      <c r="D2319" s="28"/>
      <c r="E2319" s="28"/>
      <c r="F2319" s="28"/>
      <c r="G2319" s="28"/>
      <c r="H2319" s="28"/>
      <c r="I2319" s="28"/>
      <c r="J2319" s="28"/>
      <c r="K2319" s="28"/>
      <c r="L2319" s="28"/>
      <c r="M2319" s="28"/>
      <c r="N2319" s="28"/>
      <c r="O2319" s="28"/>
      <c r="P2319" s="28"/>
      <c r="Q2319" s="28"/>
      <c r="R2319" s="28"/>
    </row>
    <row r="2320" spans="2:18">
      <c r="B2320" s="28"/>
      <c r="C2320" s="28"/>
      <c r="D2320" s="28"/>
      <c r="E2320" s="28"/>
      <c r="F2320" s="28"/>
      <c r="G2320" s="28"/>
      <c r="H2320" s="28"/>
      <c r="I2320" s="28"/>
      <c r="J2320" s="28"/>
      <c r="K2320" s="28"/>
      <c r="L2320" s="28"/>
      <c r="M2320" s="28"/>
      <c r="N2320" s="28"/>
      <c r="O2320" s="28"/>
      <c r="P2320" s="28"/>
      <c r="Q2320" s="28"/>
      <c r="R2320" s="28"/>
    </row>
    <row r="2321" spans="2:18">
      <c r="B2321" s="28"/>
      <c r="C2321" s="28"/>
      <c r="D2321" s="28"/>
      <c r="E2321" s="28"/>
      <c r="F2321" s="28"/>
      <c r="G2321" s="28"/>
      <c r="H2321" s="28"/>
      <c r="I2321" s="28"/>
      <c r="J2321" s="28"/>
      <c r="K2321" s="28"/>
      <c r="L2321" s="28"/>
      <c r="M2321" s="28"/>
      <c r="N2321" s="28"/>
      <c r="O2321" s="28"/>
      <c r="P2321" s="28"/>
      <c r="Q2321" s="28"/>
      <c r="R2321" s="28"/>
    </row>
    <row r="2322" spans="2:18">
      <c r="B2322" s="28"/>
      <c r="C2322" s="28"/>
      <c r="D2322" s="28"/>
      <c r="E2322" s="28"/>
      <c r="F2322" s="28"/>
      <c r="G2322" s="28"/>
      <c r="H2322" s="28"/>
      <c r="I2322" s="28"/>
      <c r="J2322" s="28"/>
      <c r="K2322" s="28"/>
      <c r="L2322" s="28"/>
      <c r="M2322" s="28"/>
      <c r="N2322" s="28"/>
      <c r="O2322" s="28"/>
      <c r="P2322" s="28"/>
      <c r="Q2322" s="28"/>
      <c r="R2322" s="28"/>
    </row>
    <row r="2323" spans="2:18">
      <c r="B2323" s="28"/>
      <c r="C2323" s="28"/>
      <c r="D2323" s="28"/>
      <c r="E2323" s="28"/>
      <c r="F2323" s="28"/>
      <c r="G2323" s="28"/>
      <c r="H2323" s="28"/>
      <c r="I2323" s="28"/>
      <c r="J2323" s="28"/>
      <c r="K2323" s="28"/>
      <c r="L2323" s="28"/>
      <c r="M2323" s="28"/>
      <c r="N2323" s="28"/>
      <c r="O2323" s="28"/>
      <c r="P2323" s="28"/>
      <c r="Q2323" s="28"/>
      <c r="R2323" s="28"/>
    </row>
    <row r="2324" spans="2:18">
      <c r="B2324" s="28"/>
      <c r="C2324" s="28"/>
      <c r="D2324" s="28"/>
      <c r="E2324" s="28"/>
      <c r="F2324" s="28"/>
      <c r="G2324" s="28"/>
      <c r="H2324" s="28"/>
      <c r="I2324" s="28"/>
      <c r="J2324" s="28"/>
      <c r="K2324" s="28"/>
      <c r="L2324" s="28"/>
      <c r="M2324" s="28"/>
      <c r="N2324" s="28"/>
      <c r="O2324" s="28"/>
      <c r="P2324" s="28"/>
      <c r="Q2324" s="28"/>
      <c r="R2324" s="28"/>
    </row>
    <row r="2325" spans="2:18">
      <c r="B2325" s="28"/>
      <c r="C2325" s="28"/>
      <c r="D2325" s="28"/>
      <c r="E2325" s="28"/>
      <c r="F2325" s="28"/>
      <c r="G2325" s="28"/>
      <c r="H2325" s="28"/>
      <c r="I2325" s="28"/>
      <c r="J2325" s="28"/>
      <c r="K2325" s="28"/>
      <c r="L2325" s="28"/>
      <c r="M2325" s="28"/>
      <c r="N2325" s="28"/>
      <c r="O2325" s="28"/>
      <c r="P2325" s="28"/>
      <c r="Q2325" s="28"/>
      <c r="R2325" s="28"/>
    </row>
    <row r="2326" spans="2:18">
      <c r="B2326" s="28"/>
      <c r="C2326" s="28"/>
      <c r="D2326" s="28"/>
      <c r="E2326" s="28"/>
      <c r="F2326" s="28"/>
      <c r="G2326" s="28"/>
      <c r="H2326" s="28"/>
      <c r="I2326" s="28"/>
      <c r="J2326" s="28"/>
      <c r="K2326" s="28"/>
      <c r="L2326" s="28"/>
      <c r="M2326" s="28"/>
      <c r="N2326" s="28"/>
      <c r="O2326" s="28"/>
      <c r="P2326" s="28"/>
      <c r="Q2326" s="28"/>
      <c r="R2326" s="28"/>
    </row>
    <row r="2327" spans="2:18">
      <c r="B2327" s="28"/>
      <c r="C2327" s="28"/>
      <c r="D2327" s="28"/>
      <c r="E2327" s="28"/>
      <c r="F2327" s="28"/>
      <c r="G2327" s="28"/>
      <c r="H2327" s="28"/>
      <c r="I2327" s="28"/>
      <c r="J2327" s="28"/>
      <c r="K2327" s="28"/>
      <c r="L2327" s="28"/>
      <c r="M2327" s="28"/>
      <c r="N2327" s="28"/>
      <c r="O2327" s="28"/>
      <c r="P2327" s="28"/>
      <c r="Q2327" s="28"/>
      <c r="R2327" s="28"/>
    </row>
    <row r="2328" spans="2:18">
      <c r="B2328" s="28"/>
      <c r="C2328" s="28"/>
      <c r="D2328" s="28"/>
      <c r="E2328" s="28"/>
      <c r="F2328" s="28"/>
      <c r="G2328" s="28"/>
      <c r="H2328" s="28"/>
      <c r="I2328" s="28"/>
      <c r="J2328" s="28"/>
      <c r="K2328" s="28"/>
      <c r="L2328" s="28"/>
      <c r="M2328" s="28"/>
      <c r="N2328" s="28"/>
      <c r="O2328" s="28"/>
      <c r="P2328" s="28"/>
      <c r="Q2328" s="28"/>
      <c r="R2328" s="28"/>
    </row>
    <row r="2329" spans="2:18">
      <c r="B2329" s="28"/>
      <c r="C2329" s="28"/>
      <c r="D2329" s="28"/>
      <c r="E2329" s="28"/>
      <c r="F2329" s="28"/>
      <c r="G2329" s="28"/>
      <c r="H2329" s="28"/>
      <c r="I2329" s="28"/>
      <c r="J2329" s="28"/>
      <c r="K2329" s="28"/>
      <c r="L2329" s="28"/>
      <c r="M2329" s="28"/>
      <c r="N2329" s="28"/>
      <c r="O2329" s="28"/>
      <c r="P2329" s="28"/>
      <c r="Q2329" s="28"/>
      <c r="R2329" s="28"/>
    </row>
    <row r="2330" spans="2:18">
      <c r="B2330" s="28"/>
      <c r="C2330" s="28"/>
      <c r="D2330" s="28"/>
      <c r="E2330" s="28"/>
      <c r="F2330" s="28"/>
      <c r="G2330" s="28"/>
      <c r="H2330" s="28"/>
      <c r="I2330" s="28"/>
      <c r="J2330" s="28"/>
      <c r="K2330" s="28"/>
      <c r="L2330" s="28"/>
      <c r="M2330" s="28"/>
      <c r="N2330" s="28"/>
      <c r="O2330" s="28"/>
      <c r="P2330" s="28"/>
      <c r="Q2330" s="28"/>
      <c r="R2330" s="28"/>
    </row>
    <row r="2331" spans="2:18">
      <c r="B2331" s="28"/>
      <c r="C2331" s="28"/>
      <c r="D2331" s="28"/>
      <c r="E2331" s="28"/>
      <c r="F2331" s="28"/>
      <c r="G2331" s="28"/>
      <c r="H2331" s="28"/>
      <c r="I2331" s="28"/>
      <c r="J2331" s="28"/>
      <c r="K2331" s="28"/>
      <c r="L2331" s="28"/>
      <c r="M2331" s="28"/>
      <c r="N2331" s="28"/>
      <c r="O2331" s="28"/>
      <c r="P2331" s="28"/>
      <c r="Q2331" s="28"/>
      <c r="R2331" s="28"/>
    </row>
    <row r="2332" spans="2:18">
      <c r="B2332" s="28"/>
      <c r="C2332" s="28"/>
      <c r="D2332" s="28"/>
      <c r="E2332" s="28"/>
      <c r="F2332" s="28"/>
      <c r="G2332" s="28"/>
      <c r="H2332" s="28"/>
      <c r="I2332" s="28"/>
      <c r="J2332" s="28"/>
      <c r="K2332" s="28"/>
      <c r="L2332" s="28"/>
      <c r="M2332" s="28"/>
      <c r="N2332" s="28"/>
      <c r="O2332" s="28"/>
      <c r="P2332" s="28"/>
      <c r="Q2332" s="28"/>
      <c r="R2332" s="28"/>
    </row>
    <row r="2333" spans="2:18">
      <c r="B2333" s="28"/>
      <c r="C2333" s="28"/>
      <c r="D2333" s="28"/>
      <c r="E2333" s="28"/>
      <c r="F2333" s="28"/>
      <c r="G2333" s="28"/>
      <c r="H2333" s="28"/>
      <c r="I2333" s="28"/>
      <c r="J2333" s="28"/>
      <c r="K2333" s="28"/>
      <c r="L2333" s="28"/>
      <c r="M2333" s="28"/>
      <c r="N2333" s="28"/>
      <c r="O2333" s="28"/>
      <c r="P2333" s="28"/>
      <c r="Q2333" s="28"/>
      <c r="R2333" s="28"/>
    </row>
    <row r="2334" spans="2:18">
      <c r="B2334" s="28"/>
      <c r="C2334" s="28"/>
      <c r="D2334" s="28"/>
      <c r="E2334" s="28"/>
      <c r="F2334" s="28"/>
      <c r="G2334" s="28"/>
      <c r="H2334" s="28"/>
      <c r="I2334" s="28"/>
      <c r="J2334" s="28"/>
      <c r="K2334" s="28"/>
      <c r="L2334" s="28"/>
      <c r="M2334" s="28"/>
      <c r="N2334" s="28"/>
      <c r="O2334" s="28"/>
      <c r="P2334" s="28"/>
      <c r="Q2334" s="28"/>
      <c r="R2334" s="28"/>
    </row>
    <row r="2335" spans="2:18">
      <c r="B2335" s="28"/>
      <c r="C2335" s="28"/>
      <c r="D2335" s="28"/>
      <c r="E2335" s="28"/>
      <c r="F2335" s="28"/>
      <c r="G2335" s="28"/>
      <c r="H2335" s="28"/>
      <c r="I2335" s="28"/>
      <c r="J2335" s="28"/>
      <c r="K2335" s="28"/>
      <c r="L2335" s="28"/>
      <c r="M2335" s="28"/>
      <c r="N2335" s="28"/>
      <c r="O2335" s="28"/>
      <c r="P2335" s="28"/>
      <c r="Q2335" s="28"/>
      <c r="R2335" s="28"/>
    </row>
    <row r="2336" spans="2:18">
      <c r="B2336" s="28"/>
      <c r="C2336" s="28"/>
      <c r="D2336" s="28"/>
      <c r="E2336" s="28"/>
      <c r="F2336" s="28"/>
      <c r="G2336" s="28"/>
      <c r="H2336" s="28"/>
      <c r="I2336" s="28"/>
      <c r="J2336" s="28"/>
      <c r="K2336" s="28"/>
      <c r="L2336" s="28"/>
      <c r="M2336" s="28"/>
      <c r="N2336" s="28"/>
      <c r="O2336" s="28"/>
      <c r="P2336" s="28"/>
      <c r="Q2336" s="28"/>
      <c r="R2336" s="28"/>
    </row>
    <row r="2337" spans="2:18">
      <c r="B2337" s="28"/>
      <c r="C2337" s="28"/>
      <c r="D2337" s="28"/>
      <c r="E2337" s="28"/>
      <c r="F2337" s="28"/>
      <c r="G2337" s="28"/>
      <c r="H2337" s="28"/>
      <c r="I2337" s="28"/>
      <c r="J2337" s="28"/>
      <c r="K2337" s="28"/>
      <c r="L2337" s="28"/>
      <c r="M2337" s="28"/>
      <c r="N2337" s="28"/>
      <c r="O2337" s="28"/>
      <c r="P2337" s="28"/>
      <c r="Q2337" s="28"/>
      <c r="R2337" s="28"/>
    </row>
    <row r="2338" spans="2:18">
      <c r="B2338" s="28"/>
      <c r="C2338" s="28"/>
      <c r="D2338" s="28"/>
      <c r="E2338" s="28"/>
      <c r="F2338" s="28"/>
      <c r="G2338" s="28"/>
      <c r="H2338" s="28"/>
      <c r="I2338" s="28"/>
      <c r="J2338" s="28"/>
      <c r="K2338" s="28"/>
      <c r="L2338" s="28"/>
      <c r="M2338" s="28"/>
      <c r="N2338" s="28"/>
      <c r="O2338" s="28"/>
      <c r="P2338" s="28"/>
      <c r="Q2338" s="28"/>
      <c r="R2338" s="28"/>
    </row>
    <row r="2339" spans="2:18">
      <c r="B2339" s="28"/>
      <c r="C2339" s="28"/>
      <c r="D2339" s="28"/>
      <c r="E2339" s="28"/>
      <c r="F2339" s="28"/>
      <c r="G2339" s="28"/>
      <c r="H2339" s="28"/>
      <c r="I2339" s="28"/>
      <c r="J2339" s="28"/>
      <c r="K2339" s="28"/>
      <c r="L2339" s="28"/>
      <c r="M2339" s="28"/>
      <c r="N2339" s="28"/>
      <c r="O2339" s="28"/>
      <c r="P2339" s="28"/>
      <c r="Q2339" s="28"/>
      <c r="R2339" s="28"/>
    </row>
    <row r="2340" spans="2:18">
      <c r="B2340" s="28"/>
      <c r="C2340" s="28"/>
      <c r="D2340" s="28"/>
      <c r="E2340" s="28"/>
      <c r="F2340" s="28"/>
      <c r="G2340" s="28"/>
      <c r="H2340" s="28"/>
      <c r="I2340" s="28"/>
      <c r="J2340" s="28"/>
      <c r="K2340" s="28"/>
      <c r="L2340" s="28"/>
      <c r="M2340" s="28"/>
      <c r="N2340" s="28"/>
      <c r="O2340" s="28"/>
      <c r="P2340" s="28"/>
      <c r="Q2340" s="28"/>
      <c r="R2340" s="28"/>
    </row>
    <row r="2341" spans="2:18">
      <c r="B2341" s="28"/>
      <c r="C2341" s="28"/>
      <c r="D2341" s="28"/>
      <c r="E2341" s="28"/>
      <c r="F2341" s="28"/>
      <c r="G2341" s="28"/>
      <c r="H2341" s="28"/>
      <c r="I2341" s="28"/>
      <c r="J2341" s="28"/>
      <c r="K2341" s="28"/>
      <c r="L2341" s="28"/>
      <c r="M2341" s="28"/>
      <c r="N2341" s="28"/>
      <c r="O2341" s="28"/>
      <c r="P2341" s="28"/>
      <c r="Q2341" s="28"/>
      <c r="R2341" s="28"/>
    </row>
    <row r="2342" spans="2:18">
      <c r="B2342" s="28"/>
      <c r="C2342" s="28"/>
      <c r="D2342" s="28"/>
      <c r="E2342" s="28"/>
      <c r="F2342" s="28"/>
      <c r="G2342" s="28"/>
      <c r="H2342" s="28"/>
      <c r="I2342" s="28"/>
      <c r="J2342" s="28"/>
      <c r="K2342" s="28"/>
      <c r="L2342" s="28"/>
      <c r="M2342" s="28"/>
      <c r="N2342" s="28"/>
      <c r="O2342" s="28"/>
      <c r="P2342" s="28"/>
      <c r="Q2342" s="28"/>
      <c r="R2342" s="28"/>
    </row>
    <row r="2343" spans="2:18">
      <c r="B2343" s="28"/>
      <c r="C2343" s="28"/>
      <c r="D2343" s="28"/>
      <c r="E2343" s="28"/>
      <c r="F2343" s="28"/>
      <c r="G2343" s="28"/>
      <c r="H2343" s="28"/>
      <c r="I2343" s="28"/>
      <c r="J2343" s="28"/>
      <c r="K2343" s="28"/>
      <c r="L2343" s="28"/>
      <c r="M2343" s="28"/>
      <c r="N2343" s="28"/>
      <c r="O2343" s="28"/>
      <c r="P2343" s="28"/>
      <c r="Q2343" s="28"/>
      <c r="R2343" s="28"/>
    </row>
    <row r="2344" spans="2:18">
      <c r="B2344" s="28"/>
      <c r="C2344" s="28"/>
      <c r="D2344" s="28"/>
      <c r="E2344" s="28"/>
      <c r="F2344" s="28"/>
      <c r="G2344" s="28"/>
      <c r="H2344" s="28"/>
      <c r="I2344" s="28"/>
      <c r="J2344" s="28"/>
      <c r="K2344" s="28"/>
      <c r="L2344" s="28"/>
      <c r="M2344" s="28"/>
      <c r="N2344" s="28"/>
      <c r="O2344" s="28"/>
      <c r="P2344" s="28"/>
      <c r="Q2344" s="28"/>
      <c r="R2344" s="28"/>
    </row>
    <row r="2345" spans="2:18">
      <c r="B2345" s="28"/>
      <c r="C2345" s="28"/>
      <c r="D2345" s="28"/>
      <c r="E2345" s="28"/>
      <c r="F2345" s="28"/>
      <c r="G2345" s="28"/>
      <c r="H2345" s="28"/>
      <c r="I2345" s="28"/>
      <c r="J2345" s="28"/>
      <c r="K2345" s="28"/>
      <c r="L2345" s="28"/>
      <c r="M2345" s="28"/>
      <c r="N2345" s="28"/>
      <c r="O2345" s="28"/>
      <c r="P2345" s="28"/>
      <c r="Q2345" s="28"/>
      <c r="R2345" s="28"/>
    </row>
    <row r="2346" spans="2:18">
      <c r="B2346" s="28"/>
      <c r="C2346" s="28"/>
      <c r="D2346" s="28"/>
      <c r="E2346" s="28"/>
      <c r="F2346" s="28"/>
      <c r="G2346" s="28"/>
      <c r="H2346" s="28"/>
      <c r="I2346" s="28"/>
      <c r="J2346" s="28"/>
      <c r="K2346" s="28"/>
      <c r="L2346" s="28"/>
      <c r="M2346" s="28"/>
      <c r="N2346" s="28"/>
      <c r="O2346" s="28"/>
      <c r="P2346" s="28"/>
      <c r="Q2346" s="28"/>
      <c r="R2346" s="28"/>
    </row>
    <row r="2347" spans="2:18">
      <c r="B2347" s="28"/>
      <c r="C2347" s="28"/>
      <c r="D2347" s="28"/>
      <c r="E2347" s="28"/>
      <c r="F2347" s="28"/>
      <c r="G2347" s="28"/>
      <c r="H2347" s="28"/>
      <c r="I2347" s="28"/>
      <c r="J2347" s="28"/>
      <c r="K2347" s="28"/>
      <c r="L2347" s="28"/>
      <c r="M2347" s="28"/>
      <c r="N2347" s="28"/>
      <c r="O2347" s="28"/>
      <c r="P2347" s="28"/>
      <c r="Q2347" s="28"/>
      <c r="R2347" s="28"/>
    </row>
    <row r="2348" spans="2:18">
      <c r="B2348" s="28"/>
      <c r="C2348" s="28"/>
      <c r="D2348" s="28"/>
      <c r="E2348" s="28"/>
      <c r="F2348" s="28"/>
      <c r="G2348" s="28"/>
      <c r="H2348" s="28"/>
      <c r="I2348" s="28"/>
      <c r="J2348" s="28"/>
      <c r="K2348" s="28"/>
      <c r="L2348" s="28"/>
      <c r="M2348" s="28"/>
      <c r="N2348" s="28"/>
      <c r="O2348" s="28"/>
      <c r="P2348" s="28"/>
      <c r="Q2348" s="28"/>
      <c r="R2348" s="28"/>
    </row>
    <row r="2349" spans="2:18">
      <c r="B2349" s="28"/>
      <c r="C2349" s="28"/>
      <c r="D2349" s="28"/>
      <c r="E2349" s="28"/>
      <c r="F2349" s="28"/>
      <c r="G2349" s="28"/>
      <c r="H2349" s="28"/>
      <c r="I2349" s="28"/>
      <c r="J2349" s="28"/>
      <c r="K2349" s="28"/>
      <c r="L2349" s="28"/>
      <c r="M2349" s="28"/>
      <c r="N2349" s="28"/>
      <c r="O2349" s="28"/>
      <c r="P2349" s="28"/>
      <c r="Q2349" s="28"/>
      <c r="R2349" s="28"/>
    </row>
    <row r="2350" spans="2:18">
      <c r="B2350" s="28"/>
      <c r="C2350" s="28"/>
      <c r="D2350" s="28"/>
      <c r="E2350" s="28"/>
      <c r="F2350" s="28"/>
      <c r="G2350" s="28"/>
      <c r="H2350" s="28"/>
      <c r="I2350" s="28"/>
      <c r="J2350" s="28"/>
      <c r="K2350" s="28"/>
      <c r="L2350" s="28"/>
      <c r="M2350" s="28"/>
      <c r="N2350" s="28"/>
      <c r="O2350" s="28"/>
      <c r="P2350" s="28"/>
      <c r="Q2350" s="28"/>
      <c r="R2350" s="28"/>
    </row>
    <row r="2351" spans="2:18">
      <c r="B2351" s="28"/>
      <c r="C2351" s="28"/>
      <c r="D2351" s="28"/>
      <c r="E2351" s="28"/>
      <c r="F2351" s="28"/>
      <c r="G2351" s="28"/>
      <c r="H2351" s="28"/>
      <c r="I2351" s="28"/>
      <c r="J2351" s="28"/>
      <c r="K2351" s="28"/>
      <c r="L2351" s="28"/>
      <c r="M2351" s="28"/>
      <c r="N2351" s="28"/>
      <c r="O2351" s="28"/>
      <c r="P2351" s="28"/>
      <c r="Q2351" s="28"/>
      <c r="R2351" s="28"/>
    </row>
    <row r="2352" spans="2:18">
      <c r="B2352" s="28"/>
      <c r="C2352" s="28"/>
      <c r="D2352" s="28"/>
      <c r="E2352" s="28"/>
      <c r="F2352" s="28"/>
      <c r="G2352" s="28"/>
      <c r="H2352" s="28"/>
      <c r="I2352" s="28"/>
      <c r="J2352" s="28"/>
      <c r="K2352" s="28"/>
      <c r="L2352" s="28"/>
      <c r="M2352" s="28"/>
      <c r="N2352" s="28"/>
      <c r="O2352" s="28"/>
      <c r="P2352" s="28"/>
      <c r="Q2352" s="28"/>
      <c r="R2352" s="28"/>
    </row>
    <row r="2353" spans="2:18">
      <c r="B2353" s="28"/>
      <c r="C2353" s="28"/>
      <c r="D2353" s="28"/>
      <c r="E2353" s="28"/>
      <c r="F2353" s="28"/>
      <c r="G2353" s="28"/>
      <c r="H2353" s="28"/>
      <c r="I2353" s="28"/>
      <c r="J2353" s="28"/>
      <c r="K2353" s="28"/>
      <c r="L2353" s="28"/>
      <c r="M2353" s="28"/>
      <c r="N2353" s="28"/>
      <c r="O2353" s="28"/>
      <c r="P2353" s="28"/>
      <c r="Q2353" s="28"/>
      <c r="R2353" s="28"/>
    </row>
    <row r="2354" spans="2:18">
      <c r="B2354" s="28"/>
      <c r="C2354" s="28"/>
      <c r="D2354" s="28"/>
      <c r="E2354" s="28"/>
      <c r="F2354" s="28"/>
      <c r="G2354" s="28"/>
      <c r="H2354" s="28"/>
      <c r="I2354" s="28"/>
      <c r="J2354" s="28"/>
      <c r="K2354" s="28"/>
      <c r="L2354" s="28"/>
      <c r="M2354" s="28"/>
      <c r="N2354" s="28"/>
      <c r="O2354" s="28"/>
      <c r="P2354" s="28"/>
      <c r="Q2354" s="28"/>
      <c r="R2354" s="28"/>
    </row>
    <row r="2355" spans="2:18">
      <c r="B2355" s="28"/>
      <c r="C2355" s="28"/>
      <c r="D2355" s="28"/>
      <c r="E2355" s="28"/>
      <c r="F2355" s="28"/>
      <c r="G2355" s="28"/>
      <c r="H2355" s="28"/>
      <c r="I2355" s="28"/>
      <c r="J2355" s="28"/>
      <c r="K2355" s="28"/>
      <c r="L2355" s="28"/>
      <c r="M2355" s="28"/>
      <c r="N2355" s="28"/>
      <c r="O2355" s="28"/>
      <c r="P2355" s="28"/>
      <c r="Q2355" s="28"/>
      <c r="R2355" s="28"/>
    </row>
    <row r="2356" spans="2:18">
      <c r="B2356" s="28"/>
      <c r="C2356" s="28"/>
      <c r="D2356" s="28"/>
      <c r="E2356" s="28"/>
      <c r="F2356" s="28"/>
      <c r="G2356" s="28"/>
      <c r="H2356" s="28"/>
      <c r="I2356" s="28"/>
      <c r="J2356" s="28"/>
      <c r="K2356" s="28"/>
      <c r="L2356" s="28"/>
      <c r="M2356" s="28"/>
      <c r="N2356" s="28"/>
      <c r="O2356" s="28"/>
      <c r="P2356" s="28"/>
      <c r="Q2356" s="28"/>
      <c r="R2356" s="28"/>
    </row>
    <row r="2357" spans="2:18">
      <c r="B2357" s="28"/>
      <c r="C2357" s="28"/>
      <c r="D2357" s="28"/>
      <c r="E2357" s="28"/>
      <c r="F2357" s="28"/>
      <c r="G2357" s="28"/>
      <c r="H2357" s="28"/>
      <c r="I2357" s="28"/>
      <c r="J2357" s="28"/>
      <c r="K2357" s="28"/>
      <c r="L2357" s="28"/>
      <c r="M2357" s="28"/>
      <c r="N2357" s="28"/>
      <c r="O2357" s="28"/>
      <c r="P2357" s="28"/>
      <c r="Q2357" s="28"/>
      <c r="R2357" s="28"/>
    </row>
    <row r="2358" spans="2:18">
      <c r="B2358" s="28"/>
      <c r="C2358" s="28"/>
      <c r="D2358" s="28"/>
      <c r="E2358" s="28"/>
      <c r="F2358" s="28"/>
      <c r="G2358" s="28"/>
      <c r="H2358" s="28"/>
      <c r="I2358" s="28"/>
      <c r="J2358" s="28"/>
      <c r="K2358" s="28"/>
      <c r="L2358" s="28"/>
      <c r="M2358" s="28"/>
      <c r="N2358" s="28"/>
      <c r="O2358" s="28"/>
      <c r="P2358" s="28"/>
      <c r="Q2358" s="28"/>
      <c r="R2358" s="28"/>
    </row>
    <row r="2359" spans="2:18">
      <c r="B2359" s="28"/>
      <c r="C2359" s="28"/>
      <c r="D2359" s="28"/>
      <c r="E2359" s="28"/>
      <c r="F2359" s="28"/>
      <c r="G2359" s="28"/>
      <c r="H2359" s="28"/>
      <c r="I2359" s="28"/>
      <c r="J2359" s="28"/>
      <c r="K2359" s="28"/>
      <c r="L2359" s="28"/>
      <c r="M2359" s="28"/>
      <c r="N2359" s="28"/>
      <c r="O2359" s="28"/>
      <c r="P2359" s="28"/>
      <c r="Q2359" s="28"/>
      <c r="R2359" s="28"/>
    </row>
    <row r="2360" spans="2:18">
      <c r="B2360" s="28"/>
      <c r="C2360" s="28"/>
      <c r="D2360" s="28"/>
      <c r="E2360" s="28"/>
      <c r="F2360" s="28"/>
      <c r="G2360" s="28"/>
      <c r="H2360" s="28"/>
      <c r="I2360" s="28"/>
      <c r="J2360" s="28"/>
      <c r="K2360" s="28"/>
      <c r="L2360" s="28"/>
      <c r="M2360" s="28"/>
      <c r="N2360" s="28"/>
      <c r="O2360" s="28"/>
      <c r="P2360" s="28"/>
      <c r="Q2360" s="28"/>
      <c r="R2360" s="28"/>
    </row>
    <row r="2361" spans="2:18">
      <c r="B2361" s="28"/>
      <c r="C2361" s="28"/>
      <c r="D2361" s="28"/>
      <c r="E2361" s="28"/>
      <c r="F2361" s="28"/>
      <c r="G2361" s="28"/>
      <c r="H2361" s="28"/>
      <c r="I2361" s="28"/>
      <c r="J2361" s="28"/>
      <c r="K2361" s="28"/>
      <c r="L2361" s="28"/>
      <c r="M2361" s="28"/>
      <c r="N2361" s="28"/>
      <c r="O2361" s="28"/>
      <c r="P2361" s="28"/>
      <c r="Q2361" s="28"/>
      <c r="R2361" s="28"/>
    </row>
    <row r="2362" spans="2:18">
      <c r="B2362" s="28"/>
      <c r="C2362" s="28"/>
      <c r="D2362" s="28"/>
      <c r="E2362" s="28"/>
      <c r="F2362" s="28"/>
      <c r="G2362" s="28"/>
      <c r="H2362" s="28"/>
      <c r="I2362" s="28"/>
      <c r="J2362" s="28"/>
      <c r="K2362" s="28"/>
      <c r="L2362" s="28"/>
      <c r="M2362" s="28"/>
      <c r="N2362" s="28"/>
      <c r="O2362" s="28"/>
      <c r="P2362" s="28"/>
      <c r="Q2362" s="28"/>
      <c r="R2362" s="28"/>
    </row>
    <row r="2363" spans="2:18">
      <c r="B2363" s="28"/>
      <c r="C2363" s="28"/>
      <c r="D2363" s="28"/>
      <c r="E2363" s="28"/>
      <c r="F2363" s="28"/>
      <c r="G2363" s="28"/>
      <c r="H2363" s="28"/>
      <c r="I2363" s="28"/>
      <c r="J2363" s="28"/>
      <c r="K2363" s="28"/>
      <c r="L2363" s="28"/>
      <c r="M2363" s="28"/>
      <c r="N2363" s="28"/>
      <c r="O2363" s="28"/>
      <c r="P2363" s="28"/>
      <c r="Q2363" s="28"/>
      <c r="R2363" s="28"/>
    </row>
    <row r="2364" spans="2:18">
      <c r="B2364" s="28"/>
      <c r="C2364" s="28"/>
      <c r="D2364" s="28"/>
      <c r="E2364" s="28"/>
      <c r="F2364" s="28"/>
      <c r="G2364" s="28"/>
      <c r="H2364" s="28"/>
      <c r="I2364" s="28"/>
      <c r="J2364" s="28"/>
      <c r="K2364" s="28"/>
      <c r="L2364" s="28"/>
      <c r="M2364" s="28"/>
      <c r="N2364" s="28"/>
      <c r="O2364" s="28"/>
      <c r="P2364" s="28"/>
      <c r="Q2364" s="28"/>
      <c r="R2364" s="28"/>
    </row>
    <row r="2365" spans="2:18">
      <c r="B2365" s="28"/>
      <c r="C2365" s="28"/>
      <c r="D2365" s="28"/>
      <c r="E2365" s="28"/>
      <c r="F2365" s="28"/>
      <c r="G2365" s="28"/>
      <c r="H2365" s="28"/>
      <c r="I2365" s="28"/>
      <c r="J2365" s="28"/>
      <c r="K2365" s="28"/>
      <c r="L2365" s="28"/>
      <c r="M2365" s="28"/>
      <c r="N2365" s="28"/>
      <c r="O2365" s="28"/>
      <c r="P2365" s="28"/>
      <c r="Q2365" s="28"/>
      <c r="R2365" s="28"/>
    </row>
    <row r="2366" spans="2:18">
      <c r="B2366" s="28"/>
      <c r="C2366" s="28"/>
      <c r="D2366" s="28"/>
      <c r="E2366" s="28"/>
      <c r="F2366" s="28"/>
      <c r="G2366" s="28"/>
      <c r="H2366" s="28"/>
      <c r="I2366" s="28"/>
      <c r="J2366" s="28"/>
      <c r="K2366" s="28"/>
      <c r="L2366" s="28"/>
      <c r="M2366" s="28"/>
      <c r="N2366" s="28"/>
      <c r="O2366" s="28"/>
      <c r="P2366" s="28"/>
      <c r="Q2366" s="28"/>
      <c r="R2366" s="28"/>
    </row>
    <row r="2367" spans="2:18">
      <c r="B2367" s="28"/>
      <c r="C2367" s="28"/>
      <c r="D2367" s="28"/>
      <c r="E2367" s="28"/>
      <c r="F2367" s="28"/>
      <c r="G2367" s="28"/>
      <c r="H2367" s="28"/>
      <c r="I2367" s="28"/>
      <c r="J2367" s="28"/>
      <c r="K2367" s="28"/>
      <c r="L2367" s="28"/>
      <c r="M2367" s="28"/>
      <c r="N2367" s="28"/>
      <c r="O2367" s="28"/>
      <c r="P2367" s="28"/>
      <c r="Q2367" s="28"/>
      <c r="R2367" s="28"/>
    </row>
    <row r="2368" spans="2:18">
      <c r="B2368" s="28"/>
      <c r="C2368" s="28"/>
      <c r="D2368" s="28"/>
      <c r="E2368" s="28"/>
      <c r="F2368" s="28"/>
      <c r="G2368" s="28"/>
      <c r="H2368" s="28"/>
      <c r="I2368" s="28"/>
      <c r="J2368" s="28"/>
      <c r="K2368" s="28"/>
      <c r="L2368" s="28"/>
      <c r="M2368" s="28"/>
      <c r="N2368" s="28"/>
      <c r="O2368" s="28"/>
      <c r="P2368" s="28"/>
      <c r="Q2368" s="28"/>
      <c r="R2368" s="28"/>
    </row>
    <row r="2369" spans="2:18">
      <c r="B2369" s="28"/>
      <c r="C2369" s="28"/>
      <c r="D2369" s="28"/>
      <c r="E2369" s="28"/>
      <c r="F2369" s="28"/>
      <c r="G2369" s="28"/>
      <c r="H2369" s="28"/>
      <c r="I2369" s="28"/>
      <c r="J2369" s="28"/>
      <c r="K2369" s="28"/>
      <c r="L2369" s="28"/>
      <c r="M2369" s="28"/>
      <c r="N2369" s="28"/>
      <c r="O2369" s="28"/>
      <c r="P2369" s="28"/>
      <c r="Q2369" s="28"/>
      <c r="R2369" s="28"/>
    </row>
    <row r="2370" spans="2:18">
      <c r="B2370" s="28"/>
      <c r="C2370" s="28"/>
      <c r="D2370" s="28"/>
      <c r="E2370" s="28"/>
      <c r="F2370" s="28"/>
      <c r="G2370" s="28"/>
      <c r="H2370" s="28"/>
      <c r="I2370" s="28"/>
      <c r="J2370" s="28"/>
      <c r="K2370" s="28"/>
      <c r="L2370" s="28"/>
      <c r="M2370" s="28"/>
      <c r="N2370" s="28"/>
      <c r="O2370" s="28"/>
      <c r="P2370" s="28"/>
      <c r="Q2370" s="28"/>
      <c r="R2370" s="28"/>
    </row>
    <row r="2371" spans="2:18">
      <c r="B2371" s="28"/>
      <c r="C2371" s="28"/>
      <c r="D2371" s="28"/>
      <c r="E2371" s="28"/>
      <c r="F2371" s="28"/>
      <c r="G2371" s="28"/>
      <c r="H2371" s="28"/>
      <c r="I2371" s="28"/>
      <c r="J2371" s="28"/>
      <c r="K2371" s="28"/>
      <c r="L2371" s="28"/>
      <c r="M2371" s="28"/>
      <c r="N2371" s="28"/>
      <c r="O2371" s="28"/>
      <c r="P2371" s="28"/>
      <c r="Q2371" s="28"/>
      <c r="R2371" s="28"/>
    </row>
    <row r="2372" spans="2:18">
      <c r="B2372" s="28"/>
      <c r="C2372" s="28"/>
      <c r="D2372" s="28"/>
      <c r="E2372" s="28"/>
      <c r="F2372" s="28"/>
      <c r="G2372" s="28"/>
      <c r="H2372" s="28"/>
      <c r="I2372" s="28"/>
      <c r="J2372" s="28"/>
      <c r="K2372" s="28"/>
      <c r="L2372" s="28"/>
      <c r="M2372" s="28"/>
      <c r="N2372" s="28"/>
      <c r="O2372" s="28"/>
      <c r="P2372" s="28"/>
      <c r="Q2372" s="28"/>
      <c r="R2372" s="28"/>
    </row>
    <row r="2373" spans="2:18">
      <c r="B2373" s="28"/>
      <c r="C2373" s="28"/>
      <c r="D2373" s="28"/>
      <c r="E2373" s="28"/>
      <c r="F2373" s="28"/>
      <c r="G2373" s="28"/>
      <c r="H2373" s="28"/>
      <c r="I2373" s="28"/>
      <c r="J2373" s="28"/>
      <c r="K2373" s="28"/>
      <c r="L2373" s="28"/>
      <c r="M2373" s="28"/>
      <c r="N2373" s="28"/>
      <c r="O2373" s="28"/>
      <c r="P2373" s="28"/>
      <c r="Q2373" s="28"/>
      <c r="R2373" s="28"/>
    </row>
    <row r="2374" spans="2:18">
      <c r="B2374" s="28"/>
      <c r="C2374" s="28"/>
      <c r="D2374" s="28"/>
      <c r="E2374" s="28"/>
      <c r="F2374" s="28"/>
      <c r="G2374" s="28"/>
      <c r="H2374" s="28"/>
      <c r="I2374" s="28"/>
      <c r="J2374" s="28"/>
      <c r="K2374" s="28"/>
      <c r="L2374" s="28"/>
      <c r="M2374" s="28"/>
      <c r="N2374" s="28"/>
      <c r="O2374" s="28"/>
      <c r="P2374" s="28"/>
      <c r="Q2374" s="28"/>
      <c r="R2374" s="28"/>
    </row>
    <row r="2375" spans="2:18">
      <c r="B2375" s="28"/>
      <c r="C2375" s="28"/>
      <c r="D2375" s="28"/>
      <c r="E2375" s="28"/>
      <c r="F2375" s="28"/>
      <c r="G2375" s="28"/>
      <c r="H2375" s="28"/>
      <c r="I2375" s="28"/>
      <c r="J2375" s="28"/>
      <c r="K2375" s="28"/>
      <c r="L2375" s="28"/>
      <c r="M2375" s="28"/>
      <c r="N2375" s="28"/>
      <c r="O2375" s="28"/>
      <c r="P2375" s="28"/>
      <c r="Q2375" s="28"/>
      <c r="R2375" s="28"/>
    </row>
    <row r="2376" spans="2:18">
      <c r="B2376" s="28"/>
      <c r="C2376" s="28"/>
      <c r="D2376" s="28"/>
      <c r="E2376" s="28"/>
      <c r="F2376" s="28"/>
      <c r="G2376" s="28"/>
      <c r="H2376" s="28"/>
      <c r="I2376" s="28"/>
      <c r="J2376" s="28"/>
      <c r="K2376" s="28"/>
      <c r="L2376" s="28"/>
      <c r="M2376" s="28"/>
      <c r="N2376" s="28"/>
      <c r="O2376" s="28"/>
      <c r="P2376" s="28"/>
      <c r="Q2376" s="28"/>
      <c r="R2376" s="28"/>
    </row>
    <row r="2377" spans="2:18">
      <c r="B2377" s="28"/>
      <c r="C2377" s="28"/>
      <c r="D2377" s="28"/>
      <c r="E2377" s="28"/>
      <c r="F2377" s="28"/>
      <c r="G2377" s="28"/>
      <c r="H2377" s="28"/>
      <c r="I2377" s="28"/>
      <c r="J2377" s="28"/>
      <c r="K2377" s="28"/>
      <c r="L2377" s="28"/>
      <c r="M2377" s="28"/>
      <c r="N2377" s="28"/>
      <c r="O2377" s="28"/>
      <c r="P2377" s="28"/>
      <c r="Q2377" s="28"/>
      <c r="R2377" s="28"/>
    </row>
    <row r="2378" spans="2:18">
      <c r="B2378" s="28"/>
      <c r="C2378" s="28"/>
      <c r="D2378" s="28"/>
      <c r="E2378" s="28"/>
      <c r="F2378" s="28"/>
      <c r="G2378" s="28"/>
      <c r="H2378" s="28"/>
      <c r="I2378" s="28"/>
      <c r="J2378" s="28"/>
      <c r="K2378" s="28"/>
      <c r="L2378" s="28"/>
      <c r="M2378" s="28"/>
      <c r="N2378" s="28"/>
      <c r="O2378" s="28"/>
      <c r="P2378" s="28"/>
      <c r="Q2378" s="28"/>
      <c r="R2378" s="28"/>
    </row>
    <row r="2379" spans="2:18">
      <c r="B2379" s="28"/>
      <c r="C2379" s="28"/>
      <c r="D2379" s="28"/>
      <c r="E2379" s="28"/>
      <c r="F2379" s="28"/>
      <c r="G2379" s="28"/>
      <c r="H2379" s="28"/>
      <c r="I2379" s="28"/>
      <c r="J2379" s="28"/>
      <c r="K2379" s="28"/>
      <c r="L2379" s="28"/>
      <c r="M2379" s="28"/>
      <c r="N2379" s="28"/>
      <c r="O2379" s="28"/>
      <c r="P2379" s="28"/>
      <c r="Q2379" s="28"/>
      <c r="R2379" s="28"/>
    </row>
    <row r="2380" spans="2:18">
      <c r="B2380" s="28"/>
      <c r="C2380" s="28"/>
      <c r="D2380" s="28"/>
      <c r="E2380" s="28"/>
      <c r="F2380" s="28"/>
      <c r="G2380" s="28"/>
      <c r="H2380" s="28"/>
      <c r="I2380" s="28"/>
      <c r="J2380" s="28"/>
      <c r="K2380" s="28"/>
      <c r="L2380" s="28"/>
      <c r="M2380" s="28"/>
      <c r="N2380" s="28"/>
      <c r="O2380" s="28"/>
      <c r="P2380" s="28"/>
      <c r="Q2380" s="28"/>
      <c r="R2380" s="28"/>
    </row>
    <row r="2381" spans="2:18">
      <c r="B2381" s="28"/>
      <c r="C2381" s="28"/>
      <c r="D2381" s="28"/>
      <c r="E2381" s="28"/>
      <c r="F2381" s="28"/>
      <c r="G2381" s="28"/>
      <c r="H2381" s="28"/>
      <c r="I2381" s="28"/>
      <c r="J2381" s="28"/>
      <c r="K2381" s="28"/>
      <c r="L2381" s="28"/>
      <c r="M2381" s="28"/>
      <c r="N2381" s="28"/>
      <c r="O2381" s="28"/>
      <c r="P2381" s="28"/>
      <c r="Q2381" s="28"/>
      <c r="R2381" s="28"/>
    </row>
    <row r="2382" spans="2:18">
      <c r="B2382" s="28"/>
      <c r="C2382" s="28"/>
      <c r="D2382" s="28"/>
      <c r="E2382" s="28"/>
      <c r="F2382" s="28"/>
      <c r="G2382" s="28"/>
      <c r="H2382" s="28"/>
      <c r="I2382" s="28"/>
      <c r="J2382" s="28"/>
      <c r="K2382" s="28"/>
      <c r="L2382" s="28"/>
      <c r="M2382" s="28"/>
      <c r="N2382" s="28"/>
      <c r="O2382" s="28"/>
      <c r="P2382" s="28"/>
      <c r="Q2382" s="28"/>
      <c r="R2382" s="28"/>
    </row>
    <row r="2383" spans="2:18">
      <c r="B2383" s="28"/>
      <c r="C2383" s="28"/>
      <c r="D2383" s="28"/>
      <c r="E2383" s="28"/>
      <c r="F2383" s="28"/>
      <c r="G2383" s="28"/>
      <c r="H2383" s="28"/>
      <c r="I2383" s="28"/>
      <c r="J2383" s="28"/>
      <c r="K2383" s="28"/>
      <c r="L2383" s="28"/>
      <c r="M2383" s="28"/>
      <c r="N2383" s="28"/>
      <c r="O2383" s="28"/>
      <c r="P2383" s="28"/>
      <c r="Q2383" s="28"/>
      <c r="R2383" s="28"/>
    </row>
    <row r="2384" spans="2:18">
      <c r="B2384" s="28"/>
      <c r="C2384" s="28"/>
      <c r="D2384" s="28"/>
      <c r="E2384" s="28"/>
      <c r="F2384" s="28"/>
      <c r="G2384" s="28"/>
      <c r="H2384" s="28"/>
      <c r="I2384" s="28"/>
      <c r="J2384" s="28"/>
      <c r="K2384" s="28"/>
      <c r="L2384" s="28"/>
      <c r="M2384" s="28"/>
      <c r="N2384" s="28"/>
      <c r="O2384" s="28"/>
      <c r="P2384" s="28"/>
      <c r="Q2384" s="28"/>
      <c r="R2384" s="28"/>
    </row>
    <row r="2385" spans="2:18">
      <c r="B2385" s="28"/>
      <c r="C2385" s="28"/>
      <c r="D2385" s="28"/>
      <c r="E2385" s="28"/>
      <c r="F2385" s="28"/>
      <c r="G2385" s="28"/>
      <c r="H2385" s="28"/>
      <c r="I2385" s="28"/>
      <c r="J2385" s="28"/>
      <c r="K2385" s="28"/>
      <c r="L2385" s="28"/>
      <c r="M2385" s="28"/>
      <c r="N2385" s="28"/>
      <c r="O2385" s="28"/>
      <c r="P2385" s="28"/>
      <c r="Q2385" s="28"/>
      <c r="R2385" s="28"/>
    </row>
    <row r="2386" spans="2:18">
      <c r="B2386" s="28"/>
      <c r="C2386" s="28"/>
      <c r="D2386" s="28"/>
      <c r="E2386" s="28"/>
      <c r="F2386" s="28"/>
      <c r="G2386" s="28"/>
      <c r="H2386" s="28"/>
      <c r="I2386" s="28"/>
      <c r="J2386" s="28"/>
      <c r="K2386" s="28"/>
      <c r="L2386" s="28"/>
      <c r="M2386" s="28"/>
      <c r="N2386" s="28"/>
      <c r="O2386" s="28"/>
      <c r="P2386" s="28"/>
      <c r="Q2386" s="28"/>
      <c r="R2386" s="28"/>
    </row>
    <row r="2387" spans="2:18">
      <c r="B2387" s="28"/>
      <c r="C2387" s="28"/>
      <c r="D2387" s="28"/>
      <c r="E2387" s="28"/>
      <c r="F2387" s="28"/>
      <c r="G2387" s="28"/>
      <c r="H2387" s="28"/>
      <c r="I2387" s="28"/>
      <c r="J2387" s="28"/>
      <c r="K2387" s="28"/>
      <c r="L2387" s="28"/>
      <c r="M2387" s="28"/>
      <c r="N2387" s="28"/>
      <c r="O2387" s="28"/>
      <c r="P2387" s="28"/>
      <c r="Q2387" s="28"/>
      <c r="R2387" s="28"/>
    </row>
    <row r="2388" spans="2:18">
      <c r="B2388" s="28"/>
      <c r="C2388" s="28"/>
      <c r="D2388" s="28"/>
      <c r="E2388" s="28"/>
      <c r="F2388" s="28"/>
      <c r="G2388" s="28"/>
      <c r="H2388" s="28"/>
      <c r="I2388" s="28"/>
      <c r="J2388" s="28"/>
      <c r="K2388" s="28"/>
      <c r="L2388" s="28"/>
      <c r="M2388" s="28"/>
      <c r="N2388" s="28"/>
      <c r="O2388" s="28"/>
      <c r="P2388" s="28"/>
      <c r="Q2388" s="28"/>
      <c r="R2388" s="28"/>
    </row>
    <row r="2389" spans="2:18">
      <c r="B2389" s="28"/>
      <c r="C2389" s="28"/>
      <c r="D2389" s="28"/>
      <c r="E2389" s="28"/>
      <c r="F2389" s="28"/>
      <c r="G2389" s="28"/>
      <c r="H2389" s="28"/>
      <c r="I2389" s="28"/>
      <c r="J2389" s="28"/>
      <c r="K2389" s="28"/>
      <c r="L2389" s="28"/>
      <c r="M2389" s="28"/>
      <c r="N2389" s="28"/>
      <c r="O2389" s="28"/>
      <c r="P2389" s="28"/>
      <c r="Q2389" s="28"/>
      <c r="R2389" s="28"/>
    </row>
    <row r="2390" spans="2:18">
      <c r="B2390" s="28"/>
      <c r="C2390" s="28"/>
      <c r="D2390" s="28"/>
      <c r="E2390" s="28"/>
      <c r="F2390" s="28"/>
      <c r="G2390" s="28"/>
      <c r="H2390" s="28"/>
      <c r="I2390" s="28"/>
      <c r="J2390" s="28"/>
      <c r="K2390" s="28"/>
      <c r="L2390" s="28"/>
      <c r="M2390" s="28"/>
      <c r="N2390" s="28"/>
      <c r="O2390" s="28"/>
      <c r="P2390" s="28"/>
      <c r="Q2390" s="28"/>
      <c r="R2390" s="28"/>
    </row>
    <row r="2391" spans="2:18">
      <c r="B2391" s="28"/>
      <c r="C2391" s="28"/>
      <c r="D2391" s="28"/>
      <c r="E2391" s="28"/>
      <c r="F2391" s="28"/>
      <c r="G2391" s="28"/>
      <c r="H2391" s="28"/>
      <c r="I2391" s="28"/>
      <c r="J2391" s="28"/>
      <c r="K2391" s="28"/>
      <c r="L2391" s="28"/>
      <c r="M2391" s="28"/>
      <c r="N2391" s="28"/>
      <c r="O2391" s="28"/>
      <c r="P2391" s="28"/>
      <c r="Q2391" s="28"/>
      <c r="R2391" s="28"/>
    </row>
    <row r="2392" spans="2:18">
      <c r="B2392" s="28"/>
      <c r="C2392" s="28"/>
      <c r="D2392" s="28"/>
      <c r="E2392" s="28"/>
      <c r="F2392" s="28"/>
      <c r="G2392" s="28"/>
      <c r="H2392" s="28"/>
      <c r="I2392" s="28"/>
      <c r="J2392" s="28"/>
      <c r="K2392" s="28"/>
      <c r="L2392" s="28"/>
      <c r="M2392" s="28"/>
      <c r="N2392" s="28"/>
      <c r="O2392" s="28"/>
      <c r="P2392" s="28"/>
      <c r="Q2392" s="28"/>
      <c r="R2392" s="28"/>
    </row>
    <row r="2393" spans="2:18">
      <c r="B2393" s="28"/>
      <c r="C2393" s="28"/>
      <c r="D2393" s="28"/>
      <c r="E2393" s="28"/>
      <c r="F2393" s="28"/>
      <c r="G2393" s="28"/>
      <c r="H2393" s="28"/>
      <c r="I2393" s="28"/>
      <c r="J2393" s="28"/>
      <c r="K2393" s="28"/>
      <c r="L2393" s="28"/>
      <c r="M2393" s="28"/>
      <c r="N2393" s="28"/>
      <c r="O2393" s="28"/>
      <c r="P2393" s="28"/>
      <c r="Q2393" s="28"/>
      <c r="R2393" s="28"/>
    </row>
    <row r="2394" spans="2:18">
      <c r="B2394" s="28"/>
      <c r="C2394" s="28"/>
      <c r="D2394" s="28"/>
      <c r="E2394" s="28"/>
      <c r="F2394" s="28"/>
      <c r="G2394" s="28"/>
      <c r="H2394" s="28"/>
      <c r="I2394" s="28"/>
      <c r="J2394" s="28"/>
      <c r="K2394" s="28"/>
      <c r="L2394" s="28"/>
      <c r="M2394" s="28"/>
      <c r="N2394" s="28"/>
      <c r="O2394" s="28"/>
      <c r="P2394" s="28"/>
      <c r="Q2394" s="28"/>
      <c r="R2394" s="28"/>
    </row>
    <row r="2395" spans="2:18">
      <c r="B2395" s="28"/>
      <c r="C2395" s="28"/>
      <c r="D2395" s="28"/>
      <c r="E2395" s="28"/>
      <c r="F2395" s="28"/>
      <c r="G2395" s="28"/>
      <c r="H2395" s="28"/>
      <c r="I2395" s="28"/>
      <c r="J2395" s="28"/>
      <c r="K2395" s="28"/>
      <c r="L2395" s="28"/>
      <c r="M2395" s="28"/>
      <c r="N2395" s="28"/>
      <c r="O2395" s="28"/>
      <c r="P2395" s="28"/>
      <c r="Q2395" s="28"/>
      <c r="R2395" s="28"/>
    </row>
    <row r="2396" spans="2:18">
      <c r="B2396" s="28"/>
      <c r="C2396" s="28"/>
      <c r="D2396" s="28"/>
      <c r="E2396" s="28"/>
      <c r="F2396" s="28"/>
      <c r="G2396" s="28"/>
      <c r="H2396" s="28"/>
      <c r="I2396" s="28"/>
      <c r="J2396" s="28"/>
      <c r="K2396" s="28"/>
      <c r="L2396" s="28"/>
      <c r="M2396" s="28"/>
      <c r="N2396" s="28"/>
      <c r="O2396" s="28"/>
      <c r="P2396" s="28"/>
      <c r="Q2396" s="28"/>
      <c r="R2396" s="28"/>
    </row>
    <row r="2397" spans="2:18">
      <c r="B2397" s="28"/>
      <c r="C2397" s="28"/>
      <c r="D2397" s="28"/>
      <c r="E2397" s="28"/>
      <c r="F2397" s="28"/>
      <c r="G2397" s="28"/>
      <c r="H2397" s="28"/>
      <c r="I2397" s="28"/>
      <c r="J2397" s="28"/>
      <c r="K2397" s="28"/>
      <c r="L2397" s="28"/>
      <c r="M2397" s="28"/>
      <c r="N2397" s="28"/>
      <c r="O2397" s="28"/>
      <c r="P2397" s="28"/>
      <c r="Q2397" s="28"/>
      <c r="R2397" s="28"/>
    </row>
    <row r="2398" spans="2:18">
      <c r="B2398" s="28"/>
      <c r="C2398" s="28"/>
      <c r="D2398" s="28"/>
      <c r="E2398" s="28"/>
      <c r="F2398" s="28"/>
      <c r="G2398" s="28"/>
      <c r="H2398" s="28"/>
      <c r="I2398" s="28"/>
      <c r="J2398" s="28"/>
      <c r="K2398" s="28"/>
      <c r="L2398" s="28"/>
      <c r="M2398" s="28"/>
      <c r="N2398" s="28"/>
      <c r="O2398" s="28"/>
      <c r="P2398" s="28"/>
      <c r="Q2398" s="28"/>
      <c r="R2398" s="28"/>
    </row>
    <row r="2399" spans="2:18">
      <c r="B2399" s="28"/>
      <c r="C2399" s="28"/>
      <c r="D2399" s="28"/>
      <c r="E2399" s="28"/>
      <c r="F2399" s="28"/>
      <c r="G2399" s="28"/>
      <c r="H2399" s="28"/>
      <c r="I2399" s="28"/>
      <c r="J2399" s="28"/>
      <c r="K2399" s="28"/>
      <c r="L2399" s="28"/>
      <c r="M2399" s="28"/>
      <c r="N2399" s="28"/>
      <c r="O2399" s="28"/>
      <c r="P2399" s="28"/>
      <c r="Q2399" s="28"/>
      <c r="R2399" s="28"/>
    </row>
    <row r="2400" spans="2:18">
      <c r="B2400" s="28"/>
      <c r="C2400" s="28"/>
      <c r="D2400" s="28"/>
      <c r="E2400" s="28"/>
      <c r="F2400" s="28"/>
      <c r="G2400" s="28"/>
      <c r="H2400" s="28"/>
      <c r="I2400" s="28"/>
      <c r="J2400" s="28"/>
      <c r="K2400" s="28"/>
      <c r="L2400" s="28"/>
      <c r="M2400" s="28"/>
      <c r="N2400" s="28"/>
      <c r="O2400" s="28"/>
      <c r="P2400" s="28"/>
      <c r="Q2400" s="28"/>
      <c r="R2400" s="28"/>
    </row>
    <row r="2401" spans="2:18">
      <c r="B2401" s="28"/>
      <c r="C2401" s="28"/>
      <c r="D2401" s="28"/>
      <c r="E2401" s="28"/>
      <c r="F2401" s="28"/>
      <c r="G2401" s="28"/>
      <c r="H2401" s="28"/>
      <c r="I2401" s="28"/>
      <c r="J2401" s="28"/>
      <c r="K2401" s="28"/>
      <c r="L2401" s="28"/>
      <c r="M2401" s="28"/>
      <c r="N2401" s="28"/>
      <c r="O2401" s="28"/>
      <c r="P2401" s="28"/>
      <c r="Q2401" s="28"/>
      <c r="R2401" s="28"/>
    </row>
    <row r="2402" spans="2:18">
      <c r="B2402" s="28"/>
      <c r="C2402" s="28"/>
      <c r="D2402" s="28"/>
      <c r="E2402" s="28"/>
      <c r="F2402" s="28"/>
      <c r="G2402" s="28"/>
      <c r="H2402" s="28"/>
      <c r="I2402" s="28"/>
      <c r="J2402" s="28"/>
      <c r="K2402" s="28"/>
      <c r="L2402" s="28"/>
      <c r="M2402" s="28"/>
      <c r="N2402" s="28"/>
      <c r="O2402" s="28"/>
      <c r="P2402" s="28"/>
      <c r="Q2402" s="28"/>
      <c r="R2402" s="28"/>
    </row>
    <row r="2403" spans="2:18">
      <c r="B2403" s="28"/>
      <c r="C2403" s="28"/>
      <c r="D2403" s="28"/>
      <c r="E2403" s="28"/>
      <c r="F2403" s="28"/>
      <c r="G2403" s="28"/>
      <c r="H2403" s="28"/>
      <c r="I2403" s="28"/>
      <c r="J2403" s="28"/>
      <c r="K2403" s="28"/>
      <c r="L2403" s="28"/>
      <c r="M2403" s="28"/>
      <c r="N2403" s="28"/>
      <c r="O2403" s="28"/>
      <c r="P2403" s="28"/>
      <c r="Q2403" s="28"/>
      <c r="R2403" s="28"/>
    </row>
    <row r="2404" spans="2:18">
      <c r="B2404" s="28"/>
      <c r="C2404" s="28"/>
      <c r="D2404" s="28"/>
      <c r="E2404" s="28"/>
      <c r="F2404" s="28"/>
      <c r="G2404" s="28"/>
      <c r="H2404" s="28"/>
      <c r="I2404" s="28"/>
      <c r="J2404" s="28"/>
      <c r="K2404" s="28"/>
      <c r="L2404" s="28"/>
      <c r="M2404" s="28"/>
      <c r="N2404" s="28"/>
      <c r="O2404" s="28"/>
      <c r="P2404" s="28"/>
      <c r="Q2404" s="28"/>
      <c r="R2404" s="28"/>
    </row>
    <row r="2405" spans="2:18">
      <c r="B2405" s="28"/>
      <c r="C2405" s="28"/>
      <c r="D2405" s="28"/>
      <c r="E2405" s="28"/>
      <c r="F2405" s="28"/>
      <c r="G2405" s="28"/>
      <c r="H2405" s="28"/>
      <c r="I2405" s="28"/>
      <c r="J2405" s="28"/>
      <c r="K2405" s="28"/>
      <c r="L2405" s="28"/>
      <c r="M2405" s="28"/>
      <c r="N2405" s="28"/>
      <c r="O2405" s="28"/>
      <c r="P2405" s="28"/>
      <c r="Q2405" s="28"/>
      <c r="R2405" s="28"/>
    </row>
    <row r="2406" spans="2:18">
      <c r="B2406" s="28"/>
      <c r="C2406" s="28"/>
      <c r="D2406" s="28"/>
      <c r="E2406" s="28"/>
      <c r="F2406" s="28"/>
      <c r="G2406" s="28"/>
      <c r="H2406" s="28"/>
      <c r="I2406" s="28"/>
      <c r="J2406" s="28"/>
      <c r="K2406" s="28"/>
      <c r="L2406" s="28"/>
      <c r="M2406" s="28"/>
      <c r="N2406" s="28"/>
      <c r="O2406" s="28"/>
      <c r="P2406" s="28"/>
      <c r="Q2406" s="28"/>
      <c r="R2406" s="28"/>
    </row>
    <row r="2407" spans="2:18">
      <c r="B2407" s="28"/>
      <c r="C2407" s="28"/>
      <c r="D2407" s="28"/>
      <c r="E2407" s="28"/>
      <c r="F2407" s="28"/>
      <c r="G2407" s="28"/>
      <c r="H2407" s="28"/>
      <c r="I2407" s="28"/>
      <c r="J2407" s="28"/>
      <c r="K2407" s="28"/>
      <c r="L2407" s="28"/>
      <c r="M2407" s="28"/>
      <c r="N2407" s="28"/>
      <c r="O2407" s="28"/>
      <c r="P2407" s="28"/>
      <c r="Q2407" s="28"/>
      <c r="R2407" s="28"/>
    </row>
    <row r="2408" spans="2:18">
      <c r="B2408" s="28"/>
      <c r="C2408" s="28"/>
      <c r="D2408" s="28"/>
      <c r="E2408" s="28"/>
      <c r="F2408" s="28"/>
      <c r="G2408" s="28"/>
      <c r="H2408" s="28"/>
      <c r="I2408" s="28"/>
      <c r="J2408" s="28"/>
      <c r="K2408" s="28"/>
      <c r="L2408" s="28"/>
      <c r="M2408" s="28"/>
      <c r="N2408" s="28"/>
      <c r="O2408" s="28"/>
      <c r="P2408" s="28"/>
      <c r="Q2408" s="28"/>
      <c r="R2408" s="28"/>
    </row>
    <row r="2409" spans="2:18">
      <c r="B2409" s="28"/>
      <c r="C2409" s="28"/>
      <c r="D2409" s="28"/>
      <c r="E2409" s="28"/>
      <c r="F2409" s="28"/>
      <c r="G2409" s="28"/>
      <c r="H2409" s="28"/>
      <c r="I2409" s="28"/>
      <c r="J2409" s="28"/>
      <c r="K2409" s="28"/>
      <c r="L2409" s="28"/>
      <c r="M2409" s="28"/>
      <c r="N2409" s="28"/>
      <c r="O2409" s="28"/>
      <c r="P2409" s="28"/>
      <c r="Q2409" s="28"/>
      <c r="R2409" s="28"/>
    </row>
    <row r="2410" spans="2:18">
      <c r="B2410" s="28"/>
      <c r="C2410" s="28"/>
      <c r="D2410" s="28"/>
      <c r="E2410" s="28"/>
      <c r="F2410" s="28"/>
      <c r="G2410" s="28"/>
      <c r="H2410" s="28"/>
      <c r="I2410" s="28"/>
      <c r="J2410" s="28"/>
      <c r="K2410" s="28"/>
      <c r="L2410" s="28"/>
      <c r="M2410" s="28"/>
      <c r="N2410" s="28"/>
      <c r="O2410" s="28"/>
      <c r="P2410" s="28"/>
      <c r="Q2410" s="28"/>
      <c r="R2410" s="28"/>
    </row>
    <row r="2411" spans="2:18">
      <c r="B2411" s="28"/>
      <c r="C2411" s="28"/>
      <c r="D2411" s="28"/>
      <c r="E2411" s="28"/>
      <c r="F2411" s="28"/>
      <c r="G2411" s="28"/>
      <c r="H2411" s="28"/>
      <c r="I2411" s="28"/>
      <c r="J2411" s="28"/>
      <c r="K2411" s="28"/>
      <c r="L2411" s="28"/>
      <c r="M2411" s="28"/>
      <c r="N2411" s="28"/>
      <c r="O2411" s="28"/>
      <c r="P2411" s="28"/>
      <c r="Q2411" s="28"/>
      <c r="R2411" s="28"/>
    </row>
    <row r="2412" spans="2:18">
      <c r="B2412" s="28"/>
      <c r="C2412" s="28"/>
      <c r="D2412" s="28"/>
      <c r="E2412" s="28"/>
      <c r="F2412" s="28"/>
      <c r="G2412" s="28"/>
      <c r="H2412" s="28"/>
      <c r="I2412" s="28"/>
      <c r="J2412" s="28"/>
      <c r="K2412" s="28"/>
      <c r="L2412" s="28"/>
      <c r="M2412" s="28"/>
      <c r="N2412" s="28"/>
      <c r="O2412" s="28"/>
      <c r="P2412" s="28"/>
      <c r="Q2412" s="28"/>
      <c r="R2412" s="28"/>
    </row>
    <row r="2413" spans="2:18">
      <c r="B2413" s="28"/>
      <c r="C2413" s="28"/>
      <c r="D2413" s="28"/>
      <c r="E2413" s="28"/>
      <c r="F2413" s="28"/>
      <c r="G2413" s="28"/>
      <c r="H2413" s="28"/>
      <c r="I2413" s="28"/>
      <c r="J2413" s="28"/>
      <c r="K2413" s="28"/>
      <c r="L2413" s="28"/>
      <c r="M2413" s="28"/>
      <c r="N2413" s="28"/>
      <c r="O2413" s="28"/>
      <c r="P2413" s="28"/>
      <c r="Q2413" s="28"/>
      <c r="R2413" s="28"/>
    </row>
    <row r="2414" spans="2:18">
      <c r="B2414" s="28"/>
      <c r="C2414" s="28"/>
      <c r="D2414" s="28"/>
      <c r="E2414" s="28"/>
      <c r="F2414" s="28"/>
      <c r="G2414" s="28"/>
      <c r="H2414" s="28"/>
      <c r="I2414" s="28"/>
      <c r="J2414" s="28"/>
      <c r="K2414" s="28"/>
      <c r="L2414" s="28"/>
      <c r="M2414" s="28"/>
      <c r="N2414" s="28"/>
      <c r="O2414" s="28"/>
      <c r="P2414" s="28"/>
      <c r="Q2414" s="28"/>
      <c r="R2414" s="28"/>
    </row>
    <row r="2415" spans="2:18">
      <c r="B2415" s="28"/>
      <c r="C2415" s="28"/>
      <c r="D2415" s="28"/>
      <c r="E2415" s="28"/>
      <c r="F2415" s="28"/>
      <c r="G2415" s="28"/>
      <c r="H2415" s="28"/>
      <c r="I2415" s="28"/>
      <c r="J2415" s="28"/>
      <c r="K2415" s="28"/>
      <c r="L2415" s="28"/>
      <c r="M2415" s="28"/>
      <c r="N2415" s="28"/>
      <c r="O2415" s="28"/>
      <c r="P2415" s="28"/>
      <c r="Q2415" s="28"/>
      <c r="R2415" s="28"/>
    </row>
    <row r="2416" spans="2:18">
      <c r="B2416" s="28"/>
      <c r="C2416" s="28"/>
      <c r="D2416" s="28"/>
      <c r="E2416" s="28"/>
      <c r="F2416" s="28"/>
      <c r="G2416" s="28"/>
      <c r="H2416" s="28"/>
      <c r="I2416" s="28"/>
      <c r="J2416" s="28"/>
      <c r="K2416" s="28"/>
      <c r="L2416" s="28"/>
      <c r="M2416" s="28"/>
      <c r="N2416" s="28"/>
      <c r="O2416" s="28"/>
      <c r="P2416" s="28"/>
      <c r="Q2416" s="28"/>
      <c r="R2416" s="28"/>
    </row>
    <row r="2417" spans="2:18">
      <c r="B2417" s="28"/>
      <c r="C2417" s="28"/>
      <c r="D2417" s="28"/>
      <c r="E2417" s="28"/>
      <c r="F2417" s="28"/>
      <c r="G2417" s="28"/>
      <c r="H2417" s="28"/>
      <c r="I2417" s="28"/>
      <c r="J2417" s="28"/>
      <c r="K2417" s="28"/>
      <c r="L2417" s="28"/>
      <c r="M2417" s="28"/>
      <c r="N2417" s="28"/>
      <c r="O2417" s="28"/>
      <c r="P2417" s="28"/>
      <c r="Q2417" s="28"/>
      <c r="R2417" s="28"/>
    </row>
    <row r="2418" spans="2:18">
      <c r="B2418" s="28"/>
      <c r="C2418" s="28"/>
      <c r="D2418" s="28"/>
      <c r="E2418" s="28"/>
      <c r="F2418" s="28"/>
      <c r="G2418" s="28"/>
      <c r="H2418" s="28"/>
      <c r="I2418" s="28"/>
      <c r="J2418" s="28"/>
      <c r="K2418" s="28"/>
      <c r="L2418" s="28"/>
      <c r="M2418" s="28"/>
      <c r="N2418" s="28"/>
      <c r="O2418" s="28"/>
      <c r="P2418" s="28"/>
      <c r="Q2418" s="28"/>
      <c r="R2418" s="28"/>
    </row>
    <row r="2419" spans="2:18">
      <c r="B2419" s="28"/>
      <c r="C2419" s="28"/>
      <c r="D2419" s="28"/>
      <c r="E2419" s="28"/>
      <c r="F2419" s="28"/>
      <c r="G2419" s="28"/>
      <c r="H2419" s="28"/>
      <c r="I2419" s="28"/>
      <c r="J2419" s="28"/>
      <c r="K2419" s="28"/>
      <c r="L2419" s="28"/>
      <c r="M2419" s="28"/>
      <c r="N2419" s="28"/>
      <c r="O2419" s="28"/>
      <c r="P2419" s="28"/>
      <c r="Q2419" s="28"/>
      <c r="R2419" s="28"/>
    </row>
    <row r="2420" spans="2:18">
      <c r="B2420" s="28"/>
      <c r="C2420" s="28"/>
      <c r="D2420" s="28"/>
      <c r="E2420" s="28"/>
      <c r="F2420" s="28"/>
      <c r="G2420" s="28"/>
      <c r="H2420" s="28"/>
      <c r="I2420" s="28"/>
      <c r="J2420" s="28"/>
      <c r="K2420" s="28"/>
      <c r="L2420" s="28"/>
      <c r="M2420" s="28"/>
      <c r="N2420" s="28"/>
      <c r="O2420" s="28"/>
      <c r="P2420" s="28"/>
      <c r="Q2420" s="28"/>
      <c r="R2420" s="28"/>
    </row>
    <row r="2421" spans="2:18">
      <c r="B2421" s="28"/>
      <c r="C2421" s="28"/>
      <c r="D2421" s="28"/>
      <c r="E2421" s="28"/>
      <c r="F2421" s="28"/>
      <c r="G2421" s="28"/>
      <c r="H2421" s="28"/>
      <c r="I2421" s="28"/>
      <c r="J2421" s="28"/>
      <c r="K2421" s="28"/>
      <c r="L2421" s="28"/>
      <c r="M2421" s="28"/>
      <c r="N2421" s="28"/>
      <c r="O2421" s="28"/>
      <c r="P2421" s="28"/>
      <c r="Q2421" s="28"/>
      <c r="R2421" s="28"/>
    </row>
    <row r="2422" spans="2:18">
      <c r="B2422" s="28"/>
      <c r="C2422" s="28"/>
      <c r="D2422" s="28"/>
      <c r="E2422" s="28"/>
      <c r="F2422" s="28"/>
      <c r="G2422" s="28"/>
      <c r="H2422" s="28"/>
      <c r="I2422" s="28"/>
      <c r="J2422" s="28"/>
      <c r="K2422" s="28"/>
      <c r="L2422" s="28"/>
      <c r="M2422" s="28"/>
      <c r="N2422" s="28"/>
      <c r="O2422" s="28"/>
      <c r="P2422" s="28"/>
      <c r="Q2422" s="28"/>
      <c r="R2422" s="28"/>
    </row>
    <row r="2423" spans="2:18">
      <c r="B2423" s="28"/>
      <c r="C2423" s="28"/>
      <c r="D2423" s="28"/>
      <c r="E2423" s="28"/>
      <c r="F2423" s="28"/>
      <c r="G2423" s="28"/>
      <c r="H2423" s="28"/>
      <c r="I2423" s="28"/>
      <c r="J2423" s="28"/>
      <c r="K2423" s="28"/>
      <c r="L2423" s="28"/>
      <c r="M2423" s="28"/>
      <c r="N2423" s="28"/>
      <c r="O2423" s="28"/>
      <c r="P2423" s="28"/>
      <c r="Q2423" s="28"/>
      <c r="R2423" s="28"/>
    </row>
    <row r="2424" spans="2:18">
      <c r="B2424" s="28"/>
      <c r="C2424" s="28"/>
      <c r="D2424" s="28"/>
      <c r="E2424" s="28"/>
      <c r="F2424" s="28"/>
      <c r="G2424" s="28"/>
      <c r="H2424" s="28"/>
      <c r="I2424" s="28"/>
      <c r="J2424" s="28"/>
      <c r="K2424" s="28"/>
      <c r="L2424" s="28"/>
      <c r="M2424" s="28"/>
      <c r="N2424" s="28"/>
      <c r="O2424" s="28"/>
      <c r="P2424" s="28"/>
      <c r="Q2424" s="28"/>
      <c r="R2424" s="28"/>
    </row>
    <row r="2425" spans="2:18">
      <c r="B2425" s="28"/>
      <c r="C2425" s="28"/>
      <c r="D2425" s="28"/>
      <c r="E2425" s="28"/>
      <c r="F2425" s="28"/>
      <c r="G2425" s="28"/>
      <c r="H2425" s="28"/>
      <c r="I2425" s="28"/>
      <c r="J2425" s="28"/>
      <c r="K2425" s="28"/>
      <c r="L2425" s="28"/>
      <c r="M2425" s="28"/>
      <c r="N2425" s="28"/>
      <c r="O2425" s="28"/>
      <c r="P2425" s="28"/>
      <c r="Q2425" s="28"/>
      <c r="R2425" s="28"/>
    </row>
    <row r="2426" spans="2:18">
      <c r="B2426" s="28"/>
      <c r="C2426" s="28"/>
      <c r="D2426" s="28"/>
      <c r="E2426" s="28"/>
      <c r="F2426" s="28"/>
      <c r="G2426" s="28"/>
      <c r="H2426" s="28"/>
      <c r="I2426" s="28"/>
      <c r="J2426" s="28"/>
      <c r="K2426" s="28"/>
      <c r="L2426" s="28"/>
      <c r="M2426" s="28"/>
      <c r="N2426" s="28"/>
      <c r="O2426" s="28"/>
      <c r="P2426" s="28"/>
      <c r="Q2426" s="28"/>
      <c r="R2426" s="28"/>
    </row>
    <row r="2427" spans="2:18">
      <c r="B2427" s="28"/>
      <c r="C2427" s="28"/>
      <c r="D2427" s="28"/>
      <c r="E2427" s="28"/>
      <c r="F2427" s="28"/>
      <c r="G2427" s="28"/>
      <c r="H2427" s="28"/>
      <c r="I2427" s="28"/>
      <c r="J2427" s="28"/>
      <c r="K2427" s="28"/>
      <c r="L2427" s="28"/>
      <c r="M2427" s="28"/>
      <c r="N2427" s="28"/>
      <c r="O2427" s="28"/>
      <c r="P2427" s="28"/>
      <c r="Q2427" s="28"/>
      <c r="R2427" s="28"/>
    </row>
    <row r="2428" spans="2:18">
      <c r="B2428" s="28"/>
      <c r="C2428" s="28"/>
      <c r="D2428" s="28"/>
      <c r="E2428" s="28"/>
      <c r="F2428" s="28"/>
      <c r="G2428" s="28"/>
      <c r="H2428" s="28"/>
      <c r="I2428" s="28"/>
      <c r="J2428" s="28"/>
      <c r="K2428" s="28"/>
      <c r="L2428" s="28"/>
      <c r="M2428" s="28"/>
      <c r="N2428" s="28"/>
      <c r="O2428" s="28"/>
      <c r="P2428" s="28"/>
      <c r="Q2428" s="28"/>
      <c r="R2428" s="28"/>
    </row>
    <row r="2429" spans="2:18">
      <c r="B2429" s="28"/>
      <c r="C2429" s="28"/>
      <c r="D2429" s="28"/>
      <c r="E2429" s="28"/>
      <c r="F2429" s="28"/>
      <c r="G2429" s="28"/>
      <c r="H2429" s="28"/>
      <c r="I2429" s="28"/>
      <c r="J2429" s="28"/>
      <c r="K2429" s="28"/>
      <c r="L2429" s="28"/>
      <c r="M2429" s="28"/>
      <c r="N2429" s="28"/>
      <c r="O2429" s="28"/>
      <c r="P2429" s="28"/>
      <c r="Q2429" s="28"/>
      <c r="R2429" s="28"/>
    </row>
    <row r="2430" spans="2:18">
      <c r="B2430" s="28"/>
      <c r="C2430" s="28"/>
      <c r="D2430" s="28"/>
      <c r="E2430" s="28"/>
      <c r="F2430" s="28"/>
      <c r="G2430" s="28"/>
      <c r="H2430" s="28"/>
      <c r="I2430" s="28"/>
      <c r="J2430" s="28"/>
      <c r="K2430" s="28"/>
      <c r="L2430" s="28"/>
      <c r="M2430" s="28"/>
      <c r="N2430" s="28"/>
      <c r="O2430" s="28"/>
      <c r="P2430" s="28"/>
      <c r="Q2430" s="28"/>
      <c r="R2430" s="28"/>
    </row>
    <row r="2431" spans="2:18">
      <c r="B2431" s="28"/>
      <c r="C2431" s="28"/>
      <c r="D2431" s="28"/>
      <c r="E2431" s="28"/>
      <c r="F2431" s="28"/>
      <c r="G2431" s="28"/>
      <c r="H2431" s="28"/>
      <c r="I2431" s="28"/>
      <c r="J2431" s="28"/>
      <c r="K2431" s="28"/>
      <c r="L2431" s="28"/>
      <c r="M2431" s="28"/>
      <c r="N2431" s="28"/>
      <c r="O2431" s="28"/>
      <c r="P2431" s="28"/>
      <c r="Q2431" s="28"/>
      <c r="R2431" s="28"/>
    </row>
    <row r="2432" spans="2:18">
      <c r="B2432" s="28"/>
      <c r="C2432" s="28"/>
      <c r="D2432" s="28"/>
      <c r="E2432" s="28"/>
      <c r="F2432" s="28"/>
      <c r="G2432" s="28"/>
      <c r="H2432" s="28"/>
      <c r="I2432" s="28"/>
      <c r="J2432" s="28"/>
      <c r="K2432" s="28"/>
      <c r="L2432" s="28"/>
      <c r="M2432" s="28"/>
      <c r="N2432" s="28"/>
      <c r="O2432" s="28"/>
      <c r="P2432" s="28"/>
      <c r="Q2432" s="28"/>
      <c r="R2432" s="28"/>
    </row>
    <row r="2433" spans="2:18">
      <c r="B2433" s="28"/>
      <c r="C2433" s="28"/>
      <c r="D2433" s="28"/>
      <c r="E2433" s="28"/>
      <c r="F2433" s="28"/>
      <c r="G2433" s="28"/>
      <c r="H2433" s="28"/>
      <c r="I2433" s="28"/>
      <c r="J2433" s="28"/>
      <c r="K2433" s="28"/>
      <c r="L2433" s="28"/>
      <c r="M2433" s="28"/>
      <c r="N2433" s="28"/>
      <c r="O2433" s="28"/>
      <c r="P2433" s="28"/>
      <c r="Q2433" s="28"/>
      <c r="R2433" s="28"/>
    </row>
    <row r="2434" spans="2:18">
      <c r="B2434" s="28"/>
      <c r="C2434" s="28"/>
      <c r="D2434" s="28"/>
      <c r="E2434" s="28"/>
      <c r="F2434" s="28"/>
      <c r="G2434" s="28"/>
      <c r="H2434" s="28"/>
      <c r="I2434" s="28"/>
      <c r="J2434" s="28"/>
      <c r="K2434" s="28"/>
      <c r="L2434" s="28"/>
      <c r="M2434" s="28"/>
      <c r="N2434" s="28"/>
      <c r="O2434" s="28"/>
      <c r="P2434" s="28"/>
      <c r="Q2434" s="28"/>
      <c r="R2434" s="28"/>
    </row>
    <row r="2435" spans="2:18">
      <c r="B2435" s="28"/>
      <c r="C2435" s="28"/>
      <c r="D2435" s="28"/>
      <c r="E2435" s="28"/>
      <c r="F2435" s="28"/>
      <c r="G2435" s="28"/>
      <c r="H2435" s="28"/>
      <c r="I2435" s="28"/>
      <c r="J2435" s="28"/>
      <c r="K2435" s="28"/>
      <c r="L2435" s="28"/>
      <c r="M2435" s="28"/>
      <c r="N2435" s="28"/>
      <c r="O2435" s="28"/>
      <c r="P2435" s="28"/>
      <c r="Q2435" s="28"/>
      <c r="R2435" s="28"/>
    </row>
    <row r="2436" spans="2:18">
      <c r="B2436" s="28"/>
      <c r="C2436" s="28"/>
      <c r="D2436" s="28"/>
      <c r="E2436" s="28"/>
      <c r="F2436" s="28"/>
      <c r="G2436" s="28"/>
      <c r="H2436" s="28"/>
      <c r="I2436" s="28"/>
      <c r="J2436" s="28"/>
      <c r="K2436" s="28"/>
      <c r="L2436" s="28"/>
      <c r="M2436" s="28"/>
      <c r="N2436" s="28"/>
      <c r="O2436" s="28"/>
      <c r="P2436" s="28"/>
      <c r="Q2436" s="28"/>
      <c r="R2436" s="28"/>
    </row>
    <row r="2437" spans="2:18">
      <c r="B2437" s="28"/>
      <c r="C2437" s="28"/>
      <c r="D2437" s="28"/>
      <c r="E2437" s="28"/>
      <c r="F2437" s="28"/>
      <c r="G2437" s="28"/>
      <c r="H2437" s="28"/>
      <c r="I2437" s="28"/>
      <c r="J2437" s="28"/>
      <c r="K2437" s="28"/>
      <c r="L2437" s="28"/>
      <c r="M2437" s="28"/>
      <c r="N2437" s="28"/>
      <c r="O2437" s="28"/>
      <c r="P2437" s="28"/>
      <c r="Q2437" s="28"/>
      <c r="R2437" s="28"/>
    </row>
    <row r="2438" spans="2:18">
      <c r="B2438" s="28"/>
      <c r="C2438" s="28"/>
      <c r="D2438" s="28"/>
      <c r="E2438" s="28"/>
      <c r="F2438" s="28"/>
      <c r="G2438" s="28"/>
      <c r="H2438" s="28"/>
      <c r="I2438" s="28"/>
      <c r="J2438" s="28"/>
      <c r="K2438" s="28"/>
      <c r="L2438" s="28"/>
      <c r="M2438" s="28"/>
      <c r="N2438" s="28"/>
      <c r="O2438" s="28"/>
      <c r="P2438" s="28"/>
      <c r="Q2438" s="28"/>
      <c r="R2438" s="28"/>
    </row>
    <row r="2439" spans="2:18">
      <c r="B2439" s="28"/>
      <c r="C2439" s="28"/>
      <c r="D2439" s="28"/>
      <c r="E2439" s="28"/>
      <c r="F2439" s="28"/>
      <c r="G2439" s="28"/>
      <c r="H2439" s="28"/>
      <c r="I2439" s="28"/>
      <c r="J2439" s="28"/>
      <c r="K2439" s="28"/>
      <c r="L2439" s="28"/>
      <c r="M2439" s="28"/>
      <c r="N2439" s="28"/>
      <c r="O2439" s="28"/>
      <c r="P2439" s="28"/>
      <c r="Q2439" s="28"/>
      <c r="R2439" s="28"/>
    </row>
    <row r="2440" spans="2:18">
      <c r="B2440" s="28"/>
      <c r="C2440" s="28"/>
      <c r="D2440" s="28"/>
      <c r="E2440" s="28"/>
      <c r="F2440" s="28"/>
      <c r="G2440" s="28"/>
      <c r="H2440" s="28"/>
      <c r="I2440" s="28"/>
      <c r="J2440" s="28"/>
      <c r="K2440" s="28"/>
      <c r="L2440" s="28"/>
      <c r="M2440" s="28"/>
      <c r="N2440" s="28"/>
      <c r="O2440" s="28"/>
      <c r="P2440" s="28"/>
      <c r="Q2440" s="28"/>
      <c r="R2440" s="28"/>
    </row>
    <row r="2441" spans="2:18">
      <c r="B2441" s="28"/>
      <c r="C2441" s="28"/>
      <c r="D2441" s="28"/>
      <c r="E2441" s="28"/>
      <c r="F2441" s="28"/>
      <c r="G2441" s="28"/>
      <c r="H2441" s="28"/>
      <c r="I2441" s="28"/>
      <c r="J2441" s="28"/>
      <c r="K2441" s="28"/>
      <c r="L2441" s="28"/>
      <c r="M2441" s="28"/>
      <c r="N2441" s="28"/>
      <c r="O2441" s="28"/>
      <c r="P2441" s="28"/>
      <c r="Q2441" s="28"/>
      <c r="R2441" s="28"/>
    </row>
    <row r="2442" spans="2:18">
      <c r="B2442" s="28"/>
      <c r="C2442" s="28"/>
      <c r="D2442" s="28"/>
      <c r="E2442" s="28"/>
      <c r="F2442" s="28"/>
      <c r="G2442" s="28"/>
      <c r="H2442" s="28"/>
      <c r="I2442" s="28"/>
      <c r="J2442" s="28"/>
      <c r="K2442" s="28"/>
      <c r="L2442" s="28"/>
      <c r="M2442" s="28"/>
      <c r="N2442" s="28"/>
      <c r="O2442" s="28"/>
      <c r="P2442" s="28"/>
      <c r="Q2442" s="28"/>
      <c r="R2442" s="28"/>
    </row>
    <row r="2443" spans="2:18">
      <c r="B2443" s="28"/>
      <c r="C2443" s="28"/>
      <c r="D2443" s="28"/>
      <c r="E2443" s="28"/>
      <c r="F2443" s="28"/>
      <c r="G2443" s="28"/>
      <c r="H2443" s="28"/>
      <c r="I2443" s="28"/>
      <c r="J2443" s="28"/>
      <c r="K2443" s="28"/>
      <c r="L2443" s="28"/>
      <c r="M2443" s="28"/>
      <c r="N2443" s="28"/>
      <c r="O2443" s="28"/>
      <c r="P2443" s="28"/>
      <c r="Q2443" s="28"/>
      <c r="R2443" s="28"/>
    </row>
    <row r="2444" spans="2:18">
      <c r="B2444" s="28"/>
      <c r="C2444" s="28"/>
      <c r="D2444" s="28"/>
      <c r="E2444" s="28"/>
      <c r="F2444" s="28"/>
      <c r="G2444" s="28"/>
      <c r="H2444" s="28"/>
      <c r="I2444" s="28"/>
      <c r="J2444" s="28"/>
      <c r="K2444" s="28"/>
      <c r="L2444" s="28"/>
      <c r="M2444" s="28"/>
      <c r="N2444" s="28"/>
      <c r="O2444" s="28"/>
      <c r="P2444" s="28"/>
      <c r="Q2444" s="28"/>
      <c r="R2444" s="28"/>
    </row>
    <row r="2445" spans="2:18">
      <c r="B2445" s="28"/>
      <c r="C2445" s="28"/>
      <c r="D2445" s="28"/>
      <c r="E2445" s="28"/>
      <c r="F2445" s="28"/>
      <c r="G2445" s="28"/>
      <c r="H2445" s="28"/>
      <c r="I2445" s="28"/>
      <c r="J2445" s="28"/>
      <c r="K2445" s="28"/>
      <c r="L2445" s="28"/>
      <c r="M2445" s="28"/>
      <c r="N2445" s="28"/>
      <c r="O2445" s="28"/>
      <c r="P2445" s="28"/>
      <c r="Q2445" s="28"/>
      <c r="R2445" s="28"/>
    </row>
    <row r="2446" spans="2:18">
      <c r="B2446" s="28"/>
      <c r="C2446" s="28"/>
      <c r="D2446" s="28"/>
      <c r="E2446" s="28"/>
      <c r="F2446" s="28"/>
      <c r="G2446" s="28"/>
      <c r="H2446" s="28"/>
      <c r="I2446" s="28"/>
      <c r="J2446" s="28"/>
      <c r="K2446" s="28"/>
      <c r="L2446" s="28"/>
      <c r="M2446" s="28"/>
      <c r="N2446" s="28"/>
      <c r="O2446" s="28"/>
      <c r="P2446" s="28"/>
      <c r="Q2446" s="28"/>
      <c r="R2446" s="28"/>
    </row>
    <row r="2447" spans="2:18">
      <c r="B2447" s="28"/>
      <c r="C2447" s="28"/>
      <c r="D2447" s="28"/>
      <c r="E2447" s="28"/>
      <c r="F2447" s="28"/>
      <c r="G2447" s="28"/>
      <c r="H2447" s="28"/>
      <c r="I2447" s="28"/>
      <c r="J2447" s="28"/>
      <c r="K2447" s="28"/>
      <c r="L2447" s="28"/>
      <c r="M2447" s="28"/>
      <c r="N2447" s="28"/>
      <c r="O2447" s="28"/>
      <c r="P2447" s="28"/>
      <c r="Q2447" s="28"/>
      <c r="R2447" s="28"/>
    </row>
    <row r="2448" spans="2:18">
      <c r="B2448" s="28"/>
      <c r="C2448" s="28"/>
      <c r="D2448" s="28"/>
      <c r="E2448" s="28"/>
      <c r="F2448" s="28"/>
      <c r="G2448" s="28"/>
      <c r="H2448" s="28"/>
      <c r="I2448" s="28"/>
      <c r="J2448" s="28"/>
      <c r="K2448" s="28"/>
      <c r="L2448" s="28"/>
      <c r="M2448" s="28"/>
      <c r="N2448" s="28"/>
      <c r="O2448" s="28"/>
      <c r="P2448" s="28"/>
      <c r="Q2448" s="28"/>
      <c r="R2448" s="28"/>
    </row>
    <row r="2449" spans="2:18">
      <c r="B2449" s="28"/>
      <c r="C2449" s="28"/>
      <c r="D2449" s="28"/>
      <c r="E2449" s="28"/>
      <c r="F2449" s="28"/>
      <c r="G2449" s="28"/>
      <c r="H2449" s="28"/>
      <c r="I2449" s="28"/>
      <c r="J2449" s="28"/>
      <c r="K2449" s="28"/>
      <c r="L2449" s="28"/>
      <c r="M2449" s="28"/>
      <c r="N2449" s="28"/>
      <c r="O2449" s="28"/>
      <c r="P2449" s="28"/>
      <c r="Q2449" s="28"/>
      <c r="R2449" s="28"/>
    </row>
    <row r="2450" spans="2:18">
      <c r="B2450" s="28"/>
      <c r="C2450" s="28"/>
      <c r="D2450" s="28"/>
      <c r="E2450" s="28"/>
      <c r="F2450" s="28"/>
      <c r="G2450" s="28"/>
      <c r="H2450" s="28"/>
      <c r="I2450" s="28"/>
      <c r="J2450" s="28"/>
      <c r="K2450" s="28"/>
      <c r="L2450" s="28"/>
      <c r="M2450" s="28"/>
      <c r="N2450" s="28"/>
      <c r="O2450" s="28"/>
      <c r="P2450" s="28"/>
      <c r="Q2450" s="28"/>
      <c r="R2450" s="28"/>
    </row>
    <row r="2451" spans="2:18">
      <c r="B2451" s="28"/>
      <c r="C2451" s="28"/>
      <c r="D2451" s="28"/>
      <c r="E2451" s="28"/>
      <c r="F2451" s="28"/>
      <c r="G2451" s="28"/>
      <c r="H2451" s="28"/>
      <c r="I2451" s="28"/>
      <c r="J2451" s="28"/>
      <c r="K2451" s="28"/>
      <c r="L2451" s="28"/>
      <c r="M2451" s="28"/>
      <c r="N2451" s="28"/>
      <c r="O2451" s="28"/>
      <c r="P2451" s="28"/>
      <c r="Q2451" s="28"/>
      <c r="R2451" s="28"/>
    </row>
    <row r="2452" spans="2:18">
      <c r="B2452" s="28"/>
      <c r="C2452" s="28"/>
      <c r="D2452" s="28"/>
      <c r="E2452" s="28"/>
      <c r="F2452" s="28"/>
      <c r="G2452" s="28"/>
      <c r="H2452" s="28"/>
      <c r="I2452" s="28"/>
      <c r="J2452" s="28"/>
      <c r="K2452" s="28"/>
      <c r="L2452" s="28"/>
      <c r="M2452" s="28"/>
      <c r="N2452" s="28"/>
      <c r="O2452" s="28"/>
      <c r="P2452" s="28"/>
      <c r="Q2452" s="28"/>
      <c r="R2452" s="28"/>
    </row>
    <row r="2453" spans="2:18">
      <c r="B2453" s="28"/>
      <c r="C2453" s="28"/>
      <c r="D2453" s="28"/>
      <c r="E2453" s="28"/>
      <c r="F2453" s="28"/>
      <c r="G2453" s="28"/>
      <c r="H2453" s="28"/>
      <c r="I2453" s="28"/>
      <c r="J2453" s="28"/>
      <c r="K2453" s="28"/>
      <c r="L2453" s="28"/>
      <c r="M2453" s="28"/>
      <c r="N2453" s="28"/>
      <c r="O2453" s="28"/>
      <c r="P2453" s="28"/>
      <c r="Q2453" s="28"/>
      <c r="R2453" s="28"/>
    </row>
    <row r="2454" spans="2:18">
      <c r="B2454" s="28"/>
      <c r="C2454" s="28"/>
      <c r="D2454" s="28"/>
      <c r="E2454" s="28"/>
      <c r="F2454" s="28"/>
      <c r="G2454" s="28"/>
      <c r="H2454" s="28"/>
      <c r="I2454" s="28"/>
      <c r="J2454" s="28"/>
      <c r="K2454" s="28"/>
      <c r="L2454" s="28"/>
      <c r="M2454" s="28"/>
      <c r="N2454" s="28"/>
      <c r="O2454" s="28"/>
      <c r="P2454" s="28"/>
      <c r="Q2454" s="28"/>
      <c r="R2454" s="28"/>
    </row>
    <row r="2455" spans="2:18">
      <c r="B2455" s="28"/>
      <c r="C2455" s="28"/>
      <c r="D2455" s="28"/>
      <c r="E2455" s="28"/>
      <c r="F2455" s="28"/>
      <c r="G2455" s="28"/>
      <c r="H2455" s="28"/>
      <c r="I2455" s="28"/>
      <c r="J2455" s="28"/>
      <c r="K2455" s="28"/>
      <c r="L2455" s="28"/>
      <c r="M2455" s="28"/>
      <c r="N2455" s="28"/>
      <c r="O2455" s="28"/>
      <c r="P2455" s="28"/>
      <c r="Q2455" s="28"/>
      <c r="R2455" s="28"/>
    </row>
    <row r="2456" spans="2:18">
      <c r="B2456" s="28"/>
      <c r="C2456" s="28"/>
      <c r="D2456" s="28"/>
      <c r="E2456" s="28"/>
      <c r="F2456" s="28"/>
      <c r="G2456" s="28"/>
      <c r="H2456" s="28"/>
      <c r="I2456" s="28"/>
      <c r="J2456" s="28"/>
      <c r="K2456" s="28"/>
      <c r="L2456" s="28"/>
      <c r="M2456" s="28"/>
      <c r="N2456" s="28"/>
      <c r="O2456" s="28"/>
      <c r="P2456" s="28"/>
      <c r="Q2456" s="28"/>
      <c r="R2456" s="28"/>
    </row>
    <row r="2457" spans="2:18">
      <c r="B2457" s="28"/>
      <c r="C2457" s="28"/>
      <c r="D2457" s="28"/>
      <c r="E2457" s="28"/>
      <c r="F2457" s="28"/>
      <c r="G2457" s="28"/>
      <c r="H2457" s="28"/>
      <c r="I2457" s="28"/>
      <c r="J2457" s="28"/>
      <c r="K2457" s="28"/>
      <c r="L2457" s="28"/>
      <c r="M2457" s="28"/>
      <c r="N2457" s="28"/>
      <c r="O2457" s="28"/>
      <c r="P2457" s="28"/>
      <c r="Q2457" s="28"/>
      <c r="R2457" s="28"/>
    </row>
    <row r="2458" spans="2:18">
      <c r="B2458" s="28"/>
      <c r="C2458" s="28"/>
      <c r="D2458" s="28"/>
      <c r="E2458" s="28"/>
      <c r="F2458" s="28"/>
      <c r="G2458" s="28"/>
      <c r="H2458" s="28"/>
      <c r="I2458" s="28"/>
      <c r="J2458" s="28"/>
      <c r="K2458" s="28"/>
      <c r="L2458" s="28"/>
      <c r="M2458" s="28"/>
      <c r="N2458" s="28"/>
      <c r="O2458" s="28"/>
      <c r="P2458" s="28"/>
      <c r="Q2458" s="28"/>
      <c r="R2458" s="28"/>
    </row>
    <row r="2459" spans="2:18">
      <c r="B2459" s="28"/>
      <c r="C2459" s="28"/>
      <c r="D2459" s="28"/>
      <c r="E2459" s="28"/>
      <c r="F2459" s="28"/>
      <c r="G2459" s="28"/>
      <c r="H2459" s="28"/>
      <c r="I2459" s="28"/>
      <c r="J2459" s="28"/>
      <c r="K2459" s="28"/>
      <c r="L2459" s="28"/>
      <c r="M2459" s="28"/>
      <c r="N2459" s="28"/>
      <c r="O2459" s="28"/>
      <c r="P2459" s="28"/>
      <c r="Q2459" s="28"/>
      <c r="R2459" s="28"/>
    </row>
    <row r="2460" spans="2:18">
      <c r="B2460" s="28"/>
      <c r="C2460" s="28"/>
      <c r="D2460" s="28"/>
      <c r="E2460" s="28"/>
      <c r="F2460" s="28"/>
      <c r="G2460" s="28"/>
      <c r="H2460" s="28"/>
      <c r="I2460" s="28"/>
      <c r="J2460" s="28"/>
      <c r="K2460" s="28"/>
      <c r="L2460" s="28"/>
      <c r="M2460" s="28"/>
      <c r="N2460" s="28"/>
      <c r="O2460" s="28"/>
      <c r="P2460" s="28"/>
      <c r="Q2460" s="28"/>
      <c r="R2460" s="28"/>
    </row>
    <row r="2461" spans="2:18">
      <c r="B2461" s="28"/>
      <c r="C2461" s="28"/>
      <c r="D2461" s="28"/>
      <c r="E2461" s="28"/>
      <c r="F2461" s="28"/>
      <c r="G2461" s="28"/>
      <c r="H2461" s="28"/>
      <c r="I2461" s="28"/>
      <c r="J2461" s="28"/>
      <c r="K2461" s="28"/>
      <c r="L2461" s="28"/>
      <c r="M2461" s="28"/>
      <c r="N2461" s="28"/>
      <c r="O2461" s="28"/>
      <c r="P2461" s="28"/>
      <c r="Q2461" s="28"/>
      <c r="R2461" s="28"/>
    </row>
    <row r="2462" spans="2:18">
      <c r="B2462" s="28"/>
      <c r="C2462" s="28"/>
      <c r="D2462" s="28"/>
      <c r="E2462" s="28"/>
      <c r="F2462" s="28"/>
      <c r="G2462" s="28"/>
      <c r="H2462" s="28"/>
      <c r="I2462" s="28"/>
      <c r="J2462" s="28"/>
      <c r="K2462" s="28"/>
      <c r="L2462" s="28"/>
      <c r="M2462" s="28"/>
      <c r="N2462" s="28"/>
      <c r="O2462" s="28"/>
      <c r="P2462" s="28"/>
      <c r="Q2462" s="28"/>
      <c r="R2462" s="28"/>
    </row>
    <row r="2463" spans="2:18">
      <c r="B2463" s="28"/>
      <c r="C2463" s="28"/>
      <c r="D2463" s="28"/>
      <c r="E2463" s="28"/>
      <c r="F2463" s="28"/>
      <c r="G2463" s="28"/>
      <c r="H2463" s="28"/>
      <c r="I2463" s="28"/>
      <c r="J2463" s="28"/>
      <c r="K2463" s="28"/>
      <c r="L2463" s="28"/>
      <c r="M2463" s="28"/>
      <c r="N2463" s="28"/>
      <c r="O2463" s="28"/>
      <c r="P2463" s="28"/>
      <c r="Q2463" s="28"/>
      <c r="R2463" s="28"/>
    </row>
    <row r="2464" spans="2:18">
      <c r="B2464" s="28"/>
      <c r="C2464" s="28"/>
      <c r="D2464" s="28"/>
      <c r="E2464" s="28"/>
      <c r="F2464" s="28"/>
      <c r="G2464" s="28"/>
      <c r="H2464" s="28"/>
      <c r="I2464" s="28"/>
      <c r="J2464" s="28"/>
      <c r="K2464" s="28"/>
      <c r="L2464" s="28"/>
      <c r="M2464" s="28"/>
      <c r="N2464" s="28"/>
      <c r="O2464" s="28"/>
      <c r="P2464" s="28"/>
      <c r="Q2464" s="28"/>
      <c r="R2464" s="28"/>
    </row>
    <row r="2465" spans="2:18">
      <c r="B2465" s="28"/>
      <c r="C2465" s="28"/>
      <c r="D2465" s="28"/>
      <c r="E2465" s="28"/>
      <c r="F2465" s="28"/>
      <c r="G2465" s="28"/>
      <c r="H2465" s="28"/>
      <c r="I2465" s="28"/>
      <c r="J2465" s="28"/>
      <c r="K2465" s="28"/>
      <c r="L2465" s="28"/>
      <c r="M2465" s="28"/>
      <c r="N2465" s="28"/>
      <c r="O2465" s="28"/>
      <c r="P2465" s="28"/>
      <c r="Q2465" s="28"/>
      <c r="R2465" s="28"/>
    </row>
    <row r="2466" spans="2:18">
      <c r="B2466" s="28"/>
      <c r="C2466" s="28"/>
      <c r="D2466" s="28"/>
      <c r="E2466" s="28"/>
      <c r="F2466" s="28"/>
      <c r="G2466" s="28"/>
      <c r="H2466" s="28"/>
      <c r="I2466" s="28"/>
      <c r="J2466" s="28"/>
      <c r="K2466" s="28"/>
      <c r="L2466" s="28"/>
      <c r="M2466" s="28"/>
      <c r="N2466" s="28"/>
      <c r="O2466" s="28"/>
      <c r="P2466" s="28"/>
      <c r="Q2466" s="28"/>
      <c r="R2466" s="28"/>
    </row>
    <row r="2467" spans="2:18">
      <c r="B2467" s="28"/>
      <c r="C2467" s="28"/>
      <c r="D2467" s="28"/>
      <c r="E2467" s="28"/>
      <c r="F2467" s="28"/>
      <c r="G2467" s="28"/>
      <c r="H2467" s="28"/>
      <c r="I2467" s="28"/>
      <c r="J2467" s="28"/>
      <c r="K2467" s="28"/>
      <c r="L2467" s="28"/>
      <c r="M2467" s="28"/>
      <c r="N2467" s="28"/>
      <c r="O2467" s="28"/>
      <c r="P2467" s="28"/>
      <c r="Q2467" s="28"/>
      <c r="R2467" s="28"/>
    </row>
    <row r="2468" spans="2:18">
      <c r="B2468" s="28"/>
      <c r="C2468" s="28"/>
      <c r="D2468" s="28"/>
      <c r="E2468" s="28"/>
      <c r="F2468" s="28"/>
      <c r="G2468" s="28"/>
      <c r="H2468" s="28"/>
      <c r="I2468" s="28"/>
      <c r="J2468" s="28"/>
      <c r="K2468" s="28"/>
      <c r="L2468" s="28"/>
      <c r="M2468" s="28"/>
      <c r="N2468" s="28"/>
      <c r="O2468" s="28"/>
      <c r="P2468" s="28"/>
      <c r="Q2468" s="28"/>
      <c r="R2468" s="28"/>
    </row>
    <row r="2469" spans="2:18">
      <c r="B2469" s="28"/>
      <c r="C2469" s="28"/>
      <c r="D2469" s="28"/>
      <c r="E2469" s="28"/>
      <c r="F2469" s="28"/>
      <c r="G2469" s="28"/>
      <c r="H2469" s="28"/>
      <c r="I2469" s="28"/>
      <c r="J2469" s="28"/>
      <c r="K2469" s="28"/>
      <c r="L2469" s="28"/>
      <c r="M2469" s="28"/>
      <c r="N2469" s="28"/>
      <c r="O2469" s="28"/>
      <c r="P2469" s="28"/>
      <c r="Q2469" s="28"/>
      <c r="R2469" s="28"/>
    </row>
    <row r="2470" spans="2:18">
      <c r="B2470" s="28"/>
      <c r="C2470" s="28"/>
      <c r="D2470" s="28"/>
      <c r="E2470" s="28"/>
      <c r="F2470" s="28"/>
      <c r="G2470" s="28"/>
      <c r="H2470" s="28"/>
      <c r="I2470" s="28"/>
      <c r="J2470" s="28"/>
      <c r="K2470" s="28"/>
      <c r="L2470" s="28"/>
      <c r="M2470" s="28"/>
      <c r="N2470" s="28"/>
      <c r="O2470" s="28"/>
      <c r="P2470" s="28"/>
      <c r="Q2470" s="28"/>
      <c r="R2470" s="28"/>
    </row>
    <row r="2471" spans="2:18">
      <c r="B2471" s="28"/>
      <c r="C2471" s="28"/>
      <c r="D2471" s="28"/>
      <c r="E2471" s="28"/>
      <c r="F2471" s="28"/>
      <c r="G2471" s="28"/>
      <c r="H2471" s="28"/>
      <c r="I2471" s="28"/>
      <c r="J2471" s="28"/>
      <c r="K2471" s="28"/>
      <c r="L2471" s="28"/>
      <c r="M2471" s="28"/>
      <c r="N2471" s="28"/>
      <c r="O2471" s="28"/>
      <c r="P2471" s="28"/>
      <c r="Q2471" s="28"/>
      <c r="R2471" s="28"/>
    </row>
    <row r="2472" spans="2:18">
      <c r="B2472" s="28"/>
      <c r="C2472" s="28"/>
      <c r="D2472" s="28"/>
      <c r="E2472" s="28"/>
      <c r="F2472" s="28"/>
      <c r="G2472" s="28"/>
      <c r="H2472" s="28"/>
      <c r="I2472" s="28"/>
      <c r="J2472" s="28"/>
      <c r="K2472" s="28"/>
      <c r="L2472" s="28"/>
      <c r="M2472" s="28"/>
      <c r="N2472" s="28"/>
      <c r="O2472" s="28"/>
      <c r="P2472" s="28"/>
      <c r="Q2472" s="28"/>
      <c r="R2472" s="28"/>
    </row>
    <row r="2473" spans="2:18">
      <c r="B2473" s="28"/>
      <c r="C2473" s="28"/>
      <c r="D2473" s="28"/>
      <c r="E2473" s="28"/>
      <c r="F2473" s="28"/>
      <c r="G2473" s="28"/>
      <c r="H2473" s="28"/>
      <c r="I2473" s="28"/>
      <c r="J2473" s="28"/>
      <c r="K2473" s="28"/>
      <c r="L2473" s="28"/>
      <c r="M2473" s="28"/>
      <c r="N2473" s="28"/>
      <c r="O2473" s="28"/>
      <c r="P2473" s="28"/>
      <c r="Q2473" s="28"/>
      <c r="R2473" s="28"/>
    </row>
    <row r="2474" spans="2:18">
      <c r="B2474" s="28"/>
      <c r="C2474" s="28"/>
      <c r="D2474" s="28"/>
      <c r="E2474" s="28"/>
      <c r="F2474" s="28"/>
      <c r="G2474" s="28"/>
      <c r="H2474" s="28"/>
      <c r="I2474" s="28"/>
      <c r="J2474" s="28"/>
      <c r="K2474" s="28"/>
      <c r="L2474" s="28"/>
      <c r="M2474" s="28"/>
      <c r="N2474" s="28"/>
      <c r="O2474" s="28"/>
      <c r="P2474" s="28"/>
      <c r="Q2474" s="28"/>
      <c r="R2474" s="28"/>
    </row>
    <row r="2475" spans="2:18">
      <c r="B2475" s="28"/>
      <c r="C2475" s="28"/>
      <c r="D2475" s="28"/>
      <c r="E2475" s="28"/>
      <c r="F2475" s="28"/>
      <c r="G2475" s="28"/>
      <c r="H2475" s="28"/>
      <c r="I2475" s="28"/>
      <c r="J2475" s="28"/>
      <c r="K2475" s="28"/>
      <c r="L2475" s="28"/>
      <c r="M2475" s="28"/>
      <c r="N2475" s="28"/>
      <c r="O2475" s="28"/>
      <c r="P2475" s="28"/>
      <c r="Q2475" s="28"/>
      <c r="R2475" s="28"/>
    </row>
    <row r="2476" spans="2:18">
      <c r="B2476" s="28"/>
      <c r="C2476" s="28"/>
      <c r="D2476" s="28"/>
      <c r="E2476" s="28"/>
      <c r="F2476" s="28"/>
      <c r="G2476" s="28"/>
      <c r="H2476" s="28"/>
      <c r="I2476" s="28"/>
      <c r="J2476" s="28"/>
      <c r="K2476" s="28"/>
      <c r="L2476" s="28"/>
      <c r="M2476" s="28"/>
      <c r="N2476" s="28"/>
      <c r="O2476" s="28"/>
      <c r="P2476" s="28"/>
      <c r="Q2476" s="28"/>
      <c r="R2476" s="28"/>
    </row>
    <row r="2477" spans="2:18">
      <c r="B2477" s="28"/>
      <c r="C2477" s="28"/>
      <c r="D2477" s="28"/>
      <c r="E2477" s="28"/>
      <c r="F2477" s="28"/>
      <c r="G2477" s="28"/>
      <c r="H2477" s="28"/>
      <c r="I2477" s="28"/>
      <c r="J2477" s="28"/>
      <c r="K2477" s="28"/>
      <c r="L2477" s="28"/>
      <c r="M2477" s="28"/>
      <c r="N2477" s="28"/>
      <c r="O2477" s="28"/>
      <c r="P2477" s="28"/>
      <c r="Q2477" s="28"/>
      <c r="R2477" s="28"/>
    </row>
    <row r="2478" spans="2:18">
      <c r="B2478" s="28"/>
      <c r="C2478" s="28"/>
      <c r="D2478" s="28"/>
      <c r="E2478" s="28"/>
      <c r="F2478" s="28"/>
      <c r="G2478" s="28"/>
      <c r="H2478" s="28"/>
      <c r="I2478" s="28"/>
      <c r="J2478" s="28"/>
      <c r="K2478" s="28"/>
      <c r="L2478" s="28"/>
      <c r="M2478" s="28"/>
      <c r="N2478" s="28"/>
      <c r="O2478" s="28"/>
      <c r="P2478" s="28"/>
      <c r="Q2478" s="28"/>
      <c r="R2478" s="28"/>
    </row>
    <row r="2479" spans="2:18">
      <c r="B2479" s="28"/>
      <c r="C2479" s="28"/>
      <c r="D2479" s="28"/>
      <c r="E2479" s="28"/>
      <c r="F2479" s="28"/>
      <c r="G2479" s="28"/>
      <c r="H2479" s="28"/>
      <c r="I2479" s="28"/>
      <c r="J2479" s="28"/>
      <c r="K2479" s="28"/>
      <c r="L2479" s="28"/>
      <c r="M2479" s="28"/>
      <c r="N2479" s="28"/>
      <c r="O2479" s="28"/>
      <c r="P2479" s="28"/>
      <c r="Q2479" s="28"/>
      <c r="R2479" s="28"/>
    </row>
    <row r="2480" spans="2:18">
      <c r="B2480" s="28"/>
      <c r="C2480" s="28"/>
      <c r="D2480" s="28"/>
      <c r="E2480" s="28"/>
      <c r="F2480" s="28"/>
      <c r="G2480" s="28"/>
      <c r="H2480" s="28"/>
      <c r="I2480" s="28"/>
      <c r="J2480" s="28"/>
      <c r="K2480" s="28"/>
      <c r="L2480" s="28"/>
      <c r="M2480" s="28"/>
      <c r="N2480" s="28"/>
      <c r="O2480" s="28"/>
      <c r="P2480" s="28"/>
      <c r="Q2480" s="28"/>
      <c r="R2480" s="28"/>
    </row>
    <row r="2481" spans="2:18">
      <c r="B2481" s="28"/>
      <c r="C2481" s="28"/>
      <c r="D2481" s="28"/>
      <c r="E2481" s="28"/>
      <c r="F2481" s="28"/>
      <c r="G2481" s="28"/>
      <c r="H2481" s="28"/>
      <c r="I2481" s="28"/>
      <c r="J2481" s="28"/>
      <c r="K2481" s="28"/>
      <c r="L2481" s="28"/>
      <c r="M2481" s="28"/>
      <c r="N2481" s="28"/>
      <c r="O2481" s="28"/>
      <c r="P2481" s="28"/>
      <c r="Q2481" s="28"/>
      <c r="R2481" s="28"/>
    </row>
    <row r="2482" spans="2:18">
      <c r="B2482" s="28"/>
      <c r="C2482" s="28"/>
      <c r="D2482" s="28"/>
      <c r="E2482" s="28"/>
      <c r="F2482" s="28"/>
      <c r="G2482" s="28"/>
      <c r="H2482" s="28"/>
      <c r="I2482" s="28"/>
      <c r="J2482" s="28"/>
      <c r="K2482" s="28"/>
      <c r="L2482" s="28"/>
      <c r="M2482" s="28"/>
      <c r="N2482" s="28"/>
      <c r="O2482" s="28"/>
      <c r="P2482" s="28"/>
      <c r="Q2482" s="28"/>
      <c r="R2482" s="28"/>
    </row>
    <row r="2483" spans="2:18">
      <c r="B2483" s="28"/>
      <c r="C2483" s="28"/>
      <c r="D2483" s="28"/>
      <c r="E2483" s="28"/>
      <c r="F2483" s="28"/>
      <c r="G2483" s="28"/>
      <c r="H2483" s="28"/>
      <c r="I2483" s="28"/>
      <c r="J2483" s="28"/>
      <c r="K2483" s="28"/>
      <c r="L2483" s="28"/>
      <c r="M2483" s="28"/>
      <c r="N2483" s="28"/>
      <c r="O2483" s="28"/>
      <c r="P2483" s="28"/>
      <c r="Q2483" s="28"/>
      <c r="R2483" s="28"/>
    </row>
    <row r="2484" spans="2:18">
      <c r="B2484" s="28"/>
      <c r="C2484" s="28"/>
      <c r="D2484" s="28"/>
      <c r="E2484" s="28"/>
      <c r="F2484" s="28"/>
      <c r="G2484" s="28"/>
      <c r="H2484" s="28"/>
      <c r="I2484" s="28"/>
      <c r="J2484" s="28"/>
      <c r="K2484" s="28"/>
      <c r="L2484" s="28"/>
      <c r="M2484" s="28"/>
      <c r="N2484" s="28"/>
      <c r="O2484" s="28"/>
      <c r="P2484" s="28"/>
      <c r="Q2484" s="28"/>
      <c r="R2484" s="28"/>
    </row>
    <row r="2485" spans="2:18">
      <c r="B2485" s="28"/>
      <c r="C2485" s="28"/>
      <c r="D2485" s="28"/>
      <c r="E2485" s="28"/>
      <c r="F2485" s="28"/>
      <c r="G2485" s="28"/>
      <c r="H2485" s="28"/>
      <c r="I2485" s="28"/>
      <c r="J2485" s="28"/>
      <c r="K2485" s="28"/>
      <c r="L2485" s="28"/>
      <c r="M2485" s="28"/>
      <c r="N2485" s="28"/>
      <c r="O2485" s="28"/>
      <c r="P2485" s="28"/>
      <c r="Q2485" s="28"/>
      <c r="R2485" s="28"/>
    </row>
    <row r="2486" spans="2:18">
      <c r="B2486" s="28"/>
      <c r="C2486" s="28"/>
      <c r="D2486" s="28"/>
      <c r="E2486" s="28"/>
      <c r="F2486" s="28"/>
      <c r="G2486" s="28"/>
      <c r="H2486" s="28"/>
      <c r="I2486" s="28"/>
      <c r="J2486" s="28"/>
      <c r="K2486" s="28"/>
      <c r="L2486" s="28"/>
      <c r="M2486" s="28"/>
      <c r="N2486" s="28"/>
      <c r="O2486" s="28"/>
      <c r="P2486" s="28"/>
      <c r="Q2486" s="28"/>
      <c r="R2486" s="28"/>
    </row>
    <row r="2487" spans="2:18">
      <c r="B2487" s="28"/>
      <c r="C2487" s="28"/>
      <c r="D2487" s="28"/>
      <c r="E2487" s="28"/>
      <c r="F2487" s="28"/>
      <c r="G2487" s="28"/>
      <c r="H2487" s="28"/>
      <c r="I2487" s="28"/>
      <c r="J2487" s="28"/>
      <c r="K2487" s="28"/>
      <c r="L2487" s="28"/>
      <c r="M2487" s="28"/>
      <c r="N2487" s="28"/>
      <c r="O2487" s="28"/>
      <c r="P2487" s="28"/>
      <c r="Q2487" s="28"/>
      <c r="R2487" s="28"/>
    </row>
    <row r="2488" spans="2:18">
      <c r="B2488" s="28"/>
      <c r="C2488" s="28"/>
      <c r="D2488" s="28"/>
      <c r="E2488" s="28"/>
      <c r="F2488" s="28"/>
      <c r="G2488" s="28"/>
      <c r="H2488" s="28"/>
      <c r="I2488" s="28"/>
      <c r="J2488" s="28"/>
      <c r="K2488" s="28"/>
      <c r="L2488" s="28"/>
      <c r="M2488" s="28"/>
      <c r="N2488" s="28"/>
      <c r="O2488" s="28"/>
      <c r="P2488" s="28"/>
      <c r="Q2488" s="28"/>
      <c r="R2488" s="28"/>
    </row>
    <row r="2489" spans="2:18">
      <c r="B2489" s="28"/>
      <c r="C2489" s="28"/>
      <c r="D2489" s="28"/>
      <c r="E2489" s="28"/>
      <c r="F2489" s="28"/>
      <c r="G2489" s="28"/>
      <c r="H2489" s="28"/>
      <c r="I2489" s="28"/>
      <c r="J2489" s="28"/>
      <c r="K2489" s="28"/>
      <c r="L2489" s="28"/>
      <c r="M2489" s="28"/>
      <c r="N2489" s="28"/>
      <c r="O2489" s="28"/>
      <c r="P2489" s="28"/>
      <c r="Q2489" s="28"/>
      <c r="R2489" s="28"/>
    </row>
    <row r="2490" spans="2:18">
      <c r="B2490" s="28"/>
      <c r="C2490" s="28"/>
      <c r="D2490" s="28"/>
      <c r="E2490" s="28"/>
      <c r="F2490" s="28"/>
      <c r="G2490" s="28"/>
      <c r="H2490" s="28"/>
      <c r="I2490" s="28"/>
      <c r="J2490" s="28"/>
      <c r="K2490" s="28"/>
      <c r="L2490" s="28"/>
      <c r="M2490" s="28"/>
      <c r="N2490" s="28"/>
      <c r="O2490" s="28"/>
      <c r="P2490" s="28"/>
      <c r="Q2490" s="28"/>
      <c r="R2490" s="28"/>
    </row>
    <row r="2491" spans="2:18">
      <c r="B2491" s="28"/>
      <c r="C2491" s="28"/>
      <c r="D2491" s="28"/>
      <c r="E2491" s="28"/>
      <c r="F2491" s="28"/>
      <c r="G2491" s="28"/>
      <c r="H2491" s="28"/>
      <c r="I2491" s="28"/>
      <c r="J2491" s="28"/>
      <c r="K2491" s="28"/>
      <c r="L2491" s="28"/>
      <c r="M2491" s="28"/>
      <c r="N2491" s="28"/>
      <c r="O2491" s="28"/>
      <c r="P2491" s="28"/>
      <c r="Q2491" s="28"/>
      <c r="R2491" s="28"/>
    </row>
    <row r="2492" spans="2:18">
      <c r="B2492" s="28"/>
      <c r="C2492" s="28"/>
      <c r="D2492" s="28"/>
      <c r="E2492" s="28"/>
      <c r="F2492" s="28"/>
      <c r="G2492" s="28"/>
      <c r="H2492" s="28"/>
      <c r="I2492" s="28"/>
      <c r="J2492" s="28"/>
      <c r="K2492" s="28"/>
      <c r="L2492" s="28"/>
      <c r="M2492" s="28"/>
      <c r="N2492" s="28"/>
      <c r="O2492" s="28"/>
      <c r="P2492" s="28"/>
      <c r="Q2492" s="28"/>
      <c r="R2492" s="28"/>
    </row>
    <row r="2493" spans="2:18">
      <c r="B2493" s="28"/>
      <c r="C2493" s="28"/>
      <c r="D2493" s="28"/>
      <c r="E2493" s="28"/>
      <c r="F2493" s="28"/>
      <c r="G2493" s="28"/>
      <c r="H2493" s="28"/>
      <c r="I2493" s="28"/>
      <c r="J2493" s="28"/>
      <c r="K2493" s="28"/>
      <c r="L2493" s="28"/>
      <c r="M2493" s="28"/>
      <c r="N2493" s="28"/>
      <c r="O2493" s="28"/>
      <c r="P2493" s="28"/>
      <c r="Q2493" s="28"/>
      <c r="R2493" s="28"/>
    </row>
    <row r="2494" spans="2:18">
      <c r="B2494" s="28"/>
      <c r="C2494" s="28"/>
      <c r="D2494" s="28"/>
      <c r="E2494" s="28"/>
      <c r="F2494" s="28"/>
      <c r="G2494" s="28"/>
      <c r="H2494" s="28"/>
      <c r="I2494" s="28"/>
      <c r="J2494" s="28"/>
      <c r="K2494" s="28"/>
      <c r="L2494" s="28"/>
      <c r="M2494" s="28"/>
      <c r="N2494" s="28"/>
      <c r="O2494" s="28"/>
      <c r="P2494" s="28"/>
      <c r="Q2494" s="28"/>
      <c r="R2494" s="28"/>
    </row>
    <row r="2495" spans="2:18">
      <c r="B2495" s="28"/>
      <c r="C2495" s="28"/>
      <c r="D2495" s="28"/>
      <c r="E2495" s="28"/>
      <c r="F2495" s="28"/>
      <c r="G2495" s="28"/>
      <c r="H2495" s="28"/>
      <c r="I2495" s="28"/>
      <c r="J2495" s="28"/>
      <c r="K2495" s="28"/>
      <c r="L2495" s="28"/>
      <c r="M2495" s="28"/>
      <c r="N2495" s="28"/>
      <c r="O2495" s="28"/>
      <c r="P2495" s="28"/>
      <c r="Q2495" s="28"/>
      <c r="R2495" s="28"/>
    </row>
    <row r="2496" spans="2:18">
      <c r="B2496" s="28"/>
      <c r="C2496" s="28"/>
      <c r="D2496" s="28"/>
      <c r="E2496" s="28"/>
      <c r="F2496" s="28"/>
      <c r="G2496" s="28"/>
      <c r="H2496" s="28"/>
      <c r="I2496" s="28"/>
      <c r="J2496" s="28"/>
      <c r="K2496" s="28"/>
      <c r="L2496" s="28"/>
      <c r="M2496" s="28"/>
      <c r="N2496" s="28"/>
      <c r="O2496" s="28"/>
      <c r="P2496" s="28"/>
      <c r="Q2496" s="28"/>
      <c r="R2496" s="28"/>
    </row>
    <row r="2497" spans="2:18">
      <c r="B2497" s="28"/>
      <c r="C2497" s="28"/>
      <c r="D2497" s="28"/>
      <c r="E2497" s="28"/>
      <c r="F2497" s="28"/>
      <c r="G2497" s="28"/>
      <c r="H2497" s="28"/>
      <c r="I2497" s="28"/>
      <c r="J2497" s="28"/>
      <c r="K2497" s="28"/>
      <c r="L2497" s="28"/>
      <c r="M2497" s="28"/>
      <c r="N2497" s="28"/>
      <c r="O2497" s="28"/>
      <c r="P2497" s="28"/>
      <c r="Q2497" s="28"/>
      <c r="R2497" s="28"/>
    </row>
    <row r="2498" spans="2:18">
      <c r="B2498" s="28"/>
      <c r="C2498" s="28"/>
      <c r="D2498" s="28"/>
      <c r="E2498" s="28"/>
      <c r="F2498" s="28"/>
      <c r="G2498" s="28"/>
      <c r="H2498" s="28"/>
      <c r="I2498" s="28"/>
      <c r="J2498" s="28"/>
      <c r="K2498" s="28"/>
      <c r="L2498" s="28"/>
      <c r="M2498" s="28"/>
      <c r="N2498" s="28"/>
      <c r="O2498" s="28"/>
      <c r="P2498" s="28"/>
      <c r="Q2498" s="28"/>
      <c r="R2498" s="28"/>
    </row>
    <row r="2499" spans="2:18">
      <c r="B2499" s="28"/>
      <c r="C2499" s="28"/>
      <c r="D2499" s="28"/>
      <c r="E2499" s="28"/>
      <c r="F2499" s="28"/>
      <c r="G2499" s="28"/>
      <c r="H2499" s="28"/>
      <c r="I2499" s="28"/>
      <c r="J2499" s="28"/>
      <c r="K2499" s="28"/>
      <c r="L2499" s="28"/>
      <c r="M2499" s="28"/>
      <c r="N2499" s="28"/>
      <c r="O2499" s="28"/>
      <c r="P2499" s="28"/>
      <c r="Q2499" s="28"/>
      <c r="R2499" s="28"/>
    </row>
    <row r="2500" spans="2:18">
      <c r="B2500" s="28"/>
      <c r="C2500" s="28"/>
      <c r="D2500" s="28"/>
      <c r="E2500" s="28"/>
      <c r="F2500" s="28"/>
      <c r="G2500" s="28"/>
      <c r="H2500" s="28"/>
      <c r="I2500" s="28"/>
      <c r="J2500" s="28"/>
      <c r="K2500" s="28"/>
      <c r="L2500" s="28"/>
      <c r="M2500" s="28"/>
      <c r="N2500" s="28"/>
      <c r="O2500" s="28"/>
      <c r="P2500" s="28"/>
      <c r="Q2500" s="28"/>
      <c r="R2500" s="28"/>
    </row>
    <row r="2501" spans="2:18">
      <c r="B2501" s="28"/>
      <c r="C2501" s="28"/>
      <c r="D2501" s="28"/>
      <c r="E2501" s="28"/>
      <c r="F2501" s="28"/>
      <c r="G2501" s="28"/>
      <c r="H2501" s="28"/>
      <c r="I2501" s="28"/>
      <c r="J2501" s="28"/>
      <c r="K2501" s="28"/>
      <c r="L2501" s="28"/>
      <c r="M2501" s="28"/>
      <c r="N2501" s="28"/>
      <c r="O2501" s="28"/>
      <c r="P2501" s="28"/>
      <c r="Q2501" s="28"/>
      <c r="R2501" s="28"/>
    </row>
    <row r="2502" spans="2:18">
      <c r="B2502" s="28"/>
      <c r="C2502" s="28"/>
      <c r="D2502" s="28"/>
      <c r="E2502" s="28"/>
      <c r="F2502" s="28"/>
      <c r="G2502" s="28"/>
      <c r="H2502" s="28"/>
      <c r="I2502" s="28"/>
      <c r="J2502" s="28"/>
      <c r="K2502" s="28"/>
      <c r="L2502" s="28"/>
      <c r="M2502" s="28"/>
      <c r="N2502" s="28"/>
      <c r="O2502" s="28"/>
      <c r="P2502" s="28"/>
      <c r="Q2502" s="28"/>
      <c r="R2502" s="28"/>
    </row>
    <row r="2503" spans="2:18">
      <c r="B2503" s="28"/>
      <c r="C2503" s="28"/>
      <c r="D2503" s="28"/>
      <c r="E2503" s="28"/>
      <c r="F2503" s="28"/>
      <c r="G2503" s="28"/>
      <c r="H2503" s="28"/>
      <c r="I2503" s="28"/>
      <c r="J2503" s="28"/>
      <c r="K2503" s="28"/>
      <c r="L2503" s="28"/>
      <c r="M2503" s="28"/>
      <c r="N2503" s="28"/>
      <c r="O2503" s="28"/>
      <c r="P2503" s="28"/>
      <c r="Q2503" s="28"/>
      <c r="R2503" s="28"/>
    </row>
    <row r="2504" spans="2:18">
      <c r="B2504" s="28"/>
      <c r="C2504" s="28"/>
      <c r="D2504" s="28"/>
      <c r="E2504" s="28"/>
      <c r="F2504" s="28"/>
      <c r="G2504" s="28"/>
      <c r="H2504" s="28"/>
      <c r="I2504" s="28"/>
      <c r="J2504" s="28"/>
      <c r="K2504" s="28"/>
      <c r="L2504" s="28"/>
      <c r="M2504" s="28"/>
      <c r="N2504" s="28"/>
      <c r="O2504" s="28"/>
      <c r="P2504" s="28"/>
      <c r="Q2504" s="28"/>
      <c r="R2504" s="28"/>
    </row>
    <row r="2505" spans="2:18">
      <c r="B2505" s="28"/>
      <c r="C2505" s="28"/>
      <c r="D2505" s="28"/>
      <c r="E2505" s="28"/>
      <c r="F2505" s="28"/>
      <c r="G2505" s="28"/>
      <c r="H2505" s="28"/>
      <c r="I2505" s="28"/>
      <c r="J2505" s="28"/>
      <c r="K2505" s="28"/>
      <c r="L2505" s="28"/>
      <c r="M2505" s="28"/>
      <c r="N2505" s="28"/>
      <c r="O2505" s="28"/>
      <c r="P2505" s="28"/>
      <c r="Q2505" s="28"/>
      <c r="R2505" s="28"/>
    </row>
    <row r="2506" spans="2:18">
      <c r="B2506" s="28"/>
      <c r="C2506" s="28"/>
      <c r="D2506" s="28"/>
      <c r="E2506" s="28"/>
      <c r="F2506" s="28"/>
      <c r="G2506" s="28"/>
      <c r="H2506" s="28"/>
      <c r="I2506" s="28"/>
      <c r="J2506" s="28"/>
      <c r="K2506" s="28"/>
      <c r="L2506" s="28"/>
      <c r="M2506" s="28"/>
      <c r="N2506" s="28"/>
      <c r="O2506" s="28"/>
      <c r="P2506" s="28"/>
      <c r="Q2506" s="28"/>
      <c r="R2506" s="28"/>
    </row>
    <row r="2507" spans="2:18">
      <c r="B2507" s="28"/>
      <c r="C2507" s="28"/>
      <c r="D2507" s="28"/>
      <c r="E2507" s="28"/>
      <c r="F2507" s="28"/>
      <c r="G2507" s="28"/>
      <c r="H2507" s="28"/>
      <c r="I2507" s="28"/>
      <c r="J2507" s="28"/>
      <c r="K2507" s="28"/>
      <c r="L2507" s="28"/>
      <c r="M2507" s="28"/>
      <c r="N2507" s="28"/>
      <c r="O2507" s="28"/>
      <c r="P2507" s="28"/>
      <c r="Q2507" s="28"/>
      <c r="R2507" s="28"/>
    </row>
    <row r="2508" spans="2:18">
      <c r="B2508" s="28"/>
      <c r="C2508" s="28"/>
      <c r="D2508" s="28"/>
      <c r="E2508" s="28"/>
      <c r="F2508" s="28"/>
      <c r="G2508" s="28"/>
      <c r="H2508" s="28"/>
      <c r="I2508" s="28"/>
      <c r="J2508" s="28"/>
      <c r="K2508" s="28"/>
      <c r="L2508" s="28"/>
      <c r="M2508" s="28"/>
      <c r="N2508" s="28"/>
      <c r="O2508" s="28"/>
      <c r="P2508" s="28"/>
      <c r="Q2508" s="28"/>
      <c r="R2508" s="28"/>
    </row>
    <row r="2509" spans="2:18">
      <c r="B2509" s="28"/>
      <c r="C2509" s="28"/>
      <c r="D2509" s="28"/>
      <c r="E2509" s="28"/>
      <c r="F2509" s="28"/>
      <c r="G2509" s="28"/>
      <c r="H2509" s="28"/>
      <c r="I2509" s="28"/>
      <c r="J2509" s="28"/>
      <c r="K2509" s="28"/>
      <c r="L2509" s="28"/>
      <c r="M2509" s="28"/>
      <c r="N2509" s="28"/>
      <c r="O2509" s="28"/>
      <c r="P2509" s="28"/>
      <c r="Q2509" s="28"/>
      <c r="R2509" s="28"/>
    </row>
    <row r="2510" spans="2:18">
      <c r="B2510" s="28"/>
      <c r="C2510" s="28"/>
      <c r="D2510" s="28"/>
      <c r="E2510" s="28"/>
      <c r="F2510" s="28"/>
      <c r="G2510" s="28"/>
      <c r="H2510" s="28"/>
      <c r="I2510" s="28"/>
      <c r="J2510" s="28"/>
      <c r="K2510" s="28"/>
      <c r="L2510" s="28"/>
      <c r="M2510" s="28"/>
      <c r="N2510" s="28"/>
      <c r="O2510" s="28"/>
      <c r="P2510" s="28"/>
      <c r="Q2510" s="28"/>
      <c r="R2510" s="28"/>
    </row>
    <row r="2511" spans="2:18">
      <c r="B2511" s="28"/>
      <c r="C2511" s="28"/>
      <c r="D2511" s="28"/>
      <c r="E2511" s="28"/>
      <c r="F2511" s="28"/>
      <c r="G2511" s="28"/>
      <c r="H2511" s="28"/>
      <c r="I2511" s="28"/>
      <c r="J2511" s="28"/>
      <c r="K2511" s="28"/>
      <c r="L2511" s="28"/>
      <c r="M2511" s="28"/>
      <c r="N2511" s="28"/>
      <c r="O2511" s="28"/>
      <c r="P2511" s="28"/>
      <c r="Q2511" s="28"/>
      <c r="R2511" s="28"/>
    </row>
    <row r="2512" spans="2:18">
      <c r="B2512" s="28"/>
      <c r="C2512" s="28"/>
      <c r="D2512" s="28"/>
      <c r="E2512" s="28"/>
      <c r="F2512" s="28"/>
      <c r="G2512" s="28"/>
      <c r="H2512" s="28"/>
      <c r="I2512" s="28"/>
      <c r="J2512" s="28"/>
      <c r="K2512" s="28"/>
      <c r="L2512" s="28"/>
      <c r="M2512" s="28"/>
      <c r="N2512" s="28"/>
      <c r="O2512" s="28"/>
      <c r="P2512" s="28"/>
      <c r="Q2512" s="28"/>
      <c r="R2512" s="28"/>
    </row>
    <row r="2513" spans="2:18">
      <c r="B2513" s="28"/>
      <c r="C2513" s="28"/>
      <c r="D2513" s="28"/>
      <c r="E2513" s="28"/>
      <c r="F2513" s="28"/>
      <c r="G2513" s="28"/>
      <c r="H2513" s="28"/>
      <c r="I2513" s="28"/>
      <c r="J2513" s="28"/>
      <c r="K2513" s="28"/>
      <c r="L2513" s="28"/>
      <c r="M2513" s="28"/>
      <c r="N2513" s="28"/>
      <c r="O2513" s="28"/>
      <c r="P2513" s="28"/>
      <c r="Q2513" s="28"/>
      <c r="R2513" s="28"/>
    </row>
    <row r="2514" spans="2:18">
      <c r="B2514" s="28"/>
      <c r="C2514" s="28"/>
      <c r="D2514" s="28"/>
      <c r="E2514" s="28"/>
      <c r="F2514" s="28"/>
      <c r="G2514" s="28"/>
      <c r="H2514" s="28"/>
      <c r="I2514" s="28"/>
      <c r="J2514" s="28"/>
      <c r="K2514" s="28"/>
      <c r="L2514" s="28"/>
      <c r="M2514" s="28"/>
      <c r="N2514" s="28"/>
      <c r="O2514" s="28"/>
      <c r="P2514" s="28"/>
      <c r="Q2514" s="28"/>
      <c r="R2514" s="28"/>
    </row>
    <row r="2515" spans="2:18">
      <c r="B2515" s="28"/>
      <c r="C2515" s="28"/>
      <c r="D2515" s="28"/>
      <c r="E2515" s="28"/>
      <c r="F2515" s="28"/>
      <c r="G2515" s="28"/>
      <c r="H2515" s="28"/>
      <c r="I2515" s="28"/>
      <c r="J2515" s="28"/>
      <c r="K2515" s="28"/>
      <c r="L2515" s="28"/>
      <c r="M2515" s="28"/>
      <c r="N2515" s="28"/>
      <c r="O2515" s="28"/>
      <c r="P2515" s="28"/>
      <c r="Q2515" s="28"/>
      <c r="R2515" s="28"/>
    </row>
    <row r="2516" spans="2:18">
      <c r="B2516" s="28"/>
      <c r="C2516" s="28"/>
      <c r="D2516" s="28"/>
      <c r="E2516" s="28"/>
      <c r="F2516" s="28"/>
      <c r="G2516" s="28"/>
      <c r="H2516" s="28"/>
      <c r="I2516" s="28"/>
      <c r="J2516" s="28"/>
      <c r="K2516" s="28"/>
      <c r="L2516" s="28"/>
      <c r="M2516" s="28"/>
      <c r="N2516" s="28"/>
      <c r="O2516" s="28"/>
      <c r="P2516" s="28"/>
      <c r="Q2516" s="28"/>
      <c r="R2516" s="28"/>
    </row>
    <row r="2517" spans="2:18">
      <c r="B2517" s="28"/>
      <c r="C2517" s="28"/>
      <c r="D2517" s="28"/>
      <c r="E2517" s="28"/>
      <c r="F2517" s="28"/>
      <c r="G2517" s="28"/>
      <c r="H2517" s="28"/>
      <c r="I2517" s="28"/>
      <c r="J2517" s="28"/>
      <c r="K2517" s="28"/>
      <c r="L2517" s="28"/>
      <c r="M2517" s="28"/>
      <c r="N2517" s="28"/>
      <c r="O2517" s="28"/>
      <c r="P2517" s="28"/>
      <c r="Q2517" s="28"/>
      <c r="R2517" s="28"/>
    </row>
    <row r="2518" spans="2:18">
      <c r="B2518" s="28"/>
      <c r="C2518" s="28"/>
      <c r="D2518" s="28"/>
      <c r="E2518" s="28"/>
      <c r="F2518" s="28"/>
      <c r="G2518" s="28"/>
      <c r="H2518" s="28"/>
      <c r="I2518" s="28"/>
      <c r="J2518" s="28"/>
      <c r="K2518" s="28"/>
      <c r="L2518" s="28"/>
      <c r="M2518" s="28"/>
      <c r="N2518" s="28"/>
      <c r="O2518" s="28"/>
      <c r="P2518" s="28"/>
      <c r="Q2518" s="28"/>
      <c r="R2518" s="28"/>
    </row>
    <row r="2519" spans="2:18">
      <c r="B2519" s="28"/>
      <c r="C2519" s="28"/>
      <c r="D2519" s="28"/>
      <c r="E2519" s="28"/>
      <c r="F2519" s="28"/>
      <c r="G2519" s="28"/>
      <c r="H2519" s="28"/>
      <c r="I2519" s="28"/>
      <c r="J2519" s="28"/>
      <c r="K2519" s="28"/>
      <c r="L2519" s="28"/>
      <c r="M2519" s="28"/>
      <c r="N2519" s="28"/>
      <c r="O2519" s="28"/>
      <c r="P2519" s="28"/>
      <c r="Q2519" s="28"/>
      <c r="R2519" s="28"/>
    </row>
    <row r="2520" spans="2:18">
      <c r="B2520" s="28"/>
      <c r="C2520" s="28"/>
      <c r="D2520" s="28"/>
      <c r="E2520" s="28"/>
      <c r="F2520" s="28"/>
      <c r="G2520" s="28"/>
      <c r="H2520" s="28"/>
      <c r="I2520" s="28"/>
      <c r="J2520" s="28"/>
      <c r="K2520" s="28"/>
      <c r="L2520" s="28"/>
      <c r="M2520" s="28"/>
      <c r="N2520" s="28"/>
      <c r="O2520" s="28"/>
      <c r="P2520" s="28"/>
      <c r="Q2520" s="28"/>
      <c r="R2520" s="28"/>
    </row>
    <row r="2521" spans="2:18">
      <c r="B2521" s="28"/>
      <c r="C2521" s="28"/>
      <c r="D2521" s="28"/>
      <c r="E2521" s="28"/>
      <c r="F2521" s="28"/>
      <c r="G2521" s="28"/>
      <c r="H2521" s="28"/>
      <c r="I2521" s="28"/>
      <c r="J2521" s="28"/>
      <c r="K2521" s="28"/>
      <c r="L2521" s="28"/>
      <c r="M2521" s="28"/>
      <c r="N2521" s="28"/>
      <c r="O2521" s="28"/>
      <c r="P2521" s="28"/>
      <c r="Q2521" s="28"/>
      <c r="R2521" s="28"/>
    </row>
    <row r="2522" spans="2:18">
      <c r="B2522" s="28"/>
      <c r="C2522" s="28"/>
      <c r="D2522" s="28"/>
      <c r="E2522" s="28"/>
      <c r="F2522" s="28"/>
      <c r="G2522" s="28"/>
      <c r="H2522" s="28"/>
      <c r="I2522" s="28"/>
      <c r="J2522" s="28"/>
      <c r="K2522" s="28"/>
      <c r="L2522" s="28"/>
      <c r="M2522" s="28"/>
      <c r="N2522" s="28"/>
      <c r="O2522" s="28"/>
      <c r="P2522" s="28"/>
      <c r="Q2522" s="28"/>
      <c r="R2522" s="28"/>
    </row>
    <row r="2523" spans="2:18">
      <c r="B2523" s="28"/>
      <c r="C2523" s="28"/>
      <c r="D2523" s="28"/>
      <c r="E2523" s="28"/>
      <c r="F2523" s="28"/>
      <c r="G2523" s="28"/>
      <c r="H2523" s="28"/>
      <c r="I2523" s="28"/>
      <c r="J2523" s="28"/>
      <c r="K2523" s="28"/>
      <c r="L2523" s="28"/>
      <c r="M2523" s="28"/>
      <c r="N2523" s="28"/>
      <c r="O2523" s="28"/>
      <c r="P2523" s="28"/>
      <c r="Q2523" s="28"/>
      <c r="R2523" s="28"/>
    </row>
    <row r="2524" spans="2:18">
      <c r="B2524" s="28"/>
      <c r="C2524" s="28"/>
      <c r="D2524" s="28"/>
      <c r="E2524" s="28"/>
      <c r="F2524" s="28"/>
      <c r="G2524" s="28"/>
      <c r="H2524" s="28"/>
      <c r="I2524" s="28"/>
      <c r="J2524" s="28"/>
      <c r="K2524" s="28"/>
      <c r="L2524" s="28"/>
      <c r="M2524" s="28"/>
      <c r="N2524" s="28"/>
      <c r="O2524" s="28"/>
      <c r="P2524" s="28"/>
      <c r="Q2524" s="28"/>
      <c r="R2524" s="28"/>
    </row>
    <row r="2525" spans="2:18">
      <c r="B2525" s="28"/>
      <c r="C2525" s="28"/>
      <c r="D2525" s="28"/>
      <c r="E2525" s="28"/>
      <c r="F2525" s="28"/>
      <c r="G2525" s="28"/>
      <c r="H2525" s="28"/>
      <c r="I2525" s="28"/>
      <c r="J2525" s="28"/>
      <c r="K2525" s="28"/>
      <c r="L2525" s="28"/>
      <c r="M2525" s="28"/>
      <c r="N2525" s="28"/>
      <c r="O2525" s="28"/>
      <c r="P2525" s="28"/>
      <c r="Q2525" s="28"/>
      <c r="R2525" s="28"/>
    </row>
    <row r="2526" spans="2:18">
      <c r="B2526" s="28"/>
      <c r="C2526" s="28"/>
      <c r="D2526" s="28"/>
      <c r="E2526" s="28"/>
      <c r="F2526" s="28"/>
      <c r="G2526" s="28"/>
      <c r="H2526" s="28"/>
      <c r="I2526" s="28"/>
      <c r="J2526" s="28"/>
      <c r="K2526" s="28"/>
      <c r="L2526" s="28"/>
      <c r="M2526" s="28"/>
      <c r="N2526" s="28"/>
      <c r="O2526" s="28"/>
      <c r="P2526" s="28"/>
      <c r="Q2526" s="28"/>
      <c r="R2526" s="28"/>
    </row>
    <row r="2527" spans="2:18">
      <c r="B2527" s="28"/>
      <c r="C2527" s="28"/>
      <c r="D2527" s="28"/>
      <c r="E2527" s="28"/>
      <c r="F2527" s="28"/>
      <c r="G2527" s="28"/>
      <c r="H2527" s="28"/>
      <c r="I2527" s="28"/>
      <c r="J2527" s="28"/>
      <c r="K2527" s="28"/>
      <c r="L2527" s="28"/>
      <c r="M2527" s="28"/>
      <c r="N2527" s="28"/>
      <c r="O2527" s="28"/>
      <c r="P2527" s="28"/>
      <c r="Q2527" s="28"/>
      <c r="R2527" s="28"/>
    </row>
    <row r="2528" spans="2:18">
      <c r="B2528" s="28"/>
      <c r="C2528" s="28"/>
      <c r="D2528" s="28"/>
      <c r="E2528" s="28"/>
      <c r="F2528" s="28"/>
      <c r="G2528" s="28"/>
      <c r="H2528" s="28"/>
      <c r="I2528" s="28"/>
      <c r="J2528" s="28"/>
      <c r="K2528" s="28"/>
      <c r="L2528" s="28"/>
      <c r="M2528" s="28"/>
      <c r="N2528" s="28"/>
      <c r="O2528" s="28"/>
      <c r="P2528" s="28"/>
      <c r="Q2528" s="28"/>
      <c r="R2528" s="28"/>
    </row>
    <row r="2529" spans="2:18">
      <c r="B2529" s="28"/>
      <c r="C2529" s="28"/>
      <c r="D2529" s="28"/>
      <c r="E2529" s="28"/>
      <c r="F2529" s="28"/>
      <c r="G2529" s="28"/>
      <c r="H2529" s="28"/>
      <c r="I2529" s="28"/>
      <c r="J2529" s="28"/>
      <c r="K2529" s="28"/>
      <c r="L2529" s="28"/>
      <c r="M2529" s="28"/>
      <c r="N2529" s="28"/>
      <c r="O2529" s="28"/>
      <c r="P2529" s="28"/>
      <c r="Q2529" s="28"/>
      <c r="R2529" s="28"/>
    </row>
    <row r="2530" spans="2:18">
      <c r="B2530" s="28"/>
      <c r="C2530" s="28"/>
      <c r="D2530" s="28"/>
      <c r="E2530" s="28"/>
      <c r="F2530" s="28"/>
      <c r="G2530" s="28"/>
      <c r="H2530" s="28"/>
      <c r="I2530" s="28"/>
      <c r="J2530" s="28"/>
      <c r="K2530" s="28"/>
      <c r="L2530" s="28"/>
      <c r="M2530" s="28"/>
      <c r="N2530" s="28"/>
      <c r="O2530" s="28"/>
      <c r="P2530" s="28"/>
      <c r="Q2530" s="28"/>
      <c r="R2530" s="28"/>
    </row>
    <row r="2531" spans="2:18">
      <c r="B2531" s="28"/>
      <c r="C2531" s="28"/>
      <c r="D2531" s="28"/>
      <c r="E2531" s="28"/>
      <c r="F2531" s="28"/>
      <c r="G2531" s="28"/>
      <c r="H2531" s="28"/>
      <c r="I2531" s="28"/>
      <c r="J2531" s="28"/>
      <c r="K2531" s="28"/>
      <c r="L2531" s="28"/>
      <c r="M2531" s="28"/>
      <c r="N2531" s="28"/>
      <c r="O2531" s="28"/>
      <c r="P2531" s="28"/>
      <c r="Q2531" s="28"/>
      <c r="R2531" s="28"/>
    </row>
    <row r="2532" spans="2:18">
      <c r="B2532" s="28"/>
      <c r="C2532" s="28"/>
      <c r="D2532" s="28"/>
      <c r="E2532" s="28"/>
      <c r="F2532" s="28"/>
      <c r="G2532" s="28"/>
      <c r="H2532" s="28"/>
      <c r="I2532" s="28"/>
      <c r="J2532" s="28"/>
      <c r="K2532" s="28"/>
      <c r="L2532" s="28"/>
      <c r="M2532" s="28"/>
      <c r="N2532" s="28"/>
      <c r="O2532" s="28"/>
      <c r="P2532" s="28"/>
      <c r="Q2532" s="28"/>
      <c r="R2532" s="28"/>
    </row>
    <row r="2533" spans="2:18">
      <c r="B2533" s="28"/>
      <c r="C2533" s="28"/>
      <c r="D2533" s="28"/>
      <c r="E2533" s="28"/>
      <c r="F2533" s="28"/>
      <c r="G2533" s="28"/>
      <c r="H2533" s="28"/>
      <c r="I2533" s="28"/>
      <c r="J2533" s="28"/>
      <c r="K2533" s="28"/>
      <c r="L2533" s="28"/>
      <c r="M2533" s="28"/>
      <c r="N2533" s="28"/>
      <c r="O2533" s="28"/>
      <c r="P2533" s="28"/>
      <c r="Q2533" s="28"/>
      <c r="R2533" s="28"/>
    </row>
    <row r="2534" spans="2:18">
      <c r="B2534" s="28"/>
      <c r="C2534" s="28"/>
      <c r="D2534" s="28"/>
      <c r="E2534" s="28"/>
      <c r="F2534" s="28"/>
      <c r="G2534" s="28"/>
      <c r="H2534" s="28"/>
      <c r="I2534" s="28"/>
      <c r="J2534" s="28"/>
      <c r="K2534" s="28"/>
      <c r="L2534" s="28"/>
      <c r="M2534" s="28"/>
      <c r="N2534" s="28"/>
      <c r="O2534" s="28"/>
      <c r="P2534" s="28"/>
      <c r="Q2534" s="28"/>
      <c r="R2534" s="28"/>
    </row>
    <row r="2535" spans="2:18">
      <c r="B2535" s="28"/>
      <c r="C2535" s="28"/>
      <c r="D2535" s="28"/>
      <c r="E2535" s="28"/>
      <c r="F2535" s="28"/>
      <c r="G2535" s="28"/>
      <c r="H2535" s="28"/>
      <c r="I2535" s="28"/>
      <c r="J2535" s="28"/>
      <c r="K2535" s="28"/>
      <c r="L2535" s="28"/>
      <c r="M2535" s="28"/>
      <c r="N2535" s="28"/>
      <c r="O2535" s="28"/>
      <c r="P2535" s="28"/>
      <c r="Q2535" s="28"/>
      <c r="R2535" s="28"/>
    </row>
    <row r="2536" spans="2:18">
      <c r="B2536" s="28"/>
      <c r="C2536" s="28"/>
      <c r="D2536" s="28"/>
      <c r="E2536" s="28"/>
      <c r="F2536" s="28"/>
      <c r="G2536" s="28"/>
      <c r="H2536" s="28"/>
      <c r="I2536" s="28"/>
      <c r="J2536" s="28"/>
      <c r="K2536" s="28"/>
      <c r="L2536" s="28"/>
      <c r="M2536" s="28"/>
      <c r="N2536" s="28"/>
      <c r="O2536" s="28"/>
      <c r="P2536" s="28"/>
      <c r="Q2536" s="28"/>
      <c r="R2536" s="28"/>
    </row>
    <row r="2537" spans="2:18">
      <c r="B2537" s="28"/>
      <c r="C2537" s="28"/>
      <c r="D2537" s="28"/>
      <c r="E2537" s="28"/>
      <c r="F2537" s="28"/>
      <c r="G2537" s="28"/>
      <c r="H2537" s="28"/>
      <c r="I2537" s="28"/>
      <c r="J2537" s="28"/>
      <c r="K2537" s="28"/>
      <c r="L2537" s="28"/>
      <c r="M2537" s="28"/>
      <c r="N2537" s="28"/>
      <c r="O2537" s="28"/>
      <c r="P2537" s="28"/>
      <c r="Q2537" s="28"/>
      <c r="R2537" s="28"/>
    </row>
    <row r="2538" spans="2:18">
      <c r="B2538" s="28"/>
      <c r="C2538" s="28"/>
      <c r="D2538" s="28"/>
      <c r="E2538" s="28"/>
      <c r="F2538" s="28"/>
      <c r="G2538" s="28"/>
      <c r="H2538" s="28"/>
      <c r="I2538" s="28"/>
      <c r="J2538" s="28"/>
      <c r="K2538" s="28"/>
      <c r="L2538" s="28"/>
      <c r="M2538" s="28"/>
      <c r="N2538" s="28"/>
      <c r="O2538" s="28"/>
      <c r="P2538" s="28"/>
      <c r="Q2538" s="28"/>
      <c r="R2538" s="28"/>
    </row>
    <row r="2539" spans="2:18">
      <c r="B2539" s="28"/>
      <c r="C2539" s="28"/>
      <c r="D2539" s="28"/>
      <c r="E2539" s="28"/>
      <c r="F2539" s="28"/>
      <c r="G2539" s="28"/>
      <c r="H2539" s="28"/>
      <c r="I2539" s="28"/>
      <c r="J2539" s="28"/>
      <c r="K2539" s="28"/>
      <c r="L2539" s="28"/>
      <c r="M2539" s="28"/>
      <c r="N2539" s="28"/>
      <c r="O2539" s="28"/>
      <c r="P2539" s="28"/>
      <c r="Q2539" s="28"/>
      <c r="R2539" s="28"/>
    </row>
    <row r="2540" spans="2:18">
      <c r="B2540" s="28"/>
      <c r="C2540" s="28"/>
      <c r="D2540" s="28"/>
      <c r="E2540" s="28"/>
      <c r="F2540" s="28"/>
      <c r="G2540" s="28"/>
      <c r="H2540" s="28"/>
      <c r="I2540" s="28"/>
      <c r="J2540" s="28"/>
      <c r="K2540" s="28"/>
      <c r="L2540" s="28"/>
      <c r="M2540" s="28"/>
      <c r="N2540" s="28"/>
      <c r="O2540" s="28"/>
      <c r="P2540" s="28"/>
      <c r="Q2540" s="28"/>
      <c r="R2540" s="28"/>
    </row>
    <row r="2541" spans="2:18">
      <c r="B2541" s="28"/>
      <c r="C2541" s="28"/>
      <c r="D2541" s="28"/>
      <c r="E2541" s="28"/>
      <c r="F2541" s="28"/>
      <c r="G2541" s="28"/>
      <c r="H2541" s="28"/>
      <c r="I2541" s="28"/>
      <c r="J2541" s="28"/>
      <c r="K2541" s="28"/>
      <c r="L2541" s="28"/>
      <c r="M2541" s="28"/>
      <c r="N2541" s="28"/>
      <c r="O2541" s="28"/>
      <c r="P2541" s="28"/>
      <c r="Q2541" s="28"/>
      <c r="R2541" s="28"/>
    </row>
    <row r="2542" spans="2:18">
      <c r="B2542" s="28"/>
      <c r="C2542" s="28"/>
      <c r="D2542" s="28"/>
      <c r="E2542" s="28"/>
      <c r="F2542" s="28"/>
      <c r="G2542" s="28"/>
      <c r="H2542" s="28"/>
      <c r="I2542" s="28"/>
      <c r="J2542" s="28"/>
      <c r="K2542" s="28"/>
      <c r="L2542" s="28"/>
      <c r="M2542" s="28"/>
      <c r="N2542" s="28"/>
      <c r="O2542" s="28"/>
      <c r="P2542" s="28"/>
      <c r="Q2542" s="28"/>
      <c r="R2542" s="28"/>
    </row>
    <row r="2543" spans="2:18">
      <c r="B2543" s="28"/>
      <c r="C2543" s="28"/>
      <c r="D2543" s="28"/>
      <c r="E2543" s="28"/>
      <c r="F2543" s="28"/>
      <c r="G2543" s="28"/>
      <c r="H2543" s="28"/>
      <c r="I2543" s="28"/>
      <c r="J2543" s="28"/>
      <c r="K2543" s="28"/>
      <c r="L2543" s="28"/>
      <c r="M2543" s="28"/>
      <c r="N2543" s="28"/>
      <c r="O2543" s="28"/>
      <c r="P2543" s="28"/>
      <c r="Q2543" s="28"/>
      <c r="R2543" s="28"/>
    </row>
    <row r="2544" spans="2:18">
      <c r="B2544" s="28"/>
      <c r="C2544" s="28"/>
      <c r="D2544" s="28"/>
      <c r="E2544" s="28"/>
      <c r="F2544" s="28"/>
      <c r="G2544" s="28"/>
      <c r="H2544" s="28"/>
      <c r="I2544" s="28"/>
      <c r="J2544" s="28"/>
      <c r="K2544" s="28"/>
      <c r="L2544" s="28"/>
      <c r="M2544" s="28"/>
      <c r="N2544" s="28"/>
      <c r="O2544" s="28"/>
      <c r="P2544" s="28"/>
      <c r="Q2544" s="28"/>
      <c r="R2544" s="28"/>
    </row>
    <row r="2545" spans="2:18">
      <c r="B2545" s="28"/>
      <c r="C2545" s="28"/>
      <c r="D2545" s="28"/>
      <c r="E2545" s="28"/>
      <c r="F2545" s="28"/>
      <c r="G2545" s="28"/>
      <c r="H2545" s="28"/>
      <c r="I2545" s="28"/>
      <c r="J2545" s="28"/>
      <c r="K2545" s="28"/>
      <c r="L2545" s="28"/>
      <c r="M2545" s="28"/>
      <c r="N2545" s="28"/>
      <c r="O2545" s="28"/>
      <c r="P2545" s="28"/>
      <c r="Q2545" s="28"/>
      <c r="R2545" s="28"/>
    </row>
    <row r="2546" spans="2:18">
      <c r="B2546" s="28"/>
      <c r="C2546" s="28"/>
      <c r="D2546" s="28"/>
      <c r="E2546" s="28"/>
      <c r="F2546" s="28"/>
      <c r="G2546" s="28"/>
      <c r="H2546" s="28"/>
      <c r="I2546" s="28"/>
      <c r="J2546" s="28"/>
      <c r="K2546" s="28"/>
      <c r="L2546" s="28"/>
      <c r="M2546" s="28"/>
      <c r="N2546" s="28"/>
      <c r="O2546" s="28"/>
      <c r="P2546" s="28"/>
      <c r="Q2546" s="28"/>
      <c r="R2546" s="28"/>
    </row>
    <row r="2547" spans="2:18">
      <c r="B2547" s="28"/>
      <c r="C2547" s="28"/>
      <c r="D2547" s="28"/>
      <c r="E2547" s="28"/>
      <c r="F2547" s="28"/>
      <c r="G2547" s="28"/>
      <c r="H2547" s="28"/>
      <c r="I2547" s="28"/>
      <c r="J2547" s="28"/>
      <c r="K2547" s="28"/>
      <c r="L2547" s="28"/>
      <c r="M2547" s="28"/>
      <c r="N2547" s="28"/>
      <c r="O2547" s="28"/>
      <c r="P2547" s="28"/>
      <c r="Q2547" s="28"/>
      <c r="R2547" s="28"/>
    </row>
    <row r="2548" spans="2:18">
      <c r="B2548" s="28"/>
      <c r="C2548" s="28"/>
      <c r="D2548" s="28"/>
      <c r="E2548" s="28"/>
      <c r="F2548" s="28"/>
      <c r="G2548" s="28"/>
      <c r="H2548" s="28"/>
      <c r="I2548" s="28"/>
      <c r="J2548" s="28"/>
      <c r="K2548" s="28"/>
      <c r="L2548" s="28"/>
      <c r="M2548" s="28"/>
      <c r="N2548" s="28"/>
      <c r="O2548" s="28"/>
      <c r="P2548" s="28"/>
      <c r="Q2548" s="28"/>
      <c r="R2548" s="28"/>
    </row>
    <row r="2549" spans="2:18">
      <c r="B2549" s="28"/>
      <c r="C2549" s="28"/>
      <c r="D2549" s="28"/>
      <c r="E2549" s="28"/>
      <c r="F2549" s="28"/>
      <c r="G2549" s="28"/>
      <c r="H2549" s="28"/>
      <c r="I2549" s="28"/>
      <c r="J2549" s="28"/>
      <c r="K2549" s="28"/>
      <c r="L2549" s="28"/>
      <c r="M2549" s="28"/>
      <c r="N2549" s="28"/>
      <c r="O2549" s="28"/>
      <c r="P2549" s="28"/>
      <c r="Q2549" s="28"/>
      <c r="R2549" s="28"/>
    </row>
    <row r="2550" spans="2:18">
      <c r="B2550" s="28"/>
      <c r="C2550" s="28"/>
      <c r="D2550" s="28"/>
      <c r="E2550" s="28"/>
      <c r="F2550" s="28"/>
      <c r="G2550" s="28"/>
      <c r="H2550" s="28"/>
      <c r="I2550" s="28"/>
      <c r="J2550" s="28"/>
      <c r="K2550" s="28"/>
      <c r="L2550" s="28"/>
      <c r="M2550" s="28"/>
      <c r="N2550" s="28"/>
      <c r="O2550" s="28"/>
      <c r="P2550" s="28"/>
      <c r="Q2550" s="28"/>
      <c r="R2550" s="28"/>
    </row>
    <row r="2551" spans="2:18">
      <c r="B2551" s="28"/>
      <c r="C2551" s="28"/>
      <c r="D2551" s="28"/>
      <c r="E2551" s="28"/>
      <c r="F2551" s="28"/>
      <c r="G2551" s="28"/>
      <c r="H2551" s="28"/>
      <c r="I2551" s="28"/>
      <c r="J2551" s="28"/>
      <c r="K2551" s="28"/>
      <c r="L2551" s="28"/>
      <c r="M2551" s="28"/>
      <c r="N2551" s="28"/>
      <c r="O2551" s="28"/>
      <c r="P2551" s="28"/>
      <c r="Q2551" s="28"/>
      <c r="R2551" s="28"/>
    </row>
    <row r="2552" spans="2:18">
      <c r="B2552" s="28"/>
      <c r="C2552" s="28"/>
      <c r="D2552" s="28"/>
      <c r="E2552" s="28"/>
      <c r="F2552" s="28"/>
      <c r="G2552" s="28"/>
      <c r="H2552" s="28"/>
      <c r="I2552" s="28"/>
      <c r="J2552" s="28"/>
      <c r="K2552" s="28"/>
      <c r="L2552" s="28"/>
      <c r="M2552" s="28"/>
      <c r="N2552" s="28"/>
      <c r="O2552" s="28"/>
      <c r="P2552" s="28"/>
      <c r="Q2552" s="28"/>
      <c r="R2552" s="28"/>
    </row>
    <row r="2553" spans="2:18">
      <c r="B2553" s="28"/>
      <c r="C2553" s="28"/>
      <c r="D2553" s="28"/>
      <c r="E2553" s="28"/>
      <c r="F2553" s="28"/>
      <c r="G2553" s="28"/>
      <c r="H2553" s="28"/>
      <c r="I2553" s="28"/>
      <c r="J2553" s="28"/>
      <c r="K2553" s="28"/>
      <c r="L2553" s="28"/>
      <c r="M2553" s="28"/>
      <c r="N2553" s="28"/>
      <c r="O2553" s="28"/>
      <c r="P2553" s="28"/>
      <c r="Q2553" s="28"/>
      <c r="R2553" s="28"/>
    </row>
    <row r="2554" spans="2:18">
      <c r="B2554" s="28"/>
      <c r="C2554" s="28"/>
      <c r="D2554" s="28"/>
      <c r="E2554" s="28"/>
      <c r="F2554" s="28"/>
      <c r="G2554" s="28"/>
      <c r="H2554" s="28"/>
      <c r="I2554" s="28"/>
      <c r="J2554" s="28"/>
      <c r="K2554" s="28"/>
      <c r="L2554" s="28"/>
      <c r="M2554" s="28"/>
      <c r="N2554" s="28"/>
      <c r="O2554" s="28"/>
      <c r="P2554" s="28"/>
      <c r="Q2554" s="28"/>
      <c r="R2554" s="28"/>
    </row>
    <row r="2555" spans="2:18">
      <c r="B2555" s="28"/>
      <c r="C2555" s="28"/>
      <c r="D2555" s="28"/>
      <c r="E2555" s="28"/>
      <c r="F2555" s="28"/>
      <c r="G2555" s="28"/>
      <c r="H2555" s="28"/>
      <c r="I2555" s="28"/>
      <c r="J2555" s="28"/>
      <c r="K2555" s="28"/>
      <c r="L2555" s="28"/>
      <c r="M2555" s="28"/>
      <c r="N2555" s="28"/>
      <c r="O2555" s="28"/>
      <c r="P2555" s="28"/>
      <c r="Q2555" s="28"/>
      <c r="R2555" s="28"/>
    </row>
    <row r="2556" spans="2:18">
      <c r="B2556" s="28"/>
      <c r="C2556" s="28"/>
      <c r="D2556" s="28"/>
      <c r="E2556" s="28"/>
      <c r="F2556" s="28"/>
      <c r="G2556" s="28"/>
      <c r="H2556" s="28"/>
      <c r="I2556" s="28"/>
      <c r="J2556" s="28"/>
      <c r="K2556" s="28"/>
      <c r="L2556" s="28"/>
      <c r="M2556" s="28"/>
      <c r="N2556" s="28"/>
      <c r="O2556" s="28"/>
      <c r="P2556" s="28"/>
      <c r="Q2556" s="28"/>
      <c r="R2556" s="28"/>
    </row>
    <row r="2557" spans="2:18">
      <c r="B2557" s="28"/>
      <c r="C2557" s="28"/>
      <c r="D2557" s="28"/>
      <c r="E2557" s="28"/>
      <c r="F2557" s="28"/>
      <c r="G2557" s="28"/>
      <c r="H2557" s="28"/>
      <c r="I2557" s="28"/>
      <c r="J2557" s="28"/>
      <c r="K2557" s="28"/>
      <c r="L2557" s="28"/>
      <c r="M2557" s="28"/>
      <c r="N2557" s="28"/>
      <c r="O2557" s="28"/>
      <c r="P2557" s="28"/>
      <c r="Q2557" s="28"/>
      <c r="R2557" s="28"/>
    </row>
    <row r="2558" spans="2:18">
      <c r="B2558" s="28"/>
      <c r="C2558" s="28"/>
      <c r="D2558" s="28"/>
      <c r="E2558" s="28"/>
      <c r="F2558" s="28"/>
      <c r="G2558" s="28"/>
      <c r="H2558" s="28"/>
      <c r="I2558" s="28"/>
      <c r="J2558" s="28"/>
      <c r="K2558" s="28"/>
      <c r="L2558" s="28"/>
      <c r="M2558" s="28"/>
      <c r="N2558" s="28"/>
      <c r="O2558" s="28"/>
      <c r="P2558" s="28"/>
      <c r="Q2558" s="28"/>
      <c r="R2558" s="28"/>
    </row>
    <row r="2559" spans="2:18">
      <c r="B2559" s="28"/>
      <c r="C2559" s="28"/>
      <c r="D2559" s="28"/>
      <c r="E2559" s="28"/>
      <c r="F2559" s="28"/>
      <c r="G2559" s="28"/>
      <c r="H2559" s="28"/>
      <c r="I2559" s="28"/>
      <c r="J2559" s="28"/>
      <c r="K2559" s="28"/>
      <c r="L2559" s="28"/>
      <c r="M2559" s="28"/>
      <c r="N2559" s="28"/>
      <c r="O2559" s="28"/>
      <c r="P2559" s="28"/>
      <c r="Q2559" s="28"/>
      <c r="R2559" s="28"/>
    </row>
    <row r="2560" spans="2:18">
      <c r="B2560" s="28"/>
      <c r="C2560" s="28"/>
      <c r="D2560" s="28"/>
      <c r="E2560" s="28"/>
      <c r="F2560" s="28"/>
      <c r="G2560" s="28"/>
      <c r="H2560" s="28"/>
      <c r="I2560" s="28"/>
      <c r="J2560" s="28"/>
      <c r="K2560" s="28"/>
      <c r="L2560" s="28"/>
      <c r="M2560" s="28"/>
      <c r="N2560" s="28"/>
      <c r="O2560" s="28"/>
      <c r="P2560" s="28"/>
      <c r="Q2560" s="28"/>
      <c r="R2560" s="28"/>
    </row>
    <row r="2561" spans="2:18">
      <c r="B2561" s="28"/>
      <c r="C2561" s="28"/>
      <c r="D2561" s="28"/>
      <c r="E2561" s="28"/>
      <c r="F2561" s="28"/>
      <c r="G2561" s="28"/>
      <c r="H2561" s="28"/>
      <c r="I2561" s="28"/>
      <c r="J2561" s="28"/>
      <c r="K2561" s="28"/>
      <c r="L2561" s="28"/>
      <c r="M2561" s="28"/>
      <c r="N2561" s="28"/>
      <c r="O2561" s="28"/>
      <c r="P2561" s="28"/>
      <c r="Q2561" s="28"/>
      <c r="R2561" s="28"/>
    </row>
    <row r="2562" spans="2:18">
      <c r="B2562" s="28"/>
      <c r="C2562" s="28"/>
      <c r="D2562" s="28"/>
      <c r="E2562" s="28"/>
      <c r="F2562" s="28"/>
      <c r="G2562" s="28"/>
      <c r="H2562" s="28"/>
      <c r="I2562" s="28"/>
      <c r="J2562" s="28"/>
      <c r="K2562" s="28"/>
      <c r="L2562" s="28"/>
      <c r="M2562" s="28"/>
      <c r="N2562" s="28"/>
      <c r="O2562" s="28"/>
      <c r="P2562" s="28"/>
      <c r="Q2562" s="28"/>
      <c r="R2562" s="28"/>
    </row>
    <row r="2563" spans="2:18">
      <c r="B2563" s="28"/>
      <c r="C2563" s="28"/>
      <c r="D2563" s="28"/>
      <c r="E2563" s="28"/>
      <c r="F2563" s="28"/>
      <c r="G2563" s="28"/>
      <c r="H2563" s="28"/>
      <c r="I2563" s="28"/>
      <c r="J2563" s="28"/>
      <c r="K2563" s="28"/>
      <c r="L2563" s="28"/>
      <c r="M2563" s="28"/>
      <c r="N2563" s="28"/>
      <c r="O2563" s="28"/>
      <c r="P2563" s="28"/>
      <c r="Q2563" s="28"/>
      <c r="R2563" s="28"/>
    </row>
    <row r="2564" spans="2:18">
      <c r="B2564" s="28"/>
      <c r="C2564" s="28"/>
      <c r="D2564" s="28"/>
      <c r="E2564" s="28"/>
      <c r="F2564" s="28"/>
      <c r="G2564" s="28"/>
      <c r="H2564" s="28"/>
      <c r="I2564" s="28"/>
      <c r="J2564" s="28"/>
      <c r="K2564" s="28"/>
      <c r="L2564" s="28"/>
      <c r="M2564" s="28"/>
      <c r="N2564" s="28"/>
      <c r="O2564" s="28"/>
      <c r="P2564" s="28"/>
      <c r="Q2564" s="28"/>
      <c r="R2564" s="28"/>
    </row>
    <row r="2565" spans="2:18">
      <c r="B2565" s="28"/>
      <c r="C2565" s="28"/>
      <c r="D2565" s="28"/>
      <c r="E2565" s="28"/>
      <c r="F2565" s="28"/>
      <c r="G2565" s="28"/>
      <c r="H2565" s="28"/>
      <c r="I2565" s="28"/>
      <c r="J2565" s="28"/>
      <c r="K2565" s="28"/>
      <c r="L2565" s="28"/>
      <c r="M2565" s="28"/>
      <c r="N2565" s="28"/>
      <c r="O2565" s="28"/>
      <c r="P2565" s="28"/>
      <c r="Q2565" s="28"/>
      <c r="R2565" s="28"/>
    </row>
    <row r="2566" spans="2:18">
      <c r="B2566" s="28"/>
      <c r="C2566" s="28"/>
      <c r="D2566" s="28"/>
      <c r="E2566" s="28"/>
      <c r="F2566" s="28"/>
      <c r="G2566" s="28"/>
      <c r="H2566" s="28"/>
      <c r="I2566" s="28"/>
      <c r="J2566" s="28"/>
      <c r="K2566" s="28"/>
      <c r="L2566" s="28"/>
      <c r="M2566" s="28"/>
      <c r="N2566" s="28"/>
      <c r="O2566" s="28"/>
      <c r="P2566" s="28"/>
      <c r="Q2566" s="28"/>
      <c r="R2566" s="28"/>
    </row>
    <row r="2567" spans="2:18">
      <c r="B2567" s="28"/>
      <c r="C2567" s="28"/>
      <c r="D2567" s="28"/>
      <c r="E2567" s="28"/>
      <c r="F2567" s="28"/>
      <c r="G2567" s="28"/>
      <c r="H2567" s="28"/>
      <c r="I2567" s="28"/>
      <c r="J2567" s="28"/>
      <c r="K2567" s="28"/>
      <c r="L2567" s="28"/>
      <c r="M2567" s="28"/>
      <c r="N2567" s="28"/>
      <c r="O2567" s="28"/>
      <c r="P2567" s="28"/>
      <c r="Q2567" s="28"/>
      <c r="R2567" s="28"/>
    </row>
    <row r="2568" spans="2:18">
      <c r="B2568" s="28"/>
      <c r="C2568" s="28"/>
      <c r="D2568" s="28"/>
      <c r="E2568" s="28"/>
      <c r="F2568" s="28"/>
      <c r="G2568" s="28"/>
      <c r="H2568" s="28"/>
      <c r="I2568" s="28"/>
      <c r="J2568" s="28"/>
      <c r="K2568" s="28"/>
      <c r="L2568" s="28"/>
      <c r="M2568" s="28"/>
      <c r="N2568" s="28"/>
      <c r="O2568" s="28"/>
      <c r="P2568" s="28"/>
      <c r="Q2568" s="28"/>
      <c r="R2568" s="28"/>
    </row>
    <row r="2569" spans="2:18">
      <c r="B2569" s="28"/>
      <c r="C2569" s="28"/>
      <c r="D2569" s="28"/>
      <c r="E2569" s="28"/>
      <c r="F2569" s="28"/>
      <c r="G2569" s="28"/>
      <c r="H2569" s="28"/>
      <c r="I2569" s="28"/>
      <c r="J2569" s="28"/>
      <c r="K2569" s="28"/>
      <c r="L2569" s="28"/>
      <c r="M2569" s="28"/>
      <c r="N2569" s="28"/>
      <c r="O2569" s="28"/>
      <c r="P2569" s="28"/>
      <c r="Q2569" s="28"/>
      <c r="R2569" s="28"/>
    </row>
    <row r="2570" spans="2:18">
      <c r="B2570" s="28"/>
      <c r="C2570" s="28"/>
      <c r="D2570" s="28"/>
      <c r="E2570" s="28"/>
      <c r="F2570" s="28"/>
      <c r="G2570" s="28"/>
      <c r="H2570" s="28"/>
      <c r="I2570" s="28"/>
      <c r="J2570" s="28"/>
      <c r="K2570" s="28"/>
      <c r="L2570" s="28"/>
      <c r="M2570" s="28"/>
      <c r="N2570" s="28"/>
      <c r="O2570" s="28"/>
      <c r="P2570" s="28"/>
      <c r="Q2570" s="28"/>
      <c r="R2570" s="28"/>
    </row>
    <row r="2571" spans="2:18">
      <c r="B2571" s="28"/>
      <c r="C2571" s="28"/>
      <c r="D2571" s="28"/>
      <c r="E2571" s="28"/>
      <c r="F2571" s="28"/>
      <c r="G2571" s="28"/>
      <c r="H2571" s="28"/>
      <c r="I2571" s="28"/>
      <c r="J2571" s="28"/>
      <c r="K2571" s="28"/>
      <c r="L2571" s="28"/>
      <c r="M2571" s="28"/>
      <c r="N2571" s="28"/>
      <c r="O2571" s="28"/>
      <c r="P2571" s="28"/>
      <c r="Q2571" s="28"/>
      <c r="R2571" s="28"/>
    </row>
    <row r="2572" spans="2:18">
      <c r="B2572" s="28"/>
      <c r="C2572" s="28"/>
      <c r="D2572" s="28"/>
      <c r="E2572" s="28"/>
      <c r="F2572" s="28"/>
      <c r="G2572" s="28"/>
      <c r="H2572" s="28"/>
      <c r="I2572" s="28"/>
      <c r="J2572" s="28"/>
      <c r="K2572" s="28"/>
      <c r="L2572" s="28"/>
      <c r="M2572" s="28"/>
      <c r="N2572" s="28"/>
      <c r="O2572" s="28"/>
      <c r="P2572" s="28"/>
      <c r="Q2572" s="28"/>
      <c r="R2572" s="28"/>
    </row>
    <row r="2573" spans="2:18">
      <c r="B2573" s="28"/>
      <c r="C2573" s="28"/>
      <c r="D2573" s="28"/>
      <c r="E2573" s="28"/>
      <c r="F2573" s="28"/>
      <c r="G2573" s="28"/>
      <c r="H2573" s="28"/>
      <c r="I2573" s="28"/>
      <c r="J2573" s="28"/>
      <c r="K2573" s="28"/>
      <c r="L2573" s="28"/>
      <c r="M2573" s="28"/>
      <c r="N2573" s="28"/>
      <c r="O2573" s="28"/>
      <c r="P2573" s="28"/>
      <c r="Q2573" s="28"/>
      <c r="R2573" s="28"/>
    </row>
    <row r="2574" spans="2:18">
      <c r="B2574" s="28"/>
      <c r="C2574" s="28"/>
      <c r="D2574" s="28"/>
      <c r="E2574" s="28"/>
      <c r="F2574" s="28"/>
      <c r="G2574" s="28"/>
      <c r="H2574" s="28"/>
      <c r="I2574" s="28"/>
      <c r="J2574" s="28"/>
      <c r="K2574" s="28"/>
      <c r="L2574" s="28"/>
      <c r="M2574" s="28"/>
      <c r="N2574" s="28"/>
      <c r="O2574" s="28"/>
      <c r="P2574" s="28"/>
      <c r="Q2574" s="28"/>
      <c r="R2574" s="28"/>
    </row>
    <row r="2575" spans="2:18">
      <c r="B2575" s="28"/>
      <c r="C2575" s="28"/>
      <c r="D2575" s="28"/>
      <c r="E2575" s="28"/>
      <c r="F2575" s="28"/>
      <c r="G2575" s="28"/>
      <c r="H2575" s="28"/>
      <c r="I2575" s="28"/>
      <c r="J2575" s="28"/>
      <c r="K2575" s="28"/>
      <c r="L2575" s="28"/>
      <c r="M2575" s="28"/>
      <c r="N2575" s="28"/>
      <c r="O2575" s="28"/>
      <c r="P2575" s="28"/>
      <c r="Q2575" s="28"/>
      <c r="R2575" s="28"/>
    </row>
    <row r="2576" spans="2:18">
      <c r="B2576" s="28"/>
      <c r="C2576" s="28"/>
      <c r="D2576" s="28"/>
      <c r="E2576" s="28"/>
      <c r="F2576" s="28"/>
      <c r="G2576" s="28"/>
      <c r="H2576" s="28"/>
      <c r="I2576" s="28"/>
      <c r="J2576" s="28"/>
      <c r="K2576" s="28"/>
      <c r="L2576" s="28"/>
      <c r="M2576" s="28"/>
      <c r="N2576" s="28"/>
      <c r="O2576" s="28"/>
      <c r="P2576" s="28"/>
      <c r="Q2576" s="28"/>
      <c r="R2576" s="28"/>
    </row>
    <row r="2577" spans="2:18">
      <c r="B2577" s="28"/>
      <c r="C2577" s="28"/>
      <c r="D2577" s="28"/>
      <c r="E2577" s="28"/>
      <c r="F2577" s="28"/>
      <c r="G2577" s="28"/>
      <c r="H2577" s="28"/>
      <c r="I2577" s="28"/>
      <c r="J2577" s="28"/>
      <c r="K2577" s="28"/>
      <c r="L2577" s="28"/>
      <c r="M2577" s="28"/>
      <c r="N2577" s="28"/>
      <c r="O2577" s="28"/>
      <c r="P2577" s="28"/>
      <c r="Q2577" s="28"/>
      <c r="R2577" s="28"/>
    </row>
    <row r="2578" spans="2:18">
      <c r="B2578" s="28"/>
      <c r="C2578" s="28"/>
      <c r="D2578" s="28"/>
      <c r="E2578" s="28"/>
      <c r="F2578" s="28"/>
      <c r="G2578" s="28"/>
      <c r="H2578" s="28"/>
      <c r="I2578" s="28"/>
      <c r="J2578" s="28"/>
      <c r="K2578" s="28"/>
      <c r="L2578" s="28"/>
      <c r="M2578" s="28"/>
      <c r="N2578" s="28"/>
      <c r="O2578" s="28"/>
      <c r="P2578" s="28"/>
      <c r="Q2578" s="28"/>
      <c r="R2578" s="28"/>
    </row>
    <row r="2579" spans="2:18">
      <c r="B2579" s="28"/>
      <c r="C2579" s="28"/>
      <c r="D2579" s="28"/>
      <c r="E2579" s="28"/>
      <c r="F2579" s="28"/>
      <c r="G2579" s="28"/>
      <c r="H2579" s="28"/>
      <c r="I2579" s="28"/>
      <c r="J2579" s="28"/>
      <c r="K2579" s="28"/>
      <c r="L2579" s="28"/>
      <c r="M2579" s="28"/>
      <c r="N2579" s="28"/>
      <c r="O2579" s="28"/>
      <c r="P2579" s="28"/>
      <c r="Q2579" s="28"/>
      <c r="R2579" s="28"/>
    </row>
    <row r="2580" spans="2:18">
      <c r="B2580" s="28"/>
      <c r="C2580" s="28"/>
      <c r="D2580" s="28"/>
      <c r="E2580" s="28"/>
      <c r="F2580" s="28"/>
      <c r="G2580" s="28"/>
      <c r="H2580" s="28"/>
      <c r="I2580" s="28"/>
      <c r="J2580" s="28"/>
      <c r="K2580" s="28"/>
      <c r="L2580" s="28"/>
      <c r="M2580" s="28"/>
      <c r="N2580" s="28"/>
      <c r="O2580" s="28"/>
      <c r="P2580" s="28"/>
      <c r="Q2580" s="28"/>
      <c r="R2580" s="28"/>
    </row>
    <row r="2581" spans="2:18">
      <c r="B2581" s="28"/>
      <c r="C2581" s="28"/>
      <c r="D2581" s="28"/>
      <c r="E2581" s="28"/>
      <c r="F2581" s="28"/>
      <c r="G2581" s="28"/>
      <c r="H2581" s="28"/>
      <c r="I2581" s="28"/>
      <c r="J2581" s="28"/>
      <c r="K2581" s="28"/>
      <c r="L2581" s="28"/>
      <c r="M2581" s="28"/>
      <c r="N2581" s="28"/>
      <c r="O2581" s="28"/>
      <c r="P2581" s="28"/>
      <c r="Q2581" s="28"/>
      <c r="R2581" s="28"/>
    </row>
    <row r="2582" spans="2:18">
      <c r="B2582" s="28"/>
      <c r="C2582" s="28"/>
      <c r="D2582" s="28"/>
      <c r="E2582" s="28"/>
      <c r="F2582" s="28"/>
      <c r="G2582" s="28"/>
      <c r="H2582" s="28"/>
      <c r="I2582" s="28"/>
      <c r="J2582" s="28"/>
      <c r="K2582" s="28"/>
      <c r="L2582" s="28"/>
      <c r="M2582" s="28"/>
      <c r="N2582" s="28"/>
      <c r="O2582" s="28"/>
      <c r="P2582" s="28"/>
      <c r="Q2582" s="28"/>
      <c r="R2582" s="28"/>
    </row>
    <row r="2583" spans="2:18">
      <c r="B2583" s="28"/>
      <c r="C2583" s="28"/>
      <c r="D2583" s="28"/>
      <c r="E2583" s="28"/>
      <c r="F2583" s="28"/>
      <c r="G2583" s="28"/>
      <c r="H2583" s="28"/>
      <c r="I2583" s="28"/>
      <c r="J2583" s="28"/>
      <c r="K2583" s="28"/>
      <c r="L2583" s="28"/>
      <c r="M2583" s="28"/>
      <c r="N2583" s="28"/>
      <c r="O2583" s="28"/>
      <c r="P2583" s="28"/>
      <c r="Q2583" s="28"/>
      <c r="R2583" s="28"/>
    </row>
    <row r="2584" spans="2:18">
      <c r="B2584" s="28"/>
      <c r="C2584" s="28"/>
      <c r="D2584" s="28"/>
      <c r="E2584" s="28"/>
      <c r="F2584" s="28"/>
      <c r="G2584" s="28"/>
      <c r="H2584" s="28"/>
      <c r="I2584" s="28"/>
      <c r="J2584" s="28"/>
      <c r="K2584" s="28"/>
      <c r="L2584" s="28"/>
      <c r="M2584" s="28"/>
      <c r="N2584" s="28"/>
      <c r="O2584" s="28"/>
      <c r="P2584" s="28"/>
      <c r="Q2584" s="28"/>
      <c r="R2584" s="28"/>
    </row>
    <row r="2585" spans="2:18">
      <c r="B2585" s="28"/>
      <c r="C2585" s="28"/>
      <c r="D2585" s="28"/>
      <c r="E2585" s="28"/>
      <c r="F2585" s="28"/>
      <c r="G2585" s="28"/>
      <c r="H2585" s="28"/>
      <c r="I2585" s="28"/>
      <c r="J2585" s="28"/>
      <c r="K2585" s="28"/>
      <c r="L2585" s="28"/>
      <c r="M2585" s="28"/>
      <c r="N2585" s="28"/>
      <c r="O2585" s="28"/>
      <c r="P2585" s="28"/>
      <c r="Q2585" s="28"/>
      <c r="R2585" s="28"/>
    </row>
    <row r="2586" spans="2:18">
      <c r="B2586" s="28"/>
      <c r="C2586" s="28"/>
      <c r="D2586" s="28"/>
      <c r="E2586" s="28"/>
      <c r="F2586" s="28"/>
      <c r="G2586" s="28"/>
      <c r="H2586" s="28"/>
      <c r="I2586" s="28"/>
      <c r="J2586" s="28"/>
      <c r="K2586" s="28"/>
      <c r="L2586" s="28"/>
      <c r="M2586" s="28"/>
      <c r="N2586" s="28"/>
      <c r="O2586" s="28"/>
      <c r="P2586" s="28"/>
      <c r="Q2586" s="28"/>
      <c r="R2586" s="28"/>
    </row>
    <row r="2587" spans="2:18">
      <c r="B2587" s="28"/>
      <c r="C2587" s="28"/>
      <c r="D2587" s="28"/>
      <c r="E2587" s="28"/>
      <c r="F2587" s="28"/>
      <c r="G2587" s="28"/>
      <c r="H2587" s="28"/>
      <c r="I2587" s="28"/>
      <c r="J2587" s="28"/>
      <c r="K2587" s="28"/>
      <c r="L2587" s="28"/>
      <c r="M2587" s="28"/>
      <c r="N2587" s="28"/>
      <c r="O2587" s="28"/>
      <c r="P2587" s="28"/>
      <c r="Q2587" s="28"/>
      <c r="R2587" s="28"/>
    </row>
    <row r="2588" spans="2:18">
      <c r="B2588" s="28"/>
      <c r="C2588" s="28"/>
      <c r="D2588" s="28"/>
      <c r="E2588" s="28"/>
      <c r="F2588" s="28"/>
      <c r="G2588" s="28"/>
      <c r="H2588" s="28"/>
      <c r="I2588" s="28"/>
      <c r="J2588" s="28"/>
      <c r="K2588" s="28"/>
      <c r="L2588" s="28"/>
      <c r="M2588" s="28"/>
      <c r="N2588" s="28"/>
      <c r="O2588" s="28"/>
      <c r="P2588" s="28"/>
      <c r="Q2588" s="28"/>
      <c r="R2588" s="28"/>
    </row>
    <row r="2589" spans="2:18">
      <c r="B2589" s="28"/>
      <c r="C2589" s="28"/>
      <c r="D2589" s="28"/>
      <c r="E2589" s="28"/>
      <c r="F2589" s="28"/>
      <c r="G2589" s="28"/>
      <c r="H2589" s="28"/>
      <c r="I2589" s="28"/>
      <c r="J2589" s="28"/>
      <c r="K2589" s="28"/>
      <c r="L2589" s="28"/>
      <c r="M2589" s="28"/>
      <c r="N2589" s="28"/>
      <c r="O2589" s="28"/>
      <c r="P2589" s="28"/>
      <c r="Q2589" s="28"/>
      <c r="R2589" s="28"/>
    </row>
    <row r="2590" spans="2:18">
      <c r="B2590" s="28"/>
      <c r="C2590" s="28"/>
      <c r="D2590" s="28"/>
      <c r="E2590" s="28"/>
      <c r="F2590" s="28"/>
      <c r="G2590" s="28"/>
      <c r="H2590" s="28"/>
      <c r="I2590" s="28"/>
      <c r="J2590" s="28"/>
      <c r="K2590" s="28"/>
      <c r="L2590" s="28"/>
      <c r="M2590" s="28"/>
      <c r="N2590" s="28"/>
      <c r="O2590" s="28"/>
      <c r="P2590" s="28"/>
      <c r="Q2590" s="28"/>
      <c r="R2590" s="28"/>
    </row>
    <row r="2591" spans="2:18">
      <c r="B2591" s="28"/>
      <c r="C2591" s="28"/>
      <c r="D2591" s="28"/>
      <c r="E2591" s="28"/>
      <c r="F2591" s="28"/>
      <c r="G2591" s="28"/>
      <c r="H2591" s="28"/>
      <c r="I2591" s="28"/>
      <c r="J2591" s="28"/>
      <c r="K2591" s="28"/>
      <c r="L2591" s="28"/>
      <c r="M2591" s="28"/>
      <c r="N2591" s="28"/>
      <c r="O2591" s="28"/>
      <c r="P2591" s="28"/>
      <c r="Q2591" s="28"/>
      <c r="R2591" s="28"/>
    </row>
    <row r="2592" spans="2:18">
      <c r="B2592" s="28"/>
      <c r="C2592" s="28"/>
      <c r="D2592" s="28"/>
      <c r="E2592" s="28"/>
      <c r="F2592" s="28"/>
      <c r="G2592" s="28"/>
      <c r="H2592" s="28"/>
      <c r="I2592" s="28"/>
      <c r="J2592" s="28"/>
      <c r="K2592" s="28"/>
      <c r="L2592" s="28"/>
      <c r="M2592" s="28"/>
      <c r="N2592" s="28"/>
      <c r="O2592" s="28"/>
      <c r="P2592" s="28"/>
      <c r="Q2592" s="28"/>
      <c r="R2592" s="28"/>
    </row>
    <row r="2593" spans="2:18">
      <c r="B2593" s="28"/>
      <c r="C2593" s="28"/>
      <c r="D2593" s="28"/>
      <c r="E2593" s="28"/>
      <c r="F2593" s="28"/>
      <c r="G2593" s="28"/>
      <c r="H2593" s="28"/>
      <c r="I2593" s="28"/>
      <c r="J2593" s="28"/>
      <c r="K2593" s="28"/>
      <c r="L2593" s="28"/>
      <c r="M2593" s="28"/>
      <c r="N2593" s="28"/>
      <c r="O2593" s="28"/>
      <c r="P2593" s="28"/>
      <c r="Q2593" s="28"/>
      <c r="R2593" s="28"/>
    </row>
    <row r="2594" spans="2:18">
      <c r="B2594" s="28"/>
      <c r="C2594" s="28"/>
      <c r="D2594" s="28"/>
      <c r="E2594" s="28"/>
      <c r="F2594" s="28"/>
      <c r="G2594" s="28"/>
      <c r="H2594" s="28"/>
      <c r="I2594" s="28"/>
      <c r="J2594" s="28"/>
      <c r="K2594" s="28"/>
      <c r="L2594" s="28"/>
      <c r="M2594" s="28"/>
      <c r="N2594" s="28"/>
      <c r="O2594" s="28"/>
      <c r="P2594" s="28"/>
      <c r="Q2594" s="28"/>
      <c r="R2594" s="28"/>
    </row>
    <row r="2595" spans="2:18">
      <c r="B2595" s="28"/>
      <c r="C2595" s="28"/>
      <c r="D2595" s="28"/>
      <c r="E2595" s="28"/>
      <c r="F2595" s="28"/>
      <c r="G2595" s="28"/>
      <c r="H2595" s="28"/>
      <c r="I2595" s="28"/>
      <c r="J2595" s="28"/>
      <c r="K2595" s="28"/>
      <c r="L2595" s="28"/>
      <c r="M2595" s="28"/>
      <c r="N2595" s="28"/>
      <c r="O2595" s="28"/>
      <c r="P2595" s="28"/>
      <c r="Q2595" s="28"/>
      <c r="R2595" s="28"/>
    </row>
    <row r="2596" spans="2:18">
      <c r="B2596" s="28"/>
      <c r="C2596" s="28"/>
      <c r="D2596" s="28"/>
      <c r="E2596" s="28"/>
      <c r="F2596" s="28"/>
      <c r="G2596" s="28"/>
      <c r="H2596" s="28"/>
      <c r="I2596" s="28"/>
      <c r="J2596" s="28"/>
      <c r="K2596" s="28"/>
      <c r="L2596" s="28"/>
      <c r="M2596" s="28"/>
      <c r="N2596" s="28"/>
      <c r="O2596" s="28"/>
      <c r="P2596" s="28"/>
      <c r="Q2596" s="28"/>
      <c r="R2596" s="28"/>
    </row>
    <row r="2597" spans="2:18">
      <c r="B2597" s="28"/>
      <c r="C2597" s="28"/>
      <c r="D2597" s="28"/>
      <c r="E2597" s="28"/>
      <c r="F2597" s="28"/>
      <c r="G2597" s="28"/>
      <c r="H2597" s="28"/>
      <c r="I2597" s="28"/>
      <c r="J2597" s="28"/>
      <c r="K2597" s="28"/>
      <c r="L2597" s="28"/>
      <c r="M2597" s="28"/>
      <c r="N2597" s="28"/>
      <c r="O2597" s="28"/>
      <c r="P2597" s="28"/>
      <c r="Q2597" s="28"/>
      <c r="R2597" s="28"/>
    </row>
    <row r="2598" spans="2:18">
      <c r="B2598" s="28"/>
      <c r="C2598" s="28"/>
      <c r="D2598" s="28"/>
      <c r="E2598" s="28"/>
      <c r="F2598" s="28"/>
      <c r="G2598" s="28"/>
      <c r="H2598" s="28"/>
      <c r="I2598" s="28"/>
      <c r="J2598" s="28"/>
      <c r="K2598" s="28"/>
      <c r="L2598" s="28"/>
      <c r="M2598" s="28"/>
      <c r="N2598" s="28"/>
      <c r="O2598" s="28"/>
      <c r="P2598" s="28"/>
      <c r="Q2598" s="28"/>
      <c r="R2598" s="28"/>
    </row>
    <row r="2599" spans="2:18">
      <c r="B2599" s="28"/>
      <c r="C2599" s="28"/>
      <c r="D2599" s="28"/>
      <c r="E2599" s="28"/>
      <c r="F2599" s="28"/>
      <c r="G2599" s="28"/>
      <c r="H2599" s="28"/>
      <c r="I2599" s="28"/>
      <c r="J2599" s="28"/>
      <c r="K2599" s="28"/>
      <c r="L2599" s="28"/>
      <c r="M2599" s="28"/>
      <c r="N2599" s="28"/>
      <c r="O2599" s="28"/>
      <c r="P2599" s="28"/>
      <c r="Q2599" s="28"/>
      <c r="R2599" s="28"/>
    </row>
    <row r="2600" spans="2:18">
      <c r="B2600" s="28"/>
      <c r="C2600" s="28"/>
      <c r="D2600" s="28"/>
      <c r="E2600" s="28"/>
      <c r="F2600" s="28"/>
      <c r="G2600" s="28"/>
      <c r="H2600" s="28"/>
      <c r="I2600" s="28"/>
      <c r="J2600" s="28"/>
      <c r="K2600" s="28"/>
      <c r="L2600" s="28"/>
      <c r="M2600" s="28"/>
      <c r="N2600" s="28"/>
      <c r="O2600" s="28"/>
      <c r="P2600" s="28"/>
      <c r="Q2600" s="28"/>
      <c r="R2600" s="28"/>
    </row>
    <row r="2601" spans="2:18">
      <c r="B2601" s="28"/>
      <c r="C2601" s="28"/>
      <c r="D2601" s="28"/>
      <c r="E2601" s="28"/>
      <c r="F2601" s="28"/>
      <c r="G2601" s="28"/>
      <c r="H2601" s="28"/>
      <c r="I2601" s="28"/>
      <c r="J2601" s="28"/>
      <c r="K2601" s="28"/>
      <c r="L2601" s="28"/>
      <c r="M2601" s="28"/>
      <c r="N2601" s="28"/>
      <c r="O2601" s="28"/>
      <c r="P2601" s="28"/>
      <c r="Q2601" s="28"/>
      <c r="R2601" s="28"/>
    </row>
    <row r="2602" spans="2:18">
      <c r="B2602" s="28"/>
      <c r="C2602" s="28"/>
      <c r="D2602" s="28"/>
      <c r="E2602" s="28"/>
      <c r="F2602" s="28"/>
      <c r="G2602" s="28"/>
      <c r="H2602" s="28"/>
      <c r="I2602" s="28"/>
      <c r="J2602" s="28"/>
      <c r="K2602" s="28"/>
      <c r="L2602" s="28"/>
      <c r="M2602" s="28"/>
      <c r="N2602" s="28"/>
      <c r="O2602" s="28"/>
      <c r="P2602" s="28"/>
      <c r="Q2602" s="28"/>
      <c r="R2602" s="28"/>
    </row>
    <row r="2603" spans="2:18">
      <c r="B2603" s="28"/>
      <c r="C2603" s="28"/>
      <c r="D2603" s="28"/>
      <c r="E2603" s="28"/>
      <c r="F2603" s="28"/>
      <c r="G2603" s="28"/>
      <c r="H2603" s="28"/>
      <c r="I2603" s="28"/>
      <c r="J2603" s="28"/>
      <c r="K2603" s="28"/>
      <c r="L2603" s="28"/>
      <c r="M2603" s="28"/>
      <c r="N2603" s="28"/>
      <c r="O2603" s="28"/>
      <c r="P2603" s="28"/>
      <c r="Q2603" s="28"/>
      <c r="R2603" s="28"/>
    </row>
    <row r="2604" spans="2:18">
      <c r="B2604" s="28"/>
      <c r="C2604" s="28"/>
      <c r="D2604" s="28"/>
      <c r="E2604" s="28"/>
      <c r="F2604" s="28"/>
      <c r="G2604" s="28"/>
      <c r="H2604" s="28"/>
      <c r="I2604" s="28"/>
      <c r="J2604" s="28"/>
      <c r="K2604" s="28"/>
      <c r="L2604" s="28"/>
      <c r="M2604" s="28"/>
      <c r="N2604" s="28"/>
      <c r="O2604" s="28"/>
      <c r="P2604" s="28"/>
      <c r="Q2604" s="28"/>
      <c r="R2604" s="28"/>
    </row>
    <row r="2605" spans="2:18">
      <c r="B2605" s="28"/>
      <c r="C2605" s="28"/>
      <c r="D2605" s="28"/>
      <c r="E2605" s="28"/>
      <c r="F2605" s="28"/>
      <c r="G2605" s="28"/>
      <c r="H2605" s="28"/>
      <c r="I2605" s="28"/>
      <c r="J2605" s="28"/>
      <c r="K2605" s="28"/>
      <c r="L2605" s="28"/>
      <c r="M2605" s="28"/>
      <c r="N2605" s="28"/>
      <c r="O2605" s="28"/>
      <c r="P2605" s="28"/>
      <c r="Q2605" s="28"/>
      <c r="R2605" s="28"/>
    </row>
    <row r="2606" spans="2:18">
      <c r="B2606" s="28"/>
      <c r="C2606" s="28"/>
      <c r="D2606" s="28"/>
      <c r="E2606" s="28"/>
      <c r="F2606" s="28"/>
      <c r="G2606" s="28"/>
      <c r="H2606" s="28"/>
      <c r="I2606" s="28"/>
      <c r="J2606" s="28"/>
      <c r="K2606" s="28"/>
      <c r="L2606" s="28"/>
      <c r="M2606" s="28"/>
      <c r="N2606" s="28"/>
      <c r="O2606" s="28"/>
      <c r="P2606" s="28"/>
      <c r="Q2606" s="28"/>
      <c r="R2606" s="28"/>
    </row>
    <row r="2607" spans="2:18">
      <c r="B2607" s="28"/>
      <c r="C2607" s="28"/>
      <c r="D2607" s="28"/>
      <c r="E2607" s="28"/>
      <c r="F2607" s="28"/>
      <c r="G2607" s="28"/>
      <c r="H2607" s="28"/>
      <c r="I2607" s="28"/>
      <c r="J2607" s="28"/>
      <c r="K2607" s="28"/>
      <c r="L2607" s="28"/>
      <c r="M2607" s="28"/>
      <c r="N2607" s="28"/>
      <c r="O2607" s="28"/>
      <c r="P2607" s="28"/>
      <c r="Q2607" s="28"/>
      <c r="R2607" s="28"/>
    </row>
    <row r="2608" spans="2:18">
      <c r="B2608" s="28"/>
      <c r="C2608" s="28"/>
      <c r="D2608" s="28"/>
      <c r="E2608" s="28"/>
      <c r="F2608" s="28"/>
      <c r="G2608" s="28"/>
      <c r="H2608" s="28"/>
      <c r="I2608" s="28"/>
      <c r="J2608" s="28"/>
      <c r="K2608" s="28"/>
      <c r="L2608" s="28"/>
      <c r="M2608" s="28"/>
      <c r="N2608" s="28"/>
      <c r="O2608" s="28"/>
      <c r="P2608" s="28"/>
      <c r="Q2608" s="28"/>
      <c r="R2608" s="28"/>
    </row>
    <row r="2609" spans="2:18">
      <c r="B2609" s="28"/>
      <c r="C2609" s="28"/>
      <c r="D2609" s="28"/>
      <c r="E2609" s="28"/>
      <c r="F2609" s="28"/>
      <c r="G2609" s="28"/>
      <c r="H2609" s="28"/>
      <c r="I2609" s="28"/>
      <c r="J2609" s="28"/>
      <c r="K2609" s="28"/>
      <c r="L2609" s="28"/>
      <c r="M2609" s="28"/>
      <c r="N2609" s="28"/>
      <c r="O2609" s="28"/>
      <c r="P2609" s="28"/>
      <c r="Q2609" s="28"/>
      <c r="R2609" s="28"/>
    </row>
    <row r="2610" spans="2:18">
      <c r="B2610" s="28"/>
      <c r="C2610" s="28"/>
      <c r="D2610" s="28"/>
      <c r="E2610" s="28"/>
      <c r="F2610" s="28"/>
      <c r="G2610" s="28"/>
      <c r="H2610" s="28"/>
      <c r="I2610" s="28"/>
      <c r="J2610" s="28"/>
      <c r="K2610" s="28"/>
      <c r="L2610" s="28"/>
      <c r="M2610" s="28"/>
      <c r="N2610" s="28"/>
      <c r="O2610" s="28"/>
      <c r="P2610" s="28"/>
      <c r="Q2610" s="28"/>
      <c r="R2610" s="28"/>
    </row>
    <row r="2611" spans="2:18">
      <c r="B2611" s="28"/>
      <c r="C2611" s="28"/>
      <c r="D2611" s="28"/>
      <c r="E2611" s="28"/>
      <c r="F2611" s="28"/>
      <c r="G2611" s="28"/>
      <c r="H2611" s="28"/>
      <c r="I2611" s="28"/>
      <c r="J2611" s="28"/>
      <c r="K2611" s="28"/>
      <c r="L2611" s="28"/>
      <c r="M2611" s="28"/>
      <c r="N2611" s="28"/>
      <c r="O2611" s="28"/>
      <c r="P2611" s="28"/>
      <c r="Q2611" s="28"/>
      <c r="R2611" s="28"/>
    </row>
    <row r="2612" spans="2:18">
      <c r="B2612" s="28"/>
      <c r="C2612" s="28"/>
      <c r="D2612" s="28"/>
      <c r="E2612" s="28"/>
      <c r="F2612" s="28"/>
      <c r="G2612" s="28"/>
      <c r="H2612" s="28"/>
      <c r="I2612" s="28"/>
      <c r="J2612" s="28"/>
      <c r="K2612" s="28"/>
      <c r="L2612" s="28"/>
      <c r="M2612" s="28"/>
      <c r="N2612" s="28"/>
      <c r="O2612" s="28"/>
      <c r="P2612" s="28"/>
      <c r="Q2612" s="28"/>
      <c r="R2612" s="28"/>
    </row>
    <row r="2613" spans="2:18">
      <c r="B2613" s="28"/>
      <c r="C2613" s="28"/>
      <c r="D2613" s="28"/>
      <c r="E2613" s="28"/>
      <c r="F2613" s="28"/>
      <c r="G2613" s="28"/>
      <c r="H2613" s="28"/>
      <c r="I2613" s="28"/>
      <c r="J2613" s="28"/>
      <c r="K2613" s="28"/>
      <c r="L2613" s="28"/>
      <c r="M2613" s="28"/>
      <c r="N2613" s="28"/>
      <c r="O2613" s="28"/>
      <c r="P2613" s="28"/>
      <c r="Q2613" s="28"/>
      <c r="R2613" s="28"/>
    </row>
    <row r="2614" spans="2:18">
      <c r="B2614" s="28"/>
      <c r="C2614" s="28"/>
      <c r="D2614" s="28"/>
      <c r="E2614" s="28"/>
      <c r="F2614" s="28"/>
      <c r="G2614" s="28"/>
      <c r="H2614" s="28"/>
      <c r="I2614" s="28"/>
      <c r="J2614" s="28"/>
      <c r="K2614" s="28"/>
      <c r="L2614" s="28"/>
      <c r="M2614" s="28"/>
      <c r="N2614" s="28"/>
      <c r="O2614" s="28"/>
      <c r="P2614" s="28"/>
      <c r="Q2614" s="28"/>
      <c r="R2614" s="28"/>
    </row>
    <row r="2615" spans="2:18">
      <c r="B2615" s="28"/>
      <c r="C2615" s="28"/>
      <c r="D2615" s="28"/>
      <c r="E2615" s="28"/>
      <c r="F2615" s="28"/>
      <c r="G2615" s="28"/>
      <c r="H2615" s="28"/>
      <c r="I2615" s="28"/>
      <c r="J2615" s="28"/>
      <c r="K2615" s="28"/>
      <c r="L2615" s="28"/>
      <c r="M2615" s="28"/>
      <c r="N2615" s="28"/>
      <c r="O2615" s="28"/>
      <c r="P2615" s="28"/>
      <c r="Q2615" s="28"/>
      <c r="R2615" s="28"/>
    </row>
    <row r="2616" spans="2:18">
      <c r="B2616" s="28"/>
      <c r="C2616" s="28"/>
      <c r="D2616" s="28"/>
      <c r="E2616" s="28"/>
      <c r="F2616" s="28"/>
      <c r="G2616" s="28"/>
      <c r="H2616" s="28"/>
      <c r="I2616" s="28"/>
      <c r="J2616" s="28"/>
      <c r="K2616" s="28"/>
      <c r="L2616" s="28"/>
      <c r="M2616" s="28"/>
      <c r="N2616" s="28"/>
      <c r="O2616" s="28"/>
      <c r="P2616" s="28"/>
      <c r="Q2616" s="28"/>
      <c r="R2616" s="28"/>
    </row>
    <row r="2617" spans="2:18">
      <c r="B2617" s="28"/>
      <c r="C2617" s="28"/>
      <c r="D2617" s="28"/>
      <c r="E2617" s="28"/>
      <c r="F2617" s="28"/>
      <c r="G2617" s="28"/>
      <c r="H2617" s="28"/>
      <c r="I2617" s="28"/>
      <c r="J2617" s="28"/>
      <c r="K2617" s="28"/>
      <c r="L2617" s="28"/>
      <c r="M2617" s="28"/>
      <c r="N2617" s="28"/>
      <c r="O2617" s="28"/>
      <c r="P2617" s="28"/>
      <c r="Q2617" s="28"/>
      <c r="R2617" s="28"/>
    </row>
    <row r="2618" spans="2:18">
      <c r="B2618" s="28"/>
      <c r="C2618" s="28"/>
      <c r="D2618" s="28"/>
      <c r="E2618" s="28"/>
      <c r="F2618" s="28"/>
      <c r="G2618" s="28"/>
      <c r="H2618" s="28"/>
      <c r="I2618" s="28"/>
      <c r="J2618" s="28"/>
      <c r="K2618" s="28"/>
      <c r="L2618" s="28"/>
      <c r="M2618" s="28"/>
      <c r="N2618" s="28"/>
      <c r="O2618" s="28"/>
      <c r="P2618" s="28"/>
      <c r="Q2618" s="28"/>
      <c r="R2618" s="28"/>
    </row>
    <row r="2619" spans="2:18">
      <c r="B2619" s="28"/>
      <c r="C2619" s="28"/>
      <c r="D2619" s="28"/>
      <c r="E2619" s="28"/>
      <c r="F2619" s="28"/>
      <c r="G2619" s="28"/>
      <c r="H2619" s="28"/>
      <c r="I2619" s="28"/>
      <c r="J2619" s="28"/>
      <c r="K2619" s="28"/>
      <c r="L2619" s="28"/>
      <c r="M2619" s="28"/>
      <c r="N2619" s="28"/>
      <c r="O2619" s="28"/>
      <c r="P2619" s="28"/>
      <c r="Q2619" s="28"/>
      <c r="R2619" s="28"/>
    </row>
    <row r="2620" spans="2:18">
      <c r="B2620" s="28"/>
      <c r="C2620" s="28"/>
      <c r="D2620" s="28"/>
      <c r="E2620" s="28"/>
      <c r="F2620" s="28"/>
      <c r="G2620" s="28"/>
      <c r="H2620" s="28"/>
      <c r="I2620" s="28"/>
      <c r="J2620" s="28"/>
      <c r="K2620" s="28"/>
      <c r="L2620" s="28"/>
      <c r="M2620" s="28"/>
      <c r="N2620" s="28"/>
      <c r="O2620" s="28"/>
      <c r="P2620" s="28"/>
      <c r="Q2620" s="28"/>
      <c r="R2620" s="28"/>
    </row>
    <row r="2621" spans="2:18">
      <c r="B2621" s="28"/>
      <c r="C2621" s="28"/>
      <c r="D2621" s="28"/>
      <c r="E2621" s="28"/>
      <c r="F2621" s="28"/>
      <c r="G2621" s="28"/>
      <c r="H2621" s="28"/>
      <c r="I2621" s="28"/>
      <c r="J2621" s="28"/>
      <c r="K2621" s="28"/>
      <c r="L2621" s="28"/>
      <c r="M2621" s="28"/>
      <c r="N2621" s="28"/>
      <c r="O2621" s="28"/>
      <c r="P2621" s="28"/>
      <c r="Q2621" s="28"/>
      <c r="R2621" s="28"/>
    </row>
    <row r="2622" spans="2:18">
      <c r="B2622" s="28"/>
      <c r="C2622" s="28"/>
      <c r="D2622" s="28"/>
      <c r="E2622" s="28"/>
      <c r="F2622" s="28"/>
      <c r="G2622" s="28"/>
      <c r="H2622" s="28"/>
      <c r="I2622" s="28"/>
      <c r="J2622" s="28"/>
      <c r="K2622" s="28"/>
      <c r="L2622" s="28"/>
      <c r="M2622" s="28"/>
      <c r="N2622" s="28"/>
      <c r="O2622" s="28"/>
      <c r="P2622" s="28"/>
      <c r="Q2622" s="28"/>
      <c r="R2622" s="28"/>
    </row>
    <row r="2623" spans="2:18">
      <c r="B2623" s="28"/>
      <c r="C2623" s="28"/>
      <c r="D2623" s="28"/>
      <c r="E2623" s="28"/>
      <c r="F2623" s="28"/>
      <c r="G2623" s="28"/>
      <c r="H2623" s="28"/>
      <c r="I2623" s="28"/>
      <c r="J2623" s="28"/>
      <c r="K2623" s="28"/>
      <c r="L2623" s="28"/>
      <c r="M2623" s="28"/>
      <c r="N2623" s="28"/>
      <c r="O2623" s="28"/>
      <c r="P2623" s="28"/>
      <c r="Q2623" s="28"/>
      <c r="R2623" s="28"/>
    </row>
    <row r="2624" spans="2:18">
      <c r="B2624" s="28"/>
      <c r="C2624" s="28"/>
      <c r="D2624" s="28"/>
      <c r="E2624" s="28"/>
      <c r="F2624" s="28"/>
      <c r="G2624" s="28"/>
      <c r="H2624" s="28"/>
      <c r="I2624" s="28"/>
      <c r="J2624" s="28"/>
      <c r="K2624" s="28"/>
      <c r="L2624" s="28"/>
      <c r="M2624" s="28"/>
      <c r="N2624" s="28"/>
      <c r="O2624" s="28"/>
      <c r="P2624" s="28"/>
      <c r="Q2624" s="28"/>
      <c r="R2624" s="28"/>
    </row>
    <row r="2625" spans="2:18">
      <c r="B2625" s="28"/>
      <c r="C2625" s="28"/>
      <c r="D2625" s="28"/>
      <c r="E2625" s="28"/>
      <c r="F2625" s="28"/>
      <c r="G2625" s="28"/>
      <c r="H2625" s="28"/>
      <c r="I2625" s="28"/>
      <c r="J2625" s="28"/>
      <c r="K2625" s="28"/>
      <c r="L2625" s="28"/>
      <c r="M2625" s="28"/>
      <c r="N2625" s="28"/>
      <c r="O2625" s="28"/>
      <c r="P2625" s="28"/>
      <c r="Q2625" s="28"/>
      <c r="R2625" s="28"/>
    </row>
    <row r="2626" spans="2:18">
      <c r="B2626" s="28"/>
      <c r="C2626" s="28"/>
      <c r="D2626" s="28"/>
      <c r="E2626" s="28"/>
      <c r="F2626" s="28"/>
      <c r="G2626" s="28"/>
      <c r="H2626" s="28"/>
      <c r="I2626" s="28"/>
      <c r="J2626" s="28"/>
      <c r="K2626" s="28"/>
      <c r="L2626" s="28"/>
      <c r="M2626" s="28"/>
      <c r="N2626" s="28"/>
      <c r="O2626" s="28"/>
      <c r="P2626" s="28"/>
      <c r="Q2626" s="28"/>
      <c r="R2626" s="28"/>
    </row>
    <row r="2627" spans="2:18">
      <c r="B2627" s="28"/>
      <c r="C2627" s="28"/>
      <c r="D2627" s="28"/>
      <c r="E2627" s="28"/>
      <c r="F2627" s="28"/>
      <c r="G2627" s="28"/>
      <c r="H2627" s="28"/>
      <c r="I2627" s="28"/>
      <c r="J2627" s="28"/>
      <c r="K2627" s="28"/>
      <c r="L2627" s="28"/>
      <c r="M2627" s="28"/>
      <c r="N2627" s="28"/>
      <c r="O2627" s="28"/>
      <c r="P2627" s="28"/>
      <c r="Q2627" s="28"/>
      <c r="R2627" s="28"/>
    </row>
    <row r="2628" spans="2:18">
      <c r="B2628" s="28"/>
      <c r="C2628" s="28"/>
      <c r="D2628" s="28"/>
      <c r="E2628" s="28"/>
      <c r="F2628" s="28"/>
      <c r="G2628" s="28"/>
      <c r="H2628" s="28"/>
      <c r="I2628" s="28"/>
      <c r="J2628" s="28"/>
      <c r="K2628" s="28"/>
      <c r="L2628" s="28"/>
      <c r="M2628" s="28"/>
      <c r="N2628" s="28"/>
      <c r="O2628" s="28"/>
      <c r="P2628" s="28"/>
      <c r="Q2628" s="28"/>
      <c r="R2628" s="28"/>
    </row>
    <row r="2629" spans="2:18">
      <c r="B2629" s="28"/>
      <c r="C2629" s="28"/>
      <c r="D2629" s="28"/>
      <c r="E2629" s="28"/>
      <c r="F2629" s="28"/>
      <c r="G2629" s="28"/>
      <c r="H2629" s="28"/>
      <c r="I2629" s="28"/>
      <c r="J2629" s="28"/>
      <c r="K2629" s="28"/>
      <c r="L2629" s="28"/>
      <c r="M2629" s="28"/>
      <c r="N2629" s="28"/>
      <c r="O2629" s="28"/>
      <c r="P2629" s="28"/>
      <c r="Q2629" s="28"/>
      <c r="R2629" s="28"/>
    </row>
    <row r="2630" spans="2:18">
      <c r="B2630" s="28"/>
      <c r="C2630" s="28"/>
      <c r="D2630" s="28"/>
      <c r="E2630" s="28"/>
      <c r="F2630" s="28"/>
      <c r="G2630" s="28"/>
      <c r="H2630" s="28"/>
      <c r="I2630" s="28"/>
      <c r="J2630" s="28"/>
      <c r="K2630" s="28"/>
      <c r="L2630" s="28"/>
      <c r="M2630" s="28"/>
      <c r="N2630" s="28"/>
      <c r="O2630" s="28"/>
      <c r="P2630" s="28"/>
      <c r="Q2630" s="28"/>
      <c r="R2630" s="28"/>
    </row>
    <row r="2631" spans="2:18">
      <c r="B2631" s="28"/>
      <c r="C2631" s="28"/>
      <c r="D2631" s="28"/>
      <c r="E2631" s="28"/>
      <c r="F2631" s="28"/>
      <c r="G2631" s="28"/>
      <c r="H2631" s="28"/>
      <c r="I2631" s="28"/>
      <c r="J2631" s="28"/>
      <c r="K2631" s="28"/>
      <c r="L2631" s="28"/>
      <c r="M2631" s="28"/>
      <c r="N2631" s="28"/>
      <c r="O2631" s="28"/>
      <c r="P2631" s="28"/>
      <c r="Q2631" s="28"/>
      <c r="R2631" s="28"/>
    </row>
    <row r="2632" spans="2:18">
      <c r="B2632" s="28"/>
      <c r="C2632" s="28"/>
      <c r="D2632" s="28"/>
      <c r="E2632" s="28"/>
      <c r="F2632" s="28"/>
      <c r="G2632" s="28"/>
      <c r="H2632" s="28"/>
      <c r="I2632" s="28"/>
      <c r="J2632" s="28"/>
      <c r="K2632" s="28"/>
      <c r="L2632" s="28"/>
      <c r="M2632" s="28"/>
      <c r="N2632" s="28"/>
      <c r="O2632" s="28"/>
      <c r="P2632" s="28"/>
      <c r="Q2632" s="28"/>
      <c r="R2632" s="28"/>
    </row>
    <row r="2633" spans="2:18">
      <c r="B2633" s="28"/>
      <c r="C2633" s="28"/>
      <c r="D2633" s="28"/>
      <c r="E2633" s="28"/>
      <c r="F2633" s="28"/>
      <c r="G2633" s="28"/>
      <c r="H2633" s="28"/>
      <c r="I2633" s="28"/>
      <c r="J2633" s="28"/>
      <c r="K2633" s="28"/>
      <c r="L2633" s="28"/>
      <c r="M2633" s="28"/>
      <c r="N2633" s="28"/>
      <c r="O2633" s="28"/>
      <c r="P2633" s="28"/>
      <c r="Q2633" s="28"/>
      <c r="R2633" s="28"/>
    </row>
    <row r="2634" spans="2:18">
      <c r="B2634" s="28"/>
      <c r="C2634" s="28"/>
      <c r="D2634" s="28"/>
      <c r="E2634" s="28"/>
      <c r="F2634" s="28"/>
      <c r="G2634" s="28"/>
      <c r="H2634" s="28"/>
      <c r="I2634" s="28"/>
      <c r="J2634" s="28"/>
      <c r="K2634" s="28"/>
      <c r="L2634" s="28"/>
      <c r="M2634" s="28"/>
      <c r="N2634" s="28"/>
      <c r="O2634" s="28"/>
      <c r="P2634" s="28"/>
      <c r="Q2634" s="28"/>
      <c r="R2634" s="28"/>
    </row>
    <row r="2635" spans="2:18">
      <c r="B2635" s="28"/>
      <c r="C2635" s="28"/>
      <c r="D2635" s="28"/>
      <c r="E2635" s="28"/>
      <c r="F2635" s="28"/>
      <c r="G2635" s="28"/>
      <c r="H2635" s="28"/>
      <c r="I2635" s="28"/>
      <c r="J2635" s="28"/>
      <c r="K2635" s="28"/>
      <c r="L2635" s="28"/>
      <c r="M2635" s="28"/>
      <c r="N2635" s="28"/>
      <c r="O2635" s="28"/>
      <c r="P2635" s="28"/>
      <c r="Q2635" s="28"/>
      <c r="R2635" s="28"/>
    </row>
    <row r="2636" spans="2:18">
      <c r="B2636" s="28"/>
      <c r="C2636" s="28"/>
      <c r="D2636" s="28"/>
      <c r="E2636" s="28"/>
      <c r="F2636" s="28"/>
      <c r="G2636" s="28"/>
      <c r="H2636" s="28"/>
      <c r="I2636" s="28"/>
      <c r="J2636" s="28"/>
      <c r="K2636" s="28"/>
      <c r="L2636" s="28"/>
      <c r="M2636" s="28"/>
      <c r="N2636" s="28"/>
      <c r="O2636" s="28"/>
      <c r="P2636" s="28"/>
      <c r="Q2636" s="28"/>
      <c r="R2636" s="28"/>
    </row>
    <row r="2637" spans="2:18">
      <c r="B2637" s="28"/>
      <c r="C2637" s="28"/>
      <c r="D2637" s="28"/>
      <c r="E2637" s="28"/>
      <c r="F2637" s="28"/>
      <c r="G2637" s="28"/>
      <c r="H2637" s="28"/>
      <c r="I2637" s="28"/>
      <c r="J2637" s="28"/>
      <c r="K2637" s="28"/>
      <c r="L2637" s="28"/>
      <c r="M2637" s="28"/>
      <c r="N2637" s="28"/>
      <c r="O2637" s="28"/>
      <c r="P2637" s="28"/>
      <c r="Q2637" s="28"/>
      <c r="R2637" s="28"/>
    </row>
    <row r="2638" spans="2:18">
      <c r="B2638" s="28"/>
      <c r="C2638" s="28"/>
      <c r="D2638" s="28"/>
      <c r="E2638" s="28"/>
      <c r="F2638" s="28"/>
      <c r="G2638" s="28"/>
      <c r="H2638" s="28"/>
      <c r="I2638" s="28"/>
      <c r="J2638" s="28"/>
      <c r="K2638" s="28"/>
      <c r="L2638" s="28"/>
      <c r="M2638" s="28"/>
      <c r="N2638" s="28"/>
      <c r="O2638" s="28"/>
      <c r="P2638" s="28"/>
      <c r="Q2638" s="28"/>
      <c r="R2638" s="28"/>
    </row>
    <row r="2639" spans="2:18">
      <c r="B2639" s="28"/>
      <c r="C2639" s="28"/>
      <c r="D2639" s="28"/>
      <c r="E2639" s="28"/>
      <c r="F2639" s="28"/>
      <c r="G2639" s="28"/>
      <c r="H2639" s="28"/>
      <c r="I2639" s="28"/>
      <c r="J2639" s="28"/>
      <c r="K2639" s="28"/>
      <c r="L2639" s="28"/>
      <c r="M2639" s="28"/>
      <c r="N2639" s="28"/>
      <c r="O2639" s="28"/>
      <c r="P2639" s="28"/>
      <c r="Q2639" s="28"/>
      <c r="R2639" s="28"/>
    </row>
    <row r="2640" spans="2:18">
      <c r="B2640" s="28"/>
      <c r="C2640" s="28"/>
      <c r="D2640" s="28"/>
      <c r="E2640" s="28"/>
      <c r="F2640" s="28"/>
      <c r="G2640" s="28"/>
      <c r="H2640" s="28"/>
      <c r="I2640" s="28"/>
      <c r="J2640" s="28"/>
      <c r="K2640" s="28"/>
      <c r="L2640" s="28"/>
      <c r="M2640" s="28"/>
      <c r="N2640" s="28"/>
      <c r="O2640" s="28"/>
      <c r="P2640" s="28"/>
      <c r="Q2640" s="28"/>
      <c r="R2640" s="28"/>
    </row>
    <row r="2641" spans="2:18">
      <c r="B2641" s="28"/>
      <c r="C2641" s="28"/>
      <c r="D2641" s="28"/>
      <c r="E2641" s="28"/>
      <c r="F2641" s="28"/>
      <c r="G2641" s="28"/>
      <c r="H2641" s="28"/>
      <c r="I2641" s="28"/>
      <c r="J2641" s="28"/>
      <c r="K2641" s="28"/>
      <c r="L2641" s="28"/>
      <c r="M2641" s="28"/>
      <c r="N2641" s="28"/>
      <c r="O2641" s="28"/>
      <c r="P2641" s="28"/>
      <c r="Q2641" s="28"/>
      <c r="R2641" s="28"/>
    </row>
    <row r="2642" spans="2:18">
      <c r="B2642" s="28"/>
      <c r="C2642" s="28"/>
      <c r="D2642" s="28"/>
      <c r="E2642" s="28"/>
      <c r="F2642" s="28"/>
      <c r="G2642" s="28"/>
      <c r="H2642" s="28"/>
      <c r="I2642" s="28"/>
      <c r="J2642" s="28"/>
      <c r="K2642" s="28"/>
      <c r="L2642" s="28"/>
      <c r="M2642" s="28"/>
      <c r="N2642" s="28"/>
      <c r="O2642" s="28"/>
      <c r="P2642" s="28"/>
      <c r="Q2642" s="28"/>
      <c r="R2642" s="28"/>
    </row>
    <row r="2643" spans="2:18">
      <c r="B2643" s="28"/>
      <c r="C2643" s="28"/>
      <c r="D2643" s="28"/>
      <c r="E2643" s="28"/>
      <c r="F2643" s="28"/>
      <c r="G2643" s="28"/>
      <c r="H2643" s="28"/>
      <c r="I2643" s="28"/>
      <c r="J2643" s="28"/>
      <c r="K2643" s="28"/>
      <c r="L2643" s="28"/>
      <c r="M2643" s="28"/>
      <c r="N2643" s="28"/>
      <c r="O2643" s="28"/>
      <c r="P2643" s="28"/>
      <c r="Q2643" s="28"/>
      <c r="R2643" s="28"/>
    </row>
    <row r="2644" spans="2:18">
      <c r="B2644" s="28"/>
      <c r="C2644" s="28"/>
      <c r="D2644" s="28"/>
      <c r="E2644" s="28"/>
      <c r="F2644" s="28"/>
      <c r="G2644" s="28"/>
      <c r="H2644" s="28"/>
      <c r="I2644" s="28"/>
      <c r="J2644" s="28"/>
      <c r="K2644" s="28"/>
      <c r="L2644" s="28"/>
      <c r="M2644" s="28"/>
      <c r="N2644" s="28"/>
      <c r="O2644" s="28"/>
      <c r="P2644" s="28"/>
      <c r="Q2644" s="28"/>
      <c r="R2644" s="28"/>
    </row>
    <row r="2645" spans="2:18">
      <c r="B2645" s="28"/>
      <c r="C2645" s="28"/>
      <c r="D2645" s="28"/>
      <c r="E2645" s="28"/>
      <c r="F2645" s="28"/>
      <c r="G2645" s="28"/>
      <c r="H2645" s="28"/>
      <c r="I2645" s="28"/>
      <c r="J2645" s="28"/>
      <c r="K2645" s="28"/>
      <c r="L2645" s="28"/>
      <c r="M2645" s="28"/>
      <c r="N2645" s="28"/>
      <c r="O2645" s="28"/>
      <c r="P2645" s="28"/>
      <c r="Q2645" s="28"/>
      <c r="R2645" s="28"/>
    </row>
    <row r="2646" spans="2:18">
      <c r="B2646" s="28"/>
      <c r="C2646" s="28"/>
      <c r="D2646" s="28"/>
      <c r="E2646" s="28"/>
      <c r="F2646" s="28"/>
      <c r="G2646" s="28"/>
      <c r="H2646" s="28"/>
      <c r="I2646" s="28"/>
      <c r="J2646" s="28"/>
      <c r="K2646" s="28"/>
      <c r="L2646" s="28"/>
      <c r="M2646" s="28"/>
      <c r="N2646" s="28"/>
      <c r="O2646" s="28"/>
      <c r="P2646" s="28"/>
      <c r="Q2646" s="28"/>
      <c r="R2646" s="28"/>
    </row>
    <row r="2647" spans="2:18">
      <c r="B2647" s="28"/>
      <c r="C2647" s="28"/>
      <c r="D2647" s="28"/>
      <c r="E2647" s="28"/>
      <c r="F2647" s="28"/>
      <c r="G2647" s="28"/>
      <c r="H2647" s="28"/>
      <c r="I2647" s="28"/>
      <c r="J2647" s="28"/>
      <c r="K2647" s="28"/>
      <c r="L2647" s="28"/>
      <c r="M2647" s="28"/>
      <c r="N2647" s="28"/>
      <c r="O2647" s="28"/>
      <c r="P2647" s="28"/>
      <c r="Q2647" s="28"/>
      <c r="R2647" s="28"/>
    </row>
    <row r="2648" spans="2:18">
      <c r="B2648" s="28"/>
      <c r="C2648" s="28"/>
      <c r="D2648" s="28"/>
      <c r="E2648" s="28"/>
      <c r="F2648" s="28"/>
      <c r="G2648" s="28"/>
      <c r="H2648" s="28"/>
      <c r="I2648" s="28"/>
      <c r="J2648" s="28"/>
      <c r="K2648" s="28"/>
      <c r="L2648" s="28"/>
      <c r="M2648" s="28"/>
      <c r="N2648" s="28"/>
      <c r="O2648" s="28"/>
      <c r="P2648" s="28"/>
      <c r="Q2648" s="28"/>
      <c r="R2648" s="28"/>
    </row>
    <row r="2649" spans="2:18">
      <c r="B2649" s="28"/>
      <c r="C2649" s="28"/>
      <c r="D2649" s="28"/>
      <c r="E2649" s="28"/>
      <c r="F2649" s="28"/>
      <c r="G2649" s="28"/>
      <c r="H2649" s="28"/>
      <c r="I2649" s="28"/>
      <c r="J2649" s="28"/>
      <c r="K2649" s="28"/>
      <c r="L2649" s="28"/>
      <c r="M2649" s="28"/>
      <c r="N2649" s="28"/>
      <c r="O2649" s="28"/>
      <c r="P2649" s="28"/>
      <c r="Q2649" s="28"/>
      <c r="R2649" s="28"/>
    </row>
    <row r="2650" spans="2:18">
      <c r="B2650" s="28"/>
      <c r="C2650" s="28"/>
      <c r="D2650" s="28"/>
      <c r="E2650" s="28"/>
      <c r="F2650" s="28"/>
      <c r="G2650" s="28"/>
      <c r="H2650" s="28"/>
      <c r="I2650" s="28"/>
      <c r="J2650" s="28"/>
      <c r="K2650" s="28"/>
      <c r="L2650" s="28"/>
      <c r="M2650" s="28"/>
      <c r="N2650" s="28"/>
      <c r="O2650" s="28"/>
      <c r="P2650" s="28"/>
      <c r="Q2650" s="28"/>
      <c r="R2650" s="28"/>
    </row>
    <row r="2651" spans="2:18">
      <c r="B2651" s="28"/>
      <c r="C2651" s="28"/>
      <c r="D2651" s="28"/>
      <c r="E2651" s="28"/>
      <c r="F2651" s="28"/>
      <c r="G2651" s="28"/>
      <c r="H2651" s="28"/>
      <c r="I2651" s="28"/>
      <c r="J2651" s="28"/>
      <c r="K2651" s="28"/>
      <c r="L2651" s="28"/>
      <c r="M2651" s="28"/>
      <c r="N2651" s="28"/>
      <c r="O2651" s="28"/>
      <c r="P2651" s="28"/>
      <c r="Q2651" s="28"/>
      <c r="R2651" s="28"/>
    </row>
    <row r="2652" spans="2:18">
      <c r="B2652" s="28"/>
      <c r="C2652" s="28"/>
      <c r="D2652" s="28"/>
      <c r="E2652" s="28"/>
      <c r="F2652" s="28"/>
      <c r="G2652" s="28"/>
      <c r="H2652" s="28"/>
      <c r="I2652" s="28"/>
      <c r="J2652" s="28"/>
      <c r="K2652" s="28"/>
      <c r="L2652" s="28"/>
      <c r="M2652" s="28"/>
      <c r="N2652" s="28"/>
      <c r="O2652" s="28"/>
      <c r="P2652" s="28"/>
      <c r="Q2652" s="28"/>
      <c r="R2652" s="28"/>
    </row>
    <row r="2653" spans="2:18">
      <c r="B2653" s="28"/>
      <c r="C2653" s="28"/>
      <c r="D2653" s="28"/>
      <c r="E2653" s="28"/>
      <c r="F2653" s="28"/>
      <c r="G2653" s="28"/>
      <c r="H2653" s="28"/>
      <c r="I2653" s="28"/>
      <c r="J2653" s="28"/>
      <c r="K2653" s="28"/>
      <c r="L2653" s="28"/>
      <c r="M2653" s="28"/>
      <c r="N2653" s="28"/>
      <c r="O2653" s="28"/>
      <c r="P2653" s="28"/>
      <c r="Q2653" s="28"/>
      <c r="R2653" s="28"/>
    </row>
    <row r="2654" spans="2:18">
      <c r="B2654" s="28"/>
      <c r="C2654" s="28"/>
      <c r="D2654" s="28"/>
      <c r="E2654" s="28"/>
      <c r="F2654" s="28"/>
      <c r="G2654" s="28"/>
      <c r="H2654" s="28"/>
      <c r="I2654" s="28"/>
      <c r="J2654" s="28"/>
      <c r="K2654" s="28"/>
      <c r="L2654" s="28"/>
      <c r="M2654" s="28"/>
      <c r="N2654" s="28"/>
      <c r="O2654" s="28"/>
      <c r="P2654" s="28"/>
      <c r="Q2654" s="28"/>
      <c r="R2654" s="28"/>
    </row>
    <row r="2655" spans="2:18">
      <c r="B2655" s="28"/>
      <c r="C2655" s="28"/>
      <c r="D2655" s="28"/>
      <c r="E2655" s="28"/>
      <c r="F2655" s="28"/>
      <c r="G2655" s="28"/>
      <c r="H2655" s="28"/>
      <c r="I2655" s="28"/>
      <c r="J2655" s="28"/>
      <c r="K2655" s="28"/>
      <c r="L2655" s="28"/>
      <c r="M2655" s="28"/>
      <c r="N2655" s="28"/>
      <c r="O2655" s="28"/>
      <c r="P2655" s="28"/>
      <c r="Q2655" s="28"/>
      <c r="R2655" s="28"/>
    </row>
    <row r="2656" spans="2:18">
      <c r="B2656" s="28"/>
      <c r="C2656" s="28"/>
      <c r="D2656" s="28"/>
      <c r="E2656" s="28"/>
      <c r="F2656" s="28"/>
      <c r="G2656" s="28"/>
      <c r="H2656" s="28"/>
      <c r="I2656" s="28"/>
      <c r="J2656" s="28"/>
      <c r="K2656" s="28"/>
      <c r="L2656" s="28"/>
      <c r="M2656" s="28"/>
      <c r="N2656" s="28"/>
      <c r="O2656" s="28"/>
      <c r="P2656" s="28"/>
      <c r="Q2656" s="28"/>
      <c r="R2656" s="28"/>
    </row>
    <row r="2657" spans="2:18">
      <c r="B2657" s="28"/>
      <c r="C2657" s="28"/>
      <c r="D2657" s="28"/>
      <c r="E2657" s="28"/>
      <c r="F2657" s="28"/>
      <c r="G2657" s="28"/>
      <c r="H2657" s="28"/>
      <c r="I2657" s="28"/>
      <c r="J2657" s="28"/>
      <c r="K2657" s="28"/>
      <c r="L2657" s="28"/>
      <c r="M2657" s="28"/>
      <c r="N2657" s="28"/>
      <c r="O2657" s="28"/>
      <c r="P2657" s="28"/>
      <c r="Q2657" s="28"/>
      <c r="R2657" s="28"/>
    </row>
    <row r="2658" spans="2:18">
      <c r="B2658" s="28"/>
      <c r="C2658" s="28"/>
      <c r="D2658" s="28"/>
      <c r="E2658" s="28"/>
      <c r="F2658" s="28"/>
      <c r="G2658" s="28"/>
      <c r="H2658" s="28"/>
      <c r="I2658" s="28"/>
      <c r="J2658" s="28"/>
      <c r="K2658" s="28"/>
      <c r="L2658" s="28"/>
      <c r="M2658" s="28"/>
      <c r="N2658" s="28"/>
      <c r="O2658" s="28"/>
      <c r="P2658" s="28"/>
      <c r="Q2658" s="28"/>
      <c r="R2658" s="28"/>
    </row>
    <row r="2659" spans="2:18">
      <c r="B2659" s="28"/>
      <c r="C2659" s="28"/>
      <c r="D2659" s="28"/>
      <c r="E2659" s="28"/>
      <c r="F2659" s="28"/>
      <c r="G2659" s="28"/>
      <c r="H2659" s="28"/>
      <c r="I2659" s="28"/>
      <c r="J2659" s="28"/>
      <c r="K2659" s="28"/>
      <c r="L2659" s="28"/>
      <c r="M2659" s="28"/>
      <c r="N2659" s="28"/>
      <c r="O2659" s="28"/>
      <c r="P2659" s="28"/>
      <c r="Q2659" s="28"/>
      <c r="R2659" s="28"/>
    </row>
    <row r="2660" spans="2:18">
      <c r="B2660" s="28"/>
      <c r="C2660" s="28"/>
      <c r="D2660" s="28"/>
      <c r="E2660" s="28"/>
      <c r="F2660" s="28"/>
      <c r="G2660" s="28"/>
      <c r="H2660" s="28"/>
      <c r="I2660" s="28"/>
      <c r="J2660" s="28"/>
      <c r="K2660" s="28"/>
      <c r="L2660" s="28"/>
      <c r="M2660" s="28"/>
      <c r="N2660" s="28"/>
      <c r="O2660" s="28"/>
      <c r="P2660" s="28"/>
      <c r="Q2660" s="28"/>
      <c r="R2660" s="28"/>
    </row>
    <row r="2661" spans="2:18">
      <c r="B2661" s="28"/>
      <c r="C2661" s="28"/>
      <c r="D2661" s="28"/>
      <c r="E2661" s="28"/>
      <c r="F2661" s="28"/>
      <c r="G2661" s="28"/>
      <c r="H2661" s="28"/>
      <c r="I2661" s="28"/>
      <c r="J2661" s="28"/>
      <c r="K2661" s="28"/>
      <c r="L2661" s="28"/>
      <c r="M2661" s="28"/>
      <c r="N2661" s="28"/>
      <c r="O2661" s="28"/>
      <c r="P2661" s="28"/>
      <c r="Q2661" s="28"/>
      <c r="R2661" s="28"/>
    </row>
    <row r="2662" spans="2:18">
      <c r="B2662" s="28"/>
      <c r="C2662" s="28"/>
      <c r="D2662" s="28"/>
      <c r="E2662" s="28"/>
      <c r="F2662" s="28"/>
      <c r="G2662" s="28"/>
      <c r="H2662" s="28"/>
      <c r="I2662" s="28"/>
      <c r="J2662" s="28"/>
      <c r="K2662" s="28"/>
      <c r="L2662" s="28"/>
      <c r="M2662" s="28"/>
      <c r="N2662" s="28"/>
      <c r="O2662" s="28"/>
      <c r="P2662" s="28"/>
      <c r="Q2662" s="28"/>
      <c r="R2662" s="28"/>
    </row>
    <row r="2663" spans="2:18">
      <c r="B2663" s="28"/>
      <c r="C2663" s="28"/>
      <c r="D2663" s="28"/>
      <c r="E2663" s="28"/>
      <c r="F2663" s="28"/>
      <c r="G2663" s="28"/>
      <c r="H2663" s="28"/>
      <c r="I2663" s="28"/>
      <c r="J2663" s="28"/>
      <c r="K2663" s="28"/>
      <c r="L2663" s="28"/>
      <c r="M2663" s="28"/>
      <c r="N2663" s="28"/>
      <c r="O2663" s="28"/>
      <c r="P2663" s="28"/>
      <c r="Q2663" s="28"/>
      <c r="R2663" s="28"/>
    </row>
    <row r="2664" spans="2:18">
      <c r="B2664" s="28"/>
      <c r="C2664" s="28"/>
      <c r="D2664" s="28"/>
      <c r="E2664" s="28"/>
      <c r="F2664" s="28"/>
      <c r="G2664" s="28"/>
      <c r="H2664" s="28"/>
      <c r="I2664" s="28"/>
      <c r="J2664" s="28"/>
      <c r="K2664" s="28"/>
      <c r="L2664" s="28"/>
      <c r="M2664" s="28"/>
      <c r="N2664" s="28"/>
      <c r="O2664" s="28"/>
      <c r="P2664" s="28"/>
      <c r="Q2664" s="28"/>
      <c r="R2664" s="28"/>
    </row>
    <row r="2665" spans="2:18">
      <c r="B2665" s="28"/>
      <c r="C2665" s="28"/>
      <c r="D2665" s="28"/>
      <c r="E2665" s="28"/>
      <c r="F2665" s="28"/>
      <c r="G2665" s="28"/>
      <c r="H2665" s="28"/>
      <c r="I2665" s="28"/>
      <c r="J2665" s="28"/>
      <c r="K2665" s="28"/>
      <c r="L2665" s="28"/>
      <c r="M2665" s="28"/>
      <c r="N2665" s="28"/>
      <c r="O2665" s="28"/>
      <c r="P2665" s="28"/>
      <c r="Q2665" s="28"/>
      <c r="R2665" s="28"/>
    </row>
    <row r="2666" spans="2:18">
      <c r="B2666" s="28"/>
      <c r="C2666" s="28"/>
      <c r="D2666" s="28"/>
      <c r="E2666" s="28"/>
      <c r="F2666" s="28"/>
      <c r="G2666" s="28"/>
      <c r="H2666" s="28"/>
      <c r="I2666" s="28"/>
      <c r="J2666" s="28"/>
      <c r="K2666" s="28"/>
      <c r="L2666" s="28"/>
      <c r="M2666" s="28"/>
      <c r="N2666" s="28"/>
      <c r="O2666" s="28"/>
      <c r="P2666" s="28"/>
      <c r="Q2666" s="28"/>
      <c r="R2666" s="28"/>
    </row>
    <row r="2667" spans="2:18">
      <c r="B2667" s="28"/>
      <c r="C2667" s="28"/>
      <c r="D2667" s="28"/>
      <c r="E2667" s="28"/>
      <c r="F2667" s="28"/>
      <c r="G2667" s="28"/>
      <c r="H2667" s="28"/>
      <c r="I2667" s="28"/>
      <c r="J2667" s="28"/>
      <c r="K2667" s="28"/>
      <c r="L2667" s="28"/>
      <c r="M2667" s="28"/>
      <c r="N2667" s="28"/>
      <c r="O2667" s="28"/>
      <c r="P2667" s="28"/>
      <c r="Q2667" s="28"/>
      <c r="R2667" s="28"/>
    </row>
    <row r="2668" spans="2:18">
      <c r="B2668" s="28"/>
      <c r="C2668" s="28"/>
      <c r="D2668" s="28"/>
      <c r="E2668" s="28"/>
      <c r="F2668" s="28"/>
      <c r="G2668" s="28"/>
      <c r="H2668" s="28"/>
      <c r="I2668" s="28"/>
      <c r="J2668" s="28"/>
      <c r="K2668" s="28"/>
      <c r="L2668" s="28"/>
      <c r="M2668" s="28"/>
      <c r="N2668" s="28"/>
      <c r="O2668" s="28"/>
      <c r="P2668" s="28"/>
      <c r="Q2668" s="28"/>
      <c r="R2668" s="28"/>
    </row>
    <row r="2669" spans="2:18">
      <c r="B2669" s="28"/>
      <c r="C2669" s="28"/>
      <c r="D2669" s="28"/>
      <c r="E2669" s="28"/>
      <c r="F2669" s="28"/>
      <c r="G2669" s="28"/>
      <c r="H2669" s="28"/>
      <c r="I2669" s="28"/>
      <c r="J2669" s="28"/>
      <c r="K2669" s="28"/>
      <c r="L2669" s="28"/>
      <c r="M2669" s="28"/>
      <c r="N2669" s="28"/>
      <c r="O2669" s="28"/>
      <c r="P2669" s="28"/>
      <c r="Q2669" s="28"/>
      <c r="R2669" s="28"/>
    </row>
    <row r="2670" spans="2:18">
      <c r="B2670" s="28"/>
      <c r="C2670" s="28"/>
      <c r="D2670" s="28"/>
      <c r="E2670" s="28"/>
      <c r="F2670" s="28"/>
      <c r="G2670" s="28"/>
      <c r="H2670" s="28"/>
      <c r="I2670" s="28"/>
      <c r="J2670" s="28"/>
      <c r="K2670" s="28"/>
      <c r="L2670" s="28"/>
      <c r="M2670" s="28"/>
      <c r="N2670" s="28"/>
      <c r="O2670" s="28"/>
      <c r="P2670" s="28"/>
      <c r="Q2670" s="28"/>
      <c r="R2670" s="28"/>
    </row>
    <row r="2671" spans="2:18">
      <c r="B2671" s="28"/>
      <c r="C2671" s="28"/>
      <c r="D2671" s="28"/>
      <c r="E2671" s="28"/>
      <c r="F2671" s="28"/>
      <c r="G2671" s="28"/>
      <c r="H2671" s="28"/>
      <c r="I2671" s="28"/>
      <c r="J2671" s="28"/>
      <c r="K2671" s="28"/>
      <c r="L2671" s="28"/>
      <c r="M2671" s="28"/>
      <c r="N2671" s="28"/>
      <c r="O2671" s="28"/>
      <c r="P2671" s="28"/>
      <c r="Q2671" s="28"/>
      <c r="R2671" s="28"/>
    </row>
    <row r="2672" spans="2:18">
      <c r="B2672" s="28"/>
      <c r="C2672" s="28"/>
      <c r="D2672" s="28"/>
      <c r="E2672" s="28"/>
      <c r="F2672" s="28"/>
      <c r="G2672" s="28"/>
      <c r="H2672" s="28"/>
      <c r="I2672" s="28"/>
      <c r="J2672" s="28"/>
      <c r="K2672" s="28"/>
      <c r="L2672" s="28"/>
      <c r="M2672" s="28"/>
      <c r="N2672" s="28"/>
      <c r="O2672" s="28"/>
      <c r="P2672" s="28"/>
      <c r="Q2672" s="28"/>
      <c r="R2672" s="28"/>
    </row>
    <row r="2673" spans="2:18">
      <c r="B2673" s="28"/>
      <c r="C2673" s="28"/>
      <c r="D2673" s="28"/>
      <c r="E2673" s="28"/>
      <c r="F2673" s="28"/>
      <c r="G2673" s="28"/>
      <c r="H2673" s="28"/>
      <c r="I2673" s="28"/>
      <c r="J2673" s="28"/>
      <c r="K2673" s="28"/>
      <c r="L2673" s="28"/>
      <c r="M2673" s="28"/>
      <c r="N2673" s="28"/>
      <c r="O2673" s="28"/>
      <c r="P2673" s="28"/>
      <c r="Q2673" s="28"/>
      <c r="R2673" s="28"/>
    </row>
    <row r="2674" spans="2:18">
      <c r="B2674" s="28"/>
      <c r="C2674" s="28"/>
      <c r="D2674" s="28"/>
      <c r="E2674" s="28"/>
      <c r="F2674" s="28"/>
      <c r="G2674" s="28"/>
      <c r="H2674" s="28"/>
      <c r="I2674" s="28"/>
      <c r="J2674" s="28"/>
      <c r="K2674" s="28"/>
      <c r="L2674" s="28"/>
      <c r="M2674" s="28"/>
      <c r="N2674" s="28"/>
      <c r="O2674" s="28"/>
      <c r="P2674" s="28"/>
      <c r="Q2674" s="28"/>
      <c r="R2674" s="28"/>
    </row>
    <row r="2675" spans="2:18">
      <c r="B2675" s="28"/>
      <c r="C2675" s="28"/>
      <c r="D2675" s="28"/>
      <c r="E2675" s="28"/>
      <c r="F2675" s="28"/>
      <c r="G2675" s="28"/>
      <c r="H2675" s="28"/>
      <c r="I2675" s="28"/>
      <c r="J2675" s="28"/>
      <c r="K2675" s="28"/>
      <c r="L2675" s="28"/>
      <c r="M2675" s="28"/>
      <c r="N2675" s="28"/>
      <c r="O2675" s="28"/>
      <c r="P2675" s="28"/>
      <c r="Q2675" s="28"/>
      <c r="R2675" s="28"/>
    </row>
    <row r="2676" spans="2:18">
      <c r="B2676" s="28"/>
      <c r="C2676" s="28"/>
      <c r="D2676" s="28"/>
      <c r="E2676" s="28"/>
      <c r="F2676" s="28"/>
      <c r="G2676" s="28"/>
      <c r="H2676" s="28"/>
      <c r="I2676" s="28"/>
      <c r="J2676" s="28"/>
      <c r="K2676" s="28"/>
      <c r="L2676" s="28"/>
      <c r="M2676" s="28"/>
      <c r="N2676" s="28"/>
      <c r="O2676" s="28"/>
      <c r="P2676" s="28"/>
      <c r="Q2676" s="28"/>
      <c r="R2676" s="28"/>
    </row>
    <row r="2677" spans="2:18">
      <c r="B2677" s="28"/>
      <c r="C2677" s="28"/>
      <c r="D2677" s="28"/>
      <c r="E2677" s="28"/>
      <c r="F2677" s="28"/>
      <c r="G2677" s="28"/>
      <c r="H2677" s="28"/>
      <c r="I2677" s="28"/>
      <c r="J2677" s="28"/>
      <c r="K2677" s="28"/>
      <c r="L2677" s="28"/>
      <c r="M2677" s="28"/>
      <c r="N2677" s="28"/>
      <c r="O2677" s="28"/>
      <c r="P2677" s="28"/>
      <c r="Q2677" s="28"/>
      <c r="R2677" s="28"/>
    </row>
    <row r="2678" spans="2:18">
      <c r="B2678" s="28"/>
      <c r="C2678" s="28"/>
      <c r="D2678" s="28"/>
      <c r="E2678" s="28"/>
      <c r="F2678" s="28"/>
      <c r="G2678" s="28"/>
      <c r="H2678" s="28"/>
      <c r="I2678" s="28"/>
      <c r="J2678" s="28"/>
      <c r="K2678" s="28"/>
      <c r="L2678" s="28"/>
      <c r="M2678" s="28"/>
      <c r="N2678" s="28"/>
      <c r="O2678" s="28"/>
      <c r="P2678" s="28"/>
      <c r="Q2678" s="28"/>
      <c r="R2678" s="28"/>
    </row>
    <row r="2679" spans="2:18">
      <c r="B2679" s="28"/>
      <c r="C2679" s="28"/>
      <c r="D2679" s="28"/>
      <c r="E2679" s="28"/>
      <c r="F2679" s="28"/>
      <c r="G2679" s="28"/>
      <c r="H2679" s="28"/>
      <c r="I2679" s="28"/>
      <c r="J2679" s="28"/>
      <c r="K2679" s="28"/>
      <c r="L2679" s="28"/>
      <c r="M2679" s="28"/>
      <c r="N2679" s="28"/>
      <c r="O2679" s="28"/>
      <c r="P2679" s="28"/>
      <c r="Q2679" s="28"/>
      <c r="R2679" s="28"/>
    </row>
    <row r="2680" spans="2:18">
      <c r="B2680" s="28"/>
      <c r="C2680" s="28"/>
      <c r="D2680" s="28"/>
      <c r="E2680" s="28"/>
      <c r="F2680" s="28"/>
      <c r="G2680" s="28"/>
      <c r="H2680" s="28"/>
      <c r="I2680" s="28"/>
      <c r="J2680" s="28"/>
      <c r="K2680" s="28"/>
      <c r="L2680" s="28"/>
      <c r="M2680" s="28"/>
      <c r="N2680" s="28"/>
      <c r="O2680" s="28"/>
      <c r="P2680" s="28"/>
      <c r="Q2680" s="28"/>
      <c r="R2680" s="28"/>
    </row>
    <row r="2681" spans="2:18">
      <c r="B2681" s="28"/>
      <c r="C2681" s="28"/>
      <c r="D2681" s="28"/>
      <c r="E2681" s="28"/>
      <c r="F2681" s="28"/>
      <c r="G2681" s="28"/>
      <c r="H2681" s="28"/>
      <c r="I2681" s="28"/>
      <c r="J2681" s="28"/>
      <c r="K2681" s="28"/>
      <c r="L2681" s="28"/>
      <c r="M2681" s="28"/>
      <c r="N2681" s="28"/>
      <c r="O2681" s="28"/>
      <c r="P2681" s="28"/>
      <c r="Q2681" s="28"/>
      <c r="R2681" s="28"/>
    </row>
    <row r="2682" spans="2:18">
      <c r="B2682" s="28"/>
      <c r="C2682" s="28"/>
      <c r="D2682" s="28"/>
      <c r="E2682" s="28"/>
      <c r="F2682" s="28"/>
      <c r="G2682" s="28"/>
      <c r="H2682" s="28"/>
      <c r="I2682" s="28"/>
      <c r="J2682" s="28"/>
      <c r="K2682" s="28"/>
      <c r="L2682" s="28"/>
      <c r="M2682" s="28"/>
      <c r="N2682" s="28"/>
      <c r="O2682" s="28"/>
      <c r="P2682" s="28"/>
      <c r="Q2682" s="28"/>
      <c r="R2682" s="28"/>
    </row>
    <row r="2683" spans="2:18">
      <c r="B2683" s="28"/>
      <c r="C2683" s="28"/>
      <c r="D2683" s="28"/>
      <c r="E2683" s="28"/>
      <c r="F2683" s="28"/>
      <c r="G2683" s="28"/>
      <c r="H2683" s="28"/>
      <c r="I2683" s="28"/>
      <c r="J2683" s="28"/>
      <c r="K2683" s="28"/>
      <c r="L2683" s="28"/>
      <c r="M2683" s="28"/>
      <c r="N2683" s="28"/>
      <c r="O2683" s="28"/>
      <c r="P2683" s="28"/>
      <c r="Q2683" s="28"/>
      <c r="R2683" s="28"/>
    </row>
    <row r="2684" spans="2:18">
      <c r="B2684" s="28"/>
      <c r="C2684" s="28"/>
      <c r="D2684" s="28"/>
      <c r="E2684" s="28"/>
      <c r="F2684" s="28"/>
      <c r="G2684" s="28"/>
      <c r="H2684" s="28"/>
      <c r="I2684" s="28"/>
      <c r="J2684" s="28"/>
      <c r="K2684" s="28"/>
      <c r="L2684" s="28"/>
      <c r="M2684" s="28"/>
      <c r="N2684" s="28"/>
      <c r="O2684" s="28"/>
      <c r="P2684" s="28"/>
      <c r="Q2684" s="28"/>
      <c r="R2684" s="28"/>
    </row>
    <row r="2685" spans="2:18">
      <c r="B2685" s="28"/>
      <c r="C2685" s="28"/>
      <c r="D2685" s="28"/>
      <c r="E2685" s="28"/>
      <c r="F2685" s="28"/>
      <c r="G2685" s="28"/>
      <c r="H2685" s="28"/>
      <c r="I2685" s="28"/>
      <c r="J2685" s="28"/>
      <c r="K2685" s="28"/>
      <c r="L2685" s="28"/>
      <c r="M2685" s="28"/>
      <c r="N2685" s="28"/>
      <c r="O2685" s="28"/>
      <c r="P2685" s="28"/>
      <c r="Q2685" s="28"/>
      <c r="R2685" s="28"/>
    </row>
    <row r="2686" spans="2:18">
      <c r="B2686" s="28"/>
      <c r="C2686" s="28"/>
      <c r="D2686" s="28"/>
      <c r="E2686" s="28"/>
      <c r="F2686" s="28"/>
      <c r="G2686" s="28"/>
      <c r="H2686" s="28"/>
      <c r="I2686" s="28"/>
      <c r="J2686" s="28"/>
      <c r="K2686" s="28"/>
      <c r="L2686" s="28"/>
      <c r="M2686" s="28"/>
      <c r="N2686" s="28"/>
      <c r="O2686" s="28"/>
      <c r="P2686" s="28"/>
      <c r="Q2686" s="28"/>
      <c r="R2686" s="28"/>
    </row>
    <row r="2687" spans="2:18">
      <c r="B2687" s="28"/>
      <c r="C2687" s="28"/>
      <c r="D2687" s="28"/>
      <c r="E2687" s="28"/>
      <c r="F2687" s="28"/>
      <c r="G2687" s="28"/>
      <c r="H2687" s="28"/>
      <c r="I2687" s="28"/>
      <c r="J2687" s="28"/>
      <c r="K2687" s="28"/>
      <c r="L2687" s="28"/>
      <c r="M2687" s="28"/>
      <c r="N2687" s="28"/>
      <c r="O2687" s="28"/>
      <c r="P2687" s="28"/>
      <c r="Q2687" s="28"/>
      <c r="R2687" s="28"/>
    </row>
    <row r="2688" spans="2:18">
      <c r="B2688" s="28"/>
      <c r="C2688" s="28"/>
      <c r="D2688" s="28"/>
      <c r="E2688" s="28"/>
      <c r="F2688" s="28"/>
      <c r="G2688" s="28"/>
      <c r="H2688" s="28"/>
      <c r="I2688" s="28"/>
      <c r="J2688" s="28"/>
      <c r="K2688" s="28"/>
      <c r="L2688" s="28"/>
      <c r="M2688" s="28"/>
      <c r="N2688" s="28"/>
      <c r="O2688" s="28"/>
      <c r="P2688" s="28"/>
      <c r="Q2688" s="28"/>
      <c r="R2688" s="28"/>
    </row>
    <row r="2689" spans="2:18">
      <c r="B2689" s="28"/>
      <c r="C2689" s="28"/>
      <c r="D2689" s="28"/>
      <c r="E2689" s="28"/>
      <c r="F2689" s="28"/>
      <c r="G2689" s="28"/>
      <c r="H2689" s="28"/>
      <c r="I2689" s="28"/>
      <c r="J2689" s="28"/>
      <c r="K2689" s="28"/>
      <c r="L2689" s="28"/>
      <c r="M2689" s="28"/>
      <c r="N2689" s="28"/>
      <c r="O2689" s="28"/>
      <c r="P2689" s="28"/>
      <c r="Q2689" s="28"/>
      <c r="R2689" s="28"/>
    </row>
    <row r="2690" spans="2:18">
      <c r="B2690" s="28"/>
      <c r="C2690" s="28"/>
      <c r="D2690" s="28"/>
      <c r="E2690" s="28"/>
      <c r="F2690" s="28"/>
      <c r="G2690" s="28"/>
      <c r="H2690" s="28"/>
      <c r="I2690" s="28"/>
      <c r="J2690" s="28"/>
      <c r="K2690" s="28"/>
      <c r="L2690" s="28"/>
      <c r="M2690" s="28"/>
      <c r="N2690" s="28"/>
      <c r="O2690" s="28"/>
      <c r="P2690" s="28"/>
      <c r="Q2690" s="28"/>
      <c r="R2690" s="28"/>
    </row>
    <row r="2691" spans="2:18">
      <c r="B2691" s="28"/>
      <c r="C2691" s="28"/>
      <c r="D2691" s="28"/>
      <c r="E2691" s="28"/>
      <c r="F2691" s="28"/>
      <c r="G2691" s="28"/>
      <c r="H2691" s="28"/>
      <c r="I2691" s="28"/>
      <c r="J2691" s="28"/>
      <c r="K2691" s="28"/>
      <c r="L2691" s="28"/>
      <c r="M2691" s="28"/>
      <c r="N2691" s="28"/>
      <c r="O2691" s="28"/>
      <c r="P2691" s="28"/>
      <c r="Q2691" s="28"/>
      <c r="R2691" s="28"/>
    </row>
    <row r="2692" spans="2:18">
      <c r="B2692" s="28"/>
      <c r="C2692" s="28"/>
      <c r="D2692" s="28"/>
      <c r="E2692" s="28"/>
      <c r="F2692" s="28"/>
      <c r="G2692" s="28"/>
      <c r="H2692" s="28"/>
      <c r="I2692" s="28"/>
      <c r="J2692" s="28"/>
      <c r="K2692" s="28"/>
      <c r="L2692" s="28"/>
      <c r="M2692" s="28"/>
      <c r="N2692" s="28"/>
      <c r="O2692" s="28"/>
      <c r="P2692" s="28"/>
      <c r="Q2692" s="28"/>
      <c r="R2692" s="28"/>
    </row>
    <row r="2693" spans="2:18">
      <c r="B2693" s="28"/>
      <c r="C2693" s="28"/>
      <c r="D2693" s="28"/>
      <c r="E2693" s="28"/>
      <c r="F2693" s="28"/>
      <c r="G2693" s="28"/>
      <c r="H2693" s="28"/>
      <c r="I2693" s="28"/>
      <c r="J2693" s="28"/>
      <c r="K2693" s="28"/>
      <c r="L2693" s="28"/>
      <c r="M2693" s="28"/>
      <c r="N2693" s="28"/>
      <c r="O2693" s="28"/>
      <c r="P2693" s="28"/>
      <c r="Q2693" s="28"/>
      <c r="R2693" s="28"/>
    </row>
    <row r="2694" spans="2:18">
      <c r="B2694" s="28"/>
      <c r="C2694" s="28"/>
      <c r="D2694" s="28"/>
      <c r="E2694" s="28"/>
      <c r="F2694" s="28"/>
      <c r="G2694" s="28"/>
      <c r="H2694" s="28"/>
      <c r="I2694" s="28"/>
      <c r="J2694" s="28"/>
      <c r="K2694" s="28"/>
      <c r="L2694" s="28"/>
      <c r="M2694" s="28"/>
      <c r="N2694" s="28"/>
      <c r="O2694" s="28"/>
      <c r="P2694" s="28"/>
      <c r="Q2694" s="28"/>
      <c r="R2694" s="28"/>
    </row>
    <row r="2695" spans="2:18">
      <c r="B2695" s="28"/>
      <c r="C2695" s="28"/>
      <c r="D2695" s="28"/>
      <c r="E2695" s="28"/>
      <c r="F2695" s="28"/>
      <c r="G2695" s="28"/>
      <c r="H2695" s="28"/>
      <c r="I2695" s="28"/>
      <c r="J2695" s="28"/>
      <c r="K2695" s="28"/>
      <c r="L2695" s="28"/>
      <c r="M2695" s="28"/>
      <c r="N2695" s="28"/>
      <c r="O2695" s="28"/>
      <c r="P2695" s="28"/>
      <c r="Q2695" s="28"/>
      <c r="R2695" s="28"/>
    </row>
    <row r="2696" spans="2:18">
      <c r="B2696" s="28"/>
      <c r="C2696" s="28"/>
      <c r="D2696" s="28"/>
      <c r="E2696" s="28"/>
      <c r="F2696" s="28"/>
      <c r="G2696" s="28"/>
      <c r="H2696" s="28"/>
      <c r="I2696" s="28"/>
      <c r="J2696" s="28"/>
      <c r="K2696" s="28"/>
      <c r="L2696" s="28"/>
      <c r="M2696" s="28"/>
      <c r="N2696" s="28"/>
      <c r="O2696" s="28"/>
      <c r="P2696" s="28"/>
      <c r="Q2696" s="28"/>
      <c r="R2696" s="28"/>
    </row>
    <row r="2697" spans="2:18">
      <c r="B2697" s="28"/>
      <c r="C2697" s="28"/>
      <c r="D2697" s="28"/>
      <c r="E2697" s="28"/>
      <c r="F2697" s="28"/>
      <c r="G2697" s="28"/>
      <c r="H2697" s="28"/>
      <c r="I2697" s="28"/>
      <c r="J2697" s="28"/>
      <c r="K2697" s="28"/>
      <c r="L2697" s="28"/>
      <c r="M2697" s="28"/>
      <c r="N2697" s="28"/>
      <c r="O2697" s="28"/>
      <c r="P2697" s="28"/>
      <c r="Q2697" s="28"/>
      <c r="R2697" s="28"/>
    </row>
    <row r="2698" spans="2:18">
      <c r="B2698" s="28"/>
      <c r="C2698" s="28"/>
      <c r="D2698" s="28"/>
      <c r="E2698" s="28"/>
      <c r="F2698" s="28"/>
      <c r="G2698" s="28"/>
      <c r="H2698" s="28"/>
      <c r="I2698" s="28"/>
      <c r="J2698" s="28"/>
      <c r="K2698" s="28"/>
      <c r="L2698" s="28"/>
      <c r="M2698" s="28"/>
      <c r="N2698" s="28"/>
      <c r="O2698" s="28"/>
      <c r="P2698" s="28"/>
      <c r="Q2698" s="28"/>
      <c r="R2698" s="28"/>
    </row>
    <row r="2699" spans="2:18">
      <c r="B2699" s="28"/>
      <c r="C2699" s="28"/>
      <c r="D2699" s="28"/>
      <c r="E2699" s="28"/>
      <c r="F2699" s="28"/>
      <c r="G2699" s="28"/>
      <c r="H2699" s="28"/>
      <c r="I2699" s="28"/>
      <c r="J2699" s="28"/>
      <c r="K2699" s="28"/>
      <c r="L2699" s="28"/>
      <c r="M2699" s="28"/>
      <c r="N2699" s="28"/>
      <c r="O2699" s="28"/>
      <c r="P2699" s="28"/>
      <c r="Q2699" s="28"/>
      <c r="R2699" s="28"/>
    </row>
    <row r="2700" spans="2:18">
      <c r="B2700" s="28"/>
      <c r="C2700" s="28"/>
      <c r="D2700" s="28"/>
      <c r="E2700" s="28"/>
      <c r="F2700" s="28"/>
      <c r="G2700" s="28"/>
      <c r="H2700" s="28"/>
      <c r="I2700" s="28"/>
      <c r="J2700" s="28"/>
      <c r="K2700" s="28"/>
      <c r="L2700" s="28"/>
      <c r="M2700" s="28"/>
      <c r="N2700" s="28"/>
      <c r="O2700" s="28"/>
      <c r="P2700" s="28"/>
      <c r="Q2700" s="28"/>
      <c r="R2700" s="28"/>
    </row>
    <row r="2701" spans="2:18">
      <c r="B2701" s="28"/>
      <c r="C2701" s="28"/>
      <c r="D2701" s="28"/>
      <c r="E2701" s="28"/>
      <c r="F2701" s="28"/>
      <c r="G2701" s="28"/>
      <c r="H2701" s="28"/>
      <c r="I2701" s="28"/>
      <c r="J2701" s="28"/>
      <c r="K2701" s="28"/>
      <c r="L2701" s="28"/>
      <c r="M2701" s="28"/>
      <c r="N2701" s="28"/>
      <c r="O2701" s="28"/>
      <c r="P2701" s="28"/>
      <c r="Q2701" s="28"/>
      <c r="R2701" s="28"/>
    </row>
    <row r="2702" spans="2:18">
      <c r="B2702" s="28"/>
      <c r="C2702" s="28"/>
      <c r="D2702" s="28"/>
      <c r="E2702" s="28"/>
      <c r="F2702" s="28"/>
      <c r="G2702" s="28"/>
      <c r="H2702" s="28"/>
      <c r="I2702" s="28"/>
      <c r="J2702" s="28"/>
      <c r="K2702" s="28"/>
      <c r="L2702" s="28"/>
      <c r="M2702" s="28"/>
      <c r="N2702" s="28"/>
      <c r="O2702" s="28"/>
      <c r="P2702" s="28"/>
      <c r="Q2702" s="28"/>
      <c r="R2702" s="28"/>
    </row>
    <row r="2703" spans="2:18">
      <c r="B2703" s="28"/>
      <c r="C2703" s="28"/>
      <c r="D2703" s="28"/>
      <c r="E2703" s="28"/>
      <c r="F2703" s="28"/>
      <c r="G2703" s="28"/>
      <c r="H2703" s="28"/>
      <c r="I2703" s="28"/>
      <c r="J2703" s="28"/>
      <c r="K2703" s="28"/>
      <c r="L2703" s="28"/>
      <c r="M2703" s="28"/>
      <c r="N2703" s="28"/>
      <c r="O2703" s="28"/>
      <c r="P2703" s="28"/>
      <c r="Q2703" s="28"/>
      <c r="R2703" s="28"/>
    </row>
    <row r="2704" spans="2:18">
      <c r="B2704" s="28"/>
      <c r="C2704" s="28"/>
      <c r="D2704" s="28"/>
      <c r="E2704" s="28"/>
      <c r="F2704" s="28"/>
      <c r="G2704" s="28"/>
      <c r="H2704" s="28"/>
      <c r="I2704" s="28"/>
      <c r="J2704" s="28"/>
      <c r="K2704" s="28"/>
      <c r="L2704" s="28"/>
      <c r="M2704" s="28"/>
      <c r="N2704" s="28"/>
      <c r="O2704" s="28"/>
      <c r="P2704" s="28"/>
      <c r="Q2704" s="28"/>
      <c r="R2704" s="28"/>
    </row>
    <row r="2705" spans="2:18">
      <c r="B2705" s="28"/>
      <c r="C2705" s="28"/>
      <c r="D2705" s="28"/>
      <c r="E2705" s="28"/>
      <c r="F2705" s="28"/>
      <c r="G2705" s="28"/>
      <c r="H2705" s="28"/>
      <c r="I2705" s="28"/>
      <c r="J2705" s="28"/>
      <c r="K2705" s="28"/>
      <c r="L2705" s="28"/>
      <c r="M2705" s="28"/>
      <c r="N2705" s="28"/>
      <c r="O2705" s="28"/>
      <c r="P2705" s="28"/>
      <c r="Q2705" s="28"/>
      <c r="R2705" s="28"/>
    </row>
    <row r="2706" spans="2:18">
      <c r="B2706" s="28"/>
      <c r="C2706" s="28"/>
      <c r="D2706" s="28"/>
      <c r="E2706" s="28"/>
      <c r="F2706" s="28"/>
      <c r="G2706" s="28"/>
      <c r="H2706" s="28"/>
      <c r="I2706" s="28"/>
      <c r="J2706" s="28"/>
      <c r="K2706" s="28"/>
      <c r="L2706" s="28"/>
      <c r="M2706" s="28"/>
      <c r="N2706" s="28"/>
      <c r="O2706" s="28"/>
      <c r="P2706" s="28"/>
      <c r="Q2706" s="28"/>
      <c r="R2706" s="28"/>
    </row>
    <row r="2707" spans="2:18">
      <c r="B2707" s="28"/>
      <c r="C2707" s="28"/>
      <c r="D2707" s="28"/>
      <c r="E2707" s="28"/>
      <c r="F2707" s="28"/>
      <c r="G2707" s="28"/>
      <c r="H2707" s="28"/>
      <c r="I2707" s="28"/>
      <c r="J2707" s="28"/>
      <c r="K2707" s="28"/>
      <c r="L2707" s="28"/>
      <c r="M2707" s="28"/>
      <c r="N2707" s="28"/>
      <c r="O2707" s="28"/>
      <c r="P2707" s="28"/>
      <c r="Q2707" s="28"/>
      <c r="R2707" s="28"/>
    </row>
    <row r="2708" spans="2:18">
      <c r="B2708" s="28"/>
      <c r="C2708" s="28"/>
      <c r="D2708" s="28"/>
      <c r="E2708" s="28"/>
      <c r="F2708" s="28"/>
      <c r="G2708" s="28"/>
      <c r="H2708" s="28"/>
      <c r="I2708" s="28"/>
      <c r="J2708" s="28"/>
      <c r="K2708" s="28"/>
      <c r="L2708" s="28"/>
      <c r="M2708" s="28"/>
      <c r="N2708" s="28"/>
      <c r="O2708" s="28"/>
      <c r="P2708" s="28"/>
      <c r="Q2708" s="28"/>
      <c r="R2708" s="28"/>
    </row>
    <row r="2709" spans="2:18">
      <c r="B2709" s="28"/>
      <c r="C2709" s="28"/>
      <c r="D2709" s="28"/>
      <c r="E2709" s="28"/>
      <c r="F2709" s="28"/>
      <c r="G2709" s="28"/>
      <c r="H2709" s="28"/>
      <c r="I2709" s="28"/>
      <c r="J2709" s="28"/>
      <c r="K2709" s="28"/>
      <c r="L2709" s="28"/>
      <c r="M2709" s="28"/>
      <c r="N2709" s="28"/>
      <c r="O2709" s="28"/>
      <c r="P2709" s="28"/>
      <c r="Q2709" s="28"/>
      <c r="R2709" s="28"/>
    </row>
    <row r="2710" spans="2:18">
      <c r="B2710" s="28"/>
      <c r="C2710" s="28"/>
      <c r="D2710" s="28"/>
      <c r="E2710" s="28"/>
      <c r="F2710" s="28"/>
      <c r="G2710" s="28"/>
      <c r="H2710" s="28"/>
      <c r="I2710" s="28"/>
      <c r="J2710" s="28"/>
      <c r="K2710" s="28"/>
      <c r="L2710" s="28"/>
      <c r="M2710" s="28"/>
      <c r="N2710" s="28"/>
      <c r="O2710" s="28"/>
      <c r="P2710" s="28"/>
      <c r="Q2710" s="28"/>
      <c r="R2710" s="28"/>
    </row>
    <row r="2711" spans="2:18">
      <c r="B2711" s="28"/>
      <c r="C2711" s="28"/>
      <c r="D2711" s="28"/>
      <c r="E2711" s="28"/>
      <c r="F2711" s="28"/>
      <c r="G2711" s="28"/>
      <c r="H2711" s="28"/>
      <c r="I2711" s="28"/>
      <c r="J2711" s="28"/>
      <c r="K2711" s="28"/>
      <c r="L2711" s="28"/>
      <c r="M2711" s="28"/>
      <c r="N2711" s="28"/>
      <c r="O2711" s="28"/>
      <c r="P2711" s="28"/>
      <c r="Q2711" s="28"/>
      <c r="R2711" s="28"/>
    </row>
    <row r="2712" spans="2:18">
      <c r="B2712" s="28"/>
      <c r="C2712" s="28"/>
      <c r="D2712" s="28"/>
      <c r="E2712" s="28"/>
      <c r="F2712" s="28"/>
      <c r="G2712" s="28"/>
      <c r="H2712" s="28"/>
      <c r="I2712" s="28"/>
      <c r="J2712" s="28"/>
      <c r="K2712" s="28"/>
      <c r="L2712" s="28"/>
      <c r="M2712" s="28"/>
      <c r="N2712" s="28"/>
      <c r="O2712" s="28"/>
      <c r="P2712" s="28"/>
      <c r="Q2712" s="28"/>
      <c r="R2712" s="28"/>
    </row>
    <row r="2713" spans="2:18">
      <c r="B2713" s="28"/>
      <c r="C2713" s="28"/>
      <c r="D2713" s="28"/>
      <c r="E2713" s="28"/>
      <c r="F2713" s="28"/>
      <c r="G2713" s="28"/>
      <c r="H2713" s="28"/>
      <c r="I2713" s="28"/>
      <c r="J2713" s="28"/>
      <c r="K2713" s="28"/>
      <c r="L2713" s="28"/>
      <c r="M2713" s="28"/>
      <c r="N2713" s="28"/>
      <c r="O2713" s="28"/>
      <c r="P2713" s="28"/>
      <c r="Q2713" s="28"/>
      <c r="R2713" s="28"/>
    </row>
    <row r="2714" spans="2:18">
      <c r="B2714" s="28"/>
      <c r="C2714" s="28"/>
      <c r="D2714" s="28"/>
      <c r="E2714" s="28"/>
      <c r="F2714" s="28"/>
      <c r="G2714" s="28"/>
      <c r="H2714" s="28"/>
      <c r="I2714" s="28"/>
      <c r="J2714" s="28"/>
      <c r="K2714" s="28"/>
      <c r="L2714" s="28"/>
      <c r="M2714" s="28"/>
      <c r="N2714" s="28"/>
      <c r="O2714" s="28"/>
      <c r="P2714" s="28"/>
      <c r="Q2714" s="28"/>
      <c r="R2714" s="28"/>
    </row>
    <row r="2715" spans="2:18">
      <c r="B2715" s="28"/>
      <c r="C2715" s="28"/>
      <c r="D2715" s="28"/>
      <c r="E2715" s="28"/>
      <c r="F2715" s="28"/>
      <c r="G2715" s="28"/>
      <c r="H2715" s="28"/>
      <c r="I2715" s="28"/>
      <c r="J2715" s="28"/>
      <c r="K2715" s="28"/>
      <c r="L2715" s="28"/>
      <c r="M2715" s="28"/>
      <c r="N2715" s="28"/>
      <c r="O2715" s="28"/>
      <c r="P2715" s="28"/>
      <c r="Q2715" s="28"/>
      <c r="R2715" s="28"/>
    </row>
    <row r="2716" spans="2:18">
      <c r="B2716" s="28"/>
      <c r="C2716" s="28"/>
      <c r="D2716" s="28"/>
      <c r="E2716" s="28"/>
      <c r="F2716" s="28"/>
      <c r="G2716" s="28"/>
      <c r="H2716" s="28"/>
      <c r="I2716" s="28"/>
      <c r="J2716" s="28"/>
      <c r="K2716" s="28"/>
      <c r="L2716" s="28"/>
      <c r="M2716" s="28"/>
      <c r="N2716" s="28"/>
      <c r="O2716" s="28"/>
      <c r="P2716" s="28"/>
      <c r="Q2716" s="28"/>
      <c r="R2716" s="28"/>
    </row>
    <row r="2717" spans="2:18">
      <c r="B2717" s="28"/>
      <c r="C2717" s="28"/>
      <c r="D2717" s="28"/>
      <c r="E2717" s="28"/>
      <c r="F2717" s="28"/>
      <c r="G2717" s="28"/>
      <c r="H2717" s="28"/>
      <c r="I2717" s="28"/>
      <c r="J2717" s="28"/>
      <c r="K2717" s="28"/>
      <c r="L2717" s="28"/>
      <c r="M2717" s="28"/>
      <c r="N2717" s="28"/>
      <c r="O2717" s="28"/>
      <c r="P2717" s="28"/>
      <c r="Q2717" s="28"/>
      <c r="R2717" s="28"/>
    </row>
    <row r="2718" spans="2:18">
      <c r="B2718" s="28"/>
      <c r="C2718" s="28"/>
      <c r="D2718" s="28"/>
      <c r="E2718" s="28"/>
      <c r="F2718" s="28"/>
      <c r="G2718" s="28"/>
      <c r="H2718" s="28"/>
      <c r="I2718" s="28"/>
      <c r="J2718" s="28"/>
      <c r="K2718" s="28"/>
      <c r="L2718" s="28"/>
      <c r="M2718" s="28"/>
      <c r="N2718" s="28"/>
      <c r="O2718" s="28"/>
      <c r="P2718" s="28"/>
      <c r="Q2718" s="28"/>
      <c r="R2718" s="28"/>
    </row>
    <row r="2719" spans="2:18">
      <c r="B2719" s="28"/>
      <c r="C2719" s="28"/>
      <c r="D2719" s="28"/>
      <c r="E2719" s="28"/>
      <c r="F2719" s="28"/>
      <c r="G2719" s="28"/>
      <c r="H2719" s="28"/>
      <c r="I2719" s="28"/>
      <c r="J2719" s="28"/>
      <c r="K2719" s="28"/>
      <c r="L2719" s="28"/>
      <c r="M2719" s="28"/>
      <c r="N2719" s="28"/>
      <c r="O2719" s="28"/>
      <c r="P2719" s="28"/>
      <c r="Q2719" s="28"/>
      <c r="R2719" s="28"/>
    </row>
    <row r="2720" spans="2:18">
      <c r="B2720" s="28"/>
      <c r="C2720" s="28"/>
      <c r="D2720" s="28"/>
      <c r="E2720" s="28"/>
      <c r="F2720" s="28"/>
      <c r="G2720" s="28"/>
      <c r="H2720" s="28"/>
      <c r="I2720" s="28"/>
      <c r="J2720" s="28"/>
      <c r="K2720" s="28"/>
      <c r="L2720" s="28"/>
      <c r="M2720" s="28"/>
      <c r="N2720" s="28"/>
      <c r="O2720" s="28"/>
      <c r="P2720" s="28"/>
      <c r="Q2720" s="28"/>
      <c r="R2720" s="28"/>
    </row>
    <row r="2721" spans="2:18">
      <c r="B2721" s="28"/>
      <c r="C2721" s="28"/>
      <c r="D2721" s="28"/>
      <c r="E2721" s="28"/>
      <c r="F2721" s="28"/>
      <c r="G2721" s="28"/>
      <c r="H2721" s="28"/>
      <c r="I2721" s="28"/>
      <c r="J2721" s="28"/>
      <c r="K2721" s="28"/>
      <c r="L2721" s="28"/>
      <c r="M2721" s="28"/>
      <c r="N2721" s="28"/>
      <c r="O2721" s="28"/>
      <c r="P2721" s="28"/>
      <c r="Q2721" s="28"/>
      <c r="R2721" s="28"/>
    </row>
    <row r="2722" spans="2:18">
      <c r="B2722" s="28"/>
      <c r="C2722" s="28"/>
      <c r="D2722" s="28"/>
      <c r="E2722" s="28"/>
      <c r="F2722" s="28"/>
      <c r="G2722" s="28"/>
      <c r="H2722" s="28"/>
      <c r="I2722" s="28"/>
      <c r="J2722" s="28"/>
      <c r="K2722" s="28"/>
      <c r="L2722" s="28"/>
      <c r="M2722" s="28"/>
      <c r="N2722" s="28"/>
      <c r="O2722" s="28"/>
      <c r="P2722" s="28"/>
      <c r="Q2722" s="28"/>
      <c r="R2722" s="28"/>
    </row>
    <row r="2723" spans="2:18">
      <c r="B2723" s="28"/>
      <c r="C2723" s="28"/>
      <c r="D2723" s="28"/>
      <c r="E2723" s="28"/>
      <c r="F2723" s="28"/>
      <c r="G2723" s="28"/>
      <c r="H2723" s="28"/>
      <c r="I2723" s="28"/>
      <c r="J2723" s="28"/>
      <c r="K2723" s="28"/>
      <c r="L2723" s="28"/>
      <c r="M2723" s="28"/>
      <c r="N2723" s="28"/>
      <c r="O2723" s="28"/>
      <c r="P2723" s="28"/>
      <c r="Q2723" s="28"/>
      <c r="R2723" s="28"/>
    </row>
    <row r="2724" spans="2:18">
      <c r="B2724" s="28"/>
      <c r="C2724" s="28"/>
      <c r="D2724" s="28"/>
      <c r="E2724" s="28"/>
      <c r="F2724" s="28"/>
      <c r="G2724" s="28"/>
      <c r="H2724" s="28"/>
      <c r="I2724" s="28"/>
      <c r="J2724" s="28"/>
      <c r="K2724" s="28"/>
      <c r="L2724" s="28"/>
      <c r="M2724" s="28"/>
      <c r="N2724" s="28"/>
      <c r="O2724" s="28"/>
      <c r="P2724" s="28"/>
      <c r="Q2724" s="28"/>
      <c r="R2724" s="28"/>
    </row>
    <row r="2725" spans="2:18">
      <c r="B2725" s="28"/>
      <c r="C2725" s="28"/>
      <c r="D2725" s="28"/>
      <c r="E2725" s="28"/>
      <c r="F2725" s="28"/>
      <c r="G2725" s="28"/>
      <c r="H2725" s="28"/>
      <c r="I2725" s="28"/>
      <c r="J2725" s="28"/>
      <c r="K2725" s="28"/>
      <c r="L2725" s="28"/>
      <c r="M2725" s="28"/>
      <c r="N2725" s="28"/>
      <c r="O2725" s="28"/>
      <c r="P2725" s="28"/>
      <c r="Q2725" s="28"/>
      <c r="R2725" s="28"/>
    </row>
    <row r="2726" spans="2:18">
      <c r="B2726" s="28"/>
      <c r="C2726" s="28"/>
      <c r="D2726" s="28"/>
      <c r="E2726" s="28"/>
      <c r="F2726" s="28"/>
      <c r="G2726" s="28"/>
      <c r="H2726" s="28"/>
      <c r="I2726" s="28"/>
      <c r="J2726" s="28"/>
      <c r="K2726" s="28"/>
      <c r="L2726" s="28"/>
      <c r="M2726" s="28"/>
      <c r="N2726" s="28"/>
      <c r="O2726" s="28"/>
      <c r="P2726" s="28"/>
      <c r="Q2726" s="28"/>
      <c r="R2726" s="28"/>
    </row>
    <row r="2727" spans="2:18">
      <c r="B2727" s="28"/>
      <c r="C2727" s="28"/>
      <c r="D2727" s="28"/>
      <c r="E2727" s="28"/>
      <c r="F2727" s="28"/>
      <c r="G2727" s="28"/>
      <c r="H2727" s="28"/>
      <c r="I2727" s="28"/>
      <c r="J2727" s="28"/>
      <c r="K2727" s="28"/>
      <c r="L2727" s="28"/>
      <c r="M2727" s="28"/>
      <c r="N2727" s="28"/>
      <c r="O2727" s="28"/>
      <c r="P2727" s="28"/>
      <c r="Q2727" s="28"/>
      <c r="R2727" s="28"/>
    </row>
    <row r="2728" spans="2:18">
      <c r="B2728" s="28"/>
      <c r="C2728" s="28"/>
      <c r="D2728" s="28"/>
      <c r="E2728" s="28"/>
      <c r="F2728" s="28"/>
      <c r="G2728" s="28"/>
      <c r="H2728" s="28"/>
      <c r="I2728" s="28"/>
      <c r="J2728" s="28"/>
      <c r="K2728" s="28"/>
      <c r="L2728" s="28"/>
      <c r="M2728" s="28"/>
      <c r="N2728" s="28"/>
      <c r="O2728" s="28"/>
      <c r="P2728" s="28"/>
      <c r="Q2728" s="28"/>
      <c r="R2728" s="28"/>
    </row>
    <row r="2729" spans="2:18">
      <c r="B2729" s="28"/>
      <c r="C2729" s="28"/>
      <c r="D2729" s="28"/>
      <c r="E2729" s="28"/>
      <c r="F2729" s="28"/>
      <c r="G2729" s="28"/>
      <c r="H2729" s="28"/>
      <c r="I2729" s="28"/>
      <c r="J2729" s="28"/>
      <c r="K2729" s="28"/>
      <c r="L2729" s="28"/>
      <c r="M2729" s="28"/>
      <c r="N2729" s="28"/>
      <c r="O2729" s="28"/>
      <c r="P2729" s="28"/>
      <c r="Q2729" s="28"/>
      <c r="R2729" s="28"/>
    </row>
    <row r="2730" spans="2:18">
      <c r="B2730" s="28"/>
      <c r="C2730" s="28"/>
      <c r="D2730" s="28"/>
      <c r="E2730" s="28"/>
      <c r="F2730" s="28"/>
      <c r="G2730" s="28"/>
      <c r="H2730" s="28"/>
      <c r="I2730" s="28"/>
      <c r="J2730" s="28"/>
      <c r="K2730" s="28"/>
      <c r="L2730" s="28"/>
      <c r="M2730" s="28"/>
      <c r="N2730" s="28"/>
      <c r="O2730" s="28"/>
      <c r="P2730" s="28"/>
      <c r="Q2730" s="28"/>
      <c r="R2730" s="28"/>
    </row>
    <row r="2731" spans="2:18">
      <c r="B2731" s="28"/>
      <c r="C2731" s="28"/>
      <c r="D2731" s="28"/>
      <c r="E2731" s="28"/>
      <c r="F2731" s="28"/>
      <c r="G2731" s="28"/>
      <c r="H2731" s="28"/>
      <c r="I2731" s="28"/>
      <c r="J2731" s="28"/>
      <c r="K2731" s="28"/>
      <c r="L2731" s="28"/>
      <c r="M2731" s="28"/>
      <c r="N2731" s="28"/>
      <c r="O2731" s="28"/>
      <c r="P2731" s="28"/>
      <c r="Q2731" s="28"/>
      <c r="R2731" s="28"/>
    </row>
    <row r="2732" spans="2:18">
      <c r="B2732" s="28"/>
      <c r="C2732" s="28"/>
      <c r="D2732" s="28"/>
      <c r="E2732" s="28"/>
      <c r="F2732" s="28"/>
      <c r="G2732" s="28"/>
      <c r="H2732" s="28"/>
      <c r="I2732" s="28"/>
      <c r="J2732" s="28"/>
      <c r="K2732" s="28"/>
      <c r="L2732" s="28"/>
      <c r="M2732" s="28"/>
      <c r="N2732" s="28"/>
      <c r="O2732" s="28"/>
      <c r="P2732" s="28"/>
      <c r="Q2732" s="28"/>
      <c r="R2732" s="28"/>
    </row>
    <row r="2733" spans="2:18">
      <c r="B2733" s="28"/>
      <c r="C2733" s="28"/>
      <c r="D2733" s="28"/>
      <c r="E2733" s="28"/>
      <c r="F2733" s="28"/>
      <c r="G2733" s="28"/>
      <c r="H2733" s="28"/>
      <c r="I2733" s="28"/>
      <c r="J2733" s="28"/>
      <c r="K2733" s="28"/>
      <c r="L2733" s="28"/>
      <c r="M2733" s="28"/>
      <c r="N2733" s="28"/>
      <c r="O2733" s="28"/>
      <c r="P2733" s="28"/>
      <c r="Q2733" s="28"/>
      <c r="R2733" s="28"/>
    </row>
    <row r="2734" spans="2:18">
      <c r="B2734" s="28"/>
      <c r="C2734" s="28"/>
      <c r="D2734" s="28"/>
      <c r="E2734" s="28"/>
      <c r="F2734" s="28"/>
      <c r="G2734" s="28"/>
      <c r="H2734" s="28"/>
      <c r="I2734" s="28"/>
      <c r="J2734" s="28"/>
      <c r="K2734" s="28"/>
      <c r="L2734" s="28"/>
      <c r="M2734" s="28"/>
      <c r="N2734" s="28"/>
      <c r="O2734" s="28"/>
      <c r="P2734" s="28"/>
      <c r="Q2734" s="28"/>
      <c r="R2734" s="28"/>
    </row>
    <row r="2735" spans="2:18">
      <c r="B2735" s="28"/>
      <c r="C2735" s="28"/>
      <c r="D2735" s="28"/>
      <c r="E2735" s="28"/>
      <c r="F2735" s="28"/>
      <c r="G2735" s="28"/>
      <c r="H2735" s="28"/>
      <c r="I2735" s="28"/>
      <c r="J2735" s="28"/>
      <c r="K2735" s="28"/>
      <c r="L2735" s="28"/>
      <c r="M2735" s="28"/>
      <c r="N2735" s="28"/>
      <c r="O2735" s="28"/>
      <c r="P2735" s="28"/>
      <c r="Q2735" s="28"/>
      <c r="R2735" s="28"/>
    </row>
    <row r="2736" spans="2:18">
      <c r="B2736" s="28"/>
      <c r="C2736" s="28"/>
      <c r="D2736" s="28"/>
      <c r="E2736" s="28"/>
      <c r="F2736" s="28"/>
      <c r="G2736" s="28"/>
      <c r="H2736" s="28"/>
      <c r="I2736" s="28"/>
      <c r="J2736" s="28"/>
      <c r="K2736" s="28"/>
      <c r="L2736" s="28"/>
      <c r="M2736" s="28"/>
      <c r="N2736" s="28"/>
      <c r="O2736" s="28"/>
      <c r="P2736" s="28"/>
      <c r="Q2736" s="28"/>
      <c r="R2736" s="28"/>
    </row>
    <row r="2737" spans="2:18">
      <c r="B2737" s="28"/>
      <c r="C2737" s="28"/>
      <c r="D2737" s="28"/>
      <c r="E2737" s="28"/>
      <c r="F2737" s="28"/>
      <c r="G2737" s="28"/>
      <c r="H2737" s="28"/>
      <c r="I2737" s="28"/>
      <c r="J2737" s="28"/>
      <c r="K2737" s="28"/>
      <c r="L2737" s="28"/>
      <c r="M2737" s="28"/>
      <c r="N2737" s="28"/>
      <c r="O2737" s="28"/>
      <c r="P2737" s="28"/>
      <c r="Q2737" s="28"/>
      <c r="R2737" s="28"/>
    </row>
    <row r="2738" spans="2:18">
      <c r="B2738" s="28"/>
      <c r="C2738" s="28"/>
      <c r="D2738" s="28"/>
      <c r="E2738" s="28"/>
      <c r="F2738" s="28"/>
      <c r="G2738" s="28"/>
      <c r="H2738" s="28"/>
      <c r="I2738" s="28"/>
      <c r="J2738" s="28"/>
      <c r="K2738" s="28"/>
      <c r="L2738" s="28"/>
      <c r="M2738" s="28"/>
      <c r="N2738" s="28"/>
      <c r="O2738" s="28"/>
      <c r="P2738" s="28"/>
      <c r="Q2738" s="28"/>
      <c r="R2738" s="28"/>
    </row>
    <row r="2739" spans="2:18">
      <c r="B2739" s="28"/>
      <c r="C2739" s="28"/>
      <c r="D2739" s="28"/>
      <c r="E2739" s="28"/>
      <c r="F2739" s="28"/>
      <c r="G2739" s="28"/>
      <c r="H2739" s="28"/>
      <c r="I2739" s="28"/>
      <c r="J2739" s="28"/>
      <c r="K2739" s="28"/>
      <c r="L2739" s="28"/>
      <c r="M2739" s="28"/>
      <c r="N2739" s="28"/>
      <c r="O2739" s="28"/>
      <c r="P2739" s="28"/>
      <c r="Q2739" s="28"/>
      <c r="R2739" s="28"/>
    </row>
    <row r="2740" spans="2:18">
      <c r="B2740" s="28"/>
      <c r="C2740" s="28"/>
      <c r="D2740" s="28"/>
      <c r="E2740" s="28"/>
      <c r="F2740" s="28"/>
      <c r="G2740" s="28"/>
      <c r="H2740" s="28"/>
      <c r="I2740" s="28"/>
      <c r="J2740" s="28"/>
      <c r="K2740" s="28"/>
      <c r="L2740" s="28"/>
      <c r="M2740" s="28"/>
      <c r="N2740" s="28"/>
      <c r="O2740" s="28"/>
      <c r="P2740" s="28"/>
      <c r="Q2740" s="28"/>
      <c r="R2740" s="28"/>
    </row>
    <row r="2741" spans="2:18">
      <c r="B2741" s="28"/>
      <c r="C2741" s="28"/>
      <c r="D2741" s="28"/>
      <c r="E2741" s="28"/>
      <c r="F2741" s="28"/>
      <c r="G2741" s="28"/>
      <c r="H2741" s="28"/>
      <c r="I2741" s="28"/>
      <c r="J2741" s="28"/>
      <c r="K2741" s="28"/>
      <c r="L2741" s="28"/>
      <c r="M2741" s="28"/>
      <c r="N2741" s="28"/>
      <c r="O2741" s="28"/>
      <c r="P2741" s="28"/>
      <c r="Q2741" s="28"/>
      <c r="R2741" s="28"/>
    </row>
    <row r="2742" spans="2:18">
      <c r="B2742" s="28"/>
      <c r="C2742" s="28"/>
      <c r="D2742" s="28"/>
      <c r="E2742" s="28"/>
      <c r="F2742" s="28"/>
      <c r="G2742" s="28"/>
      <c r="H2742" s="28"/>
      <c r="I2742" s="28"/>
      <c r="J2742" s="28"/>
      <c r="K2742" s="28"/>
      <c r="L2742" s="28"/>
      <c r="M2742" s="28"/>
      <c r="N2742" s="28"/>
      <c r="O2742" s="28"/>
      <c r="P2742" s="28"/>
      <c r="Q2742" s="28"/>
      <c r="R2742" s="28"/>
    </row>
    <row r="2743" spans="2:18">
      <c r="B2743" s="28"/>
      <c r="C2743" s="28"/>
      <c r="D2743" s="28"/>
      <c r="E2743" s="28"/>
      <c r="F2743" s="28"/>
      <c r="G2743" s="28"/>
      <c r="H2743" s="28"/>
      <c r="I2743" s="28"/>
      <c r="J2743" s="28"/>
      <c r="K2743" s="28"/>
      <c r="L2743" s="28"/>
      <c r="M2743" s="28"/>
      <c r="N2743" s="28"/>
      <c r="O2743" s="28"/>
      <c r="P2743" s="28"/>
      <c r="Q2743" s="28"/>
      <c r="R2743" s="28"/>
    </row>
    <row r="2744" spans="2:18">
      <c r="B2744" s="28"/>
      <c r="C2744" s="28"/>
      <c r="D2744" s="28"/>
      <c r="E2744" s="28"/>
      <c r="F2744" s="28"/>
      <c r="G2744" s="28"/>
      <c r="H2744" s="28"/>
      <c r="I2744" s="28"/>
      <c r="J2744" s="28"/>
      <c r="K2744" s="28"/>
      <c r="L2744" s="28"/>
      <c r="M2744" s="28"/>
      <c r="N2744" s="28"/>
      <c r="O2744" s="28"/>
      <c r="P2744" s="28"/>
      <c r="Q2744" s="28"/>
      <c r="R2744" s="28"/>
    </row>
    <row r="2745" spans="2:18">
      <c r="B2745" s="28"/>
      <c r="C2745" s="28"/>
      <c r="D2745" s="28"/>
      <c r="E2745" s="28"/>
      <c r="F2745" s="28"/>
      <c r="G2745" s="28"/>
      <c r="H2745" s="28"/>
      <c r="I2745" s="28"/>
      <c r="J2745" s="28"/>
      <c r="K2745" s="28"/>
      <c r="L2745" s="28"/>
      <c r="M2745" s="28"/>
      <c r="N2745" s="28"/>
      <c r="O2745" s="28"/>
      <c r="P2745" s="28"/>
      <c r="Q2745" s="28"/>
      <c r="R2745" s="28"/>
    </row>
    <row r="2746" spans="2:18">
      <c r="B2746" s="28"/>
      <c r="C2746" s="28"/>
      <c r="D2746" s="28"/>
      <c r="E2746" s="28"/>
      <c r="F2746" s="28"/>
      <c r="G2746" s="28"/>
      <c r="H2746" s="28"/>
      <c r="I2746" s="28"/>
      <c r="J2746" s="28"/>
      <c r="K2746" s="28"/>
      <c r="L2746" s="28"/>
      <c r="M2746" s="28"/>
      <c r="N2746" s="28"/>
      <c r="O2746" s="28"/>
      <c r="P2746" s="28"/>
      <c r="Q2746" s="28"/>
      <c r="R2746" s="28"/>
    </row>
    <row r="2747" spans="2:18">
      <c r="B2747" s="28"/>
      <c r="C2747" s="28"/>
      <c r="D2747" s="28"/>
      <c r="E2747" s="28"/>
      <c r="F2747" s="28"/>
      <c r="G2747" s="28"/>
      <c r="H2747" s="28"/>
      <c r="I2747" s="28"/>
      <c r="J2747" s="28"/>
      <c r="K2747" s="28"/>
      <c r="L2747" s="28"/>
      <c r="M2747" s="28"/>
      <c r="N2747" s="28"/>
      <c r="O2747" s="28"/>
      <c r="P2747" s="28"/>
      <c r="Q2747" s="28"/>
      <c r="R2747" s="28"/>
    </row>
    <row r="2748" spans="2:18">
      <c r="B2748" s="28"/>
      <c r="C2748" s="28"/>
      <c r="D2748" s="28"/>
      <c r="E2748" s="28"/>
      <c r="F2748" s="28"/>
      <c r="G2748" s="28"/>
      <c r="H2748" s="28"/>
      <c r="I2748" s="28"/>
      <c r="J2748" s="28"/>
      <c r="K2748" s="28"/>
      <c r="L2748" s="28"/>
      <c r="M2748" s="28"/>
      <c r="N2748" s="28"/>
      <c r="O2748" s="28"/>
      <c r="P2748" s="28"/>
      <c r="Q2748" s="28"/>
      <c r="R2748" s="28"/>
    </row>
    <row r="2749" spans="2:18">
      <c r="B2749" s="28"/>
      <c r="C2749" s="28"/>
      <c r="D2749" s="28"/>
      <c r="E2749" s="28"/>
      <c r="F2749" s="28"/>
      <c r="G2749" s="28"/>
      <c r="H2749" s="28"/>
      <c r="I2749" s="28"/>
      <c r="J2749" s="28"/>
      <c r="K2749" s="28"/>
      <c r="L2749" s="28"/>
      <c r="M2749" s="28"/>
      <c r="N2749" s="28"/>
      <c r="O2749" s="28"/>
      <c r="P2749" s="28"/>
      <c r="Q2749" s="28"/>
      <c r="R2749" s="28"/>
    </row>
    <row r="2750" spans="2:18">
      <c r="B2750" s="28"/>
      <c r="C2750" s="28"/>
      <c r="D2750" s="28"/>
      <c r="E2750" s="28"/>
      <c r="F2750" s="28"/>
      <c r="G2750" s="28"/>
      <c r="H2750" s="28"/>
      <c r="I2750" s="28"/>
      <c r="J2750" s="28"/>
      <c r="K2750" s="28"/>
      <c r="L2750" s="28"/>
      <c r="M2750" s="28"/>
      <c r="N2750" s="28"/>
      <c r="O2750" s="28"/>
      <c r="P2750" s="28"/>
      <c r="Q2750" s="28"/>
      <c r="R2750" s="28"/>
    </row>
    <row r="2751" spans="2:18">
      <c r="B2751" s="28"/>
      <c r="C2751" s="28"/>
      <c r="D2751" s="28"/>
      <c r="E2751" s="28"/>
      <c r="F2751" s="28"/>
      <c r="G2751" s="28"/>
      <c r="H2751" s="28"/>
      <c r="I2751" s="28"/>
      <c r="J2751" s="28"/>
      <c r="K2751" s="28"/>
      <c r="L2751" s="28"/>
      <c r="M2751" s="28"/>
      <c r="N2751" s="28"/>
      <c r="O2751" s="28"/>
      <c r="P2751" s="28"/>
      <c r="Q2751" s="28"/>
      <c r="R2751" s="28"/>
    </row>
    <row r="2752" spans="2:18">
      <c r="B2752" s="28"/>
      <c r="C2752" s="28"/>
      <c r="D2752" s="28"/>
      <c r="E2752" s="28"/>
      <c r="F2752" s="28"/>
      <c r="G2752" s="28"/>
      <c r="H2752" s="28"/>
      <c r="I2752" s="28"/>
      <c r="J2752" s="28"/>
      <c r="K2752" s="28"/>
      <c r="L2752" s="28"/>
      <c r="M2752" s="28"/>
      <c r="N2752" s="28"/>
      <c r="O2752" s="28"/>
      <c r="P2752" s="28"/>
      <c r="Q2752" s="28"/>
      <c r="R2752" s="28"/>
    </row>
    <row r="2753" spans="2:18">
      <c r="B2753" s="28"/>
      <c r="C2753" s="28"/>
      <c r="D2753" s="28"/>
      <c r="E2753" s="28"/>
      <c r="F2753" s="28"/>
      <c r="G2753" s="28"/>
      <c r="H2753" s="28"/>
      <c r="I2753" s="28"/>
      <c r="J2753" s="28"/>
      <c r="K2753" s="28"/>
      <c r="L2753" s="28"/>
      <c r="M2753" s="28"/>
      <c r="N2753" s="28"/>
      <c r="O2753" s="28"/>
      <c r="P2753" s="28"/>
      <c r="Q2753" s="28"/>
      <c r="R2753" s="28"/>
    </row>
    <row r="2754" spans="2:18">
      <c r="B2754" s="28"/>
      <c r="C2754" s="28"/>
      <c r="D2754" s="28"/>
      <c r="E2754" s="28"/>
      <c r="F2754" s="28"/>
      <c r="G2754" s="28"/>
      <c r="H2754" s="28"/>
      <c r="I2754" s="28"/>
      <c r="J2754" s="28"/>
      <c r="K2754" s="28"/>
      <c r="L2754" s="28"/>
      <c r="M2754" s="28"/>
      <c r="N2754" s="28"/>
      <c r="O2754" s="28"/>
      <c r="P2754" s="28"/>
      <c r="Q2754" s="28"/>
      <c r="R2754" s="28"/>
    </row>
    <row r="2755" spans="2:18">
      <c r="B2755" s="28"/>
      <c r="C2755" s="28"/>
      <c r="D2755" s="28"/>
      <c r="E2755" s="28"/>
      <c r="F2755" s="28"/>
      <c r="G2755" s="28"/>
      <c r="H2755" s="28"/>
      <c r="I2755" s="28"/>
      <c r="J2755" s="28"/>
      <c r="K2755" s="28"/>
      <c r="L2755" s="28"/>
      <c r="M2755" s="28"/>
      <c r="N2755" s="28"/>
      <c r="O2755" s="28"/>
      <c r="P2755" s="28"/>
      <c r="Q2755" s="28"/>
      <c r="R2755" s="28"/>
    </row>
    <row r="2756" spans="2:18">
      <c r="B2756" s="28"/>
      <c r="C2756" s="28"/>
      <c r="D2756" s="28"/>
      <c r="E2756" s="28"/>
      <c r="F2756" s="28"/>
      <c r="G2756" s="28"/>
      <c r="H2756" s="28"/>
      <c r="I2756" s="28"/>
      <c r="J2756" s="28"/>
      <c r="K2756" s="28"/>
      <c r="L2756" s="28"/>
      <c r="M2756" s="28"/>
      <c r="N2756" s="28"/>
      <c r="O2756" s="28"/>
      <c r="P2756" s="28"/>
      <c r="Q2756" s="28"/>
      <c r="R2756" s="28"/>
    </row>
    <row r="2757" spans="2:18">
      <c r="B2757" s="28"/>
      <c r="C2757" s="28"/>
      <c r="D2757" s="28"/>
      <c r="E2757" s="28"/>
      <c r="F2757" s="28"/>
      <c r="G2757" s="28"/>
      <c r="H2757" s="28"/>
      <c r="I2757" s="28"/>
      <c r="J2757" s="28"/>
      <c r="K2757" s="28"/>
      <c r="L2757" s="28"/>
      <c r="M2757" s="28"/>
      <c r="N2757" s="28"/>
      <c r="O2757" s="28"/>
      <c r="P2757" s="28"/>
      <c r="Q2757" s="28"/>
      <c r="R2757" s="28"/>
    </row>
    <row r="2758" spans="2:18">
      <c r="B2758" s="28"/>
      <c r="C2758" s="28"/>
      <c r="D2758" s="28"/>
      <c r="E2758" s="28"/>
      <c r="F2758" s="28"/>
      <c r="G2758" s="28"/>
      <c r="H2758" s="28"/>
      <c r="I2758" s="28"/>
      <c r="J2758" s="28"/>
      <c r="K2758" s="28"/>
      <c r="L2758" s="28"/>
      <c r="M2758" s="28"/>
      <c r="N2758" s="28"/>
      <c r="O2758" s="28"/>
      <c r="P2758" s="28"/>
      <c r="Q2758" s="28"/>
      <c r="R2758" s="28"/>
    </row>
    <row r="2759" spans="2:18">
      <c r="B2759" s="28"/>
      <c r="C2759" s="28"/>
      <c r="D2759" s="28"/>
      <c r="E2759" s="28"/>
      <c r="F2759" s="28"/>
      <c r="G2759" s="28"/>
      <c r="H2759" s="28"/>
      <c r="I2759" s="28"/>
      <c r="J2759" s="28"/>
      <c r="K2759" s="28"/>
      <c r="L2759" s="28"/>
      <c r="M2759" s="28"/>
      <c r="N2759" s="28"/>
      <c r="O2759" s="28"/>
      <c r="P2759" s="28"/>
      <c r="Q2759" s="28"/>
      <c r="R2759" s="28"/>
    </row>
    <row r="2760" spans="2:18">
      <c r="B2760" s="28"/>
      <c r="C2760" s="28"/>
      <c r="D2760" s="28"/>
      <c r="E2760" s="28"/>
      <c r="F2760" s="28"/>
      <c r="G2760" s="28"/>
      <c r="H2760" s="28"/>
      <c r="I2760" s="28"/>
      <c r="J2760" s="28"/>
      <c r="K2760" s="28"/>
      <c r="L2760" s="28"/>
      <c r="M2760" s="28"/>
      <c r="N2760" s="28"/>
      <c r="O2760" s="28"/>
      <c r="P2760" s="28"/>
      <c r="Q2760" s="28"/>
      <c r="R2760" s="28"/>
    </row>
    <row r="2761" spans="2:18">
      <c r="B2761" s="28"/>
      <c r="C2761" s="28"/>
      <c r="D2761" s="28"/>
      <c r="E2761" s="28"/>
      <c r="F2761" s="28"/>
      <c r="G2761" s="28"/>
      <c r="H2761" s="28"/>
      <c r="I2761" s="28"/>
      <c r="J2761" s="28"/>
      <c r="K2761" s="28"/>
      <c r="L2761" s="28"/>
      <c r="M2761" s="28"/>
      <c r="N2761" s="28"/>
      <c r="O2761" s="28"/>
      <c r="P2761" s="28"/>
      <c r="Q2761" s="28"/>
      <c r="R2761" s="28"/>
    </row>
    <row r="2762" spans="2:18">
      <c r="B2762" s="28"/>
      <c r="C2762" s="28"/>
      <c r="D2762" s="28"/>
      <c r="E2762" s="28"/>
      <c r="F2762" s="28"/>
      <c r="G2762" s="28"/>
      <c r="H2762" s="28"/>
      <c r="I2762" s="28"/>
      <c r="J2762" s="28"/>
      <c r="K2762" s="28"/>
      <c r="L2762" s="28"/>
      <c r="M2762" s="28"/>
      <c r="N2762" s="28"/>
      <c r="O2762" s="28"/>
      <c r="P2762" s="28"/>
      <c r="Q2762" s="28"/>
      <c r="R2762" s="28"/>
    </row>
    <row r="2763" spans="2:18">
      <c r="B2763" s="28"/>
      <c r="C2763" s="28"/>
      <c r="D2763" s="28"/>
      <c r="E2763" s="28"/>
      <c r="F2763" s="28"/>
      <c r="G2763" s="28"/>
      <c r="H2763" s="28"/>
      <c r="I2763" s="28"/>
      <c r="J2763" s="28"/>
      <c r="K2763" s="28"/>
      <c r="L2763" s="28"/>
      <c r="M2763" s="28"/>
      <c r="N2763" s="28"/>
      <c r="O2763" s="28"/>
      <c r="P2763" s="28"/>
      <c r="Q2763" s="28"/>
      <c r="R2763" s="28"/>
    </row>
    <row r="2764" spans="2:18">
      <c r="B2764" s="28"/>
      <c r="C2764" s="28"/>
      <c r="D2764" s="28"/>
      <c r="E2764" s="28"/>
      <c r="F2764" s="28"/>
      <c r="G2764" s="28"/>
      <c r="H2764" s="28"/>
      <c r="I2764" s="28"/>
      <c r="J2764" s="28"/>
      <c r="K2764" s="28"/>
      <c r="L2764" s="28"/>
      <c r="M2764" s="28"/>
      <c r="N2764" s="28"/>
      <c r="O2764" s="28"/>
      <c r="P2764" s="28"/>
      <c r="Q2764" s="28"/>
      <c r="R2764" s="28"/>
    </row>
    <row r="2765" spans="2:18">
      <c r="B2765" s="28"/>
      <c r="C2765" s="28"/>
      <c r="D2765" s="28"/>
      <c r="E2765" s="28"/>
      <c r="F2765" s="28"/>
      <c r="G2765" s="28"/>
      <c r="H2765" s="28"/>
      <c r="I2765" s="28"/>
      <c r="J2765" s="28"/>
      <c r="K2765" s="28"/>
      <c r="L2765" s="28"/>
      <c r="M2765" s="28"/>
      <c r="N2765" s="28"/>
      <c r="O2765" s="28"/>
      <c r="P2765" s="28"/>
      <c r="Q2765" s="28"/>
      <c r="R2765" s="28"/>
    </row>
    <row r="2766" spans="2:18">
      <c r="B2766" s="28"/>
      <c r="C2766" s="28"/>
      <c r="D2766" s="28"/>
      <c r="E2766" s="28"/>
      <c r="F2766" s="28"/>
      <c r="G2766" s="28"/>
      <c r="H2766" s="28"/>
      <c r="I2766" s="28"/>
      <c r="J2766" s="28"/>
      <c r="K2766" s="28"/>
      <c r="L2766" s="28"/>
      <c r="M2766" s="28"/>
      <c r="N2766" s="28"/>
      <c r="O2766" s="28"/>
      <c r="P2766" s="28"/>
      <c r="Q2766" s="28"/>
      <c r="R2766" s="28"/>
    </row>
    <row r="2767" spans="2:18">
      <c r="B2767" s="28"/>
      <c r="C2767" s="28"/>
      <c r="D2767" s="28"/>
      <c r="E2767" s="28"/>
      <c r="F2767" s="28"/>
      <c r="G2767" s="28"/>
      <c r="H2767" s="28"/>
      <c r="I2767" s="28"/>
      <c r="J2767" s="28"/>
      <c r="K2767" s="28"/>
      <c r="L2767" s="28"/>
      <c r="M2767" s="28"/>
      <c r="N2767" s="28"/>
      <c r="O2767" s="28"/>
      <c r="P2767" s="28"/>
      <c r="Q2767" s="28"/>
      <c r="R2767" s="28"/>
    </row>
    <row r="2768" spans="2:18">
      <c r="B2768" s="28"/>
      <c r="C2768" s="28"/>
      <c r="D2768" s="28"/>
      <c r="E2768" s="28"/>
      <c r="F2768" s="28"/>
      <c r="G2768" s="28"/>
      <c r="H2768" s="28"/>
      <c r="I2768" s="28"/>
      <c r="J2768" s="28"/>
      <c r="K2768" s="28"/>
      <c r="L2768" s="28"/>
      <c r="M2768" s="28"/>
      <c r="N2768" s="28"/>
      <c r="O2768" s="28"/>
      <c r="P2768" s="28"/>
      <c r="Q2768" s="28"/>
      <c r="R2768" s="28"/>
    </row>
    <row r="2769" spans="2:18">
      <c r="B2769" s="28"/>
      <c r="C2769" s="28"/>
      <c r="D2769" s="28"/>
      <c r="E2769" s="28"/>
      <c r="F2769" s="28"/>
      <c r="G2769" s="28"/>
      <c r="H2769" s="28"/>
      <c r="I2769" s="28"/>
      <c r="J2769" s="28"/>
      <c r="K2769" s="28"/>
      <c r="L2769" s="28"/>
      <c r="M2769" s="28"/>
      <c r="N2769" s="28"/>
      <c r="O2769" s="28"/>
      <c r="P2769" s="28"/>
      <c r="Q2769" s="28"/>
      <c r="R2769" s="28"/>
    </row>
    <row r="2770" spans="2:18">
      <c r="B2770" s="28"/>
      <c r="C2770" s="28"/>
      <c r="D2770" s="28"/>
      <c r="E2770" s="28"/>
      <c r="F2770" s="28"/>
      <c r="G2770" s="28"/>
      <c r="H2770" s="28"/>
      <c r="I2770" s="28"/>
      <c r="J2770" s="28"/>
      <c r="K2770" s="28"/>
      <c r="L2770" s="28"/>
      <c r="M2770" s="28"/>
      <c r="N2770" s="28"/>
      <c r="O2770" s="28"/>
      <c r="P2770" s="28"/>
      <c r="Q2770" s="28"/>
      <c r="R2770" s="28"/>
    </row>
    <row r="2771" spans="2:18">
      <c r="B2771" s="28"/>
      <c r="C2771" s="28"/>
      <c r="D2771" s="28"/>
      <c r="E2771" s="28"/>
      <c r="F2771" s="28"/>
      <c r="G2771" s="28"/>
      <c r="H2771" s="28"/>
      <c r="I2771" s="28"/>
      <c r="J2771" s="28"/>
      <c r="K2771" s="28"/>
      <c r="L2771" s="28"/>
      <c r="M2771" s="28"/>
      <c r="N2771" s="28"/>
      <c r="O2771" s="28"/>
      <c r="P2771" s="28"/>
      <c r="Q2771" s="28"/>
      <c r="R2771" s="28"/>
    </row>
    <row r="2772" spans="2:18">
      <c r="B2772" s="28"/>
      <c r="C2772" s="28"/>
      <c r="D2772" s="28"/>
      <c r="E2772" s="28"/>
      <c r="F2772" s="28"/>
      <c r="G2772" s="28"/>
      <c r="H2772" s="28"/>
      <c r="I2772" s="28"/>
      <c r="J2772" s="28"/>
      <c r="K2772" s="28"/>
      <c r="L2772" s="28"/>
      <c r="M2772" s="28"/>
      <c r="N2772" s="28"/>
      <c r="O2772" s="28"/>
      <c r="P2772" s="28"/>
      <c r="Q2772" s="28"/>
      <c r="R2772" s="28"/>
    </row>
    <row r="2773" spans="2:18">
      <c r="B2773" s="28"/>
      <c r="C2773" s="28"/>
      <c r="D2773" s="28"/>
      <c r="E2773" s="28"/>
      <c r="F2773" s="28"/>
      <c r="G2773" s="28"/>
      <c r="H2773" s="28"/>
      <c r="I2773" s="28"/>
      <c r="J2773" s="28"/>
      <c r="K2773" s="28"/>
      <c r="L2773" s="28"/>
      <c r="M2773" s="28"/>
      <c r="N2773" s="28"/>
      <c r="O2773" s="28"/>
      <c r="P2773" s="28"/>
      <c r="Q2773" s="28"/>
      <c r="R2773" s="28"/>
    </row>
    <row r="2774" spans="2:18">
      <c r="B2774" s="28"/>
      <c r="C2774" s="28"/>
      <c r="D2774" s="28"/>
      <c r="E2774" s="28"/>
      <c r="F2774" s="28"/>
      <c r="G2774" s="28"/>
      <c r="H2774" s="28"/>
      <c r="I2774" s="28"/>
      <c r="J2774" s="28"/>
      <c r="K2774" s="28"/>
      <c r="L2774" s="28"/>
      <c r="M2774" s="28"/>
      <c r="N2774" s="28"/>
      <c r="O2774" s="28"/>
      <c r="P2774" s="28"/>
      <c r="Q2774" s="28"/>
      <c r="R2774" s="28"/>
    </row>
    <row r="2775" spans="2:18">
      <c r="B2775" s="28"/>
      <c r="C2775" s="28"/>
      <c r="D2775" s="28"/>
      <c r="E2775" s="28"/>
      <c r="F2775" s="28"/>
      <c r="G2775" s="28"/>
      <c r="H2775" s="28"/>
      <c r="I2775" s="28"/>
      <c r="J2775" s="28"/>
      <c r="K2775" s="28"/>
      <c r="L2775" s="28"/>
      <c r="M2775" s="28"/>
      <c r="N2775" s="28"/>
      <c r="O2775" s="28"/>
      <c r="P2775" s="28"/>
      <c r="Q2775" s="28"/>
      <c r="R2775" s="28"/>
    </row>
    <row r="2776" spans="2:18">
      <c r="B2776" s="28"/>
      <c r="C2776" s="28"/>
      <c r="D2776" s="28"/>
      <c r="E2776" s="28"/>
      <c r="F2776" s="28"/>
      <c r="G2776" s="28"/>
      <c r="H2776" s="28"/>
      <c r="I2776" s="28"/>
      <c r="J2776" s="28"/>
      <c r="K2776" s="28"/>
      <c r="L2776" s="28"/>
      <c r="M2776" s="28"/>
      <c r="N2776" s="28"/>
      <c r="O2776" s="28"/>
      <c r="P2776" s="28"/>
      <c r="Q2776" s="28"/>
      <c r="R2776" s="28"/>
    </row>
    <row r="2777" spans="2:18">
      <c r="B2777" s="28"/>
      <c r="C2777" s="28"/>
      <c r="D2777" s="28"/>
      <c r="E2777" s="28"/>
      <c r="F2777" s="28"/>
      <c r="G2777" s="28"/>
      <c r="H2777" s="28"/>
      <c r="I2777" s="28"/>
      <c r="J2777" s="28"/>
      <c r="K2777" s="28"/>
      <c r="L2777" s="28"/>
      <c r="M2777" s="28"/>
      <c r="N2777" s="28"/>
      <c r="O2777" s="28"/>
      <c r="P2777" s="28"/>
      <c r="Q2777" s="28"/>
      <c r="R2777" s="28"/>
    </row>
    <row r="2778" spans="2:18">
      <c r="B2778" s="28"/>
      <c r="C2778" s="28"/>
      <c r="D2778" s="28"/>
      <c r="E2778" s="28"/>
      <c r="F2778" s="28"/>
      <c r="G2778" s="28"/>
      <c r="H2778" s="28"/>
      <c r="I2778" s="28"/>
      <c r="J2778" s="28"/>
      <c r="K2778" s="28"/>
      <c r="L2778" s="28"/>
      <c r="M2778" s="28"/>
      <c r="N2778" s="28"/>
      <c r="O2778" s="28"/>
      <c r="P2778" s="28"/>
      <c r="Q2778" s="28"/>
      <c r="R2778" s="28"/>
    </row>
    <row r="2779" spans="2:18">
      <c r="B2779" s="28"/>
      <c r="C2779" s="28"/>
      <c r="D2779" s="28"/>
      <c r="E2779" s="28"/>
      <c r="F2779" s="28"/>
      <c r="G2779" s="28"/>
      <c r="H2779" s="28"/>
      <c r="I2779" s="28"/>
      <c r="J2779" s="28"/>
      <c r="K2779" s="28"/>
      <c r="L2779" s="28"/>
      <c r="M2779" s="28"/>
      <c r="N2779" s="28"/>
      <c r="O2779" s="28"/>
      <c r="P2779" s="28"/>
      <c r="Q2779" s="28"/>
      <c r="R2779" s="28"/>
    </row>
    <row r="2780" spans="2:18">
      <c r="B2780" s="28"/>
      <c r="C2780" s="28"/>
      <c r="D2780" s="28"/>
      <c r="E2780" s="28"/>
      <c r="F2780" s="28"/>
      <c r="G2780" s="28"/>
      <c r="H2780" s="28"/>
      <c r="I2780" s="28"/>
      <c r="J2780" s="28"/>
      <c r="K2780" s="28"/>
      <c r="L2780" s="28"/>
      <c r="M2780" s="28"/>
      <c r="N2780" s="28"/>
      <c r="O2780" s="28"/>
      <c r="P2780" s="28"/>
      <c r="Q2780" s="28"/>
      <c r="R2780" s="28"/>
    </row>
    <row r="2781" spans="2:18">
      <c r="B2781" s="28"/>
      <c r="C2781" s="28"/>
      <c r="D2781" s="28"/>
      <c r="E2781" s="28"/>
      <c r="F2781" s="28"/>
      <c r="G2781" s="28"/>
      <c r="H2781" s="28"/>
      <c r="I2781" s="28"/>
      <c r="J2781" s="28"/>
      <c r="K2781" s="28"/>
      <c r="L2781" s="28"/>
      <c r="M2781" s="28"/>
      <c r="N2781" s="28"/>
      <c r="O2781" s="28"/>
      <c r="P2781" s="28"/>
      <c r="Q2781" s="28"/>
      <c r="R2781" s="28"/>
    </row>
    <row r="2782" spans="2:18">
      <c r="B2782" s="28"/>
      <c r="C2782" s="28"/>
      <c r="D2782" s="28"/>
      <c r="E2782" s="28"/>
      <c r="F2782" s="28"/>
      <c r="G2782" s="28"/>
      <c r="H2782" s="28"/>
      <c r="I2782" s="28"/>
      <c r="J2782" s="28"/>
      <c r="K2782" s="28"/>
      <c r="L2782" s="28"/>
      <c r="M2782" s="28"/>
      <c r="N2782" s="28"/>
      <c r="O2782" s="28"/>
      <c r="P2782" s="28"/>
      <c r="Q2782" s="28"/>
      <c r="R2782" s="28"/>
    </row>
    <row r="2783" spans="2:18">
      <c r="B2783" s="28"/>
      <c r="C2783" s="28"/>
      <c r="D2783" s="28"/>
      <c r="E2783" s="28"/>
      <c r="F2783" s="28"/>
      <c r="G2783" s="28"/>
      <c r="H2783" s="28"/>
      <c r="I2783" s="28"/>
      <c r="J2783" s="28"/>
      <c r="K2783" s="28"/>
      <c r="L2783" s="28"/>
      <c r="M2783" s="28"/>
      <c r="N2783" s="28"/>
      <c r="O2783" s="28"/>
      <c r="P2783" s="28"/>
      <c r="Q2783" s="28"/>
      <c r="R2783" s="28"/>
    </row>
    <row r="2784" spans="2:18">
      <c r="B2784" s="28"/>
      <c r="C2784" s="28"/>
      <c r="D2784" s="28"/>
      <c r="E2784" s="28"/>
      <c r="F2784" s="28"/>
      <c r="G2784" s="28"/>
      <c r="H2784" s="28"/>
      <c r="I2784" s="28"/>
      <c r="J2784" s="28"/>
      <c r="K2784" s="28"/>
      <c r="L2784" s="28"/>
      <c r="M2784" s="28"/>
      <c r="N2784" s="28"/>
      <c r="O2784" s="28"/>
      <c r="P2784" s="28"/>
      <c r="Q2784" s="28"/>
      <c r="R2784" s="28"/>
    </row>
    <row r="2785" spans="2:18">
      <c r="B2785" s="28"/>
      <c r="C2785" s="28"/>
      <c r="D2785" s="28"/>
      <c r="E2785" s="28"/>
      <c r="F2785" s="28"/>
      <c r="G2785" s="28"/>
      <c r="H2785" s="28"/>
      <c r="I2785" s="28"/>
      <c r="J2785" s="28"/>
      <c r="K2785" s="28"/>
      <c r="L2785" s="28"/>
      <c r="M2785" s="28"/>
      <c r="N2785" s="28"/>
      <c r="O2785" s="28"/>
      <c r="P2785" s="28"/>
      <c r="Q2785" s="28"/>
      <c r="R2785" s="28"/>
    </row>
    <row r="2786" spans="2:18">
      <c r="B2786" s="28"/>
      <c r="C2786" s="28"/>
      <c r="D2786" s="28"/>
      <c r="E2786" s="28"/>
      <c r="F2786" s="28"/>
      <c r="G2786" s="28"/>
      <c r="H2786" s="28"/>
      <c r="I2786" s="28"/>
      <c r="J2786" s="28"/>
      <c r="K2786" s="28"/>
      <c r="L2786" s="28"/>
      <c r="M2786" s="28"/>
      <c r="N2786" s="28"/>
      <c r="O2786" s="28"/>
      <c r="P2786" s="28"/>
      <c r="Q2786" s="28"/>
      <c r="R2786" s="28"/>
    </row>
    <row r="2787" spans="2:18">
      <c r="B2787" s="28"/>
      <c r="C2787" s="28"/>
      <c r="D2787" s="28"/>
      <c r="E2787" s="28"/>
      <c r="F2787" s="28"/>
      <c r="G2787" s="28"/>
      <c r="H2787" s="28"/>
      <c r="I2787" s="28"/>
      <c r="J2787" s="28"/>
      <c r="K2787" s="28"/>
      <c r="L2787" s="28"/>
      <c r="M2787" s="28"/>
      <c r="N2787" s="28"/>
      <c r="O2787" s="28"/>
      <c r="P2787" s="28"/>
      <c r="Q2787" s="28"/>
      <c r="R2787" s="28"/>
    </row>
    <row r="2788" spans="2:18">
      <c r="B2788" s="28"/>
      <c r="C2788" s="28"/>
      <c r="D2788" s="28"/>
      <c r="E2788" s="28"/>
      <c r="F2788" s="28"/>
      <c r="G2788" s="28"/>
      <c r="H2788" s="28"/>
      <c r="I2788" s="28"/>
      <c r="J2788" s="28"/>
      <c r="K2788" s="28"/>
      <c r="L2788" s="28"/>
      <c r="M2788" s="28"/>
      <c r="N2788" s="28"/>
      <c r="O2788" s="28"/>
      <c r="P2788" s="28"/>
      <c r="Q2788" s="28"/>
      <c r="R2788" s="28"/>
    </row>
    <row r="2789" spans="2:18">
      <c r="B2789" s="28"/>
      <c r="C2789" s="28"/>
      <c r="D2789" s="28"/>
      <c r="E2789" s="28"/>
      <c r="F2789" s="28"/>
      <c r="G2789" s="28"/>
      <c r="H2789" s="28"/>
      <c r="I2789" s="28"/>
      <c r="J2789" s="28"/>
      <c r="K2789" s="28"/>
      <c r="L2789" s="28"/>
      <c r="M2789" s="28"/>
      <c r="N2789" s="28"/>
      <c r="O2789" s="28"/>
      <c r="P2789" s="28"/>
      <c r="Q2789" s="28"/>
      <c r="R2789" s="28"/>
    </row>
    <row r="2790" spans="2:18">
      <c r="B2790" s="28"/>
      <c r="C2790" s="28"/>
      <c r="D2790" s="28"/>
      <c r="E2790" s="28"/>
      <c r="F2790" s="28"/>
      <c r="G2790" s="28"/>
      <c r="H2790" s="28"/>
      <c r="I2790" s="28"/>
      <c r="J2790" s="28"/>
      <c r="K2790" s="28"/>
      <c r="L2790" s="28"/>
      <c r="M2790" s="28"/>
      <c r="N2790" s="28"/>
      <c r="O2790" s="28"/>
      <c r="P2790" s="28"/>
      <c r="Q2790" s="28"/>
      <c r="R2790" s="28"/>
    </row>
    <row r="2791" spans="2:18">
      <c r="B2791" s="28"/>
      <c r="C2791" s="28"/>
      <c r="D2791" s="28"/>
      <c r="E2791" s="28"/>
      <c r="F2791" s="28"/>
      <c r="G2791" s="28"/>
      <c r="H2791" s="28"/>
      <c r="I2791" s="28"/>
      <c r="J2791" s="28"/>
      <c r="K2791" s="28"/>
      <c r="L2791" s="28"/>
      <c r="M2791" s="28"/>
      <c r="N2791" s="28"/>
      <c r="O2791" s="28"/>
      <c r="P2791" s="28"/>
      <c r="Q2791" s="28"/>
      <c r="R2791" s="28"/>
    </row>
    <row r="2792" spans="2:18">
      <c r="B2792" s="28"/>
      <c r="C2792" s="28"/>
      <c r="D2792" s="28"/>
      <c r="E2792" s="28"/>
      <c r="F2792" s="28"/>
      <c r="G2792" s="28"/>
      <c r="H2792" s="28"/>
      <c r="I2792" s="28"/>
      <c r="J2792" s="28"/>
      <c r="K2792" s="28"/>
      <c r="L2792" s="28"/>
      <c r="M2792" s="28"/>
      <c r="N2792" s="28"/>
      <c r="O2792" s="28"/>
      <c r="P2792" s="28"/>
      <c r="Q2792" s="28"/>
      <c r="R2792" s="28"/>
    </row>
    <row r="2793" spans="2:18">
      <c r="B2793" s="28"/>
      <c r="C2793" s="28"/>
      <c r="D2793" s="28"/>
      <c r="E2793" s="28"/>
      <c r="F2793" s="28"/>
      <c r="G2793" s="28"/>
      <c r="H2793" s="28"/>
      <c r="I2793" s="28"/>
      <c r="J2793" s="28"/>
      <c r="K2793" s="28"/>
      <c r="L2793" s="28"/>
      <c r="M2793" s="28"/>
      <c r="N2793" s="28"/>
      <c r="O2793" s="28"/>
      <c r="P2793" s="28"/>
      <c r="Q2793" s="28"/>
      <c r="R2793" s="28"/>
    </row>
    <row r="2794" spans="2:18">
      <c r="B2794" s="28"/>
      <c r="C2794" s="28"/>
      <c r="D2794" s="28"/>
      <c r="E2794" s="28"/>
      <c r="F2794" s="28"/>
      <c r="G2794" s="28"/>
      <c r="H2794" s="28"/>
      <c r="I2794" s="28"/>
      <c r="J2794" s="28"/>
      <c r="K2794" s="28"/>
      <c r="L2794" s="28"/>
      <c r="M2794" s="28"/>
      <c r="N2794" s="28"/>
      <c r="O2794" s="28"/>
      <c r="P2794" s="28"/>
      <c r="Q2794" s="28"/>
      <c r="R2794" s="28"/>
    </row>
    <row r="2795" spans="2:18">
      <c r="B2795" s="28"/>
      <c r="C2795" s="28"/>
      <c r="D2795" s="28"/>
      <c r="E2795" s="28"/>
      <c r="F2795" s="28"/>
      <c r="G2795" s="28"/>
      <c r="H2795" s="28"/>
      <c r="I2795" s="28"/>
      <c r="J2795" s="28"/>
      <c r="K2795" s="28"/>
      <c r="L2795" s="28"/>
      <c r="M2795" s="28"/>
      <c r="N2795" s="28"/>
      <c r="O2795" s="28"/>
      <c r="P2795" s="28"/>
      <c r="Q2795" s="28"/>
      <c r="R2795" s="28"/>
    </row>
    <row r="2796" spans="2:18">
      <c r="B2796" s="28"/>
      <c r="C2796" s="28"/>
      <c r="D2796" s="28"/>
      <c r="E2796" s="28"/>
      <c r="F2796" s="28"/>
      <c r="G2796" s="28"/>
      <c r="H2796" s="28"/>
      <c r="I2796" s="28"/>
      <c r="J2796" s="28"/>
      <c r="K2796" s="28"/>
      <c r="L2796" s="28"/>
      <c r="M2796" s="28"/>
      <c r="N2796" s="28"/>
      <c r="O2796" s="28"/>
      <c r="P2796" s="28"/>
      <c r="Q2796" s="28"/>
      <c r="R2796" s="28"/>
    </row>
    <row r="2797" spans="2:18">
      <c r="B2797" s="28"/>
      <c r="C2797" s="28"/>
      <c r="D2797" s="28"/>
      <c r="E2797" s="28"/>
      <c r="F2797" s="28"/>
      <c r="G2797" s="28"/>
      <c r="H2797" s="28"/>
      <c r="I2797" s="28"/>
      <c r="J2797" s="28"/>
      <c r="K2797" s="28"/>
      <c r="L2797" s="28"/>
      <c r="M2797" s="28"/>
      <c r="N2797" s="28"/>
      <c r="O2797" s="28"/>
      <c r="P2797" s="28"/>
      <c r="Q2797" s="28"/>
      <c r="R2797" s="28"/>
    </row>
    <row r="2798" spans="2:18">
      <c r="B2798" s="28"/>
      <c r="C2798" s="28"/>
      <c r="D2798" s="28"/>
      <c r="E2798" s="28"/>
      <c r="F2798" s="28"/>
      <c r="G2798" s="28"/>
      <c r="H2798" s="28"/>
      <c r="I2798" s="28"/>
      <c r="J2798" s="28"/>
      <c r="K2798" s="28"/>
      <c r="L2798" s="28"/>
      <c r="M2798" s="28"/>
      <c r="N2798" s="28"/>
      <c r="O2798" s="28"/>
      <c r="P2798" s="28"/>
      <c r="Q2798" s="28"/>
      <c r="R2798" s="28"/>
    </row>
    <row r="2799" spans="2:18">
      <c r="B2799" s="28"/>
      <c r="C2799" s="28"/>
      <c r="D2799" s="28"/>
      <c r="E2799" s="28"/>
      <c r="F2799" s="28"/>
      <c r="G2799" s="28"/>
      <c r="H2799" s="28"/>
      <c r="I2799" s="28"/>
      <c r="J2799" s="28"/>
      <c r="K2799" s="28"/>
      <c r="L2799" s="28"/>
      <c r="M2799" s="28"/>
      <c r="N2799" s="28"/>
      <c r="O2799" s="28"/>
      <c r="P2799" s="28"/>
      <c r="Q2799" s="28"/>
      <c r="R2799" s="28"/>
    </row>
    <row r="2800" spans="2:18">
      <c r="B2800" s="28"/>
      <c r="C2800" s="28"/>
      <c r="D2800" s="28"/>
      <c r="E2800" s="28"/>
      <c r="F2800" s="28"/>
      <c r="G2800" s="28"/>
      <c r="H2800" s="28"/>
      <c r="I2800" s="28"/>
      <c r="J2800" s="28"/>
      <c r="K2800" s="28"/>
      <c r="L2800" s="28"/>
      <c r="M2800" s="28"/>
      <c r="N2800" s="28"/>
      <c r="O2800" s="28"/>
      <c r="P2800" s="28"/>
      <c r="Q2800" s="28"/>
      <c r="R2800" s="28"/>
    </row>
    <row r="2801" spans="2:18">
      <c r="B2801" s="28"/>
      <c r="C2801" s="28"/>
      <c r="D2801" s="28"/>
      <c r="E2801" s="28"/>
      <c r="F2801" s="28"/>
      <c r="G2801" s="28"/>
      <c r="H2801" s="28"/>
      <c r="I2801" s="28"/>
      <c r="J2801" s="28"/>
      <c r="K2801" s="28"/>
      <c r="L2801" s="28"/>
      <c r="M2801" s="28"/>
      <c r="N2801" s="28"/>
      <c r="O2801" s="28"/>
      <c r="P2801" s="28"/>
      <c r="Q2801" s="28"/>
      <c r="R2801" s="28"/>
    </row>
    <row r="2802" spans="2:18">
      <c r="B2802" s="28"/>
      <c r="C2802" s="28"/>
      <c r="D2802" s="28"/>
      <c r="E2802" s="28"/>
      <c r="F2802" s="28"/>
      <c r="G2802" s="28"/>
      <c r="H2802" s="28"/>
      <c r="I2802" s="28"/>
      <c r="J2802" s="28"/>
      <c r="K2802" s="28"/>
      <c r="L2802" s="28"/>
      <c r="M2802" s="28"/>
      <c r="N2802" s="28"/>
      <c r="O2802" s="28"/>
      <c r="P2802" s="28"/>
      <c r="Q2802" s="28"/>
      <c r="R2802" s="28"/>
    </row>
    <row r="2803" spans="2:18">
      <c r="B2803" s="28"/>
      <c r="C2803" s="28"/>
      <c r="D2803" s="28"/>
      <c r="E2803" s="28"/>
      <c r="F2803" s="28"/>
      <c r="G2803" s="28"/>
      <c r="H2803" s="28"/>
      <c r="I2803" s="28"/>
      <c r="J2803" s="28"/>
      <c r="K2803" s="28"/>
      <c r="L2803" s="28"/>
      <c r="M2803" s="28"/>
      <c r="N2803" s="28"/>
      <c r="O2803" s="28"/>
      <c r="P2803" s="28"/>
      <c r="Q2803" s="28"/>
      <c r="R2803" s="28"/>
    </row>
    <row r="2804" spans="2:18">
      <c r="B2804" s="28"/>
      <c r="C2804" s="28"/>
      <c r="D2804" s="28"/>
      <c r="E2804" s="28"/>
      <c r="F2804" s="28"/>
      <c r="G2804" s="28"/>
      <c r="H2804" s="28"/>
      <c r="I2804" s="28"/>
      <c r="J2804" s="28"/>
      <c r="K2804" s="28"/>
      <c r="L2804" s="28"/>
      <c r="M2804" s="28"/>
      <c r="N2804" s="28"/>
      <c r="O2804" s="28"/>
      <c r="P2804" s="28"/>
      <c r="Q2804" s="28"/>
      <c r="R2804" s="28"/>
    </row>
    <row r="2805" spans="2:18">
      <c r="B2805" s="28"/>
      <c r="C2805" s="28"/>
      <c r="D2805" s="28"/>
      <c r="E2805" s="28"/>
      <c r="F2805" s="28"/>
      <c r="G2805" s="28"/>
      <c r="H2805" s="28"/>
      <c r="I2805" s="28"/>
      <c r="J2805" s="28"/>
      <c r="K2805" s="28"/>
      <c r="L2805" s="28"/>
      <c r="M2805" s="28"/>
      <c r="N2805" s="28"/>
      <c r="O2805" s="28"/>
      <c r="P2805" s="28"/>
      <c r="Q2805" s="28"/>
      <c r="R2805" s="28"/>
    </row>
    <row r="2806" spans="2:18">
      <c r="B2806" s="28"/>
      <c r="C2806" s="28"/>
      <c r="D2806" s="28"/>
      <c r="E2806" s="28"/>
      <c r="F2806" s="28"/>
      <c r="G2806" s="28"/>
      <c r="H2806" s="28"/>
      <c r="I2806" s="28"/>
      <c r="J2806" s="28"/>
      <c r="K2806" s="28"/>
      <c r="L2806" s="28"/>
      <c r="M2806" s="28"/>
      <c r="N2806" s="28"/>
      <c r="O2806" s="28"/>
      <c r="P2806" s="28"/>
      <c r="Q2806" s="28"/>
      <c r="R2806" s="28"/>
    </row>
    <row r="2807" spans="2:18">
      <c r="B2807" s="28"/>
      <c r="C2807" s="28"/>
      <c r="D2807" s="28"/>
      <c r="E2807" s="28"/>
      <c r="F2807" s="28"/>
      <c r="G2807" s="28"/>
      <c r="H2807" s="28"/>
      <c r="I2807" s="28"/>
      <c r="J2807" s="28"/>
      <c r="K2807" s="28"/>
      <c r="L2807" s="28"/>
      <c r="M2807" s="28"/>
      <c r="N2807" s="28"/>
      <c r="O2807" s="28"/>
      <c r="P2807" s="28"/>
      <c r="Q2807" s="28"/>
      <c r="R2807" s="28"/>
    </row>
    <row r="2808" spans="2:18">
      <c r="B2808" s="28"/>
      <c r="C2808" s="28"/>
      <c r="D2808" s="28"/>
      <c r="E2808" s="28"/>
      <c r="F2808" s="28"/>
      <c r="G2808" s="28"/>
      <c r="H2808" s="28"/>
      <c r="I2808" s="28"/>
      <c r="J2808" s="28"/>
      <c r="K2808" s="28"/>
      <c r="L2808" s="28"/>
      <c r="M2808" s="28"/>
      <c r="N2808" s="28"/>
      <c r="O2808" s="28"/>
      <c r="P2808" s="28"/>
      <c r="Q2808" s="28"/>
      <c r="R2808" s="28"/>
    </row>
    <row r="2809" spans="2:18">
      <c r="B2809" s="28"/>
      <c r="C2809" s="28"/>
      <c r="D2809" s="28"/>
      <c r="E2809" s="28"/>
      <c r="F2809" s="28"/>
      <c r="G2809" s="28"/>
      <c r="H2809" s="28"/>
      <c r="I2809" s="28"/>
      <c r="J2809" s="28"/>
      <c r="K2809" s="28"/>
      <c r="L2809" s="28"/>
      <c r="M2809" s="28"/>
      <c r="N2809" s="28"/>
      <c r="O2809" s="28"/>
      <c r="P2809" s="28"/>
      <c r="Q2809" s="28"/>
      <c r="R2809" s="28"/>
    </row>
    <row r="2810" spans="2:18">
      <c r="B2810" s="28"/>
      <c r="C2810" s="28"/>
      <c r="D2810" s="28"/>
      <c r="E2810" s="28"/>
      <c r="F2810" s="28"/>
      <c r="G2810" s="28"/>
      <c r="H2810" s="28"/>
      <c r="I2810" s="28"/>
      <c r="J2810" s="28"/>
      <c r="K2810" s="28"/>
      <c r="L2810" s="28"/>
      <c r="M2810" s="28"/>
      <c r="N2810" s="28"/>
      <c r="O2810" s="28"/>
      <c r="P2810" s="28"/>
      <c r="Q2810" s="28"/>
      <c r="R2810" s="28"/>
    </row>
    <row r="2811" spans="2:18">
      <c r="B2811" s="28"/>
      <c r="C2811" s="28"/>
      <c r="D2811" s="28"/>
      <c r="E2811" s="28"/>
      <c r="F2811" s="28"/>
      <c r="G2811" s="28"/>
      <c r="H2811" s="28"/>
      <c r="I2811" s="28"/>
      <c r="J2811" s="28"/>
      <c r="K2811" s="28"/>
      <c r="L2811" s="28"/>
      <c r="M2811" s="28"/>
      <c r="N2811" s="28"/>
      <c r="O2811" s="28"/>
      <c r="P2811" s="28"/>
      <c r="Q2811" s="28"/>
      <c r="R2811" s="28"/>
    </row>
    <row r="2812" spans="2:18">
      <c r="B2812" s="28"/>
      <c r="C2812" s="28"/>
      <c r="D2812" s="28"/>
      <c r="E2812" s="28"/>
      <c r="F2812" s="28"/>
      <c r="G2812" s="28"/>
      <c r="H2812" s="28"/>
      <c r="I2812" s="28"/>
      <c r="J2812" s="28"/>
      <c r="K2812" s="28"/>
      <c r="L2812" s="28"/>
      <c r="M2812" s="28"/>
      <c r="N2812" s="28"/>
      <c r="O2812" s="28"/>
      <c r="P2812" s="28"/>
      <c r="Q2812" s="28"/>
      <c r="R2812" s="28"/>
    </row>
    <row r="2813" spans="2:18">
      <c r="B2813" s="28"/>
      <c r="C2813" s="28"/>
      <c r="D2813" s="28"/>
      <c r="E2813" s="28"/>
      <c r="F2813" s="28"/>
      <c r="G2813" s="28"/>
      <c r="H2813" s="28"/>
      <c r="I2813" s="28"/>
      <c r="J2813" s="28"/>
      <c r="K2813" s="28"/>
      <c r="L2813" s="28"/>
      <c r="M2813" s="28"/>
      <c r="N2813" s="28"/>
      <c r="O2813" s="28"/>
      <c r="P2813" s="28"/>
      <c r="Q2813" s="28"/>
      <c r="R2813" s="28"/>
    </row>
    <row r="2814" spans="2:18">
      <c r="B2814" s="28"/>
      <c r="C2814" s="28"/>
      <c r="D2814" s="28"/>
      <c r="E2814" s="28"/>
      <c r="F2814" s="28"/>
      <c r="G2814" s="28"/>
      <c r="H2814" s="28"/>
      <c r="I2814" s="28"/>
      <c r="J2814" s="28"/>
      <c r="K2814" s="28"/>
      <c r="L2814" s="28"/>
      <c r="M2814" s="28"/>
      <c r="N2814" s="28"/>
      <c r="O2814" s="28"/>
      <c r="P2814" s="28"/>
      <c r="Q2814" s="28"/>
      <c r="R2814" s="28"/>
    </row>
    <row r="2815" spans="2:18">
      <c r="B2815" s="28"/>
      <c r="C2815" s="28"/>
      <c r="D2815" s="28"/>
      <c r="E2815" s="28"/>
      <c r="F2815" s="28"/>
      <c r="G2815" s="28"/>
      <c r="H2815" s="28"/>
      <c r="I2815" s="28"/>
      <c r="J2815" s="28"/>
      <c r="K2815" s="28"/>
      <c r="L2815" s="28"/>
      <c r="M2815" s="28"/>
      <c r="N2815" s="28"/>
      <c r="O2815" s="28"/>
      <c r="P2815" s="28"/>
      <c r="Q2815" s="28"/>
      <c r="R2815" s="28"/>
    </row>
    <row r="2816" spans="2:18">
      <c r="B2816" s="28"/>
      <c r="C2816" s="28"/>
      <c r="D2816" s="28"/>
      <c r="E2816" s="28"/>
      <c r="F2816" s="28"/>
      <c r="G2816" s="28"/>
      <c r="H2816" s="28"/>
      <c r="I2816" s="28"/>
      <c r="J2816" s="28"/>
      <c r="K2816" s="28"/>
      <c r="L2816" s="28"/>
      <c r="M2816" s="28"/>
      <c r="N2816" s="28"/>
      <c r="O2816" s="28"/>
      <c r="P2816" s="28"/>
      <c r="Q2816" s="28"/>
      <c r="R2816" s="28"/>
    </row>
    <row r="2817" spans="2:18">
      <c r="B2817" s="28"/>
      <c r="C2817" s="28"/>
      <c r="D2817" s="28"/>
      <c r="E2817" s="28"/>
      <c r="F2817" s="28"/>
      <c r="G2817" s="28"/>
      <c r="H2817" s="28"/>
      <c r="I2817" s="28"/>
      <c r="J2817" s="28"/>
      <c r="K2817" s="28"/>
      <c r="L2817" s="28"/>
      <c r="M2817" s="28"/>
      <c r="N2817" s="28"/>
      <c r="O2817" s="28"/>
      <c r="P2817" s="28"/>
      <c r="Q2817" s="28"/>
      <c r="R2817" s="28"/>
    </row>
    <row r="2818" spans="2:18">
      <c r="B2818" s="28"/>
      <c r="C2818" s="28"/>
      <c r="D2818" s="28"/>
      <c r="E2818" s="28"/>
      <c r="F2818" s="28"/>
      <c r="G2818" s="28"/>
      <c r="H2818" s="28"/>
      <c r="I2818" s="28"/>
      <c r="J2818" s="28"/>
      <c r="K2818" s="28"/>
      <c r="L2818" s="28"/>
      <c r="M2818" s="28"/>
      <c r="N2818" s="28"/>
      <c r="O2818" s="28"/>
      <c r="P2818" s="28"/>
      <c r="Q2818" s="28"/>
      <c r="R2818" s="28"/>
    </row>
    <row r="2819" spans="2:18">
      <c r="B2819" s="28"/>
      <c r="C2819" s="28"/>
      <c r="D2819" s="28"/>
      <c r="E2819" s="28"/>
      <c r="F2819" s="28"/>
      <c r="G2819" s="28"/>
      <c r="H2819" s="28"/>
      <c r="I2819" s="28"/>
      <c r="J2819" s="28"/>
      <c r="K2819" s="28"/>
      <c r="L2819" s="28"/>
      <c r="M2819" s="28"/>
      <c r="N2819" s="28"/>
      <c r="O2819" s="28"/>
      <c r="P2819" s="28"/>
      <c r="Q2819" s="28"/>
      <c r="R2819" s="28"/>
    </row>
    <row r="2820" spans="2:18">
      <c r="B2820" s="28"/>
      <c r="C2820" s="28"/>
      <c r="D2820" s="28"/>
      <c r="E2820" s="28"/>
      <c r="F2820" s="28"/>
      <c r="G2820" s="28"/>
      <c r="H2820" s="28"/>
      <c r="I2820" s="28"/>
      <c r="J2820" s="28"/>
      <c r="K2820" s="28"/>
      <c r="L2820" s="28"/>
      <c r="M2820" s="28"/>
      <c r="N2820" s="28"/>
      <c r="O2820" s="28"/>
      <c r="P2820" s="28"/>
      <c r="Q2820" s="28"/>
      <c r="R2820" s="28"/>
    </row>
    <row r="2821" spans="2:18">
      <c r="B2821" s="28"/>
      <c r="C2821" s="28"/>
      <c r="D2821" s="28"/>
      <c r="E2821" s="28"/>
      <c r="F2821" s="28"/>
      <c r="G2821" s="28"/>
      <c r="H2821" s="28"/>
      <c r="I2821" s="28"/>
      <c r="J2821" s="28"/>
      <c r="K2821" s="28"/>
      <c r="L2821" s="28"/>
      <c r="M2821" s="28"/>
      <c r="N2821" s="28"/>
      <c r="O2821" s="28"/>
      <c r="P2821" s="28"/>
      <c r="Q2821" s="28"/>
      <c r="R2821" s="28"/>
    </row>
    <row r="2822" spans="2:18">
      <c r="B2822" s="28"/>
      <c r="C2822" s="28"/>
      <c r="D2822" s="28"/>
      <c r="E2822" s="28"/>
      <c r="F2822" s="28"/>
      <c r="G2822" s="28"/>
      <c r="H2822" s="28"/>
      <c r="I2822" s="28"/>
      <c r="J2822" s="28"/>
      <c r="K2822" s="28"/>
      <c r="L2822" s="28"/>
      <c r="M2822" s="28"/>
      <c r="N2822" s="28"/>
      <c r="O2822" s="28"/>
      <c r="P2822" s="28"/>
      <c r="Q2822" s="28"/>
      <c r="R2822" s="28"/>
    </row>
    <row r="2823" spans="2:18">
      <c r="B2823" s="28"/>
      <c r="C2823" s="28"/>
      <c r="D2823" s="28"/>
      <c r="E2823" s="28"/>
      <c r="F2823" s="28"/>
      <c r="G2823" s="28"/>
      <c r="H2823" s="28"/>
      <c r="I2823" s="28"/>
      <c r="J2823" s="28"/>
      <c r="K2823" s="28"/>
      <c r="L2823" s="28"/>
      <c r="M2823" s="28"/>
      <c r="N2823" s="28"/>
      <c r="O2823" s="28"/>
      <c r="P2823" s="28"/>
      <c r="Q2823" s="28"/>
      <c r="R2823" s="28"/>
    </row>
    <row r="2824" spans="2:18">
      <c r="B2824" s="28"/>
      <c r="C2824" s="28"/>
      <c r="D2824" s="28"/>
      <c r="E2824" s="28"/>
      <c r="F2824" s="28"/>
      <c r="G2824" s="28"/>
      <c r="H2824" s="28"/>
      <c r="I2824" s="28"/>
      <c r="J2824" s="28"/>
      <c r="K2824" s="28"/>
      <c r="L2824" s="28"/>
      <c r="M2824" s="28"/>
      <c r="N2824" s="28"/>
      <c r="O2824" s="28"/>
      <c r="P2824" s="28"/>
      <c r="Q2824" s="28"/>
      <c r="R2824" s="28"/>
    </row>
    <row r="2825" spans="2:18">
      <c r="B2825" s="28"/>
      <c r="C2825" s="28"/>
      <c r="D2825" s="28"/>
      <c r="E2825" s="28"/>
      <c r="F2825" s="28"/>
      <c r="G2825" s="28"/>
      <c r="H2825" s="28"/>
      <c r="I2825" s="28"/>
      <c r="J2825" s="28"/>
      <c r="K2825" s="28"/>
      <c r="L2825" s="28"/>
      <c r="M2825" s="28"/>
      <c r="N2825" s="28"/>
      <c r="O2825" s="28"/>
      <c r="P2825" s="28"/>
      <c r="Q2825" s="28"/>
      <c r="R2825" s="28"/>
    </row>
    <row r="2826" spans="2:18">
      <c r="B2826" s="28"/>
      <c r="C2826" s="28"/>
      <c r="D2826" s="28"/>
      <c r="E2826" s="28"/>
      <c r="F2826" s="28"/>
      <c r="G2826" s="28"/>
      <c r="H2826" s="28"/>
      <c r="I2826" s="28"/>
      <c r="J2826" s="28"/>
      <c r="K2826" s="28"/>
      <c r="L2826" s="28"/>
      <c r="M2826" s="28"/>
      <c r="N2826" s="28"/>
      <c r="O2826" s="28"/>
      <c r="P2826" s="28"/>
      <c r="Q2826" s="28"/>
      <c r="R2826" s="28"/>
    </row>
    <row r="2827" spans="2:18">
      <c r="B2827" s="28"/>
      <c r="C2827" s="28"/>
      <c r="D2827" s="28"/>
      <c r="E2827" s="28"/>
      <c r="F2827" s="28"/>
      <c r="G2827" s="28"/>
      <c r="H2827" s="28"/>
      <c r="I2827" s="28"/>
      <c r="J2827" s="28"/>
      <c r="K2827" s="28"/>
      <c r="L2827" s="28"/>
      <c r="M2827" s="28"/>
      <c r="N2827" s="28"/>
      <c r="O2827" s="28"/>
      <c r="P2827" s="28"/>
      <c r="Q2827" s="28"/>
      <c r="R2827" s="28"/>
    </row>
    <row r="2828" spans="2:18">
      <c r="B2828" s="28"/>
      <c r="C2828" s="28"/>
      <c r="D2828" s="28"/>
      <c r="E2828" s="28"/>
      <c r="F2828" s="28"/>
      <c r="G2828" s="28"/>
      <c r="H2828" s="28"/>
      <c r="I2828" s="28"/>
      <c r="J2828" s="28"/>
      <c r="K2828" s="28"/>
      <c r="L2828" s="28"/>
      <c r="M2828" s="28"/>
      <c r="N2828" s="28"/>
      <c r="O2828" s="28"/>
      <c r="P2828" s="28"/>
      <c r="Q2828" s="28"/>
      <c r="R2828" s="28"/>
    </row>
    <row r="2829" spans="2:18">
      <c r="B2829" s="28"/>
      <c r="C2829" s="28"/>
      <c r="D2829" s="28"/>
      <c r="E2829" s="28"/>
      <c r="F2829" s="28"/>
      <c r="G2829" s="28"/>
      <c r="H2829" s="28"/>
      <c r="I2829" s="28"/>
      <c r="J2829" s="28"/>
      <c r="K2829" s="28"/>
      <c r="L2829" s="28"/>
      <c r="M2829" s="28"/>
      <c r="N2829" s="28"/>
      <c r="O2829" s="28"/>
      <c r="P2829" s="28"/>
      <c r="Q2829" s="28"/>
      <c r="R2829" s="28"/>
    </row>
    <row r="2830" spans="2:18">
      <c r="B2830" s="28"/>
      <c r="C2830" s="28"/>
      <c r="D2830" s="28"/>
      <c r="E2830" s="28"/>
      <c r="F2830" s="28"/>
      <c r="G2830" s="28"/>
      <c r="H2830" s="28"/>
      <c r="I2830" s="28"/>
      <c r="J2830" s="28"/>
      <c r="K2830" s="28"/>
      <c r="L2830" s="28"/>
      <c r="M2830" s="28"/>
      <c r="N2830" s="28"/>
      <c r="O2830" s="28"/>
      <c r="P2830" s="28"/>
      <c r="Q2830" s="28"/>
      <c r="R2830" s="28"/>
    </row>
    <row r="2831" spans="2:18">
      <c r="B2831" s="28"/>
      <c r="C2831" s="28"/>
      <c r="D2831" s="28"/>
      <c r="E2831" s="28"/>
      <c r="F2831" s="28"/>
      <c r="G2831" s="28"/>
      <c r="H2831" s="28"/>
      <c r="I2831" s="28"/>
      <c r="J2831" s="28"/>
      <c r="K2831" s="28"/>
      <c r="L2831" s="28"/>
      <c r="M2831" s="28"/>
      <c r="N2831" s="28"/>
      <c r="O2831" s="28"/>
      <c r="P2831" s="28"/>
      <c r="Q2831" s="28"/>
      <c r="R2831" s="28"/>
    </row>
    <row r="2832" spans="2:18">
      <c r="B2832" s="28"/>
      <c r="C2832" s="28"/>
      <c r="D2832" s="28"/>
      <c r="E2832" s="28"/>
      <c r="F2832" s="28"/>
      <c r="G2832" s="28"/>
      <c r="H2832" s="28"/>
      <c r="I2832" s="28"/>
      <c r="J2832" s="28"/>
      <c r="K2832" s="28"/>
      <c r="L2832" s="28"/>
      <c r="M2832" s="28"/>
      <c r="N2832" s="28"/>
      <c r="O2832" s="28"/>
      <c r="P2832" s="28"/>
      <c r="Q2832" s="28"/>
      <c r="R2832" s="28"/>
    </row>
    <row r="2833" spans="2:18">
      <c r="B2833" s="28"/>
      <c r="C2833" s="28"/>
      <c r="D2833" s="28"/>
      <c r="E2833" s="28"/>
      <c r="F2833" s="28"/>
      <c r="G2833" s="28"/>
      <c r="H2833" s="28"/>
      <c r="I2833" s="28"/>
      <c r="J2833" s="28"/>
      <c r="K2833" s="28"/>
      <c r="L2833" s="28"/>
      <c r="M2833" s="28"/>
      <c r="N2833" s="28"/>
      <c r="O2833" s="28"/>
      <c r="P2833" s="28"/>
      <c r="Q2833" s="28"/>
      <c r="R2833" s="28"/>
    </row>
    <row r="2834" spans="2:18">
      <c r="B2834" s="28"/>
      <c r="C2834" s="28"/>
      <c r="D2834" s="28"/>
      <c r="E2834" s="28"/>
      <c r="F2834" s="28"/>
      <c r="G2834" s="28"/>
      <c r="H2834" s="28"/>
      <c r="I2834" s="28"/>
      <c r="J2834" s="28"/>
      <c r="K2834" s="28"/>
      <c r="L2834" s="28"/>
      <c r="M2834" s="28"/>
      <c r="N2834" s="28"/>
      <c r="O2834" s="28"/>
      <c r="P2834" s="28"/>
      <c r="Q2834" s="28"/>
      <c r="R2834" s="28"/>
    </row>
    <row r="2835" spans="2:18">
      <c r="B2835" s="28"/>
      <c r="C2835" s="28"/>
      <c r="D2835" s="28"/>
      <c r="E2835" s="28"/>
      <c r="F2835" s="28"/>
      <c r="G2835" s="28"/>
      <c r="H2835" s="28"/>
      <c r="I2835" s="28"/>
      <c r="J2835" s="28"/>
      <c r="K2835" s="28"/>
      <c r="L2835" s="28"/>
      <c r="M2835" s="28"/>
      <c r="N2835" s="28"/>
      <c r="O2835" s="28"/>
      <c r="P2835" s="28"/>
      <c r="Q2835" s="28"/>
      <c r="R2835" s="28"/>
    </row>
    <row r="2836" spans="2:18">
      <c r="B2836" s="28"/>
      <c r="C2836" s="28"/>
      <c r="D2836" s="28"/>
      <c r="E2836" s="28"/>
      <c r="F2836" s="28"/>
      <c r="G2836" s="28"/>
      <c r="H2836" s="28"/>
      <c r="I2836" s="28"/>
      <c r="J2836" s="28"/>
      <c r="K2836" s="28"/>
      <c r="L2836" s="28"/>
      <c r="M2836" s="28"/>
      <c r="N2836" s="28"/>
      <c r="O2836" s="28"/>
      <c r="P2836" s="28"/>
      <c r="Q2836" s="28"/>
      <c r="R2836" s="28"/>
    </row>
    <row r="2837" spans="2:18">
      <c r="B2837" s="28"/>
      <c r="C2837" s="28"/>
      <c r="D2837" s="28"/>
      <c r="E2837" s="28"/>
      <c r="F2837" s="28"/>
      <c r="G2837" s="28"/>
      <c r="H2837" s="28"/>
      <c r="I2837" s="28"/>
      <c r="J2837" s="28"/>
      <c r="K2837" s="28"/>
      <c r="L2837" s="28"/>
      <c r="M2837" s="28"/>
      <c r="N2837" s="28"/>
      <c r="O2837" s="28"/>
      <c r="P2837" s="28"/>
      <c r="Q2837" s="28"/>
      <c r="R2837" s="28"/>
    </row>
    <row r="2838" spans="2:18">
      <c r="B2838" s="28"/>
      <c r="C2838" s="28"/>
      <c r="D2838" s="28"/>
      <c r="E2838" s="28"/>
      <c r="F2838" s="28"/>
      <c r="G2838" s="28"/>
      <c r="H2838" s="28"/>
      <c r="I2838" s="28"/>
      <c r="J2838" s="28"/>
      <c r="K2838" s="28"/>
      <c r="L2838" s="28"/>
      <c r="M2838" s="28"/>
      <c r="N2838" s="28"/>
      <c r="O2838" s="28"/>
      <c r="P2838" s="28"/>
      <c r="Q2838" s="28"/>
      <c r="R2838" s="28"/>
    </row>
    <row r="2839" spans="2:18">
      <c r="B2839" s="28"/>
      <c r="C2839" s="28"/>
      <c r="D2839" s="28"/>
      <c r="E2839" s="28"/>
      <c r="F2839" s="28"/>
      <c r="G2839" s="28"/>
      <c r="H2839" s="28"/>
      <c r="I2839" s="28"/>
      <c r="J2839" s="28"/>
      <c r="K2839" s="28"/>
      <c r="L2839" s="28"/>
      <c r="M2839" s="28"/>
      <c r="N2839" s="28"/>
      <c r="O2839" s="28"/>
      <c r="P2839" s="28"/>
      <c r="Q2839" s="28"/>
      <c r="R2839" s="28"/>
    </row>
    <row r="2840" spans="2:18">
      <c r="B2840" s="28"/>
      <c r="C2840" s="28"/>
      <c r="D2840" s="28"/>
      <c r="E2840" s="28"/>
      <c r="F2840" s="28"/>
      <c r="G2840" s="28"/>
      <c r="H2840" s="28"/>
      <c r="I2840" s="28"/>
      <c r="J2840" s="28"/>
      <c r="K2840" s="28"/>
      <c r="L2840" s="28"/>
      <c r="M2840" s="28"/>
      <c r="N2840" s="28"/>
      <c r="O2840" s="28"/>
      <c r="P2840" s="28"/>
      <c r="Q2840" s="28"/>
      <c r="R2840" s="28"/>
    </row>
    <row r="2841" spans="2:18">
      <c r="B2841" s="28"/>
      <c r="C2841" s="28"/>
      <c r="D2841" s="28"/>
      <c r="E2841" s="28"/>
      <c r="F2841" s="28"/>
      <c r="G2841" s="28"/>
      <c r="H2841" s="28"/>
      <c r="I2841" s="28"/>
      <c r="J2841" s="28"/>
      <c r="K2841" s="28"/>
      <c r="L2841" s="28"/>
      <c r="M2841" s="28"/>
      <c r="N2841" s="28"/>
      <c r="O2841" s="28"/>
      <c r="P2841" s="28"/>
      <c r="Q2841" s="28"/>
      <c r="R2841" s="28"/>
    </row>
    <row r="2842" spans="2:18">
      <c r="B2842" s="28"/>
      <c r="C2842" s="28"/>
      <c r="D2842" s="28"/>
      <c r="E2842" s="28"/>
      <c r="F2842" s="28"/>
      <c r="G2842" s="28"/>
      <c r="H2842" s="28"/>
      <c r="I2842" s="28"/>
      <c r="J2842" s="28"/>
      <c r="K2842" s="28"/>
      <c r="L2842" s="28"/>
      <c r="M2842" s="28"/>
      <c r="N2842" s="28"/>
      <c r="O2842" s="28"/>
      <c r="P2842" s="28"/>
      <c r="Q2842" s="28"/>
      <c r="R2842" s="28"/>
    </row>
    <row r="2843" spans="2:18">
      <c r="B2843" s="28"/>
      <c r="C2843" s="28"/>
      <c r="D2843" s="28"/>
      <c r="E2843" s="28"/>
      <c r="F2843" s="28"/>
      <c r="G2843" s="28"/>
      <c r="H2843" s="28"/>
      <c r="I2843" s="28"/>
      <c r="J2843" s="28"/>
      <c r="K2843" s="28"/>
      <c r="L2843" s="28"/>
      <c r="M2843" s="28"/>
      <c r="N2843" s="28"/>
      <c r="O2843" s="28"/>
      <c r="P2843" s="28"/>
      <c r="Q2843" s="28"/>
      <c r="R2843" s="28"/>
    </row>
    <row r="2844" spans="2:18">
      <c r="B2844" s="28"/>
      <c r="C2844" s="28"/>
      <c r="D2844" s="28"/>
      <c r="E2844" s="28"/>
      <c r="F2844" s="28"/>
      <c r="G2844" s="28"/>
      <c r="H2844" s="28"/>
      <c r="I2844" s="28"/>
      <c r="J2844" s="28"/>
      <c r="K2844" s="28"/>
      <c r="L2844" s="28"/>
      <c r="M2844" s="28"/>
      <c r="N2844" s="28"/>
      <c r="O2844" s="28"/>
      <c r="P2844" s="28"/>
      <c r="Q2844" s="28"/>
      <c r="R2844" s="28"/>
    </row>
    <row r="2845" spans="2:18">
      <c r="B2845" s="28"/>
      <c r="C2845" s="28"/>
      <c r="D2845" s="28"/>
      <c r="E2845" s="28"/>
      <c r="F2845" s="28"/>
      <c r="G2845" s="28"/>
      <c r="H2845" s="28"/>
      <c r="I2845" s="28"/>
      <c r="J2845" s="28"/>
      <c r="K2845" s="28"/>
      <c r="L2845" s="28"/>
      <c r="M2845" s="28"/>
      <c r="N2845" s="28"/>
      <c r="O2845" s="28"/>
      <c r="P2845" s="28"/>
      <c r="Q2845" s="28"/>
      <c r="R2845" s="28"/>
    </row>
    <row r="2846" spans="2:18">
      <c r="B2846" s="28"/>
      <c r="C2846" s="28"/>
      <c r="D2846" s="28"/>
      <c r="E2846" s="28"/>
      <c r="F2846" s="28"/>
      <c r="G2846" s="28"/>
      <c r="H2846" s="28"/>
      <c r="I2846" s="28"/>
      <c r="J2846" s="28"/>
      <c r="K2846" s="28"/>
      <c r="L2846" s="28"/>
      <c r="M2846" s="28"/>
      <c r="N2846" s="28"/>
      <c r="O2846" s="28"/>
      <c r="P2846" s="28"/>
      <c r="Q2846" s="28"/>
      <c r="R2846" s="28"/>
    </row>
    <row r="2847" spans="2:18">
      <c r="B2847" s="28"/>
      <c r="C2847" s="28"/>
      <c r="D2847" s="28"/>
      <c r="E2847" s="28"/>
      <c r="F2847" s="28"/>
      <c r="G2847" s="28"/>
      <c r="H2847" s="28"/>
      <c r="I2847" s="28"/>
      <c r="J2847" s="28"/>
      <c r="K2847" s="28"/>
      <c r="L2847" s="28"/>
      <c r="M2847" s="28"/>
      <c r="N2847" s="28"/>
      <c r="O2847" s="28"/>
      <c r="P2847" s="28"/>
      <c r="Q2847" s="28"/>
      <c r="R2847" s="28"/>
    </row>
    <row r="2848" spans="2:18">
      <c r="B2848" s="28"/>
      <c r="C2848" s="28"/>
      <c r="D2848" s="28"/>
      <c r="E2848" s="28"/>
      <c r="F2848" s="28"/>
      <c r="G2848" s="28"/>
      <c r="H2848" s="28"/>
      <c r="I2848" s="28"/>
      <c r="J2848" s="28"/>
      <c r="K2848" s="28"/>
      <c r="L2848" s="28"/>
      <c r="M2848" s="28"/>
      <c r="N2848" s="28"/>
      <c r="O2848" s="28"/>
      <c r="P2848" s="28"/>
      <c r="Q2848" s="28"/>
      <c r="R2848" s="28"/>
    </row>
    <row r="2849" spans="2:18">
      <c r="B2849" s="28"/>
      <c r="C2849" s="28"/>
      <c r="D2849" s="28"/>
      <c r="E2849" s="28"/>
      <c r="F2849" s="28"/>
      <c r="G2849" s="28"/>
      <c r="H2849" s="28"/>
      <c r="I2849" s="28"/>
      <c r="J2849" s="28"/>
      <c r="K2849" s="28"/>
      <c r="L2849" s="28"/>
      <c r="M2849" s="28"/>
      <c r="N2849" s="28"/>
      <c r="O2849" s="28"/>
      <c r="P2849" s="28"/>
      <c r="Q2849" s="28"/>
      <c r="R2849" s="28"/>
    </row>
    <row r="2850" spans="2:18">
      <c r="B2850" s="28"/>
      <c r="C2850" s="28"/>
      <c r="D2850" s="28"/>
      <c r="E2850" s="28"/>
      <c r="F2850" s="28"/>
      <c r="G2850" s="28"/>
      <c r="H2850" s="28"/>
      <c r="I2850" s="28"/>
      <c r="J2850" s="28"/>
      <c r="K2850" s="28"/>
      <c r="L2850" s="28"/>
      <c r="M2850" s="28"/>
      <c r="N2850" s="28"/>
      <c r="O2850" s="28"/>
      <c r="P2850" s="28"/>
      <c r="Q2850" s="28"/>
      <c r="R2850" s="28"/>
    </row>
    <row r="2851" spans="2:18">
      <c r="B2851" s="28"/>
      <c r="C2851" s="28"/>
      <c r="D2851" s="28"/>
      <c r="E2851" s="28"/>
      <c r="F2851" s="28"/>
      <c r="G2851" s="28"/>
      <c r="H2851" s="28"/>
      <c r="I2851" s="28"/>
      <c r="J2851" s="28"/>
      <c r="K2851" s="28"/>
      <c r="L2851" s="28"/>
      <c r="M2851" s="28"/>
      <c r="N2851" s="28"/>
      <c r="O2851" s="28"/>
      <c r="P2851" s="28"/>
      <c r="Q2851" s="28"/>
      <c r="R2851" s="28"/>
    </row>
    <row r="2852" spans="2:18">
      <c r="B2852" s="28"/>
      <c r="C2852" s="28"/>
      <c r="D2852" s="28"/>
      <c r="E2852" s="28"/>
      <c r="F2852" s="28"/>
      <c r="G2852" s="28"/>
      <c r="H2852" s="28"/>
      <c r="I2852" s="28"/>
      <c r="J2852" s="28"/>
      <c r="K2852" s="28"/>
      <c r="L2852" s="28"/>
      <c r="M2852" s="28"/>
      <c r="N2852" s="28"/>
      <c r="O2852" s="28"/>
      <c r="P2852" s="28"/>
      <c r="Q2852" s="28"/>
      <c r="R2852" s="28"/>
    </row>
    <row r="2853" spans="2:18">
      <c r="B2853" s="28"/>
      <c r="C2853" s="28"/>
      <c r="D2853" s="28"/>
      <c r="E2853" s="28"/>
      <c r="F2853" s="28"/>
      <c r="G2853" s="28"/>
      <c r="H2853" s="28"/>
      <c r="I2853" s="28"/>
      <c r="J2853" s="28"/>
      <c r="K2853" s="28"/>
      <c r="L2853" s="28"/>
      <c r="M2853" s="28"/>
      <c r="N2853" s="28"/>
      <c r="O2853" s="28"/>
      <c r="P2853" s="28"/>
      <c r="Q2853" s="28"/>
      <c r="R2853" s="28"/>
    </row>
    <row r="2854" spans="2:18">
      <c r="B2854" s="28"/>
      <c r="C2854" s="28"/>
      <c r="D2854" s="28"/>
      <c r="E2854" s="28"/>
      <c r="F2854" s="28"/>
      <c r="G2854" s="28"/>
      <c r="H2854" s="28"/>
      <c r="I2854" s="28"/>
      <c r="J2854" s="28"/>
      <c r="K2854" s="28"/>
      <c r="L2854" s="28"/>
      <c r="M2854" s="28"/>
      <c r="N2854" s="28"/>
      <c r="O2854" s="28"/>
      <c r="P2854" s="28"/>
      <c r="Q2854" s="28"/>
      <c r="R2854" s="28"/>
    </row>
    <row r="2855" spans="2:18">
      <c r="B2855" s="28"/>
      <c r="C2855" s="28"/>
      <c r="D2855" s="28"/>
      <c r="E2855" s="28"/>
      <c r="F2855" s="28"/>
      <c r="G2855" s="28"/>
      <c r="H2855" s="28"/>
      <c r="I2855" s="28"/>
      <c r="J2855" s="28"/>
      <c r="K2855" s="28"/>
      <c r="L2855" s="28"/>
      <c r="M2855" s="28"/>
      <c r="N2855" s="28"/>
      <c r="O2855" s="28"/>
      <c r="P2855" s="28"/>
      <c r="Q2855" s="28"/>
      <c r="R2855" s="28"/>
    </row>
    <row r="2856" spans="2:18">
      <c r="B2856" s="28"/>
      <c r="C2856" s="28"/>
      <c r="D2856" s="28"/>
      <c r="E2856" s="28"/>
      <c r="F2856" s="28"/>
      <c r="G2856" s="28"/>
      <c r="H2856" s="28"/>
      <c r="I2856" s="28"/>
      <c r="J2856" s="28"/>
      <c r="K2856" s="28"/>
      <c r="L2856" s="28"/>
      <c r="M2856" s="28"/>
      <c r="N2856" s="28"/>
      <c r="O2856" s="28"/>
      <c r="P2856" s="28"/>
      <c r="Q2856" s="28"/>
      <c r="R2856" s="28"/>
    </row>
    <row r="2857" spans="2:18">
      <c r="B2857" s="28"/>
      <c r="C2857" s="28"/>
      <c r="D2857" s="28"/>
      <c r="E2857" s="28"/>
      <c r="F2857" s="28"/>
      <c r="G2857" s="28"/>
      <c r="H2857" s="28"/>
      <c r="I2857" s="28"/>
      <c r="J2857" s="28"/>
      <c r="K2857" s="28"/>
      <c r="L2857" s="28"/>
      <c r="M2857" s="28"/>
      <c r="N2857" s="28"/>
      <c r="O2857" s="28"/>
      <c r="P2857" s="28"/>
      <c r="Q2857" s="28"/>
      <c r="R2857" s="28"/>
    </row>
    <row r="2858" spans="2:18">
      <c r="B2858" s="28"/>
      <c r="C2858" s="28"/>
      <c r="D2858" s="28"/>
      <c r="E2858" s="28"/>
      <c r="F2858" s="28"/>
      <c r="G2858" s="28"/>
      <c r="H2858" s="28"/>
      <c r="I2858" s="28"/>
      <c r="J2858" s="28"/>
      <c r="K2858" s="28"/>
      <c r="L2858" s="28"/>
      <c r="M2858" s="28"/>
      <c r="N2858" s="28"/>
      <c r="O2858" s="28"/>
      <c r="P2858" s="28"/>
      <c r="Q2858" s="28"/>
      <c r="R2858" s="28"/>
    </row>
    <row r="2859" spans="2:18">
      <c r="B2859" s="28"/>
      <c r="C2859" s="28"/>
      <c r="D2859" s="28"/>
      <c r="E2859" s="28"/>
      <c r="F2859" s="28"/>
      <c r="G2859" s="28"/>
      <c r="H2859" s="28"/>
      <c r="I2859" s="28"/>
      <c r="J2859" s="28"/>
      <c r="K2859" s="28"/>
      <c r="L2859" s="28"/>
      <c r="M2859" s="28"/>
      <c r="N2859" s="28"/>
      <c r="O2859" s="28"/>
      <c r="P2859" s="28"/>
      <c r="Q2859" s="28"/>
      <c r="R2859" s="28"/>
    </row>
    <row r="2860" spans="2:18">
      <c r="B2860" s="28"/>
      <c r="C2860" s="28"/>
      <c r="D2860" s="28"/>
      <c r="E2860" s="28"/>
      <c r="F2860" s="28"/>
      <c r="G2860" s="28"/>
      <c r="H2860" s="28"/>
      <c r="I2860" s="28"/>
      <c r="J2860" s="28"/>
      <c r="K2860" s="28"/>
      <c r="L2860" s="28"/>
      <c r="M2860" s="28"/>
      <c r="N2860" s="28"/>
      <c r="O2860" s="28"/>
      <c r="P2860" s="28"/>
      <c r="Q2860" s="28"/>
      <c r="R2860" s="28"/>
    </row>
    <row r="2861" spans="2:18">
      <c r="B2861" s="28"/>
      <c r="C2861" s="28"/>
      <c r="D2861" s="28"/>
      <c r="E2861" s="28"/>
      <c r="F2861" s="28"/>
      <c r="G2861" s="28"/>
      <c r="H2861" s="28"/>
      <c r="I2861" s="28"/>
      <c r="J2861" s="28"/>
      <c r="K2861" s="28"/>
      <c r="L2861" s="28"/>
      <c r="M2861" s="28"/>
      <c r="N2861" s="28"/>
      <c r="O2861" s="28"/>
      <c r="P2861" s="28"/>
      <c r="Q2861" s="28"/>
      <c r="R2861" s="28"/>
    </row>
    <row r="2862" spans="2:18">
      <c r="B2862" s="28"/>
      <c r="C2862" s="28"/>
      <c r="D2862" s="28"/>
      <c r="E2862" s="28"/>
      <c r="F2862" s="28"/>
      <c r="G2862" s="28"/>
      <c r="H2862" s="28"/>
      <c r="I2862" s="28"/>
      <c r="J2862" s="28"/>
      <c r="K2862" s="28"/>
      <c r="L2862" s="28"/>
      <c r="M2862" s="28"/>
      <c r="N2862" s="28"/>
      <c r="O2862" s="28"/>
      <c r="P2862" s="28"/>
      <c r="Q2862" s="28"/>
      <c r="R2862" s="28"/>
    </row>
    <row r="2863" spans="2:18">
      <c r="B2863" s="28"/>
      <c r="C2863" s="28"/>
      <c r="D2863" s="28"/>
      <c r="E2863" s="28"/>
      <c r="F2863" s="28"/>
      <c r="G2863" s="28"/>
      <c r="H2863" s="28"/>
      <c r="I2863" s="28"/>
      <c r="J2863" s="28"/>
      <c r="K2863" s="28"/>
      <c r="L2863" s="28"/>
      <c r="M2863" s="28"/>
      <c r="N2863" s="28"/>
      <c r="O2863" s="28"/>
      <c r="P2863" s="28"/>
      <c r="Q2863" s="28"/>
      <c r="R2863" s="28"/>
    </row>
    <row r="2864" spans="2:18">
      <c r="B2864" s="28"/>
      <c r="C2864" s="28"/>
      <c r="D2864" s="28"/>
      <c r="E2864" s="28"/>
      <c r="F2864" s="28"/>
      <c r="G2864" s="28"/>
      <c r="H2864" s="28"/>
      <c r="I2864" s="28"/>
      <c r="J2864" s="28"/>
      <c r="K2864" s="28"/>
      <c r="L2864" s="28"/>
      <c r="M2864" s="28"/>
      <c r="N2864" s="28"/>
      <c r="O2864" s="28"/>
      <c r="P2864" s="28"/>
      <c r="Q2864" s="28"/>
      <c r="R2864" s="28"/>
    </row>
    <row r="2865" spans="2:18">
      <c r="B2865" s="28"/>
      <c r="C2865" s="28"/>
      <c r="D2865" s="28"/>
      <c r="E2865" s="28"/>
      <c r="F2865" s="28"/>
      <c r="G2865" s="28"/>
      <c r="H2865" s="28"/>
      <c r="I2865" s="28"/>
      <c r="J2865" s="28"/>
      <c r="K2865" s="28"/>
      <c r="L2865" s="28"/>
      <c r="M2865" s="28"/>
      <c r="N2865" s="28"/>
      <c r="O2865" s="28"/>
      <c r="P2865" s="28"/>
      <c r="Q2865" s="28"/>
      <c r="R2865" s="28"/>
    </row>
    <row r="2866" spans="2:18">
      <c r="B2866" s="28"/>
      <c r="C2866" s="28"/>
      <c r="D2866" s="28"/>
      <c r="E2866" s="28"/>
      <c r="F2866" s="28"/>
      <c r="G2866" s="28"/>
      <c r="H2866" s="28"/>
      <c r="I2866" s="28"/>
      <c r="J2866" s="28"/>
      <c r="K2866" s="28"/>
      <c r="L2866" s="28"/>
      <c r="M2866" s="28"/>
      <c r="N2866" s="28"/>
      <c r="O2866" s="28"/>
      <c r="P2866" s="28"/>
      <c r="Q2866" s="28"/>
      <c r="R2866" s="28"/>
    </row>
    <row r="2867" spans="2:18">
      <c r="B2867" s="28"/>
      <c r="C2867" s="28"/>
      <c r="D2867" s="28"/>
      <c r="E2867" s="28"/>
      <c r="F2867" s="28"/>
      <c r="G2867" s="28"/>
      <c r="H2867" s="28"/>
      <c r="I2867" s="28"/>
      <c r="J2867" s="28"/>
      <c r="K2867" s="28"/>
      <c r="L2867" s="28"/>
      <c r="M2867" s="28"/>
      <c r="N2867" s="28"/>
      <c r="O2867" s="28"/>
      <c r="P2867" s="28"/>
      <c r="Q2867" s="28"/>
      <c r="R2867" s="28"/>
    </row>
    <row r="2868" spans="2:18">
      <c r="B2868" s="28"/>
      <c r="C2868" s="28"/>
      <c r="D2868" s="28"/>
      <c r="E2868" s="28"/>
      <c r="F2868" s="28"/>
      <c r="G2868" s="28"/>
      <c r="H2868" s="28"/>
      <c r="I2868" s="28"/>
      <c r="J2868" s="28"/>
      <c r="K2868" s="28"/>
      <c r="L2868" s="28"/>
      <c r="M2868" s="28"/>
      <c r="N2868" s="28"/>
      <c r="O2868" s="28"/>
      <c r="P2868" s="28"/>
      <c r="Q2868" s="28"/>
      <c r="R2868" s="28"/>
    </row>
    <row r="2869" spans="2:18">
      <c r="B2869" s="28"/>
      <c r="C2869" s="28"/>
      <c r="D2869" s="28"/>
      <c r="E2869" s="28"/>
      <c r="F2869" s="28"/>
      <c r="G2869" s="28"/>
      <c r="H2869" s="28"/>
      <c r="I2869" s="28"/>
      <c r="J2869" s="28"/>
      <c r="K2869" s="28"/>
      <c r="L2869" s="28"/>
      <c r="M2869" s="28"/>
      <c r="N2869" s="28"/>
      <c r="O2869" s="28"/>
      <c r="P2869" s="28"/>
      <c r="Q2869" s="28"/>
      <c r="R2869" s="28"/>
    </row>
    <row r="2870" spans="2:18">
      <c r="B2870" s="28"/>
      <c r="C2870" s="28"/>
      <c r="D2870" s="28"/>
      <c r="E2870" s="28"/>
      <c r="F2870" s="28"/>
      <c r="G2870" s="28"/>
      <c r="H2870" s="28"/>
      <c r="I2870" s="28"/>
      <c r="J2870" s="28"/>
      <c r="K2870" s="28"/>
      <c r="L2870" s="28"/>
      <c r="M2870" s="28"/>
      <c r="N2870" s="28"/>
      <c r="O2870" s="28"/>
      <c r="P2870" s="28"/>
      <c r="Q2870" s="28"/>
      <c r="R2870" s="28"/>
    </row>
    <row r="2871" spans="2:18">
      <c r="B2871" s="28"/>
      <c r="C2871" s="28"/>
      <c r="D2871" s="28"/>
      <c r="E2871" s="28"/>
      <c r="F2871" s="28"/>
      <c r="G2871" s="28"/>
      <c r="H2871" s="28"/>
      <c r="I2871" s="28"/>
      <c r="J2871" s="28"/>
      <c r="K2871" s="28"/>
      <c r="L2871" s="28"/>
      <c r="M2871" s="28"/>
      <c r="N2871" s="28"/>
      <c r="O2871" s="28"/>
      <c r="P2871" s="28"/>
      <c r="Q2871" s="28"/>
      <c r="R2871" s="28"/>
    </row>
    <row r="2872" spans="2:18">
      <c r="B2872" s="28"/>
      <c r="C2872" s="28"/>
      <c r="D2872" s="28"/>
      <c r="E2872" s="28"/>
      <c r="F2872" s="28"/>
      <c r="G2872" s="28"/>
      <c r="H2872" s="28"/>
      <c r="I2872" s="28"/>
      <c r="J2872" s="28"/>
      <c r="K2872" s="28"/>
      <c r="L2872" s="28"/>
      <c r="M2872" s="28"/>
      <c r="N2872" s="28"/>
      <c r="O2872" s="28"/>
      <c r="P2872" s="28"/>
      <c r="Q2872" s="28"/>
      <c r="R2872" s="28"/>
    </row>
    <row r="2873" spans="2:18">
      <c r="B2873" s="28"/>
      <c r="C2873" s="28"/>
      <c r="D2873" s="28"/>
      <c r="E2873" s="28"/>
      <c r="F2873" s="28"/>
      <c r="G2873" s="28"/>
      <c r="H2873" s="28"/>
      <c r="I2873" s="28"/>
      <c r="J2873" s="28"/>
      <c r="K2873" s="28"/>
      <c r="L2873" s="28"/>
      <c r="M2873" s="28"/>
      <c r="N2873" s="28"/>
      <c r="O2873" s="28"/>
      <c r="P2873" s="28"/>
      <c r="Q2873" s="28"/>
      <c r="R2873" s="28"/>
    </row>
    <row r="2874" spans="2:18">
      <c r="B2874" s="28"/>
      <c r="C2874" s="28"/>
      <c r="D2874" s="28"/>
      <c r="E2874" s="28"/>
      <c r="F2874" s="28"/>
      <c r="G2874" s="28"/>
      <c r="H2874" s="28"/>
      <c r="I2874" s="28"/>
      <c r="J2874" s="28"/>
      <c r="K2874" s="28"/>
      <c r="L2874" s="28"/>
      <c r="M2874" s="28"/>
      <c r="N2874" s="28"/>
      <c r="O2874" s="28"/>
      <c r="P2874" s="28"/>
      <c r="Q2874" s="28"/>
      <c r="R2874" s="28"/>
    </row>
    <row r="2875" spans="2:18">
      <c r="B2875" s="28"/>
      <c r="C2875" s="28"/>
      <c r="D2875" s="28"/>
      <c r="E2875" s="28"/>
      <c r="F2875" s="28"/>
      <c r="G2875" s="28"/>
      <c r="H2875" s="28"/>
      <c r="I2875" s="28"/>
      <c r="J2875" s="28"/>
      <c r="K2875" s="28"/>
      <c r="L2875" s="28"/>
      <c r="M2875" s="28"/>
      <c r="N2875" s="28"/>
      <c r="O2875" s="28"/>
      <c r="P2875" s="28"/>
      <c r="Q2875" s="28"/>
      <c r="R2875" s="28"/>
    </row>
    <row r="2876" spans="2:18">
      <c r="B2876" s="28"/>
      <c r="C2876" s="28"/>
      <c r="D2876" s="28"/>
      <c r="E2876" s="28"/>
      <c r="F2876" s="28"/>
      <c r="G2876" s="28"/>
      <c r="H2876" s="28"/>
      <c r="I2876" s="28"/>
      <c r="J2876" s="28"/>
      <c r="K2876" s="28"/>
      <c r="L2876" s="28"/>
      <c r="M2876" s="28"/>
      <c r="N2876" s="28"/>
      <c r="O2876" s="28"/>
      <c r="P2876" s="28"/>
      <c r="Q2876" s="28"/>
      <c r="R2876" s="28"/>
    </row>
    <row r="2877" spans="2:18">
      <c r="B2877" s="28"/>
      <c r="C2877" s="28"/>
      <c r="D2877" s="28"/>
      <c r="E2877" s="28"/>
      <c r="F2877" s="28"/>
      <c r="G2877" s="28"/>
      <c r="H2877" s="28"/>
      <c r="I2877" s="28"/>
      <c r="J2877" s="28"/>
      <c r="K2877" s="28"/>
      <c r="L2877" s="28"/>
      <c r="M2877" s="28"/>
      <c r="N2877" s="28"/>
      <c r="O2877" s="28"/>
      <c r="P2877" s="28"/>
      <c r="Q2877" s="28"/>
      <c r="R2877" s="28"/>
    </row>
    <row r="2878" spans="2:18">
      <c r="B2878" s="28"/>
      <c r="C2878" s="28"/>
      <c r="D2878" s="28"/>
      <c r="E2878" s="28"/>
      <c r="F2878" s="28"/>
      <c r="G2878" s="28"/>
      <c r="H2878" s="28"/>
      <c r="I2878" s="28"/>
      <c r="J2878" s="28"/>
      <c r="K2878" s="28"/>
      <c r="L2878" s="28"/>
      <c r="M2878" s="28"/>
      <c r="N2878" s="28"/>
      <c r="O2878" s="28"/>
      <c r="P2878" s="28"/>
      <c r="Q2878" s="28"/>
      <c r="R2878" s="28"/>
    </row>
    <row r="2879" spans="2:18">
      <c r="B2879" s="28"/>
      <c r="C2879" s="28"/>
      <c r="D2879" s="28"/>
      <c r="E2879" s="28"/>
      <c r="F2879" s="28"/>
      <c r="G2879" s="28"/>
      <c r="H2879" s="28"/>
      <c r="I2879" s="28"/>
      <c r="J2879" s="28"/>
      <c r="K2879" s="28"/>
      <c r="L2879" s="28"/>
      <c r="M2879" s="28"/>
      <c r="N2879" s="28"/>
      <c r="O2879" s="28"/>
      <c r="P2879" s="28"/>
      <c r="Q2879" s="28"/>
      <c r="R2879" s="28"/>
    </row>
    <row r="2880" spans="2:18">
      <c r="B2880" s="28"/>
      <c r="C2880" s="28"/>
      <c r="D2880" s="28"/>
      <c r="E2880" s="28"/>
      <c r="F2880" s="28"/>
      <c r="G2880" s="28"/>
      <c r="H2880" s="28"/>
      <c r="I2880" s="28"/>
      <c r="J2880" s="28"/>
      <c r="K2880" s="28"/>
      <c r="L2880" s="28"/>
      <c r="M2880" s="28"/>
      <c r="N2880" s="28"/>
      <c r="O2880" s="28"/>
      <c r="P2880" s="28"/>
      <c r="Q2880" s="28"/>
      <c r="R2880" s="28"/>
    </row>
    <row r="2881" spans="2:18">
      <c r="B2881" s="28"/>
      <c r="C2881" s="28"/>
      <c r="D2881" s="28"/>
      <c r="E2881" s="28"/>
      <c r="F2881" s="28"/>
      <c r="G2881" s="28"/>
      <c r="H2881" s="28"/>
      <c r="I2881" s="28"/>
      <c r="J2881" s="28"/>
      <c r="K2881" s="28"/>
      <c r="L2881" s="28"/>
      <c r="M2881" s="28"/>
      <c r="N2881" s="28"/>
      <c r="O2881" s="28"/>
      <c r="P2881" s="28"/>
      <c r="Q2881" s="28"/>
      <c r="R2881" s="28"/>
    </row>
    <row r="2882" spans="2:18">
      <c r="B2882" s="28"/>
      <c r="C2882" s="28"/>
      <c r="D2882" s="28"/>
      <c r="E2882" s="28"/>
      <c r="F2882" s="28"/>
      <c r="G2882" s="28"/>
      <c r="H2882" s="28"/>
      <c r="I2882" s="28"/>
      <c r="J2882" s="28"/>
      <c r="K2882" s="28"/>
      <c r="L2882" s="28"/>
      <c r="M2882" s="28"/>
      <c r="N2882" s="28"/>
      <c r="O2882" s="28"/>
      <c r="P2882" s="28"/>
      <c r="Q2882" s="28"/>
      <c r="R2882" s="28"/>
    </row>
    <row r="2883" spans="2:18">
      <c r="B2883" s="28"/>
      <c r="C2883" s="28"/>
      <c r="D2883" s="28"/>
      <c r="E2883" s="28"/>
      <c r="F2883" s="28"/>
      <c r="G2883" s="28"/>
      <c r="H2883" s="28"/>
      <c r="I2883" s="28"/>
      <c r="J2883" s="28"/>
      <c r="K2883" s="28"/>
      <c r="L2883" s="28"/>
      <c r="M2883" s="28"/>
      <c r="N2883" s="28"/>
      <c r="O2883" s="28"/>
      <c r="P2883" s="28"/>
      <c r="Q2883" s="28"/>
      <c r="R2883" s="28"/>
    </row>
    <row r="2884" spans="2:18">
      <c r="B2884" s="28"/>
      <c r="C2884" s="28"/>
      <c r="D2884" s="28"/>
      <c r="E2884" s="28"/>
      <c r="F2884" s="28"/>
      <c r="G2884" s="28"/>
      <c r="H2884" s="28"/>
      <c r="I2884" s="28"/>
      <c r="J2884" s="28"/>
      <c r="K2884" s="28"/>
      <c r="L2884" s="28"/>
      <c r="M2884" s="28"/>
      <c r="N2884" s="28"/>
      <c r="O2884" s="28"/>
      <c r="P2884" s="28"/>
      <c r="Q2884" s="28"/>
      <c r="R2884" s="28"/>
    </row>
    <row r="2885" spans="2:18">
      <c r="B2885" s="28"/>
      <c r="C2885" s="28"/>
      <c r="D2885" s="28"/>
      <c r="E2885" s="28"/>
      <c r="F2885" s="28"/>
      <c r="G2885" s="28"/>
      <c r="H2885" s="28"/>
      <c r="I2885" s="28"/>
      <c r="J2885" s="28"/>
      <c r="K2885" s="28"/>
      <c r="L2885" s="28"/>
      <c r="M2885" s="28"/>
      <c r="N2885" s="28"/>
      <c r="O2885" s="28"/>
      <c r="P2885" s="28"/>
      <c r="Q2885" s="28"/>
      <c r="R2885" s="28"/>
    </row>
    <row r="2886" spans="2:18">
      <c r="B2886" s="28"/>
      <c r="C2886" s="28"/>
      <c r="D2886" s="28"/>
      <c r="E2886" s="28"/>
      <c r="F2886" s="28"/>
      <c r="G2886" s="28"/>
      <c r="H2886" s="28"/>
      <c r="I2886" s="28"/>
      <c r="J2886" s="28"/>
      <c r="K2886" s="28"/>
      <c r="L2886" s="28"/>
      <c r="M2886" s="28"/>
      <c r="N2886" s="28"/>
      <c r="O2886" s="28"/>
      <c r="P2886" s="28"/>
      <c r="Q2886" s="28"/>
      <c r="R2886" s="28"/>
    </row>
    <row r="2887" spans="2:18">
      <c r="B2887" s="28"/>
      <c r="C2887" s="28"/>
      <c r="D2887" s="28"/>
      <c r="E2887" s="28"/>
      <c r="F2887" s="28"/>
      <c r="G2887" s="28"/>
      <c r="H2887" s="28"/>
      <c r="I2887" s="28"/>
      <c r="J2887" s="28"/>
      <c r="K2887" s="28"/>
      <c r="L2887" s="28"/>
      <c r="M2887" s="28"/>
      <c r="N2887" s="28"/>
      <c r="O2887" s="28"/>
      <c r="P2887" s="28"/>
      <c r="Q2887" s="28"/>
      <c r="R2887" s="28"/>
    </row>
    <row r="2888" spans="2:18">
      <c r="B2888" s="28"/>
      <c r="C2888" s="28"/>
      <c r="D2888" s="28"/>
      <c r="E2888" s="28"/>
      <c r="F2888" s="28"/>
      <c r="G2888" s="28"/>
      <c r="H2888" s="28"/>
      <c r="I2888" s="28"/>
      <c r="J2888" s="28"/>
      <c r="K2888" s="28"/>
      <c r="L2888" s="28"/>
      <c r="M2888" s="28"/>
      <c r="N2888" s="28"/>
      <c r="O2888" s="28"/>
      <c r="P2888" s="28"/>
      <c r="Q2888" s="28"/>
      <c r="R2888" s="28"/>
    </row>
    <row r="2889" spans="2:18">
      <c r="B2889" s="28"/>
      <c r="C2889" s="28"/>
      <c r="D2889" s="28"/>
      <c r="E2889" s="28"/>
      <c r="F2889" s="28"/>
      <c r="G2889" s="28"/>
      <c r="H2889" s="28"/>
      <c r="I2889" s="28"/>
      <c r="J2889" s="28"/>
      <c r="K2889" s="28"/>
      <c r="L2889" s="28"/>
      <c r="M2889" s="28"/>
      <c r="N2889" s="28"/>
      <c r="O2889" s="28"/>
      <c r="P2889" s="28"/>
      <c r="Q2889" s="28"/>
      <c r="R2889" s="28"/>
    </row>
    <row r="2890" spans="2:18">
      <c r="B2890" s="28"/>
      <c r="C2890" s="28"/>
      <c r="D2890" s="28"/>
      <c r="E2890" s="28"/>
      <c r="F2890" s="28"/>
      <c r="G2890" s="28"/>
      <c r="H2890" s="28"/>
      <c r="I2890" s="28"/>
      <c r="J2890" s="28"/>
      <c r="K2890" s="28"/>
      <c r="L2890" s="28"/>
      <c r="M2890" s="28"/>
      <c r="N2890" s="28"/>
      <c r="O2890" s="28"/>
      <c r="P2890" s="28"/>
      <c r="Q2890" s="28"/>
      <c r="R2890" s="28"/>
    </row>
    <row r="2891" spans="2:18">
      <c r="B2891" s="28"/>
      <c r="C2891" s="28"/>
      <c r="D2891" s="28"/>
      <c r="E2891" s="28"/>
      <c r="F2891" s="28"/>
      <c r="G2891" s="28"/>
      <c r="H2891" s="28"/>
      <c r="I2891" s="28"/>
      <c r="J2891" s="28"/>
      <c r="K2891" s="28"/>
      <c r="L2891" s="28"/>
      <c r="M2891" s="28"/>
      <c r="N2891" s="28"/>
      <c r="O2891" s="28"/>
      <c r="P2891" s="28"/>
      <c r="Q2891" s="28"/>
      <c r="R2891" s="28"/>
    </row>
    <row r="2892" spans="2:18">
      <c r="B2892" s="28"/>
      <c r="C2892" s="28"/>
      <c r="D2892" s="28"/>
      <c r="E2892" s="28"/>
      <c r="F2892" s="28"/>
      <c r="G2892" s="28"/>
      <c r="H2892" s="28"/>
      <c r="I2892" s="28"/>
      <c r="J2892" s="28"/>
      <c r="K2892" s="28"/>
      <c r="L2892" s="28"/>
      <c r="M2892" s="28"/>
      <c r="N2892" s="28"/>
      <c r="O2892" s="28"/>
      <c r="P2892" s="28"/>
      <c r="Q2892" s="28"/>
      <c r="R2892" s="28"/>
    </row>
    <row r="2893" spans="2:18">
      <c r="B2893" s="28"/>
      <c r="C2893" s="28"/>
      <c r="D2893" s="28"/>
      <c r="E2893" s="28"/>
      <c r="F2893" s="28"/>
      <c r="G2893" s="28"/>
      <c r="H2893" s="28"/>
      <c r="I2893" s="28"/>
      <c r="J2893" s="28"/>
      <c r="K2893" s="28"/>
      <c r="L2893" s="28"/>
      <c r="M2893" s="28"/>
      <c r="N2893" s="28"/>
      <c r="O2893" s="28"/>
      <c r="P2893" s="28"/>
      <c r="Q2893" s="28"/>
      <c r="R2893" s="28"/>
    </row>
    <row r="2894" spans="2:18">
      <c r="B2894" s="28"/>
      <c r="C2894" s="28"/>
      <c r="D2894" s="28"/>
      <c r="E2894" s="28"/>
      <c r="F2894" s="28"/>
      <c r="G2894" s="28"/>
      <c r="H2894" s="28"/>
      <c r="I2894" s="28"/>
      <c r="J2894" s="28"/>
      <c r="K2894" s="28"/>
      <c r="L2894" s="28"/>
      <c r="M2894" s="28"/>
      <c r="N2894" s="28"/>
      <c r="O2894" s="28"/>
      <c r="P2894" s="28"/>
      <c r="Q2894" s="28"/>
      <c r="R2894" s="28"/>
    </row>
    <row r="2895" spans="2:18">
      <c r="B2895" s="28"/>
      <c r="C2895" s="28"/>
      <c r="D2895" s="28"/>
      <c r="E2895" s="28"/>
      <c r="F2895" s="28"/>
      <c r="G2895" s="28"/>
      <c r="H2895" s="28"/>
      <c r="I2895" s="28"/>
      <c r="J2895" s="28"/>
      <c r="K2895" s="28"/>
      <c r="L2895" s="28"/>
      <c r="M2895" s="28"/>
      <c r="N2895" s="28"/>
      <c r="O2895" s="28"/>
      <c r="P2895" s="28"/>
      <c r="Q2895" s="28"/>
      <c r="R2895" s="28"/>
    </row>
    <row r="2896" spans="2:18">
      <c r="B2896" s="28"/>
      <c r="C2896" s="28"/>
      <c r="D2896" s="28"/>
      <c r="E2896" s="28"/>
      <c r="F2896" s="28"/>
      <c r="G2896" s="28"/>
      <c r="H2896" s="28"/>
      <c r="I2896" s="28"/>
      <c r="J2896" s="28"/>
      <c r="K2896" s="28"/>
      <c r="L2896" s="28"/>
      <c r="M2896" s="28"/>
      <c r="N2896" s="28"/>
      <c r="O2896" s="28"/>
      <c r="P2896" s="28"/>
      <c r="Q2896" s="28"/>
      <c r="R2896" s="28"/>
    </row>
    <row r="2897" spans="2:18">
      <c r="B2897" s="28"/>
      <c r="C2897" s="28"/>
      <c r="D2897" s="28"/>
      <c r="E2897" s="28"/>
      <c r="F2897" s="28"/>
      <c r="G2897" s="28"/>
      <c r="H2897" s="28"/>
      <c r="I2897" s="28"/>
      <c r="J2897" s="28"/>
      <c r="K2897" s="28"/>
      <c r="L2897" s="28"/>
      <c r="M2897" s="28"/>
      <c r="N2897" s="28"/>
      <c r="O2897" s="28"/>
      <c r="P2897" s="28"/>
      <c r="Q2897" s="28"/>
      <c r="R2897" s="28"/>
    </row>
    <row r="2898" spans="2:18">
      <c r="B2898" s="28"/>
      <c r="C2898" s="28"/>
      <c r="D2898" s="28"/>
      <c r="E2898" s="28"/>
      <c r="F2898" s="28"/>
      <c r="G2898" s="28"/>
      <c r="H2898" s="28"/>
      <c r="I2898" s="28"/>
      <c r="J2898" s="28"/>
      <c r="K2898" s="28"/>
      <c r="L2898" s="28"/>
      <c r="M2898" s="28"/>
      <c r="N2898" s="28"/>
      <c r="O2898" s="28"/>
      <c r="P2898" s="28"/>
      <c r="Q2898" s="28"/>
      <c r="R2898" s="28"/>
    </row>
    <row r="2899" spans="2:18">
      <c r="B2899" s="28"/>
      <c r="C2899" s="28"/>
      <c r="D2899" s="28"/>
      <c r="E2899" s="28"/>
      <c r="F2899" s="28"/>
      <c r="G2899" s="28"/>
      <c r="H2899" s="28"/>
      <c r="I2899" s="28"/>
      <c r="J2899" s="28"/>
      <c r="K2899" s="28"/>
      <c r="L2899" s="28"/>
      <c r="M2899" s="28"/>
      <c r="N2899" s="28"/>
      <c r="O2899" s="28"/>
      <c r="P2899" s="28"/>
      <c r="Q2899" s="28"/>
      <c r="R2899" s="28"/>
    </row>
    <row r="2900" spans="2:18">
      <c r="B2900" s="28"/>
      <c r="C2900" s="28"/>
      <c r="D2900" s="28"/>
      <c r="E2900" s="28"/>
      <c r="F2900" s="28"/>
      <c r="G2900" s="28"/>
      <c r="H2900" s="28"/>
      <c r="I2900" s="28"/>
      <c r="J2900" s="28"/>
      <c r="K2900" s="28"/>
      <c r="L2900" s="28"/>
      <c r="M2900" s="28"/>
      <c r="N2900" s="28"/>
      <c r="O2900" s="28"/>
      <c r="P2900" s="28"/>
      <c r="Q2900" s="28"/>
      <c r="R2900" s="28"/>
    </row>
    <row r="2901" spans="2:18">
      <c r="B2901" s="28"/>
      <c r="C2901" s="28"/>
      <c r="D2901" s="28"/>
      <c r="E2901" s="28"/>
      <c r="F2901" s="28"/>
      <c r="G2901" s="28"/>
      <c r="H2901" s="28"/>
      <c r="I2901" s="28"/>
      <c r="J2901" s="28"/>
      <c r="K2901" s="28"/>
      <c r="L2901" s="28"/>
      <c r="M2901" s="28"/>
      <c r="N2901" s="28"/>
      <c r="O2901" s="28"/>
      <c r="P2901" s="28"/>
      <c r="Q2901" s="28"/>
      <c r="R2901" s="28"/>
    </row>
    <row r="2902" spans="2:18">
      <c r="B2902" s="28"/>
      <c r="C2902" s="28"/>
      <c r="D2902" s="28"/>
      <c r="E2902" s="28"/>
      <c r="F2902" s="28"/>
      <c r="G2902" s="28"/>
      <c r="H2902" s="28"/>
      <c r="I2902" s="28"/>
      <c r="J2902" s="28"/>
      <c r="K2902" s="28"/>
      <c r="L2902" s="28"/>
      <c r="M2902" s="28"/>
      <c r="N2902" s="28"/>
      <c r="O2902" s="28"/>
      <c r="P2902" s="28"/>
      <c r="Q2902" s="28"/>
      <c r="R2902" s="28"/>
    </row>
    <row r="2903" spans="2:18">
      <c r="B2903" s="28"/>
      <c r="C2903" s="28"/>
      <c r="D2903" s="28"/>
      <c r="E2903" s="28"/>
      <c r="F2903" s="28"/>
      <c r="G2903" s="28"/>
      <c r="H2903" s="28"/>
      <c r="I2903" s="28"/>
      <c r="J2903" s="28"/>
      <c r="K2903" s="28"/>
      <c r="L2903" s="28"/>
      <c r="M2903" s="28"/>
      <c r="N2903" s="28"/>
      <c r="O2903" s="28"/>
      <c r="P2903" s="28"/>
      <c r="Q2903" s="28"/>
      <c r="R2903" s="28"/>
    </row>
    <row r="2904" spans="2:18">
      <c r="B2904" s="28"/>
      <c r="C2904" s="28"/>
      <c r="D2904" s="28"/>
      <c r="E2904" s="28"/>
      <c r="F2904" s="28"/>
      <c r="G2904" s="28"/>
      <c r="H2904" s="28"/>
      <c r="I2904" s="28"/>
      <c r="J2904" s="28"/>
      <c r="K2904" s="28"/>
      <c r="L2904" s="28"/>
      <c r="M2904" s="28"/>
      <c r="N2904" s="28"/>
      <c r="O2904" s="28"/>
      <c r="P2904" s="28"/>
      <c r="Q2904" s="28"/>
      <c r="R2904" s="28"/>
    </row>
    <row r="2905" spans="2:18">
      <c r="B2905" s="28"/>
      <c r="C2905" s="28"/>
      <c r="D2905" s="28"/>
      <c r="E2905" s="28"/>
      <c r="F2905" s="28"/>
      <c r="G2905" s="28"/>
      <c r="H2905" s="28"/>
      <c r="I2905" s="28"/>
      <c r="J2905" s="28"/>
      <c r="K2905" s="28"/>
      <c r="L2905" s="28"/>
      <c r="M2905" s="28"/>
      <c r="N2905" s="28"/>
      <c r="O2905" s="28"/>
      <c r="P2905" s="28"/>
      <c r="Q2905" s="28"/>
      <c r="R2905" s="28"/>
    </row>
    <row r="2906" spans="2:18">
      <c r="B2906" s="28"/>
      <c r="C2906" s="28"/>
      <c r="D2906" s="28"/>
      <c r="E2906" s="28"/>
      <c r="F2906" s="28"/>
      <c r="G2906" s="28"/>
      <c r="H2906" s="28"/>
      <c r="I2906" s="28"/>
      <c r="J2906" s="28"/>
      <c r="K2906" s="28"/>
      <c r="L2906" s="28"/>
      <c r="M2906" s="28"/>
      <c r="N2906" s="28"/>
      <c r="O2906" s="28"/>
      <c r="P2906" s="28"/>
      <c r="Q2906" s="28"/>
      <c r="R2906" s="28"/>
    </row>
    <row r="2907" spans="2:18">
      <c r="B2907" s="28"/>
      <c r="C2907" s="28"/>
      <c r="D2907" s="28"/>
      <c r="E2907" s="28"/>
      <c r="F2907" s="28"/>
      <c r="G2907" s="28"/>
      <c r="H2907" s="28"/>
      <c r="I2907" s="28"/>
      <c r="J2907" s="28"/>
      <c r="K2907" s="28"/>
      <c r="L2907" s="28"/>
      <c r="M2907" s="28"/>
      <c r="N2907" s="28"/>
      <c r="O2907" s="28"/>
      <c r="P2907" s="28"/>
      <c r="Q2907" s="28"/>
      <c r="R2907" s="28"/>
    </row>
    <row r="2908" spans="2:18">
      <c r="B2908" s="28"/>
      <c r="C2908" s="28"/>
      <c r="D2908" s="28"/>
      <c r="E2908" s="28"/>
      <c r="F2908" s="28"/>
      <c r="G2908" s="28"/>
      <c r="H2908" s="28"/>
      <c r="I2908" s="28"/>
      <c r="J2908" s="28"/>
      <c r="K2908" s="28"/>
      <c r="L2908" s="28"/>
      <c r="M2908" s="28"/>
      <c r="N2908" s="28"/>
      <c r="O2908" s="28"/>
      <c r="P2908" s="28"/>
      <c r="Q2908" s="28"/>
      <c r="R2908" s="28"/>
    </row>
    <row r="2909" spans="2:18">
      <c r="B2909" s="28"/>
      <c r="C2909" s="28"/>
      <c r="D2909" s="28"/>
      <c r="E2909" s="28"/>
      <c r="F2909" s="28"/>
      <c r="G2909" s="28"/>
      <c r="H2909" s="28"/>
      <c r="I2909" s="28"/>
      <c r="J2909" s="28"/>
      <c r="K2909" s="28"/>
      <c r="L2909" s="28"/>
      <c r="M2909" s="28"/>
      <c r="N2909" s="28"/>
      <c r="O2909" s="28"/>
      <c r="P2909" s="28"/>
      <c r="Q2909" s="28"/>
      <c r="R2909" s="28"/>
    </row>
    <row r="2910" spans="2:18">
      <c r="B2910" s="28"/>
      <c r="C2910" s="28"/>
      <c r="D2910" s="28"/>
      <c r="E2910" s="28"/>
      <c r="F2910" s="28"/>
      <c r="G2910" s="28"/>
      <c r="H2910" s="28"/>
      <c r="I2910" s="28"/>
      <c r="J2910" s="28"/>
      <c r="K2910" s="28"/>
      <c r="L2910" s="28"/>
      <c r="M2910" s="28"/>
      <c r="N2910" s="28"/>
      <c r="O2910" s="28"/>
      <c r="P2910" s="28"/>
      <c r="Q2910" s="28"/>
      <c r="R2910" s="28"/>
    </row>
    <row r="2911" spans="2:18">
      <c r="B2911" s="28"/>
      <c r="C2911" s="28"/>
      <c r="D2911" s="28"/>
      <c r="E2911" s="28"/>
      <c r="F2911" s="28"/>
      <c r="G2911" s="28"/>
      <c r="H2911" s="28"/>
      <c r="I2911" s="28"/>
      <c r="J2911" s="28"/>
      <c r="K2911" s="28"/>
      <c r="L2911" s="28"/>
      <c r="M2911" s="28"/>
      <c r="N2911" s="28"/>
      <c r="O2911" s="28"/>
      <c r="P2911" s="28"/>
      <c r="Q2911" s="28"/>
      <c r="R2911" s="28"/>
    </row>
    <row r="2912" spans="2:18">
      <c r="B2912" s="28"/>
      <c r="C2912" s="28"/>
      <c r="D2912" s="28"/>
      <c r="E2912" s="28"/>
      <c r="F2912" s="28"/>
      <c r="G2912" s="28"/>
      <c r="H2912" s="28"/>
      <c r="I2912" s="28"/>
      <c r="J2912" s="28"/>
      <c r="K2912" s="28"/>
      <c r="L2912" s="28"/>
      <c r="M2912" s="28"/>
      <c r="N2912" s="28"/>
      <c r="O2912" s="28"/>
      <c r="P2912" s="28"/>
      <c r="Q2912" s="28"/>
      <c r="R2912" s="28"/>
    </row>
    <row r="2913" spans="2:18">
      <c r="B2913" s="28"/>
      <c r="C2913" s="28"/>
      <c r="D2913" s="28"/>
      <c r="E2913" s="28"/>
      <c r="F2913" s="28"/>
      <c r="G2913" s="28"/>
      <c r="H2913" s="28"/>
      <c r="I2913" s="28"/>
      <c r="J2913" s="28"/>
      <c r="K2913" s="28"/>
      <c r="L2913" s="28"/>
      <c r="M2913" s="28"/>
      <c r="N2913" s="28"/>
      <c r="O2913" s="28"/>
      <c r="P2913" s="28"/>
      <c r="Q2913" s="28"/>
      <c r="R2913" s="28"/>
    </row>
    <row r="2914" spans="2:18">
      <c r="B2914" s="28"/>
      <c r="C2914" s="28"/>
      <c r="D2914" s="28"/>
      <c r="E2914" s="28"/>
      <c r="F2914" s="28"/>
      <c r="G2914" s="28"/>
      <c r="H2914" s="28"/>
      <c r="I2914" s="28"/>
      <c r="J2914" s="28"/>
      <c r="K2914" s="28"/>
      <c r="L2914" s="28"/>
      <c r="M2914" s="28"/>
      <c r="N2914" s="28"/>
      <c r="O2914" s="28"/>
      <c r="P2914" s="28"/>
      <c r="Q2914" s="28"/>
      <c r="R2914" s="28"/>
    </row>
    <row r="2915" spans="2:18">
      <c r="B2915" s="28"/>
      <c r="C2915" s="28"/>
      <c r="D2915" s="28"/>
      <c r="E2915" s="28"/>
      <c r="F2915" s="28"/>
      <c r="G2915" s="28"/>
      <c r="H2915" s="28"/>
      <c r="I2915" s="28"/>
      <c r="J2915" s="28"/>
      <c r="K2915" s="28"/>
      <c r="L2915" s="28"/>
      <c r="M2915" s="28"/>
      <c r="N2915" s="28"/>
      <c r="O2915" s="28"/>
      <c r="P2915" s="28"/>
      <c r="Q2915" s="28"/>
      <c r="R2915" s="28"/>
    </row>
    <row r="2916" spans="2:18">
      <c r="B2916" s="28"/>
      <c r="C2916" s="28"/>
      <c r="D2916" s="28"/>
      <c r="E2916" s="28"/>
      <c r="F2916" s="28"/>
      <c r="G2916" s="28"/>
      <c r="H2916" s="28"/>
      <c r="I2916" s="28"/>
      <c r="J2916" s="28"/>
      <c r="K2916" s="28"/>
      <c r="L2916" s="28"/>
      <c r="M2916" s="28"/>
      <c r="N2916" s="28"/>
      <c r="O2916" s="28"/>
      <c r="P2916" s="28"/>
      <c r="Q2916" s="28"/>
      <c r="R2916" s="28"/>
    </row>
    <row r="2917" spans="2:18">
      <c r="B2917" s="28"/>
      <c r="C2917" s="28"/>
      <c r="D2917" s="28"/>
      <c r="E2917" s="28"/>
      <c r="F2917" s="28"/>
      <c r="G2917" s="28"/>
      <c r="H2917" s="28"/>
      <c r="I2917" s="28"/>
      <c r="J2917" s="28"/>
      <c r="K2917" s="28"/>
      <c r="L2917" s="28"/>
      <c r="M2917" s="28"/>
      <c r="N2917" s="28"/>
      <c r="O2917" s="28"/>
      <c r="P2917" s="28"/>
      <c r="Q2917" s="28"/>
      <c r="R2917" s="28"/>
    </row>
    <row r="2918" spans="2:18">
      <c r="B2918" s="28"/>
      <c r="C2918" s="28"/>
      <c r="D2918" s="28"/>
      <c r="E2918" s="28"/>
      <c r="F2918" s="28"/>
      <c r="G2918" s="28"/>
      <c r="H2918" s="28"/>
      <c r="I2918" s="28"/>
      <c r="J2918" s="28"/>
      <c r="K2918" s="28"/>
      <c r="L2918" s="28"/>
      <c r="M2918" s="28"/>
      <c r="N2918" s="28"/>
      <c r="O2918" s="28"/>
      <c r="P2918" s="28"/>
      <c r="Q2918" s="28"/>
      <c r="R2918" s="28"/>
    </row>
    <row r="2919" spans="2:18">
      <c r="B2919" s="28"/>
      <c r="C2919" s="28"/>
      <c r="D2919" s="28"/>
      <c r="E2919" s="28"/>
      <c r="F2919" s="28"/>
      <c r="G2919" s="28"/>
      <c r="H2919" s="28"/>
      <c r="I2919" s="28"/>
      <c r="J2919" s="28"/>
      <c r="K2919" s="28"/>
      <c r="L2919" s="28"/>
      <c r="M2919" s="28"/>
      <c r="N2919" s="28"/>
      <c r="O2919" s="28"/>
      <c r="P2919" s="28"/>
      <c r="Q2919" s="28"/>
      <c r="R2919" s="28"/>
    </row>
    <row r="2920" spans="2:18">
      <c r="B2920" s="28"/>
      <c r="C2920" s="28"/>
      <c r="D2920" s="28"/>
      <c r="E2920" s="28"/>
      <c r="F2920" s="28"/>
      <c r="G2920" s="28"/>
      <c r="H2920" s="28"/>
      <c r="I2920" s="28"/>
      <c r="J2920" s="28"/>
      <c r="K2920" s="28"/>
      <c r="L2920" s="28"/>
      <c r="M2920" s="28"/>
      <c r="N2920" s="28"/>
      <c r="O2920" s="28"/>
      <c r="P2920" s="28"/>
      <c r="Q2920" s="28"/>
      <c r="R2920" s="28"/>
    </row>
    <row r="2921" spans="2:18">
      <c r="B2921" s="28"/>
      <c r="C2921" s="28"/>
      <c r="D2921" s="28"/>
      <c r="E2921" s="28"/>
      <c r="F2921" s="28"/>
      <c r="G2921" s="28"/>
      <c r="H2921" s="28"/>
      <c r="I2921" s="28"/>
      <c r="J2921" s="28"/>
      <c r="K2921" s="28"/>
      <c r="L2921" s="28"/>
      <c r="M2921" s="28"/>
      <c r="N2921" s="28"/>
      <c r="O2921" s="28"/>
      <c r="P2921" s="28"/>
      <c r="Q2921" s="28"/>
      <c r="R2921" s="28"/>
    </row>
    <row r="2922" spans="2:18">
      <c r="B2922" s="28"/>
      <c r="C2922" s="28"/>
      <c r="D2922" s="28"/>
      <c r="E2922" s="28"/>
      <c r="F2922" s="28"/>
      <c r="G2922" s="28"/>
      <c r="H2922" s="28"/>
      <c r="I2922" s="28"/>
      <c r="J2922" s="28"/>
      <c r="K2922" s="28"/>
      <c r="L2922" s="28"/>
      <c r="M2922" s="28"/>
      <c r="N2922" s="28"/>
      <c r="O2922" s="28"/>
      <c r="P2922" s="28"/>
      <c r="Q2922" s="28"/>
      <c r="R2922" s="28"/>
    </row>
    <row r="2923" spans="2:18">
      <c r="B2923" s="28"/>
      <c r="C2923" s="28"/>
      <c r="D2923" s="28"/>
      <c r="E2923" s="28"/>
      <c r="F2923" s="28"/>
      <c r="G2923" s="28"/>
      <c r="H2923" s="28"/>
      <c r="I2923" s="28"/>
      <c r="J2923" s="28"/>
      <c r="K2923" s="28"/>
      <c r="L2923" s="28"/>
      <c r="M2923" s="28"/>
      <c r="N2923" s="28"/>
      <c r="O2923" s="28"/>
      <c r="P2923" s="28"/>
      <c r="Q2923" s="28"/>
      <c r="R2923" s="28"/>
    </row>
    <row r="2924" spans="2:18">
      <c r="B2924" s="28"/>
      <c r="C2924" s="28"/>
      <c r="D2924" s="28"/>
      <c r="E2924" s="28"/>
      <c r="F2924" s="28"/>
      <c r="G2924" s="28"/>
      <c r="H2924" s="28"/>
      <c r="I2924" s="28"/>
      <c r="J2924" s="28"/>
      <c r="K2924" s="28"/>
      <c r="L2924" s="28"/>
      <c r="M2924" s="28"/>
      <c r="N2924" s="28"/>
      <c r="O2924" s="28"/>
      <c r="P2924" s="28"/>
      <c r="Q2924" s="28"/>
      <c r="R2924" s="28"/>
    </row>
    <row r="2925" spans="2:18">
      <c r="B2925" s="28"/>
      <c r="C2925" s="28"/>
      <c r="D2925" s="28"/>
      <c r="E2925" s="28"/>
      <c r="F2925" s="28"/>
      <c r="G2925" s="28"/>
      <c r="H2925" s="28"/>
      <c r="I2925" s="28"/>
      <c r="J2925" s="28"/>
      <c r="K2925" s="28"/>
      <c r="L2925" s="28"/>
      <c r="M2925" s="28"/>
      <c r="N2925" s="28"/>
      <c r="O2925" s="28"/>
      <c r="P2925" s="28"/>
      <c r="Q2925" s="28"/>
      <c r="R2925" s="28"/>
    </row>
    <row r="2926" spans="2:18">
      <c r="B2926" s="28"/>
      <c r="C2926" s="28"/>
      <c r="D2926" s="28"/>
      <c r="E2926" s="28"/>
      <c r="F2926" s="28"/>
      <c r="G2926" s="28"/>
      <c r="H2926" s="28"/>
      <c r="I2926" s="28"/>
      <c r="J2926" s="28"/>
      <c r="K2926" s="28"/>
      <c r="L2926" s="28"/>
      <c r="M2926" s="28"/>
      <c r="N2926" s="28"/>
      <c r="O2926" s="28"/>
      <c r="P2926" s="28"/>
      <c r="Q2926" s="28"/>
      <c r="R2926" s="28"/>
    </row>
    <row r="2927" spans="2:18">
      <c r="B2927" s="28"/>
      <c r="C2927" s="28"/>
      <c r="D2927" s="28"/>
      <c r="E2927" s="28"/>
      <c r="F2927" s="28"/>
      <c r="G2927" s="28"/>
      <c r="H2927" s="28"/>
      <c r="I2927" s="28"/>
      <c r="J2927" s="28"/>
      <c r="K2927" s="28"/>
      <c r="L2927" s="28"/>
      <c r="M2927" s="28"/>
      <c r="N2927" s="28"/>
      <c r="O2927" s="28"/>
      <c r="P2927" s="28"/>
      <c r="Q2927" s="28"/>
      <c r="R2927" s="28"/>
    </row>
    <row r="2928" spans="2:18">
      <c r="B2928" s="28"/>
      <c r="C2928" s="28"/>
      <c r="D2928" s="28"/>
      <c r="E2928" s="28"/>
      <c r="F2928" s="28"/>
      <c r="G2928" s="28"/>
      <c r="H2928" s="28"/>
      <c r="I2928" s="28"/>
      <c r="J2928" s="28"/>
      <c r="K2928" s="28"/>
      <c r="L2928" s="28"/>
      <c r="M2928" s="28"/>
      <c r="N2928" s="28"/>
      <c r="O2928" s="28"/>
      <c r="P2928" s="28"/>
      <c r="Q2928" s="28"/>
      <c r="R2928" s="28"/>
    </row>
    <row r="2929" spans="2:18">
      <c r="B2929" s="28"/>
      <c r="C2929" s="28"/>
      <c r="D2929" s="28"/>
      <c r="E2929" s="28"/>
      <c r="F2929" s="28"/>
      <c r="G2929" s="28"/>
      <c r="H2929" s="28"/>
      <c r="I2929" s="28"/>
      <c r="J2929" s="28"/>
      <c r="K2929" s="28"/>
      <c r="L2929" s="28"/>
      <c r="M2929" s="28"/>
      <c r="N2929" s="28"/>
      <c r="O2929" s="28"/>
      <c r="P2929" s="28"/>
      <c r="Q2929" s="28"/>
      <c r="R2929" s="28"/>
    </row>
    <row r="2930" spans="2:18">
      <c r="B2930" s="28"/>
      <c r="C2930" s="28"/>
      <c r="D2930" s="28"/>
      <c r="E2930" s="28"/>
      <c r="F2930" s="28"/>
      <c r="G2930" s="28"/>
      <c r="H2930" s="28"/>
      <c r="I2930" s="28"/>
      <c r="J2930" s="28"/>
      <c r="K2930" s="28"/>
      <c r="L2930" s="28"/>
      <c r="M2930" s="28"/>
      <c r="N2930" s="28"/>
      <c r="O2930" s="28"/>
      <c r="P2930" s="28"/>
      <c r="Q2930" s="28"/>
      <c r="R2930" s="28"/>
    </row>
    <row r="2931" spans="2:18">
      <c r="B2931" s="28"/>
      <c r="C2931" s="28"/>
      <c r="D2931" s="28"/>
      <c r="E2931" s="28"/>
      <c r="F2931" s="28"/>
      <c r="G2931" s="28"/>
      <c r="H2931" s="28"/>
      <c r="I2931" s="28"/>
      <c r="J2931" s="28"/>
      <c r="K2931" s="28"/>
      <c r="L2931" s="28"/>
      <c r="M2931" s="28"/>
      <c r="N2931" s="28"/>
      <c r="O2931" s="28"/>
      <c r="P2931" s="28"/>
      <c r="Q2931" s="28"/>
      <c r="R2931" s="28"/>
    </row>
    <row r="2932" spans="2:18">
      <c r="B2932" s="28"/>
      <c r="C2932" s="28"/>
      <c r="D2932" s="28"/>
      <c r="E2932" s="28"/>
      <c r="F2932" s="28"/>
      <c r="G2932" s="28"/>
      <c r="H2932" s="28"/>
      <c r="I2932" s="28"/>
      <c r="J2932" s="28"/>
      <c r="K2932" s="28"/>
      <c r="L2932" s="28"/>
      <c r="M2932" s="28"/>
      <c r="N2932" s="28"/>
      <c r="O2932" s="28"/>
      <c r="P2932" s="28"/>
      <c r="Q2932" s="28"/>
      <c r="R2932" s="28"/>
    </row>
    <row r="2933" spans="2:18">
      <c r="B2933" s="28"/>
      <c r="C2933" s="28"/>
      <c r="D2933" s="28"/>
      <c r="E2933" s="28"/>
      <c r="F2933" s="28"/>
      <c r="G2933" s="28"/>
      <c r="H2933" s="28"/>
      <c r="I2933" s="28"/>
      <c r="J2933" s="28"/>
      <c r="K2933" s="28"/>
      <c r="L2933" s="28"/>
      <c r="M2933" s="28"/>
      <c r="N2933" s="28"/>
      <c r="O2933" s="28"/>
      <c r="P2933" s="28"/>
      <c r="Q2933" s="28"/>
      <c r="R2933" s="28"/>
    </row>
    <row r="2934" spans="2:18">
      <c r="B2934" s="28"/>
      <c r="C2934" s="28"/>
      <c r="D2934" s="28"/>
      <c r="E2934" s="28"/>
      <c r="F2934" s="28"/>
      <c r="G2934" s="28"/>
      <c r="H2934" s="28"/>
      <c r="I2934" s="28"/>
      <c r="J2934" s="28"/>
      <c r="K2934" s="28"/>
      <c r="L2934" s="28"/>
      <c r="M2934" s="28"/>
      <c r="N2934" s="28"/>
      <c r="O2934" s="28"/>
      <c r="P2934" s="28"/>
      <c r="Q2934" s="28"/>
      <c r="R2934" s="28"/>
    </row>
    <row r="2935" spans="2:18">
      <c r="B2935" s="28"/>
      <c r="C2935" s="28"/>
      <c r="D2935" s="28"/>
      <c r="E2935" s="28"/>
      <c r="F2935" s="28"/>
      <c r="G2935" s="28"/>
      <c r="H2935" s="28"/>
      <c r="I2935" s="28"/>
      <c r="J2935" s="28"/>
      <c r="K2935" s="28"/>
      <c r="L2935" s="28"/>
      <c r="M2935" s="28"/>
      <c r="N2935" s="28"/>
      <c r="O2935" s="28"/>
      <c r="P2935" s="28"/>
      <c r="Q2935" s="28"/>
      <c r="R2935" s="28"/>
    </row>
    <row r="2936" spans="2:18">
      <c r="B2936" s="28"/>
      <c r="C2936" s="28"/>
      <c r="D2936" s="28"/>
      <c r="E2936" s="28"/>
      <c r="F2936" s="28"/>
      <c r="G2936" s="28"/>
      <c r="H2936" s="28"/>
      <c r="I2936" s="28"/>
      <c r="J2936" s="28"/>
      <c r="K2936" s="28"/>
      <c r="L2936" s="28"/>
      <c r="M2936" s="28"/>
      <c r="N2936" s="28"/>
      <c r="O2936" s="28"/>
      <c r="P2936" s="28"/>
      <c r="Q2936" s="28"/>
      <c r="R2936" s="28"/>
    </row>
    <row r="2937" spans="2:18">
      <c r="B2937" s="28"/>
      <c r="C2937" s="28"/>
      <c r="D2937" s="28"/>
      <c r="E2937" s="28"/>
      <c r="F2937" s="28"/>
      <c r="G2937" s="28"/>
      <c r="H2937" s="28"/>
      <c r="I2937" s="28"/>
      <c r="J2937" s="28"/>
      <c r="K2937" s="28"/>
      <c r="L2937" s="28"/>
      <c r="M2937" s="28"/>
      <c r="N2937" s="28"/>
      <c r="O2937" s="28"/>
      <c r="P2937" s="28"/>
      <c r="Q2937" s="28"/>
      <c r="R2937" s="28"/>
    </row>
    <row r="2938" spans="2:18">
      <c r="B2938" s="28"/>
      <c r="C2938" s="28"/>
      <c r="D2938" s="28"/>
      <c r="E2938" s="28"/>
      <c r="F2938" s="28"/>
      <c r="G2938" s="28"/>
      <c r="H2938" s="28"/>
      <c r="I2938" s="28"/>
      <c r="J2938" s="28"/>
      <c r="K2938" s="28"/>
      <c r="L2938" s="28"/>
      <c r="M2938" s="28"/>
      <c r="N2938" s="28"/>
      <c r="O2938" s="28"/>
      <c r="P2938" s="28"/>
      <c r="Q2938" s="28"/>
      <c r="R2938" s="28"/>
    </row>
    <row r="2939" spans="2:18">
      <c r="B2939" s="28"/>
      <c r="C2939" s="28"/>
      <c r="D2939" s="28"/>
      <c r="E2939" s="28"/>
      <c r="F2939" s="28"/>
      <c r="G2939" s="28"/>
      <c r="H2939" s="28"/>
      <c r="I2939" s="28"/>
      <c r="J2939" s="28"/>
      <c r="K2939" s="28"/>
      <c r="L2939" s="28"/>
      <c r="M2939" s="28"/>
      <c r="N2939" s="28"/>
      <c r="O2939" s="28"/>
      <c r="P2939" s="28"/>
      <c r="Q2939" s="28"/>
      <c r="R2939" s="28"/>
    </row>
    <row r="2940" spans="2:18">
      <c r="B2940" s="28"/>
      <c r="C2940" s="28"/>
      <c r="D2940" s="28"/>
      <c r="E2940" s="28"/>
      <c r="F2940" s="28"/>
      <c r="G2940" s="28"/>
      <c r="H2940" s="28"/>
      <c r="I2940" s="28"/>
      <c r="J2940" s="28"/>
      <c r="K2940" s="28"/>
      <c r="L2940" s="28"/>
      <c r="M2940" s="28"/>
      <c r="N2940" s="28"/>
      <c r="O2940" s="28"/>
      <c r="P2940" s="28"/>
      <c r="Q2940" s="28"/>
      <c r="R2940" s="28"/>
    </row>
    <row r="2941" spans="2:18">
      <c r="B2941" s="28"/>
      <c r="C2941" s="28"/>
      <c r="D2941" s="28"/>
      <c r="E2941" s="28"/>
      <c r="F2941" s="28"/>
      <c r="G2941" s="28"/>
      <c r="H2941" s="28"/>
      <c r="I2941" s="28"/>
      <c r="J2941" s="28"/>
      <c r="K2941" s="28"/>
      <c r="L2941" s="28"/>
      <c r="M2941" s="28"/>
      <c r="N2941" s="28"/>
      <c r="O2941" s="28"/>
      <c r="P2941" s="28"/>
      <c r="Q2941" s="28"/>
      <c r="R2941" s="28"/>
    </row>
    <row r="2942" spans="2:18">
      <c r="B2942" s="28"/>
      <c r="C2942" s="28"/>
      <c r="D2942" s="28"/>
      <c r="E2942" s="28"/>
      <c r="F2942" s="28"/>
      <c r="G2942" s="28"/>
      <c r="H2942" s="28"/>
      <c r="I2942" s="28"/>
      <c r="J2942" s="28"/>
      <c r="K2942" s="28"/>
      <c r="L2942" s="28"/>
      <c r="M2942" s="28"/>
      <c r="N2942" s="28"/>
      <c r="O2942" s="28"/>
      <c r="P2942" s="28"/>
      <c r="Q2942" s="28"/>
      <c r="R2942" s="28"/>
    </row>
    <row r="2943" spans="2:18">
      <c r="B2943" s="28"/>
      <c r="C2943" s="28"/>
      <c r="D2943" s="28"/>
      <c r="E2943" s="28"/>
      <c r="F2943" s="28"/>
      <c r="G2943" s="28"/>
      <c r="H2943" s="28"/>
      <c r="I2943" s="28"/>
      <c r="J2943" s="28"/>
      <c r="K2943" s="28"/>
      <c r="L2943" s="28"/>
      <c r="M2943" s="28"/>
      <c r="N2943" s="28"/>
      <c r="O2943" s="28"/>
      <c r="P2943" s="28"/>
      <c r="Q2943" s="28"/>
      <c r="R2943" s="28"/>
    </row>
    <row r="2944" spans="2:18">
      <c r="B2944" s="28"/>
      <c r="C2944" s="28"/>
      <c r="D2944" s="28"/>
      <c r="E2944" s="28"/>
      <c r="F2944" s="28"/>
      <c r="G2944" s="28"/>
      <c r="H2944" s="28"/>
      <c r="I2944" s="28"/>
      <c r="J2944" s="28"/>
      <c r="K2944" s="28"/>
      <c r="L2944" s="28"/>
      <c r="M2944" s="28"/>
      <c r="N2944" s="28"/>
      <c r="O2944" s="28"/>
      <c r="P2944" s="28"/>
      <c r="Q2944" s="28"/>
      <c r="R2944" s="28"/>
    </row>
    <row r="2945" spans="2:18">
      <c r="B2945" s="28"/>
      <c r="C2945" s="28"/>
      <c r="D2945" s="28"/>
      <c r="E2945" s="28"/>
      <c r="F2945" s="28"/>
      <c r="G2945" s="28"/>
      <c r="H2945" s="28"/>
      <c r="I2945" s="28"/>
      <c r="J2945" s="28"/>
      <c r="K2945" s="28"/>
      <c r="L2945" s="28"/>
      <c r="M2945" s="28"/>
      <c r="N2945" s="28"/>
      <c r="O2945" s="28"/>
      <c r="P2945" s="28"/>
      <c r="Q2945" s="28"/>
      <c r="R2945" s="28"/>
    </row>
    <row r="2946" spans="2:18">
      <c r="B2946" s="28"/>
      <c r="C2946" s="28"/>
      <c r="D2946" s="28"/>
      <c r="E2946" s="28"/>
      <c r="F2946" s="28"/>
      <c r="G2946" s="28"/>
      <c r="H2946" s="28"/>
      <c r="I2946" s="28"/>
      <c r="J2946" s="28"/>
      <c r="K2946" s="28"/>
      <c r="L2946" s="28"/>
      <c r="M2946" s="28"/>
      <c r="N2946" s="28"/>
      <c r="O2946" s="28"/>
      <c r="P2946" s="28"/>
      <c r="Q2946" s="28"/>
      <c r="R2946" s="28"/>
    </row>
    <row r="2947" spans="2:18">
      <c r="B2947" s="28"/>
      <c r="C2947" s="28"/>
      <c r="D2947" s="28"/>
      <c r="E2947" s="28"/>
      <c r="F2947" s="28"/>
      <c r="G2947" s="28"/>
      <c r="H2947" s="28"/>
      <c r="I2947" s="28"/>
      <c r="J2947" s="28"/>
      <c r="K2947" s="28"/>
      <c r="L2947" s="28"/>
      <c r="M2947" s="28"/>
      <c r="N2947" s="28"/>
      <c r="O2947" s="28"/>
      <c r="P2947" s="28"/>
      <c r="Q2947" s="28"/>
      <c r="R2947" s="28"/>
    </row>
    <row r="2948" spans="2:18">
      <c r="B2948" s="28"/>
      <c r="C2948" s="28"/>
      <c r="D2948" s="28"/>
      <c r="E2948" s="28"/>
      <c r="F2948" s="28"/>
      <c r="G2948" s="28"/>
      <c r="H2948" s="28"/>
      <c r="I2948" s="28"/>
      <c r="J2948" s="28"/>
      <c r="K2948" s="28"/>
      <c r="L2948" s="28"/>
      <c r="M2948" s="28"/>
      <c r="N2948" s="28"/>
      <c r="O2948" s="28"/>
      <c r="P2948" s="28"/>
      <c r="Q2948" s="28"/>
      <c r="R2948" s="28"/>
    </row>
    <row r="2949" spans="2:18">
      <c r="B2949" s="28"/>
      <c r="C2949" s="28"/>
      <c r="D2949" s="28"/>
      <c r="E2949" s="28"/>
      <c r="F2949" s="28"/>
      <c r="G2949" s="28"/>
      <c r="H2949" s="28"/>
      <c r="I2949" s="28"/>
      <c r="J2949" s="28"/>
      <c r="K2949" s="28"/>
      <c r="L2949" s="28"/>
      <c r="M2949" s="28"/>
      <c r="N2949" s="28"/>
      <c r="O2949" s="28"/>
      <c r="P2949" s="28"/>
      <c r="Q2949" s="28"/>
      <c r="R2949" s="28"/>
    </row>
    <row r="2950" spans="2:18">
      <c r="B2950" s="28"/>
      <c r="C2950" s="28"/>
      <c r="D2950" s="28"/>
      <c r="E2950" s="28"/>
      <c r="F2950" s="28"/>
      <c r="G2950" s="28"/>
      <c r="H2950" s="28"/>
      <c r="I2950" s="28"/>
      <c r="J2950" s="28"/>
      <c r="K2950" s="28"/>
      <c r="L2950" s="28"/>
      <c r="M2950" s="28"/>
      <c r="N2950" s="28"/>
      <c r="O2950" s="28"/>
      <c r="P2950" s="28"/>
      <c r="Q2950" s="28"/>
      <c r="R2950" s="28"/>
    </row>
    <row r="2951" spans="2:18">
      <c r="B2951" s="28"/>
      <c r="C2951" s="28"/>
      <c r="D2951" s="28"/>
      <c r="E2951" s="28"/>
      <c r="F2951" s="28"/>
      <c r="G2951" s="28"/>
      <c r="H2951" s="28"/>
      <c r="I2951" s="28"/>
      <c r="J2951" s="28"/>
      <c r="K2951" s="28"/>
      <c r="L2951" s="28"/>
      <c r="M2951" s="28"/>
      <c r="N2951" s="28"/>
      <c r="O2951" s="28"/>
      <c r="P2951" s="28"/>
      <c r="Q2951" s="28"/>
      <c r="R2951" s="28"/>
    </row>
    <row r="2952" spans="2:18">
      <c r="B2952" s="28"/>
      <c r="C2952" s="28"/>
      <c r="D2952" s="28"/>
      <c r="E2952" s="28"/>
      <c r="F2952" s="28"/>
      <c r="G2952" s="28"/>
      <c r="H2952" s="28"/>
      <c r="I2952" s="28"/>
      <c r="J2952" s="28"/>
      <c r="K2952" s="28"/>
      <c r="L2952" s="28"/>
      <c r="M2952" s="28"/>
      <c r="N2952" s="28"/>
      <c r="O2952" s="28"/>
      <c r="P2952" s="28"/>
      <c r="Q2952" s="28"/>
      <c r="R2952" s="28"/>
    </row>
    <row r="2953" spans="2:18">
      <c r="B2953" s="28"/>
      <c r="C2953" s="28"/>
      <c r="D2953" s="28"/>
      <c r="E2953" s="28"/>
      <c r="F2953" s="28"/>
      <c r="G2953" s="28"/>
      <c r="H2953" s="28"/>
      <c r="I2953" s="28"/>
      <c r="J2953" s="28"/>
      <c r="K2953" s="28"/>
      <c r="L2953" s="28"/>
      <c r="M2953" s="28"/>
      <c r="N2953" s="28"/>
      <c r="O2953" s="28"/>
      <c r="P2953" s="28"/>
      <c r="Q2953" s="28"/>
      <c r="R2953" s="28"/>
    </row>
    <row r="2954" spans="2:18">
      <c r="B2954" s="28"/>
      <c r="C2954" s="28"/>
      <c r="D2954" s="28"/>
      <c r="E2954" s="28"/>
      <c r="F2954" s="28"/>
      <c r="G2954" s="28"/>
      <c r="H2954" s="28"/>
      <c r="I2954" s="28"/>
      <c r="J2954" s="28"/>
      <c r="K2954" s="28"/>
      <c r="L2954" s="28"/>
      <c r="M2954" s="28"/>
      <c r="N2954" s="28"/>
      <c r="O2954" s="28"/>
      <c r="P2954" s="28"/>
      <c r="Q2954" s="28"/>
      <c r="R2954" s="28"/>
    </row>
    <row r="2955" spans="2:18">
      <c r="B2955" s="28"/>
      <c r="C2955" s="28"/>
      <c r="D2955" s="28"/>
      <c r="E2955" s="28"/>
      <c r="F2955" s="28"/>
      <c r="G2955" s="28"/>
      <c r="H2955" s="28"/>
      <c r="I2955" s="28"/>
      <c r="J2955" s="28"/>
      <c r="K2955" s="28"/>
      <c r="L2955" s="28"/>
      <c r="M2955" s="28"/>
      <c r="N2955" s="28"/>
      <c r="O2955" s="28"/>
      <c r="P2955" s="28"/>
      <c r="Q2955" s="28"/>
      <c r="R2955" s="28"/>
    </row>
    <row r="2956" spans="2:18">
      <c r="B2956" s="28"/>
      <c r="C2956" s="28"/>
      <c r="D2956" s="28"/>
      <c r="E2956" s="28"/>
      <c r="F2956" s="28"/>
      <c r="G2956" s="28"/>
      <c r="H2956" s="28"/>
      <c r="I2956" s="28"/>
      <c r="J2956" s="28"/>
      <c r="K2956" s="28"/>
      <c r="L2956" s="28"/>
      <c r="M2956" s="28"/>
      <c r="N2956" s="28"/>
      <c r="O2956" s="28"/>
      <c r="P2956" s="28"/>
      <c r="Q2956" s="28"/>
      <c r="R2956" s="28"/>
    </row>
    <row r="2957" spans="2:18">
      <c r="B2957" s="28"/>
      <c r="C2957" s="28"/>
      <c r="D2957" s="28"/>
      <c r="E2957" s="28"/>
      <c r="F2957" s="28"/>
      <c r="G2957" s="28"/>
      <c r="H2957" s="28"/>
      <c r="I2957" s="28"/>
      <c r="J2957" s="28"/>
      <c r="K2957" s="28"/>
      <c r="L2957" s="28"/>
      <c r="M2957" s="28"/>
      <c r="N2957" s="28"/>
      <c r="O2957" s="28"/>
      <c r="P2957" s="28"/>
      <c r="Q2957" s="28"/>
      <c r="R2957" s="28"/>
    </row>
    <row r="2958" spans="2:18">
      <c r="B2958" s="28"/>
      <c r="C2958" s="28"/>
      <c r="D2958" s="28"/>
      <c r="E2958" s="28"/>
      <c r="F2958" s="28"/>
      <c r="G2958" s="28"/>
      <c r="H2958" s="28"/>
      <c r="I2958" s="28"/>
      <c r="J2958" s="28"/>
      <c r="K2958" s="28"/>
      <c r="L2958" s="28"/>
      <c r="M2958" s="28"/>
      <c r="N2958" s="28"/>
      <c r="O2958" s="28"/>
      <c r="P2958" s="28"/>
      <c r="Q2958" s="28"/>
      <c r="R2958" s="28"/>
    </row>
    <row r="2959" spans="2:18">
      <c r="B2959" s="28"/>
      <c r="C2959" s="28"/>
      <c r="D2959" s="28"/>
      <c r="E2959" s="28"/>
      <c r="F2959" s="28"/>
      <c r="G2959" s="28"/>
      <c r="H2959" s="28"/>
      <c r="I2959" s="28"/>
      <c r="J2959" s="28"/>
      <c r="K2959" s="28"/>
      <c r="L2959" s="28"/>
      <c r="M2959" s="28"/>
      <c r="N2959" s="28"/>
      <c r="O2959" s="28"/>
      <c r="P2959" s="28"/>
      <c r="Q2959" s="28"/>
      <c r="R2959" s="28"/>
    </row>
    <row r="2960" spans="2:18">
      <c r="B2960" s="28"/>
      <c r="C2960" s="28"/>
      <c r="D2960" s="28"/>
      <c r="E2960" s="28"/>
      <c r="F2960" s="28"/>
      <c r="G2960" s="28"/>
      <c r="H2960" s="28"/>
      <c r="I2960" s="28"/>
      <c r="J2960" s="28"/>
      <c r="K2960" s="28"/>
      <c r="L2960" s="28"/>
      <c r="M2960" s="28"/>
      <c r="N2960" s="28"/>
      <c r="O2960" s="28"/>
      <c r="P2960" s="28"/>
      <c r="Q2960" s="28"/>
      <c r="R2960" s="28"/>
    </row>
    <row r="2961" spans="2:18">
      <c r="B2961" s="28"/>
      <c r="C2961" s="28"/>
      <c r="D2961" s="28"/>
      <c r="E2961" s="28"/>
      <c r="F2961" s="28"/>
      <c r="G2961" s="28"/>
      <c r="H2961" s="28"/>
      <c r="I2961" s="28"/>
      <c r="J2961" s="28"/>
      <c r="K2961" s="28"/>
      <c r="L2961" s="28"/>
      <c r="M2961" s="28"/>
      <c r="N2961" s="28"/>
      <c r="O2961" s="28"/>
      <c r="P2961" s="28"/>
      <c r="Q2961" s="28"/>
      <c r="R2961" s="28"/>
    </row>
    <row r="2962" spans="2:18">
      <c r="B2962" s="28"/>
      <c r="C2962" s="28"/>
      <c r="D2962" s="28"/>
      <c r="E2962" s="28"/>
      <c r="F2962" s="28"/>
      <c r="G2962" s="28"/>
      <c r="H2962" s="28"/>
      <c r="I2962" s="28"/>
      <c r="J2962" s="28"/>
      <c r="K2962" s="28"/>
      <c r="L2962" s="28"/>
      <c r="M2962" s="28"/>
      <c r="N2962" s="28"/>
      <c r="O2962" s="28"/>
      <c r="P2962" s="28"/>
      <c r="Q2962" s="28"/>
      <c r="R2962" s="28"/>
    </row>
    <row r="2963" spans="2:18">
      <c r="B2963" s="28"/>
      <c r="C2963" s="28"/>
      <c r="D2963" s="28"/>
      <c r="E2963" s="28"/>
      <c r="F2963" s="28"/>
      <c r="G2963" s="28"/>
      <c r="H2963" s="28"/>
      <c r="I2963" s="28"/>
      <c r="J2963" s="28"/>
      <c r="K2963" s="28"/>
      <c r="L2963" s="28"/>
      <c r="M2963" s="28"/>
      <c r="N2963" s="28"/>
      <c r="O2963" s="28"/>
      <c r="P2963" s="28"/>
      <c r="Q2963" s="28"/>
      <c r="R2963" s="28"/>
    </row>
    <row r="2964" spans="2:18">
      <c r="B2964" s="28"/>
      <c r="C2964" s="28"/>
      <c r="D2964" s="28"/>
      <c r="E2964" s="28"/>
      <c r="F2964" s="28"/>
      <c r="G2964" s="28"/>
      <c r="H2964" s="28"/>
      <c r="I2964" s="28"/>
      <c r="J2964" s="28"/>
      <c r="K2964" s="28"/>
      <c r="L2964" s="28"/>
      <c r="M2964" s="28"/>
      <c r="N2964" s="28"/>
      <c r="O2964" s="28"/>
      <c r="P2964" s="28"/>
      <c r="Q2964" s="28"/>
      <c r="R2964" s="28"/>
    </row>
    <row r="2965" spans="2:18">
      <c r="B2965" s="28"/>
      <c r="C2965" s="28"/>
      <c r="D2965" s="28"/>
      <c r="E2965" s="28"/>
      <c r="F2965" s="28"/>
      <c r="G2965" s="28"/>
      <c r="H2965" s="28"/>
      <c r="I2965" s="28"/>
      <c r="J2965" s="28"/>
      <c r="K2965" s="28"/>
      <c r="L2965" s="28"/>
      <c r="M2965" s="28"/>
      <c r="N2965" s="28"/>
      <c r="O2965" s="28"/>
      <c r="P2965" s="28"/>
      <c r="Q2965" s="28"/>
      <c r="R2965" s="28"/>
    </row>
    <row r="2966" spans="2:18">
      <c r="B2966" s="28"/>
      <c r="C2966" s="28"/>
      <c r="D2966" s="28"/>
      <c r="E2966" s="28"/>
      <c r="F2966" s="28"/>
      <c r="G2966" s="28"/>
      <c r="H2966" s="28"/>
      <c r="I2966" s="28"/>
      <c r="J2966" s="28"/>
      <c r="K2966" s="28"/>
      <c r="L2966" s="28"/>
      <c r="M2966" s="28"/>
      <c r="N2966" s="28"/>
      <c r="O2966" s="28"/>
      <c r="P2966" s="28"/>
      <c r="Q2966" s="28"/>
      <c r="R2966" s="28"/>
    </row>
    <row r="2967" spans="2:18">
      <c r="B2967" s="28"/>
      <c r="C2967" s="28"/>
      <c r="D2967" s="28"/>
      <c r="E2967" s="28"/>
      <c r="F2967" s="28"/>
      <c r="G2967" s="28"/>
      <c r="H2967" s="28"/>
      <c r="I2967" s="28"/>
      <c r="J2967" s="28"/>
      <c r="K2967" s="28"/>
      <c r="L2967" s="28"/>
      <c r="M2967" s="28"/>
      <c r="N2967" s="28"/>
      <c r="O2967" s="28"/>
      <c r="P2967" s="28"/>
      <c r="Q2967" s="28"/>
      <c r="R2967" s="28"/>
    </row>
    <row r="2968" spans="2:18">
      <c r="B2968" s="28"/>
      <c r="C2968" s="28"/>
      <c r="D2968" s="28"/>
      <c r="E2968" s="28"/>
      <c r="F2968" s="28"/>
      <c r="G2968" s="28"/>
      <c r="H2968" s="28"/>
      <c r="I2968" s="28"/>
      <c r="J2968" s="28"/>
      <c r="K2968" s="28"/>
      <c r="L2968" s="28"/>
      <c r="M2968" s="28"/>
      <c r="N2968" s="28"/>
      <c r="O2968" s="28"/>
      <c r="P2968" s="28"/>
      <c r="Q2968" s="28"/>
      <c r="R2968" s="28"/>
    </row>
    <row r="2969" spans="2:18">
      <c r="B2969" s="28"/>
      <c r="C2969" s="28"/>
      <c r="D2969" s="28"/>
      <c r="E2969" s="28"/>
      <c r="F2969" s="28"/>
      <c r="G2969" s="28"/>
      <c r="H2969" s="28"/>
      <c r="I2969" s="28"/>
      <c r="J2969" s="28"/>
      <c r="K2969" s="28"/>
      <c r="L2969" s="28"/>
      <c r="M2969" s="28"/>
      <c r="N2969" s="28"/>
      <c r="O2969" s="28"/>
      <c r="P2969" s="28"/>
      <c r="Q2969" s="28"/>
      <c r="R2969" s="28"/>
    </row>
    <row r="2970" spans="2:18">
      <c r="B2970" s="28"/>
      <c r="C2970" s="28"/>
      <c r="D2970" s="28"/>
      <c r="E2970" s="28"/>
      <c r="F2970" s="28"/>
      <c r="G2970" s="28"/>
      <c r="H2970" s="28"/>
      <c r="I2970" s="28"/>
      <c r="J2970" s="28"/>
      <c r="K2970" s="28"/>
      <c r="L2970" s="28"/>
      <c r="M2970" s="28"/>
      <c r="N2970" s="28"/>
      <c r="O2970" s="28"/>
      <c r="P2970" s="28"/>
      <c r="Q2970" s="28"/>
      <c r="R2970" s="28"/>
    </row>
    <row r="2971" spans="2:18">
      <c r="B2971" s="28"/>
      <c r="C2971" s="28"/>
      <c r="D2971" s="28"/>
      <c r="E2971" s="28"/>
      <c r="F2971" s="28"/>
      <c r="G2971" s="28"/>
      <c r="H2971" s="28"/>
      <c r="I2971" s="28"/>
      <c r="J2971" s="28"/>
      <c r="K2971" s="28"/>
      <c r="L2971" s="28"/>
      <c r="M2971" s="28"/>
      <c r="N2971" s="28"/>
      <c r="O2971" s="28"/>
      <c r="P2971" s="28"/>
      <c r="Q2971" s="28"/>
      <c r="R2971" s="28"/>
    </row>
    <row r="2972" spans="2:18">
      <c r="B2972" s="28"/>
      <c r="C2972" s="28"/>
      <c r="D2972" s="28"/>
      <c r="E2972" s="28"/>
      <c r="F2972" s="28"/>
      <c r="G2972" s="28"/>
      <c r="H2972" s="28"/>
      <c r="I2972" s="28"/>
      <c r="J2972" s="28"/>
      <c r="K2972" s="28"/>
      <c r="L2972" s="28"/>
      <c r="M2972" s="28"/>
      <c r="N2972" s="28"/>
      <c r="O2972" s="28"/>
      <c r="P2972" s="28"/>
      <c r="Q2972" s="28"/>
      <c r="R2972" s="28"/>
    </row>
    <row r="2973" spans="2:18">
      <c r="B2973" s="28"/>
      <c r="C2973" s="28"/>
      <c r="D2973" s="28"/>
      <c r="E2973" s="28"/>
      <c r="F2973" s="28"/>
      <c r="G2973" s="28"/>
      <c r="H2973" s="28"/>
      <c r="I2973" s="28"/>
      <c r="J2973" s="28"/>
      <c r="K2973" s="28"/>
      <c r="L2973" s="28"/>
      <c r="M2973" s="28"/>
      <c r="N2973" s="28"/>
      <c r="O2973" s="28"/>
      <c r="P2973" s="28"/>
      <c r="Q2973" s="28"/>
      <c r="R2973" s="28"/>
    </row>
    <row r="2974" spans="2:18">
      <c r="B2974" s="28"/>
      <c r="C2974" s="28"/>
      <c r="D2974" s="28"/>
      <c r="E2974" s="28"/>
      <c r="F2974" s="28"/>
      <c r="G2974" s="28"/>
      <c r="H2974" s="28"/>
      <c r="I2974" s="28"/>
      <c r="J2974" s="28"/>
      <c r="K2974" s="28"/>
      <c r="L2974" s="28"/>
      <c r="M2974" s="28"/>
      <c r="N2974" s="28"/>
      <c r="O2974" s="28"/>
      <c r="P2974" s="28"/>
      <c r="Q2974" s="28"/>
      <c r="R2974" s="28"/>
    </row>
    <row r="2975" spans="2:18">
      <c r="B2975" s="28"/>
      <c r="C2975" s="28"/>
      <c r="D2975" s="28"/>
      <c r="E2975" s="28"/>
      <c r="F2975" s="28"/>
      <c r="G2975" s="28"/>
      <c r="H2975" s="28"/>
      <c r="I2975" s="28"/>
      <c r="J2975" s="28"/>
      <c r="K2975" s="28"/>
      <c r="L2975" s="28"/>
      <c r="M2975" s="28"/>
      <c r="N2975" s="28"/>
      <c r="O2975" s="28"/>
      <c r="P2975" s="28"/>
      <c r="Q2975" s="28"/>
      <c r="R2975" s="28"/>
    </row>
    <row r="2976" spans="2:18">
      <c r="B2976" s="28"/>
      <c r="C2976" s="28"/>
      <c r="D2976" s="28"/>
      <c r="E2976" s="28"/>
      <c r="F2976" s="28"/>
      <c r="G2976" s="28"/>
      <c r="H2976" s="28"/>
      <c r="I2976" s="28"/>
      <c r="J2976" s="28"/>
      <c r="K2976" s="28"/>
      <c r="L2976" s="28"/>
      <c r="M2976" s="28"/>
      <c r="N2976" s="28"/>
      <c r="O2976" s="28"/>
      <c r="P2976" s="28"/>
      <c r="Q2976" s="28"/>
      <c r="R2976" s="28"/>
    </row>
    <row r="2977" spans="2:18">
      <c r="B2977" s="28"/>
      <c r="C2977" s="28"/>
      <c r="D2977" s="28"/>
      <c r="E2977" s="28"/>
      <c r="F2977" s="28"/>
      <c r="G2977" s="28"/>
      <c r="H2977" s="28"/>
      <c r="I2977" s="28"/>
      <c r="J2977" s="28"/>
      <c r="K2977" s="28"/>
      <c r="L2977" s="28"/>
      <c r="M2977" s="28"/>
      <c r="N2977" s="28"/>
      <c r="O2977" s="28"/>
      <c r="P2977" s="28"/>
      <c r="Q2977" s="28"/>
      <c r="R2977" s="28"/>
    </row>
    <row r="2978" spans="2:18">
      <c r="B2978" s="28"/>
      <c r="C2978" s="28"/>
      <c r="D2978" s="28"/>
      <c r="E2978" s="28"/>
      <c r="F2978" s="28"/>
      <c r="G2978" s="28"/>
      <c r="H2978" s="28"/>
      <c r="I2978" s="28"/>
      <c r="J2978" s="28"/>
      <c r="K2978" s="28"/>
      <c r="L2978" s="28"/>
      <c r="M2978" s="28"/>
      <c r="N2978" s="28"/>
      <c r="O2978" s="28"/>
      <c r="P2978" s="28"/>
      <c r="Q2978" s="28"/>
      <c r="R2978" s="28"/>
    </row>
    <row r="2979" spans="2:18">
      <c r="B2979" s="28"/>
      <c r="C2979" s="28"/>
      <c r="D2979" s="28"/>
      <c r="E2979" s="28"/>
      <c r="F2979" s="28"/>
      <c r="G2979" s="28"/>
      <c r="H2979" s="28"/>
      <c r="I2979" s="28"/>
      <c r="J2979" s="28"/>
      <c r="K2979" s="28"/>
      <c r="L2979" s="28"/>
      <c r="M2979" s="28"/>
      <c r="N2979" s="28"/>
      <c r="O2979" s="28"/>
      <c r="P2979" s="28"/>
      <c r="Q2979" s="28"/>
      <c r="R2979" s="28"/>
    </row>
    <row r="2980" spans="2:18">
      <c r="B2980" s="28"/>
      <c r="C2980" s="28"/>
      <c r="D2980" s="28"/>
      <c r="E2980" s="28"/>
      <c r="F2980" s="28"/>
      <c r="G2980" s="28"/>
      <c r="H2980" s="28"/>
      <c r="I2980" s="28"/>
      <c r="J2980" s="28"/>
      <c r="K2980" s="28"/>
      <c r="L2980" s="28"/>
      <c r="M2980" s="28"/>
      <c r="N2980" s="28"/>
      <c r="O2980" s="28"/>
      <c r="P2980" s="28"/>
      <c r="Q2980" s="28"/>
      <c r="R2980" s="28"/>
    </row>
    <row r="2981" spans="2:18">
      <c r="B2981" s="28"/>
      <c r="C2981" s="28"/>
      <c r="D2981" s="28"/>
      <c r="E2981" s="28"/>
      <c r="F2981" s="28"/>
      <c r="G2981" s="28"/>
      <c r="H2981" s="28"/>
      <c r="I2981" s="28"/>
      <c r="J2981" s="28"/>
      <c r="K2981" s="28"/>
      <c r="L2981" s="28"/>
      <c r="M2981" s="28"/>
      <c r="N2981" s="28"/>
      <c r="O2981" s="28"/>
      <c r="P2981" s="28"/>
      <c r="Q2981" s="28"/>
      <c r="R2981" s="28"/>
    </row>
    <row r="2982" spans="2:18">
      <c r="B2982" s="28"/>
      <c r="C2982" s="28"/>
      <c r="D2982" s="28"/>
      <c r="E2982" s="28"/>
      <c r="F2982" s="28"/>
      <c r="G2982" s="28"/>
      <c r="H2982" s="28"/>
      <c r="I2982" s="28"/>
      <c r="J2982" s="28"/>
      <c r="K2982" s="28"/>
      <c r="L2982" s="28"/>
      <c r="M2982" s="28"/>
      <c r="N2982" s="28"/>
      <c r="O2982" s="28"/>
      <c r="P2982" s="28"/>
      <c r="Q2982" s="28"/>
      <c r="R2982" s="28"/>
    </row>
    <row r="2983" spans="2:18">
      <c r="B2983" s="28"/>
      <c r="C2983" s="28"/>
      <c r="D2983" s="28"/>
      <c r="E2983" s="28"/>
      <c r="F2983" s="28"/>
      <c r="G2983" s="28"/>
      <c r="H2983" s="28"/>
      <c r="I2983" s="28"/>
      <c r="J2983" s="28"/>
      <c r="K2983" s="28"/>
      <c r="L2983" s="28"/>
      <c r="M2983" s="28"/>
      <c r="N2983" s="28"/>
      <c r="O2983" s="28"/>
      <c r="P2983" s="28"/>
      <c r="Q2983" s="28"/>
      <c r="R2983" s="28"/>
    </row>
    <row r="2984" spans="2:18">
      <c r="B2984" s="28"/>
      <c r="C2984" s="28"/>
      <c r="D2984" s="28"/>
      <c r="E2984" s="28"/>
      <c r="F2984" s="28"/>
      <c r="G2984" s="28"/>
      <c r="H2984" s="28"/>
      <c r="I2984" s="28"/>
      <c r="J2984" s="28"/>
      <c r="K2984" s="28"/>
      <c r="L2984" s="28"/>
      <c r="M2984" s="28"/>
      <c r="N2984" s="28"/>
      <c r="O2984" s="28"/>
      <c r="P2984" s="28"/>
      <c r="Q2984" s="28"/>
      <c r="R2984" s="28"/>
    </row>
    <row r="2985" spans="2:18">
      <c r="B2985" s="28"/>
      <c r="C2985" s="28"/>
      <c r="D2985" s="28"/>
      <c r="E2985" s="28"/>
      <c r="F2985" s="28"/>
      <c r="G2985" s="28"/>
      <c r="H2985" s="28"/>
      <c r="I2985" s="28"/>
      <c r="J2985" s="28"/>
      <c r="K2985" s="28"/>
      <c r="L2985" s="28"/>
      <c r="M2985" s="28"/>
      <c r="N2985" s="28"/>
      <c r="O2985" s="28"/>
      <c r="P2985" s="28"/>
      <c r="Q2985" s="28"/>
      <c r="R2985" s="28"/>
    </row>
    <row r="2986" spans="2:18">
      <c r="B2986" s="28"/>
      <c r="C2986" s="28"/>
      <c r="D2986" s="28"/>
      <c r="E2986" s="28"/>
      <c r="F2986" s="28"/>
      <c r="G2986" s="28"/>
      <c r="H2986" s="28"/>
      <c r="I2986" s="28"/>
      <c r="J2986" s="28"/>
      <c r="K2986" s="28"/>
      <c r="L2986" s="28"/>
      <c r="M2986" s="28"/>
      <c r="N2986" s="28"/>
      <c r="O2986" s="28"/>
      <c r="P2986" s="28"/>
      <c r="Q2986" s="28"/>
      <c r="R2986" s="28"/>
    </row>
    <row r="2987" spans="2:18">
      <c r="B2987" s="28"/>
      <c r="C2987" s="28"/>
      <c r="D2987" s="28"/>
      <c r="E2987" s="28"/>
      <c r="F2987" s="28"/>
      <c r="G2987" s="28"/>
      <c r="H2987" s="28"/>
      <c r="I2987" s="28"/>
      <c r="J2987" s="28"/>
      <c r="K2987" s="28"/>
      <c r="L2987" s="28"/>
      <c r="M2987" s="28"/>
      <c r="N2987" s="28"/>
      <c r="O2987" s="28"/>
      <c r="P2987" s="28"/>
      <c r="Q2987" s="28"/>
      <c r="R2987" s="28"/>
    </row>
    <row r="2988" spans="2:18">
      <c r="B2988" s="28"/>
      <c r="C2988" s="28"/>
      <c r="D2988" s="28"/>
      <c r="E2988" s="28"/>
      <c r="F2988" s="28"/>
      <c r="G2988" s="28"/>
      <c r="H2988" s="28"/>
      <c r="I2988" s="28"/>
      <c r="J2988" s="28"/>
      <c r="K2988" s="28"/>
      <c r="L2988" s="28"/>
      <c r="M2988" s="28"/>
      <c r="N2988" s="28"/>
      <c r="O2988" s="28"/>
      <c r="P2988" s="28"/>
      <c r="Q2988" s="28"/>
      <c r="R2988" s="28"/>
    </row>
    <row r="2989" spans="2:18">
      <c r="B2989" s="28"/>
      <c r="C2989" s="28"/>
      <c r="D2989" s="28"/>
      <c r="E2989" s="28"/>
      <c r="F2989" s="28"/>
      <c r="G2989" s="28"/>
      <c r="H2989" s="28"/>
      <c r="I2989" s="28"/>
      <c r="J2989" s="28"/>
      <c r="K2989" s="28"/>
      <c r="L2989" s="28"/>
      <c r="M2989" s="28"/>
      <c r="N2989" s="28"/>
      <c r="O2989" s="28"/>
      <c r="P2989" s="28"/>
      <c r="Q2989" s="28"/>
      <c r="R2989" s="28"/>
    </row>
    <row r="2990" spans="2:18">
      <c r="B2990" s="28"/>
      <c r="C2990" s="28"/>
      <c r="D2990" s="28"/>
      <c r="E2990" s="28"/>
      <c r="F2990" s="28"/>
      <c r="G2990" s="28"/>
      <c r="H2990" s="28"/>
      <c r="I2990" s="28"/>
      <c r="J2990" s="28"/>
      <c r="K2990" s="28"/>
      <c r="L2990" s="28"/>
      <c r="M2990" s="28"/>
      <c r="N2990" s="28"/>
      <c r="O2990" s="28"/>
      <c r="P2990" s="28"/>
      <c r="Q2990" s="28"/>
      <c r="R2990" s="28"/>
    </row>
    <row r="2991" spans="2:18">
      <c r="B2991" s="28"/>
      <c r="C2991" s="28"/>
      <c r="D2991" s="28"/>
      <c r="E2991" s="28"/>
      <c r="F2991" s="28"/>
      <c r="G2991" s="28"/>
      <c r="H2991" s="28"/>
      <c r="I2991" s="28"/>
      <c r="J2991" s="28"/>
      <c r="K2991" s="28"/>
      <c r="L2991" s="28"/>
      <c r="M2991" s="28"/>
      <c r="N2991" s="28"/>
      <c r="O2991" s="28"/>
      <c r="P2991" s="28"/>
      <c r="Q2991" s="28"/>
      <c r="R2991" s="28"/>
    </row>
    <row r="2992" spans="2:18">
      <c r="B2992" s="28"/>
      <c r="C2992" s="28"/>
      <c r="D2992" s="28"/>
      <c r="E2992" s="28"/>
      <c r="F2992" s="28"/>
      <c r="G2992" s="28"/>
      <c r="H2992" s="28"/>
      <c r="I2992" s="28"/>
      <c r="J2992" s="28"/>
      <c r="K2992" s="28"/>
      <c r="L2992" s="28"/>
      <c r="M2992" s="28"/>
      <c r="N2992" s="28"/>
      <c r="O2992" s="28"/>
      <c r="P2992" s="28"/>
      <c r="Q2992" s="28"/>
      <c r="R2992" s="28"/>
    </row>
    <row r="2993" spans="2:18">
      <c r="B2993" s="28"/>
      <c r="C2993" s="28"/>
      <c r="D2993" s="28"/>
      <c r="E2993" s="28"/>
      <c r="F2993" s="28"/>
      <c r="G2993" s="28"/>
      <c r="H2993" s="28"/>
      <c r="I2993" s="28"/>
      <c r="J2993" s="28"/>
      <c r="K2993" s="28"/>
      <c r="L2993" s="28"/>
      <c r="M2993" s="28"/>
      <c r="N2993" s="28"/>
      <c r="O2993" s="28"/>
      <c r="P2993" s="28"/>
      <c r="Q2993" s="28"/>
      <c r="R2993" s="28"/>
    </row>
    <row r="2994" spans="2:18">
      <c r="B2994" s="28"/>
      <c r="C2994" s="28"/>
      <c r="D2994" s="28"/>
      <c r="E2994" s="28"/>
      <c r="F2994" s="28"/>
      <c r="G2994" s="28"/>
      <c r="H2994" s="28"/>
      <c r="I2994" s="28"/>
      <c r="J2994" s="28"/>
      <c r="K2994" s="28"/>
      <c r="L2994" s="28"/>
      <c r="M2994" s="28"/>
      <c r="N2994" s="28"/>
      <c r="O2994" s="28"/>
      <c r="P2994" s="28"/>
      <c r="Q2994" s="28"/>
      <c r="R2994" s="28"/>
    </row>
    <row r="2995" spans="2:18">
      <c r="B2995" s="28"/>
      <c r="C2995" s="28"/>
      <c r="D2995" s="28"/>
      <c r="E2995" s="28"/>
      <c r="F2995" s="28"/>
      <c r="G2995" s="28"/>
      <c r="H2995" s="28"/>
      <c r="I2995" s="28"/>
      <c r="J2995" s="28"/>
      <c r="K2995" s="28"/>
      <c r="L2995" s="28"/>
      <c r="M2995" s="28"/>
      <c r="N2995" s="28"/>
      <c r="O2995" s="28"/>
      <c r="P2995" s="28"/>
      <c r="Q2995" s="28"/>
      <c r="R2995" s="28"/>
    </row>
    <row r="2996" spans="2:18">
      <c r="B2996" s="28"/>
      <c r="C2996" s="28"/>
      <c r="D2996" s="28"/>
      <c r="E2996" s="28"/>
      <c r="F2996" s="28"/>
      <c r="G2996" s="28"/>
      <c r="H2996" s="28"/>
      <c r="I2996" s="28"/>
      <c r="J2996" s="28"/>
      <c r="K2996" s="28"/>
      <c r="L2996" s="28"/>
      <c r="M2996" s="28"/>
      <c r="N2996" s="28"/>
      <c r="O2996" s="28"/>
      <c r="P2996" s="28"/>
      <c r="Q2996" s="28"/>
      <c r="R2996" s="28"/>
    </row>
    <row r="2997" spans="2:18">
      <c r="B2997" s="28"/>
      <c r="C2997" s="28"/>
      <c r="D2997" s="28"/>
      <c r="E2997" s="28"/>
      <c r="F2997" s="28"/>
      <c r="G2997" s="28"/>
      <c r="H2997" s="28"/>
      <c r="I2997" s="28"/>
      <c r="J2997" s="28"/>
      <c r="K2997" s="28"/>
      <c r="L2997" s="28"/>
      <c r="M2997" s="28"/>
      <c r="N2997" s="28"/>
      <c r="O2997" s="28"/>
      <c r="P2997" s="28"/>
      <c r="Q2997" s="28"/>
      <c r="R2997" s="28"/>
    </row>
    <row r="2998" spans="2:18">
      <c r="B2998" s="28"/>
      <c r="C2998" s="28"/>
      <c r="D2998" s="28"/>
      <c r="E2998" s="28"/>
      <c r="F2998" s="28"/>
      <c r="G2998" s="28"/>
      <c r="H2998" s="28"/>
      <c r="I2998" s="28"/>
      <c r="J2998" s="28"/>
      <c r="K2998" s="28"/>
      <c r="L2998" s="28"/>
      <c r="M2998" s="28"/>
      <c r="N2998" s="28"/>
      <c r="O2998" s="28"/>
      <c r="P2998" s="28"/>
      <c r="Q2998" s="28"/>
      <c r="R2998" s="28"/>
    </row>
    <row r="2999" spans="2:18">
      <c r="B2999" s="28"/>
      <c r="C2999" s="28"/>
      <c r="D2999" s="28"/>
      <c r="E2999" s="28"/>
      <c r="F2999" s="28"/>
      <c r="G2999" s="28"/>
      <c r="H2999" s="28"/>
      <c r="I2999" s="28"/>
      <c r="J2999" s="28"/>
      <c r="K2999" s="28"/>
      <c r="L2999" s="28"/>
      <c r="M2999" s="28"/>
      <c r="N2999" s="28"/>
      <c r="O2999" s="28"/>
      <c r="P2999" s="28"/>
      <c r="Q2999" s="28"/>
      <c r="R2999" s="28"/>
    </row>
    <row r="3000" spans="2:18">
      <c r="B3000" s="28"/>
      <c r="C3000" s="28"/>
      <c r="D3000" s="28"/>
      <c r="E3000" s="28"/>
      <c r="F3000" s="28"/>
      <c r="G3000" s="28"/>
      <c r="H3000" s="28"/>
      <c r="I3000" s="28"/>
      <c r="J3000" s="28"/>
      <c r="K3000" s="28"/>
      <c r="L3000" s="28"/>
      <c r="M3000" s="28"/>
      <c r="N3000" s="28"/>
      <c r="O3000" s="28"/>
      <c r="P3000" s="28"/>
      <c r="Q3000" s="28"/>
      <c r="R3000" s="28"/>
    </row>
    <row r="3001" spans="2:18">
      <c r="B3001" s="28"/>
      <c r="C3001" s="28"/>
      <c r="D3001" s="28"/>
      <c r="E3001" s="28"/>
      <c r="F3001" s="28"/>
      <c r="G3001" s="28"/>
      <c r="H3001" s="28"/>
      <c r="I3001" s="28"/>
      <c r="J3001" s="28"/>
      <c r="K3001" s="28"/>
      <c r="L3001" s="28"/>
      <c r="M3001" s="28"/>
      <c r="N3001" s="28"/>
      <c r="O3001" s="28"/>
      <c r="P3001" s="28"/>
      <c r="Q3001" s="28"/>
      <c r="R3001" s="28"/>
    </row>
    <row r="3002" spans="2:18">
      <c r="B3002" s="28"/>
      <c r="C3002" s="28"/>
      <c r="D3002" s="28"/>
      <c r="E3002" s="28"/>
      <c r="F3002" s="28"/>
      <c r="G3002" s="28"/>
      <c r="H3002" s="28"/>
      <c r="I3002" s="28"/>
      <c r="J3002" s="28"/>
      <c r="K3002" s="28"/>
      <c r="L3002" s="28"/>
      <c r="M3002" s="28"/>
      <c r="N3002" s="28"/>
      <c r="O3002" s="28"/>
      <c r="P3002" s="28"/>
      <c r="Q3002" s="28"/>
      <c r="R3002" s="28"/>
    </row>
    <row r="3003" spans="2:18">
      <c r="B3003" s="28"/>
      <c r="C3003" s="28"/>
      <c r="D3003" s="28"/>
      <c r="E3003" s="28"/>
      <c r="F3003" s="28"/>
      <c r="G3003" s="28"/>
      <c r="H3003" s="28"/>
      <c r="I3003" s="28"/>
      <c r="J3003" s="28"/>
      <c r="K3003" s="28"/>
      <c r="L3003" s="28"/>
      <c r="M3003" s="28"/>
      <c r="N3003" s="28"/>
      <c r="O3003" s="28"/>
      <c r="P3003" s="28"/>
      <c r="Q3003" s="28"/>
      <c r="R3003" s="28"/>
    </row>
    <row r="3004" spans="2:18">
      <c r="B3004" s="28"/>
      <c r="C3004" s="28"/>
      <c r="D3004" s="28"/>
      <c r="E3004" s="28"/>
      <c r="F3004" s="28"/>
      <c r="G3004" s="28"/>
      <c r="H3004" s="28"/>
      <c r="I3004" s="28"/>
      <c r="J3004" s="28"/>
      <c r="K3004" s="28"/>
      <c r="L3004" s="28"/>
      <c r="M3004" s="28"/>
      <c r="N3004" s="28"/>
      <c r="O3004" s="28"/>
      <c r="P3004" s="28"/>
      <c r="Q3004" s="28"/>
      <c r="R3004" s="28"/>
    </row>
    <row r="3005" spans="2:18">
      <c r="B3005" s="28"/>
      <c r="C3005" s="28"/>
      <c r="D3005" s="28"/>
      <c r="E3005" s="28"/>
      <c r="F3005" s="28"/>
      <c r="G3005" s="28"/>
      <c r="H3005" s="28"/>
      <c r="I3005" s="28"/>
      <c r="J3005" s="28"/>
      <c r="K3005" s="28"/>
      <c r="L3005" s="28"/>
      <c r="M3005" s="28"/>
      <c r="N3005" s="28"/>
      <c r="O3005" s="28"/>
      <c r="P3005" s="28"/>
      <c r="Q3005" s="28"/>
      <c r="R3005" s="28"/>
    </row>
    <row r="3006" spans="2:18">
      <c r="B3006" s="28"/>
      <c r="C3006" s="28"/>
      <c r="D3006" s="28"/>
      <c r="E3006" s="28"/>
      <c r="F3006" s="28"/>
      <c r="G3006" s="28"/>
      <c r="H3006" s="28"/>
      <c r="I3006" s="28"/>
      <c r="J3006" s="28"/>
      <c r="K3006" s="28"/>
      <c r="L3006" s="28"/>
      <c r="M3006" s="28"/>
      <c r="N3006" s="28"/>
      <c r="O3006" s="28"/>
      <c r="P3006" s="28"/>
      <c r="Q3006" s="28"/>
      <c r="R3006" s="28"/>
    </row>
    <row r="3007" spans="2:18">
      <c r="B3007" s="28"/>
      <c r="C3007" s="28"/>
      <c r="D3007" s="28"/>
      <c r="E3007" s="28"/>
      <c r="F3007" s="28"/>
      <c r="G3007" s="28"/>
      <c r="H3007" s="28"/>
      <c r="I3007" s="28"/>
      <c r="J3007" s="28"/>
      <c r="K3007" s="28"/>
      <c r="L3007" s="28"/>
      <c r="M3007" s="28"/>
      <c r="N3007" s="28"/>
      <c r="O3007" s="28"/>
      <c r="P3007" s="28"/>
      <c r="Q3007" s="28"/>
      <c r="R3007" s="28"/>
    </row>
    <row r="3008" spans="2:18">
      <c r="B3008" s="28"/>
      <c r="C3008" s="28"/>
      <c r="D3008" s="28"/>
      <c r="E3008" s="28"/>
      <c r="F3008" s="28"/>
      <c r="G3008" s="28"/>
      <c r="H3008" s="28"/>
      <c r="I3008" s="28"/>
      <c r="J3008" s="28"/>
      <c r="K3008" s="28"/>
      <c r="L3008" s="28"/>
      <c r="M3008" s="28"/>
      <c r="N3008" s="28"/>
      <c r="O3008" s="28"/>
      <c r="P3008" s="28"/>
      <c r="Q3008" s="28"/>
      <c r="R3008" s="28"/>
    </row>
    <row r="3009" spans="2:18">
      <c r="B3009" s="28"/>
      <c r="C3009" s="28"/>
      <c r="D3009" s="28"/>
      <c r="E3009" s="28"/>
      <c r="F3009" s="28"/>
      <c r="G3009" s="28"/>
      <c r="H3009" s="28"/>
      <c r="I3009" s="28"/>
      <c r="J3009" s="28"/>
      <c r="K3009" s="28"/>
      <c r="L3009" s="28"/>
      <c r="M3009" s="28"/>
      <c r="N3009" s="28"/>
      <c r="O3009" s="28"/>
      <c r="P3009" s="28"/>
      <c r="Q3009" s="28"/>
      <c r="R3009" s="28"/>
    </row>
    <row r="3010" spans="2:18">
      <c r="B3010" s="28"/>
      <c r="C3010" s="28"/>
      <c r="D3010" s="28"/>
      <c r="E3010" s="28"/>
      <c r="F3010" s="28"/>
      <c r="G3010" s="28"/>
      <c r="H3010" s="28"/>
      <c r="I3010" s="28"/>
      <c r="J3010" s="28"/>
      <c r="K3010" s="28"/>
      <c r="L3010" s="28"/>
      <c r="M3010" s="28"/>
      <c r="N3010" s="28"/>
      <c r="O3010" s="28"/>
      <c r="P3010" s="28"/>
      <c r="Q3010" s="28"/>
      <c r="R3010" s="28"/>
    </row>
    <row r="3011" spans="2:18">
      <c r="B3011" s="28"/>
      <c r="C3011" s="28"/>
      <c r="D3011" s="28"/>
      <c r="E3011" s="28"/>
      <c r="F3011" s="28"/>
      <c r="G3011" s="28"/>
      <c r="H3011" s="28"/>
      <c r="I3011" s="28"/>
      <c r="J3011" s="28"/>
      <c r="K3011" s="28"/>
      <c r="L3011" s="28"/>
      <c r="M3011" s="28"/>
      <c r="N3011" s="28"/>
      <c r="O3011" s="28"/>
      <c r="P3011" s="28"/>
      <c r="Q3011" s="28"/>
      <c r="R3011" s="28"/>
    </row>
    <row r="3012" spans="2:18">
      <c r="B3012" s="28"/>
      <c r="C3012" s="28"/>
      <c r="D3012" s="28"/>
      <c r="E3012" s="28"/>
      <c r="F3012" s="28"/>
      <c r="G3012" s="28"/>
      <c r="H3012" s="28"/>
      <c r="I3012" s="28"/>
      <c r="J3012" s="28"/>
      <c r="K3012" s="28"/>
      <c r="L3012" s="28"/>
      <c r="M3012" s="28"/>
      <c r="N3012" s="28"/>
      <c r="O3012" s="28"/>
      <c r="P3012" s="28"/>
      <c r="Q3012" s="28"/>
      <c r="R3012" s="28"/>
    </row>
    <row r="3013" spans="2:18">
      <c r="B3013" s="28"/>
      <c r="C3013" s="28"/>
      <c r="D3013" s="28"/>
      <c r="E3013" s="28"/>
      <c r="F3013" s="28"/>
      <c r="G3013" s="28"/>
      <c r="H3013" s="28"/>
      <c r="I3013" s="28"/>
      <c r="J3013" s="28"/>
      <c r="K3013" s="28"/>
      <c r="L3013" s="28"/>
      <c r="M3013" s="28"/>
      <c r="N3013" s="28"/>
      <c r="O3013" s="28"/>
      <c r="P3013" s="28"/>
      <c r="Q3013" s="28"/>
      <c r="R3013" s="28"/>
    </row>
    <row r="3014" spans="2:18">
      <c r="B3014" s="28"/>
      <c r="C3014" s="28"/>
      <c r="D3014" s="28"/>
      <c r="E3014" s="28"/>
      <c r="F3014" s="28"/>
      <c r="G3014" s="28"/>
      <c r="H3014" s="28"/>
      <c r="I3014" s="28"/>
      <c r="J3014" s="28"/>
      <c r="K3014" s="28"/>
      <c r="L3014" s="28"/>
      <c r="M3014" s="28"/>
      <c r="N3014" s="28"/>
      <c r="O3014" s="28"/>
      <c r="P3014" s="28"/>
      <c r="Q3014" s="28"/>
      <c r="R3014" s="28"/>
    </row>
    <row r="3015" spans="2:18">
      <c r="B3015" s="28"/>
      <c r="C3015" s="28"/>
      <c r="D3015" s="28"/>
      <c r="E3015" s="28"/>
      <c r="F3015" s="28"/>
      <c r="G3015" s="28"/>
      <c r="H3015" s="28"/>
      <c r="I3015" s="28"/>
      <c r="J3015" s="28"/>
      <c r="K3015" s="28"/>
      <c r="L3015" s="28"/>
      <c r="M3015" s="28"/>
      <c r="N3015" s="28"/>
      <c r="O3015" s="28"/>
      <c r="P3015" s="28"/>
      <c r="Q3015" s="28"/>
      <c r="R3015" s="28"/>
    </row>
    <row r="3016" spans="2:18">
      <c r="B3016" s="28"/>
      <c r="C3016" s="28"/>
      <c r="D3016" s="28"/>
      <c r="E3016" s="28"/>
      <c r="F3016" s="28"/>
      <c r="G3016" s="28"/>
      <c r="H3016" s="28"/>
      <c r="I3016" s="28"/>
      <c r="J3016" s="28"/>
      <c r="K3016" s="28"/>
      <c r="L3016" s="28"/>
      <c r="M3016" s="28"/>
      <c r="N3016" s="28"/>
      <c r="O3016" s="28"/>
      <c r="P3016" s="28"/>
      <c r="Q3016" s="28"/>
      <c r="R3016" s="28"/>
    </row>
    <row r="3017" spans="2:18">
      <c r="B3017" s="28"/>
      <c r="C3017" s="28"/>
      <c r="D3017" s="28"/>
      <c r="E3017" s="28"/>
      <c r="F3017" s="28"/>
      <c r="G3017" s="28"/>
      <c r="H3017" s="28"/>
      <c r="I3017" s="28"/>
      <c r="J3017" s="28"/>
      <c r="K3017" s="28"/>
      <c r="L3017" s="28"/>
      <c r="M3017" s="28"/>
      <c r="N3017" s="28"/>
      <c r="O3017" s="28"/>
      <c r="P3017" s="28"/>
      <c r="Q3017" s="28"/>
      <c r="R3017" s="28"/>
    </row>
    <row r="3018" spans="2:18">
      <c r="B3018" s="28"/>
      <c r="C3018" s="28"/>
      <c r="D3018" s="28"/>
      <c r="E3018" s="28"/>
      <c r="F3018" s="28"/>
      <c r="G3018" s="28"/>
      <c r="H3018" s="28"/>
      <c r="I3018" s="28"/>
      <c r="J3018" s="28"/>
      <c r="K3018" s="28"/>
      <c r="L3018" s="28"/>
      <c r="M3018" s="28"/>
      <c r="N3018" s="28"/>
      <c r="O3018" s="28"/>
      <c r="P3018" s="28"/>
      <c r="Q3018" s="28"/>
      <c r="R3018" s="28"/>
    </row>
    <row r="3019" spans="2:18">
      <c r="B3019" s="28"/>
      <c r="C3019" s="28"/>
      <c r="D3019" s="28"/>
      <c r="E3019" s="28"/>
      <c r="F3019" s="28"/>
      <c r="G3019" s="28"/>
      <c r="H3019" s="28"/>
      <c r="I3019" s="28"/>
      <c r="J3019" s="28"/>
      <c r="K3019" s="28"/>
      <c r="L3019" s="28"/>
      <c r="M3019" s="28"/>
      <c r="N3019" s="28"/>
      <c r="O3019" s="28"/>
      <c r="P3019" s="28"/>
      <c r="Q3019" s="28"/>
      <c r="R3019" s="28"/>
    </row>
    <row r="3020" spans="2:18">
      <c r="B3020" s="28"/>
      <c r="C3020" s="28"/>
      <c r="D3020" s="28"/>
      <c r="E3020" s="28"/>
      <c r="F3020" s="28"/>
      <c r="G3020" s="28"/>
      <c r="H3020" s="28"/>
      <c r="I3020" s="28"/>
      <c r="J3020" s="28"/>
      <c r="K3020" s="28"/>
      <c r="L3020" s="28"/>
      <c r="M3020" s="28"/>
      <c r="N3020" s="28"/>
      <c r="O3020" s="28"/>
      <c r="P3020" s="28"/>
      <c r="Q3020" s="28"/>
      <c r="R3020" s="28"/>
    </row>
    <row r="3021" spans="2:18">
      <c r="B3021" s="28"/>
      <c r="C3021" s="28"/>
      <c r="D3021" s="28"/>
      <c r="E3021" s="28"/>
      <c r="F3021" s="28"/>
      <c r="G3021" s="28"/>
      <c r="H3021" s="28"/>
      <c r="I3021" s="28"/>
      <c r="J3021" s="28"/>
      <c r="K3021" s="28"/>
      <c r="L3021" s="28"/>
      <c r="M3021" s="28"/>
      <c r="N3021" s="28"/>
      <c r="O3021" s="28"/>
      <c r="P3021" s="28"/>
      <c r="Q3021" s="28"/>
      <c r="R3021" s="28"/>
    </row>
    <row r="3022" spans="2:18">
      <c r="B3022" s="28"/>
      <c r="C3022" s="28"/>
      <c r="D3022" s="28"/>
      <c r="E3022" s="28"/>
      <c r="F3022" s="28"/>
      <c r="G3022" s="28"/>
      <c r="H3022" s="28"/>
      <c r="I3022" s="28"/>
      <c r="J3022" s="28"/>
      <c r="K3022" s="28"/>
      <c r="L3022" s="28"/>
      <c r="M3022" s="28"/>
      <c r="N3022" s="28"/>
      <c r="O3022" s="28"/>
      <c r="P3022" s="28"/>
      <c r="Q3022" s="28"/>
      <c r="R3022" s="28"/>
    </row>
    <row r="3023" spans="2:18">
      <c r="B3023" s="28"/>
      <c r="C3023" s="28"/>
      <c r="D3023" s="28"/>
      <c r="E3023" s="28"/>
      <c r="F3023" s="28"/>
      <c r="G3023" s="28"/>
      <c r="H3023" s="28"/>
      <c r="I3023" s="28"/>
      <c r="J3023" s="28"/>
      <c r="K3023" s="28"/>
      <c r="L3023" s="28"/>
      <c r="M3023" s="28"/>
      <c r="N3023" s="28"/>
      <c r="O3023" s="28"/>
      <c r="P3023" s="28"/>
      <c r="Q3023" s="28"/>
      <c r="R3023" s="28"/>
    </row>
    <row r="3024" spans="2:18">
      <c r="B3024" s="28"/>
      <c r="C3024" s="28"/>
      <c r="D3024" s="28"/>
      <c r="E3024" s="28"/>
      <c r="F3024" s="28"/>
      <c r="G3024" s="28"/>
      <c r="H3024" s="28"/>
      <c r="I3024" s="28"/>
      <c r="J3024" s="28"/>
      <c r="K3024" s="28"/>
      <c r="L3024" s="28"/>
      <c r="M3024" s="28"/>
      <c r="N3024" s="28"/>
      <c r="O3024" s="28"/>
      <c r="P3024" s="28"/>
      <c r="Q3024" s="28"/>
      <c r="R3024" s="28"/>
    </row>
    <row r="3025" spans="2:18">
      <c r="B3025" s="28"/>
      <c r="C3025" s="28"/>
      <c r="D3025" s="28"/>
      <c r="E3025" s="28"/>
      <c r="F3025" s="28"/>
      <c r="G3025" s="28"/>
      <c r="H3025" s="28"/>
      <c r="I3025" s="28"/>
      <c r="J3025" s="28"/>
      <c r="K3025" s="28"/>
      <c r="L3025" s="28"/>
      <c r="M3025" s="28"/>
      <c r="N3025" s="28"/>
      <c r="O3025" s="28"/>
      <c r="P3025" s="28"/>
      <c r="Q3025" s="28"/>
      <c r="R3025" s="28"/>
    </row>
    <row r="3026" spans="2:18">
      <c r="B3026" s="28"/>
      <c r="C3026" s="28"/>
      <c r="D3026" s="28"/>
      <c r="E3026" s="28"/>
      <c r="F3026" s="28"/>
      <c r="G3026" s="28"/>
      <c r="H3026" s="28"/>
      <c r="I3026" s="28"/>
      <c r="J3026" s="28"/>
      <c r="K3026" s="28"/>
      <c r="L3026" s="28"/>
      <c r="M3026" s="28"/>
      <c r="N3026" s="28"/>
      <c r="O3026" s="28"/>
      <c r="P3026" s="28"/>
      <c r="Q3026" s="28"/>
      <c r="R3026" s="28"/>
    </row>
    <row r="3027" spans="2:18">
      <c r="B3027" s="28"/>
      <c r="C3027" s="28"/>
      <c r="D3027" s="28"/>
      <c r="E3027" s="28"/>
      <c r="F3027" s="28"/>
      <c r="G3027" s="28"/>
      <c r="H3027" s="28"/>
      <c r="I3027" s="28"/>
      <c r="J3027" s="28"/>
      <c r="K3027" s="28"/>
      <c r="L3027" s="28"/>
      <c r="M3027" s="28"/>
      <c r="N3027" s="28"/>
      <c r="O3027" s="28"/>
      <c r="P3027" s="28"/>
      <c r="Q3027" s="28"/>
      <c r="R3027" s="28"/>
    </row>
    <row r="3028" spans="2:18">
      <c r="B3028" s="28"/>
      <c r="C3028" s="28"/>
      <c r="D3028" s="28"/>
      <c r="E3028" s="28"/>
      <c r="F3028" s="28"/>
      <c r="G3028" s="28"/>
      <c r="H3028" s="28"/>
      <c r="I3028" s="28"/>
      <c r="J3028" s="28"/>
      <c r="K3028" s="28"/>
      <c r="L3028" s="28"/>
      <c r="M3028" s="28"/>
      <c r="N3028" s="28"/>
      <c r="O3028" s="28"/>
      <c r="P3028" s="28"/>
      <c r="Q3028" s="28"/>
      <c r="R3028" s="28"/>
    </row>
    <row r="3029" spans="2:18">
      <c r="B3029" s="28"/>
      <c r="C3029" s="28"/>
      <c r="D3029" s="28"/>
      <c r="E3029" s="28"/>
      <c r="F3029" s="28"/>
      <c r="G3029" s="28"/>
      <c r="H3029" s="28"/>
      <c r="I3029" s="28"/>
      <c r="J3029" s="28"/>
      <c r="K3029" s="28"/>
      <c r="L3029" s="28"/>
      <c r="M3029" s="28"/>
      <c r="N3029" s="28"/>
      <c r="O3029" s="28"/>
      <c r="P3029" s="28"/>
      <c r="Q3029" s="28"/>
      <c r="R3029" s="28"/>
    </row>
    <row r="3030" spans="2:18">
      <c r="B3030" s="28"/>
      <c r="C3030" s="28"/>
      <c r="D3030" s="28"/>
      <c r="E3030" s="28"/>
      <c r="F3030" s="28"/>
      <c r="G3030" s="28"/>
      <c r="H3030" s="28"/>
      <c r="I3030" s="28"/>
      <c r="J3030" s="28"/>
      <c r="K3030" s="28"/>
      <c r="L3030" s="28"/>
      <c r="M3030" s="28"/>
      <c r="N3030" s="28"/>
      <c r="O3030" s="28"/>
      <c r="P3030" s="28"/>
      <c r="Q3030" s="28"/>
      <c r="R3030" s="28"/>
    </row>
    <row r="3031" spans="2:18">
      <c r="B3031" s="28"/>
      <c r="C3031" s="28"/>
      <c r="D3031" s="28"/>
      <c r="E3031" s="28"/>
      <c r="F3031" s="28"/>
      <c r="G3031" s="28"/>
      <c r="H3031" s="28"/>
      <c r="I3031" s="28"/>
      <c r="J3031" s="28"/>
      <c r="K3031" s="28"/>
      <c r="L3031" s="28"/>
      <c r="M3031" s="28"/>
      <c r="N3031" s="28"/>
      <c r="O3031" s="28"/>
      <c r="P3031" s="28"/>
      <c r="Q3031" s="28"/>
      <c r="R3031" s="28"/>
    </row>
    <row r="3032" spans="2:18">
      <c r="B3032" s="28"/>
      <c r="C3032" s="28"/>
      <c r="D3032" s="28"/>
      <c r="E3032" s="28"/>
      <c r="F3032" s="28"/>
      <c r="G3032" s="28"/>
      <c r="H3032" s="28"/>
      <c r="I3032" s="28"/>
      <c r="J3032" s="28"/>
      <c r="K3032" s="28"/>
      <c r="L3032" s="28"/>
      <c r="M3032" s="28"/>
      <c r="N3032" s="28"/>
      <c r="O3032" s="28"/>
      <c r="P3032" s="28"/>
      <c r="Q3032" s="28"/>
      <c r="R3032" s="28"/>
    </row>
    <row r="3033" spans="2:18">
      <c r="B3033" s="28"/>
      <c r="C3033" s="28"/>
      <c r="D3033" s="28"/>
      <c r="E3033" s="28"/>
      <c r="F3033" s="28"/>
      <c r="G3033" s="28"/>
      <c r="H3033" s="28"/>
      <c r="I3033" s="28"/>
      <c r="J3033" s="28"/>
      <c r="K3033" s="28"/>
      <c r="L3033" s="28"/>
      <c r="M3033" s="28"/>
      <c r="N3033" s="28"/>
      <c r="O3033" s="28"/>
      <c r="P3033" s="28"/>
      <c r="Q3033" s="28"/>
      <c r="R3033" s="28"/>
    </row>
    <row r="3034" spans="2:18">
      <c r="B3034" s="28"/>
      <c r="C3034" s="28"/>
      <c r="D3034" s="28"/>
      <c r="E3034" s="28"/>
      <c r="F3034" s="28"/>
      <c r="G3034" s="28"/>
      <c r="H3034" s="28"/>
      <c r="I3034" s="28"/>
      <c r="J3034" s="28"/>
      <c r="K3034" s="28"/>
      <c r="L3034" s="28"/>
      <c r="M3034" s="28"/>
      <c r="N3034" s="28"/>
      <c r="O3034" s="28"/>
      <c r="P3034" s="28"/>
      <c r="Q3034" s="28"/>
      <c r="R3034" s="28"/>
    </row>
    <row r="3035" spans="2:18">
      <c r="B3035" s="28"/>
      <c r="C3035" s="28"/>
      <c r="D3035" s="28"/>
      <c r="E3035" s="28"/>
      <c r="F3035" s="28"/>
      <c r="G3035" s="28"/>
      <c r="H3035" s="28"/>
      <c r="I3035" s="28"/>
      <c r="J3035" s="28"/>
      <c r="K3035" s="28"/>
      <c r="L3035" s="28"/>
      <c r="M3035" s="28"/>
      <c r="N3035" s="28"/>
      <c r="O3035" s="28"/>
      <c r="P3035" s="28"/>
      <c r="Q3035" s="28"/>
      <c r="R3035" s="28"/>
    </row>
    <row r="3036" spans="2:18">
      <c r="B3036" s="28"/>
      <c r="C3036" s="28"/>
      <c r="D3036" s="28"/>
      <c r="E3036" s="28"/>
      <c r="F3036" s="28"/>
      <c r="G3036" s="28"/>
      <c r="H3036" s="28"/>
      <c r="I3036" s="28"/>
      <c r="J3036" s="28"/>
      <c r="K3036" s="28"/>
      <c r="L3036" s="28"/>
      <c r="M3036" s="28"/>
      <c r="N3036" s="28"/>
      <c r="O3036" s="28"/>
      <c r="P3036" s="28"/>
      <c r="Q3036" s="28"/>
      <c r="R3036" s="28"/>
    </row>
    <row r="3037" spans="2:18">
      <c r="B3037" s="28"/>
      <c r="C3037" s="28"/>
      <c r="D3037" s="28"/>
      <c r="E3037" s="28"/>
      <c r="F3037" s="28"/>
      <c r="G3037" s="28"/>
      <c r="H3037" s="28"/>
      <c r="I3037" s="28"/>
      <c r="J3037" s="28"/>
      <c r="K3037" s="28"/>
      <c r="L3037" s="28"/>
      <c r="M3037" s="28"/>
      <c r="N3037" s="28"/>
      <c r="O3037" s="28"/>
      <c r="P3037" s="28"/>
      <c r="Q3037" s="28"/>
      <c r="R3037" s="28"/>
    </row>
    <row r="3038" spans="2:18">
      <c r="B3038" s="28"/>
      <c r="C3038" s="28"/>
      <c r="D3038" s="28"/>
      <c r="E3038" s="28"/>
      <c r="F3038" s="28"/>
      <c r="G3038" s="28"/>
      <c r="H3038" s="28"/>
      <c r="I3038" s="28"/>
      <c r="J3038" s="28"/>
      <c r="K3038" s="28"/>
      <c r="L3038" s="28"/>
      <c r="M3038" s="28"/>
      <c r="N3038" s="28"/>
      <c r="O3038" s="28"/>
      <c r="P3038" s="28"/>
      <c r="Q3038" s="28"/>
      <c r="R3038" s="28"/>
    </row>
    <row r="3039" spans="2:18">
      <c r="B3039" s="28"/>
      <c r="C3039" s="28"/>
      <c r="D3039" s="28"/>
      <c r="E3039" s="28"/>
      <c r="F3039" s="28"/>
      <c r="G3039" s="28"/>
      <c r="H3039" s="28"/>
      <c r="I3039" s="28"/>
      <c r="J3039" s="28"/>
      <c r="K3039" s="28"/>
      <c r="L3039" s="28"/>
      <c r="M3039" s="28"/>
      <c r="N3039" s="28"/>
      <c r="O3039" s="28"/>
      <c r="P3039" s="28"/>
      <c r="Q3039" s="28"/>
      <c r="R3039" s="28"/>
    </row>
    <row r="3040" spans="2:18">
      <c r="B3040" s="28"/>
      <c r="C3040" s="28"/>
      <c r="D3040" s="28"/>
      <c r="E3040" s="28"/>
      <c r="F3040" s="28"/>
      <c r="G3040" s="28"/>
      <c r="H3040" s="28"/>
      <c r="I3040" s="28"/>
      <c r="J3040" s="28"/>
      <c r="K3040" s="28"/>
      <c r="L3040" s="28"/>
      <c r="M3040" s="28"/>
      <c r="N3040" s="28"/>
      <c r="O3040" s="28"/>
      <c r="P3040" s="28"/>
      <c r="Q3040" s="28"/>
      <c r="R3040" s="28"/>
    </row>
    <row r="3041" spans="2:18">
      <c r="B3041" s="28"/>
      <c r="C3041" s="28"/>
      <c r="D3041" s="28"/>
      <c r="E3041" s="28"/>
      <c r="F3041" s="28"/>
      <c r="G3041" s="28"/>
      <c r="H3041" s="28"/>
      <c r="I3041" s="28"/>
      <c r="J3041" s="28"/>
      <c r="K3041" s="28"/>
      <c r="L3041" s="28"/>
      <c r="M3041" s="28"/>
      <c r="N3041" s="28"/>
      <c r="O3041" s="28"/>
      <c r="P3041" s="28"/>
      <c r="Q3041" s="28"/>
      <c r="R3041" s="28"/>
    </row>
    <row r="3042" spans="2:18">
      <c r="B3042" s="28"/>
      <c r="C3042" s="28"/>
      <c r="D3042" s="28"/>
      <c r="E3042" s="28"/>
      <c r="F3042" s="28"/>
      <c r="G3042" s="28"/>
      <c r="H3042" s="28"/>
      <c r="I3042" s="28"/>
      <c r="J3042" s="28"/>
      <c r="K3042" s="28"/>
      <c r="L3042" s="28"/>
      <c r="M3042" s="28"/>
      <c r="N3042" s="28"/>
      <c r="O3042" s="28"/>
      <c r="P3042" s="28"/>
      <c r="Q3042" s="28"/>
      <c r="R3042" s="28"/>
    </row>
    <row r="3043" spans="2:18">
      <c r="B3043" s="28"/>
      <c r="C3043" s="28"/>
      <c r="D3043" s="28"/>
      <c r="E3043" s="28"/>
      <c r="F3043" s="28"/>
      <c r="G3043" s="28"/>
      <c r="H3043" s="28"/>
      <c r="I3043" s="28"/>
      <c r="J3043" s="28"/>
      <c r="K3043" s="28"/>
      <c r="L3043" s="28"/>
      <c r="M3043" s="28"/>
      <c r="N3043" s="28"/>
      <c r="O3043" s="28"/>
      <c r="P3043" s="28"/>
      <c r="Q3043" s="28"/>
      <c r="R3043" s="28"/>
    </row>
    <row r="3044" spans="2:18">
      <c r="B3044" s="28"/>
      <c r="C3044" s="28"/>
      <c r="D3044" s="28"/>
      <c r="E3044" s="28"/>
      <c r="F3044" s="28"/>
      <c r="G3044" s="28"/>
      <c r="H3044" s="28"/>
      <c r="I3044" s="28"/>
      <c r="J3044" s="28"/>
      <c r="K3044" s="28"/>
      <c r="L3044" s="28"/>
      <c r="M3044" s="28"/>
      <c r="N3044" s="28"/>
      <c r="O3044" s="28"/>
      <c r="P3044" s="28"/>
      <c r="Q3044" s="28"/>
      <c r="R3044" s="28"/>
    </row>
    <row r="3045" spans="2:18">
      <c r="B3045" s="28"/>
      <c r="C3045" s="28"/>
      <c r="D3045" s="28"/>
      <c r="E3045" s="28"/>
      <c r="F3045" s="28"/>
      <c r="G3045" s="28"/>
      <c r="H3045" s="28"/>
      <c r="I3045" s="28"/>
      <c r="J3045" s="28"/>
      <c r="K3045" s="28"/>
      <c r="L3045" s="28"/>
      <c r="M3045" s="28"/>
      <c r="N3045" s="28"/>
      <c r="O3045" s="28"/>
      <c r="P3045" s="28"/>
      <c r="Q3045" s="28"/>
      <c r="R3045" s="28"/>
    </row>
    <row r="3046" spans="2:18">
      <c r="B3046" s="28"/>
      <c r="C3046" s="28"/>
      <c r="D3046" s="28"/>
      <c r="E3046" s="28"/>
      <c r="F3046" s="28"/>
      <c r="G3046" s="28"/>
      <c r="H3046" s="28"/>
      <c r="I3046" s="28"/>
      <c r="J3046" s="28"/>
      <c r="K3046" s="28"/>
      <c r="L3046" s="28"/>
      <c r="M3046" s="28"/>
      <c r="N3046" s="28"/>
      <c r="O3046" s="28"/>
      <c r="P3046" s="28"/>
      <c r="Q3046" s="28"/>
      <c r="R3046" s="28"/>
    </row>
    <row r="3047" spans="2:18">
      <c r="B3047" s="28"/>
      <c r="C3047" s="28"/>
      <c r="D3047" s="28"/>
      <c r="E3047" s="28"/>
      <c r="F3047" s="28"/>
      <c r="G3047" s="28"/>
      <c r="H3047" s="28"/>
      <c r="I3047" s="28"/>
      <c r="J3047" s="28"/>
      <c r="K3047" s="28"/>
      <c r="L3047" s="28"/>
      <c r="M3047" s="28"/>
      <c r="N3047" s="28"/>
      <c r="O3047" s="28"/>
      <c r="P3047" s="28"/>
      <c r="Q3047" s="28"/>
      <c r="R3047" s="28"/>
    </row>
    <row r="3048" spans="2:18">
      <c r="B3048" s="28"/>
      <c r="C3048" s="28"/>
      <c r="D3048" s="28"/>
      <c r="E3048" s="28"/>
      <c r="F3048" s="28"/>
      <c r="G3048" s="28"/>
      <c r="H3048" s="28"/>
      <c r="I3048" s="28"/>
      <c r="J3048" s="28"/>
      <c r="K3048" s="28"/>
      <c r="L3048" s="28"/>
      <c r="M3048" s="28"/>
      <c r="N3048" s="28"/>
      <c r="O3048" s="28"/>
      <c r="P3048" s="28"/>
      <c r="Q3048" s="28"/>
      <c r="R3048" s="28"/>
    </row>
    <row r="3049" spans="2:18">
      <c r="B3049" s="28"/>
      <c r="C3049" s="28"/>
      <c r="D3049" s="28"/>
      <c r="E3049" s="28"/>
      <c r="F3049" s="28"/>
      <c r="G3049" s="28"/>
      <c r="H3049" s="28"/>
      <c r="I3049" s="28"/>
      <c r="J3049" s="28"/>
      <c r="K3049" s="28"/>
      <c r="L3049" s="28"/>
      <c r="M3049" s="28"/>
      <c r="N3049" s="28"/>
      <c r="O3049" s="28"/>
      <c r="P3049" s="28"/>
      <c r="Q3049" s="28"/>
      <c r="R3049" s="28"/>
    </row>
    <row r="3050" spans="2:18">
      <c r="B3050" s="28"/>
      <c r="C3050" s="28"/>
      <c r="D3050" s="28"/>
      <c r="E3050" s="28"/>
      <c r="F3050" s="28"/>
      <c r="G3050" s="28"/>
      <c r="H3050" s="28"/>
      <c r="I3050" s="28"/>
      <c r="J3050" s="28"/>
      <c r="K3050" s="28"/>
      <c r="L3050" s="28"/>
      <c r="M3050" s="28"/>
      <c r="N3050" s="28"/>
      <c r="O3050" s="28"/>
      <c r="P3050" s="28"/>
      <c r="Q3050" s="28"/>
      <c r="R3050" s="28"/>
    </row>
    <row r="3051" spans="2:18">
      <c r="B3051" s="28"/>
      <c r="C3051" s="28"/>
      <c r="D3051" s="28"/>
      <c r="E3051" s="28"/>
      <c r="F3051" s="28"/>
      <c r="G3051" s="28"/>
      <c r="H3051" s="28"/>
      <c r="I3051" s="28"/>
      <c r="J3051" s="28"/>
      <c r="K3051" s="28"/>
      <c r="L3051" s="28"/>
      <c r="M3051" s="28"/>
      <c r="N3051" s="28"/>
      <c r="O3051" s="28"/>
      <c r="P3051" s="28"/>
      <c r="Q3051" s="28"/>
      <c r="R3051" s="28"/>
    </row>
    <row r="3052" spans="2:18">
      <c r="B3052" s="28"/>
      <c r="C3052" s="28"/>
      <c r="D3052" s="28"/>
      <c r="E3052" s="28"/>
      <c r="F3052" s="28"/>
      <c r="G3052" s="28"/>
      <c r="H3052" s="28"/>
      <c r="I3052" s="28"/>
      <c r="J3052" s="28"/>
      <c r="K3052" s="28"/>
      <c r="L3052" s="28"/>
      <c r="M3052" s="28"/>
      <c r="N3052" s="28"/>
      <c r="O3052" s="28"/>
      <c r="P3052" s="28"/>
      <c r="Q3052" s="28"/>
      <c r="R3052" s="28"/>
    </row>
    <row r="3053" spans="2:18">
      <c r="B3053" s="28"/>
      <c r="C3053" s="28"/>
      <c r="D3053" s="28"/>
      <c r="E3053" s="28"/>
      <c r="F3053" s="28"/>
      <c r="G3053" s="28"/>
      <c r="H3053" s="28"/>
      <c r="I3053" s="28"/>
      <c r="J3053" s="28"/>
      <c r="K3053" s="28"/>
      <c r="L3053" s="28"/>
      <c r="M3053" s="28"/>
      <c r="N3053" s="28"/>
      <c r="O3053" s="28"/>
      <c r="P3053" s="28"/>
      <c r="Q3053" s="28"/>
      <c r="R3053" s="28"/>
    </row>
    <row r="3054" spans="2:18">
      <c r="B3054" s="28"/>
      <c r="C3054" s="28"/>
      <c r="D3054" s="28"/>
      <c r="E3054" s="28"/>
      <c r="F3054" s="28"/>
      <c r="G3054" s="28"/>
      <c r="H3054" s="28"/>
      <c r="I3054" s="28"/>
      <c r="J3054" s="28"/>
      <c r="K3054" s="28"/>
      <c r="L3054" s="28"/>
      <c r="M3054" s="28"/>
      <c r="N3054" s="28"/>
      <c r="O3054" s="28"/>
      <c r="P3054" s="28"/>
      <c r="Q3054" s="28"/>
      <c r="R3054" s="28"/>
    </row>
    <row r="3055" spans="2:18">
      <c r="B3055" s="28"/>
      <c r="C3055" s="28"/>
      <c r="D3055" s="28"/>
      <c r="E3055" s="28"/>
      <c r="F3055" s="28"/>
      <c r="G3055" s="28"/>
      <c r="H3055" s="28"/>
      <c r="I3055" s="28"/>
      <c r="J3055" s="28"/>
      <c r="K3055" s="28"/>
      <c r="L3055" s="28"/>
      <c r="M3055" s="28"/>
      <c r="N3055" s="28"/>
      <c r="O3055" s="28"/>
      <c r="P3055" s="28"/>
      <c r="Q3055" s="28"/>
      <c r="R3055" s="28"/>
    </row>
    <row r="3056" spans="2:18">
      <c r="B3056" s="28"/>
      <c r="C3056" s="28"/>
      <c r="D3056" s="28"/>
      <c r="E3056" s="28"/>
      <c r="F3056" s="28"/>
      <c r="G3056" s="28"/>
      <c r="H3056" s="28"/>
      <c r="I3056" s="28"/>
      <c r="J3056" s="28"/>
      <c r="K3056" s="28"/>
      <c r="L3056" s="28"/>
      <c r="M3056" s="28"/>
      <c r="N3056" s="28"/>
      <c r="O3056" s="28"/>
      <c r="P3056" s="28"/>
      <c r="Q3056" s="28"/>
      <c r="R3056" s="28"/>
    </row>
    <row r="3057" spans="2:18">
      <c r="B3057" s="28"/>
      <c r="C3057" s="28"/>
      <c r="D3057" s="28"/>
      <c r="E3057" s="28"/>
      <c r="F3057" s="28"/>
      <c r="G3057" s="28"/>
      <c r="H3057" s="28"/>
      <c r="I3057" s="28"/>
      <c r="J3057" s="28"/>
      <c r="K3057" s="28"/>
      <c r="L3057" s="28"/>
      <c r="M3057" s="28"/>
      <c r="N3057" s="28"/>
      <c r="O3057" s="28"/>
      <c r="P3057" s="28"/>
      <c r="Q3057" s="28"/>
      <c r="R3057" s="28"/>
    </row>
    <row r="3058" spans="2:18">
      <c r="B3058" s="28"/>
      <c r="C3058" s="28"/>
      <c r="D3058" s="28"/>
      <c r="E3058" s="28"/>
      <c r="F3058" s="28"/>
      <c r="G3058" s="28"/>
      <c r="H3058" s="28"/>
      <c r="I3058" s="28"/>
      <c r="J3058" s="28"/>
      <c r="K3058" s="28"/>
      <c r="L3058" s="28"/>
      <c r="M3058" s="28"/>
      <c r="N3058" s="28"/>
      <c r="O3058" s="28"/>
      <c r="P3058" s="28"/>
      <c r="Q3058" s="28"/>
      <c r="R3058" s="28"/>
    </row>
    <row r="3059" spans="2:18">
      <c r="B3059" s="28"/>
      <c r="C3059" s="28"/>
      <c r="D3059" s="28"/>
      <c r="E3059" s="28"/>
      <c r="F3059" s="28"/>
      <c r="G3059" s="28"/>
      <c r="H3059" s="28"/>
      <c r="I3059" s="28"/>
      <c r="J3059" s="28"/>
      <c r="K3059" s="28"/>
      <c r="L3059" s="28"/>
      <c r="M3059" s="28"/>
      <c r="N3059" s="28"/>
      <c r="O3059" s="28"/>
      <c r="P3059" s="28"/>
      <c r="Q3059" s="28"/>
      <c r="R3059" s="28"/>
    </row>
    <row r="3060" spans="2:18">
      <c r="B3060" s="28"/>
      <c r="C3060" s="28"/>
      <c r="D3060" s="28"/>
      <c r="E3060" s="28"/>
      <c r="F3060" s="28"/>
      <c r="G3060" s="28"/>
      <c r="H3060" s="28"/>
      <c r="I3060" s="28"/>
      <c r="J3060" s="28"/>
      <c r="K3060" s="28"/>
      <c r="L3060" s="28"/>
      <c r="M3060" s="28"/>
      <c r="N3060" s="28"/>
      <c r="O3060" s="28"/>
      <c r="P3060" s="28"/>
      <c r="Q3060" s="28"/>
      <c r="R3060" s="28"/>
    </row>
    <row r="3061" spans="2:18">
      <c r="B3061" s="28"/>
      <c r="C3061" s="28"/>
      <c r="D3061" s="28"/>
      <c r="E3061" s="28"/>
      <c r="F3061" s="28"/>
      <c r="G3061" s="28"/>
      <c r="H3061" s="28"/>
      <c r="I3061" s="28"/>
      <c r="J3061" s="28"/>
      <c r="K3061" s="28"/>
      <c r="L3061" s="28"/>
      <c r="M3061" s="28"/>
      <c r="N3061" s="28"/>
      <c r="O3061" s="28"/>
      <c r="P3061" s="28"/>
      <c r="Q3061" s="28"/>
      <c r="R3061" s="28"/>
    </row>
    <row r="3062" spans="2:18">
      <c r="B3062" s="28"/>
      <c r="C3062" s="28"/>
      <c r="D3062" s="28"/>
      <c r="E3062" s="28"/>
      <c r="F3062" s="28"/>
      <c r="G3062" s="28"/>
      <c r="H3062" s="28"/>
      <c r="I3062" s="28"/>
      <c r="J3062" s="28"/>
      <c r="K3062" s="28"/>
      <c r="L3062" s="28"/>
      <c r="M3062" s="28"/>
      <c r="N3062" s="28"/>
      <c r="O3062" s="28"/>
      <c r="P3062" s="28"/>
      <c r="Q3062" s="28"/>
      <c r="R3062" s="28"/>
    </row>
    <row r="3063" spans="2:18">
      <c r="B3063" s="28"/>
      <c r="C3063" s="28"/>
      <c r="D3063" s="28"/>
      <c r="E3063" s="28"/>
      <c r="F3063" s="28"/>
      <c r="G3063" s="28"/>
      <c r="H3063" s="28"/>
      <c r="I3063" s="28"/>
      <c r="J3063" s="28"/>
      <c r="K3063" s="28"/>
      <c r="L3063" s="28"/>
      <c r="M3063" s="28"/>
      <c r="N3063" s="28"/>
      <c r="O3063" s="28"/>
      <c r="P3063" s="28"/>
      <c r="Q3063" s="28"/>
      <c r="R3063" s="28"/>
    </row>
    <row r="3064" spans="2:18">
      <c r="B3064" s="28"/>
      <c r="C3064" s="28"/>
      <c r="D3064" s="28"/>
      <c r="E3064" s="28"/>
      <c r="F3064" s="28"/>
      <c r="G3064" s="28"/>
      <c r="H3064" s="28"/>
      <c r="I3064" s="28"/>
      <c r="J3064" s="28"/>
      <c r="K3064" s="28"/>
      <c r="L3064" s="28"/>
      <c r="M3064" s="28"/>
      <c r="N3064" s="28"/>
      <c r="O3064" s="28"/>
      <c r="P3064" s="28"/>
      <c r="Q3064" s="28"/>
      <c r="R3064" s="28"/>
    </row>
    <row r="3065" spans="2:18">
      <c r="B3065" s="28"/>
      <c r="C3065" s="28"/>
      <c r="D3065" s="28"/>
      <c r="E3065" s="28"/>
      <c r="F3065" s="28"/>
      <c r="G3065" s="28"/>
      <c r="H3065" s="28"/>
      <c r="I3065" s="28"/>
      <c r="J3065" s="28"/>
      <c r="K3065" s="28"/>
      <c r="L3065" s="28"/>
      <c r="M3065" s="28"/>
      <c r="N3065" s="28"/>
      <c r="O3065" s="28"/>
      <c r="P3065" s="28"/>
      <c r="Q3065" s="28"/>
      <c r="R3065" s="28"/>
    </row>
    <row r="3066" spans="2:18">
      <c r="B3066" s="28"/>
      <c r="C3066" s="28"/>
      <c r="D3066" s="28"/>
      <c r="E3066" s="28"/>
      <c r="F3066" s="28"/>
      <c r="G3066" s="28"/>
      <c r="H3066" s="28"/>
      <c r="I3066" s="28"/>
      <c r="J3066" s="28"/>
      <c r="K3066" s="28"/>
      <c r="L3066" s="28"/>
      <c r="M3066" s="28"/>
      <c r="N3066" s="28"/>
      <c r="O3066" s="28"/>
      <c r="P3066" s="28"/>
      <c r="Q3066" s="28"/>
      <c r="R3066" s="28"/>
    </row>
    <row r="3067" spans="2:18">
      <c r="B3067" s="28"/>
      <c r="C3067" s="28"/>
      <c r="D3067" s="28"/>
      <c r="E3067" s="28"/>
      <c r="F3067" s="28"/>
      <c r="G3067" s="28"/>
      <c r="H3067" s="28"/>
      <c r="I3067" s="28"/>
      <c r="J3067" s="28"/>
      <c r="K3067" s="28"/>
      <c r="L3067" s="28"/>
      <c r="M3067" s="28"/>
      <c r="N3067" s="28"/>
      <c r="O3067" s="28"/>
      <c r="P3067" s="28"/>
      <c r="Q3067" s="28"/>
      <c r="R3067" s="28"/>
    </row>
    <row r="3068" spans="2:18">
      <c r="B3068" s="28"/>
      <c r="C3068" s="28"/>
      <c r="D3068" s="28"/>
      <c r="E3068" s="28"/>
      <c r="F3068" s="28"/>
      <c r="G3068" s="28"/>
      <c r="H3068" s="28"/>
      <c r="I3068" s="28"/>
      <c r="J3068" s="28"/>
      <c r="K3068" s="28"/>
      <c r="L3068" s="28"/>
      <c r="M3068" s="28"/>
      <c r="N3068" s="28"/>
      <c r="O3068" s="28"/>
      <c r="P3068" s="28"/>
      <c r="Q3068" s="28"/>
      <c r="R3068" s="28"/>
    </row>
    <row r="3069" spans="2:18">
      <c r="B3069" s="28"/>
      <c r="C3069" s="28"/>
      <c r="D3069" s="28"/>
      <c r="E3069" s="28"/>
      <c r="F3069" s="28"/>
      <c r="G3069" s="28"/>
      <c r="H3069" s="28"/>
      <c r="I3069" s="28"/>
      <c r="J3069" s="28"/>
      <c r="K3069" s="28"/>
      <c r="L3069" s="28"/>
      <c r="M3069" s="28"/>
      <c r="N3069" s="28"/>
      <c r="O3069" s="28"/>
      <c r="P3069" s="28"/>
      <c r="Q3069" s="28"/>
      <c r="R3069" s="28"/>
    </row>
    <row r="3070" spans="2:18">
      <c r="B3070" s="28"/>
      <c r="C3070" s="28"/>
      <c r="D3070" s="28"/>
      <c r="E3070" s="28"/>
      <c r="F3070" s="28"/>
      <c r="G3070" s="28"/>
      <c r="H3070" s="28"/>
      <c r="I3070" s="28"/>
      <c r="J3070" s="28"/>
      <c r="K3070" s="28"/>
      <c r="L3070" s="28"/>
      <c r="M3070" s="28"/>
      <c r="N3070" s="28"/>
      <c r="O3070" s="28"/>
      <c r="P3070" s="28"/>
      <c r="Q3070" s="28"/>
      <c r="R3070" s="28"/>
    </row>
    <row r="3071" spans="2:18">
      <c r="B3071" s="28"/>
      <c r="C3071" s="28"/>
      <c r="D3071" s="28"/>
      <c r="E3071" s="28"/>
      <c r="F3071" s="28"/>
      <c r="G3071" s="28"/>
      <c r="H3071" s="28"/>
      <c r="I3071" s="28"/>
      <c r="J3071" s="28"/>
      <c r="K3071" s="28"/>
      <c r="L3071" s="28"/>
      <c r="M3071" s="28"/>
      <c r="N3071" s="28"/>
      <c r="O3071" s="28"/>
      <c r="P3071" s="28"/>
      <c r="Q3071" s="28"/>
      <c r="R3071" s="28"/>
    </row>
    <row r="3072" spans="2:18">
      <c r="B3072" s="28"/>
      <c r="C3072" s="28"/>
      <c r="D3072" s="28"/>
      <c r="E3072" s="28"/>
      <c r="F3072" s="28"/>
      <c r="G3072" s="28"/>
      <c r="H3072" s="28"/>
      <c r="I3072" s="28"/>
      <c r="J3072" s="28"/>
      <c r="K3072" s="28"/>
      <c r="L3072" s="28"/>
      <c r="M3072" s="28"/>
      <c r="N3072" s="28"/>
      <c r="O3072" s="28"/>
      <c r="P3072" s="28"/>
      <c r="Q3072" s="28"/>
      <c r="R3072" s="28"/>
    </row>
    <row r="3073" spans="2:18">
      <c r="B3073" s="28"/>
      <c r="C3073" s="28"/>
      <c r="D3073" s="28"/>
      <c r="E3073" s="28"/>
      <c r="F3073" s="28"/>
      <c r="G3073" s="28"/>
      <c r="H3073" s="28"/>
      <c r="I3073" s="28"/>
      <c r="J3073" s="28"/>
      <c r="K3073" s="28"/>
      <c r="L3073" s="28"/>
      <c r="M3073" s="28"/>
      <c r="N3073" s="28"/>
      <c r="O3073" s="28"/>
      <c r="P3073" s="28"/>
      <c r="Q3073" s="28"/>
      <c r="R3073" s="28"/>
    </row>
    <row r="3074" spans="2:18">
      <c r="B3074" s="28"/>
      <c r="C3074" s="28"/>
      <c r="D3074" s="28"/>
      <c r="E3074" s="28"/>
      <c r="F3074" s="28"/>
      <c r="G3074" s="28"/>
      <c r="H3074" s="28"/>
      <c r="I3074" s="28"/>
      <c r="J3074" s="28"/>
      <c r="K3074" s="28"/>
      <c r="L3074" s="28"/>
      <c r="M3074" s="28"/>
      <c r="N3074" s="28"/>
      <c r="O3074" s="28"/>
      <c r="P3074" s="28"/>
      <c r="Q3074" s="28"/>
      <c r="R3074" s="28"/>
    </row>
    <row r="3075" spans="2:18">
      <c r="B3075" s="28"/>
      <c r="C3075" s="28"/>
      <c r="D3075" s="28"/>
      <c r="E3075" s="28"/>
      <c r="F3075" s="28"/>
      <c r="G3075" s="28"/>
      <c r="H3075" s="28"/>
      <c r="I3075" s="28"/>
      <c r="J3075" s="28"/>
      <c r="K3075" s="28"/>
      <c r="L3075" s="28"/>
      <c r="M3075" s="28"/>
      <c r="N3075" s="28"/>
      <c r="O3075" s="28"/>
      <c r="P3075" s="28"/>
      <c r="Q3075" s="28"/>
      <c r="R3075" s="28"/>
    </row>
    <row r="3076" spans="2:18">
      <c r="B3076" s="28"/>
      <c r="C3076" s="28"/>
      <c r="D3076" s="28"/>
      <c r="E3076" s="28"/>
      <c r="F3076" s="28"/>
      <c r="G3076" s="28"/>
      <c r="H3076" s="28"/>
      <c r="I3076" s="28"/>
      <c r="J3076" s="28"/>
      <c r="K3076" s="28"/>
      <c r="L3076" s="28"/>
      <c r="M3076" s="28"/>
      <c r="N3076" s="28"/>
      <c r="O3076" s="28"/>
      <c r="P3076" s="28"/>
      <c r="Q3076" s="28"/>
      <c r="R3076" s="28"/>
    </row>
    <row r="3077" spans="2:18">
      <c r="B3077" s="28"/>
      <c r="C3077" s="28"/>
      <c r="D3077" s="28"/>
      <c r="E3077" s="28"/>
      <c r="F3077" s="28"/>
      <c r="G3077" s="28"/>
      <c r="H3077" s="28"/>
      <c r="I3077" s="28"/>
      <c r="J3077" s="28"/>
      <c r="K3077" s="28"/>
      <c r="L3077" s="28"/>
      <c r="M3077" s="28"/>
      <c r="N3077" s="28"/>
      <c r="O3077" s="28"/>
      <c r="P3077" s="28"/>
      <c r="Q3077" s="28"/>
      <c r="R3077" s="28"/>
    </row>
    <row r="3078" spans="2:18">
      <c r="B3078" s="28"/>
      <c r="C3078" s="28"/>
      <c r="D3078" s="28"/>
      <c r="E3078" s="28"/>
      <c r="F3078" s="28"/>
      <c r="G3078" s="28"/>
      <c r="H3078" s="28"/>
      <c r="I3078" s="28"/>
      <c r="J3078" s="28"/>
      <c r="K3078" s="28"/>
      <c r="L3078" s="28"/>
      <c r="M3078" s="28"/>
      <c r="N3078" s="28"/>
      <c r="O3078" s="28"/>
      <c r="P3078" s="28"/>
      <c r="Q3078" s="28"/>
      <c r="R3078" s="28"/>
    </row>
    <row r="3079" spans="2:18">
      <c r="B3079" s="28"/>
      <c r="C3079" s="28"/>
      <c r="D3079" s="28"/>
      <c r="E3079" s="28"/>
      <c r="F3079" s="28"/>
      <c r="G3079" s="28"/>
      <c r="H3079" s="28"/>
      <c r="I3079" s="28"/>
      <c r="J3079" s="28"/>
      <c r="K3079" s="28"/>
      <c r="L3079" s="28"/>
      <c r="M3079" s="28"/>
      <c r="N3079" s="28"/>
      <c r="O3079" s="28"/>
      <c r="P3079" s="28"/>
      <c r="Q3079" s="28"/>
      <c r="R3079" s="28"/>
    </row>
    <row r="3080" spans="2:18">
      <c r="B3080" s="28"/>
      <c r="C3080" s="28"/>
      <c r="D3080" s="28"/>
      <c r="E3080" s="28"/>
      <c r="F3080" s="28"/>
      <c r="G3080" s="28"/>
      <c r="H3080" s="28"/>
      <c r="I3080" s="28"/>
      <c r="J3080" s="28"/>
      <c r="K3080" s="28"/>
      <c r="L3080" s="28"/>
      <c r="M3080" s="28"/>
      <c r="N3080" s="28"/>
      <c r="O3080" s="28"/>
      <c r="P3080" s="28"/>
      <c r="Q3080" s="28"/>
      <c r="R3080" s="28"/>
    </row>
    <row r="3081" spans="2:18">
      <c r="B3081" s="28"/>
      <c r="C3081" s="28"/>
      <c r="D3081" s="28"/>
      <c r="E3081" s="28"/>
      <c r="F3081" s="28"/>
      <c r="G3081" s="28"/>
      <c r="H3081" s="28"/>
      <c r="I3081" s="28"/>
      <c r="J3081" s="28"/>
      <c r="K3081" s="28"/>
      <c r="L3081" s="28"/>
      <c r="M3081" s="28"/>
      <c r="N3081" s="28"/>
      <c r="O3081" s="28"/>
      <c r="P3081" s="28"/>
      <c r="Q3081" s="28"/>
      <c r="R3081" s="28"/>
    </row>
    <row r="3082" spans="2:18">
      <c r="B3082" s="28"/>
      <c r="C3082" s="28"/>
      <c r="D3082" s="28"/>
      <c r="E3082" s="28"/>
      <c r="F3082" s="28"/>
      <c r="G3082" s="28"/>
      <c r="H3082" s="28"/>
      <c r="I3082" s="28"/>
      <c r="J3082" s="28"/>
      <c r="K3082" s="28"/>
      <c r="L3082" s="28"/>
      <c r="M3082" s="28"/>
      <c r="N3082" s="28"/>
      <c r="O3082" s="28"/>
      <c r="P3082" s="28"/>
      <c r="Q3082" s="28"/>
      <c r="R3082" s="28"/>
    </row>
    <row r="3083" spans="2:18">
      <c r="B3083" s="28"/>
      <c r="C3083" s="28"/>
      <c r="D3083" s="28"/>
      <c r="E3083" s="28"/>
      <c r="F3083" s="28"/>
      <c r="G3083" s="28"/>
      <c r="H3083" s="28"/>
      <c r="I3083" s="28"/>
      <c r="J3083" s="28"/>
      <c r="K3083" s="28"/>
      <c r="L3083" s="28"/>
      <c r="M3083" s="28"/>
      <c r="N3083" s="28"/>
      <c r="O3083" s="28"/>
      <c r="P3083" s="28"/>
      <c r="Q3083" s="28"/>
      <c r="R3083" s="28"/>
    </row>
    <row r="3084" spans="2:18">
      <c r="B3084" s="28"/>
      <c r="C3084" s="28"/>
      <c r="D3084" s="28"/>
      <c r="E3084" s="28"/>
      <c r="F3084" s="28"/>
      <c r="G3084" s="28"/>
      <c r="H3084" s="28"/>
      <c r="I3084" s="28"/>
      <c r="J3084" s="28"/>
      <c r="K3084" s="28"/>
      <c r="L3084" s="28"/>
      <c r="M3084" s="28"/>
      <c r="N3084" s="28"/>
      <c r="O3084" s="28"/>
      <c r="P3084" s="28"/>
      <c r="Q3084" s="28"/>
      <c r="R3084" s="28"/>
    </row>
    <row r="3085" spans="2:18">
      <c r="B3085" s="28"/>
      <c r="C3085" s="28"/>
      <c r="D3085" s="28"/>
      <c r="E3085" s="28"/>
      <c r="F3085" s="28"/>
      <c r="G3085" s="28"/>
      <c r="H3085" s="28"/>
      <c r="I3085" s="28"/>
      <c r="J3085" s="28"/>
      <c r="K3085" s="28"/>
      <c r="L3085" s="28"/>
      <c r="M3085" s="28"/>
      <c r="N3085" s="28"/>
      <c r="O3085" s="28"/>
      <c r="P3085" s="28"/>
      <c r="Q3085" s="28"/>
      <c r="R3085" s="28"/>
    </row>
    <row r="3086" spans="2:18">
      <c r="B3086" s="28"/>
      <c r="C3086" s="28"/>
      <c r="D3086" s="28"/>
      <c r="E3086" s="28"/>
      <c r="F3086" s="28"/>
      <c r="G3086" s="28"/>
      <c r="H3086" s="28"/>
      <c r="I3086" s="28"/>
      <c r="J3086" s="28"/>
      <c r="K3086" s="28"/>
      <c r="L3086" s="28"/>
      <c r="M3086" s="28"/>
      <c r="N3086" s="28"/>
      <c r="O3086" s="28"/>
      <c r="P3086" s="28"/>
      <c r="Q3086" s="28"/>
      <c r="R3086" s="28"/>
    </row>
    <row r="3087" spans="2:18">
      <c r="B3087" s="28"/>
      <c r="C3087" s="28"/>
      <c r="D3087" s="28"/>
      <c r="E3087" s="28"/>
      <c r="F3087" s="28"/>
      <c r="G3087" s="28"/>
      <c r="H3087" s="28"/>
      <c r="I3087" s="28"/>
      <c r="J3087" s="28"/>
      <c r="K3087" s="28"/>
      <c r="L3087" s="28"/>
      <c r="M3087" s="28"/>
      <c r="N3087" s="28"/>
      <c r="O3087" s="28"/>
      <c r="P3087" s="28"/>
      <c r="Q3087" s="28"/>
      <c r="R3087" s="28"/>
    </row>
    <row r="3088" spans="2:18">
      <c r="B3088" s="28"/>
      <c r="C3088" s="28"/>
      <c r="D3088" s="28"/>
      <c r="E3088" s="28"/>
      <c r="F3088" s="28"/>
      <c r="G3088" s="28"/>
      <c r="H3088" s="28"/>
      <c r="I3088" s="28"/>
      <c r="J3088" s="28"/>
      <c r="K3088" s="28"/>
      <c r="L3088" s="28"/>
      <c r="M3088" s="28"/>
      <c r="N3088" s="28"/>
      <c r="O3088" s="28"/>
      <c r="P3088" s="28"/>
      <c r="Q3088" s="28"/>
      <c r="R3088" s="28"/>
    </row>
    <row r="3089" spans="2:18">
      <c r="B3089" s="28"/>
      <c r="C3089" s="28"/>
      <c r="D3089" s="28"/>
      <c r="E3089" s="28"/>
      <c r="F3089" s="28"/>
      <c r="G3089" s="28"/>
      <c r="H3089" s="28"/>
      <c r="I3089" s="28"/>
      <c r="J3089" s="28"/>
      <c r="K3089" s="28"/>
      <c r="L3089" s="28"/>
      <c r="M3089" s="28"/>
      <c r="N3089" s="28"/>
      <c r="O3089" s="28"/>
      <c r="P3089" s="28"/>
      <c r="Q3089" s="28"/>
      <c r="R3089" s="28"/>
    </row>
    <row r="3090" spans="2:18">
      <c r="B3090" s="28"/>
      <c r="C3090" s="28"/>
      <c r="D3090" s="28"/>
      <c r="E3090" s="28"/>
      <c r="F3090" s="28"/>
      <c r="G3090" s="28"/>
      <c r="H3090" s="28"/>
      <c r="I3090" s="28"/>
      <c r="J3090" s="28"/>
      <c r="K3090" s="28"/>
      <c r="L3090" s="28"/>
      <c r="M3090" s="28"/>
      <c r="N3090" s="28"/>
      <c r="O3090" s="28"/>
      <c r="P3090" s="28"/>
      <c r="Q3090" s="28"/>
      <c r="R3090" s="28"/>
    </row>
    <row r="3091" spans="2:18">
      <c r="B3091" s="28"/>
      <c r="C3091" s="28"/>
      <c r="D3091" s="28"/>
      <c r="E3091" s="28"/>
      <c r="F3091" s="28"/>
      <c r="G3091" s="28"/>
      <c r="H3091" s="28"/>
      <c r="I3091" s="28"/>
      <c r="J3091" s="28"/>
      <c r="K3091" s="28"/>
      <c r="L3091" s="28"/>
      <c r="M3091" s="28"/>
      <c r="N3091" s="28"/>
      <c r="O3091" s="28"/>
      <c r="P3091" s="28"/>
      <c r="Q3091" s="28"/>
      <c r="R3091" s="28"/>
    </row>
    <row r="3092" spans="2:18">
      <c r="B3092" s="28"/>
      <c r="C3092" s="28"/>
      <c r="D3092" s="28"/>
      <c r="E3092" s="28"/>
      <c r="F3092" s="28"/>
      <c r="G3092" s="28"/>
      <c r="H3092" s="28"/>
      <c r="I3092" s="28"/>
      <c r="J3092" s="28"/>
      <c r="K3092" s="28"/>
      <c r="L3092" s="28"/>
      <c r="M3092" s="28"/>
      <c r="N3092" s="28"/>
      <c r="O3092" s="28"/>
      <c r="P3092" s="28"/>
      <c r="Q3092" s="28"/>
      <c r="R3092" s="28"/>
    </row>
    <row r="3093" spans="2:18">
      <c r="B3093" s="28"/>
      <c r="C3093" s="28"/>
      <c r="D3093" s="28"/>
      <c r="E3093" s="28"/>
      <c r="F3093" s="28"/>
      <c r="G3093" s="28"/>
      <c r="H3093" s="28"/>
      <c r="I3093" s="28"/>
      <c r="J3093" s="28"/>
      <c r="K3093" s="28"/>
      <c r="L3093" s="28"/>
      <c r="M3093" s="28"/>
      <c r="N3093" s="28"/>
      <c r="O3093" s="28"/>
      <c r="P3093" s="28"/>
      <c r="Q3093" s="28"/>
      <c r="R3093" s="28"/>
    </row>
    <row r="3094" spans="2:18">
      <c r="B3094" s="28"/>
      <c r="C3094" s="28"/>
      <c r="D3094" s="28"/>
      <c r="E3094" s="28"/>
      <c r="F3094" s="28"/>
      <c r="G3094" s="28"/>
      <c r="H3094" s="28"/>
      <c r="I3094" s="28"/>
      <c r="J3094" s="28"/>
      <c r="K3094" s="28"/>
      <c r="L3094" s="28"/>
      <c r="M3094" s="28"/>
      <c r="N3094" s="28"/>
      <c r="O3094" s="28"/>
      <c r="P3094" s="28"/>
      <c r="Q3094" s="28"/>
      <c r="R3094" s="28"/>
    </row>
    <row r="3095" spans="2:18">
      <c r="B3095" s="28"/>
      <c r="C3095" s="28"/>
      <c r="D3095" s="28"/>
      <c r="E3095" s="28"/>
      <c r="F3095" s="28"/>
      <c r="G3095" s="28"/>
      <c r="H3095" s="28"/>
      <c r="I3095" s="28"/>
      <c r="J3095" s="28"/>
      <c r="K3095" s="28"/>
      <c r="L3095" s="28"/>
      <c r="M3095" s="28"/>
      <c r="N3095" s="28"/>
      <c r="O3095" s="28"/>
      <c r="P3095" s="28"/>
      <c r="Q3095" s="28"/>
      <c r="R3095" s="28"/>
    </row>
    <row r="3096" spans="2:18">
      <c r="B3096" s="28"/>
      <c r="C3096" s="28"/>
      <c r="D3096" s="28"/>
      <c r="E3096" s="28"/>
      <c r="F3096" s="28"/>
      <c r="G3096" s="28"/>
      <c r="H3096" s="28"/>
      <c r="I3096" s="28"/>
      <c r="J3096" s="28"/>
      <c r="K3096" s="28"/>
      <c r="L3096" s="28"/>
      <c r="M3096" s="28"/>
      <c r="N3096" s="28"/>
      <c r="O3096" s="28"/>
      <c r="P3096" s="28"/>
      <c r="Q3096" s="28"/>
      <c r="R3096" s="28"/>
    </row>
    <row r="3097" spans="2:18">
      <c r="B3097" s="28"/>
      <c r="C3097" s="28"/>
      <c r="D3097" s="28"/>
      <c r="E3097" s="28"/>
      <c r="F3097" s="28"/>
      <c r="G3097" s="28"/>
      <c r="H3097" s="28"/>
      <c r="I3097" s="28"/>
      <c r="J3097" s="28"/>
      <c r="K3097" s="28"/>
      <c r="L3097" s="28"/>
      <c r="M3097" s="28"/>
      <c r="N3097" s="28"/>
      <c r="O3097" s="28"/>
      <c r="P3097" s="28"/>
      <c r="Q3097" s="28"/>
      <c r="R3097" s="28"/>
    </row>
    <row r="3098" spans="2:18">
      <c r="B3098" s="28"/>
      <c r="C3098" s="28"/>
      <c r="D3098" s="28"/>
      <c r="E3098" s="28"/>
      <c r="F3098" s="28"/>
      <c r="G3098" s="28"/>
      <c r="H3098" s="28"/>
      <c r="I3098" s="28"/>
      <c r="J3098" s="28"/>
      <c r="K3098" s="28"/>
      <c r="L3098" s="28"/>
      <c r="M3098" s="28"/>
      <c r="N3098" s="28"/>
      <c r="O3098" s="28"/>
      <c r="P3098" s="28"/>
      <c r="Q3098" s="28"/>
      <c r="R3098" s="28"/>
    </row>
    <row r="3099" spans="2:18">
      <c r="B3099" s="28"/>
      <c r="C3099" s="28"/>
      <c r="D3099" s="28"/>
      <c r="E3099" s="28"/>
      <c r="F3099" s="28"/>
      <c r="G3099" s="28"/>
      <c r="H3099" s="28"/>
      <c r="I3099" s="28"/>
      <c r="J3099" s="28"/>
      <c r="K3099" s="28"/>
      <c r="L3099" s="28"/>
      <c r="M3099" s="28"/>
      <c r="N3099" s="28"/>
      <c r="O3099" s="28"/>
      <c r="P3099" s="28"/>
      <c r="Q3099" s="28"/>
      <c r="R3099" s="28"/>
    </row>
    <row r="3100" spans="2:18">
      <c r="B3100" s="28"/>
      <c r="C3100" s="28"/>
      <c r="D3100" s="28"/>
      <c r="E3100" s="28"/>
      <c r="F3100" s="28"/>
      <c r="G3100" s="28"/>
      <c r="H3100" s="28"/>
      <c r="I3100" s="28"/>
      <c r="J3100" s="28"/>
      <c r="K3100" s="28"/>
      <c r="L3100" s="28"/>
      <c r="M3100" s="28"/>
      <c r="N3100" s="28"/>
      <c r="O3100" s="28"/>
      <c r="P3100" s="28"/>
      <c r="Q3100" s="28"/>
      <c r="R3100" s="28"/>
    </row>
    <row r="3101" spans="2:18">
      <c r="B3101" s="28"/>
      <c r="C3101" s="28"/>
      <c r="D3101" s="28"/>
      <c r="E3101" s="28"/>
      <c r="F3101" s="28"/>
      <c r="G3101" s="28"/>
      <c r="H3101" s="28"/>
      <c r="I3101" s="28"/>
      <c r="J3101" s="28"/>
      <c r="K3101" s="28"/>
      <c r="L3101" s="28"/>
      <c r="M3101" s="28"/>
      <c r="N3101" s="28"/>
      <c r="O3101" s="28"/>
      <c r="P3101" s="28"/>
      <c r="Q3101" s="28"/>
      <c r="R3101" s="28"/>
    </row>
    <row r="3102" spans="2:18">
      <c r="B3102" s="28"/>
      <c r="C3102" s="28"/>
      <c r="D3102" s="28"/>
      <c r="E3102" s="28"/>
      <c r="F3102" s="28"/>
      <c r="G3102" s="28"/>
      <c r="H3102" s="28"/>
      <c r="I3102" s="28"/>
      <c r="J3102" s="28"/>
      <c r="K3102" s="28"/>
      <c r="L3102" s="28"/>
      <c r="M3102" s="28"/>
      <c r="N3102" s="28"/>
      <c r="O3102" s="28"/>
      <c r="P3102" s="28"/>
      <c r="Q3102" s="28"/>
      <c r="R3102" s="28"/>
    </row>
    <row r="3103" spans="2:18">
      <c r="B3103" s="28"/>
      <c r="C3103" s="28"/>
      <c r="D3103" s="28"/>
      <c r="E3103" s="28"/>
      <c r="F3103" s="28"/>
      <c r="G3103" s="28"/>
      <c r="H3103" s="28"/>
      <c r="I3103" s="28"/>
      <c r="J3103" s="28"/>
      <c r="K3103" s="28"/>
      <c r="L3103" s="28"/>
      <c r="M3103" s="28"/>
      <c r="N3103" s="28"/>
      <c r="O3103" s="28"/>
      <c r="P3103" s="28"/>
      <c r="Q3103" s="28"/>
      <c r="R3103" s="28"/>
    </row>
    <row r="3104" spans="2:18">
      <c r="B3104" s="28"/>
      <c r="C3104" s="28"/>
      <c r="D3104" s="28"/>
      <c r="E3104" s="28"/>
      <c r="F3104" s="28"/>
      <c r="G3104" s="28"/>
      <c r="H3104" s="28"/>
      <c r="I3104" s="28"/>
      <c r="J3104" s="28"/>
      <c r="K3104" s="28"/>
      <c r="L3104" s="28"/>
      <c r="M3104" s="28"/>
      <c r="N3104" s="28"/>
      <c r="O3104" s="28"/>
      <c r="P3104" s="28"/>
      <c r="Q3104" s="28"/>
      <c r="R3104" s="28"/>
    </row>
    <row r="3105" spans="2:18">
      <c r="B3105" s="28"/>
      <c r="C3105" s="28"/>
      <c r="D3105" s="28"/>
      <c r="E3105" s="28"/>
      <c r="F3105" s="28"/>
      <c r="G3105" s="28"/>
      <c r="H3105" s="28"/>
      <c r="I3105" s="28"/>
      <c r="J3105" s="28"/>
      <c r="K3105" s="28"/>
      <c r="L3105" s="28"/>
      <c r="M3105" s="28"/>
      <c r="N3105" s="28"/>
      <c r="O3105" s="28"/>
      <c r="P3105" s="28"/>
      <c r="Q3105" s="28"/>
      <c r="R3105" s="28"/>
    </row>
    <row r="3106" spans="2:18">
      <c r="B3106" s="28"/>
      <c r="C3106" s="28"/>
      <c r="D3106" s="28"/>
      <c r="E3106" s="28"/>
      <c r="F3106" s="28"/>
      <c r="G3106" s="28"/>
      <c r="H3106" s="28"/>
      <c r="I3106" s="28"/>
      <c r="J3106" s="28"/>
      <c r="K3106" s="28"/>
      <c r="L3106" s="28"/>
      <c r="M3106" s="28"/>
      <c r="N3106" s="28"/>
      <c r="O3106" s="28"/>
      <c r="P3106" s="28"/>
      <c r="Q3106" s="28"/>
      <c r="R3106" s="28"/>
    </row>
    <row r="3107" spans="2:18">
      <c r="B3107" s="28"/>
      <c r="C3107" s="28"/>
      <c r="D3107" s="28"/>
      <c r="E3107" s="28"/>
      <c r="F3107" s="28"/>
      <c r="G3107" s="28"/>
      <c r="H3107" s="28"/>
      <c r="I3107" s="28"/>
      <c r="J3107" s="28"/>
      <c r="K3107" s="28"/>
      <c r="L3107" s="28"/>
      <c r="M3107" s="28"/>
      <c r="N3107" s="28"/>
      <c r="O3107" s="28"/>
      <c r="P3107" s="28"/>
      <c r="Q3107" s="28"/>
      <c r="R3107" s="28"/>
    </row>
    <row r="3108" spans="2:18">
      <c r="B3108" s="28"/>
      <c r="C3108" s="28"/>
      <c r="D3108" s="28"/>
      <c r="E3108" s="28"/>
      <c r="F3108" s="28"/>
      <c r="G3108" s="28"/>
      <c r="H3108" s="28"/>
      <c r="I3108" s="28"/>
      <c r="J3108" s="28"/>
      <c r="K3108" s="28"/>
      <c r="L3108" s="28"/>
      <c r="M3108" s="28"/>
      <c r="N3108" s="28"/>
      <c r="O3108" s="28"/>
      <c r="P3108" s="28"/>
      <c r="Q3108" s="28"/>
      <c r="R3108" s="28"/>
    </row>
    <row r="3109" spans="2:18">
      <c r="B3109" s="28"/>
      <c r="C3109" s="28"/>
      <c r="D3109" s="28"/>
      <c r="E3109" s="28"/>
      <c r="F3109" s="28"/>
      <c r="G3109" s="28"/>
      <c r="H3109" s="28"/>
      <c r="I3109" s="28"/>
      <c r="J3109" s="28"/>
      <c r="K3109" s="28"/>
      <c r="L3109" s="28"/>
      <c r="M3109" s="28"/>
      <c r="N3109" s="28"/>
      <c r="O3109" s="28"/>
      <c r="P3109" s="28"/>
      <c r="Q3109" s="28"/>
      <c r="R3109" s="28"/>
    </row>
    <row r="3110" spans="2:18">
      <c r="B3110" s="28"/>
      <c r="C3110" s="28"/>
      <c r="D3110" s="28"/>
      <c r="E3110" s="28"/>
      <c r="F3110" s="28"/>
      <c r="G3110" s="28"/>
      <c r="H3110" s="28"/>
      <c r="I3110" s="28"/>
      <c r="J3110" s="28"/>
      <c r="K3110" s="28"/>
      <c r="L3110" s="28"/>
      <c r="M3110" s="28"/>
      <c r="N3110" s="28"/>
      <c r="O3110" s="28"/>
      <c r="P3110" s="28"/>
      <c r="Q3110" s="28"/>
      <c r="R3110" s="28"/>
    </row>
    <row r="3111" spans="2:18">
      <c r="B3111" s="28"/>
      <c r="C3111" s="28"/>
      <c r="D3111" s="28"/>
      <c r="E3111" s="28"/>
      <c r="F3111" s="28"/>
      <c r="G3111" s="28"/>
      <c r="H3111" s="28"/>
      <c r="I3111" s="28"/>
      <c r="J3111" s="28"/>
      <c r="K3111" s="28"/>
      <c r="L3111" s="28"/>
      <c r="M3111" s="28"/>
      <c r="N3111" s="28"/>
      <c r="O3111" s="28"/>
      <c r="P3111" s="28"/>
      <c r="Q3111" s="28"/>
      <c r="R3111" s="28"/>
    </row>
    <row r="3112" spans="2:18">
      <c r="B3112" s="28"/>
      <c r="C3112" s="28"/>
      <c r="D3112" s="28"/>
      <c r="E3112" s="28"/>
      <c r="F3112" s="28"/>
      <c r="G3112" s="28"/>
      <c r="H3112" s="28"/>
      <c r="I3112" s="28"/>
      <c r="J3112" s="28"/>
      <c r="K3112" s="28"/>
      <c r="L3112" s="28"/>
      <c r="M3112" s="28"/>
      <c r="N3112" s="28"/>
      <c r="O3112" s="28"/>
      <c r="P3112" s="28"/>
      <c r="Q3112" s="28"/>
      <c r="R3112" s="28"/>
    </row>
    <row r="3113" spans="2:18">
      <c r="B3113" s="28"/>
      <c r="C3113" s="28"/>
      <c r="D3113" s="28"/>
      <c r="E3113" s="28"/>
      <c r="F3113" s="28"/>
      <c r="G3113" s="28"/>
      <c r="H3113" s="28"/>
      <c r="I3113" s="28"/>
      <c r="J3113" s="28"/>
      <c r="K3113" s="28"/>
      <c r="L3113" s="28"/>
      <c r="M3113" s="28"/>
      <c r="N3113" s="28"/>
      <c r="O3113" s="28"/>
      <c r="P3113" s="28"/>
      <c r="Q3113" s="28"/>
      <c r="R3113" s="28"/>
    </row>
    <row r="3114" spans="2:18">
      <c r="B3114" s="28"/>
      <c r="C3114" s="28"/>
      <c r="D3114" s="28"/>
      <c r="E3114" s="28"/>
      <c r="F3114" s="28"/>
      <c r="G3114" s="28"/>
      <c r="H3114" s="28"/>
      <c r="I3114" s="28"/>
      <c r="J3114" s="28"/>
      <c r="K3114" s="28"/>
      <c r="L3114" s="28"/>
      <c r="M3114" s="28"/>
      <c r="N3114" s="28"/>
      <c r="O3114" s="28"/>
      <c r="P3114" s="28"/>
      <c r="Q3114" s="28"/>
      <c r="R3114" s="28"/>
    </row>
    <row r="3115" spans="2:18">
      <c r="B3115" s="28"/>
      <c r="C3115" s="28"/>
      <c r="D3115" s="28"/>
      <c r="E3115" s="28"/>
      <c r="F3115" s="28"/>
      <c r="G3115" s="28"/>
      <c r="H3115" s="28"/>
      <c r="I3115" s="28"/>
      <c r="J3115" s="28"/>
      <c r="K3115" s="28"/>
      <c r="L3115" s="28"/>
      <c r="M3115" s="28"/>
      <c r="N3115" s="28"/>
      <c r="O3115" s="28"/>
      <c r="P3115" s="28"/>
      <c r="Q3115" s="28"/>
      <c r="R3115" s="28"/>
    </row>
    <row r="3116" spans="2:18">
      <c r="B3116" s="28"/>
      <c r="C3116" s="28"/>
      <c r="D3116" s="28"/>
      <c r="E3116" s="28"/>
      <c r="F3116" s="28"/>
      <c r="G3116" s="28"/>
      <c r="H3116" s="28"/>
      <c r="I3116" s="28"/>
      <c r="J3116" s="28"/>
      <c r="K3116" s="28"/>
      <c r="L3116" s="28"/>
      <c r="M3116" s="28"/>
      <c r="N3116" s="28"/>
      <c r="O3116" s="28"/>
      <c r="P3116" s="28"/>
      <c r="Q3116" s="28"/>
      <c r="R3116" s="28"/>
    </row>
    <row r="3117" spans="2:18">
      <c r="B3117" s="28"/>
      <c r="C3117" s="28"/>
      <c r="D3117" s="28"/>
      <c r="E3117" s="28"/>
      <c r="F3117" s="28"/>
      <c r="G3117" s="28"/>
      <c r="H3117" s="28"/>
      <c r="I3117" s="28"/>
      <c r="J3117" s="28"/>
      <c r="K3117" s="28"/>
      <c r="L3117" s="28"/>
      <c r="M3117" s="28"/>
      <c r="N3117" s="28"/>
      <c r="O3117" s="28"/>
      <c r="P3117" s="28"/>
      <c r="Q3117" s="28"/>
      <c r="R3117" s="28"/>
    </row>
    <row r="3118" spans="2:18">
      <c r="B3118" s="28"/>
      <c r="C3118" s="28"/>
      <c r="D3118" s="28"/>
      <c r="E3118" s="28"/>
      <c r="F3118" s="28"/>
      <c r="G3118" s="28"/>
      <c r="H3118" s="28"/>
      <c r="I3118" s="28"/>
      <c r="J3118" s="28"/>
      <c r="K3118" s="28"/>
      <c r="L3118" s="28"/>
      <c r="M3118" s="28"/>
      <c r="N3118" s="28"/>
      <c r="O3118" s="28"/>
      <c r="P3118" s="28"/>
      <c r="Q3118" s="28"/>
      <c r="R3118" s="28"/>
    </row>
    <row r="3119" spans="2:18">
      <c r="B3119" s="28"/>
      <c r="C3119" s="28"/>
      <c r="D3119" s="28"/>
      <c r="E3119" s="28"/>
      <c r="F3119" s="28"/>
      <c r="G3119" s="28"/>
      <c r="H3119" s="28"/>
      <c r="I3119" s="28"/>
      <c r="J3119" s="28"/>
      <c r="K3119" s="28"/>
      <c r="L3119" s="28"/>
      <c r="M3119" s="28"/>
      <c r="N3119" s="28"/>
      <c r="O3119" s="28"/>
      <c r="P3119" s="28"/>
      <c r="Q3119" s="28"/>
      <c r="R3119" s="28"/>
    </row>
    <row r="3120" spans="2:18">
      <c r="B3120" s="28"/>
      <c r="C3120" s="28"/>
      <c r="D3120" s="28"/>
      <c r="E3120" s="28"/>
      <c r="F3120" s="28"/>
      <c r="G3120" s="28"/>
      <c r="H3120" s="28"/>
      <c r="I3120" s="28"/>
      <c r="J3120" s="28"/>
      <c r="K3120" s="28"/>
      <c r="L3120" s="28"/>
      <c r="M3120" s="28"/>
      <c r="N3120" s="28"/>
      <c r="O3120" s="28"/>
      <c r="P3120" s="28"/>
      <c r="Q3120" s="28"/>
      <c r="R3120" s="28"/>
    </row>
    <row r="3121" spans="2:18">
      <c r="B3121" s="28"/>
      <c r="C3121" s="28"/>
      <c r="D3121" s="28"/>
      <c r="E3121" s="28"/>
      <c r="F3121" s="28"/>
      <c r="G3121" s="28"/>
      <c r="H3121" s="28"/>
      <c r="I3121" s="28"/>
      <c r="J3121" s="28"/>
      <c r="K3121" s="28"/>
      <c r="L3121" s="28"/>
      <c r="M3121" s="28"/>
      <c r="N3121" s="28"/>
      <c r="O3121" s="28"/>
      <c r="P3121" s="28"/>
      <c r="Q3121" s="28"/>
      <c r="R3121" s="28"/>
    </row>
    <row r="3122" spans="2:18">
      <c r="B3122" s="28"/>
      <c r="C3122" s="28"/>
      <c r="D3122" s="28"/>
      <c r="E3122" s="28"/>
      <c r="F3122" s="28"/>
      <c r="G3122" s="28"/>
      <c r="H3122" s="28"/>
      <c r="I3122" s="28"/>
      <c r="J3122" s="28"/>
      <c r="K3122" s="28"/>
      <c r="L3122" s="28"/>
      <c r="M3122" s="28"/>
      <c r="N3122" s="28"/>
      <c r="O3122" s="28"/>
      <c r="P3122" s="28"/>
      <c r="Q3122" s="28"/>
      <c r="R3122" s="28"/>
    </row>
    <row r="3123" spans="2:18">
      <c r="B3123" s="28"/>
      <c r="C3123" s="28"/>
      <c r="D3123" s="28"/>
      <c r="E3123" s="28"/>
      <c r="F3123" s="28"/>
      <c r="G3123" s="28"/>
      <c r="H3123" s="28"/>
      <c r="I3123" s="28"/>
      <c r="J3123" s="28"/>
      <c r="K3123" s="28"/>
      <c r="L3123" s="28"/>
      <c r="M3123" s="28"/>
      <c r="N3123" s="28"/>
      <c r="O3123" s="28"/>
      <c r="P3123" s="28"/>
      <c r="Q3123" s="28"/>
      <c r="R3123" s="28"/>
    </row>
    <row r="3124" spans="2:18">
      <c r="B3124" s="28"/>
      <c r="C3124" s="28"/>
      <c r="D3124" s="28"/>
      <c r="E3124" s="28"/>
      <c r="F3124" s="28"/>
      <c r="G3124" s="28"/>
      <c r="H3124" s="28"/>
      <c r="I3124" s="28"/>
      <c r="J3124" s="28"/>
      <c r="K3124" s="28"/>
      <c r="L3124" s="28"/>
      <c r="M3124" s="28"/>
      <c r="N3124" s="28"/>
      <c r="O3124" s="28"/>
      <c r="P3124" s="28"/>
      <c r="Q3124" s="28"/>
      <c r="R3124" s="28"/>
    </row>
    <row r="3125" spans="2:18">
      <c r="B3125" s="28"/>
      <c r="C3125" s="28"/>
      <c r="D3125" s="28"/>
      <c r="E3125" s="28"/>
      <c r="F3125" s="28"/>
      <c r="G3125" s="28"/>
      <c r="H3125" s="28"/>
      <c r="I3125" s="28"/>
      <c r="J3125" s="28"/>
      <c r="K3125" s="28"/>
      <c r="L3125" s="28"/>
      <c r="M3125" s="28"/>
      <c r="N3125" s="28"/>
      <c r="O3125" s="28"/>
      <c r="P3125" s="28"/>
      <c r="Q3125" s="28"/>
      <c r="R3125" s="28"/>
    </row>
    <row r="3126" spans="2:18">
      <c r="B3126" s="28"/>
      <c r="C3126" s="28"/>
      <c r="D3126" s="28"/>
      <c r="E3126" s="28"/>
      <c r="F3126" s="28"/>
      <c r="G3126" s="28"/>
      <c r="H3126" s="28"/>
      <c r="I3126" s="28"/>
      <c r="J3126" s="28"/>
      <c r="K3126" s="28"/>
      <c r="L3126" s="28"/>
      <c r="M3126" s="28"/>
      <c r="N3126" s="28"/>
      <c r="O3126" s="28"/>
      <c r="P3126" s="28"/>
      <c r="Q3126" s="28"/>
      <c r="R3126" s="28"/>
    </row>
    <row r="3127" spans="2:18">
      <c r="B3127" s="28"/>
      <c r="C3127" s="28"/>
      <c r="D3127" s="28"/>
      <c r="E3127" s="28"/>
      <c r="F3127" s="28"/>
      <c r="G3127" s="28"/>
      <c r="H3127" s="28"/>
      <c r="I3127" s="28"/>
      <c r="J3127" s="28"/>
      <c r="K3127" s="28"/>
      <c r="L3127" s="28"/>
      <c r="M3127" s="28"/>
      <c r="N3127" s="28"/>
      <c r="O3127" s="28"/>
      <c r="P3127" s="28"/>
      <c r="Q3127" s="28"/>
      <c r="R3127" s="28"/>
    </row>
    <row r="3128" spans="2:18">
      <c r="B3128" s="28"/>
      <c r="C3128" s="28"/>
      <c r="D3128" s="28"/>
      <c r="E3128" s="28"/>
      <c r="F3128" s="28"/>
      <c r="G3128" s="28"/>
      <c r="H3128" s="28"/>
      <c r="I3128" s="28"/>
      <c r="J3128" s="28"/>
      <c r="K3128" s="28"/>
      <c r="L3128" s="28"/>
      <c r="M3128" s="28"/>
      <c r="N3128" s="28"/>
      <c r="O3128" s="28"/>
      <c r="P3128" s="28"/>
      <c r="Q3128" s="28"/>
      <c r="R3128" s="28"/>
    </row>
    <row r="3129" spans="2:18">
      <c r="B3129" s="28"/>
      <c r="C3129" s="28"/>
      <c r="D3129" s="28"/>
      <c r="E3129" s="28"/>
      <c r="F3129" s="28"/>
      <c r="G3129" s="28"/>
      <c r="H3129" s="28"/>
      <c r="I3129" s="28"/>
      <c r="J3129" s="28"/>
      <c r="K3129" s="28"/>
      <c r="L3129" s="28"/>
      <c r="M3129" s="28"/>
      <c r="N3129" s="28"/>
      <c r="O3129" s="28"/>
      <c r="P3129" s="28"/>
      <c r="Q3129" s="28"/>
      <c r="R3129" s="28"/>
    </row>
    <row r="3130" spans="2:18">
      <c r="B3130" s="28"/>
      <c r="C3130" s="28"/>
      <c r="D3130" s="28"/>
      <c r="E3130" s="28"/>
      <c r="F3130" s="28"/>
      <c r="G3130" s="28"/>
      <c r="H3130" s="28"/>
      <c r="I3130" s="28"/>
      <c r="J3130" s="28"/>
      <c r="K3130" s="28"/>
      <c r="L3130" s="28"/>
      <c r="M3130" s="28"/>
      <c r="N3130" s="28"/>
      <c r="O3130" s="28"/>
      <c r="P3130" s="28"/>
      <c r="Q3130" s="28"/>
      <c r="R3130" s="28"/>
    </row>
    <row r="3131" spans="2:18">
      <c r="B3131" s="28"/>
      <c r="C3131" s="28"/>
      <c r="D3131" s="28"/>
      <c r="E3131" s="28"/>
      <c r="F3131" s="28"/>
      <c r="G3131" s="28"/>
      <c r="H3131" s="28"/>
      <c r="I3131" s="28"/>
      <c r="J3131" s="28"/>
      <c r="K3131" s="28"/>
      <c r="L3131" s="28"/>
      <c r="M3131" s="28"/>
      <c r="N3131" s="28"/>
      <c r="O3131" s="28"/>
      <c r="P3131" s="28"/>
      <c r="Q3131" s="28"/>
      <c r="R3131" s="28"/>
    </row>
    <row r="3132" spans="2:18">
      <c r="B3132" s="28"/>
      <c r="C3132" s="28"/>
      <c r="D3132" s="28"/>
      <c r="E3132" s="28"/>
      <c r="F3132" s="28"/>
      <c r="G3132" s="28"/>
      <c r="H3132" s="28"/>
      <c r="I3132" s="28"/>
      <c r="J3132" s="28"/>
      <c r="K3132" s="28"/>
      <c r="L3132" s="28"/>
      <c r="M3132" s="28"/>
      <c r="N3132" s="28"/>
      <c r="O3132" s="28"/>
      <c r="P3132" s="28"/>
      <c r="Q3132" s="28"/>
      <c r="R3132" s="28"/>
    </row>
    <row r="3133" spans="2:18">
      <c r="B3133" s="28"/>
      <c r="C3133" s="28"/>
      <c r="D3133" s="28"/>
      <c r="E3133" s="28"/>
      <c r="F3133" s="28"/>
      <c r="G3133" s="28"/>
      <c r="H3133" s="28"/>
      <c r="I3133" s="28"/>
      <c r="J3133" s="28"/>
      <c r="K3133" s="28"/>
      <c r="L3133" s="28"/>
      <c r="M3133" s="28"/>
      <c r="N3133" s="28"/>
      <c r="O3133" s="28"/>
      <c r="P3133" s="28"/>
      <c r="Q3133" s="28"/>
      <c r="R3133" s="28"/>
    </row>
    <row r="3134" spans="2:18">
      <c r="B3134" s="28"/>
      <c r="C3134" s="28"/>
      <c r="D3134" s="28"/>
      <c r="E3134" s="28"/>
      <c r="F3134" s="28"/>
      <c r="G3134" s="28"/>
      <c r="H3134" s="28"/>
      <c r="I3134" s="28"/>
      <c r="J3134" s="28"/>
      <c r="K3134" s="28"/>
      <c r="L3134" s="28"/>
      <c r="M3134" s="28"/>
      <c r="N3134" s="28"/>
      <c r="O3134" s="28"/>
      <c r="P3134" s="28"/>
      <c r="Q3134" s="28"/>
      <c r="R3134" s="28"/>
    </row>
    <row r="3135" spans="2:18">
      <c r="B3135" s="28"/>
      <c r="C3135" s="28"/>
      <c r="D3135" s="28"/>
      <c r="E3135" s="28"/>
      <c r="F3135" s="28"/>
      <c r="G3135" s="28"/>
      <c r="H3135" s="28"/>
      <c r="I3135" s="28"/>
      <c r="J3135" s="28"/>
      <c r="K3135" s="28"/>
      <c r="L3135" s="28"/>
      <c r="M3135" s="28"/>
      <c r="N3135" s="28"/>
      <c r="O3135" s="28"/>
      <c r="P3135" s="28"/>
      <c r="Q3135" s="28"/>
      <c r="R3135" s="28"/>
    </row>
    <row r="3136" spans="2:18">
      <c r="B3136" s="28"/>
      <c r="C3136" s="28"/>
      <c r="D3136" s="28"/>
      <c r="E3136" s="28"/>
      <c r="F3136" s="28"/>
      <c r="G3136" s="28"/>
      <c r="H3136" s="28"/>
      <c r="I3136" s="28"/>
      <c r="J3136" s="28"/>
      <c r="K3136" s="28"/>
      <c r="L3136" s="28"/>
      <c r="M3136" s="28"/>
      <c r="N3136" s="28"/>
      <c r="O3136" s="28"/>
      <c r="P3136" s="28"/>
      <c r="Q3136" s="28"/>
      <c r="R3136" s="28"/>
    </row>
    <row r="3137" spans="2:18">
      <c r="B3137" s="28"/>
      <c r="C3137" s="28"/>
      <c r="D3137" s="28"/>
      <c r="E3137" s="28"/>
      <c r="F3137" s="28"/>
      <c r="G3137" s="28"/>
      <c r="H3137" s="28"/>
      <c r="I3137" s="28"/>
      <c r="J3137" s="28"/>
      <c r="K3137" s="28"/>
      <c r="L3137" s="28"/>
      <c r="M3137" s="28"/>
      <c r="N3137" s="28"/>
      <c r="O3137" s="28"/>
      <c r="P3137" s="28"/>
      <c r="Q3137" s="28"/>
      <c r="R3137" s="28"/>
    </row>
    <row r="3138" spans="2:18">
      <c r="B3138" s="28"/>
      <c r="C3138" s="28"/>
      <c r="D3138" s="28"/>
      <c r="E3138" s="28"/>
      <c r="F3138" s="28"/>
      <c r="G3138" s="28"/>
      <c r="H3138" s="28"/>
      <c r="I3138" s="28"/>
      <c r="J3138" s="28"/>
      <c r="K3138" s="28"/>
      <c r="L3138" s="28"/>
      <c r="M3138" s="28"/>
      <c r="N3138" s="28"/>
      <c r="O3138" s="28"/>
      <c r="P3138" s="28"/>
      <c r="Q3138" s="28"/>
      <c r="R3138" s="28"/>
    </row>
    <row r="3139" spans="2:18">
      <c r="B3139" s="28"/>
      <c r="C3139" s="28"/>
      <c r="D3139" s="28"/>
      <c r="E3139" s="28"/>
      <c r="F3139" s="28"/>
      <c r="G3139" s="28"/>
      <c r="H3139" s="28"/>
      <c r="I3139" s="28"/>
      <c r="J3139" s="28"/>
      <c r="K3139" s="28"/>
      <c r="L3139" s="28"/>
      <c r="M3139" s="28"/>
      <c r="N3139" s="28"/>
      <c r="O3139" s="28"/>
      <c r="P3139" s="28"/>
      <c r="Q3139" s="28"/>
      <c r="R3139" s="28"/>
    </row>
    <row r="3140" spans="2:18">
      <c r="B3140" s="28"/>
      <c r="C3140" s="28"/>
      <c r="D3140" s="28"/>
      <c r="E3140" s="28"/>
      <c r="F3140" s="28"/>
      <c r="G3140" s="28"/>
      <c r="H3140" s="28"/>
      <c r="I3140" s="28"/>
      <c r="J3140" s="28"/>
      <c r="K3140" s="28"/>
      <c r="L3140" s="28"/>
      <c r="M3140" s="28"/>
      <c r="N3140" s="28"/>
      <c r="O3140" s="28"/>
      <c r="P3140" s="28"/>
      <c r="Q3140" s="28"/>
      <c r="R3140" s="28"/>
    </row>
    <row r="3141" spans="2:18">
      <c r="B3141" s="28"/>
      <c r="C3141" s="28"/>
      <c r="D3141" s="28"/>
      <c r="E3141" s="28"/>
      <c r="F3141" s="28"/>
      <c r="G3141" s="28"/>
      <c r="H3141" s="28"/>
      <c r="I3141" s="28"/>
      <c r="J3141" s="28"/>
      <c r="K3141" s="28"/>
      <c r="L3141" s="28"/>
      <c r="M3141" s="28"/>
      <c r="N3141" s="28"/>
      <c r="O3141" s="28"/>
      <c r="P3141" s="28"/>
      <c r="Q3141" s="28"/>
      <c r="R3141" s="28"/>
    </row>
    <row r="3142" spans="2:18">
      <c r="B3142" s="28"/>
      <c r="C3142" s="28"/>
      <c r="D3142" s="28"/>
      <c r="E3142" s="28"/>
      <c r="F3142" s="28"/>
      <c r="G3142" s="28"/>
      <c r="H3142" s="28"/>
      <c r="I3142" s="28"/>
      <c r="J3142" s="28"/>
      <c r="K3142" s="28"/>
      <c r="L3142" s="28"/>
      <c r="M3142" s="28"/>
      <c r="N3142" s="28"/>
      <c r="O3142" s="28"/>
      <c r="P3142" s="28"/>
      <c r="Q3142" s="28"/>
      <c r="R3142" s="28"/>
    </row>
    <row r="3143" spans="2:18">
      <c r="B3143" s="28"/>
      <c r="C3143" s="28"/>
      <c r="D3143" s="28"/>
      <c r="E3143" s="28"/>
      <c r="F3143" s="28"/>
      <c r="G3143" s="28"/>
      <c r="H3143" s="28"/>
      <c r="I3143" s="28"/>
      <c r="J3143" s="28"/>
      <c r="K3143" s="28"/>
      <c r="L3143" s="28"/>
      <c r="M3143" s="28"/>
      <c r="N3143" s="28"/>
      <c r="O3143" s="28"/>
      <c r="P3143" s="28"/>
      <c r="Q3143" s="28"/>
      <c r="R3143" s="28"/>
    </row>
    <row r="3144" spans="2:18">
      <c r="B3144" s="28"/>
      <c r="C3144" s="28"/>
      <c r="D3144" s="28"/>
      <c r="E3144" s="28"/>
      <c r="F3144" s="28"/>
      <c r="G3144" s="28"/>
      <c r="H3144" s="28"/>
      <c r="I3144" s="28"/>
      <c r="J3144" s="28"/>
      <c r="K3144" s="28"/>
      <c r="L3144" s="28"/>
      <c r="M3144" s="28"/>
      <c r="N3144" s="28"/>
      <c r="O3144" s="28"/>
      <c r="P3144" s="28"/>
      <c r="Q3144" s="28"/>
      <c r="R3144" s="28"/>
    </row>
    <row r="3145" spans="2:18">
      <c r="B3145" s="28"/>
      <c r="C3145" s="28"/>
      <c r="D3145" s="28"/>
      <c r="E3145" s="28"/>
      <c r="F3145" s="28"/>
      <c r="G3145" s="28"/>
      <c r="H3145" s="28"/>
      <c r="I3145" s="28"/>
      <c r="J3145" s="28"/>
      <c r="K3145" s="28"/>
      <c r="L3145" s="28"/>
      <c r="M3145" s="28"/>
      <c r="N3145" s="28"/>
      <c r="O3145" s="28"/>
      <c r="P3145" s="28"/>
      <c r="Q3145" s="28"/>
      <c r="R3145" s="28"/>
    </row>
    <row r="3146" spans="2:18">
      <c r="B3146" s="28"/>
      <c r="C3146" s="28"/>
      <c r="D3146" s="28"/>
      <c r="E3146" s="28"/>
      <c r="F3146" s="28"/>
      <c r="G3146" s="28"/>
      <c r="H3146" s="28"/>
      <c r="I3146" s="28"/>
      <c r="J3146" s="28"/>
      <c r="K3146" s="28"/>
      <c r="L3146" s="28"/>
      <c r="M3146" s="28"/>
      <c r="N3146" s="28"/>
      <c r="O3146" s="28"/>
      <c r="P3146" s="28"/>
      <c r="Q3146" s="28"/>
      <c r="R3146" s="28"/>
    </row>
    <row r="3147" spans="2:18">
      <c r="B3147" s="28"/>
      <c r="C3147" s="28"/>
      <c r="D3147" s="28"/>
      <c r="E3147" s="28"/>
      <c r="F3147" s="28"/>
      <c r="G3147" s="28"/>
      <c r="H3147" s="28"/>
      <c r="I3147" s="28"/>
      <c r="J3147" s="28"/>
      <c r="K3147" s="28"/>
      <c r="L3147" s="28"/>
      <c r="M3147" s="28"/>
      <c r="N3147" s="28"/>
      <c r="O3147" s="28"/>
      <c r="P3147" s="28"/>
      <c r="Q3147" s="28"/>
      <c r="R3147" s="28"/>
    </row>
    <row r="3148" spans="2:18">
      <c r="B3148" s="28"/>
      <c r="C3148" s="28"/>
      <c r="D3148" s="28"/>
      <c r="E3148" s="28"/>
      <c r="F3148" s="28"/>
      <c r="G3148" s="28"/>
      <c r="H3148" s="28"/>
      <c r="I3148" s="28"/>
      <c r="J3148" s="28"/>
      <c r="K3148" s="28"/>
      <c r="L3148" s="28"/>
      <c r="M3148" s="28"/>
      <c r="N3148" s="28"/>
      <c r="O3148" s="28"/>
      <c r="P3148" s="28"/>
      <c r="Q3148" s="28"/>
      <c r="R3148" s="28"/>
    </row>
    <row r="3149" spans="2:18">
      <c r="B3149" s="28"/>
      <c r="C3149" s="28"/>
      <c r="D3149" s="28"/>
      <c r="E3149" s="28"/>
      <c r="F3149" s="28"/>
      <c r="G3149" s="28"/>
      <c r="H3149" s="28"/>
      <c r="I3149" s="28"/>
      <c r="J3149" s="28"/>
      <c r="K3149" s="28"/>
      <c r="L3149" s="28"/>
      <c r="M3149" s="28"/>
      <c r="N3149" s="28"/>
      <c r="O3149" s="28"/>
      <c r="P3149" s="28"/>
      <c r="Q3149" s="28"/>
      <c r="R3149" s="28"/>
    </row>
    <row r="3150" spans="2:18">
      <c r="B3150" s="28"/>
      <c r="C3150" s="28"/>
      <c r="D3150" s="28"/>
      <c r="E3150" s="28"/>
      <c r="F3150" s="28"/>
      <c r="G3150" s="28"/>
      <c r="H3150" s="28"/>
      <c r="I3150" s="28"/>
      <c r="J3150" s="28"/>
      <c r="K3150" s="28"/>
      <c r="L3150" s="28"/>
      <c r="M3150" s="28"/>
      <c r="N3150" s="28"/>
      <c r="O3150" s="28"/>
      <c r="P3150" s="28"/>
      <c r="Q3150" s="28"/>
      <c r="R3150" s="28"/>
    </row>
    <row r="3151" spans="2:18">
      <c r="B3151" s="28"/>
      <c r="C3151" s="28"/>
      <c r="D3151" s="28"/>
      <c r="E3151" s="28"/>
      <c r="F3151" s="28"/>
      <c r="G3151" s="28"/>
      <c r="H3151" s="28"/>
      <c r="I3151" s="28"/>
      <c r="J3151" s="28"/>
      <c r="K3151" s="28"/>
      <c r="L3151" s="28"/>
      <c r="M3151" s="28"/>
      <c r="N3151" s="28"/>
      <c r="O3151" s="28"/>
      <c r="P3151" s="28"/>
      <c r="Q3151" s="28"/>
      <c r="R3151" s="28"/>
    </row>
    <row r="3152" spans="2:18">
      <c r="B3152" s="28"/>
      <c r="C3152" s="28"/>
      <c r="D3152" s="28"/>
      <c r="E3152" s="28"/>
      <c r="F3152" s="28"/>
      <c r="G3152" s="28"/>
      <c r="H3152" s="28"/>
      <c r="I3152" s="28"/>
      <c r="J3152" s="28"/>
      <c r="K3152" s="28"/>
      <c r="L3152" s="28"/>
      <c r="M3152" s="28"/>
      <c r="N3152" s="28"/>
      <c r="O3152" s="28"/>
      <c r="P3152" s="28"/>
      <c r="Q3152" s="28"/>
      <c r="R3152" s="28"/>
    </row>
    <row r="3153" spans="2:18">
      <c r="B3153" s="28"/>
      <c r="C3153" s="28"/>
      <c r="D3153" s="28"/>
      <c r="E3153" s="28"/>
      <c r="F3153" s="28"/>
      <c r="G3153" s="28"/>
      <c r="H3153" s="28"/>
      <c r="I3153" s="28"/>
      <c r="J3153" s="28"/>
      <c r="K3153" s="28"/>
      <c r="L3153" s="28"/>
      <c r="M3153" s="28"/>
      <c r="N3153" s="28"/>
      <c r="O3153" s="28"/>
      <c r="P3153" s="28"/>
      <c r="Q3153" s="28"/>
      <c r="R3153" s="28"/>
    </row>
    <row r="3154" spans="2:18">
      <c r="B3154" s="28"/>
      <c r="C3154" s="28"/>
      <c r="D3154" s="28"/>
      <c r="E3154" s="28"/>
      <c r="F3154" s="28"/>
      <c r="G3154" s="28"/>
      <c r="H3154" s="28"/>
      <c r="I3154" s="28"/>
      <c r="J3154" s="28"/>
      <c r="K3154" s="28"/>
      <c r="L3154" s="28"/>
      <c r="M3154" s="28"/>
      <c r="N3154" s="28"/>
      <c r="O3154" s="28"/>
      <c r="P3154" s="28"/>
      <c r="Q3154" s="28"/>
      <c r="R3154" s="28"/>
    </row>
    <row r="3155" spans="2:18">
      <c r="B3155" s="28"/>
      <c r="C3155" s="28"/>
      <c r="D3155" s="28"/>
      <c r="E3155" s="28"/>
      <c r="F3155" s="28"/>
      <c r="G3155" s="28"/>
      <c r="H3155" s="28"/>
      <c r="I3155" s="28"/>
      <c r="J3155" s="28"/>
      <c r="K3155" s="28"/>
      <c r="L3155" s="28"/>
      <c r="M3155" s="28"/>
      <c r="N3155" s="28"/>
      <c r="O3155" s="28"/>
      <c r="P3155" s="28"/>
      <c r="Q3155" s="28"/>
      <c r="R3155" s="28"/>
    </row>
    <row r="3156" spans="2:18">
      <c r="B3156" s="28"/>
      <c r="C3156" s="28"/>
      <c r="D3156" s="28"/>
      <c r="E3156" s="28"/>
      <c r="F3156" s="28"/>
      <c r="G3156" s="28"/>
      <c r="H3156" s="28"/>
      <c r="I3156" s="28"/>
      <c r="J3156" s="28"/>
      <c r="K3156" s="28"/>
      <c r="L3156" s="28"/>
      <c r="M3156" s="28"/>
      <c r="N3156" s="28"/>
      <c r="O3156" s="28"/>
      <c r="P3156" s="28"/>
      <c r="Q3156" s="28"/>
      <c r="R3156" s="28"/>
    </row>
    <row r="3157" spans="2:18">
      <c r="B3157" s="28"/>
      <c r="C3157" s="28"/>
      <c r="D3157" s="28"/>
      <c r="E3157" s="28"/>
      <c r="F3157" s="28"/>
      <c r="G3157" s="28"/>
      <c r="H3157" s="28"/>
      <c r="I3157" s="28"/>
      <c r="J3157" s="28"/>
      <c r="K3157" s="28"/>
      <c r="L3157" s="28"/>
      <c r="M3157" s="28"/>
      <c r="N3157" s="28"/>
      <c r="O3157" s="28"/>
      <c r="P3157" s="28"/>
      <c r="Q3157" s="28"/>
      <c r="R3157" s="28"/>
    </row>
    <row r="3158" spans="2:18">
      <c r="B3158" s="28"/>
      <c r="C3158" s="28"/>
      <c r="D3158" s="28"/>
      <c r="E3158" s="28"/>
      <c r="F3158" s="28"/>
      <c r="G3158" s="28"/>
      <c r="H3158" s="28"/>
      <c r="I3158" s="28"/>
      <c r="J3158" s="28"/>
      <c r="K3158" s="28"/>
      <c r="L3158" s="28"/>
      <c r="M3158" s="28"/>
      <c r="N3158" s="28"/>
      <c r="O3158" s="28"/>
      <c r="P3158" s="28"/>
      <c r="Q3158" s="28"/>
      <c r="R3158" s="28"/>
    </row>
    <row r="3159" spans="2:18">
      <c r="B3159" s="28"/>
      <c r="C3159" s="28"/>
      <c r="D3159" s="28"/>
      <c r="E3159" s="28"/>
      <c r="F3159" s="28"/>
      <c r="G3159" s="28"/>
      <c r="H3159" s="28"/>
      <c r="I3159" s="28"/>
      <c r="J3159" s="28"/>
      <c r="K3159" s="28"/>
      <c r="L3159" s="28"/>
      <c r="M3159" s="28"/>
      <c r="N3159" s="28"/>
      <c r="O3159" s="28"/>
      <c r="P3159" s="28"/>
      <c r="Q3159" s="28"/>
      <c r="R3159" s="28"/>
    </row>
    <row r="3160" spans="2:18">
      <c r="B3160" s="28"/>
      <c r="C3160" s="28"/>
      <c r="D3160" s="28"/>
      <c r="E3160" s="28"/>
      <c r="F3160" s="28"/>
      <c r="G3160" s="28"/>
      <c r="H3160" s="28"/>
      <c r="I3160" s="28"/>
      <c r="J3160" s="28"/>
      <c r="K3160" s="28"/>
      <c r="L3160" s="28"/>
      <c r="M3160" s="28"/>
      <c r="N3160" s="28"/>
      <c r="O3160" s="28"/>
      <c r="P3160" s="28"/>
      <c r="Q3160" s="28"/>
      <c r="R3160" s="28"/>
    </row>
    <row r="3161" spans="2:18">
      <c r="B3161" s="28"/>
      <c r="C3161" s="28"/>
      <c r="D3161" s="28"/>
      <c r="E3161" s="28"/>
      <c r="F3161" s="28"/>
      <c r="G3161" s="28"/>
      <c r="H3161" s="28"/>
      <c r="I3161" s="28"/>
      <c r="J3161" s="28"/>
      <c r="K3161" s="28"/>
      <c r="L3161" s="28"/>
      <c r="M3161" s="28"/>
      <c r="N3161" s="28"/>
      <c r="O3161" s="28"/>
      <c r="P3161" s="28"/>
      <c r="Q3161" s="28"/>
      <c r="R3161" s="28"/>
    </row>
    <row r="3162" spans="2:18">
      <c r="B3162" s="28"/>
      <c r="C3162" s="28"/>
      <c r="D3162" s="28"/>
      <c r="E3162" s="28"/>
      <c r="F3162" s="28"/>
      <c r="G3162" s="28"/>
      <c r="H3162" s="28"/>
      <c r="I3162" s="28"/>
      <c r="J3162" s="28"/>
      <c r="K3162" s="28"/>
      <c r="L3162" s="28"/>
      <c r="M3162" s="28"/>
      <c r="N3162" s="28"/>
      <c r="O3162" s="28"/>
      <c r="P3162" s="28"/>
      <c r="Q3162" s="28"/>
      <c r="R3162" s="28"/>
    </row>
    <row r="3163" spans="2:18">
      <c r="B3163" s="28"/>
      <c r="C3163" s="28"/>
      <c r="D3163" s="28"/>
      <c r="E3163" s="28"/>
      <c r="F3163" s="28"/>
      <c r="G3163" s="28"/>
      <c r="H3163" s="28"/>
      <c r="I3163" s="28"/>
      <c r="J3163" s="28"/>
      <c r="K3163" s="28"/>
      <c r="L3163" s="28"/>
      <c r="M3163" s="28"/>
      <c r="N3163" s="28"/>
      <c r="O3163" s="28"/>
      <c r="P3163" s="28"/>
      <c r="Q3163" s="28"/>
      <c r="R3163" s="28"/>
    </row>
    <row r="3164" spans="2:18">
      <c r="B3164" s="28"/>
      <c r="C3164" s="28"/>
      <c r="D3164" s="28"/>
      <c r="E3164" s="28"/>
      <c r="F3164" s="28"/>
      <c r="G3164" s="28"/>
      <c r="H3164" s="28"/>
      <c r="I3164" s="28"/>
      <c r="J3164" s="28"/>
      <c r="K3164" s="28"/>
      <c r="L3164" s="28"/>
      <c r="M3164" s="28"/>
      <c r="N3164" s="28"/>
      <c r="O3164" s="28"/>
      <c r="P3164" s="28"/>
      <c r="Q3164" s="28"/>
      <c r="R3164" s="28"/>
    </row>
    <row r="3165" spans="2:18">
      <c r="B3165" s="28"/>
      <c r="C3165" s="28"/>
      <c r="D3165" s="28"/>
      <c r="E3165" s="28"/>
      <c r="F3165" s="28"/>
      <c r="G3165" s="28"/>
      <c r="H3165" s="28"/>
      <c r="I3165" s="28"/>
      <c r="J3165" s="28"/>
      <c r="K3165" s="28"/>
      <c r="L3165" s="28"/>
      <c r="M3165" s="28"/>
      <c r="N3165" s="28"/>
      <c r="O3165" s="28"/>
      <c r="P3165" s="28"/>
      <c r="Q3165" s="28"/>
      <c r="R3165" s="28"/>
    </row>
    <row r="3166" spans="2:18">
      <c r="B3166" s="28"/>
      <c r="C3166" s="28"/>
      <c r="D3166" s="28"/>
      <c r="E3166" s="28"/>
      <c r="F3166" s="28"/>
      <c r="G3166" s="28"/>
      <c r="H3166" s="28"/>
      <c r="I3166" s="28"/>
      <c r="J3166" s="28"/>
      <c r="K3166" s="28"/>
      <c r="L3166" s="28"/>
      <c r="M3166" s="28"/>
      <c r="N3166" s="28"/>
      <c r="O3166" s="28"/>
      <c r="P3166" s="28"/>
      <c r="Q3166" s="28"/>
      <c r="R3166" s="28"/>
    </row>
    <row r="3167" spans="2:18">
      <c r="B3167" s="28"/>
      <c r="C3167" s="28"/>
      <c r="D3167" s="28"/>
      <c r="E3167" s="28"/>
      <c r="F3167" s="28"/>
      <c r="G3167" s="28"/>
      <c r="H3167" s="28"/>
      <c r="I3167" s="28"/>
      <c r="J3167" s="28"/>
      <c r="K3167" s="28"/>
      <c r="L3167" s="28"/>
      <c r="M3167" s="28"/>
      <c r="N3167" s="28"/>
      <c r="O3167" s="28"/>
      <c r="P3167" s="28"/>
      <c r="Q3167" s="28"/>
      <c r="R3167" s="28"/>
    </row>
    <row r="3168" spans="2:18">
      <c r="B3168" s="28"/>
      <c r="C3168" s="28"/>
      <c r="D3168" s="28"/>
      <c r="E3168" s="28"/>
      <c r="F3168" s="28"/>
      <c r="G3168" s="28"/>
      <c r="H3168" s="28"/>
      <c r="I3168" s="28"/>
      <c r="J3168" s="28"/>
      <c r="K3168" s="28"/>
      <c r="L3168" s="28"/>
      <c r="M3168" s="28"/>
      <c r="N3168" s="28"/>
      <c r="O3168" s="28"/>
      <c r="P3168" s="28"/>
      <c r="Q3168" s="28"/>
      <c r="R3168" s="28"/>
    </row>
    <row r="3169" spans="2:18">
      <c r="B3169" s="28"/>
      <c r="C3169" s="28"/>
      <c r="D3169" s="28"/>
      <c r="E3169" s="28"/>
      <c r="F3169" s="28"/>
      <c r="G3169" s="28"/>
      <c r="H3169" s="28"/>
      <c r="I3169" s="28"/>
      <c r="J3169" s="28"/>
      <c r="K3169" s="28"/>
      <c r="L3169" s="28"/>
      <c r="M3169" s="28"/>
      <c r="N3169" s="28"/>
      <c r="O3169" s="28"/>
      <c r="P3169" s="28"/>
      <c r="Q3169" s="28"/>
      <c r="R3169" s="28"/>
    </row>
    <row r="3170" spans="2:18">
      <c r="B3170" s="28"/>
      <c r="C3170" s="28"/>
      <c r="D3170" s="28"/>
      <c r="E3170" s="28"/>
      <c r="F3170" s="28"/>
      <c r="G3170" s="28"/>
      <c r="H3170" s="28"/>
      <c r="I3170" s="28"/>
      <c r="J3170" s="28"/>
      <c r="K3170" s="28"/>
      <c r="L3170" s="28"/>
      <c r="M3170" s="28"/>
      <c r="N3170" s="28"/>
      <c r="O3170" s="28"/>
      <c r="P3170" s="28"/>
      <c r="Q3170" s="28"/>
      <c r="R3170" s="28"/>
    </row>
    <row r="3171" spans="2:18">
      <c r="B3171" s="28"/>
      <c r="C3171" s="28"/>
      <c r="D3171" s="28"/>
      <c r="E3171" s="28"/>
      <c r="F3171" s="28"/>
      <c r="G3171" s="28"/>
      <c r="H3171" s="28"/>
      <c r="I3171" s="28"/>
      <c r="J3171" s="28"/>
      <c r="K3171" s="28"/>
      <c r="L3171" s="28"/>
      <c r="M3171" s="28"/>
      <c r="N3171" s="28"/>
      <c r="O3171" s="28"/>
      <c r="P3171" s="28"/>
      <c r="Q3171" s="28"/>
      <c r="R3171" s="28"/>
    </row>
    <row r="3172" spans="2:18">
      <c r="B3172" s="28"/>
      <c r="C3172" s="28"/>
      <c r="D3172" s="28"/>
      <c r="E3172" s="28"/>
      <c r="F3172" s="28"/>
      <c r="G3172" s="28"/>
      <c r="H3172" s="28"/>
      <c r="I3172" s="28"/>
      <c r="J3172" s="28"/>
      <c r="K3172" s="28"/>
      <c r="L3172" s="28"/>
      <c r="M3172" s="28"/>
      <c r="N3172" s="28"/>
      <c r="O3172" s="28"/>
      <c r="P3172" s="28"/>
      <c r="Q3172" s="28"/>
      <c r="R3172" s="28"/>
    </row>
    <row r="3173" spans="2:18">
      <c r="B3173" s="28"/>
      <c r="C3173" s="28"/>
      <c r="D3173" s="28"/>
      <c r="E3173" s="28"/>
      <c r="F3173" s="28"/>
      <c r="G3173" s="28"/>
      <c r="H3173" s="28"/>
      <c r="I3173" s="28"/>
      <c r="J3173" s="28"/>
      <c r="K3173" s="28"/>
      <c r="L3173" s="28"/>
      <c r="M3173" s="28"/>
      <c r="N3173" s="28"/>
      <c r="O3173" s="28"/>
      <c r="P3173" s="28"/>
      <c r="Q3173" s="28"/>
      <c r="R3173" s="28"/>
    </row>
    <row r="3174" spans="2:18">
      <c r="B3174" s="28"/>
      <c r="C3174" s="28"/>
      <c r="D3174" s="28"/>
      <c r="E3174" s="28"/>
      <c r="F3174" s="28"/>
      <c r="G3174" s="28"/>
      <c r="H3174" s="28"/>
      <c r="I3174" s="28"/>
      <c r="J3174" s="28"/>
      <c r="K3174" s="28"/>
      <c r="L3174" s="28"/>
      <c r="M3174" s="28"/>
      <c r="N3174" s="28"/>
      <c r="O3174" s="28"/>
      <c r="P3174" s="28"/>
      <c r="Q3174" s="28"/>
      <c r="R3174" s="28"/>
    </row>
    <row r="3175" spans="2:18">
      <c r="B3175" s="28"/>
      <c r="C3175" s="28"/>
      <c r="D3175" s="28"/>
      <c r="E3175" s="28"/>
      <c r="F3175" s="28"/>
      <c r="G3175" s="28"/>
      <c r="H3175" s="28"/>
      <c r="I3175" s="28"/>
      <c r="J3175" s="28"/>
      <c r="K3175" s="28"/>
      <c r="L3175" s="28"/>
      <c r="M3175" s="28"/>
      <c r="N3175" s="28"/>
      <c r="O3175" s="28"/>
      <c r="P3175" s="28"/>
      <c r="Q3175" s="28"/>
      <c r="R3175" s="28"/>
    </row>
    <row r="3176" spans="2:18">
      <c r="B3176" s="28"/>
      <c r="C3176" s="28"/>
      <c r="D3176" s="28"/>
      <c r="E3176" s="28"/>
      <c r="F3176" s="28"/>
      <c r="G3176" s="28"/>
      <c r="H3176" s="28"/>
      <c r="I3176" s="28"/>
      <c r="J3176" s="28"/>
      <c r="K3176" s="28"/>
      <c r="L3176" s="28"/>
      <c r="M3176" s="28"/>
      <c r="N3176" s="28"/>
      <c r="O3176" s="28"/>
      <c r="P3176" s="28"/>
      <c r="Q3176" s="28"/>
      <c r="R3176" s="28"/>
    </row>
    <row r="3177" spans="2:18">
      <c r="B3177" s="28"/>
      <c r="C3177" s="28"/>
      <c r="D3177" s="28"/>
      <c r="E3177" s="28"/>
      <c r="F3177" s="28"/>
      <c r="G3177" s="28"/>
      <c r="H3177" s="28"/>
      <c r="I3177" s="28"/>
      <c r="J3177" s="28"/>
      <c r="K3177" s="28"/>
      <c r="L3177" s="28"/>
      <c r="M3177" s="28"/>
      <c r="N3177" s="28"/>
      <c r="O3177" s="28"/>
      <c r="P3177" s="28"/>
      <c r="Q3177" s="28"/>
      <c r="R3177" s="28"/>
    </row>
    <row r="3178" spans="2:18">
      <c r="B3178" s="28"/>
      <c r="C3178" s="28"/>
      <c r="D3178" s="28"/>
      <c r="E3178" s="28"/>
      <c r="F3178" s="28"/>
      <c r="G3178" s="28"/>
      <c r="H3178" s="28"/>
      <c r="I3178" s="28"/>
      <c r="J3178" s="28"/>
      <c r="K3178" s="28"/>
      <c r="L3178" s="28"/>
      <c r="M3178" s="28"/>
      <c r="N3178" s="28"/>
      <c r="O3178" s="28"/>
      <c r="P3178" s="28"/>
      <c r="Q3178" s="28"/>
      <c r="R3178" s="28"/>
    </row>
    <row r="3179" spans="2:18">
      <c r="B3179" s="28"/>
      <c r="C3179" s="28"/>
      <c r="D3179" s="28"/>
      <c r="E3179" s="28"/>
      <c r="F3179" s="28"/>
      <c r="G3179" s="28"/>
      <c r="H3179" s="28"/>
      <c r="I3179" s="28"/>
      <c r="J3179" s="28"/>
      <c r="K3179" s="28"/>
      <c r="L3179" s="28"/>
      <c r="M3179" s="28"/>
      <c r="N3179" s="28"/>
      <c r="O3179" s="28"/>
      <c r="P3179" s="28"/>
      <c r="Q3179" s="28"/>
      <c r="R3179" s="28"/>
    </row>
    <row r="3180" spans="2:18">
      <c r="B3180" s="28"/>
      <c r="C3180" s="28"/>
      <c r="D3180" s="28"/>
      <c r="E3180" s="28"/>
      <c r="F3180" s="28"/>
      <c r="G3180" s="28"/>
      <c r="H3180" s="28"/>
      <c r="I3180" s="28"/>
      <c r="J3180" s="28"/>
      <c r="K3180" s="28"/>
      <c r="L3180" s="28"/>
      <c r="M3180" s="28"/>
      <c r="N3180" s="28"/>
      <c r="O3180" s="28"/>
      <c r="P3180" s="28"/>
      <c r="Q3180" s="28"/>
      <c r="R3180" s="28"/>
    </row>
    <row r="3181" spans="2:18">
      <c r="B3181" s="28"/>
      <c r="C3181" s="28"/>
      <c r="D3181" s="28"/>
      <c r="E3181" s="28"/>
      <c r="F3181" s="28"/>
      <c r="G3181" s="28"/>
      <c r="H3181" s="28"/>
      <c r="I3181" s="28"/>
      <c r="J3181" s="28"/>
      <c r="K3181" s="28"/>
      <c r="L3181" s="28"/>
      <c r="M3181" s="28"/>
      <c r="N3181" s="28"/>
      <c r="O3181" s="28"/>
      <c r="P3181" s="28"/>
      <c r="Q3181" s="28"/>
      <c r="R3181" s="28"/>
    </row>
    <row r="3182" spans="2:18">
      <c r="B3182" s="28"/>
      <c r="C3182" s="28"/>
      <c r="D3182" s="28"/>
      <c r="E3182" s="28"/>
      <c r="F3182" s="28"/>
      <c r="G3182" s="28"/>
      <c r="H3182" s="28"/>
      <c r="I3182" s="28"/>
      <c r="J3182" s="28"/>
      <c r="K3182" s="28"/>
      <c r="L3182" s="28"/>
      <c r="M3182" s="28"/>
      <c r="N3182" s="28"/>
      <c r="O3182" s="28"/>
      <c r="P3182" s="28"/>
      <c r="Q3182" s="28"/>
      <c r="R3182" s="28"/>
    </row>
    <row r="3183" spans="2:18">
      <c r="B3183" s="28"/>
      <c r="C3183" s="28"/>
      <c r="D3183" s="28"/>
      <c r="E3183" s="28"/>
      <c r="F3183" s="28"/>
      <c r="G3183" s="28"/>
      <c r="H3183" s="28"/>
      <c r="I3183" s="28"/>
      <c r="J3183" s="28"/>
      <c r="K3183" s="28"/>
      <c r="L3183" s="28"/>
      <c r="M3183" s="28"/>
      <c r="N3183" s="28"/>
      <c r="O3183" s="28"/>
      <c r="P3183" s="28"/>
      <c r="Q3183" s="28"/>
      <c r="R3183" s="28"/>
    </row>
    <row r="3184" spans="2:18">
      <c r="B3184" s="28"/>
      <c r="C3184" s="28"/>
      <c r="D3184" s="28"/>
      <c r="E3184" s="28"/>
      <c r="F3184" s="28"/>
      <c r="G3184" s="28"/>
      <c r="H3184" s="28"/>
      <c r="I3184" s="28"/>
      <c r="J3184" s="28"/>
      <c r="K3184" s="28"/>
      <c r="L3184" s="28"/>
      <c r="M3184" s="28"/>
      <c r="N3184" s="28"/>
      <c r="O3184" s="28"/>
      <c r="P3184" s="28"/>
      <c r="Q3184" s="28"/>
      <c r="R3184" s="28"/>
    </row>
    <row r="3185" spans="2:18">
      <c r="B3185" s="28"/>
      <c r="C3185" s="28"/>
      <c r="D3185" s="28"/>
      <c r="E3185" s="28"/>
      <c r="F3185" s="28"/>
      <c r="G3185" s="28"/>
      <c r="H3185" s="28"/>
      <c r="I3185" s="28"/>
      <c r="J3185" s="28"/>
      <c r="K3185" s="28"/>
      <c r="L3185" s="28"/>
      <c r="M3185" s="28"/>
      <c r="N3185" s="28"/>
      <c r="O3185" s="28"/>
      <c r="P3185" s="28"/>
      <c r="Q3185" s="28"/>
      <c r="R3185" s="28"/>
    </row>
    <row r="3186" spans="2:18">
      <c r="B3186" s="28"/>
      <c r="C3186" s="28"/>
      <c r="D3186" s="28"/>
      <c r="E3186" s="28"/>
      <c r="F3186" s="28"/>
      <c r="G3186" s="28"/>
      <c r="H3186" s="28"/>
      <c r="I3186" s="28"/>
      <c r="J3186" s="28"/>
      <c r="K3186" s="28"/>
      <c r="L3186" s="28"/>
      <c r="M3186" s="28"/>
      <c r="N3186" s="28"/>
      <c r="O3186" s="28"/>
      <c r="P3186" s="28"/>
      <c r="Q3186" s="28"/>
      <c r="R3186" s="28"/>
    </row>
    <row r="3187" spans="2:18">
      <c r="B3187" s="28"/>
      <c r="C3187" s="28"/>
      <c r="D3187" s="28"/>
      <c r="E3187" s="28"/>
      <c r="F3187" s="28"/>
      <c r="G3187" s="28"/>
      <c r="H3187" s="28"/>
      <c r="I3187" s="28"/>
      <c r="J3187" s="28"/>
      <c r="K3187" s="28"/>
      <c r="L3187" s="28"/>
      <c r="M3187" s="28"/>
      <c r="N3187" s="28"/>
      <c r="O3187" s="28"/>
      <c r="P3187" s="28"/>
      <c r="Q3187" s="28"/>
      <c r="R3187" s="28"/>
    </row>
    <row r="3188" spans="2:18">
      <c r="B3188" s="28"/>
      <c r="C3188" s="28"/>
      <c r="D3188" s="28"/>
      <c r="E3188" s="28"/>
      <c r="F3188" s="28"/>
      <c r="G3188" s="28"/>
      <c r="H3188" s="28"/>
      <c r="I3188" s="28"/>
      <c r="J3188" s="28"/>
      <c r="K3188" s="28"/>
      <c r="L3188" s="28"/>
      <c r="M3188" s="28"/>
      <c r="N3188" s="28"/>
      <c r="O3188" s="28"/>
      <c r="P3188" s="28"/>
      <c r="Q3188" s="28"/>
      <c r="R3188" s="28"/>
    </row>
    <row r="3189" spans="2:18">
      <c r="B3189" s="28"/>
      <c r="C3189" s="28"/>
      <c r="D3189" s="28"/>
      <c r="E3189" s="28"/>
      <c r="F3189" s="28"/>
      <c r="G3189" s="28"/>
      <c r="H3189" s="28"/>
      <c r="I3189" s="28"/>
      <c r="J3189" s="28"/>
      <c r="K3189" s="28"/>
      <c r="L3189" s="28"/>
      <c r="M3189" s="28"/>
      <c r="N3189" s="28"/>
      <c r="O3189" s="28"/>
      <c r="P3189" s="28"/>
      <c r="Q3189" s="28"/>
      <c r="R3189" s="28"/>
    </row>
    <row r="3190" spans="2:18">
      <c r="B3190" s="28"/>
      <c r="C3190" s="28"/>
      <c r="D3190" s="28"/>
      <c r="E3190" s="28"/>
      <c r="F3190" s="28"/>
      <c r="G3190" s="28"/>
      <c r="H3190" s="28"/>
      <c r="I3190" s="28"/>
      <c r="J3190" s="28"/>
      <c r="K3190" s="28"/>
      <c r="L3190" s="28"/>
      <c r="M3190" s="28"/>
      <c r="N3190" s="28"/>
      <c r="O3190" s="28"/>
      <c r="P3190" s="28"/>
      <c r="Q3190" s="28"/>
      <c r="R3190" s="28"/>
    </row>
    <row r="3191" spans="2:18">
      <c r="B3191" s="28"/>
      <c r="C3191" s="28"/>
      <c r="D3191" s="28"/>
      <c r="E3191" s="28"/>
      <c r="F3191" s="28"/>
      <c r="G3191" s="28"/>
      <c r="H3191" s="28"/>
      <c r="I3191" s="28"/>
      <c r="J3191" s="28"/>
      <c r="K3191" s="28"/>
      <c r="L3191" s="28"/>
      <c r="M3191" s="28"/>
      <c r="N3191" s="28"/>
      <c r="O3191" s="28"/>
      <c r="P3191" s="28"/>
      <c r="Q3191" s="28"/>
      <c r="R3191" s="28"/>
    </row>
    <row r="3192" spans="2:18">
      <c r="B3192" s="28"/>
      <c r="C3192" s="28"/>
      <c r="D3192" s="28"/>
      <c r="E3192" s="28"/>
      <c r="F3192" s="28"/>
      <c r="G3192" s="28"/>
      <c r="H3192" s="28"/>
      <c r="I3192" s="28"/>
      <c r="J3192" s="28"/>
      <c r="K3192" s="28"/>
      <c r="L3192" s="28"/>
      <c r="M3192" s="28"/>
      <c r="N3192" s="28"/>
      <c r="O3192" s="28"/>
      <c r="P3192" s="28"/>
      <c r="Q3192" s="28"/>
      <c r="R3192" s="28"/>
    </row>
    <row r="3193" spans="2:18">
      <c r="B3193" s="28"/>
      <c r="C3193" s="28"/>
      <c r="D3193" s="28"/>
      <c r="E3193" s="28"/>
      <c r="F3193" s="28"/>
      <c r="G3193" s="28"/>
      <c r="H3193" s="28"/>
      <c r="I3193" s="28"/>
      <c r="J3193" s="28"/>
      <c r="K3193" s="28"/>
      <c r="L3193" s="28"/>
      <c r="M3193" s="28"/>
      <c r="N3193" s="28"/>
      <c r="O3193" s="28"/>
      <c r="P3193" s="28"/>
      <c r="Q3193" s="28"/>
      <c r="R3193" s="28"/>
    </row>
    <row r="3194" spans="2:18">
      <c r="B3194" s="28"/>
      <c r="C3194" s="28"/>
      <c r="D3194" s="28"/>
      <c r="E3194" s="28"/>
      <c r="F3194" s="28"/>
      <c r="G3194" s="28"/>
      <c r="H3194" s="28"/>
      <c r="I3194" s="28"/>
      <c r="J3194" s="28"/>
      <c r="K3194" s="28"/>
      <c r="L3194" s="28"/>
      <c r="M3194" s="28"/>
      <c r="N3194" s="28"/>
      <c r="O3194" s="28"/>
      <c r="P3194" s="28"/>
      <c r="Q3194" s="28"/>
      <c r="R3194" s="28"/>
    </row>
    <row r="3195" spans="2:18">
      <c r="B3195" s="28"/>
      <c r="C3195" s="28"/>
      <c r="D3195" s="28"/>
      <c r="E3195" s="28"/>
      <c r="F3195" s="28"/>
      <c r="G3195" s="28"/>
      <c r="H3195" s="28"/>
      <c r="I3195" s="28"/>
      <c r="J3195" s="28"/>
      <c r="K3195" s="28"/>
      <c r="L3195" s="28"/>
      <c r="M3195" s="28"/>
      <c r="N3195" s="28"/>
      <c r="O3195" s="28"/>
      <c r="P3195" s="28"/>
      <c r="Q3195" s="28"/>
      <c r="R3195" s="28"/>
    </row>
    <row r="3196" spans="2:18">
      <c r="B3196" s="28"/>
      <c r="C3196" s="28"/>
      <c r="D3196" s="28"/>
      <c r="E3196" s="28"/>
      <c r="F3196" s="28"/>
      <c r="G3196" s="28"/>
      <c r="H3196" s="28"/>
      <c r="I3196" s="28"/>
      <c r="J3196" s="28"/>
      <c r="K3196" s="28"/>
      <c r="L3196" s="28"/>
      <c r="M3196" s="28"/>
      <c r="N3196" s="28"/>
      <c r="O3196" s="28"/>
      <c r="P3196" s="28"/>
      <c r="Q3196" s="28"/>
      <c r="R3196" s="28"/>
    </row>
    <row r="3197" spans="2:18">
      <c r="B3197" s="28"/>
      <c r="C3197" s="28"/>
      <c r="D3197" s="28"/>
      <c r="E3197" s="28"/>
      <c r="F3197" s="28"/>
      <c r="G3197" s="28"/>
      <c r="H3197" s="28"/>
      <c r="I3197" s="28"/>
      <c r="J3197" s="28"/>
      <c r="K3197" s="28"/>
      <c r="L3197" s="28"/>
      <c r="M3197" s="28"/>
      <c r="N3197" s="28"/>
      <c r="O3197" s="28"/>
      <c r="P3197" s="28"/>
      <c r="Q3197" s="28"/>
      <c r="R3197" s="28"/>
    </row>
    <row r="3198" spans="2:18">
      <c r="B3198" s="28"/>
      <c r="C3198" s="28"/>
      <c r="D3198" s="28"/>
      <c r="E3198" s="28"/>
      <c r="F3198" s="28"/>
      <c r="G3198" s="28"/>
      <c r="H3198" s="28"/>
      <c r="I3198" s="28"/>
      <c r="J3198" s="28"/>
      <c r="K3198" s="28"/>
      <c r="L3198" s="28"/>
      <c r="M3198" s="28"/>
      <c r="N3198" s="28"/>
      <c r="O3198" s="28"/>
      <c r="P3198" s="28"/>
      <c r="Q3198" s="28"/>
      <c r="R3198" s="28"/>
    </row>
    <row r="3199" spans="2:18">
      <c r="B3199" s="28"/>
      <c r="C3199" s="28"/>
      <c r="D3199" s="28"/>
      <c r="E3199" s="28"/>
      <c r="F3199" s="28"/>
      <c r="G3199" s="28"/>
      <c r="H3199" s="28"/>
      <c r="I3199" s="28"/>
      <c r="J3199" s="28"/>
      <c r="K3199" s="28"/>
      <c r="L3199" s="28"/>
      <c r="M3199" s="28"/>
      <c r="N3199" s="28"/>
      <c r="O3199" s="28"/>
      <c r="P3199" s="28"/>
      <c r="Q3199" s="28"/>
      <c r="R3199" s="28"/>
    </row>
    <row r="3200" spans="2:18">
      <c r="B3200" s="28"/>
      <c r="C3200" s="28"/>
      <c r="D3200" s="28"/>
      <c r="E3200" s="28"/>
      <c r="F3200" s="28"/>
      <c r="G3200" s="28"/>
      <c r="H3200" s="28"/>
      <c r="I3200" s="28"/>
      <c r="J3200" s="28"/>
      <c r="K3200" s="28"/>
      <c r="L3200" s="28"/>
      <c r="M3200" s="28"/>
      <c r="N3200" s="28"/>
      <c r="O3200" s="28"/>
      <c r="P3200" s="28"/>
      <c r="Q3200" s="28"/>
      <c r="R3200" s="28"/>
    </row>
    <row r="3201" spans="2:18">
      <c r="B3201" s="28"/>
      <c r="C3201" s="28"/>
      <c r="D3201" s="28"/>
      <c r="E3201" s="28"/>
      <c r="F3201" s="28"/>
      <c r="G3201" s="28"/>
      <c r="H3201" s="28"/>
      <c r="I3201" s="28"/>
      <c r="J3201" s="28"/>
      <c r="K3201" s="28"/>
      <c r="L3201" s="28"/>
      <c r="M3201" s="28"/>
      <c r="N3201" s="28"/>
      <c r="O3201" s="28"/>
      <c r="P3201" s="28"/>
      <c r="Q3201" s="28"/>
      <c r="R3201" s="28"/>
    </row>
    <row r="3202" spans="2:18">
      <c r="B3202" s="28"/>
      <c r="C3202" s="28"/>
      <c r="D3202" s="28"/>
      <c r="E3202" s="28"/>
      <c r="F3202" s="28"/>
      <c r="G3202" s="28"/>
      <c r="H3202" s="28"/>
      <c r="I3202" s="28"/>
      <c r="J3202" s="28"/>
      <c r="K3202" s="28"/>
      <c r="L3202" s="28"/>
      <c r="M3202" s="28"/>
      <c r="N3202" s="28"/>
      <c r="O3202" s="28"/>
      <c r="P3202" s="28"/>
      <c r="Q3202" s="28"/>
      <c r="R3202" s="28"/>
    </row>
    <row r="3203" spans="2:18">
      <c r="B3203" s="28"/>
      <c r="C3203" s="28"/>
      <c r="D3203" s="28"/>
      <c r="E3203" s="28"/>
      <c r="F3203" s="28"/>
      <c r="G3203" s="28"/>
      <c r="H3203" s="28"/>
      <c r="I3203" s="28"/>
      <c r="J3203" s="28"/>
      <c r="K3203" s="28"/>
      <c r="L3203" s="28"/>
      <c r="M3203" s="28"/>
      <c r="N3203" s="28"/>
      <c r="O3203" s="28"/>
      <c r="P3203" s="28"/>
      <c r="Q3203" s="28"/>
      <c r="R3203" s="28"/>
    </row>
    <row r="3204" spans="2:18">
      <c r="B3204" s="28"/>
      <c r="C3204" s="28"/>
      <c r="D3204" s="28"/>
      <c r="E3204" s="28"/>
      <c r="F3204" s="28"/>
      <c r="G3204" s="28"/>
      <c r="H3204" s="28"/>
      <c r="I3204" s="28"/>
      <c r="J3204" s="28"/>
      <c r="K3204" s="28"/>
      <c r="L3204" s="28"/>
      <c r="M3204" s="28"/>
      <c r="N3204" s="28"/>
      <c r="O3204" s="28"/>
      <c r="P3204" s="28"/>
      <c r="Q3204" s="28"/>
      <c r="R3204" s="28"/>
    </row>
    <row r="3205" spans="2:18">
      <c r="B3205" s="28"/>
      <c r="C3205" s="28"/>
      <c r="D3205" s="28"/>
      <c r="E3205" s="28"/>
      <c r="F3205" s="28"/>
      <c r="G3205" s="28"/>
      <c r="H3205" s="28"/>
      <c r="I3205" s="28"/>
      <c r="J3205" s="28"/>
      <c r="K3205" s="28"/>
      <c r="L3205" s="28"/>
      <c r="M3205" s="28"/>
      <c r="N3205" s="28"/>
      <c r="O3205" s="28"/>
      <c r="P3205" s="28"/>
      <c r="Q3205" s="28"/>
      <c r="R3205" s="28"/>
    </row>
    <row r="3206" spans="2:18">
      <c r="B3206" s="28"/>
      <c r="C3206" s="28"/>
      <c r="D3206" s="28"/>
      <c r="E3206" s="28"/>
      <c r="F3206" s="28"/>
      <c r="G3206" s="28"/>
      <c r="H3206" s="28"/>
      <c r="I3206" s="28"/>
      <c r="J3206" s="28"/>
      <c r="K3206" s="28"/>
      <c r="L3206" s="28"/>
      <c r="M3206" s="28"/>
      <c r="N3206" s="28"/>
      <c r="O3206" s="28"/>
      <c r="P3206" s="28"/>
      <c r="Q3206" s="28"/>
      <c r="R3206" s="28"/>
    </row>
    <row r="3207" spans="2:18">
      <c r="B3207" s="28"/>
      <c r="C3207" s="28"/>
      <c r="D3207" s="28"/>
      <c r="E3207" s="28"/>
      <c r="F3207" s="28"/>
      <c r="G3207" s="28"/>
      <c r="H3207" s="28"/>
      <c r="I3207" s="28"/>
      <c r="J3207" s="28"/>
      <c r="K3207" s="28"/>
      <c r="L3207" s="28"/>
      <c r="M3207" s="28"/>
      <c r="N3207" s="28"/>
      <c r="O3207" s="28"/>
      <c r="P3207" s="28"/>
      <c r="Q3207" s="28"/>
      <c r="R3207" s="28"/>
    </row>
    <row r="3208" spans="2:18">
      <c r="B3208" s="28"/>
      <c r="C3208" s="28"/>
      <c r="D3208" s="28"/>
      <c r="E3208" s="28"/>
      <c r="F3208" s="28"/>
      <c r="G3208" s="28"/>
      <c r="H3208" s="28"/>
      <c r="I3208" s="28"/>
      <c r="J3208" s="28"/>
      <c r="K3208" s="28"/>
      <c r="L3208" s="28"/>
      <c r="M3208" s="28"/>
      <c r="N3208" s="28"/>
      <c r="O3208" s="28"/>
      <c r="P3208" s="28"/>
      <c r="Q3208" s="28"/>
      <c r="R3208" s="28"/>
    </row>
    <row r="3209" spans="2:18">
      <c r="B3209" s="28"/>
      <c r="C3209" s="28"/>
      <c r="D3209" s="28"/>
      <c r="E3209" s="28"/>
      <c r="F3209" s="28"/>
      <c r="G3209" s="28"/>
      <c r="H3209" s="28"/>
      <c r="I3209" s="28"/>
      <c r="J3209" s="28"/>
      <c r="K3209" s="28"/>
      <c r="L3209" s="28"/>
      <c r="M3209" s="28"/>
      <c r="N3209" s="28"/>
      <c r="O3209" s="28"/>
      <c r="P3209" s="28"/>
      <c r="Q3209" s="28"/>
      <c r="R3209" s="28"/>
    </row>
    <row r="3210" spans="2:18">
      <c r="B3210" s="28"/>
      <c r="C3210" s="28"/>
      <c r="D3210" s="28"/>
      <c r="E3210" s="28"/>
      <c r="F3210" s="28"/>
      <c r="G3210" s="28"/>
      <c r="H3210" s="28"/>
      <c r="I3210" s="28"/>
      <c r="J3210" s="28"/>
      <c r="K3210" s="28"/>
      <c r="L3210" s="28"/>
      <c r="M3210" s="28"/>
      <c r="N3210" s="28"/>
      <c r="O3210" s="28"/>
      <c r="P3210" s="28"/>
      <c r="Q3210" s="28"/>
      <c r="R3210" s="28"/>
    </row>
    <row r="3211" spans="2:18">
      <c r="B3211" s="28"/>
      <c r="C3211" s="28"/>
      <c r="D3211" s="28"/>
      <c r="E3211" s="28"/>
      <c r="F3211" s="28"/>
      <c r="G3211" s="28"/>
      <c r="H3211" s="28"/>
      <c r="I3211" s="28"/>
      <c r="J3211" s="28"/>
      <c r="K3211" s="28"/>
      <c r="L3211" s="28"/>
      <c r="M3211" s="28"/>
      <c r="N3211" s="28"/>
      <c r="O3211" s="28"/>
      <c r="P3211" s="28"/>
      <c r="Q3211" s="28"/>
      <c r="R3211" s="28"/>
    </row>
    <row r="3212" spans="2:18">
      <c r="B3212" s="28"/>
      <c r="C3212" s="28"/>
      <c r="D3212" s="28"/>
      <c r="E3212" s="28"/>
      <c r="F3212" s="28"/>
      <c r="G3212" s="28"/>
      <c r="H3212" s="28"/>
      <c r="I3212" s="28"/>
      <c r="J3212" s="28"/>
      <c r="K3212" s="28"/>
      <c r="L3212" s="28"/>
      <c r="M3212" s="28"/>
      <c r="N3212" s="28"/>
      <c r="O3212" s="28"/>
      <c r="P3212" s="28"/>
      <c r="Q3212" s="28"/>
      <c r="R3212" s="28"/>
    </row>
    <row r="3213" spans="2:18">
      <c r="B3213" s="28"/>
      <c r="C3213" s="28"/>
      <c r="D3213" s="28"/>
      <c r="E3213" s="28"/>
      <c r="F3213" s="28"/>
      <c r="G3213" s="28"/>
      <c r="H3213" s="28"/>
      <c r="I3213" s="28"/>
      <c r="J3213" s="28"/>
      <c r="K3213" s="28"/>
      <c r="L3213" s="28"/>
      <c r="M3213" s="28"/>
      <c r="N3213" s="28"/>
      <c r="O3213" s="28"/>
      <c r="P3213" s="28"/>
      <c r="Q3213" s="28"/>
      <c r="R3213" s="28"/>
    </row>
    <row r="3214" spans="2:18">
      <c r="B3214" s="28"/>
      <c r="C3214" s="28"/>
      <c r="D3214" s="28"/>
      <c r="E3214" s="28"/>
      <c r="F3214" s="28"/>
      <c r="G3214" s="28"/>
      <c r="H3214" s="28"/>
      <c r="I3214" s="28"/>
      <c r="J3214" s="28"/>
      <c r="K3214" s="28"/>
      <c r="L3214" s="28"/>
      <c r="M3214" s="28"/>
      <c r="N3214" s="28"/>
      <c r="O3214" s="28"/>
      <c r="P3214" s="28"/>
      <c r="Q3214" s="28"/>
      <c r="R3214" s="28"/>
    </row>
    <row r="3215" spans="2:18">
      <c r="B3215" s="28"/>
      <c r="C3215" s="28"/>
      <c r="D3215" s="28"/>
      <c r="E3215" s="28"/>
      <c r="F3215" s="28"/>
      <c r="G3215" s="28"/>
      <c r="H3215" s="28"/>
      <c r="I3215" s="28"/>
      <c r="J3215" s="28"/>
      <c r="K3215" s="28"/>
      <c r="L3215" s="28"/>
      <c r="M3215" s="28"/>
      <c r="N3215" s="28"/>
      <c r="O3215" s="28"/>
      <c r="P3215" s="28"/>
      <c r="Q3215" s="28"/>
      <c r="R3215" s="28"/>
    </row>
    <row r="3216" spans="2:18">
      <c r="B3216" s="28"/>
      <c r="C3216" s="28"/>
      <c r="D3216" s="28"/>
      <c r="E3216" s="28"/>
      <c r="F3216" s="28"/>
      <c r="G3216" s="28"/>
      <c r="H3216" s="28"/>
      <c r="I3216" s="28"/>
      <c r="J3216" s="28"/>
      <c r="K3216" s="28"/>
      <c r="L3216" s="28"/>
      <c r="M3216" s="28"/>
      <c r="N3216" s="28"/>
      <c r="O3216" s="28"/>
      <c r="P3216" s="28"/>
      <c r="Q3216" s="28"/>
      <c r="R3216" s="28"/>
    </row>
    <row r="3217" spans="2:18">
      <c r="B3217" s="28"/>
      <c r="C3217" s="28"/>
      <c r="D3217" s="28"/>
      <c r="E3217" s="28"/>
      <c r="F3217" s="28"/>
      <c r="G3217" s="28"/>
      <c r="H3217" s="28"/>
      <c r="I3217" s="28"/>
      <c r="J3217" s="28"/>
      <c r="K3217" s="28"/>
      <c r="L3217" s="28"/>
      <c r="M3217" s="28"/>
      <c r="N3217" s="28"/>
      <c r="O3217" s="28"/>
      <c r="P3217" s="28"/>
      <c r="Q3217" s="28"/>
      <c r="R3217" s="28"/>
    </row>
    <row r="3218" spans="2:18">
      <c r="B3218" s="28"/>
      <c r="C3218" s="28"/>
      <c r="D3218" s="28"/>
      <c r="E3218" s="28"/>
      <c r="F3218" s="28"/>
      <c r="G3218" s="28"/>
      <c r="H3218" s="28"/>
      <c r="I3218" s="28"/>
      <c r="J3218" s="28"/>
      <c r="K3218" s="28"/>
      <c r="L3218" s="28"/>
      <c r="M3218" s="28"/>
      <c r="N3218" s="28"/>
      <c r="O3218" s="28"/>
      <c r="P3218" s="28"/>
      <c r="Q3218" s="28"/>
      <c r="R3218" s="28"/>
    </row>
    <row r="3219" spans="2:18">
      <c r="B3219" s="28"/>
      <c r="C3219" s="28"/>
      <c r="D3219" s="28"/>
      <c r="E3219" s="28"/>
      <c r="F3219" s="28"/>
      <c r="G3219" s="28"/>
      <c r="H3219" s="28"/>
      <c r="I3219" s="28"/>
      <c r="J3219" s="28"/>
      <c r="K3219" s="28"/>
      <c r="L3219" s="28"/>
      <c r="M3219" s="28"/>
      <c r="N3219" s="28"/>
      <c r="O3219" s="28"/>
      <c r="P3219" s="28"/>
      <c r="Q3219" s="28"/>
      <c r="R3219" s="28"/>
    </row>
    <row r="3220" spans="2:18">
      <c r="B3220" s="28"/>
      <c r="C3220" s="28"/>
      <c r="D3220" s="28"/>
      <c r="E3220" s="28"/>
      <c r="F3220" s="28"/>
      <c r="G3220" s="28"/>
      <c r="H3220" s="28"/>
      <c r="I3220" s="28"/>
      <c r="J3220" s="28"/>
      <c r="K3220" s="28"/>
      <c r="L3220" s="28"/>
      <c r="M3220" s="28"/>
      <c r="N3220" s="28"/>
      <c r="O3220" s="28"/>
      <c r="P3220" s="28"/>
      <c r="Q3220" s="28"/>
      <c r="R3220" s="28"/>
    </row>
    <row r="3221" spans="2:18">
      <c r="B3221" s="28"/>
      <c r="C3221" s="28"/>
      <c r="D3221" s="28"/>
      <c r="E3221" s="28"/>
      <c r="F3221" s="28"/>
      <c r="G3221" s="28"/>
      <c r="H3221" s="28"/>
      <c r="I3221" s="28"/>
      <c r="J3221" s="28"/>
      <c r="K3221" s="28"/>
      <c r="L3221" s="28"/>
      <c r="M3221" s="28"/>
      <c r="N3221" s="28"/>
      <c r="O3221" s="28"/>
      <c r="P3221" s="28"/>
      <c r="Q3221" s="28"/>
      <c r="R3221" s="28"/>
    </row>
    <row r="3222" spans="2:18">
      <c r="B3222" s="28"/>
      <c r="C3222" s="28"/>
      <c r="D3222" s="28"/>
      <c r="E3222" s="28"/>
      <c r="F3222" s="28"/>
      <c r="G3222" s="28"/>
      <c r="H3222" s="28"/>
      <c r="I3222" s="28"/>
      <c r="J3222" s="28"/>
      <c r="K3222" s="28"/>
      <c r="L3222" s="28"/>
      <c r="M3222" s="28"/>
      <c r="N3222" s="28"/>
      <c r="O3222" s="28"/>
      <c r="P3222" s="28"/>
      <c r="Q3222" s="28"/>
      <c r="R3222" s="28"/>
    </row>
    <row r="3223" spans="2:18">
      <c r="B3223" s="28"/>
      <c r="C3223" s="28"/>
      <c r="D3223" s="28"/>
      <c r="E3223" s="28"/>
      <c r="F3223" s="28"/>
      <c r="G3223" s="28"/>
      <c r="H3223" s="28"/>
      <c r="I3223" s="28"/>
      <c r="J3223" s="28"/>
      <c r="K3223" s="28"/>
      <c r="L3223" s="28"/>
      <c r="M3223" s="28"/>
      <c r="N3223" s="28"/>
      <c r="O3223" s="28"/>
      <c r="P3223" s="28"/>
      <c r="Q3223" s="28"/>
      <c r="R3223" s="28"/>
    </row>
    <row r="3224" spans="2:18">
      <c r="B3224" s="28"/>
      <c r="C3224" s="28"/>
      <c r="D3224" s="28"/>
      <c r="E3224" s="28"/>
      <c r="F3224" s="28"/>
      <c r="G3224" s="28"/>
      <c r="H3224" s="28"/>
      <c r="I3224" s="28"/>
      <c r="J3224" s="28"/>
      <c r="K3224" s="28"/>
      <c r="L3224" s="28"/>
      <c r="M3224" s="28"/>
      <c r="N3224" s="28"/>
      <c r="O3224" s="28"/>
      <c r="P3224" s="28"/>
      <c r="Q3224" s="28"/>
      <c r="R3224" s="28"/>
    </row>
    <row r="3225" spans="2:18">
      <c r="B3225" s="28"/>
      <c r="C3225" s="28"/>
      <c r="D3225" s="28"/>
      <c r="E3225" s="28"/>
      <c r="F3225" s="28"/>
      <c r="G3225" s="28"/>
      <c r="H3225" s="28"/>
      <c r="I3225" s="28"/>
      <c r="J3225" s="28"/>
      <c r="K3225" s="28"/>
      <c r="L3225" s="28"/>
      <c r="M3225" s="28"/>
      <c r="N3225" s="28"/>
      <c r="O3225" s="28"/>
      <c r="P3225" s="28"/>
      <c r="Q3225" s="28"/>
      <c r="R3225" s="28"/>
    </row>
    <row r="3226" spans="2:18">
      <c r="B3226" s="28"/>
      <c r="C3226" s="28"/>
      <c r="D3226" s="28"/>
      <c r="E3226" s="28"/>
      <c r="F3226" s="28"/>
      <c r="G3226" s="28"/>
      <c r="H3226" s="28"/>
      <c r="I3226" s="28"/>
      <c r="J3226" s="28"/>
      <c r="K3226" s="28"/>
      <c r="L3226" s="28"/>
      <c r="M3226" s="28"/>
      <c r="N3226" s="28"/>
      <c r="O3226" s="28"/>
      <c r="P3226" s="28"/>
      <c r="Q3226" s="28"/>
      <c r="R3226" s="28"/>
    </row>
    <row r="3227" spans="2:18">
      <c r="B3227" s="28"/>
      <c r="C3227" s="28"/>
      <c r="D3227" s="28"/>
      <c r="E3227" s="28"/>
      <c r="F3227" s="28"/>
      <c r="G3227" s="28"/>
      <c r="H3227" s="28"/>
      <c r="I3227" s="28"/>
      <c r="J3227" s="28"/>
      <c r="K3227" s="28"/>
      <c r="L3227" s="28"/>
      <c r="M3227" s="28"/>
      <c r="N3227" s="28"/>
      <c r="O3227" s="28"/>
      <c r="P3227" s="28"/>
      <c r="Q3227" s="28"/>
      <c r="R3227" s="28"/>
    </row>
    <row r="3228" spans="2:18">
      <c r="B3228" s="28"/>
      <c r="C3228" s="28"/>
      <c r="D3228" s="28"/>
      <c r="E3228" s="28"/>
      <c r="F3228" s="28"/>
      <c r="G3228" s="28"/>
      <c r="H3228" s="28"/>
      <c r="I3228" s="28"/>
      <c r="J3228" s="28"/>
      <c r="K3228" s="28"/>
      <c r="L3228" s="28"/>
      <c r="M3228" s="28"/>
      <c r="N3228" s="28"/>
      <c r="O3228" s="28"/>
      <c r="P3228" s="28"/>
      <c r="Q3228" s="28"/>
      <c r="R3228" s="28"/>
    </row>
    <row r="3229" spans="2:18">
      <c r="B3229" s="28"/>
      <c r="C3229" s="28"/>
      <c r="D3229" s="28"/>
      <c r="E3229" s="28"/>
      <c r="F3229" s="28"/>
      <c r="G3229" s="28"/>
      <c r="H3229" s="28"/>
      <c r="I3229" s="28"/>
      <c r="J3229" s="28"/>
      <c r="K3229" s="28"/>
      <c r="L3229" s="28"/>
      <c r="M3229" s="28"/>
      <c r="N3229" s="28"/>
      <c r="O3229" s="28"/>
      <c r="P3229" s="28"/>
      <c r="Q3229" s="28"/>
      <c r="R3229" s="28"/>
    </row>
    <row r="3230" spans="2:18">
      <c r="B3230" s="28"/>
      <c r="C3230" s="28"/>
      <c r="D3230" s="28"/>
      <c r="E3230" s="28"/>
      <c r="F3230" s="28"/>
      <c r="G3230" s="28"/>
      <c r="H3230" s="28"/>
      <c r="I3230" s="28"/>
      <c r="J3230" s="28"/>
      <c r="K3230" s="28"/>
      <c r="L3230" s="28"/>
      <c r="M3230" s="28"/>
      <c r="N3230" s="28"/>
      <c r="O3230" s="28"/>
      <c r="P3230" s="28"/>
      <c r="Q3230" s="28"/>
      <c r="R3230" s="28"/>
    </row>
    <row r="3231" spans="2:18">
      <c r="B3231" s="28"/>
      <c r="C3231" s="28"/>
      <c r="D3231" s="28"/>
      <c r="E3231" s="28"/>
      <c r="F3231" s="28"/>
      <c r="G3231" s="28"/>
      <c r="H3231" s="28"/>
      <c r="I3231" s="28"/>
      <c r="J3231" s="28"/>
      <c r="K3231" s="28"/>
      <c r="L3231" s="28"/>
      <c r="M3231" s="28"/>
      <c r="N3231" s="28"/>
      <c r="O3231" s="28"/>
      <c r="P3231" s="28"/>
      <c r="Q3231" s="28"/>
      <c r="R3231" s="28"/>
    </row>
    <row r="3232" spans="2:18">
      <c r="B3232" s="28"/>
      <c r="C3232" s="28"/>
      <c r="D3232" s="28"/>
      <c r="E3232" s="28"/>
      <c r="F3232" s="28"/>
      <c r="G3232" s="28"/>
      <c r="H3232" s="28"/>
      <c r="I3232" s="28"/>
      <c r="J3232" s="28"/>
      <c r="K3232" s="28"/>
      <c r="L3232" s="28"/>
      <c r="M3232" s="28"/>
      <c r="N3232" s="28"/>
      <c r="O3232" s="28"/>
      <c r="P3232" s="28"/>
      <c r="Q3232" s="28"/>
      <c r="R3232" s="28"/>
    </row>
    <row r="3233" spans="2:18">
      <c r="B3233" s="28"/>
      <c r="C3233" s="28"/>
      <c r="D3233" s="28"/>
      <c r="E3233" s="28"/>
      <c r="F3233" s="28"/>
      <c r="G3233" s="28"/>
      <c r="H3233" s="28"/>
      <c r="I3233" s="28"/>
      <c r="J3233" s="28"/>
      <c r="K3233" s="28"/>
      <c r="L3233" s="28"/>
      <c r="M3233" s="28"/>
      <c r="N3233" s="28"/>
      <c r="O3233" s="28"/>
      <c r="P3233" s="28"/>
      <c r="Q3233" s="28"/>
      <c r="R3233" s="28"/>
    </row>
    <row r="3234" spans="2:18">
      <c r="B3234" s="28"/>
      <c r="C3234" s="28"/>
      <c r="D3234" s="28"/>
      <c r="E3234" s="28"/>
      <c r="F3234" s="28"/>
      <c r="G3234" s="28"/>
      <c r="H3234" s="28"/>
      <c r="I3234" s="28"/>
      <c r="J3234" s="28"/>
      <c r="K3234" s="28"/>
      <c r="L3234" s="28"/>
      <c r="M3234" s="28"/>
      <c r="N3234" s="28"/>
      <c r="O3234" s="28"/>
      <c r="P3234" s="28"/>
      <c r="Q3234" s="28"/>
      <c r="R3234" s="28"/>
    </row>
    <row r="3235" spans="2:18">
      <c r="B3235" s="28"/>
      <c r="C3235" s="28"/>
      <c r="D3235" s="28"/>
      <c r="E3235" s="28"/>
      <c r="F3235" s="28"/>
      <c r="G3235" s="28"/>
      <c r="H3235" s="28"/>
      <c r="I3235" s="28"/>
      <c r="J3235" s="28"/>
      <c r="K3235" s="28"/>
      <c r="L3235" s="28"/>
      <c r="M3235" s="28"/>
      <c r="N3235" s="28"/>
      <c r="O3235" s="28"/>
      <c r="P3235" s="28"/>
      <c r="Q3235" s="28"/>
      <c r="R3235" s="28"/>
    </row>
    <row r="3236" spans="2:18">
      <c r="B3236" s="28"/>
      <c r="C3236" s="28"/>
      <c r="D3236" s="28"/>
      <c r="E3236" s="28"/>
      <c r="F3236" s="28"/>
      <c r="G3236" s="28"/>
      <c r="H3236" s="28"/>
      <c r="I3236" s="28"/>
      <c r="J3236" s="28"/>
      <c r="K3236" s="28"/>
      <c r="L3236" s="28"/>
      <c r="M3236" s="28"/>
      <c r="N3236" s="28"/>
      <c r="O3236" s="28"/>
      <c r="P3236" s="28"/>
      <c r="Q3236" s="28"/>
      <c r="R3236" s="28"/>
    </row>
    <row r="3237" spans="2:18">
      <c r="B3237" s="28"/>
      <c r="C3237" s="28"/>
      <c r="D3237" s="28"/>
      <c r="E3237" s="28"/>
      <c r="F3237" s="28"/>
      <c r="G3237" s="28"/>
      <c r="H3237" s="28"/>
      <c r="I3237" s="28"/>
      <c r="J3237" s="28"/>
      <c r="K3237" s="28"/>
      <c r="L3237" s="28"/>
      <c r="M3237" s="28"/>
      <c r="N3237" s="28"/>
      <c r="O3237" s="28"/>
      <c r="P3237" s="28"/>
      <c r="Q3237" s="28"/>
      <c r="R3237" s="28"/>
    </row>
    <row r="3238" spans="2:18">
      <c r="B3238" s="28"/>
      <c r="C3238" s="28"/>
      <c r="D3238" s="28"/>
      <c r="E3238" s="28"/>
      <c r="F3238" s="28"/>
      <c r="G3238" s="28"/>
      <c r="H3238" s="28"/>
      <c r="I3238" s="28"/>
      <c r="J3238" s="28"/>
      <c r="K3238" s="28"/>
      <c r="L3238" s="28"/>
      <c r="M3238" s="28"/>
      <c r="N3238" s="28"/>
      <c r="O3238" s="28"/>
      <c r="P3238" s="28"/>
      <c r="Q3238" s="28"/>
      <c r="R3238" s="28"/>
    </row>
    <row r="3239" spans="2:18">
      <c r="B3239" s="28"/>
      <c r="C3239" s="28"/>
      <c r="D3239" s="28"/>
      <c r="E3239" s="28"/>
      <c r="F3239" s="28"/>
      <c r="G3239" s="28"/>
      <c r="H3239" s="28"/>
      <c r="I3239" s="28"/>
      <c r="J3239" s="28"/>
      <c r="K3239" s="28"/>
      <c r="L3239" s="28"/>
      <c r="M3239" s="28"/>
      <c r="N3239" s="28"/>
      <c r="O3239" s="28"/>
      <c r="P3239" s="28"/>
      <c r="Q3239" s="28"/>
      <c r="R3239" s="28"/>
    </row>
    <row r="3240" spans="2:18">
      <c r="B3240" s="28"/>
      <c r="C3240" s="28"/>
      <c r="D3240" s="28"/>
      <c r="E3240" s="28"/>
      <c r="F3240" s="28"/>
      <c r="G3240" s="28"/>
      <c r="H3240" s="28"/>
      <c r="I3240" s="28"/>
      <c r="J3240" s="28"/>
      <c r="K3240" s="28"/>
      <c r="L3240" s="28"/>
      <c r="M3240" s="28"/>
      <c r="N3240" s="28"/>
      <c r="O3240" s="28"/>
      <c r="P3240" s="28"/>
      <c r="Q3240" s="28"/>
      <c r="R3240" s="28"/>
    </row>
    <row r="3241" spans="2:18">
      <c r="B3241" s="28"/>
      <c r="C3241" s="28"/>
      <c r="D3241" s="28"/>
      <c r="E3241" s="28"/>
      <c r="F3241" s="28"/>
      <c r="G3241" s="28"/>
      <c r="H3241" s="28"/>
      <c r="I3241" s="28"/>
      <c r="J3241" s="28"/>
      <c r="K3241" s="28"/>
      <c r="L3241" s="28"/>
      <c r="M3241" s="28"/>
      <c r="N3241" s="28"/>
      <c r="O3241" s="28"/>
      <c r="P3241" s="28"/>
      <c r="Q3241" s="28"/>
      <c r="R3241" s="28"/>
    </row>
    <row r="3242" spans="2:18">
      <c r="B3242" s="28"/>
      <c r="C3242" s="28"/>
      <c r="D3242" s="28"/>
      <c r="E3242" s="28"/>
      <c r="F3242" s="28"/>
      <c r="G3242" s="28"/>
      <c r="H3242" s="28"/>
      <c r="I3242" s="28"/>
      <c r="J3242" s="28"/>
      <c r="K3242" s="28"/>
      <c r="L3242" s="28"/>
      <c r="M3242" s="28"/>
      <c r="N3242" s="28"/>
      <c r="O3242" s="28"/>
      <c r="P3242" s="28"/>
      <c r="Q3242" s="28"/>
      <c r="R3242" s="28"/>
    </row>
    <row r="3243" spans="2:18">
      <c r="B3243" s="28"/>
      <c r="C3243" s="28"/>
      <c r="D3243" s="28"/>
      <c r="E3243" s="28"/>
      <c r="F3243" s="28"/>
      <c r="G3243" s="28"/>
      <c r="H3243" s="28"/>
      <c r="I3243" s="28"/>
      <c r="J3243" s="28"/>
      <c r="K3243" s="28"/>
      <c r="L3243" s="28"/>
      <c r="M3243" s="28"/>
      <c r="N3243" s="28"/>
      <c r="O3243" s="28"/>
      <c r="P3243" s="28"/>
      <c r="Q3243" s="28"/>
      <c r="R3243" s="28"/>
    </row>
    <row r="3244" spans="2:18">
      <c r="B3244" s="28"/>
      <c r="C3244" s="28"/>
      <c r="D3244" s="28"/>
      <c r="E3244" s="28"/>
      <c r="F3244" s="28"/>
      <c r="G3244" s="28"/>
      <c r="H3244" s="28"/>
      <c r="I3244" s="28"/>
      <c r="J3244" s="28"/>
      <c r="K3244" s="28"/>
      <c r="L3244" s="28"/>
      <c r="M3244" s="28"/>
      <c r="N3244" s="28"/>
      <c r="O3244" s="28"/>
      <c r="P3244" s="28"/>
      <c r="Q3244" s="28"/>
      <c r="R3244" s="28"/>
    </row>
    <row r="3245" spans="2:18">
      <c r="B3245" s="28"/>
      <c r="C3245" s="28"/>
      <c r="D3245" s="28"/>
      <c r="E3245" s="28"/>
      <c r="F3245" s="28"/>
      <c r="G3245" s="28"/>
      <c r="H3245" s="28"/>
      <c r="I3245" s="28"/>
      <c r="J3245" s="28"/>
      <c r="K3245" s="28"/>
      <c r="L3245" s="28"/>
      <c r="M3245" s="28"/>
      <c r="N3245" s="28"/>
      <c r="O3245" s="28"/>
      <c r="P3245" s="28"/>
      <c r="Q3245" s="28"/>
      <c r="R3245" s="28"/>
    </row>
    <row r="3246" spans="2:18">
      <c r="B3246" s="28"/>
      <c r="C3246" s="28"/>
      <c r="D3246" s="28"/>
      <c r="E3246" s="28"/>
      <c r="F3246" s="28"/>
      <c r="G3246" s="28"/>
      <c r="H3246" s="28"/>
      <c r="I3246" s="28"/>
      <c r="J3246" s="28"/>
      <c r="K3246" s="28"/>
      <c r="L3246" s="28"/>
      <c r="M3246" s="28"/>
      <c r="N3246" s="28"/>
      <c r="O3246" s="28"/>
      <c r="P3246" s="28"/>
      <c r="Q3246" s="28"/>
      <c r="R3246" s="28"/>
    </row>
    <row r="3247" spans="2:18">
      <c r="B3247" s="28"/>
      <c r="C3247" s="28"/>
      <c r="D3247" s="28"/>
      <c r="E3247" s="28"/>
      <c r="F3247" s="28"/>
      <c r="G3247" s="28"/>
      <c r="H3247" s="28"/>
      <c r="I3247" s="28"/>
      <c r="J3247" s="28"/>
      <c r="K3247" s="28"/>
      <c r="L3247" s="28"/>
      <c r="M3247" s="28"/>
      <c r="N3247" s="28"/>
      <c r="O3247" s="28"/>
      <c r="P3247" s="28"/>
      <c r="Q3247" s="28"/>
      <c r="R3247" s="28"/>
    </row>
    <row r="3248" spans="2:18">
      <c r="B3248" s="28"/>
      <c r="C3248" s="28"/>
      <c r="D3248" s="28"/>
      <c r="E3248" s="28"/>
      <c r="F3248" s="28"/>
      <c r="G3248" s="28"/>
      <c r="H3248" s="28"/>
      <c r="I3248" s="28"/>
      <c r="J3248" s="28"/>
      <c r="K3248" s="28"/>
      <c r="L3248" s="28"/>
      <c r="M3248" s="28"/>
      <c r="N3248" s="28"/>
      <c r="O3248" s="28"/>
      <c r="P3248" s="28"/>
      <c r="Q3248" s="28"/>
      <c r="R3248" s="28"/>
    </row>
    <row r="3249" spans="2:18">
      <c r="B3249" s="28"/>
      <c r="C3249" s="28"/>
      <c r="D3249" s="28"/>
      <c r="E3249" s="28"/>
      <c r="F3249" s="28"/>
      <c r="G3249" s="28"/>
      <c r="H3249" s="28"/>
      <c r="I3249" s="28"/>
      <c r="J3249" s="28"/>
      <c r="K3249" s="28"/>
      <c r="L3249" s="28"/>
      <c r="M3249" s="28"/>
      <c r="N3249" s="28"/>
      <c r="O3249" s="28"/>
      <c r="P3249" s="28"/>
      <c r="Q3249" s="28"/>
      <c r="R3249" s="28"/>
    </row>
    <row r="3250" spans="2:18">
      <c r="B3250" s="28"/>
      <c r="C3250" s="28"/>
      <c r="D3250" s="28"/>
      <c r="E3250" s="28"/>
      <c r="F3250" s="28"/>
      <c r="G3250" s="28"/>
      <c r="H3250" s="28"/>
      <c r="I3250" s="28"/>
      <c r="J3250" s="28"/>
      <c r="K3250" s="28"/>
      <c r="L3250" s="28"/>
      <c r="M3250" s="28"/>
      <c r="N3250" s="28"/>
      <c r="O3250" s="28"/>
      <c r="P3250" s="28"/>
      <c r="Q3250" s="28"/>
      <c r="R3250" s="28"/>
    </row>
    <row r="3251" spans="2:18">
      <c r="B3251" s="28"/>
      <c r="C3251" s="28"/>
      <c r="D3251" s="28"/>
      <c r="E3251" s="28"/>
      <c r="F3251" s="28"/>
      <c r="G3251" s="28"/>
      <c r="H3251" s="28"/>
      <c r="I3251" s="28"/>
      <c r="J3251" s="28"/>
      <c r="K3251" s="28"/>
      <c r="L3251" s="28"/>
      <c r="M3251" s="28"/>
      <c r="N3251" s="28"/>
      <c r="O3251" s="28"/>
      <c r="P3251" s="28"/>
      <c r="Q3251" s="28"/>
      <c r="R3251" s="28"/>
    </row>
    <row r="3252" spans="2:18">
      <c r="B3252" s="28"/>
      <c r="C3252" s="28"/>
      <c r="D3252" s="28"/>
      <c r="E3252" s="28"/>
      <c r="F3252" s="28"/>
      <c r="G3252" s="28"/>
      <c r="H3252" s="28"/>
      <c r="I3252" s="28"/>
      <c r="J3252" s="28"/>
      <c r="K3252" s="28"/>
      <c r="L3252" s="28"/>
      <c r="M3252" s="28"/>
      <c r="N3252" s="28"/>
      <c r="O3252" s="28"/>
      <c r="P3252" s="28"/>
      <c r="Q3252" s="28"/>
      <c r="R3252" s="28"/>
    </row>
    <row r="3253" spans="2:18">
      <c r="B3253" s="28"/>
      <c r="C3253" s="28"/>
      <c r="D3253" s="28"/>
      <c r="E3253" s="28"/>
      <c r="F3253" s="28"/>
      <c r="G3253" s="28"/>
      <c r="H3253" s="28"/>
      <c r="I3253" s="28"/>
      <c r="J3253" s="28"/>
      <c r="K3253" s="28"/>
      <c r="L3253" s="28"/>
      <c r="M3253" s="28"/>
      <c r="N3253" s="28"/>
      <c r="O3253" s="28"/>
      <c r="P3253" s="28"/>
      <c r="Q3253" s="28"/>
      <c r="R3253" s="28"/>
    </row>
    <row r="3254" spans="2:18">
      <c r="B3254" s="28"/>
      <c r="C3254" s="28"/>
      <c r="D3254" s="28"/>
      <c r="E3254" s="28"/>
      <c r="F3254" s="28"/>
      <c r="G3254" s="28"/>
      <c r="H3254" s="28"/>
      <c r="I3254" s="28"/>
      <c r="J3254" s="28"/>
      <c r="K3254" s="28"/>
      <c r="L3254" s="28"/>
      <c r="M3254" s="28"/>
      <c r="N3254" s="28"/>
      <c r="O3254" s="28"/>
      <c r="P3254" s="28"/>
      <c r="Q3254" s="28"/>
      <c r="R3254" s="28"/>
    </row>
    <row r="3255" spans="2:18">
      <c r="B3255" s="28"/>
      <c r="C3255" s="28"/>
      <c r="D3255" s="28"/>
      <c r="E3255" s="28"/>
      <c r="F3255" s="28"/>
      <c r="G3255" s="28"/>
      <c r="H3255" s="28"/>
      <c r="I3255" s="28"/>
      <c r="J3255" s="28"/>
      <c r="K3255" s="28"/>
      <c r="L3255" s="28"/>
      <c r="M3255" s="28"/>
      <c r="N3255" s="28"/>
      <c r="O3255" s="28"/>
      <c r="P3255" s="28"/>
      <c r="Q3255" s="28"/>
      <c r="R3255" s="28"/>
    </row>
    <row r="3256" spans="2:18">
      <c r="B3256" s="28"/>
      <c r="C3256" s="28"/>
      <c r="D3256" s="28"/>
      <c r="E3256" s="28"/>
      <c r="F3256" s="28"/>
      <c r="G3256" s="28"/>
      <c r="H3256" s="28"/>
      <c r="I3256" s="28"/>
      <c r="J3256" s="28"/>
      <c r="K3256" s="28"/>
      <c r="L3256" s="28"/>
      <c r="M3256" s="28"/>
      <c r="N3256" s="28"/>
      <c r="O3256" s="28"/>
      <c r="P3256" s="28"/>
      <c r="Q3256" s="28"/>
      <c r="R3256" s="28"/>
    </row>
    <row r="3257" spans="2:18">
      <c r="B3257" s="28"/>
      <c r="C3257" s="28"/>
      <c r="D3257" s="28"/>
      <c r="E3257" s="28"/>
      <c r="F3257" s="28"/>
      <c r="G3257" s="28"/>
      <c r="H3257" s="28"/>
      <c r="I3257" s="28"/>
      <c r="J3257" s="28"/>
      <c r="K3257" s="28"/>
      <c r="L3257" s="28"/>
      <c r="M3257" s="28"/>
      <c r="N3257" s="28"/>
      <c r="O3257" s="28"/>
      <c r="P3257" s="28"/>
      <c r="Q3257" s="28"/>
      <c r="R3257" s="28"/>
    </row>
    <row r="3258" spans="2:18">
      <c r="B3258" s="28"/>
      <c r="C3258" s="28"/>
      <c r="D3258" s="28"/>
      <c r="E3258" s="28"/>
      <c r="F3258" s="28"/>
      <c r="G3258" s="28"/>
      <c r="H3258" s="28"/>
      <c r="I3258" s="28"/>
      <c r="J3258" s="28"/>
      <c r="K3258" s="28"/>
      <c r="L3258" s="28"/>
      <c r="M3258" s="28"/>
      <c r="N3258" s="28"/>
      <c r="O3258" s="28"/>
      <c r="P3258" s="28"/>
      <c r="Q3258" s="28"/>
      <c r="R3258" s="28"/>
    </row>
    <row r="3259" spans="2:18">
      <c r="B3259" s="28"/>
      <c r="C3259" s="28"/>
      <c r="D3259" s="28"/>
      <c r="E3259" s="28"/>
      <c r="F3259" s="28"/>
      <c r="G3259" s="28"/>
      <c r="H3259" s="28"/>
      <c r="I3259" s="28"/>
      <c r="J3259" s="28"/>
      <c r="K3259" s="28"/>
      <c r="L3259" s="28"/>
      <c r="M3259" s="28"/>
      <c r="N3259" s="28"/>
      <c r="O3259" s="28"/>
      <c r="P3259" s="28"/>
      <c r="Q3259" s="28"/>
      <c r="R3259" s="28"/>
    </row>
    <row r="3260" spans="2:18">
      <c r="B3260" s="28"/>
      <c r="C3260" s="28"/>
      <c r="D3260" s="28"/>
      <c r="E3260" s="28"/>
      <c r="F3260" s="28"/>
      <c r="G3260" s="28"/>
      <c r="H3260" s="28"/>
      <c r="I3260" s="28"/>
      <c r="J3260" s="28"/>
      <c r="K3260" s="28"/>
      <c r="L3260" s="28"/>
      <c r="M3260" s="28"/>
      <c r="N3260" s="28"/>
      <c r="O3260" s="28"/>
      <c r="P3260" s="28"/>
      <c r="Q3260" s="28"/>
      <c r="R3260" s="28"/>
    </row>
    <row r="3261" spans="2:18">
      <c r="B3261" s="28"/>
      <c r="C3261" s="28"/>
      <c r="D3261" s="28"/>
      <c r="E3261" s="28"/>
      <c r="F3261" s="28"/>
      <c r="G3261" s="28"/>
      <c r="H3261" s="28"/>
      <c r="I3261" s="28"/>
      <c r="J3261" s="28"/>
      <c r="K3261" s="28"/>
      <c r="L3261" s="28"/>
      <c r="M3261" s="28"/>
      <c r="N3261" s="28"/>
      <c r="O3261" s="28"/>
      <c r="P3261" s="28"/>
      <c r="Q3261" s="28"/>
      <c r="R3261" s="28"/>
    </row>
    <row r="3262" spans="2:18">
      <c r="B3262" s="28"/>
      <c r="C3262" s="28"/>
      <c r="D3262" s="28"/>
      <c r="E3262" s="28"/>
      <c r="F3262" s="28"/>
      <c r="G3262" s="28"/>
      <c r="H3262" s="28"/>
      <c r="I3262" s="28"/>
      <c r="J3262" s="28"/>
      <c r="K3262" s="28"/>
      <c r="L3262" s="28"/>
      <c r="M3262" s="28"/>
      <c r="N3262" s="28"/>
      <c r="O3262" s="28"/>
      <c r="P3262" s="28"/>
      <c r="Q3262" s="28"/>
      <c r="R3262" s="28"/>
    </row>
    <row r="3263" spans="2:18">
      <c r="B3263" s="28"/>
      <c r="C3263" s="28"/>
      <c r="D3263" s="28"/>
      <c r="E3263" s="28"/>
      <c r="F3263" s="28"/>
      <c r="G3263" s="28"/>
      <c r="H3263" s="28"/>
      <c r="I3263" s="28"/>
      <c r="J3263" s="28"/>
      <c r="K3263" s="28"/>
      <c r="L3263" s="28"/>
      <c r="M3263" s="28"/>
      <c r="N3263" s="28"/>
      <c r="O3263" s="28"/>
      <c r="P3263" s="28"/>
      <c r="Q3263" s="28"/>
      <c r="R3263" s="28"/>
    </row>
    <row r="3264" spans="2:18">
      <c r="B3264" s="28"/>
      <c r="C3264" s="28"/>
      <c r="D3264" s="28"/>
      <c r="E3264" s="28"/>
      <c r="F3264" s="28"/>
      <c r="G3264" s="28"/>
      <c r="H3264" s="28"/>
      <c r="I3264" s="28"/>
      <c r="J3264" s="28"/>
      <c r="K3264" s="28"/>
      <c r="L3264" s="28"/>
      <c r="M3264" s="28"/>
      <c r="N3264" s="28"/>
      <c r="O3264" s="28"/>
      <c r="P3264" s="28"/>
      <c r="Q3264" s="28"/>
      <c r="R3264" s="28"/>
    </row>
    <row r="3265" spans="2:18">
      <c r="B3265" s="28"/>
      <c r="C3265" s="28"/>
      <c r="D3265" s="28"/>
      <c r="E3265" s="28"/>
      <c r="F3265" s="28"/>
      <c r="G3265" s="28"/>
      <c r="H3265" s="28"/>
      <c r="I3265" s="28"/>
      <c r="J3265" s="28"/>
      <c r="K3265" s="28"/>
      <c r="L3265" s="28"/>
      <c r="M3265" s="28"/>
      <c r="N3265" s="28"/>
      <c r="O3265" s="28"/>
      <c r="P3265" s="28"/>
      <c r="Q3265" s="28"/>
      <c r="R3265" s="28"/>
    </row>
    <row r="3266" spans="2:18">
      <c r="B3266" s="28"/>
      <c r="C3266" s="28"/>
      <c r="D3266" s="28"/>
      <c r="E3266" s="28"/>
      <c r="F3266" s="28"/>
      <c r="G3266" s="28"/>
      <c r="H3266" s="28"/>
      <c r="I3266" s="28"/>
      <c r="J3266" s="28"/>
      <c r="K3266" s="28"/>
      <c r="L3266" s="28"/>
      <c r="M3266" s="28"/>
      <c r="N3266" s="28"/>
      <c r="O3266" s="28"/>
      <c r="P3266" s="28"/>
      <c r="Q3266" s="28"/>
      <c r="R3266" s="28"/>
    </row>
    <row r="3267" spans="2:18">
      <c r="B3267" s="28"/>
      <c r="C3267" s="28"/>
      <c r="D3267" s="28"/>
      <c r="E3267" s="28"/>
      <c r="F3267" s="28"/>
      <c r="G3267" s="28"/>
      <c r="H3267" s="28"/>
      <c r="I3267" s="28"/>
      <c r="J3267" s="28"/>
      <c r="K3267" s="28"/>
      <c r="L3267" s="28"/>
      <c r="M3267" s="28"/>
      <c r="N3267" s="28"/>
      <c r="O3267" s="28"/>
      <c r="P3267" s="28"/>
      <c r="Q3267" s="28"/>
      <c r="R3267" s="28"/>
    </row>
    <row r="3268" spans="2:18">
      <c r="B3268" s="28"/>
      <c r="C3268" s="28"/>
      <c r="D3268" s="28"/>
      <c r="E3268" s="28"/>
      <c r="F3268" s="28"/>
      <c r="G3268" s="28"/>
      <c r="H3268" s="28"/>
      <c r="I3268" s="28"/>
      <c r="J3268" s="28"/>
      <c r="K3268" s="28"/>
      <c r="L3268" s="28"/>
      <c r="M3268" s="28"/>
      <c r="N3268" s="28"/>
      <c r="O3268" s="28"/>
      <c r="P3268" s="28"/>
      <c r="Q3268" s="28"/>
      <c r="R3268" s="28"/>
    </row>
    <row r="3269" spans="2:18">
      <c r="B3269" s="28"/>
      <c r="C3269" s="28"/>
      <c r="D3269" s="28"/>
      <c r="E3269" s="28"/>
      <c r="F3269" s="28"/>
      <c r="G3269" s="28"/>
      <c r="H3269" s="28"/>
      <c r="I3269" s="28"/>
      <c r="J3269" s="28"/>
      <c r="K3269" s="28"/>
      <c r="L3269" s="28"/>
      <c r="M3269" s="28"/>
      <c r="N3269" s="28"/>
      <c r="O3269" s="28"/>
      <c r="P3269" s="28"/>
      <c r="Q3269" s="28"/>
      <c r="R3269" s="28"/>
    </row>
    <row r="3270" spans="2:18">
      <c r="B3270" s="28"/>
      <c r="C3270" s="28"/>
      <c r="D3270" s="28"/>
      <c r="E3270" s="28"/>
      <c r="F3270" s="28"/>
      <c r="G3270" s="28"/>
      <c r="H3270" s="28"/>
      <c r="I3270" s="28"/>
      <c r="J3270" s="28"/>
      <c r="K3270" s="28"/>
      <c r="L3270" s="28"/>
      <c r="M3270" s="28"/>
      <c r="N3270" s="28"/>
      <c r="O3270" s="28"/>
      <c r="P3270" s="28"/>
      <c r="Q3270" s="28"/>
      <c r="R3270" s="28"/>
    </row>
    <row r="3271" spans="2:18">
      <c r="B3271" s="28"/>
      <c r="C3271" s="28"/>
      <c r="D3271" s="28"/>
      <c r="E3271" s="28"/>
      <c r="F3271" s="28"/>
      <c r="G3271" s="28"/>
      <c r="H3271" s="28"/>
      <c r="I3271" s="28"/>
      <c r="J3271" s="28"/>
      <c r="K3271" s="28"/>
      <c r="L3271" s="28"/>
      <c r="M3271" s="28"/>
      <c r="N3271" s="28"/>
      <c r="O3271" s="28"/>
      <c r="P3271" s="28"/>
      <c r="Q3271" s="28"/>
      <c r="R3271" s="28"/>
    </row>
    <row r="3272" spans="2:18">
      <c r="B3272" s="28"/>
      <c r="C3272" s="28"/>
      <c r="D3272" s="28"/>
      <c r="E3272" s="28"/>
      <c r="F3272" s="28"/>
      <c r="G3272" s="28"/>
      <c r="H3272" s="28"/>
      <c r="I3272" s="28"/>
      <c r="J3272" s="28"/>
      <c r="K3272" s="28"/>
      <c r="L3272" s="28"/>
      <c r="M3272" s="28"/>
      <c r="N3272" s="28"/>
      <c r="O3272" s="28"/>
      <c r="P3272" s="28"/>
      <c r="Q3272" s="28"/>
      <c r="R3272" s="28"/>
    </row>
    <row r="3273" spans="2:18">
      <c r="B3273" s="28"/>
      <c r="C3273" s="28"/>
      <c r="D3273" s="28"/>
      <c r="E3273" s="28"/>
      <c r="F3273" s="28"/>
      <c r="G3273" s="28"/>
      <c r="H3273" s="28"/>
      <c r="I3273" s="28"/>
      <c r="J3273" s="28"/>
      <c r="K3273" s="28"/>
      <c r="L3273" s="28"/>
      <c r="M3273" s="28"/>
      <c r="N3273" s="28"/>
      <c r="O3273" s="28"/>
      <c r="P3273" s="28"/>
      <c r="Q3273" s="28"/>
      <c r="R3273" s="28"/>
    </row>
    <row r="3274" spans="2:18">
      <c r="B3274" s="28"/>
      <c r="C3274" s="28"/>
      <c r="D3274" s="28"/>
      <c r="E3274" s="28"/>
      <c r="F3274" s="28"/>
      <c r="G3274" s="28"/>
      <c r="H3274" s="28"/>
      <c r="I3274" s="28"/>
      <c r="J3274" s="28"/>
      <c r="K3274" s="28"/>
      <c r="L3274" s="28"/>
      <c r="M3274" s="28"/>
      <c r="N3274" s="28"/>
      <c r="O3274" s="28"/>
      <c r="P3274" s="28"/>
      <c r="Q3274" s="28"/>
      <c r="R3274" s="28"/>
    </row>
    <row r="3275" spans="2:18">
      <c r="B3275" s="28"/>
      <c r="C3275" s="28"/>
      <c r="D3275" s="28"/>
      <c r="E3275" s="28"/>
      <c r="F3275" s="28"/>
      <c r="G3275" s="28"/>
      <c r="H3275" s="28"/>
      <c r="I3275" s="28"/>
      <c r="J3275" s="28"/>
      <c r="K3275" s="28"/>
      <c r="L3275" s="28"/>
      <c r="M3275" s="28"/>
      <c r="N3275" s="28"/>
      <c r="O3275" s="28"/>
      <c r="P3275" s="28"/>
      <c r="Q3275" s="28"/>
      <c r="R3275" s="28"/>
    </row>
    <row r="3276" spans="2:18">
      <c r="B3276" s="28"/>
      <c r="C3276" s="28"/>
      <c r="D3276" s="28"/>
      <c r="E3276" s="28"/>
      <c r="F3276" s="28"/>
      <c r="G3276" s="28"/>
      <c r="H3276" s="28"/>
      <c r="I3276" s="28"/>
      <c r="J3276" s="28"/>
      <c r="K3276" s="28"/>
      <c r="L3276" s="28"/>
      <c r="M3276" s="28"/>
      <c r="N3276" s="28"/>
      <c r="O3276" s="28"/>
      <c r="P3276" s="28"/>
      <c r="Q3276" s="28"/>
      <c r="R3276" s="28"/>
    </row>
    <row r="3277" spans="2:18">
      <c r="B3277" s="28"/>
      <c r="C3277" s="28"/>
      <c r="D3277" s="28"/>
      <c r="E3277" s="28"/>
      <c r="F3277" s="28"/>
      <c r="G3277" s="28"/>
      <c r="H3277" s="28"/>
      <c r="I3277" s="28"/>
      <c r="J3277" s="28"/>
      <c r="K3277" s="28"/>
      <c r="L3277" s="28"/>
      <c r="M3277" s="28"/>
      <c r="N3277" s="28"/>
      <c r="O3277" s="28"/>
      <c r="P3277" s="28"/>
      <c r="Q3277" s="28"/>
      <c r="R3277" s="28"/>
    </row>
    <row r="3278" spans="2:18">
      <c r="B3278" s="28"/>
      <c r="C3278" s="28"/>
      <c r="D3278" s="28"/>
      <c r="E3278" s="28"/>
      <c r="F3278" s="28"/>
      <c r="G3278" s="28"/>
      <c r="H3278" s="28"/>
      <c r="I3278" s="28"/>
      <c r="J3278" s="28"/>
      <c r="K3278" s="28"/>
      <c r="L3278" s="28"/>
      <c r="M3278" s="28"/>
      <c r="N3278" s="28"/>
      <c r="O3278" s="28"/>
      <c r="P3278" s="28"/>
      <c r="Q3278" s="28"/>
      <c r="R3278" s="28"/>
    </row>
    <row r="3279" spans="2:18">
      <c r="B3279" s="28"/>
      <c r="C3279" s="28"/>
      <c r="D3279" s="28"/>
      <c r="E3279" s="28"/>
      <c r="F3279" s="28"/>
      <c r="G3279" s="28"/>
      <c r="H3279" s="28"/>
      <c r="I3279" s="28"/>
      <c r="J3279" s="28"/>
      <c r="K3279" s="28"/>
      <c r="L3279" s="28"/>
      <c r="M3279" s="28"/>
      <c r="N3279" s="28"/>
      <c r="O3279" s="28"/>
      <c r="P3279" s="28"/>
      <c r="Q3279" s="28"/>
      <c r="R3279" s="28"/>
    </row>
    <row r="3280" spans="2:18">
      <c r="B3280" s="28"/>
      <c r="C3280" s="28"/>
      <c r="D3280" s="28"/>
      <c r="E3280" s="28"/>
      <c r="F3280" s="28"/>
      <c r="G3280" s="28"/>
      <c r="H3280" s="28"/>
      <c r="I3280" s="28"/>
      <c r="J3280" s="28"/>
      <c r="K3280" s="28"/>
      <c r="L3280" s="28"/>
      <c r="M3280" s="28"/>
      <c r="N3280" s="28"/>
      <c r="O3280" s="28"/>
      <c r="P3280" s="28"/>
      <c r="Q3280" s="28"/>
      <c r="R3280" s="28"/>
    </row>
    <row r="3281" spans="2:18">
      <c r="B3281" s="28"/>
      <c r="C3281" s="28"/>
      <c r="D3281" s="28"/>
      <c r="E3281" s="28"/>
      <c r="F3281" s="28"/>
      <c r="G3281" s="28"/>
      <c r="H3281" s="28"/>
      <c r="I3281" s="28"/>
      <c r="J3281" s="28"/>
      <c r="K3281" s="28"/>
      <c r="L3281" s="28"/>
      <c r="M3281" s="28"/>
      <c r="N3281" s="28"/>
      <c r="O3281" s="28"/>
      <c r="P3281" s="28"/>
      <c r="Q3281" s="28"/>
      <c r="R3281" s="28"/>
    </row>
    <row r="3282" spans="2:18">
      <c r="B3282" s="28"/>
      <c r="C3282" s="28"/>
      <c r="D3282" s="28"/>
      <c r="E3282" s="28"/>
      <c r="F3282" s="28"/>
      <c r="G3282" s="28"/>
      <c r="H3282" s="28"/>
      <c r="I3282" s="28"/>
      <c r="J3282" s="28"/>
      <c r="K3282" s="28"/>
      <c r="L3282" s="28"/>
      <c r="M3282" s="28"/>
      <c r="N3282" s="28"/>
      <c r="O3282" s="28"/>
      <c r="P3282" s="28"/>
      <c r="Q3282" s="28"/>
      <c r="R3282" s="28"/>
    </row>
    <row r="3283" spans="2:18">
      <c r="B3283" s="28"/>
      <c r="C3283" s="28"/>
      <c r="D3283" s="28"/>
      <c r="E3283" s="28"/>
      <c r="F3283" s="28"/>
      <c r="G3283" s="28"/>
      <c r="H3283" s="28"/>
      <c r="I3283" s="28"/>
      <c r="J3283" s="28"/>
      <c r="K3283" s="28"/>
      <c r="L3283" s="28"/>
      <c r="M3283" s="28"/>
      <c r="N3283" s="28"/>
      <c r="O3283" s="28"/>
      <c r="P3283" s="28"/>
      <c r="Q3283" s="28"/>
      <c r="R3283" s="28"/>
    </row>
    <row r="3284" spans="2:18">
      <c r="B3284" s="28"/>
      <c r="C3284" s="28"/>
      <c r="D3284" s="28"/>
      <c r="E3284" s="28"/>
      <c r="F3284" s="28"/>
      <c r="G3284" s="28"/>
      <c r="H3284" s="28"/>
      <c r="I3284" s="28"/>
      <c r="J3284" s="28"/>
      <c r="K3284" s="28"/>
      <c r="L3284" s="28"/>
      <c r="M3284" s="28"/>
      <c r="N3284" s="28"/>
      <c r="O3284" s="28"/>
      <c r="P3284" s="28"/>
      <c r="Q3284" s="28"/>
      <c r="R3284" s="28"/>
    </row>
    <row r="3285" spans="2:18">
      <c r="B3285" s="28"/>
      <c r="C3285" s="28"/>
      <c r="D3285" s="28"/>
      <c r="E3285" s="28"/>
      <c r="F3285" s="28"/>
      <c r="G3285" s="28"/>
      <c r="H3285" s="28"/>
      <c r="I3285" s="28"/>
      <c r="J3285" s="28"/>
      <c r="K3285" s="28"/>
      <c r="L3285" s="28"/>
      <c r="M3285" s="28"/>
      <c r="N3285" s="28"/>
      <c r="O3285" s="28"/>
      <c r="P3285" s="28"/>
      <c r="Q3285" s="28"/>
      <c r="R3285" s="28"/>
    </row>
    <row r="3286" spans="2:18">
      <c r="B3286" s="28"/>
      <c r="C3286" s="28"/>
      <c r="D3286" s="28"/>
      <c r="E3286" s="28"/>
      <c r="F3286" s="28"/>
      <c r="G3286" s="28"/>
      <c r="H3286" s="28"/>
      <c r="I3286" s="28"/>
      <c r="J3286" s="28"/>
      <c r="K3286" s="28"/>
      <c r="L3286" s="28"/>
      <c r="M3286" s="28"/>
      <c r="N3286" s="28"/>
      <c r="O3286" s="28"/>
      <c r="P3286" s="28"/>
      <c r="Q3286" s="28"/>
      <c r="R3286" s="28"/>
    </row>
    <row r="3287" spans="2:18">
      <c r="B3287" s="28"/>
      <c r="C3287" s="28"/>
      <c r="D3287" s="28"/>
      <c r="E3287" s="28"/>
      <c r="F3287" s="28"/>
      <c r="G3287" s="28"/>
      <c r="H3287" s="28"/>
      <c r="I3287" s="28"/>
      <c r="J3287" s="28"/>
      <c r="K3287" s="28"/>
      <c r="L3287" s="28"/>
      <c r="M3287" s="28"/>
      <c r="N3287" s="28"/>
      <c r="O3287" s="28"/>
      <c r="P3287" s="28"/>
      <c r="Q3287" s="28"/>
      <c r="R3287" s="28"/>
    </row>
    <row r="3288" spans="2:18">
      <c r="B3288" s="28"/>
      <c r="C3288" s="28"/>
      <c r="D3288" s="28"/>
      <c r="E3288" s="28"/>
      <c r="F3288" s="28"/>
      <c r="G3288" s="28"/>
      <c r="H3288" s="28"/>
      <c r="I3288" s="28"/>
      <c r="J3288" s="28"/>
      <c r="K3288" s="28"/>
      <c r="L3288" s="28"/>
      <c r="M3288" s="28"/>
      <c r="N3288" s="28"/>
      <c r="O3288" s="28"/>
      <c r="P3288" s="28"/>
      <c r="Q3288" s="28"/>
      <c r="R3288" s="28"/>
    </row>
    <row r="3289" spans="2:18">
      <c r="B3289" s="28"/>
      <c r="C3289" s="28"/>
      <c r="D3289" s="28"/>
      <c r="E3289" s="28"/>
      <c r="F3289" s="28"/>
      <c r="G3289" s="28"/>
      <c r="H3289" s="28"/>
      <c r="I3289" s="28"/>
      <c r="J3289" s="28"/>
      <c r="K3289" s="28"/>
      <c r="L3289" s="28"/>
      <c r="M3289" s="28"/>
      <c r="N3289" s="28"/>
      <c r="O3289" s="28"/>
      <c r="P3289" s="28"/>
      <c r="Q3289" s="28"/>
      <c r="R3289" s="28"/>
    </row>
    <row r="3290" spans="2:18">
      <c r="B3290" s="28"/>
      <c r="C3290" s="28"/>
      <c r="D3290" s="28"/>
      <c r="E3290" s="28"/>
      <c r="F3290" s="28"/>
      <c r="G3290" s="28"/>
      <c r="H3290" s="28"/>
      <c r="I3290" s="28"/>
      <c r="J3290" s="28"/>
      <c r="K3290" s="28"/>
      <c r="L3290" s="28"/>
      <c r="M3290" s="28"/>
      <c r="N3290" s="28"/>
      <c r="O3290" s="28"/>
      <c r="P3290" s="28"/>
      <c r="Q3290" s="28"/>
      <c r="R3290" s="28"/>
    </row>
    <row r="3291" spans="2:18">
      <c r="B3291" s="28"/>
      <c r="C3291" s="28"/>
      <c r="D3291" s="28"/>
      <c r="E3291" s="28"/>
      <c r="F3291" s="28"/>
      <c r="G3291" s="28"/>
      <c r="H3291" s="28"/>
      <c r="I3291" s="28"/>
      <c r="J3291" s="28"/>
      <c r="K3291" s="28"/>
      <c r="L3291" s="28"/>
      <c r="M3291" s="28"/>
      <c r="N3291" s="28"/>
      <c r="O3291" s="28"/>
      <c r="P3291" s="28"/>
      <c r="Q3291" s="28"/>
      <c r="R3291" s="28"/>
    </row>
    <row r="3292" spans="2:18">
      <c r="B3292" s="28"/>
      <c r="C3292" s="28"/>
      <c r="D3292" s="28"/>
      <c r="E3292" s="28"/>
      <c r="F3292" s="28"/>
      <c r="G3292" s="28"/>
      <c r="H3292" s="28"/>
      <c r="I3292" s="28"/>
      <c r="J3292" s="28"/>
      <c r="K3292" s="28"/>
      <c r="L3292" s="28"/>
      <c r="M3292" s="28"/>
      <c r="N3292" s="28"/>
      <c r="O3292" s="28"/>
      <c r="P3292" s="28"/>
      <c r="Q3292" s="28"/>
      <c r="R3292" s="28"/>
    </row>
    <row r="3293" spans="2:18">
      <c r="B3293" s="28"/>
      <c r="C3293" s="28"/>
      <c r="D3293" s="28"/>
      <c r="E3293" s="28"/>
      <c r="F3293" s="28"/>
      <c r="G3293" s="28"/>
      <c r="H3293" s="28"/>
      <c r="I3293" s="28"/>
      <c r="J3293" s="28"/>
      <c r="K3293" s="28"/>
      <c r="L3293" s="28"/>
      <c r="M3293" s="28"/>
      <c r="N3293" s="28"/>
      <c r="O3293" s="28"/>
      <c r="P3293" s="28"/>
      <c r="Q3293" s="28"/>
      <c r="R3293" s="28"/>
    </row>
    <row r="3294" spans="2:18">
      <c r="B3294" s="28"/>
      <c r="C3294" s="28"/>
      <c r="D3294" s="28"/>
      <c r="E3294" s="28"/>
      <c r="F3294" s="28"/>
      <c r="G3294" s="28"/>
      <c r="H3294" s="28"/>
      <c r="I3294" s="28"/>
      <c r="J3294" s="28"/>
      <c r="K3294" s="28"/>
      <c r="L3294" s="28"/>
      <c r="M3294" s="28"/>
      <c r="N3294" s="28"/>
      <c r="O3294" s="28"/>
      <c r="P3294" s="28"/>
      <c r="Q3294" s="28"/>
      <c r="R3294" s="28"/>
    </row>
    <row r="3295" spans="2:18">
      <c r="B3295" s="28"/>
      <c r="C3295" s="28"/>
      <c r="D3295" s="28"/>
      <c r="E3295" s="28"/>
      <c r="F3295" s="28"/>
      <c r="G3295" s="28"/>
      <c r="H3295" s="28"/>
      <c r="I3295" s="28"/>
      <c r="J3295" s="28"/>
      <c r="K3295" s="28"/>
      <c r="L3295" s="28"/>
      <c r="M3295" s="28"/>
      <c r="N3295" s="28"/>
      <c r="O3295" s="28"/>
      <c r="P3295" s="28"/>
      <c r="Q3295" s="28"/>
      <c r="R3295" s="28"/>
    </row>
    <row r="3296" spans="2:18">
      <c r="B3296" s="28"/>
      <c r="C3296" s="28"/>
      <c r="D3296" s="28"/>
      <c r="E3296" s="28"/>
      <c r="F3296" s="28"/>
      <c r="G3296" s="28"/>
      <c r="H3296" s="28"/>
      <c r="I3296" s="28"/>
      <c r="J3296" s="28"/>
      <c r="K3296" s="28"/>
      <c r="L3296" s="28"/>
      <c r="M3296" s="28"/>
      <c r="N3296" s="28"/>
      <c r="O3296" s="28"/>
      <c r="P3296" s="28"/>
      <c r="Q3296" s="28"/>
      <c r="R3296" s="28"/>
    </row>
    <row r="3297" spans="2:18">
      <c r="B3297" s="28"/>
      <c r="C3297" s="28"/>
      <c r="D3297" s="28"/>
      <c r="E3297" s="28"/>
      <c r="F3297" s="28"/>
      <c r="G3297" s="28"/>
      <c r="H3297" s="28"/>
      <c r="I3297" s="28"/>
      <c r="J3297" s="28"/>
      <c r="K3297" s="28"/>
      <c r="L3297" s="28"/>
      <c r="M3297" s="28"/>
      <c r="N3297" s="28"/>
      <c r="O3297" s="28"/>
      <c r="P3297" s="28"/>
      <c r="Q3297" s="28"/>
      <c r="R3297" s="28"/>
    </row>
    <row r="3298" spans="2:18">
      <c r="B3298" s="28"/>
      <c r="C3298" s="28"/>
      <c r="D3298" s="28"/>
      <c r="E3298" s="28"/>
      <c r="F3298" s="28"/>
      <c r="G3298" s="28"/>
      <c r="H3298" s="28"/>
      <c r="I3298" s="28"/>
      <c r="J3298" s="28"/>
      <c r="K3298" s="28"/>
      <c r="L3298" s="28"/>
      <c r="M3298" s="28"/>
      <c r="N3298" s="28"/>
      <c r="O3298" s="28"/>
      <c r="P3298" s="28"/>
      <c r="Q3298" s="28"/>
      <c r="R3298" s="28"/>
    </row>
    <row r="3299" spans="2:18">
      <c r="B3299" s="28"/>
      <c r="C3299" s="28"/>
      <c r="D3299" s="28"/>
      <c r="E3299" s="28"/>
      <c r="F3299" s="28"/>
      <c r="G3299" s="28"/>
      <c r="H3299" s="28"/>
      <c r="I3299" s="28"/>
      <c r="J3299" s="28"/>
      <c r="K3299" s="28"/>
      <c r="L3299" s="28"/>
      <c r="M3299" s="28"/>
      <c r="N3299" s="28"/>
      <c r="O3299" s="28"/>
      <c r="P3299" s="28"/>
      <c r="Q3299" s="28"/>
      <c r="R3299" s="28"/>
    </row>
    <row r="3300" spans="2:18">
      <c r="B3300" s="28"/>
      <c r="C3300" s="28"/>
      <c r="D3300" s="28"/>
      <c r="E3300" s="28"/>
      <c r="F3300" s="28"/>
      <c r="G3300" s="28"/>
      <c r="H3300" s="28"/>
      <c r="I3300" s="28"/>
      <c r="J3300" s="28"/>
      <c r="K3300" s="28"/>
      <c r="L3300" s="28"/>
      <c r="M3300" s="28"/>
      <c r="N3300" s="28"/>
      <c r="O3300" s="28"/>
      <c r="P3300" s="28"/>
      <c r="Q3300" s="28"/>
      <c r="R3300" s="28"/>
    </row>
    <row r="3301" spans="2:18">
      <c r="B3301" s="28"/>
      <c r="C3301" s="28"/>
      <c r="D3301" s="28"/>
      <c r="E3301" s="28"/>
      <c r="F3301" s="28"/>
      <c r="G3301" s="28"/>
      <c r="H3301" s="28"/>
      <c r="I3301" s="28"/>
      <c r="J3301" s="28"/>
      <c r="K3301" s="28"/>
      <c r="L3301" s="28"/>
      <c r="M3301" s="28"/>
      <c r="N3301" s="28"/>
      <c r="O3301" s="28"/>
      <c r="P3301" s="28"/>
      <c r="Q3301" s="28"/>
      <c r="R3301" s="28"/>
    </row>
    <row r="3302" spans="2:18">
      <c r="B3302" s="28"/>
      <c r="C3302" s="28"/>
      <c r="D3302" s="28"/>
      <c r="E3302" s="28"/>
      <c r="F3302" s="28"/>
      <c r="G3302" s="28"/>
      <c r="H3302" s="28"/>
      <c r="I3302" s="28"/>
      <c r="J3302" s="28"/>
      <c r="K3302" s="28"/>
      <c r="L3302" s="28"/>
      <c r="M3302" s="28"/>
      <c r="N3302" s="28"/>
      <c r="O3302" s="28"/>
      <c r="P3302" s="28"/>
      <c r="Q3302" s="28"/>
      <c r="R3302" s="28"/>
    </row>
    <row r="3303" spans="2:18">
      <c r="B3303" s="28"/>
      <c r="C3303" s="28"/>
      <c r="D3303" s="28"/>
      <c r="E3303" s="28"/>
      <c r="F3303" s="28"/>
      <c r="G3303" s="28"/>
      <c r="H3303" s="28"/>
      <c r="I3303" s="28"/>
      <c r="J3303" s="28"/>
      <c r="K3303" s="28"/>
      <c r="L3303" s="28"/>
      <c r="M3303" s="28"/>
      <c r="N3303" s="28"/>
      <c r="O3303" s="28"/>
      <c r="P3303" s="28"/>
      <c r="Q3303" s="28"/>
      <c r="R3303" s="28"/>
    </row>
    <row r="3304" spans="2:18">
      <c r="B3304" s="28"/>
      <c r="C3304" s="28"/>
      <c r="D3304" s="28"/>
      <c r="E3304" s="28"/>
      <c r="F3304" s="28"/>
      <c r="G3304" s="28"/>
      <c r="H3304" s="28"/>
      <c r="I3304" s="28"/>
      <c r="J3304" s="28"/>
      <c r="K3304" s="28"/>
      <c r="L3304" s="28"/>
      <c r="M3304" s="28"/>
      <c r="N3304" s="28"/>
      <c r="O3304" s="28"/>
      <c r="P3304" s="28"/>
      <c r="Q3304" s="28"/>
      <c r="R3304" s="28"/>
    </row>
    <row r="3305" spans="2:18">
      <c r="B3305" s="28"/>
      <c r="C3305" s="28"/>
      <c r="D3305" s="28"/>
      <c r="E3305" s="28"/>
      <c r="F3305" s="28"/>
      <c r="G3305" s="28"/>
      <c r="H3305" s="28"/>
      <c r="I3305" s="28"/>
      <c r="J3305" s="28"/>
      <c r="K3305" s="28"/>
      <c r="L3305" s="28"/>
      <c r="M3305" s="28"/>
      <c r="N3305" s="28"/>
      <c r="O3305" s="28"/>
      <c r="P3305" s="28"/>
      <c r="Q3305" s="28"/>
      <c r="R3305" s="28"/>
    </row>
    <row r="3306" spans="2:18">
      <c r="B3306" s="28"/>
      <c r="C3306" s="28"/>
      <c r="D3306" s="28"/>
      <c r="E3306" s="28"/>
      <c r="F3306" s="28"/>
      <c r="G3306" s="28"/>
      <c r="H3306" s="28"/>
      <c r="I3306" s="28"/>
      <c r="J3306" s="28"/>
      <c r="K3306" s="28"/>
      <c r="L3306" s="28"/>
      <c r="M3306" s="28"/>
      <c r="N3306" s="28"/>
      <c r="O3306" s="28"/>
      <c r="P3306" s="28"/>
      <c r="Q3306" s="28"/>
      <c r="R3306" s="28"/>
    </row>
    <row r="3307" spans="2:18">
      <c r="B3307" s="28"/>
      <c r="C3307" s="28"/>
      <c r="D3307" s="28"/>
      <c r="E3307" s="28"/>
      <c r="F3307" s="28"/>
      <c r="G3307" s="28"/>
      <c r="H3307" s="28"/>
      <c r="I3307" s="28"/>
      <c r="J3307" s="28"/>
      <c r="K3307" s="28"/>
      <c r="L3307" s="28"/>
      <c r="M3307" s="28"/>
      <c r="N3307" s="28"/>
      <c r="O3307" s="28"/>
      <c r="P3307" s="28"/>
      <c r="Q3307" s="28"/>
      <c r="R3307" s="28"/>
    </row>
    <row r="3308" spans="2:18">
      <c r="B3308" s="28"/>
      <c r="C3308" s="28"/>
      <c r="D3308" s="28"/>
      <c r="E3308" s="28"/>
      <c r="F3308" s="28"/>
      <c r="G3308" s="28"/>
      <c r="H3308" s="28"/>
      <c r="I3308" s="28"/>
      <c r="J3308" s="28"/>
      <c r="K3308" s="28"/>
      <c r="L3308" s="28"/>
      <c r="M3308" s="28"/>
      <c r="N3308" s="28"/>
      <c r="O3308" s="28"/>
      <c r="P3308" s="28"/>
      <c r="Q3308" s="28"/>
      <c r="R3308" s="28"/>
    </row>
    <row r="3309" spans="2:18">
      <c r="B3309" s="28"/>
      <c r="C3309" s="28"/>
      <c r="D3309" s="28"/>
      <c r="E3309" s="28"/>
      <c r="F3309" s="28"/>
      <c r="G3309" s="28"/>
      <c r="H3309" s="28"/>
      <c r="I3309" s="28"/>
      <c r="J3309" s="28"/>
      <c r="K3309" s="28"/>
      <c r="L3309" s="28"/>
      <c r="M3309" s="28"/>
      <c r="N3309" s="28"/>
      <c r="O3309" s="28"/>
      <c r="P3309" s="28"/>
      <c r="Q3309" s="28"/>
      <c r="R3309" s="28"/>
    </row>
    <row r="3310" spans="2:18">
      <c r="B3310" s="28"/>
      <c r="C3310" s="28"/>
      <c r="D3310" s="28"/>
      <c r="E3310" s="28"/>
      <c r="F3310" s="28"/>
      <c r="G3310" s="28"/>
      <c r="H3310" s="28"/>
      <c r="I3310" s="28"/>
      <c r="J3310" s="28"/>
      <c r="K3310" s="28"/>
      <c r="L3310" s="28"/>
      <c r="M3310" s="28"/>
      <c r="N3310" s="28"/>
      <c r="O3310" s="28"/>
      <c r="P3310" s="28"/>
      <c r="Q3310" s="28"/>
      <c r="R3310" s="28"/>
    </row>
    <row r="3311" spans="2:18">
      <c r="B3311" s="28"/>
      <c r="C3311" s="28"/>
      <c r="D3311" s="28"/>
      <c r="E3311" s="28"/>
      <c r="F3311" s="28"/>
      <c r="G3311" s="28"/>
      <c r="H3311" s="28"/>
      <c r="I3311" s="28"/>
      <c r="J3311" s="28"/>
      <c r="K3311" s="28"/>
      <c r="L3311" s="28"/>
      <c r="M3311" s="28"/>
      <c r="N3311" s="28"/>
      <c r="O3311" s="28"/>
      <c r="P3311" s="28"/>
      <c r="Q3311" s="28"/>
      <c r="R3311" s="28"/>
    </row>
    <row r="3312" spans="2:18">
      <c r="B3312" s="28"/>
      <c r="C3312" s="28"/>
      <c r="D3312" s="28"/>
      <c r="E3312" s="28"/>
      <c r="F3312" s="28"/>
      <c r="G3312" s="28"/>
      <c r="H3312" s="28"/>
      <c r="I3312" s="28"/>
      <c r="J3312" s="28"/>
      <c r="K3312" s="28"/>
      <c r="L3312" s="28"/>
      <c r="M3312" s="28"/>
      <c r="N3312" s="28"/>
      <c r="O3312" s="28"/>
      <c r="P3312" s="28"/>
      <c r="Q3312" s="28"/>
      <c r="R3312" s="28"/>
    </row>
    <row r="3313" spans="2:18">
      <c r="B3313" s="28"/>
      <c r="C3313" s="28"/>
      <c r="D3313" s="28"/>
      <c r="E3313" s="28"/>
      <c r="F3313" s="28"/>
      <c r="G3313" s="28"/>
      <c r="H3313" s="28"/>
      <c r="I3313" s="28"/>
      <c r="J3313" s="28"/>
      <c r="K3313" s="28"/>
      <c r="L3313" s="28"/>
      <c r="M3313" s="28"/>
      <c r="N3313" s="28"/>
      <c r="O3313" s="28"/>
      <c r="P3313" s="28"/>
      <c r="Q3313" s="28"/>
      <c r="R3313" s="28"/>
    </row>
    <row r="3314" spans="2:18">
      <c r="B3314" s="28"/>
      <c r="C3314" s="28"/>
      <c r="D3314" s="28"/>
      <c r="E3314" s="28"/>
      <c r="F3314" s="28"/>
      <c r="G3314" s="28"/>
      <c r="H3314" s="28"/>
      <c r="I3314" s="28"/>
      <c r="J3314" s="28"/>
      <c r="K3314" s="28"/>
      <c r="L3314" s="28"/>
      <c r="M3314" s="28"/>
      <c r="N3314" s="28"/>
      <c r="O3314" s="28"/>
      <c r="P3314" s="28"/>
      <c r="Q3314" s="28"/>
      <c r="R3314" s="28"/>
    </row>
    <row r="3315" spans="2:18">
      <c r="B3315" s="28"/>
      <c r="C3315" s="28"/>
      <c r="D3315" s="28"/>
      <c r="E3315" s="28"/>
      <c r="F3315" s="28"/>
      <c r="G3315" s="28"/>
      <c r="H3315" s="28"/>
      <c r="I3315" s="28"/>
      <c r="J3315" s="28"/>
      <c r="K3315" s="28"/>
      <c r="L3315" s="28"/>
      <c r="M3315" s="28"/>
      <c r="N3315" s="28"/>
      <c r="O3315" s="28"/>
      <c r="P3315" s="28"/>
      <c r="Q3315" s="28"/>
      <c r="R3315" s="28"/>
    </row>
    <row r="3316" spans="2:18">
      <c r="B3316" s="28"/>
      <c r="C3316" s="28"/>
      <c r="D3316" s="28"/>
      <c r="E3316" s="28"/>
      <c r="F3316" s="28"/>
      <c r="G3316" s="28"/>
      <c r="H3316" s="28"/>
      <c r="I3316" s="28"/>
      <c r="J3316" s="28"/>
      <c r="K3316" s="28"/>
      <c r="L3316" s="28"/>
      <c r="M3316" s="28"/>
      <c r="N3316" s="28"/>
      <c r="O3316" s="28"/>
      <c r="P3316" s="28"/>
      <c r="Q3316" s="28"/>
      <c r="R3316" s="28"/>
    </row>
    <row r="3317" spans="2:18">
      <c r="B3317" s="28"/>
      <c r="C3317" s="28"/>
      <c r="D3317" s="28"/>
      <c r="E3317" s="28"/>
      <c r="F3317" s="28"/>
      <c r="G3317" s="28"/>
      <c r="H3317" s="28"/>
      <c r="I3317" s="28"/>
      <c r="J3317" s="28"/>
      <c r="K3317" s="28"/>
      <c r="L3317" s="28"/>
      <c r="M3317" s="28"/>
      <c r="N3317" s="28"/>
      <c r="O3317" s="28"/>
      <c r="P3317" s="28"/>
      <c r="Q3317" s="28"/>
      <c r="R3317" s="28"/>
    </row>
    <row r="3318" spans="2:18">
      <c r="B3318" s="28"/>
      <c r="C3318" s="28"/>
      <c r="D3318" s="28"/>
      <c r="E3318" s="28"/>
      <c r="F3318" s="28"/>
      <c r="G3318" s="28"/>
      <c r="H3318" s="28"/>
      <c r="I3318" s="28"/>
      <c r="J3318" s="28"/>
      <c r="K3318" s="28"/>
      <c r="L3318" s="28"/>
      <c r="M3318" s="28"/>
      <c r="N3318" s="28"/>
      <c r="O3318" s="28"/>
      <c r="P3318" s="28"/>
      <c r="Q3318" s="28"/>
      <c r="R3318" s="28"/>
    </row>
    <row r="3319" spans="2:18">
      <c r="B3319" s="28"/>
      <c r="C3319" s="28"/>
      <c r="D3319" s="28"/>
      <c r="E3319" s="28"/>
      <c r="F3319" s="28"/>
      <c r="G3319" s="28"/>
      <c r="H3319" s="28"/>
      <c r="I3319" s="28"/>
      <c r="J3319" s="28"/>
      <c r="K3319" s="28"/>
      <c r="L3319" s="28"/>
      <c r="M3319" s="28"/>
      <c r="N3319" s="28"/>
      <c r="O3319" s="28"/>
      <c r="P3319" s="28"/>
      <c r="Q3319" s="28"/>
      <c r="R3319" s="28"/>
    </row>
    <row r="3320" spans="2:18">
      <c r="B3320" s="28"/>
      <c r="C3320" s="28"/>
      <c r="D3320" s="28"/>
      <c r="E3320" s="28"/>
      <c r="F3320" s="28"/>
      <c r="G3320" s="28"/>
      <c r="H3320" s="28"/>
      <c r="I3320" s="28"/>
      <c r="J3320" s="28"/>
      <c r="K3320" s="28"/>
      <c r="L3320" s="28"/>
      <c r="M3320" s="28"/>
      <c r="N3320" s="28"/>
      <c r="O3320" s="28"/>
      <c r="P3320" s="28"/>
      <c r="Q3320" s="28"/>
      <c r="R3320" s="28"/>
    </row>
    <row r="3321" spans="2:18">
      <c r="B3321" s="28"/>
      <c r="C3321" s="28"/>
      <c r="D3321" s="28"/>
      <c r="E3321" s="28"/>
      <c r="F3321" s="28"/>
      <c r="G3321" s="28"/>
      <c r="H3321" s="28"/>
      <c r="I3321" s="28"/>
      <c r="J3321" s="28"/>
      <c r="K3321" s="28"/>
      <c r="L3321" s="28"/>
      <c r="M3321" s="28"/>
      <c r="N3321" s="28"/>
      <c r="O3321" s="28"/>
      <c r="P3321" s="28"/>
      <c r="Q3321" s="28"/>
      <c r="R3321" s="28"/>
    </row>
    <row r="3322" spans="2:18">
      <c r="B3322" s="28"/>
      <c r="C3322" s="28"/>
      <c r="D3322" s="28"/>
      <c r="E3322" s="28"/>
      <c r="F3322" s="28"/>
      <c r="G3322" s="28"/>
      <c r="H3322" s="28"/>
      <c r="I3322" s="28"/>
      <c r="J3322" s="28"/>
      <c r="K3322" s="28"/>
      <c r="L3322" s="28"/>
      <c r="M3322" s="28"/>
      <c r="N3322" s="28"/>
      <c r="O3322" s="28"/>
      <c r="P3322" s="28"/>
      <c r="Q3322" s="28"/>
      <c r="R3322" s="28"/>
    </row>
    <row r="3323" spans="2:18">
      <c r="B3323" s="28"/>
      <c r="C3323" s="28"/>
      <c r="D3323" s="28"/>
      <c r="E3323" s="28"/>
      <c r="F3323" s="28"/>
      <c r="G3323" s="28"/>
      <c r="H3323" s="28"/>
      <c r="I3323" s="28"/>
      <c r="J3323" s="28"/>
      <c r="K3323" s="28"/>
      <c r="L3323" s="28"/>
      <c r="M3323" s="28"/>
      <c r="N3323" s="28"/>
      <c r="O3323" s="28"/>
      <c r="P3323" s="28"/>
      <c r="Q3323" s="28"/>
      <c r="R3323" s="28"/>
    </row>
    <row r="3324" spans="2:18">
      <c r="B3324" s="28"/>
      <c r="C3324" s="28"/>
      <c r="D3324" s="28"/>
      <c r="E3324" s="28"/>
      <c r="F3324" s="28"/>
      <c r="G3324" s="28"/>
      <c r="H3324" s="28"/>
      <c r="I3324" s="28"/>
      <c r="J3324" s="28"/>
      <c r="K3324" s="28"/>
      <c r="L3324" s="28"/>
      <c r="M3324" s="28"/>
      <c r="N3324" s="28"/>
      <c r="O3324" s="28"/>
      <c r="P3324" s="28"/>
      <c r="Q3324" s="28"/>
      <c r="R3324" s="28"/>
    </row>
    <row r="3325" spans="2:18">
      <c r="B3325" s="28"/>
      <c r="C3325" s="28"/>
      <c r="D3325" s="28"/>
      <c r="E3325" s="28"/>
      <c r="F3325" s="28"/>
      <c r="G3325" s="28"/>
      <c r="H3325" s="28"/>
      <c r="I3325" s="28"/>
      <c r="J3325" s="28"/>
      <c r="K3325" s="28"/>
      <c r="L3325" s="28"/>
      <c r="M3325" s="28"/>
      <c r="N3325" s="28"/>
      <c r="O3325" s="28"/>
      <c r="P3325" s="28"/>
      <c r="Q3325" s="28"/>
      <c r="R3325" s="28"/>
    </row>
    <row r="3326" spans="2:18">
      <c r="B3326" s="28"/>
      <c r="C3326" s="28"/>
      <c r="D3326" s="28"/>
      <c r="E3326" s="28"/>
      <c r="F3326" s="28"/>
      <c r="G3326" s="28"/>
      <c r="H3326" s="28"/>
      <c r="I3326" s="28"/>
      <c r="J3326" s="28"/>
      <c r="K3326" s="28"/>
      <c r="L3326" s="28"/>
      <c r="M3326" s="28"/>
      <c r="N3326" s="28"/>
      <c r="O3326" s="28"/>
      <c r="P3326" s="28"/>
      <c r="Q3326" s="28"/>
      <c r="R3326" s="28"/>
    </row>
    <row r="3327" spans="2:18">
      <c r="B3327" s="28"/>
      <c r="C3327" s="28"/>
      <c r="D3327" s="28"/>
      <c r="E3327" s="28"/>
      <c r="F3327" s="28"/>
      <c r="G3327" s="28"/>
      <c r="H3327" s="28"/>
      <c r="I3327" s="28"/>
      <c r="J3327" s="28"/>
      <c r="K3327" s="28"/>
      <c r="L3327" s="28"/>
      <c r="M3327" s="28"/>
      <c r="N3327" s="28"/>
      <c r="O3327" s="28"/>
      <c r="P3327" s="28"/>
      <c r="Q3327" s="28"/>
      <c r="R3327" s="28"/>
    </row>
    <row r="3328" spans="2:18">
      <c r="B3328" s="28"/>
      <c r="C3328" s="28"/>
      <c r="D3328" s="28"/>
      <c r="E3328" s="28"/>
      <c r="F3328" s="28"/>
      <c r="G3328" s="28"/>
      <c r="H3328" s="28"/>
      <c r="I3328" s="28"/>
      <c r="J3328" s="28"/>
      <c r="K3328" s="28"/>
      <c r="L3328" s="28"/>
      <c r="M3328" s="28"/>
      <c r="N3328" s="28"/>
      <c r="O3328" s="28"/>
      <c r="P3328" s="28"/>
      <c r="Q3328" s="28"/>
      <c r="R3328" s="28"/>
    </row>
    <row r="3329" spans="2:18">
      <c r="B3329" s="28"/>
      <c r="C3329" s="28"/>
      <c r="D3329" s="28"/>
      <c r="E3329" s="28"/>
      <c r="F3329" s="28"/>
      <c r="G3329" s="28"/>
      <c r="H3329" s="28"/>
      <c r="I3329" s="28"/>
      <c r="J3329" s="28"/>
      <c r="K3329" s="28"/>
      <c r="L3329" s="28"/>
      <c r="M3329" s="28"/>
      <c r="N3329" s="28"/>
      <c r="O3329" s="28"/>
      <c r="P3329" s="28"/>
      <c r="Q3329" s="28"/>
      <c r="R3329" s="28"/>
    </row>
    <row r="3330" spans="2:18">
      <c r="B3330" s="28"/>
      <c r="C3330" s="28"/>
      <c r="D3330" s="28"/>
      <c r="E3330" s="28"/>
      <c r="F3330" s="28"/>
      <c r="G3330" s="28"/>
      <c r="H3330" s="28"/>
      <c r="I3330" s="28"/>
      <c r="J3330" s="28"/>
      <c r="K3330" s="28"/>
      <c r="L3330" s="28"/>
      <c r="M3330" s="28"/>
      <c r="N3330" s="28"/>
      <c r="O3330" s="28"/>
      <c r="P3330" s="28"/>
      <c r="Q3330" s="28"/>
      <c r="R3330" s="28"/>
    </row>
    <row r="3331" spans="2:18">
      <c r="B3331" s="28"/>
      <c r="C3331" s="28"/>
      <c r="D3331" s="28"/>
      <c r="E3331" s="28"/>
      <c r="F3331" s="28"/>
      <c r="G3331" s="28"/>
      <c r="H3331" s="28"/>
      <c r="I3331" s="28"/>
      <c r="J3331" s="28"/>
      <c r="K3331" s="28"/>
      <c r="L3331" s="28"/>
      <c r="M3331" s="28"/>
      <c r="N3331" s="28"/>
      <c r="O3331" s="28"/>
      <c r="P3331" s="28"/>
      <c r="Q3331" s="28"/>
      <c r="R3331" s="28"/>
    </row>
    <row r="3332" spans="2:18">
      <c r="B3332" s="28"/>
      <c r="C3332" s="28"/>
      <c r="D3332" s="28"/>
      <c r="E3332" s="28"/>
      <c r="F3332" s="28"/>
      <c r="G3332" s="28"/>
      <c r="H3332" s="28"/>
      <c r="I3332" s="28"/>
      <c r="J3332" s="28"/>
      <c r="K3332" s="28"/>
      <c r="L3332" s="28"/>
      <c r="M3332" s="28"/>
      <c r="N3332" s="28"/>
      <c r="O3332" s="28"/>
      <c r="P3332" s="28"/>
      <c r="Q3332" s="28"/>
      <c r="R3332" s="28"/>
    </row>
    <row r="3333" spans="2:18">
      <c r="B3333" s="28"/>
      <c r="C3333" s="28"/>
      <c r="D3333" s="28"/>
      <c r="E3333" s="28"/>
      <c r="F3333" s="28"/>
      <c r="G3333" s="28"/>
      <c r="H3333" s="28"/>
      <c r="I3333" s="28"/>
      <c r="J3333" s="28"/>
      <c r="K3333" s="28"/>
      <c r="L3333" s="28"/>
      <c r="M3333" s="28"/>
      <c r="N3333" s="28"/>
      <c r="O3333" s="28"/>
      <c r="P3333" s="28"/>
      <c r="Q3333" s="28"/>
      <c r="R3333" s="28"/>
    </row>
    <row r="3334" spans="2:18">
      <c r="B3334" s="28"/>
      <c r="C3334" s="28"/>
      <c r="D3334" s="28"/>
      <c r="E3334" s="28"/>
      <c r="F3334" s="28"/>
      <c r="G3334" s="28"/>
      <c r="H3334" s="28"/>
      <c r="I3334" s="28"/>
      <c r="J3334" s="28"/>
      <c r="K3334" s="28"/>
      <c r="L3334" s="28"/>
      <c r="M3334" s="28"/>
      <c r="N3334" s="28"/>
      <c r="O3334" s="28"/>
      <c r="P3334" s="28"/>
      <c r="Q3334" s="28"/>
      <c r="R3334" s="28"/>
    </row>
    <row r="3335" spans="2:18">
      <c r="B3335" s="28"/>
      <c r="C3335" s="28"/>
      <c r="D3335" s="28"/>
      <c r="E3335" s="28"/>
      <c r="F3335" s="28"/>
      <c r="G3335" s="28"/>
      <c r="H3335" s="28"/>
      <c r="I3335" s="28"/>
      <c r="J3335" s="28"/>
      <c r="K3335" s="28"/>
      <c r="L3335" s="28"/>
      <c r="M3335" s="28"/>
      <c r="N3335" s="28"/>
      <c r="O3335" s="28"/>
      <c r="P3335" s="28"/>
      <c r="Q3335" s="28"/>
      <c r="R3335" s="28"/>
    </row>
    <row r="3336" spans="2:18">
      <c r="B3336" s="28"/>
      <c r="C3336" s="28"/>
      <c r="D3336" s="28"/>
      <c r="E3336" s="28"/>
      <c r="F3336" s="28"/>
      <c r="G3336" s="28"/>
      <c r="H3336" s="28"/>
      <c r="I3336" s="28"/>
      <c r="J3336" s="28"/>
      <c r="K3336" s="28"/>
      <c r="L3336" s="28"/>
      <c r="M3336" s="28"/>
      <c r="N3336" s="28"/>
      <c r="O3336" s="28"/>
      <c r="P3336" s="28"/>
      <c r="Q3336" s="28"/>
      <c r="R3336" s="28"/>
    </row>
    <row r="3337" spans="2:18">
      <c r="B3337" s="28"/>
      <c r="C3337" s="28"/>
      <c r="D3337" s="28"/>
      <c r="E3337" s="28"/>
      <c r="F3337" s="28"/>
      <c r="G3337" s="28"/>
      <c r="H3337" s="28"/>
      <c r="I3337" s="28"/>
      <c r="J3337" s="28"/>
      <c r="K3337" s="28"/>
      <c r="L3337" s="28"/>
      <c r="M3337" s="28"/>
      <c r="N3337" s="28"/>
      <c r="O3337" s="28"/>
      <c r="P3337" s="28"/>
      <c r="Q3337" s="28"/>
      <c r="R3337" s="28"/>
    </row>
    <row r="3338" spans="2:18">
      <c r="B3338" s="28"/>
      <c r="C3338" s="28"/>
      <c r="D3338" s="28"/>
      <c r="E3338" s="28"/>
      <c r="F3338" s="28"/>
      <c r="G3338" s="28"/>
      <c r="H3338" s="28"/>
      <c r="I3338" s="28"/>
      <c r="J3338" s="28"/>
      <c r="K3338" s="28"/>
      <c r="L3338" s="28"/>
      <c r="M3338" s="28"/>
      <c r="N3338" s="28"/>
      <c r="O3338" s="28"/>
      <c r="P3338" s="28"/>
      <c r="Q3338" s="28"/>
      <c r="R3338" s="28"/>
    </row>
    <row r="3339" spans="2:18">
      <c r="B3339" s="28"/>
      <c r="C3339" s="28"/>
      <c r="D3339" s="28"/>
      <c r="E3339" s="28"/>
      <c r="F3339" s="28"/>
      <c r="G3339" s="28"/>
      <c r="H3339" s="28"/>
      <c r="I3339" s="28"/>
      <c r="J3339" s="28"/>
      <c r="K3339" s="28"/>
      <c r="L3339" s="28"/>
      <c r="M3339" s="28"/>
      <c r="N3339" s="28"/>
      <c r="O3339" s="28"/>
      <c r="P3339" s="28"/>
      <c r="Q3339" s="28"/>
      <c r="R3339" s="28"/>
    </row>
    <row r="3340" spans="2:18">
      <c r="B3340" s="28"/>
      <c r="C3340" s="28"/>
      <c r="D3340" s="28"/>
      <c r="E3340" s="28"/>
      <c r="F3340" s="28"/>
      <c r="G3340" s="28"/>
      <c r="H3340" s="28"/>
      <c r="I3340" s="28"/>
      <c r="J3340" s="28"/>
      <c r="K3340" s="28"/>
      <c r="L3340" s="28"/>
      <c r="M3340" s="28"/>
      <c r="N3340" s="28"/>
      <c r="O3340" s="28"/>
      <c r="P3340" s="28"/>
      <c r="Q3340" s="28"/>
      <c r="R3340" s="28"/>
    </row>
    <row r="3341" spans="2:18">
      <c r="B3341" s="28"/>
      <c r="C3341" s="28"/>
      <c r="D3341" s="28"/>
      <c r="E3341" s="28"/>
      <c r="F3341" s="28"/>
      <c r="G3341" s="28"/>
      <c r="H3341" s="28"/>
      <c r="I3341" s="28"/>
      <c r="J3341" s="28"/>
      <c r="K3341" s="28"/>
      <c r="L3341" s="28"/>
      <c r="M3341" s="28"/>
      <c r="N3341" s="28"/>
      <c r="O3341" s="28"/>
      <c r="P3341" s="28"/>
      <c r="Q3341" s="28"/>
      <c r="R3341" s="28"/>
    </row>
    <row r="3342" spans="2:18">
      <c r="B3342" s="28"/>
      <c r="C3342" s="28"/>
      <c r="D3342" s="28"/>
      <c r="E3342" s="28"/>
      <c r="F3342" s="28"/>
      <c r="G3342" s="28"/>
      <c r="H3342" s="28"/>
      <c r="I3342" s="28"/>
      <c r="J3342" s="28"/>
      <c r="K3342" s="28"/>
      <c r="L3342" s="28"/>
      <c r="M3342" s="28"/>
      <c r="N3342" s="28"/>
      <c r="O3342" s="28"/>
      <c r="P3342" s="28"/>
      <c r="Q3342" s="28"/>
      <c r="R3342" s="28"/>
    </row>
    <row r="3343" spans="2:18">
      <c r="B3343" s="28"/>
      <c r="C3343" s="28"/>
      <c r="D3343" s="28"/>
      <c r="E3343" s="28"/>
      <c r="F3343" s="28"/>
      <c r="G3343" s="28"/>
      <c r="H3343" s="28"/>
      <c r="I3343" s="28"/>
      <c r="J3343" s="28"/>
      <c r="K3343" s="28"/>
      <c r="L3343" s="28"/>
      <c r="M3343" s="28"/>
      <c r="N3343" s="28"/>
      <c r="O3343" s="28"/>
      <c r="P3343" s="28"/>
      <c r="Q3343" s="28"/>
      <c r="R3343" s="28"/>
    </row>
    <row r="3344" spans="2:18">
      <c r="B3344" s="28"/>
      <c r="C3344" s="28"/>
      <c r="D3344" s="28"/>
      <c r="E3344" s="28"/>
      <c r="F3344" s="28"/>
      <c r="G3344" s="28"/>
      <c r="H3344" s="28"/>
      <c r="I3344" s="28"/>
      <c r="J3344" s="28"/>
      <c r="K3344" s="28"/>
      <c r="L3344" s="28"/>
      <c r="M3344" s="28"/>
      <c r="N3344" s="28"/>
      <c r="O3344" s="28"/>
      <c r="P3344" s="28"/>
      <c r="Q3344" s="28"/>
      <c r="R3344" s="28"/>
    </row>
    <row r="3345" spans="2:18">
      <c r="B3345" s="28"/>
      <c r="C3345" s="28"/>
      <c r="D3345" s="28"/>
      <c r="E3345" s="28"/>
      <c r="F3345" s="28"/>
      <c r="G3345" s="28"/>
      <c r="H3345" s="28"/>
      <c r="I3345" s="28"/>
      <c r="J3345" s="28"/>
      <c r="K3345" s="28"/>
      <c r="L3345" s="28"/>
      <c r="M3345" s="28"/>
      <c r="N3345" s="28"/>
      <c r="O3345" s="28"/>
      <c r="P3345" s="28"/>
      <c r="Q3345" s="28"/>
      <c r="R3345" s="28"/>
    </row>
    <row r="3346" spans="2:18">
      <c r="B3346" s="28"/>
      <c r="C3346" s="28"/>
      <c r="D3346" s="28"/>
      <c r="E3346" s="28"/>
      <c r="F3346" s="28"/>
      <c r="G3346" s="28"/>
      <c r="H3346" s="28"/>
      <c r="I3346" s="28"/>
      <c r="J3346" s="28"/>
      <c r="K3346" s="28"/>
      <c r="L3346" s="28"/>
      <c r="M3346" s="28"/>
      <c r="N3346" s="28"/>
      <c r="O3346" s="28"/>
      <c r="P3346" s="28"/>
      <c r="Q3346" s="28"/>
      <c r="R3346" s="28"/>
    </row>
    <row r="3347" spans="2:18">
      <c r="B3347" s="28"/>
      <c r="C3347" s="28"/>
      <c r="D3347" s="28"/>
      <c r="E3347" s="28"/>
      <c r="F3347" s="28"/>
      <c r="G3347" s="28"/>
      <c r="H3347" s="28"/>
      <c r="I3347" s="28"/>
      <c r="J3347" s="28"/>
      <c r="K3347" s="28"/>
      <c r="L3347" s="28"/>
      <c r="M3347" s="28"/>
      <c r="N3347" s="28"/>
      <c r="O3347" s="28"/>
      <c r="P3347" s="28"/>
      <c r="Q3347" s="28"/>
      <c r="R3347" s="28"/>
    </row>
    <row r="3348" spans="2:18">
      <c r="B3348" s="28"/>
      <c r="C3348" s="28"/>
      <c r="D3348" s="28"/>
      <c r="E3348" s="28"/>
      <c r="F3348" s="28"/>
      <c r="G3348" s="28"/>
      <c r="H3348" s="28"/>
      <c r="I3348" s="28"/>
      <c r="J3348" s="28"/>
      <c r="K3348" s="28"/>
      <c r="L3348" s="28"/>
      <c r="M3348" s="28"/>
      <c r="N3348" s="28"/>
      <c r="O3348" s="28"/>
      <c r="P3348" s="28"/>
      <c r="Q3348" s="28"/>
      <c r="R3348" s="28"/>
    </row>
    <row r="3349" spans="2:18">
      <c r="B3349" s="28"/>
      <c r="C3349" s="28"/>
      <c r="D3349" s="28"/>
      <c r="E3349" s="28"/>
      <c r="F3349" s="28"/>
      <c r="G3349" s="28"/>
      <c r="H3349" s="28"/>
      <c r="I3349" s="28"/>
      <c r="J3349" s="28"/>
      <c r="K3349" s="28"/>
      <c r="L3349" s="28"/>
      <c r="M3349" s="28"/>
      <c r="N3349" s="28"/>
      <c r="O3349" s="28"/>
      <c r="P3349" s="28"/>
      <c r="Q3349" s="28"/>
      <c r="R3349" s="28"/>
    </row>
    <row r="3350" spans="2:18">
      <c r="B3350" s="28"/>
      <c r="C3350" s="28"/>
      <c r="D3350" s="28"/>
      <c r="E3350" s="28"/>
      <c r="F3350" s="28"/>
      <c r="G3350" s="28"/>
      <c r="H3350" s="28"/>
      <c r="I3350" s="28"/>
      <c r="J3350" s="28"/>
      <c r="K3350" s="28"/>
      <c r="L3350" s="28"/>
      <c r="M3350" s="28"/>
      <c r="N3350" s="28"/>
      <c r="O3350" s="28"/>
      <c r="P3350" s="28"/>
      <c r="Q3350" s="28"/>
      <c r="R3350" s="28"/>
    </row>
    <row r="3351" spans="2:18">
      <c r="B3351" s="28"/>
      <c r="C3351" s="28"/>
      <c r="D3351" s="28"/>
      <c r="E3351" s="28"/>
      <c r="F3351" s="28"/>
      <c r="G3351" s="28"/>
      <c r="H3351" s="28"/>
      <c r="I3351" s="28"/>
      <c r="J3351" s="28"/>
      <c r="K3351" s="28"/>
      <c r="L3351" s="28"/>
      <c r="M3351" s="28"/>
      <c r="N3351" s="28"/>
      <c r="O3351" s="28"/>
      <c r="P3351" s="28"/>
      <c r="Q3351" s="28"/>
      <c r="R3351" s="28"/>
    </row>
    <row r="3352" spans="2:18">
      <c r="B3352" s="28"/>
      <c r="C3352" s="28"/>
      <c r="D3352" s="28"/>
      <c r="E3352" s="28"/>
      <c r="F3352" s="28"/>
      <c r="G3352" s="28"/>
      <c r="H3352" s="28"/>
      <c r="I3352" s="28"/>
      <c r="J3352" s="28"/>
      <c r="K3352" s="28"/>
      <c r="L3352" s="28"/>
      <c r="M3352" s="28"/>
      <c r="N3352" s="28"/>
      <c r="O3352" s="28"/>
      <c r="P3352" s="28"/>
      <c r="Q3352" s="28"/>
      <c r="R3352" s="28"/>
    </row>
    <row r="3353" spans="2:18">
      <c r="B3353" s="28"/>
      <c r="C3353" s="28"/>
      <c r="D3353" s="28"/>
      <c r="E3353" s="28"/>
      <c r="F3353" s="28"/>
      <c r="G3353" s="28"/>
      <c r="H3353" s="28"/>
      <c r="I3353" s="28"/>
      <c r="J3353" s="28"/>
      <c r="K3353" s="28"/>
      <c r="L3353" s="28"/>
      <c r="M3353" s="28"/>
      <c r="N3353" s="28"/>
      <c r="O3353" s="28"/>
      <c r="P3353" s="28"/>
      <c r="Q3353" s="28"/>
      <c r="R3353" s="28"/>
    </row>
    <row r="3354" spans="2:18">
      <c r="B3354" s="28"/>
      <c r="C3354" s="28"/>
      <c r="D3354" s="28"/>
      <c r="E3354" s="28"/>
      <c r="F3354" s="28"/>
      <c r="G3354" s="28"/>
      <c r="H3354" s="28"/>
      <c r="I3354" s="28"/>
      <c r="J3354" s="28"/>
      <c r="K3354" s="28"/>
      <c r="L3354" s="28"/>
      <c r="M3354" s="28"/>
      <c r="N3354" s="28"/>
      <c r="O3354" s="28"/>
      <c r="P3354" s="28"/>
      <c r="Q3354" s="28"/>
      <c r="R3354" s="28"/>
    </row>
    <row r="3355" spans="2:18">
      <c r="B3355" s="28"/>
      <c r="C3355" s="28"/>
      <c r="D3355" s="28"/>
      <c r="E3355" s="28"/>
      <c r="F3355" s="28"/>
      <c r="G3355" s="28"/>
      <c r="H3355" s="28"/>
      <c r="I3355" s="28"/>
      <c r="J3355" s="28"/>
      <c r="K3355" s="28"/>
      <c r="L3355" s="28"/>
      <c r="M3355" s="28"/>
      <c r="N3355" s="28"/>
      <c r="O3355" s="28"/>
      <c r="P3355" s="28"/>
      <c r="Q3355" s="28"/>
      <c r="R3355" s="28"/>
    </row>
    <row r="3356" spans="2:18">
      <c r="B3356" s="28"/>
      <c r="C3356" s="28"/>
      <c r="D3356" s="28"/>
      <c r="E3356" s="28"/>
      <c r="F3356" s="28"/>
      <c r="G3356" s="28"/>
      <c r="H3356" s="28"/>
      <c r="I3356" s="28"/>
      <c r="J3356" s="28"/>
      <c r="K3356" s="28"/>
      <c r="L3356" s="28"/>
      <c r="M3356" s="28"/>
      <c r="N3356" s="28"/>
      <c r="O3356" s="28"/>
      <c r="P3356" s="28"/>
      <c r="Q3356" s="28"/>
      <c r="R3356" s="28"/>
    </row>
    <row r="3357" spans="2:18">
      <c r="B3357" s="28"/>
      <c r="C3357" s="28"/>
      <c r="D3357" s="28"/>
      <c r="E3357" s="28"/>
      <c r="F3357" s="28"/>
      <c r="G3357" s="28"/>
      <c r="H3357" s="28"/>
      <c r="I3357" s="28"/>
      <c r="J3357" s="28"/>
      <c r="K3357" s="28"/>
      <c r="L3357" s="28"/>
      <c r="M3357" s="28"/>
      <c r="N3357" s="28"/>
      <c r="O3357" s="28"/>
      <c r="P3357" s="28"/>
      <c r="Q3357" s="28"/>
      <c r="R3357" s="28"/>
    </row>
    <row r="3358" spans="2:18">
      <c r="B3358" s="28"/>
      <c r="C3358" s="28"/>
      <c r="D3358" s="28"/>
      <c r="E3358" s="28"/>
      <c r="F3358" s="28"/>
      <c r="G3358" s="28"/>
      <c r="H3358" s="28"/>
      <c r="I3358" s="28"/>
      <c r="J3358" s="28"/>
      <c r="K3358" s="28"/>
      <c r="L3358" s="28"/>
      <c r="M3358" s="28"/>
      <c r="N3358" s="28"/>
      <c r="O3358" s="28"/>
      <c r="P3358" s="28"/>
      <c r="Q3358" s="28"/>
      <c r="R3358" s="28"/>
    </row>
    <row r="3359" spans="2:18">
      <c r="B3359" s="28"/>
      <c r="C3359" s="28"/>
      <c r="D3359" s="28"/>
      <c r="E3359" s="28"/>
      <c r="F3359" s="28"/>
      <c r="G3359" s="28"/>
      <c r="H3359" s="28"/>
      <c r="I3359" s="28"/>
      <c r="J3359" s="28"/>
      <c r="K3359" s="28"/>
      <c r="L3359" s="28"/>
      <c r="M3359" s="28"/>
      <c r="N3359" s="28"/>
      <c r="O3359" s="28"/>
      <c r="P3359" s="28"/>
      <c r="Q3359" s="28"/>
      <c r="R3359" s="28"/>
    </row>
    <row r="3360" spans="2:18">
      <c r="B3360" s="28"/>
      <c r="C3360" s="28"/>
      <c r="D3360" s="28"/>
      <c r="E3360" s="28"/>
      <c r="F3360" s="28"/>
      <c r="G3360" s="28"/>
      <c r="H3360" s="28"/>
      <c r="I3360" s="28"/>
      <c r="J3360" s="28"/>
      <c r="K3360" s="28"/>
      <c r="L3360" s="28"/>
      <c r="M3360" s="28"/>
      <c r="N3360" s="28"/>
      <c r="O3360" s="28"/>
      <c r="P3360" s="28"/>
      <c r="Q3360" s="28"/>
      <c r="R3360" s="28"/>
    </row>
    <row r="3361" spans="2:18">
      <c r="B3361" s="28"/>
      <c r="C3361" s="28"/>
      <c r="D3361" s="28"/>
      <c r="E3361" s="28"/>
      <c r="F3361" s="28"/>
      <c r="G3361" s="28"/>
      <c r="H3361" s="28"/>
      <c r="I3361" s="28"/>
      <c r="J3361" s="28"/>
      <c r="K3361" s="28"/>
      <c r="L3361" s="28"/>
      <c r="M3361" s="28"/>
      <c r="N3361" s="28"/>
      <c r="O3361" s="28"/>
      <c r="P3361" s="28"/>
      <c r="Q3361" s="28"/>
      <c r="R3361" s="28"/>
    </row>
    <row r="3362" spans="2:18">
      <c r="B3362" s="28"/>
      <c r="C3362" s="28"/>
      <c r="D3362" s="28"/>
      <c r="E3362" s="28"/>
      <c r="F3362" s="28"/>
      <c r="G3362" s="28"/>
      <c r="H3362" s="28"/>
      <c r="I3362" s="28"/>
      <c r="J3362" s="28"/>
      <c r="K3362" s="28"/>
      <c r="L3362" s="28"/>
      <c r="M3362" s="28"/>
      <c r="N3362" s="28"/>
      <c r="O3362" s="28"/>
      <c r="P3362" s="28"/>
      <c r="Q3362" s="28"/>
      <c r="R3362" s="28"/>
    </row>
    <row r="3363" spans="2:18">
      <c r="B3363" s="28"/>
      <c r="C3363" s="28"/>
      <c r="D3363" s="28"/>
      <c r="E3363" s="28"/>
      <c r="F3363" s="28"/>
      <c r="G3363" s="28"/>
      <c r="H3363" s="28"/>
      <c r="I3363" s="28"/>
      <c r="J3363" s="28"/>
      <c r="K3363" s="28"/>
      <c r="L3363" s="28"/>
      <c r="M3363" s="28"/>
      <c r="N3363" s="28"/>
      <c r="O3363" s="28"/>
      <c r="P3363" s="28"/>
      <c r="Q3363" s="28"/>
      <c r="R3363" s="28"/>
    </row>
    <row r="3364" spans="2:18">
      <c r="B3364" s="28"/>
      <c r="C3364" s="28"/>
      <c r="D3364" s="28"/>
      <c r="E3364" s="28"/>
      <c r="F3364" s="28"/>
      <c r="G3364" s="28"/>
      <c r="H3364" s="28"/>
      <c r="I3364" s="28"/>
      <c r="J3364" s="28"/>
      <c r="K3364" s="28"/>
      <c r="L3364" s="28"/>
      <c r="M3364" s="28"/>
      <c r="N3364" s="28"/>
      <c r="O3364" s="28"/>
      <c r="P3364" s="28"/>
      <c r="Q3364" s="28"/>
      <c r="R3364" s="28"/>
    </row>
    <row r="3365" spans="2:18">
      <c r="B3365" s="28"/>
      <c r="C3365" s="28"/>
      <c r="D3365" s="28"/>
      <c r="E3365" s="28"/>
      <c r="F3365" s="28"/>
      <c r="G3365" s="28"/>
      <c r="H3365" s="28"/>
      <c r="I3365" s="28"/>
      <c r="J3365" s="28"/>
      <c r="K3365" s="28"/>
      <c r="L3365" s="28"/>
      <c r="M3365" s="28"/>
      <c r="N3365" s="28"/>
      <c r="O3365" s="28"/>
      <c r="P3365" s="28"/>
      <c r="Q3365" s="28"/>
      <c r="R3365" s="28"/>
    </row>
    <row r="3366" spans="2:18">
      <c r="B3366" s="28"/>
      <c r="C3366" s="28"/>
      <c r="D3366" s="28"/>
      <c r="E3366" s="28"/>
      <c r="F3366" s="28"/>
      <c r="G3366" s="28"/>
      <c r="H3366" s="28"/>
      <c r="I3366" s="28"/>
      <c r="J3366" s="28"/>
      <c r="K3366" s="28"/>
      <c r="L3366" s="28"/>
      <c r="M3366" s="28"/>
      <c r="N3366" s="28"/>
      <c r="O3366" s="28"/>
      <c r="P3366" s="28"/>
      <c r="Q3366" s="28"/>
      <c r="R3366" s="28"/>
    </row>
    <row r="3367" spans="2:18">
      <c r="B3367" s="28"/>
      <c r="C3367" s="28"/>
      <c r="D3367" s="28"/>
      <c r="E3367" s="28"/>
      <c r="F3367" s="28"/>
      <c r="G3367" s="28"/>
      <c r="H3367" s="28"/>
      <c r="I3367" s="28"/>
      <c r="J3367" s="28"/>
      <c r="K3367" s="28"/>
      <c r="L3367" s="28"/>
      <c r="M3367" s="28"/>
      <c r="N3367" s="28"/>
      <c r="O3367" s="28"/>
      <c r="P3367" s="28"/>
      <c r="Q3367" s="28"/>
      <c r="R3367" s="28"/>
    </row>
    <row r="3368" spans="2:18">
      <c r="B3368" s="28"/>
      <c r="C3368" s="28"/>
      <c r="D3368" s="28"/>
      <c r="E3368" s="28"/>
      <c r="F3368" s="28"/>
      <c r="G3368" s="28"/>
      <c r="H3368" s="28"/>
      <c r="I3368" s="28"/>
      <c r="J3368" s="28"/>
      <c r="K3368" s="28"/>
      <c r="L3368" s="28"/>
      <c r="M3368" s="28"/>
      <c r="N3368" s="28"/>
      <c r="O3368" s="28"/>
      <c r="P3368" s="28"/>
      <c r="Q3368" s="28"/>
      <c r="R3368" s="28"/>
    </row>
    <row r="3369" spans="2:18">
      <c r="B3369" s="28"/>
      <c r="C3369" s="28"/>
      <c r="D3369" s="28"/>
      <c r="E3369" s="28"/>
      <c r="F3369" s="28"/>
      <c r="G3369" s="28"/>
      <c r="H3369" s="28"/>
      <c r="I3369" s="28"/>
      <c r="J3369" s="28"/>
      <c r="K3369" s="28"/>
      <c r="L3369" s="28"/>
      <c r="M3369" s="28"/>
      <c r="N3369" s="28"/>
      <c r="O3369" s="28"/>
      <c r="P3369" s="28"/>
      <c r="Q3369" s="28"/>
      <c r="R3369" s="28"/>
    </row>
    <row r="3370" spans="2:18">
      <c r="B3370" s="28"/>
      <c r="C3370" s="28"/>
      <c r="D3370" s="28"/>
      <c r="E3370" s="28"/>
      <c r="F3370" s="28"/>
      <c r="G3370" s="28"/>
      <c r="H3370" s="28"/>
      <c r="I3370" s="28"/>
      <c r="J3370" s="28"/>
      <c r="K3370" s="28"/>
      <c r="L3370" s="28"/>
      <c r="M3370" s="28"/>
      <c r="N3370" s="28"/>
      <c r="O3370" s="28"/>
      <c r="P3370" s="28"/>
      <c r="Q3370" s="28"/>
      <c r="R3370" s="28"/>
    </row>
    <row r="3371" spans="2:18">
      <c r="B3371" s="28"/>
      <c r="C3371" s="28"/>
      <c r="D3371" s="28"/>
      <c r="E3371" s="28"/>
      <c r="F3371" s="28"/>
      <c r="G3371" s="28"/>
      <c r="H3371" s="28"/>
      <c r="I3371" s="28"/>
      <c r="J3371" s="28"/>
      <c r="K3371" s="28"/>
      <c r="L3371" s="28"/>
      <c r="M3371" s="28"/>
      <c r="N3371" s="28"/>
      <c r="O3371" s="28"/>
      <c r="P3371" s="28"/>
      <c r="Q3371" s="28"/>
      <c r="R3371" s="28"/>
    </row>
    <row r="3372" spans="2:18">
      <c r="B3372" s="28"/>
      <c r="C3372" s="28"/>
      <c r="D3372" s="28"/>
      <c r="E3372" s="28"/>
      <c r="F3372" s="28"/>
      <c r="G3372" s="28"/>
      <c r="H3372" s="28"/>
      <c r="I3372" s="28"/>
      <c r="J3372" s="28"/>
      <c r="K3372" s="28"/>
      <c r="L3372" s="28"/>
      <c r="M3372" s="28"/>
      <c r="N3372" s="28"/>
      <c r="O3372" s="28"/>
      <c r="P3372" s="28"/>
      <c r="Q3372" s="28"/>
      <c r="R3372" s="28"/>
    </row>
    <row r="3373" spans="2:18">
      <c r="B3373" s="28"/>
      <c r="C3373" s="28"/>
      <c r="D3373" s="28"/>
      <c r="E3373" s="28"/>
      <c r="F3373" s="28"/>
      <c r="G3373" s="28"/>
      <c r="H3373" s="28"/>
      <c r="I3373" s="28"/>
      <c r="J3373" s="28"/>
      <c r="K3373" s="28"/>
      <c r="L3373" s="28"/>
      <c r="M3373" s="28"/>
      <c r="N3373" s="28"/>
      <c r="O3373" s="28"/>
      <c r="P3373" s="28"/>
      <c r="Q3373" s="28"/>
      <c r="R3373" s="28"/>
    </row>
    <row r="3374" spans="2:18">
      <c r="B3374" s="28"/>
      <c r="C3374" s="28"/>
      <c r="D3374" s="28"/>
      <c r="E3374" s="28"/>
      <c r="F3374" s="28"/>
      <c r="G3374" s="28"/>
      <c r="H3374" s="28"/>
      <c r="I3374" s="28"/>
      <c r="J3374" s="28"/>
      <c r="K3374" s="28"/>
      <c r="L3374" s="28"/>
      <c r="M3374" s="28"/>
      <c r="N3374" s="28"/>
      <c r="O3374" s="28"/>
      <c r="P3374" s="28"/>
      <c r="Q3374" s="28"/>
      <c r="R3374" s="28"/>
    </row>
    <row r="3375" spans="2:18">
      <c r="B3375" s="28"/>
      <c r="C3375" s="28"/>
      <c r="D3375" s="28"/>
      <c r="E3375" s="28"/>
      <c r="F3375" s="28"/>
      <c r="G3375" s="28"/>
      <c r="H3375" s="28"/>
      <c r="I3375" s="28"/>
      <c r="J3375" s="28"/>
      <c r="K3375" s="28"/>
      <c r="L3375" s="28"/>
      <c r="M3375" s="28"/>
      <c r="N3375" s="28"/>
      <c r="O3375" s="28"/>
      <c r="P3375" s="28"/>
      <c r="Q3375" s="28"/>
      <c r="R3375" s="28"/>
    </row>
    <row r="3376" spans="2:18">
      <c r="B3376" s="28"/>
      <c r="C3376" s="28"/>
      <c r="D3376" s="28"/>
      <c r="E3376" s="28"/>
      <c r="F3376" s="28"/>
      <c r="G3376" s="28"/>
      <c r="H3376" s="28"/>
      <c r="I3376" s="28"/>
      <c r="J3376" s="28"/>
      <c r="K3376" s="28"/>
      <c r="L3376" s="28"/>
      <c r="M3376" s="28"/>
      <c r="N3376" s="28"/>
      <c r="O3376" s="28"/>
      <c r="P3376" s="28"/>
      <c r="Q3376" s="28"/>
      <c r="R3376" s="28"/>
    </row>
    <row r="3377" spans="2:18">
      <c r="B3377" s="28"/>
      <c r="C3377" s="28"/>
      <c r="D3377" s="28"/>
      <c r="E3377" s="28"/>
      <c r="F3377" s="28"/>
      <c r="G3377" s="28"/>
      <c r="H3377" s="28"/>
      <c r="I3377" s="28"/>
      <c r="J3377" s="28"/>
      <c r="K3377" s="28"/>
      <c r="L3377" s="28"/>
      <c r="M3377" s="28"/>
      <c r="N3377" s="28"/>
      <c r="O3377" s="28"/>
      <c r="P3377" s="28"/>
      <c r="Q3377" s="28"/>
      <c r="R3377" s="28"/>
    </row>
    <row r="3378" spans="2:18">
      <c r="B3378" s="28"/>
      <c r="C3378" s="28"/>
      <c r="D3378" s="28"/>
      <c r="E3378" s="28"/>
      <c r="F3378" s="28"/>
      <c r="G3378" s="28"/>
      <c r="H3378" s="28"/>
      <c r="I3378" s="28"/>
      <c r="J3378" s="28"/>
      <c r="K3378" s="28"/>
      <c r="L3378" s="28"/>
      <c r="M3378" s="28"/>
      <c r="N3378" s="28"/>
      <c r="O3378" s="28"/>
      <c r="P3378" s="28"/>
      <c r="Q3378" s="28"/>
      <c r="R3378" s="28"/>
    </row>
    <row r="3379" spans="2:18">
      <c r="B3379" s="28"/>
      <c r="C3379" s="28"/>
      <c r="D3379" s="28"/>
      <c r="E3379" s="28"/>
      <c r="F3379" s="28"/>
      <c r="G3379" s="28"/>
      <c r="H3379" s="28"/>
      <c r="I3379" s="28"/>
      <c r="J3379" s="28"/>
      <c r="K3379" s="28"/>
      <c r="L3379" s="28"/>
      <c r="M3379" s="28"/>
      <c r="N3379" s="28"/>
      <c r="O3379" s="28"/>
      <c r="P3379" s="28"/>
      <c r="Q3379" s="28"/>
      <c r="R3379" s="28"/>
    </row>
    <row r="3380" spans="2:18">
      <c r="B3380" s="28"/>
      <c r="C3380" s="28"/>
      <c r="D3380" s="28"/>
      <c r="E3380" s="28"/>
      <c r="F3380" s="28"/>
      <c r="G3380" s="28"/>
      <c r="H3380" s="28"/>
      <c r="I3380" s="28"/>
      <c r="J3380" s="28"/>
      <c r="K3380" s="28"/>
      <c r="L3380" s="28"/>
      <c r="M3380" s="28"/>
      <c r="N3380" s="28"/>
      <c r="O3380" s="28"/>
      <c r="P3380" s="28"/>
      <c r="Q3380" s="28"/>
      <c r="R3380" s="28"/>
    </row>
    <row r="3381" spans="2:18">
      <c r="B3381" s="28"/>
      <c r="C3381" s="28"/>
      <c r="D3381" s="28"/>
      <c r="E3381" s="28"/>
      <c r="F3381" s="28"/>
      <c r="G3381" s="28"/>
      <c r="H3381" s="28"/>
      <c r="I3381" s="28"/>
      <c r="J3381" s="28"/>
      <c r="K3381" s="28"/>
      <c r="L3381" s="28"/>
      <c r="M3381" s="28"/>
      <c r="N3381" s="28"/>
      <c r="O3381" s="28"/>
      <c r="P3381" s="28"/>
      <c r="Q3381" s="28"/>
      <c r="R3381" s="28"/>
    </row>
    <row r="3382" spans="2:18">
      <c r="B3382" s="28"/>
      <c r="C3382" s="28"/>
      <c r="D3382" s="28"/>
      <c r="E3382" s="28"/>
      <c r="F3382" s="28"/>
      <c r="G3382" s="28"/>
      <c r="H3382" s="28"/>
      <c r="I3382" s="28"/>
      <c r="J3382" s="28"/>
      <c r="K3382" s="28"/>
      <c r="L3382" s="28"/>
      <c r="M3382" s="28"/>
      <c r="N3382" s="28"/>
      <c r="O3382" s="28"/>
      <c r="P3382" s="28"/>
      <c r="Q3382" s="28"/>
      <c r="R3382" s="28"/>
    </row>
    <row r="3383" spans="2:18">
      <c r="B3383" s="28"/>
      <c r="C3383" s="28"/>
      <c r="D3383" s="28"/>
      <c r="E3383" s="28"/>
      <c r="F3383" s="28"/>
      <c r="G3383" s="28"/>
      <c r="H3383" s="28"/>
      <c r="I3383" s="28"/>
      <c r="J3383" s="28"/>
      <c r="K3383" s="28"/>
      <c r="L3383" s="28"/>
      <c r="M3383" s="28"/>
      <c r="N3383" s="28"/>
      <c r="O3383" s="28"/>
      <c r="P3383" s="28"/>
      <c r="Q3383" s="28"/>
      <c r="R3383" s="28"/>
    </row>
    <row r="3384" spans="2:18">
      <c r="B3384" s="28"/>
      <c r="C3384" s="28"/>
      <c r="D3384" s="28"/>
      <c r="E3384" s="28"/>
      <c r="F3384" s="28"/>
      <c r="G3384" s="28"/>
      <c r="H3384" s="28"/>
      <c r="I3384" s="28"/>
      <c r="J3384" s="28"/>
      <c r="K3384" s="28"/>
      <c r="L3384" s="28"/>
      <c r="M3384" s="28"/>
      <c r="N3384" s="28"/>
      <c r="O3384" s="28"/>
      <c r="P3384" s="28"/>
      <c r="Q3384" s="28"/>
      <c r="R3384" s="28"/>
    </row>
    <row r="3385" spans="2:18">
      <c r="B3385" s="28"/>
      <c r="C3385" s="28"/>
      <c r="D3385" s="28"/>
      <c r="E3385" s="28"/>
      <c r="F3385" s="28"/>
      <c r="G3385" s="28"/>
      <c r="H3385" s="28"/>
      <c r="I3385" s="28"/>
      <c r="J3385" s="28"/>
      <c r="K3385" s="28"/>
      <c r="L3385" s="28"/>
      <c r="M3385" s="28"/>
      <c r="N3385" s="28"/>
      <c r="O3385" s="28"/>
      <c r="P3385" s="28"/>
      <c r="Q3385" s="28"/>
      <c r="R3385" s="28"/>
    </row>
    <row r="3386" spans="2:18">
      <c r="B3386" s="28"/>
      <c r="C3386" s="28"/>
      <c r="D3386" s="28"/>
      <c r="E3386" s="28"/>
      <c r="F3386" s="28"/>
      <c r="G3386" s="28"/>
      <c r="H3386" s="28"/>
      <c r="I3386" s="28"/>
      <c r="J3386" s="28"/>
      <c r="K3386" s="28"/>
      <c r="L3386" s="28"/>
      <c r="M3386" s="28"/>
      <c r="N3386" s="28"/>
      <c r="O3386" s="28"/>
      <c r="P3386" s="28"/>
      <c r="Q3386" s="28"/>
      <c r="R3386" s="28"/>
    </row>
    <row r="3387" spans="2:18">
      <c r="B3387" s="28"/>
      <c r="C3387" s="28"/>
      <c r="D3387" s="28"/>
      <c r="E3387" s="28"/>
      <c r="F3387" s="28"/>
      <c r="G3387" s="28"/>
      <c r="H3387" s="28"/>
      <c r="I3387" s="28"/>
      <c r="J3387" s="28"/>
      <c r="K3387" s="28"/>
      <c r="L3387" s="28"/>
      <c r="M3387" s="28"/>
      <c r="N3387" s="28"/>
      <c r="O3387" s="28"/>
      <c r="P3387" s="28"/>
      <c r="Q3387" s="28"/>
      <c r="R3387" s="28"/>
    </row>
    <row r="3388" spans="2:18">
      <c r="B3388" s="28"/>
      <c r="C3388" s="28"/>
      <c r="D3388" s="28"/>
      <c r="E3388" s="28"/>
      <c r="F3388" s="28"/>
      <c r="G3388" s="28"/>
      <c r="H3388" s="28"/>
      <c r="I3388" s="28"/>
      <c r="J3388" s="28"/>
      <c r="K3388" s="28"/>
      <c r="L3388" s="28"/>
      <c r="M3388" s="28"/>
      <c r="N3388" s="28"/>
      <c r="O3388" s="28"/>
      <c r="P3388" s="28"/>
      <c r="Q3388" s="28"/>
      <c r="R3388" s="28"/>
    </row>
    <row r="3389" spans="2:18">
      <c r="B3389" s="28"/>
      <c r="C3389" s="28"/>
      <c r="D3389" s="28"/>
      <c r="E3389" s="28"/>
      <c r="F3389" s="28"/>
      <c r="G3389" s="28"/>
      <c r="H3389" s="28"/>
      <c r="I3389" s="28"/>
      <c r="J3389" s="28"/>
      <c r="K3389" s="28"/>
      <c r="L3389" s="28"/>
      <c r="M3389" s="28"/>
      <c r="N3389" s="28"/>
      <c r="O3389" s="28"/>
      <c r="P3389" s="28"/>
      <c r="Q3389" s="28"/>
      <c r="R3389" s="28"/>
    </row>
    <row r="3390" spans="2:18">
      <c r="B3390" s="28"/>
      <c r="C3390" s="28"/>
      <c r="D3390" s="28"/>
      <c r="E3390" s="28"/>
      <c r="F3390" s="28"/>
      <c r="G3390" s="28"/>
      <c r="H3390" s="28"/>
      <c r="I3390" s="28"/>
      <c r="J3390" s="28"/>
      <c r="K3390" s="28"/>
      <c r="L3390" s="28"/>
      <c r="M3390" s="28"/>
      <c r="N3390" s="28"/>
      <c r="O3390" s="28"/>
      <c r="P3390" s="28"/>
      <c r="Q3390" s="28"/>
      <c r="R3390" s="28"/>
    </row>
    <row r="3391" spans="2:18">
      <c r="B3391" s="28"/>
      <c r="C3391" s="28"/>
      <c r="D3391" s="28"/>
      <c r="E3391" s="28"/>
      <c r="F3391" s="28"/>
      <c r="G3391" s="28"/>
      <c r="H3391" s="28"/>
      <c r="I3391" s="28"/>
      <c r="J3391" s="28"/>
      <c r="K3391" s="28"/>
      <c r="L3391" s="28"/>
      <c r="M3391" s="28"/>
      <c r="N3391" s="28"/>
      <c r="O3391" s="28"/>
      <c r="P3391" s="28"/>
      <c r="Q3391" s="28"/>
      <c r="R3391" s="28"/>
    </row>
    <row r="3392" spans="2:18">
      <c r="B3392" s="28"/>
      <c r="C3392" s="28"/>
      <c r="D3392" s="28"/>
      <c r="E3392" s="28"/>
      <c r="F3392" s="28"/>
      <c r="G3392" s="28"/>
      <c r="H3392" s="28"/>
      <c r="I3392" s="28"/>
      <c r="J3392" s="28"/>
      <c r="K3392" s="28"/>
      <c r="L3392" s="28"/>
      <c r="M3392" s="28"/>
      <c r="N3392" s="28"/>
      <c r="O3392" s="28"/>
      <c r="P3392" s="28"/>
      <c r="Q3392" s="28"/>
      <c r="R3392" s="28"/>
    </row>
    <row r="3393" spans="2:18">
      <c r="B3393" s="28"/>
      <c r="C3393" s="28"/>
      <c r="D3393" s="28"/>
      <c r="E3393" s="28"/>
      <c r="F3393" s="28"/>
      <c r="G3393" s="28"/>
      <c r="H3393" s="28"/>
      <c r="I3393" s="28"/>
      <c r="J3393" s="28"/>
      <c r="K3393" s="28"/>
      <c r="L3393" s="28"/>
      <c r="M3393" s="28"/>
      <c r="N3393" s="28"/>
      <c r="O3393" s="28"/>
      <c r="P3393" s="28"/>
      <c r="Q3393" s="28"/>
      <c r="R3393" s="28"/>
    </row>
    <row r="3394" spans="2:18">
      <c r="B3394" s="28"/>
      <c r="C3394" s="28"/>
      <c r="D3394" s="28"/>
      <c r="E3394" s="28"/>
      <c r="F3394" s="28"/>
      <c r="G3394" s="28"/>
      <c r="H3394" s="28"/>
      <c r="I3394" s="28"/>
      <c r="J3394" s="28"/>
      <c r="K3394" s="28"/>
      <c r="L3394" s="28"/>
      <c r="M3394" s="28"/>
      <c r="N3394" s="28"/>
      <c r="O3394" s="28"/>
      <c r="P3394" s="28"/>
      <c r="Q3394" s="28"/>
      <c r="R3394" s="28"/>
    </row>
    <row r="3395" spans="2:18">
      <c r="B3395" s="28"/>
      <c r="C3395" s="28"/>
      <c r="D3395" s="28"/>
      <c r="E3395" s="28"/>
      <c r="F3395" s="28"/>
      <c r="G3395" s="28"/>
      <c r="H3395" s="28"/>
      <c r="I3395" s="28"/>
      <c r="J3395" s="28"/>
      <c r="K3395" s="28"/>
      <c r="L3395" s="28"/>
      <c r="M3395" s="28"/>
      <c r="N3395" s="28"/>
      <c r="O3395" s="28"/>
      <c r="P3395" s="28"/>
      <c r="Q3395" s="28"/>
      <c r="R3395" s="28"/>
    </row>
    <row r="3396" spans="2:18">
      <c r="B3396" s="28"/>
      <c r="C3396" s="28"/>
      <c r="D3396" s="28"/>
      <c r="E3396" s="28"/>
      <c r="F3396" s="28"/>
      <c r="G3396" s="28"/>
      <c r="H3396" s="28"/>
      <c r="I3396" s="28"/>
      <c r="J3396" s="28"/>
      <c r="K3396" s="28"/>
      <c r="L3396" s="28"/>
      <c r="M3396" s="28"/>
      <c r="N3396" s="28"/>
      <c r="O3396" s="28"/>
      <c r="P3396" s="28"/>
      <c r="Q3396" s="28"/>
      <c r="R3396" s="28"/>
    </row>
    <row r="3397" spans="2:18">
      <c r="B3397" s="28"/>
      <c r="C3397" s="28"/>
      <c r="D3397" s="28"/>
      <c r="E3397" s="28"/>
      <c r="F3397" s="28"/>
      <c r="G3397" s="28"/>
      <c r="H3397" s="28"/>
      <c r="I3397" s="28"/>
      <c r="J3397" s="28"/>
      <c r="K3397" s="28"/>
      <c r="L3397" s="28"/>
      <c r="M3397" s="28"/>
      <c r="N3397" s="28"/>
      <c r="O3397" s="28"/>
      <c r="P3397" s="28"/>
      <c r="Q3397" s="28"/>
      <c r="R3397" s="28"/>
    </row>
    <row r="3398" spans="2:18">
      <c r="B3398" s="28"/>
      <c r="C3398" s="28"/>
      <c r="D3398" s="28"/>
      <c r="E3398" s="28"/>
      <c r="F3398" s="28"/>
      <c r="G3398" s="28"/>
      <c r="H3398" s="28"/>
      <c r="I3398" s="28"/>
      <c r="J3398" s="28"/>
      <c r="K3398" s="28"/>
      <c r="L3398" s="28"/>
      <c r="M3398" s="28"/>
      <c r="N3398" s="28"/>
      <c r="O3398" s="28"/>
      <c r="P3398" s="28"/>
      <c r="Q3398" s="28"/>
      <c r="R3398" s="28"/>
    </row>
    <row r="3399" spans="2:18">
      <c r="B3399" s="28"/>
      <c r="C3399" s="28"/>
      <c r="D3399" s="28"/>
      <c r="E3399" s="28"/>
      <c r="F3399" s="28"/>
      <c r="G3399" s="28"/>
      <c r="H3399" s="28"/>
      <c r="I3399" s="28"/>
      <c r="J3399" s="28"/>
      <c r="K3399" s="28"/>
      <c r="L3399" s="28"/>
      <c r="M3399" s="28"/>
      <c r="N3399" s="28"/>
      <c r="O3399" s="28"/>
      <c r="P3399" s="28"/>
      <c r="Q3399" s="28"/>
      <c r="R3399" s="28"/>
    </row>
    <row r="3400" spans="2:18">
      <c r="B3400" s="28"/>
      <c r="C3400" s="28"/>
      <c r="D3400" s="28"/>
      <c r="E3400" s="28"/>
      <c r="F3400" s="28"/>
      <c r="G3400" s="28"/>
      <c r="H3400" s="28"/>
      <c r="I3400" s="28"/>
      <c r="J3400" s="28"/>
      <c r="K3400" s="28"/>
      <c r="L3400" s="28"/>
      <c r="M3400" s="28"/>
      <c r="N3400" s="28"/>
      <c r="O3400" s="28"/>
      <c r="P3400" s="28"/>
      <c r="Q3400" s="28"/>
      <c r="R3400" s="28"/>
    </row>
    <row r="3401" spans="2:18">
      <c r="B3401" s="28"/>
      <c r="C3401" s="28"/>
      <c r="D3401" s="28"/>
      <c r="E3401" s="28"/>
      <c r="F3401" s="28"/>
      <c r="G3401" s="28"/>
      <c r="H3401" s="28"/>
      <c r="I3401" s="28"/>
      <c r="J3401" s="28"/>
      <c r="K3401" s="28"/>
      <c r="L3401" s="28"/>
      <c r="M3401" s="28"/>
      <c r="N3401" s="28"/>
      <c r="O3401" s="28"/>
      <c r="P3401" s="28"/>
      <c r="Q3401" s="28"/>
      <c r="R3401" s="28"/>
    </row>
    <row r="3402" spans="2:18">
      <c r="B3402" s="28"/>
      <c r="C3402" s="28"/>
      <c r="D3402" s="28"/>
      <c r="E3402" s="28"/>
      <c r="F3402" s="28"/>
      <c r="G3402" s="28"/>
      <c r="H3402" s="28"/>
      <c r="I3402" s="28"/>
      <c r="J3402" s="28"/>
      <c r="K3402" s="28"/>
      <c r="L3402" s="28"/>
      <c r="M3402" s="28"/>
      <c r="N3402" s="28"/>
      <c r="O3402" s="28"/>
      <c r="P3402" s="28"/>
      <c r="Q3402" s="28"/>
      <c r="R3402" s="28"/>
    </row>
    <row r="3403" spans="2:18">
      <c r="B3403" s="28"/>
      <c r="C3403" s="28"/>
      <c r="D3403" s="28"/>
      <c r="E3403" s="28"/>
      <c r="F3403" s="28"/>
      <c r="G3403" s="28"/>
      <c r="H3403" s="28"/>
      <c r="I3403" s="28"/>
      <c r="J3403" s="28"/>
      <c r="K3403" s="28"/>
      <c r="L3403" s="28"/>
      <c r="M3403" s="28"/>
      <c r="N3403" s="28"/>
      <c r="O3403" s="28"/>
      <c r="P3403" s="28"/>
      <c r="Q3403" s="28"/>
      <c r="R3403" s="28"/>
    </row>
    <row r="3404" spans="2:18">
      <c r="B3404" s="28"/>
      <c r="C3404" s="28"/>
      <c r="D3404" s="28"/>
      <c r="E3404" s="28"/>
      <c r="F3404" s="28"/>
      <c r="G3404" s="28"/>
      <c r="H3404" s="28"/>
      <c r="I3404" s="28"/>
      <c r="J3404" s="28"/>
      <c r="K3404" s="28"/>
      <c r="L3404" s="28"/>
      <c r="M3404" s="28"/>
      <c r="N3404" s="28"/>
      <c r="O3404" s="28"/>
      <c r="P3404" s="28"/>
      <c r="Q3404" s="28"/>
      <c r="R3404" s="28"/>
    </row>
    <row r="3405" spans="2:18">
      <c r="B3405" s="28"/>
      <c r="C3405" s="28"/>
      <c r="D3405" s="28"/>
      <c r="E3405" s="28"/>
      <c r="F3405" s="28"/>
      <c r="G3405" s="28"/>
      <c r="H3405" s="28"/>
      <c r="I3405" s="28"/>
      <c r="J3405" s="28"/>
      <c r="K3405" s="28"/>
      <c r="L3405" s="28"/>
      <c r="M3405" s="28"/>
      <c r="N3405" s="28"/>
      <c r="O3405" s="28"/>
      <c r="P3405" s="28"/>
      <c r="Q3405" s="28"/>
      <c r="R3405" s="28"/>
    </row>
    <row r="3406" spans="2:18">
      <c r="B3406" s="28"/>
      <c r="C3406" s="28"/>
      <c r="D3406" s="28"/>
      <c r="E3406" s="28"/>
      <c r="F3406" s="28"/>
      <c r="G3406" s="28"/>
      <c r="H3406" s="28"/>
      <c r="I3406" s="28"/>
      <c r="J3406" s="28"/>
      <c r="K3406" s="28"/>
      <c r="L3406" s="28"/>
      <c r="M3406" s="28"/>
      <c r="N3406" s="28"/>
      <c r="O3406" s="28"/>
      <c r="P3406" s="28"/>
      <c r="Q3406" s="28"/>
      <c r="R3406" s="28"/>
    </row>
    <row r="3407" spans="2:18">
      <c r="B3407" s="28"/>
      <c r="C3407" s="28"/>
      <c r="D3407" s="28"/>
      <c r="E3407" s="28"/>
      <c r="F3407" s="28"/>
      <c r="G3407" s="28"/>
      <c r="H3407" s="28"/>
      <c r="I3407" s="28"/>
      <c r="J3407" s="28"/>
      <c r="K3407" s="28"/>
      <c r="L3407" s="28"/>
      <c r="M3407" s="28"/>
      <c r="N3407" s="28"/>
      <c r="O3407" s="28"/>
      <c r="P3407" s="28"/>
      <c r="Q3407" s="28"/>
      <c r="R3407" s="28"/>
    </row>
    <row r="3408" spans="2:18">
      <c r="B3408" s="28"/>
      <c r="C3408" s="28"/>
      <c r="D3408" s="28"/>
      <c r="E3408" s="28"/>
      <c r="F3408" s="28"/>
      <c r="G3408" s="28"/>
      <c r="H3408" s="28"/>
      <c r="I3408" s="28"/>
      <c r="J3408" s="28"/>
      <c r="K3408" s="28"/>
      <c r="L3408" s="28"/>
      <c r="M3408" s="28"/>
      <c r="N3408" s="28"/>
      <c r="O3408" s="28"/>
      <c r="P3408" s="28"/>
      <c r="Q3408" s="28"/>
      <c r="R3408" s="28"/>
    </row>
    <row r="3409" spans="2:18">
      <c r="B3409" s="28"/>
      <c r="C3409" s="28"/>
      <c r="D3409" s="28"/>
      <c r="E3409" s="28"/>
      <c r="F3409" s="28"/>
      <c r="G3409" s="28"/>
      <c r="H3409" s="28"/>
      <c r="I3409" s="28"/>
      <c r="J3409" s="28"/>
      <c r="K3409" s="28"/>
      <c r="L3409" s="28"/>
      <c r="M3409" s="28"/>
      <c r="N3409" s="28"/>
      <c r="O3409" s="28"/>
      <c r="P3409" s="28"/>
      <c r="Q3409" s="28"/>
      <c r="R3409" s="28"/>
    </row>
    <row r="3410" spans="2:18">
      <c r="B3410" s="28"/>
      <c r="C3410" s="28"/>
      <c r="D3410" s="28"/>
      <c r="E3410" s="28"/>
      <c r="F3410" s="28"/>
      <c r="G3410" s="28"/>
      <c r="H3410" s="28"/>
      <c r="I3410" s="28"/>
      <c r="J3410" s="28"/>
      <c r="K3410" s="28"/>
      <c r="L3410" s="28"/>
      <c r="M3410" s="28"/>
      <c r="N3410" s="28"/>
      <c r="O3410" s="28"/>
      <c r="P3410" s="28"/>
      <c r="Q3410" s="28"/>
      <c r="R3410" s="28"/>
    </row>
    <row r="3411" spans="2:18">
      <c r="B3411" s="28"/>
      <c r="C3411" s="28"/>
      <c r="D3411" s="28"/>
      <c r="E3411" s="28"/>
      <c r="F3411" s="28"/>
      <c r="G3411" s="28"/>
      <c r="H3411" s="28"/>
      <c r="I3411" s="28"/>
      <c r="J3411" s="28"/>
      <c r="K3411" s="28"/>
      <c r="L3411" s="28"/>
      <c r="M3411" s="28"/>
      <c r="N3411" s="28"/>
      <c r="O3411" s="28"/>
      <c r="P3411" s="28"/>
      <c r="Q3411" s="28"/>
      <c r="R3411" s="28"/>
    </row>
    <row r="3412" spans="2:18">
      <c r="B3412" s="28"/>
      <c r="C3412" s="28"/>
      <c r="D3412" s="28"/>
      <c r="E3412" s="28"/>
      <c r="F3412" s="28"/>
      <c r="G3412" s="28"/>
      <c r="H3412" s="28"/>
      <c r="I3412" s="28"/>
      <c r="J3412" s="28"/>
      <c r="K3412" s="28"/>
      <c r="L3412" s="28"/>
      <c r="M3412" s="28"/>
      <c r="N3412" s="28"/>
      <c r="O3412" s="28"/>
      <c r="P3412" s="28"/>
      <c r="Q3412" s="28"/>
      <c r="R3412" s="28"/>
    </row>
    <row r="3413" spans="2:18">
      <c r="B3413" s="28"/>
      <c r="C3413" s="28"/>
      <c r="D3413" s="28"/>
      <c r="E3413" s="28"/>
      <c r="F3413" s="28"/>
      <c r="G3413" s="28"/>
      <c r="H3413" s="28"/>
      <c r="I3413" s="28"/>
      <c r="J3413" s="28"/>
      <c r="K3413" s="28"/>
      <c r="L3413" s="28"/>
      <c r="M3413" s="28"/>
      <c r="N3413" s="28"/>
      <c r="O3413" s="28"/>
      <c r="P3413" s="28"/>
      <c r="Q3413" s="28"/>
      <c r="R3413" s="28"/>
    </row>
    <row r="3414" spans="2:18">
      <c r="B3414" s="28"/>
      <c r="C3414" s="28"/>
      <c r="D3414" s="28"/>
      <c r="E3414" s="28"/>
      <c r="F3414" s="28"/>
      <c r="G3414" s="28"/>
      <c r="H3414" s="28"/>
      <c r="I3414" s="28"/>
      <c r="J3414" s="28"/>
      <c r="K3414" s="28"/>
      <c r="L3414" s="28"/>
      <c r="M3414" s="28"/>
      <c r="N3414" s="28"/>
      <c r="O3414" s="28"/>
      <c r="P3414" s="28"/>
      <c r="Q3414" s="28"/>
      <c r="R3414" s="28"/>
    </row>
    <row r="3415" spans="2:18">
      <c r="B3415" s="28"/>
      <c r="C3415" s="28"/>
      <c r="D3415" s="28"/>
      <c r="E3415" s="28"/>
      <c r="F3415" s="28"/>
      <c r="G3415" s="28"/>
      <c r="H3415" s="28"/>
      <c r="I3415" s="28"/>
      <c r="J3415" s="28"/>
      <c r="K3415" s="28"/>
      <c r="L3415" s="28"/>
      <c r="M3415" s="28"/>
      <c r="N3415" s="28"/>
      <c r="O3415" s="28"/>
      <c r="P3415" s="28"/>
      <c r="Q3415" s="28"/>
      <c r="R3415" s="28"/>
    </row>
    <row r="3416" spans="2:18">
      <c r="B3416" s="28"/>
      <c r="C3416" s="28"/>
      <c r="D3416" s="28"/>
      <c r="E3416" s="28"/>
      <c r="F3416" s="28"/>
      <c r="G3416" s="28"/>
      <c r="H3416" s="28"/>
      <c r="I3416" s="28"/>
      <c r="J3416" s="28"/>
      <c r="K3416" s="28"/>
      <c r="L3416" s="28"/>
      <c r="M3416" s="28"/>
      <c r="N3416" s="28"/>
      <c r="O3416" s="28"/>
      <c r="P3416" s="28"/>
      <c r="Q3416" s="28"/>
      <c r="R3416" s="28"/>
    </row>
    <row r="3417" spans="2:18">
      <c r="B3417" s="28"/>
      <c r="C3417" s="28"/>
      <c r="D3417" s="28"/>
      <c r="E3417" s="28"/>
      <c r="F3417" s="28"/>
      <c r="G3417" s="28"/>
      <c r="H3417" s="28"/>
      <c r="I3417" s="28"/>
      <c r="J3417" s="28"/>
      <c r="K3417" s="28"/>
      <c r="L3417" s="28"/>
      <c r="M3417" s="28"/>
      <c r="N3417" s="28"/>
      <c r="O3417" s="28"/>
      <c r="P3417" s="28"/>
      <c r="Q3417" s="28"/>
      <c r="R3417" s="28"/>
    </row>
    <row r="3418" spans="2:18">
      <c r="B3418" s="28"/>
      <c r="C3418" s="28"/>
      <c r="D3418" s="28"/>
      <c r="E3418" s="28"/>
      <c r="F3418" s="28"/>
      <c r="G3418" s="28"/>
      <c r="H3418" s="28"/>
      <c r="I3418" s="28"/>
      <c r="J3418" s="28"/>
      <c r="K3418" s="28"/>
      <c r="L3418" s="28"/>
      <c r="M3418" s="28"/>
      <c r="N3418" s="28"/>
      <c r="O3418" s="28"/>
      <c r="P3418" s="28"/>
      <c r="Q3418" s="28"/>
      <c r="R3418" s="28"/>
    </row>
    <row r="3419" spans="2:18">
      <c r="B3419" s="28"/>
      <c r="C3419" s="28"/>
      <c r="D3419" s="28"/>
      <c r="E3419" s="28"/>
      <c r="F3419" s="28"/>
      <c r="G3419" s="28"/>
      <c r="H3419" s="28"/>
      <c r="I3419" s="28"/>
      <c r="J3419" s="28"/>
      <c r="K3419" s="28"/>
      <c r="L3419" s="28"/>
      <c r="M3419" s="28"/>
      <c r="N3419" s="28"/>
      <c r="O3419" s="28"/>
      <c r="P3419" s="28"/>
      <c r="Q3419" s="28"/>
      <c r="R3419" s="28"/>
    </row>
    <row r="3420" spans="2:18">
      <c r="B3420" s="28"/>
      <c r="C3420" s="28"/>
      <c r="D3420" s="28"/>
      <c r="E3420" s="28"/>
      <c r="F3420" s="28"/>
      <c r="G3420" s="28"/>
      <c r="H3420" s="28"/>
      <c r="I3420" s="28"/>
      <c r="J3420" s="28"/>
      <c r="K3420" s="28"/>
      <c r="L3420" s="28"/>
      <c r="M3420" s="28"/>
      <c r="N3420" s="28"/>
      <c r="O3420" s="28"/>
      <c r="P3420" s="28"/>
      <c r="Q3420" s="28"/>
      <c r="R3420" s="28"/>
    </row>
    <row r="3421" spans="2:18">
      <c r="B3421" s="28"/>
      <c r="C3421" s="28"/>
      <c r="D3421" s="28"/>
      <c r="E3421" s="28"/>
      <c r="F3421" s="28"/>
      <c r="G3421" s="28"/>
      <c r="H3421" s="28"/>
      <c r="I3421" s="28"/>
      <c r="J3421" s="28"/>
      <c r="K3421" s="28"/>
      <c r="L3421" s="28"/>
      <c r="M3421" s="28"/>
      <c r="N3421" s="28"/>
      <c r="O3421" s="28"/>
      <c r="P3421" s="28"/>
      <c r="Q3421" s="28"/>
      <c r="R3421" s="28"/>
    </row>
    <row r="3422" spans="2:18">
      <c r="B3422" s="28"/>
      <c r="C3422" s="28"/>
      <c r="D3422" s="28"/>
      <c r="E3422" s="28"/>
      <c r="F3422" s="28"/>
      <c r="G3422" s="28"/>
      <c r="H3422" s="28"/>
      <c r="I3422" s="28"/>
      <c r="J3422" s="28"/>
      <c r="K3422" s="28"/>
      <c r="L3422" s="28"/>
      <c r="M3422" s="28"/>
      <c r="N3422" s="28"/>
      <c r="O3422" s="28"/>
      <c r="P3422" s="28"/>
      <c r="Q3422" s="28"/>
      <c r="R3422" s="28"/>
    </row>
    <row r="3423" spans="2:18">
      <c r="B3423" s="28"/>
      <c r="C3423" s="28"/>
      <c r="D3423" s="28"/>
      <c r="E3423" s="28"/>
      <c r="F3423" s="28"/>
      <c r="G3423" s="28"/>
      <c r="H3423" s="28"/>
      <c r="I3423" s="28"/>
      <c r="J3423" s="28"/>
      <c r="K3423" s="28"/>
      <c r="L3423" s="28"/>
      <c r="M3423" s="28"/>
      <c r="N3423" s="28"/>
      <c r="O3423" s="28"/>
      <c r="P3423" s="28"/>
      <c r="Q3423" s="28"/>
      <c r="R3423" s="28"/>
    </row>
    <row r="3424" spans="2:18">
      <c r="B3424" s="28"/>
      <c r="C3424" s="28"/>
      <c r="D3424" s="28"/>
      <c r="E3424" s="28"/>
      <c r="F3424" s="28"/>
      <c r="G3424" s="28"/>
      <c r="H3424" s="28"/>
      <c r="I3424" s="28"/>
      <c r="J3424" s="28"/>
      <c r="K3424" s="28"/>
      <c r="L3424" s="28"/>
      <c r="M3424" s="28"/>
      <c r="N3424" s="28"/>
      <c r="O3424" s="28"/>
      <c r="P3424" s="28"/>
      <c r="Q3424" s="28"/>
      <c r="R3424" s="28"/>
    </row>
    <row r="3425" spans="2:18">
      <c r="B3425" s="28"/>
      <c r="C3425" s="28"/>
      <c r="D3425" s="28"/>
      <c r="E3425" s="28"/>
      <c r="F3425" s="28"/>
      <c r="G3425" s="28"/>
      <c r="H3425" s="28"/>
      <c r="I3425" s="28"/>
      <c r="J3425" s="28"/>
      <c r="K3425" s="28"/>
      <c r="L3425" s="28"/>
      <c r="M3425" s="28"/>
      <c r="N3425" s="28"/>
      <c r="O3425" s="28"/>
      <c r="P3425" s="28"/>
      <c r="Q3425" s="28"/>
      <c r="R3425" s="28"/>
    </row>
    <row r="3426" spans="2:18">
      <c r="B3426" s="28"/>
      <c r="C3426" s="28"/>
      <c r="D3426" s="28"/>
      <c r="E3426" s="28"/>
      <c r="F3426" s="28"/>
      <c r="G3426" s="28"/>
      <c r="H3426" s="28"/>
      <c r="I3426" s="28"/>
      <c r="J3426" s="28"/>
      <c r="K3426" s="28"/>
      <c r="L3426" s="28"/>
      <c r="M3426" s="28"/>
      <c r="N3426" s="28"/>
      <c r="O3426" s="28"/>
      <c r="P3426" s="28"/>
      <c r="Q3426" s="28"/>
      <c r="R3426" s="28"/>
    </row>
    <row r="3427" spans="2:18">
      <c r="B3427" s="28"/>
      <c r="C3427" s="28"/>
      <c r="D3427" s="28"/>
      <c r="E3427" s="28"/>
      <c r="F3427" s="28"/>
      <c r="G3427" s="28"/>
      <c r="H3427" s="28"/>
      <c r="I3427" s="28"/>
      <c r="J3427" s="28"/>
      <c r="K3427" s="28"/>
      <c r="L3427" s="28"/>
      <c r="M3427" s="28"/>
      <c r="N3427" s="28"/>
      <c r="O3427" s="28"/>
      <c r="P3427" s="28"/>
      <c r="Q3427" s="28"/>
      <c r="R3427" s="28"/>
    </row>
    <row r="3428" spans="2:18">
      <c r="B3428" s="28"/>
      <c r="C3428" s="28"/>
      <c r="D3428" s="28"/>
      <c r="E3428" s="28"/>
      <c r="F3428" s="28"/>
      <c r="G3428" s="28"/>
      <c r="H3428" s="28"/>
      <c r="I3428" s="28"/>
      <c r="J3428" s="28"/>
      <c r="K3428" s="28"/>
      <c r="L3428" s="28"/>
      <c r="M3428" s="28"/>
      <c r="N3428" s="28"/>
      <c r="O3428" s="28"/>
      <c r="P3428" s="28"/>
      <c r="Q3428" s="28"/>
      <c r="R3428" s="28"/>
    </row>
    <row r="3429" spans="2:18">
      <c r="B3429" s="28"/>
      <c r="C3429" s="28"/>
      <c r="D3429" s="28"/>
      <c r="E3429" s="28"/>
      <c r="F3429" s="28"/>
      <c r="G3429" s="28"/>
      <c r="H3429" s="28"/>
      <c r="I3429" s="28"/>
      <c r="J3429" s="28"/>
      <c r="K3429" s="28"/>
      <c r="L3429" s="28"/>
      <c r="M3429" s="28"/>
      <c r="N3429" s="28"/>
      <c r="O3429" s="28"/>
      <c r="P3429" s="28"/>
      <c r="Q3429" s="28"/>
      <c r="R3429" s="28"/>
    </row>
    <row r="3430" spans="2:18">
      <c r="B3430" s="28"/>
      <c r="C3430" s="28"/>
      <c r="D3430" s="28"/>
      <c r="E3430" s="28"/>
      <c r="F3430" s="28"/>
      <c r="G3430" s="28"/>
      <c r="H3430" s="28"/>
      <c r="I3430" s="28"/>
      <c r="J3430" s="28"/>
      <c r="K3430" s="28"/>
      <c r="L3430" s="28"/>
      <c r="M3430" s="28"/>
      <c r="N3430" s="28"/>
      <c r="O3430" s="28"/>
      <c r="P3430" s="28"/>
      <c r="Q3430" s="28"/>
      <c r="R3430" s="28"/>
    </row>
    <row r="3431" spans="2:18">
      <c r="B3431" s="28"/>
      <c r="C3431" s="28"/>
      <c r="D3431" s="28"/>
      <c r="E3431" s="28"/>
      <c r="F3431" s="28"/>
      <c r="G3431" s="28"/>
      <c r="H3431" s="28"/>
      <c r="I3431" s="28"/>
      <c r="J3431" s="28"/>
      <c r="K3431" s="28"/>
      <c r="L3431" s="28"/>
      <c r="M3431" s="28"/>
      <c r="N3431" s="28"/>
      <c r="O3431" s="28"/>
      <c r="P3431" s="28"/>
      <c r="Q3431" s="28"/>
      <c r="R3431" s="28"/>
    </row>
    <row r="3432" spans="2:18">
      <c r="B3432" s="28"/>
      <c r="C3432" s="28"/>
      <c r="D3432" s="28"/>
      <c r="E3432" s="28"/>
      <c r="F3432" s="28"/>
      <c r="G3432" s="28"/>
      <c r="H3432" s="28"/>
      <c r="I3432" s="28"/>
      <c r="J3432" s="28"/>
      <c r="K3432" s="28"/>
      <c r="L3432" s="28"/>
      <c r="M3432" s="28"/>
      <c r="N3432" s="28"/>
      <c r="O3432" s="28"/>
      <c r="P3432" s="28"/>
      <c r="Q3432" s="28"/>
      <c r="R3432" s="28"/>
    </row>
    <row r="3433" spans="2:18">
      <c r="B3433" s="28"/>
      <c r="C3433" s="28"/>
      <c r="D3433" s="28"/>
      <c r="E3433" s="28"/>
      <c r="F3433" s="28"/>
      <c r="G3433" s="28"/>
      <c r="H3433" s="28"/>
      <c r="I3433" s="28"/>
      <c r="J3433" s="28"/>
      <c r="K3433" s="28"/>
      <c r="L3433" s="28"/>
      <c r="M3433" s="28"/>
      <c r="N3433" s="28"/>
      <c r="O3433" s="28"/>
      <c r="P3433" s="28"/>
      <c r="Q3433" s="28"/>
      <c r="R3433" s="28"/>
    </row>
    <row r="3434" spans="2:18">
      <c r="B3434" s="28"/>
      <c r="C3434" s="28"/>
      <c r="D3434" s="28"/>
      <c r="E3434" s="28"/>
      <c r="F3434" s="28"/>
      <c r="G3434" s="28"/>
      <c r="H3434" s="28"/>
      <c r="I3434" s="28"/>
      <c r="J3434" s="28"/>
      <c r="K3434" s="28"/>
      <c r="L3434" s="28"/>
      <c r="M3434" s="28"/>
      <c r="N3434" s="28"/>
      <c r="O3434" s="28"/>
      <c r="P3434" s="28"/>
      <c r="Q3434" s="28"/>
      <c r="R3434" s="28"/>
    </row>
    <row r="3435" spans="2:18">
      <c r="B3435" s="28"/>
      <c r="C3435" s="28"/>
      <c r="D3435" s="28"/>
      <c r="E3435" s="28"/>
      <c r="F3435" s="28"/>
      <c r="G3435" s="28"/>
      <c r="H3435" s="28"/>
      <c r="I3435" s="28"/>
      <c r="J3435" s="28"/>
      <c r="K3435" s="28"/>
      <c r="L3435" s="28"/>
      <c r="M3435" s="28"/>
      <c r="N3435" s="28"/>
      <c r="O3435" s="28"/>
      <c r="P3435" s="28"/>
      <c r="Q3435" s="28"/>
      <c r="R3435" s="28"/>
    </row>
    <row r="3436" spans="2:18">
      <c r="B3436" s="28"/>
      <c r="C3436" s="28"/>
      <c r="D3436" s="28"/>
      <c r="E3436" s="28"/>
      <c r="F3436" s="28"/>
      <c r="G3436" s="28"/>
      <c r="H3436" s="28"/>
      <c r="I3436" s="28"/>
      <c r="J3436" s="28"/>
      <c r="K3436" s="28"/>
      <c r="L3436" s="28"/>
      <c r="M3436" s="28"/>
      <c r="N3436" s="28"/>
      <c r="O3436" s="28"/>
      <c r="P3436" s="28"/>
      <c r="Q3436" s="28"/>
      <c r="R3436" s="28"/>
    </row>
    <row r="3437" spans="2:18">
      <c r="B3437" s="28"/>
      <c r="C3437" s="28"/>
      <c r="D3437" s="28"/>
      <c r="E3437" s="28"/>
      <c r="F3437" s="28"/>
      <c r="G3437" s="28"/>
      <c r="H3437" s="28"/>
      <c r="I3437" s="28"/>
      <c r="J3437" s="28"/>
      <c r="K3437" s="28"/>
      <c r="L3437" s="28"/>
      <c r="M3437" s="28"/>
      <c r="N3437" s="28"/>
      <c r="O3437" s="28"/>
      <c r="P3437" s="28"/>
      <c r="Q3437" s="28"/>
      <c r="R3437" s="28"/>
    </row>
    <row r="3438" spans="2:18">
      <c r="B3438" s="28"/>
      <c r="C3438" s="28"/>
      <c r="D3438" s="28"/>
      <c r="E3438" s="28"/>
      <c r="F3438" s="28"/>
      <c r="G3438" s="28"/>
      <c r="H3438" s="28"/>
      <c r="I3438" s="28"/>
      <c r="J3438" s="28"/>
      <c r="K3438" s="28"/>
      <c r="L3438" s="28"/>
      <c r="M3438" s="28"/>
      <c r="N3438" s="28"/>
      <c r="O3438" s="28"/>
      <c r="P3438" s="28"/>
      <c r="Q3438" s="28"/>
      <c r="R3438" s="28"/>
    </row>
    <row r="3439" spans="2:18">
      <c r="B3439" s="28"/>
      <c r="C3439" s="28"/>
      <c r="D3439" s="28"/>
      <c r="E3439" s="28"/>
      <c r="F3439" s="28"/>
      <c r="G3439" s="28"/>
      <c r="H3439" s="28"/>
      <c r="I3439" s="28"/>
      <c r="J3439" s="28"/>
      <c r="K3439" s="28"/>
      <c r="L3439" s="28"/>
      <c r="M3439" s="28"/>
      <c r="N3439" s="28"/>
      <c r="O3439" s="28"/>
      <c r="P3439" s="28"/>
      <c r="Q3439" s="28"/>
      <c r="R3439" s="28"/>
    </row>
    <row r="3440" spans="2:18">
      <c r="B3440" s="28"/>
      <c r="C3440" s="28"/>
      <c r="D3440" s="28"/>
      <c r="E3440" s="28"/>
      <c r="F3440" s="28"/>
      <c r="G3440" s="28"/>
      <c r="H3440" s="28"/>
      <c r="I3440" s="28"/>
      <c r="J3440" s="28"/>
      <c r="K3440" s="28"/>
      <c r="L3440" s="28"/>
      <c r="M3440" s="28"/>
      <c r="N3440" s="28"/>
      <c r="O3440" s="28"/>
      <c r="P3440" s="28"/>
      <c r="Q3440" s="28"/>
      <c r="R3440" s="28"/>
    </row>
    <row r="3441" spans="2:18">
      <c r="B3441" s="28"/>
      <c r="C3441" s="28"/>
      <c r="D3441" s="28"/>
      <c r="E3441" s="28"/>
      <c r="F3441" s="28"/>
      <c r="G3441" s="28"/>
      <c r="H3441" s="28"/>
      <c r="I3441" s="28"/>
      <c r="J3441" s="28"/>
      <c r="K3441" s="28"/>
      <c r="L3441" s="28"/>
      <c r="M3441" s="28"/>
      <c r="N3441" s="28"/>
      <c r="O3441" s="28"/>
      <c r="P3441" s="28"/>
      <c r="Q3441" s="28"/>
      <c r="R3441" s="28"/>
    </row>
    <row r="3442" spans="2:18">
      <c r="B3442" s="28"/>
      <c r="C3442" s="28"/>
      <c r="D3442" s="28"/>
      <c r="E3442" s="28"/>
      <c r="F3442" s="28"/>
      <c r="G3442" s="28"/>
      <c r="H3442" s="28"/>
      <c r="I3442" s="28"/>
      <c r="J3442" s="28"/>
      <c r="K3442" s="28"/>
      <c r="L3442" s="28"/>
      <c r="M3442" s="28"/>
      <c r="N3442" s="28"/>
      <c r="O3442" s="28"/>
      <c r="P3442" s="28"/>
      <c r="Q3442" s="28"/>
      <c r="R3442" s="28"/>
    </row>
    <row r="3443" spans="2:18">
      <c r="B3443" s="28"/>
      <c r="C3443" s="28"/>
      <c r="D3443" s="28"/>
      <c r="E3443" s="28"/>
      <c r="F3443" s="28"/>
      <c r="G3443" s="28"/>
      <c r="H3443" s="28"/>
      <c r="I3443" s="28"/>
      <c r="J3443" s="28"/>
      <c r="K3443" s="28"/>
      <c r="L3443" s="28"/>
      <c r="M3443" s="28"/>
      <c r="N3443" s="28"/>
      <c r="O3443" s="28"/>
      <c r="P3443" s="28"/>
      <c r="Q3443" s="28"/>
      <c r="R3443" s="28"/>
    </row>
    <row r="3444" spans="2:18">
      <c r="B3444" s="28"/>
      <c r="C3444" s="28"/>
      <c r="D3444" s="28"/>
      <c r="E3444" s="28"/>
      <c r="F3444" s="28"/>
      <c r="G3444" s="28"/>
      <c r="H3444" s="28"/>
      <c r="I3444" s="28"/>
      <c r="J3444" s="28"/>
      <c r="K3444" s="28"/>
      <c r="L3444" s="28"/>
      <c r="M3444" s="28"/>
      <c r="N3444" s="28"/>
      <c r="O3444" s="28"/>
      <c r="P3444" s="28"/>
      <c r="Q3444" s="28"/>
      <c r="R3444" s="28"/>
    </row>
    <row r="3445" spans="2:18">
      <c r="B3445" s="28"/>
      <c r="C3445" s="28"/>
      <c r="D3445" s="28"/>
      <c r="E3445" s="28"/>
      <c r="F3445" s="28"/>
      <c r="G3445" s="28"/>
      <c r="H3445" s="28"/>
      <c r="I3445" s="28"/>
      <c r="J3445" s="28"/>
      <c r="K3445" s="28"/>
      <c r="L3445" s="28"/>
      <c r="M3445" s="28"/>
      <c r="N3445" s="28"/>
      <c r="O3445" s="28"/>
      <c r="P3445" s="28"/>
      <c r="Q3445" s="28"/>
      <c r="R3445" s="28"/>
    </row>
    <row r="3446" spans="2:18">
      <c r="B3446" s="28"/>
      <c r="C3446" s="28"/>
      <c r="D3446" s="28"/>
      <c r="E3446" s="28"/>
      <c r="F3446" s="28"/>
      <c r="G3446" s="28"/>
      <c r="H3446" s="28"/>
      <c r="I3446" s="28"/>
      <c r="J3446" s="28"/>
      <c r="K3446" s="28"/>
      <c r="L3446" s="28"/>
      <c r="M3446" s="28"/>
      <c r="N3446" s="28"/>
      <c r="O3446" s="28"/>
      <c r="P3446" s="28"/>
      <c r="Q3446" s="28"/>
      <c r="R3446" s="28"/>
    </row>
    <row r="3447" spans="2:18">
      <c r="B3447" s="28"/>
      <c r="C3447" s="28"/>
      <c r="D3447" s="28"/>
      <c r="E3447" s="28"/>
      <c r="F3447" s="28"/>
      <c r="G3447" s="28"/>
      <c r="H3447" s="28"/>
      <c r="I3447" s="28"/>
      <c r="J3447" s="28"/>
      <c r="K3447" s="28"/>
      <c r="L3447" s="28"/>
      <c r="M3447" s="28"/>
      <c r="N3447" s="28"/>
      <c r="O3447" s="28"/>
      <c r="P3447" s="28"/>
      <c r="Q3447" s="28"/>
      <c r="R3447" s="28"/>
    </row>
    <row r="3448" spans="2:18">
      <c r="B3448" s="28"/>
      <c r="C3448" s="28"/>
      <c r="D3448" s="28"/>
      <c r="E3448" s="28"/>
      <c r="F3448" s="28"/>
      <c r="G3448" s="28"/>
      <c r="H3448" s="28"/>
      <c r="I3448" s="28"/>
      <c r="J3448" s="28"/>
      <c r="K3448" s="28"/>
      <c r="L3448" s="28"/>
      <c r="M3448" s="28"/>
      <c r="N3448" s="28"/>
      <c r="O3448" s="28"/>
      <c r="P3448" s="28"/>
      <c r="Q3448" s="28"/>
      <c r="R3448" s="28"/>
    </row>
    <row r="3449" spans="2:18">
      <c r="B3449" s="28"/>
      <c r="C3449" s="28"/>
      <c r="D3449" s="28"/>
      <c r="E3449" s="28"/>
      <c r="F3449" s="28"/>
      <c r="G3449" s="28"/>
      <c r="H3449" s="28"/>
      <c r="I3449" s="28"/>
      <c r="J3449" s="28"/>
      <c r="K3449" s="28"/>
      <c r="L3449" s="28"/>
      <c r="M3449" s="28"/>
      <c r="N3449" s="28"/>
      <c r="O3449" s="28"/>
      <c r="P3449" s="28"/>
      <c r="Q3449" s="28"/>
      <c r="R3449" s="28"/>
    </row>
    <row r="3450" spans="2:18">
      <c r="B3450" s="28"/>
      <c r="C3450" s="28"/>
      <c r="D3450" s="28"/>
      <c r="E3450" s="28"/>
      <c r="F3450" s="28"/>
      <c r="G3450" s="28"/>
      <c r="H3450" s="28"/>
      <c r="I3450" s="28"/>
      <c r="J3450" s="28"/>
      <c r="K3450" s="28"/>
      <c r="L3450" s="28"/>
      <c r="M3450" s="28"/>
      <c r="N3450" s="28"/>
      <c r="O3450" s="28"/>
      <c r="P3450" s="28"/>
      <c r="Q3450" s="28"/>
      <c r="R3450" s="28"/>
    </row>
    <row r="3451" spans="2:18">
      <c r="B3451" s="28"/>
      <c r="C3451" s="28"/>
      <c r="D3451" s="28"/>
      <c r="E3451" s="28"/>
      <c r="F3451" s="28"/>
      <c r="G3451" s="28"/>
      <c r="H3451" s="28"/>
      <c r="I3451" s="28"/>
      <c r="J3451" s="28"/>
      <c r="K3451" s="28"/>
      <c r="L3451" s="28"/>
      <c r="M3451" s="28"/>
      <c r="N3451" s="28"/>
      <c r="O3451" s="28"/>
      <c r="P3451" s="28"/>
      <c r="Q3451" s="28"/>
      <c r="R3451" s="28"/>
    </row>
    <row r="3452" spans="2:18">
      <c r="B3452" s="28"/>
      <c r="C3452" s="28"/>
      <c r="D3452" s="28"/>
      <c r="E3452" s="28"/>
      <c r="F3452" s="28"/>
      <c r="G3452" s="28"/>
      <c r="H3452" s="28"/>
      <c r="I3452" s="28"/>
      <c r="J3452" s="28"/>
      <c r="K3452" s="28"/>
      <c r="L3452" s="28"/>
      <c r="M3452" s="28"/>
      <c r="N3452" s="28"/>
      <c r="O3452" s="28"/>
      <c r="P3452" s="28"/>
      <c r="Q3452" s="28"/>
      <c r="R3452" s="28"/>
    </row>
    <row r="3453" spans="2:18">
      <c r="B3453" s="28"/>
      <c r="C3453" s="28"/>
      <c r="D3453" s="28"/>
      <c r="E3453" s="28"/>
      <c r="F3453" s="28"/>
      <c r="G3453" s="28"/>
      <c r="H3453" s="28"/>
      <c r="I3453" s="28"/>
      <c r="J3453" s="28"/>
      <c r="K3453" s="28"/>
      <c r="L3453" s="28"/>
      <c r="M3453" s="28"/>
      <c r="N3453" s="28"/>
      <c r="O3453" s="28"/>
      <c r="P3453" s="28"/>
      <c r="Q3453" s="28"/>
      <c r="R3453" s="28"/>
    </row>
    <row r="3454" spans="2:18">
      <c r="B3454" s="28"/>
      <c r="C3454" s="28"/>
      <c r="D3454" s="28"/>
      <c r="E3454" s="28"/>
      <c r="F3454" s="28"/>
      <c r="G3454" s="28"/>
      <c r="H3454" s="28"/>
      <c r="I3454" s="28"/>
      <c r="J3454" s="28"/>
      <c r="K3454" s="28"/>
      <c r="L3454" s="28"/>
      <c r="M3454" s="28"/>
      <c r="N3454" s="28"/>
      <c r="O3454" s="28"/>
      <c r="P3454" s="28"/>
      <c r="Q3454" s="28"/>
      <c r="R3454" s="28"/>
    </row>
    <row r="3455" spans="2:18">
      <c r="B3455" s="28"/>
      <c r="C3455" s="28"/>
      <c r="D3455" s="28"/>
      <c r="E3455" s="28"/>
      <c r="F3455" s="28"/>
      <c r="G3455" s="28"/>
      <c r="H3455" s="28"/>
      <c r="I3455" s="28"/>
      <c r="J3455" s="28"/>
      <c r="K3455" s="28"/>
      <c r="L3455" s="28"/>
      <c r="M3455" s="28"/>
      <c r="N3455" s="28"/>
      <c r="O3455" s="28"/>
      <c r="P3455" s="28"/>
      <c r="Q3455" s="28"/>
      <c r="R3455" s="28"/>
    </row>
    <row r="3456" spans="2:18">
      <c r="B3456" s="28"/>
      <c r="C3456" s="28"/>
      <c r="D3456" s="28"/>
      <c r="E3456" s="28"/>
      <c r="F3456" s="28"/>
      <c r="G3456" s="28"/>
      <c r="H3456" s="28"/>
      <c r="I3456" s="28"/>
      <c r="J3456" s="28"/>
      <c r="K3456" s="28"/>
      <c r="L3456" s="28"/>
      <c r="M3456" s="28"/>
      <c r="N3456" s="28"/>
      <c r="O3456" s="28"/>
      <c r="P3456" s="28"/>
      <c r="Q3456" s="28"/>
      <c r="R3456" s="28"/>
    </row>
    <row r="3457" spans="2:18">
      <c r="B3457" s="28"/>
      <c r="C3457" s="28"/>
      <c r="D3457" s="28"/>
      <c r="E3457" s="28"/>
      <c r="F3457" s="28"/>
      <c r="G3457" s="28"/>
      <c r="H3457" s="28"/>
      <c r="I3457" s="28"/>
      <c r="J3457" s="28"/>
      <c r="K3457" s="28"/>
      <c r="L3457" s="28"/>
      <c r="M3457" s="28"/>
      <c r="N3457" s="28"/>
      <c r="O3457" s="28"/>
      <c r="P3457" s="28"/>
      <c r="Q3457" s="28"/>
      <c r="R3457" s="28"/>
    </row>
    <row r="3458" spans="2:18">
      <c r="B3458" s="28"/>
      <c r="C3458" s="28"/>
      <c r="D3458" s="28"/>
      <c r="E3458" s="28"/>
      <c r="F3458" s="28"/>
      <c r="G3458" s="28"/>
      <c r="H3458" s="28"/>
      <c r="I3458" s="28"/>
      <c r="J3458" s="28"/>
      <c r="K3458" s="28"/>
      <c r="L3458" s="28"/>
      <c r="M3458" s="28"/>
      <c r="N3458" s="28"/>
      <c r="O3458" s="28"/>
      <c r="P3458" s="28"/>
      <c r="Q3458" s="28"/>
      <c r="R3458" s="28"/>
    </row>
    <row r="3459" spans="2:18">
      <c r="B3459" s="28"/>
      <c r="C3459" s="28"/>
      <c r="D3459" s="28"/>
      <c r="E3459" s="28"/>
      <c r="F3459" s="28"/>
      <c r="G3459" s="28"/>
      <c r="H3459" s="28"/>
      <c r="I3459" s="28"/>
      <c r="J3459" s="28"/>
      <c r="K3459" s="28"/>
      <c r="L3459" s="28"/>
      <c r="M3459" s="28"/>
      <c r="N3459" s="28"/>
      <c r="O3459" s="28"/>
      <c r="P3459" s="28"/>
      <c r="Q3459" s="28"/>
      <c r="R3459" s="28"/>
    </row>
    <row r="3460" spans="2:18">
      <c r="B3460" s="28"/>
      <c r="C3460" s="28"/>
      <c r="D3460" s="28"/>
      <c r="E3460" s="28"/>
      <c r="F3460" s="28"/>
      <c r="G3460" s="28"/>
      <c r="H3460" s="28"/>
      <c r="I3460" s="28"/>
      <c r="J3460" s="28"/>
      <c r="K3460" s="28"/>
      <c r="L3460" s="28"/>
      <c r="M3460" s="28"/>
      <c r="N3460" s="28"/>
      <c r="O3460" s="28"/>
      <c r="P3460" s="28"/>
      <c r="Q3460" s="28"/>
      <c r="R3460" s="28"/>
    </row>
    <row r="3461" spans="2:18">
      <c r="B3461" s="28"/>
      <c r="C3461" s="28"/>
      <c r="D3461" s="28"/>
      <c r="E3461" s="28"/>
      <c r="F3461" s="28"/>
      <c r="G3461" s="28"/>
      <c r="H3461" s="28"/>
      <c r="I3461" s="28"/>
      <c r="J3461" s="28"/>
      <c r="K3461" s="28"/>
      <c r="L3461" s="28"/>
      <c r="M3461" s="28"/>
      <c r="N3461" s="28"/>
      <c r="O3461" s="28"/>
      <c r="P3461" s="28"/>
      <c r="Q3461" s="28"/>
      <c r="R3461" s="28"/>
    </row>
    <row r="3462" spans="2:18">
      <c r="B3462" s="28"/>
      <c r="C3462" s="28"/>
      <c r="D3462" s="28"/>
      <c r="E3462" s="28"/>
      <c r="F3462" s="28"/>
      <c r="G3462" s="28"/>
      <c r="H3462" s="28"/>
      <c r="I3462" s="28"/>
      <c r="J3462" s="28"/>
      <c r="K3462" s="28"/>
      <c r="L3462" s="28"/>
      <c r="M3462" s="28"/>
      <c r="N3462" s="28"/>
      <c r="O3462" s="28"/>
      <c r="P3462" s="28"/>
      <c r="Q3462" s="28"/>
      <c r="R3462" s="28"/>
    </row>
    <row r="3463" spans="2:18">
      <c r="B3463" s="28"/>
      <c r="C3463" s="28"/>
      <c r="D3463" s="28"/>
      <c r="E3463" s="28"/>
      <c r="F3463" s="28"/>
      <c r="G3463" s="28"/>
      <c r="H3463" s="28"/>
      <c r="I3463" s="28"/>
      <c r="J3463" s="28"/>
      <c r="K3463" s="28"/>
      <c r="L3463" s="28"/>
      <c r="M3463" s="28"/>
      <c r="N3463" s="28"/>
      <c r="O3463" s="28"/>
      <c r="P3463" s="28"/>
      <c r="Q3463" s="28"/>
      <c r="R3463" s="28"/>
    </row>
    <row r="3464" spans="2:18">
      <c r="B3464" s="28"/>
      <c r="C3464" s="28"/>
      <c r="D3464" s="28"/>
      <c r="E3464" s="28"/>
      <c r="F3464" s="28"/>
      <c r="G3464" s="28"/>
      <c r="H3464" s="28"/>
      <c r="I3464" s="28"/>
      <c r="J3464" s="28"/>
      <c r="K3464" s="28"/>
      <c r="L3464" s="28"/>
      <c r="M3464" s="28"/>
      <c r="N3464" s="28"/>
      <c r="O3464" s="28"/>
      <c r="P3464" s="28"/>
      <c r="Q3464" s="28"/>
      <c r="R3464" s="28"/>
    </row>
    <row r="3465" spans="2:18">
      <c r="B3465" s="28"/>
      <c r="C3465" s="28"/>
      <c r="D3465" s="28"/>
      <c r="E3465" s="28"/>
      <c r="F3465" s="28"/>
      <c r="G3465" s="28"/>
      <c r="H3465" s="28"/>
      <c r="I3465" s="28"/>
      <c r="J3465" s="28"/>
      <c r="K3465" s="28"/>
      <c r="L3465" s="28"/>
      <c r="M3465" s="28"/>
      <c r="N3465" s="28"/>
      <c r="O3465" s="28"/>
      <c r="P3465" s="28"/>
      <c r="Q3465" s="28"/>
      <c r="R3465" s="28"/>
    </row>
    <row r="3466" spans="2:18">
      <c r="B3466" s="28"/>
      <c r="C3466" s="28"/>
      <c r="D3466" s="28"/>
      <c r="E3466" s="28"/>
      <c r="F3466" s="28"/>
      <c r="G3466" s="28"/>
      <c r="H3466" s="28"/>
      <c r="I3466" s="28"/>
      <c r="J3466" s="28"/>
      <c r="K3466" s="28"/>
      <c r="L3466" s="28"/>
      <c r="M3466" s="28"/>
      <c r="N3466" s="28"/>
      <c r="O3466" s="28"/>
      <c r="P3466" s="28"/>
      <c r="Q3466" s="28"/>
      <c r="R3466" s="28"/>
    </row>
    <row r="3467" spans="2:18">
      <c r="B3467" s="28"/>
      <c r="C3467" s="28"/>
      <c r="D3467" s="28"/>
      <c r="E3467" s="28"/>
      <c r="F3467" s="28"/>
      <c r="G3467" s="28"/>
      <c r="H3467" s="28"/>
      <c r="I3467" s="28"/>
      <c r="J3467" s="28"/>
      <c r="K3467" s="28"/>
      <c r="L3467" s="28"/>
      <c r="M3467" s="28"/>
      <c r="N3467" s="28"/>
      <c r="O3467" s="28"/>
      <c r="P3467" s="28"/>
      <c r="Q3467" s="28"/>
      <c r="R3467" s="28"/>
    </row>
    <row r="3468" spans="2:18">
      <c r="B3468" s="28"/>
      <c r="C3468" s="28"/>
      <c r="D3468" s="28"/>
      <c r="E3468" s="28"/>
      <c r="F3468" s="28"/>
      <c r="G3468" s="28"/>
      <c r="H3468" s="28"/>
      <c r="I3468" s="28"/>
      <c r="J3468" s="28"/>
      <c r="K3468" s="28"/>
      <c r="L3468" s="28"/>
      <c r="M3468" s="28"/>
      <c r="N3468" s="28"/>
      <c r="O3468" s="28"/>
      <c r="P3468" s="28"/>
      <c r="Q3468" s="28"/>
      <c r="R3468" s="28"/>
    </row>
    <row r="3469" spans="2:18">
      <c r="B3469" s="28"/>
      <c r="C3469" s="28"/>
      <c r="D3469" s="28"/>
      <c r="E3469" s="28"/>
      <c r="F3469" s="28"/>
      <c r="G3469" s="28"/>
      <c r="H3469" s="28"/>
      <c r="I3469" s="28"/>
      <c r="J3469" s="28"/>
      <c r="K3469" s="28"/>
      <c r="L3469" s="28"/>
      <c r="M3469" s="28"/>
      <c r="N3469" s="28"/>
      <c r="O3469" s="28"/>
      <c r="P3469" s="28"/>
      <c r="Q3469" s="28"/>
      <c r="R3469" s="28"/>
    </row>
    <row r="3470" spans="2:18">
      <c r="B3470" s="28"/>
      <c r="C3470" s="28"/>
      <c r="D3470" s="28"/>
      <c r="E3470" s="28"/>
      <c r="F3470" s="28"/>
      <c r="G3470" s="28"/>
      <c r="H3470" s="28"/>
      <c r="I3470" s="28"/>
      <c r="J3470" s="28"/>
      <c r="K3470" s="28"/>
      <c r="L3470" s="28"/>
      <c r="M3470" s="28"/>
      <c r="N3470" s="28"/>
      <c r="O3470" s="28"/>
      <c r="P3470" s="28"/>
      <c r="Q3470" s="28"/>
      <c r="R3470" s="28"/>
    </row>
    <row r="3471" spans="2:18">
      <c r="B3471" s="28"/>
      <c r="C3471" s="28"/>
      <c r="D3471" s="28"/>
      <c r="E3471" s="28"/>
      <c r="F3471" s="28"/>
      <c r="G3471" s="28"/>
      <c r="H3471" s="28"/>
      <c r="I3471" s="28"/>
      <c r="J3471" s="28"/>
      <c r="K3471" s="28"/>
      <c r="L3471" s="28"/>
      <c r="M3471" s="28"/>
      <c r="N3471" s="28"/>
      <c r="O3471" s="28"/>
      <c r="P3471" s="28"/>
      <c r="Q3471" s="28"/>
      <c r="R3471" s="28"/>
    </row>
    <row r="3472" spans="2:18">
      <c r="B3472" s="28"/>
      <c r="C3472" s="28"/>
      <c r="D3472" s="28"/>
      <c r="E3472" s="28"/>
      <c r="F3472" s="28"/>
      <c r="G3472" s="28"/>
      <c r="H3472" s="28"/>
      <c r="I3472" s="28"/>
      <c r="J3472" s="28"/>
      <c r="K3472" s="28"/>
      <c r="L3472" s="28"/>
      <c r="M3472" s="28"/>
      <c r="N3472" s="28"/>
      <c r="O3472" s="28"/>
      <c r="P3472" s="28"/>
      <c r="Q3472" s="28"/>
      <c r="R3472" s="28"/>
    </row>
    <row r="3473" spans="2:18">
      <c r="B3473" s="28"/>
      <c r="C3473" s="28"/>
      <c r="D3473" s="28"/>
      <c r="E3473" s="28"/>
      <c r="F3473" s="28"/>
      <c r="G3473" s="28"/>
      <c r="H3473" s="28"/>
      <c r="I3473" s="28"/>
      <c r="J3473" s="28"/>
      <c r="K3473" s="28"/>
      <c r="L3473" s="28"/>
      <c r="M3473" s="28"/>
      <c r="N3473" s="28"/>
      <c r="O3473" s="28"/>
      <c r="P3473" s="28"/>
      <c r="Q3473" s="28"/>
      <c r="R3473" s="28"/>
    </row>
    <row r="3474" spans="2:18">
      <c r="B3474" s="28"/>
      <c r="C3474" s="28"/>
      <c r="D3474" s="28"/>
      <c r="E3474" s="28"/>
      <c r="F3474" s="28"/>
      <c r="G3474" s="28"/>
      <c r="H3474" s="28"/>
      <c r="I3474" s="28"/>
      <c r="J3474" s="28"/>
      <c r="K3474" s="28"/>
      <c r="L3474" s="28"/>
      <c r="M3474" s="28"/>
      <c r="N3474" s="28"/>
      <c r="O3474" s="28"/>
      <c r="P3474" s="28"/>
      <c r="Q3474" s="28"/>
      <c r="R3474" s="28"/>
    </row>
    <row r="3475" spans="2:18">
      <c r="B3475" s="28"/>
      <c r="C3475" s="28"/>
      <c r="D3475" s="28"/>
      <c r="E3475" s="28"/>
      <c r="F3475" s="28"/>
      <c r="G3475" s="28"/>
      <c r="H3475" s="28"/>
      <c r="I3475" s="28"/>
      <c r="J3475" s="28"/>
      <c r="K3475" s="28"/>
      <c r="L3475" s="28"/>
      <c r="M3475" s="28"/>
      <c r="N3475" s="28"/>
      <c r="O3475" s="28"/>
      <c r="P3475" s="28"/>
      <c r="Q3475" s="28"/>
      <c r="R3475" s="28"/>
    </row>
    <row r="3476" spans="2:18">
      <c r="B3476" s="28"/>
      <c r="C3476" s="28"/>
      <c r="D3476" s="28"/>
      <c r="E3476" s="28"/>
      <c r="F3476" s="28"/>
      <c r="G3476" s="28"/>
      <c r="H3476" s="28"/>
      <c r="I3476" s="28"/>
      <c r="J3476" s="28"/>
      <c r="K3476" s="28"/>
      <c r="L3476" s="28"/>
      <c r="M3476" s="28"/>
      <c r="N3476" s="28"/>
      <c r="O3476" s="28"/>
      <c r="P3476" s="28"/>
      <c r="Q3476" s="28"/>
      <c r="R3476" s="28"/>
    </row>
    <row r="3477" spans="2:18">
      <c r="B3477" s="28"/>
      <c r="C3477" s="28"/>
      <c r="D3477" s="28"/>
      <c r="E3477" s="28"/>
      <c r="F3477" s="28"/>
      <c r="G3477" s="28"/>
      <c r="H3477" s="28"/>
      <c r="I3477" s="28"/>
      <c r="J3477" s="28"/>
      <c r="K3477" s="28"/>
      <c r="L3477" s="28"/>
      <c r="M3477" s="28"/>
      <c r="N3477" s="28"/>
      <c r="O3477" s="28"/>
      <c r="P3477" s="28"/>
      <c r="Q3477" s="28"/>
      <c r="R3477" s="28"/>
    </row>
    <row r="3478" spans="2:18">
      <c r="B3478" s="28"/>
      <c r="C3478" s="28"/>
      <c r="D3478" s="28"/>
      <c r="E3478" s="28"/>
      <c r="F3478" s="28"/>
      <c r="G3478" s="28"/>
      <c r="H3478" s="28"/>
      <c r="I3478" s="28"/>
      <c r="J3478" s="28"/>
      <c r="K3478" s="28"/>
      <c r="L3478" s="28"/>
      <c r="M3478" s="28"/>
      <c r="N3478" s="28"/>
      <c r="O3478" s="28"/>
      <c r="P3478" s="28"/>
      <c r="Q3478" s="28"/>
      <c r="R3478" s="28"/>
    </row>
    <row r="3479" spans="2:18">
      <c r="B3479" s="28"/>
      <c r="C3479" s="28"/>
      <c r="D3479" s="28"/>
      <c r="E3479" s="28"/>
      <c r="F3479" s="28"/>
      <c r="G3479" s="28"/>
      <c r="H3479" s="28"/>
      <c r="I3479" s="28"/>
      <c r="J3479" s="28"/>
      <c r="K3479" s="28"/>
      <c r="L3479" s="28"/>
      <c r="M3479" s="28"/>
      <c r="N3479" s="28"/>
      <c r="O3479" s="28"/>
      <c r="P3479" s="28"/>
      <c r="Q3479" s="28"/>
      <c r="R3479" s="28"/>
    </row>
    <row r="3480" spans="2:18">
      <c r="B3480" s="28"/>
      <c r="C3480" s="28"/>
      <c r="D3480" s="28"/>
      <c r="E3480" s="28"/>
      <c r="F3480" s="28"/>
      <c r="G3480" s="28"/>
      <c r="H3480" s="28"/>
      <c r="I3480" s="28"/>
      <c r="J3480" s="28"/>
      <c r="K3480" s="28"/>
      <c r="L3480" s="28"/>
      <c r="M3480" s="28"/>
      <c r="N3480" s="28"/>
      <c r="O3480" s="28"/>
      <c r="P3480" s="28"/>
      <c r="Q3480" s="28"/>
      <c r="R3480" s="28"/>
    </row>
    <row r="3481" spans="2:18">
      <c r="B3481" s="28"/>
      <c r="C3481" s="28"/>
      <c r="D3481" s="28"/>
      <c r="E3481" s="28"/>
      <c r="F3481" s="28"/>
      <c r="G3481" s="28"/>
      <c r="H3481" s="28"/>
      <c r="I3481" s="28"/>
      <c r="J3481" s="28"/>
      <c r="K3481" s="28"/>
      <c r="L3481" s="28"/>
      <c r="M3481" s="28"/>
      <c r="N3481" s="28"/>
      <c r="O3481" s="28"/>
      <c r="P3481" s="28"/>
      <c r="Q3481" s="28"/>
      <c r="R3481" s="28"/>
    </row>
    <row r="3482" spans="2:18">
      <c r="B3482" s="28"/>
      <c r="C3482" s="28"/>
      <c r="D3482" s="28"/>
      <c r="E3482" s="28"/>
      <c r="F3482" s="28"/>
      <c r="G3482" s="28"/>
      <c r="H3482" s="28"/>
      <c r="I3482" s="28"/>
      <c r="J3482" s="28"/>
      <c r="K3482" s="28"/>
      <c r="L3482" s="28"/>
      <c r="M3482" s="28"/>
      <c r="N3482" s="28"/>
      <c r="O3482" s="28"/>
      <c r="P3482" s="28"/>
      <c r="Q3482" s="28"/>
      <c r="R3482" s="28"/>
    </row>
    <row r="3483" spans="2:18">
      <c r="B3483" s="28"/>
      <c r="C3483" s="28"/>
      <c r="D3483" s="28"/>
      <c r="E3483" s="28"/>
      <c r="F3483" s="28"/>
      <c r="G3483" s="28"/>
      <c r="H3483" s="28"/>
      <c r="I3483" s="28"/>
      <c r="J3483" s="28"/>
      <c r="K3483" s="28"/>
      <c r="L3483" s="28"/>
      <c r="M3483" s="28"/>
      <c r="N3483" s="28"/>
      <c r="O3483" s="28"/>
      <c r="P3483" s="28"/>
      <c r="Q3483" s="28"/>
      <c r="R3483" s="28"/>
    </row>
    <row r="3484" spans="2:18">
      <c r="B3484" s="28"/>
      <c r="C3484" s="28"/>
      <c r="D3484" s="28"/>
      <c r="E3484" s="28"/>
      <c r="F3484" s="28"/>
      <c r="G3484" s="28"/>
      <c r="H3484" s="28"/>
      <c r="I3484" s="28"/>
      <c r="J3484" s="28"/>
      <c r="K3484" s="28"/>
      <c r="L3484" s="28"/>
      <c r="M3484" s="28"/>
      <c r="N3484" s="28"/>
      <c r="O3484" s="28"/>
      <c r="P3484" s="28"/>
      <c r="Q3484" s="28"/>
      <c r="R3484" s="28"/>
    </row>
    <row r="3485" spans="2:18">
      <c r="B3485" s="28"/>
      <c r="C3485" s="28"/>
      <c r="D3485" s="28"/>
      <c r="E3485" s="28"/>
      <c r="F3485" s="28"/>
      <c r="G3485" s="28"/>
      <c r="H3485" s="28"/>
      <c r="I3485" s="28"/>
      <c r="J3485" s="28"/>
      <c r="K3485" s="28"/>
      <c r="L3485" s="28"/>
      <c r="M3485" s="28"/>
      <c r="N3485" s="28"/>
      <c r="O3485" s="28"/>
      <c r="P3485" s="28"/>
      <c r="Q3485" s="28"/>
      <c r="R3485" s="28"/>
    </row>
    <row r="3486" spans="2:18">
      <c r="B3486" s="28"/>
      <c r="C3486" s="28"/>
      <c r="D3486" s="28"/>
      <c r="E3486" s="28"/>
      <c r="F3486" s="28"/>
      <c r="G3486" s="28"/>
      <c r="H3486" s="28"/>
      <c r="I3486" s="28"/>
      <c r="J3486" s="28"/>
      <c r="K3486" s="28"/>
      <c r="L3486" s="28"/>
      <c r="M3486" s="28"/>
      <c r="N3486" s="28"/>
      <c r="O3486" s="28"/>
      <c r="P3486" s="28"/>
      <c r="Q3486" s="28"/>
      <c r="R3486" s="28"/>
    </row>
    <row r="3487" spans="2:18">
      <c r="B3487" s="28"/>
      <c r="C3487" s="28"/>
      <c r="D3487" s="28"/>
      <c r="E3487" s="28"/>
      <c r="F3487" s="28"/>
      <c r="G3487" s="28"/>
      <c r="H3487" s="28"/>
      <c r="I3487" s="28"/>
      <c r="J3487" s="28"/>
      <c r="K3487" s="28"/>
      <c r="L3487" s="28"/>
      <c r="M3487" s="28"/>
      <c r="N3487" s="28"/>
      <c r="O3487" s="28"/>
      <c r="P3487" s="28"/>
      <c r="Q3487" s="28"/>
      <c r="R3487" s="28"/>
    </row>
    <row r="3488" spans="2:18">
      <c r="B3488" s="28"/>
      <c r="C3488" s="28"/>
      <c r="D3488" s="28"/>
      <c r="E3488" s="28"/>
      <c r="F3488" s="28"/>
      <c r="G3488" s="28"/>
      <c r="H3488" s="28"/>
      <c r="I3488" s="28"/>
      <c r="J3488" s="28"/>
      <c r="K3488" s="28"/>
      <c r="L3488" s="28"/>
      <c r="M3488" s="28"/>
      <c r="N3488" s="28"/>
      <c r="O3488" s="28"/>
      <c r="P3488" s="28"/>
      <c r="Q3488" s="28"/>
      <c r="R3488" s="28"/>
    </row>
    <row r="3489" spans="2:18">
      <c r="B3489" s="28"/>
      <c r="C3489" s="28"/>
      <c r="D3489" s="28"/>
      <c r="E3489" s="28"/>
      <c r="F3489" s="28"/>
      <c r="G3489" s="28"/>
      <c r="H3489" s="28"/>
      <c r="I3489" s="28"/>
      <c r="J3489" s="28"/>
      <c r="K3489" s="28"/>
      <c r="L3489" s="28"/>
      <c r="M3489" s="28"/>
      <c r="N3489" s="28"/>
      <c r="O3489" s="28"/>
      <c r="P3489" s="28"/>
      <c r="Q3489" s="28"/>
      <c r="R3489" s="28"/>
    </row>
    <row r="3490" spans="2:18">
      <c r="B3490" s="28"/>
      <c r="C3490" s="28"/>
      <c r="D3490" s="28"/>
      <c r="E3490" s="28"/>
      <c r="F3490" s="28"/>
      <c r="G3490" s="28"/>
      <c r="H3490" s="28"/>
      <c r="I3490" s="28"/>
      <c r="J3490" s="28"/>
      <c r="K3490" s="28"/>
      <c r="L3490" s="28"/>
      <c r="M3490" s="28"/>
      <c r="N3490" s="28"/>
      <c r="O3490" s="28"/>
      <c r="P3490" s="28"/>
      <c r="Q3490" s="28"/>
      <c r="R3490" s="28"/>
    </row>
    <row r="3491" spans="2:18">
      <c r="B3491" s="28"/>
      <c r="C3491" s="28"/>
      <c r="D3491" s="28"/>
      <c r="E3491" s="28"/>
      <c r="F3491" s="28"/>
      <c r="G3491" s="28"/>
      <c r="H3491" s="28"/>
      <c r="I3491" s="28"/>
      <c r="J3491" s="28"/>
      <c r="K3491" s="28"/>
      <c r="L3491" s="28"/>
      <c r="M3491" s="28"/>
      <c r="N3491" s="28"/>
      <c r="O3491" s="28"/>
      <c r="P3491" s="28"/>
      <c r="Q3491" s="28"/>
      <c r="R3491" s="28"/>
    </row>
    <row r="3492" spans="2:18">
      <c r="B3492" s="28"/>
      <c r="C3492" s="28"/>
      <c r="D3492" s="28"/>
      <c r="E3492" s="28"/>
      <c r="F3492" s="28"/>
      <c r="G3492" s="28"/>
      <c r="H3492" s="28"/>
      <c r="I3492" s="28"/>
      <c r="J3492" s="28"/>
      <c r="K3492" s="28"/>
      <c r="L3492" s="28"/>
      <c r="M3492" s="28"/>
      <c r="N3492" s="28"/>
      <c r="O3492" s="28"/>
      <c r="P3492" s="28"/>
      <c r="Q3492" s="28"/>
      <c r="R3492" s="28"/>
    </row>
    <row r="3493" spans="2:18">
      <c r="B3493" s="28"/>
      <c r="C3493" s="28"/>
      <c r="D3493" s="28"/>
      <c r="E3493" s="28"/>
      <c r="F3493" s="28"/>
      <c r="G3493" s="28"/>
      <c r="H3493" s="28"/>
      <c r="I3493" s="28"/>
      <c r="J3493" s="28"/>
      <c r="K3493" s="28"/>
      <c r="L3493" s="28"/>
      <c r="M3493" s="28"/>
      <c r="N3493" s="28"/>
      <c r="O3493" s="28"/>
      <c r="P3493" s="28"/>
      <c r="Q3493" s="28"/>
      <c r="R3493" s="28"/>
    </row>
    <row r="3494" spans="2:18">
      <c r="B3494" s="28"/>
      <c r="C3494" s="28"/>
      <c r="D3494" s="28"/>
      <c r="E3494" s="28"/>
      <c r="F3494" s="28"/>
      <c r="G3494" s="28"/>
      <c r="H3494" s="28"/>
      <c r="I3494" s="28"/>
      <c r="J3494" s="28"/>
      <c r="K3494" s="28"/>
      <c r="L3494" s="28"/>
      <c r="M3494" s="28"/>
      <c r="N3494" s="28"/>
      <c r="O3494" s="28"/>
      <c r="P3494" s="28"/>
      <c r="Q3494" s="28"/>
      <c r="R3494" s="28"/>
    </row>
    <row r="3495" spans="2:18">
      <c r="B3495" s="28"/>
      <c r="C3495" s="28"/>
      <c r="D3495" s="28"/>
      <c r="E3495" s="28"/>
      <c r="F3495" s="28"/>
      <c r="G3495" s="28"/>
      <c r="H3495" s="28"/>
      <c r="I3495" s="28"/>
      <c r="J3495" s="28"/>
      <c r="K3495" s="28"/>
      <c r="L3495" s="28"/>
      <c r="M3495" s="28"/>
      <c r="N3495" s="28"/>
      <c r="O3495" s="28"/>
      <c r="P3495" s="28"/>
      <c r="Q3495" s="28"/>
      <c r="R3495" s="28"/>
    </row>
    <row r="3496" spans="2:18">
      <c r="B3496" s="28"/>
      <c r="C3496" s="28"/>
      <c r="D3496" s="28"/>
      <c r="E3496" s="28"/>
      <c r="F3496" s="28"/>
      <c r="G3496" s="28"/>
      <c r="H3496" s="28"/>
      <c r="I3496" s="28"/>
      <c r="J3496" s="28"/>
      <c r="K3496" s="28"/>
      <c r="L3496" s="28"/>
      <c r="M3496" s="28"/>
      <c r="N3496" s="28"/>
      <c r="O3496" s="28"/>
      <c r="P3496" s="28"/>
      <c r="Q3496" s="28"/>
      <c r="R3496" s="28"/>
    </row>
    <row r="3497" spans="2:18">
      <c r="B3497" s="28"/>
      <c r="C3497" s="28"/>
      <c r="D3497" s="28"/>
      <c r="E3497" s="28"/>
      <c r="F3497" s="28"/>
      <c r="G3497" s="28"/>
      <c r="H3497" s="28"/>
      <c r="I3497" s="28"/>
      <c r="J3497" s="28"/>
      <c r="K3497" s="28"/>
      <c r="L3497" s="28"/>
      <c r="M3497" s="28"/>
      <c r="N3497" s="28"/>
      <c r="O3497" s="28"/>
      <c r="P3497" s="28"/>
      <c r="Q3497" s="28"/>
      <c r="R3497" s="28"/>
    </row>
    <row r="3498" spans="2:18">
      <c r="B3498" s="28"/>
      <c r="C3498" s="28"/>
      <c r="D3498" s="28"/>
      <c r="E3498" s="28"/>
      <c r="F3498" s="28"/>
      <c r="G3498" s="28"/>
      <c r="H3498" s="28"/>
      <c r="I3498" s="28"/>
      <c r="J3498" s="28"/>
      <c r="K3498" s="28"/>
      <c r="L3498" s="28"/>
      <c r="M3498" s="28"/>
      <c r="N3498" s="28"/>
      <c r="O3498" s="28"/>
      <c r="P3498" s="28"/>
      <c r="Q3498" s="28"/>
      <c r="R3498" s="28"/>
    </row>
    <row r="3499" spans="2:18">
      <c r="B3499" s="28"/>
      <c r="C3499" s="28"/>
      <c r="D3499" s="28"/>
      <c r="E3499" s="28"/>
      <c r="F3499" s="28"/>
      <c r="G3499" s="28"/>
      <c r="H3499" s="28"/>
      <c r="I3499" s="28"/>
      <c r="J3499" s="28"/>
      <c r="K3499" s="28"/>
      <c r="L3499" s="28"/>
      <c r="M3499" s="28"/>
      <c r="N3499" s="28"/>
      <c r="O3499" s="28"/>
      <c r="P3499" s="28"/>
      <c r="Q3499" s="28"/>
      <c r="R3499" s="28"/>
    </row>
    <row r="3500" spans="2:18">
      <c r="B3500" s="28"/>
      <c r="C3500" s="28"/>
      <c r="D3500" s="28"/>
      <c r="E3500" s="28"/>
      <c r="F3500" s="28"/>
      <c r="G3500" s="28"/>
      <c r="H3500" s="28"/>
      <c r="I3500" s="28"/>
      <c r="J3500" s="28"/>
      <c r="K3500" s="28"/>
      <c r="L3500" s="28"/>
      <c r="M3500" s="28"/>
      <c r="N3500" s="28"/>
      <c r="O3500" s="28"/>
      <c r="P3500" s="28"/>
      <c r="Q3500" s="28"/>
      <c r="R3500" s="28"/>
    </row>
    <row r="3501" spans="2:18">
      <c r="B3501" s="28"/>
      <c r="C3501" s="28"/>
      <c r="D3501" s="28"/>
      <c r="E3501" s="28"/>
      <c r="F3501" s="28"/>
      <c r="G3501" s="28"/>
      <c r="H3501" s="28"/>
      <c r="I3501" s="28"/>
      <c r="J3501" s="28"/>
      <c r="K3501" s="28"/>
      <c r="L3501" s="28"/>
      <c r="M3501" s="28"/>
      <c r="N3501" s="28"/>
      <c r="O3501" s="28"/>
      <c r="P3501" s="28"/>
      <c r="Q3501" s="28"/>
      <c r="R3501" s="28"/>
    </row>
    <row r="3502" spans="2:18">
      <c r="B3502" s="28"/>
      <c r="C3502" s="28"/>
      <c r="D3502" s="28"/>
      <c r="E3502" s="28"/>
      <c r="F3502" s="28"/>
      <c r="G3502" s="28"/>
      <c r="H3502" s="28"/>
      <c r="I3502" s="28"/>
      <c r="J3502" s="28"/>
      <c r="K3502" s="28"/>
      <c r="L3502" s="28"/>
      <c r="M3502" s="28"/>
      <c r="N3502" s="28"/>
      <c r="O3502" s="28"/>
      <c r="P3502" s="28"/>
      <c r="Q3502" s="28"/>
      <c r="R3502" s="28"/>
    </row>
    <row r="3503" spans="2:18">
      <c r="B3503" s="28"/>
      <c r="C3503" s="28"/>
      <c r="D3503" s="28"/>
      <c r="E3503" s="28"/>
      <c r="F3503" s="28"/>
      <c r="G3503" s="28"/>
      <c r="H3503" s="28"/>
      <c r="I3503" s="28"/>
      <c r="J3503" s="28"/>
      <c r="K3503" s="28"/>
      <c r="L3503" s="28"/>
      <c r="M3503" s="28"/>
      <c r="N3503" s="28"/>
      <c r="O3503" s="28"/>
      <c r="P3503" s="28"/>
      <c r="Q3503" s="28"/>
      <c r="R3503" s="28"/>
    </row>
    <row r="3504" spans="2:18">
      <c r="B3504" s="28"/>
      <c r="C3504" s="28"/>
      <c r="D3504" s="28"/>
      <c r="E3504" s="28"/>
      <c r="F3504" s="28"/>
      <c r="G3504" s="28"/>
      <c r="H3504" s="28"/>
      <c r="I3504" s="28"/>
      <c r="J3504" s="28"/>
      <c r="K3504" s="28"/>
      <c r="L3504" s="28"/>
      <c r="M3504" s="28"/>
      <c r="N3504" s="28"/>
      <c r="O3504" s="28"/>
      <c r="P3504" s="28"/>
      <c r="Q3504" s="28"/>
      <c r="R3504" s="28"/>
    </row>
    <row r="3505" spans="2:18">
      <c r="B3505" s="28"/>
      <c r="C3505" s="28"/>
      <c r="D3505" s="28"/>
      <c r="E3505" s="28"/>
      <c r="F3505" s="28"/>
      <c r="G3505" s="28"/>
      <c r="H3505" s="28"/>
      <c r="I3505" s="28"/>
      <c r="J3505" s="28"/>
      <c r="K3505" s="28"/>
      <c r="L3505" s="28"/>
      <c r="M3505" s="28"/>
      <c r="N3505" s="28"/>
      <c r="O3505" s="28"/>
      <c r="P3505" s="28"/>
      <c r="Q3505" s="28"/>
      <c r="R3505" s="28"/>
    </row>
    <row r="3506" spans="2:18">
      <c r="B3506" s="28"/>
      <c r="C3506" s="28"/>
      <c r="D3506" s="28"/>
      <c r="E3506" s="28"/>
      <c r="F3506" s="28"/>
      <c r="G3506" s="28"/>
      <c r="H3506" s="28"/>
      <c r="I3506" s="28"/>
      <c r="J3506" s="28"/>
      <c r="K3506" s="28"/>
      <c r="L3506" s="28"/>
      <c r="M3506" s="28"/>
      <c r="N3506" s="28"/>
      <c r="O3506" s="28"/>
      <c r="P3506" s="28"/>
      <c r="Q3506" s="28"/>
      <c r="R3506" s="28"/>
    </row>
    <row r="3507" spans="2:18">
      <c r="B3507" s="28"/>
      <c r="C3507" s="28"/>
      <c r="D3507" s="28"/>
      <c r="E3507" s="28"/>
      <c r="F3507" s="28"/>
      <c r="G3507" s="28"/>
      <c r="H3507" s="28"/>
      <c r="I3507" s="28"/>
      <c r="J3507" s="28"/>
      <c r="K3507" s="28"/>
      <c r="L3507" s="28"/>
      <c r="M3507" s="28"/>
      <c r="N3507" s="28"/>
      <c r="O3507" s="28"/>
      <c r="P3507" s="28"/>
      <c r="Q3507" s="28"/>
      <c r="R3507" s="28"/>
    </row>
    <row r="3508" spans="2:18">
      <c r="B3508" s="28"/>
      <c r="C3508" s="28"/>
      <c r="D3508" s="28"/>
      <c r="E3508" s="28"/>
      <c r="F3508" s="28"/>
      <c r="G3508" s="28"/>
      <c r="H3508" s="28"/>
      <c r="I3508" s="28"/>
      <c r="J3508" s="28"/>
      <c r="K3508" s="28"/>
      <c r="L3508" s="28"/>
      <c r="M3508" s="28"/>
      <c r="N3508" s="28"/>
      <c r="O3508" s="28"/>
      <c r="P3508" s="28"/>
      <c r="Q3508" s="28"/>
      <c r="R3508" s="28"/>
    </row>
    <row r="3509" spans="2:18">
      <c r="B3509" s="28"/>
      <c r="C3509" s="28"/>
      <c r="D3509" s="28"/>
      <c r="E3509" s="28"/>
      <c r="F3509" s="28"/>
      <c r="G3509" s="28"/>
      <c r="H3509" s="28"/>
      <c r="I3509" s="28"/>
      <c r="J3509" s="28"/>
      <c r="K3509" s="28"/>
      <c r="L3509" s="28"/>
      <c r="M3509" s="28"/>
      <c r="N3509" s="28"/>
      <c r="O3509" s="28"/>
      <c r="P3509" s="28"/>
      <c r="Q3509" s="28"/>
      <c r="R3509" s="28"/>
    </row>
    <row r="3510" spans="2:18">
      <c r="B3510" s="28"/>
      <c r="C3510" s="28"/>
      <c r="D3510" s="28"/>
      <c r="E3510" s="28"/>
      <c r="F3510" s="28"/>
      <c r="G3510" s="28"/>
      <c r="H3510" s="28"/>
      <c r="I3510" s="28"/>
      <c r="J3510" s="28"/>
      <c r="K3510" s="28"/>
      <c r="L3510" s="28"/>
      <c r="M3510" s="28"/>
      <c r="N3510" s="28"/>
      <c r="O3510" s="28"/>
      <c r="P3510" s="28"/>
      <c r="Q3510" s="28"/>
      <c r="R3510" s="28"/>
    </row>
    <row r="3511" spans="2:18">
      <c r="B3511" s="28"/>
      <c r="C3511" s="28"/>
      <c r="D3511" s="28"/>
      <c r="E3511" s="28"/>
      <c r="F3511" s="28"/>
      <c r="G3511" s="28"/>
      <c r="H3511" s="28"/>
      <c r="I3511" s="28"/>
      <c r="J3511" s="28"/>
      <c r="K3511" s="28"/>
      <c r="L3511" s="28"/>
      <c r="M3511" s="28"/>
      <c r="N3511" s="28"/>
      <c r="O3511" s="28"/>
      <c r="P3511" s="28"/>
      <c r="Q3511" s="28"/>
      <c r="R3511" s="28"/>
    </row>
    <row r="3512" spans="2:18">
      <c r="B3512" s="28"/>
      <c r="C3512" s="28"/>
      <c r="D3512" s="28"/>
      <c r="E3512" s="28"/>
      <c r="F3512" s="28"/>
      <c r="G3512" s="28"/>
      <c r="H3512" s="28"/>
      <c r="I3512" s="28"/>
      <c r="J3512" s="28"/>
      <c r="K3512" s="28"/>
      <c r="L3512" s="28"/>
      <c r="M3512" s="28"/>
      <c r="N3512" s="28"/>
      <c r="O3512" s="28"/>
      <c r="P3512" s="28"/>
      <c r="Q3512" s="28"/>
      <c r="R3512" s="28"/>
    </row>
    <row r="3513" spans="2:18">
      <c r="B3513" s="28"/>
      <c r="C3513" s="28"/>
      <c r="D3513" s="28"/>
      <c r="E3513" s="28"/>
      <c r="F3513" s="28"/>
      <c r="G3513" s="28"/>
      <c r="H3513" s="28"/>
      <c r="I3513" s="28"/>
      <c r="J3513" s="28"/>
      <c r="K3513" s="28"/>
      <c r="L3513" s="28"/>
      <c r="M3513" s="28"/>
      <c r="N3513" s="28"/>
      <c r="O3513" s="28"/>
      <c r="P3513" s="28"/>
      <c r="Q3513" s="28"/>
      <c r="R3513" s="28"/>
    </row>
    <row r="3514" spans="2:18">
      <c r="B3514" s="28"/>
      <c r="C3514" s="28"/>
      <c r="D3514" s="28"/>
      <c r="E3514" s="28"/>
      <c r="F3514" s="28"/>
      <c r="G3514" s="28"/>
      <c r="H3514" s="28"/>
      <c r="I3514" s="28"/>
      <c r="J3514" s="28"/>
      <c r="K3514" s="28"/>
      <c r="L3514" s="28"/>
      <c r="M3514" s="28"/>
      <c r="N3514" s="28"/>
      <c r="O3514" s="28"/>
      <c r="P3514" s="28"/>
      <c r="Q3514" s="28"/>
      <c r="R3514" s="28"/>
    </row>
    <row r="3515" spans="2:18">
      <c r="B3515" s="28"/>
      <c r="C3515" s="28"/>
      <c r="D3515" s="28"/>
      <c r="E3515" s="28"/>
      <c r="F3515" s="28"/>
      <c r="G3515" s="28"/>
      <c r="H3515" s="28"/>
      <c r="I3515" s="28"/>
      <c r="J3515" s="28"/>
      <c r="K3515" s="28"/>
      <c r="L3515" s="28"/>
      <c r="M3515" s="28"/>
      <c r="N3515" s="28"/>
      <c r="O3515" s="28"/>
      <c r="P3515" s="28"/>
      <c r="Q3515" s="28"/>
      <c r="R3515" s="28"/>
    </row>
    <row r="3516" spans="2:18">
      <c r="B3516" s="28"/>
      <c r="C3516" s="28"/>
      <c r="D3516" s="28"/>
      <c r="E3516" s="28"/>
      <c r="F3516" s="28"/>
      <c r="G3516" s="28"/>
      <c r="H3516" s="28"/>
      <c r="I3516" s="28"/>
      <c r="J3516" s="28"/>
      <c r="K3516" s="28"/>
      <c r="L3516" s="28"/>
      <c r="M3516" s="28"/>
      <c r="N3516" s="28"/>
      <c r="O3516" s="28"/>
      <c r="P3516" s="28"/>
      <c r="Q3516" s="28"/>
      <c r="R3516" s="28"/>
    </row>
    <row r="3517" spans="2:18">
      <c r="B3517" s="28"/>
      <c r="C3517" s="28"/>
      <c r="D3517" s="28"/>
      <c r="E3517" s="28"/>
      <c r="F3517" s="28"/>
      <c r="G3517" s="28"/>
      <c r="H3517" s="28"/>
      <c r="I3517" s="28"/>
      <c r="J3517" s="28"/>
      <c r="K3517" s="28"/>
      <c r="L3517" s="28"/>
      <c r="M3517" s="28"/>
      <c r="N3517" s="28"/>
      <c r="O3517" s="28"/>
      <c r="P3517" s="28"/>
      <c r="Q3517" s="28"/>
      <c r="R3517" s="28"/>
    </row>
    <row r="3518" spans="2:18">
      <c r="B3518" s="28"/>
      <c r="C3518" s="28"/>
      <c r="D3518" s="28"/>
      <c r="E3518" s="28"/>
      <c r="F3518" s="28"/>
      <c r="G3518" s="28"/>
      <c r="H3518" s="28"/>
      <c r="I3518" s="28"/>
      <c r="J3518" s="28"/>
      <c r="K3518" s="28"/>
      <c r="L3518" s="28"/>
      <c r="M3518" s="28"/>
      <c r="N3518" s="28"/>
      <c r="O3518" s="28"/>
      <c r="P3518" s="28"/>
      <c r="Q3518" s="28"/>
      <c r="R3518" s="28"/>
    </row>
    <row r="3519" spans="2:18">
      <c r="B3519" s="28"/>
      <c r="C3519" s="28"/>
      <c r="D3519" s="28"/>
      <c r="E3519" s="28"/>
      <c r="F3519" s="28"/>
      <c r="G3519" s="28"/>
      <c r="H3519" s="28"/>
      <c r="I3519" s="28"/>
      <c r="J3519" s="28"/>
      <c r="K3519" s="28"/>
      <c r="L3519" s="28"/>
      <c r="M3519" s="28"/>
      <c r="N3519" s="28"/>
      <c r="O3519" s="28"/>
      <c r="P3519" s="28"/>
      <c r="Q3519" s="28"/>
      <c r="R3519" s="28"/>
    </row>
    <row r="3520" spans="2:18">
      <c r="B3520" s="28"/>
      <c r="C3520" s="28"/>
      <c r="D3520" s="28"/>
      <c r="E3520" s="28"/>
      <c r="F3520" s="28"/>
      <c r="G3520" s="28"/>
      <c r="H3520" s="28"/>
      <c r="I3520" s="28"/>
      <c r="J3520" s="28"/>
      <c r="K3520" s="28"/>
      <c r="L3520" s="28"/>
      <c r="M3520" s="28"/>
      <c r="N3520" s="28"/>
      <c r="O3520" s="28"/>
      <c r="P3520" s="28"/>
      <c r="Q3520" s="28"/>
      <c r="R3520" s="28"/>
    </row>
    <row r="3521" spans="2:18">
      <c r="B3521" s="28"/>
      <c r="C3521" s="28"/>
      <c r="D3521" s="28"/>
      <c r="E3521" s="28"/>
      <c r="F3521" s="28"/>
      <c r="G3521" s="28"/>
      <c r="H3521" s="28"/>
      <c r="I3521" s="28"/>
      <c r="J3521" s="28"/>
      <c r="K3521" s="28"/>
      <c r="L3521" s="28"/>
      <c r="M3521" s="28"/>
      <c r="N3521" s="28"/>
      <c r="O3521" s="28"/>
      <c r="P3521" s="28"/>
      <c r="Q3521" s="28"/>
      <c r="R3521" s="28"/>
    </row>
    <row r="3522" spans="2:18">
      <c r="B3522" s="28"/>
      <c r="C3522" s="28"/>
      <c r="D3522" s="28"/>
      <c r="E3522" s="28"/>
      <c r="F3522" s="28"/>
      <c r="G3522" s="28"/>
      <c r="H3522" s="28"/>
      <c r="I3522" s="28"/>
      <c r="J3522" s="28"/>
      <c r="K3522" s="28"/>
      <c r="L3522" s="28"/>
      <c r="M3522" s="28"/>
      <c r="N3522" s="28"/>
      <c r="O3522" s="28"/>
      <c r="P3522" s="28"/>
      <c r="Q3522" s="28"/>
      <c r="R3522" s="28"/>
    </row>
    <row r="3523" spans="2:18">
      <c r="B3523" s="28"/>
      <c r="C3523" s="28"/>
      <c r="D3523" s="28"/>
      <c r="E3523" s="28"/>
      <c r="F3523" s="28"/>
      <c r="G3523" s="28"/>
      <c r="H3523" s="28"/>
      <c r="I3523" s="28"/>
      <c r="J3523" s="28"/>
      <c r="K3523" s="28"/>
      <c r="L3523" s="28"/>
      <c r="M3523" s="28"/>
      <c r="N3523" s="28"/>
      <c r="O3523" s="28"/>
      <c r="P3523" s="28"/>
      <c r="Q3523" s="28"/>
      <c r="R3523" s="28"/>
    </row>
    <row r="3524" spans="2:18">
      <c r="B3524" s="28"/>
      <c r="C3524" s="28"/>
      <c r="D3524" s="28"/>
      <c r="E3524" s="28"/>
      <c r="F3524" s="28"/>
      <c r="G3524" s="28"/>
      <c r="H3524" s="28"/>
      <c r="I3524" s="28"/>
      <c r="J3524" s="28"/>
      <c r="K3524" s="28"/>
      <c r="L3524" s="28"/>
      <c r="M3524" s="28"/>
      <c r="N3524" s="28"/>
      <c r="O3524" s="28"/>
      <c r="P3524" s="28"/>
      <c r="Q3524" s="28"/>
      <c r="R3524" s="28"/>
    </row>
    <row r="3525" spans="2:18">
      <c r="B3525" s="28"/>
      <c r="C3525" s="28"/>
      <c r="D3525" s="28"/>
      <c r="E3525" s="28"/>
      <c r="F3525" s="28"/>
      <c r="G3525" s="28"/>
      <c r="H3525" s="28"/>
      <c r="I3525" s="28"/>
      <c r="J3525" s="28"/>
      <c r="K3525" s="28"/>
      <c r="L3525" s="28"/>
      <c r="M3525" s="28"/>
      <c r="N3525" s="28"/>
      <c r="O3525" s="28"/>
      <c r="P3525" s="28"/>
      <c r="Q3525" s="28"/>
      <c r="R3525" s="28"/>
    </row>
    <row r="3526" spans="2:18">
      <c r="B3526" s="28"/>
      <c r="C3526" s="28"/>
      <c r="D3526" s="28"/>
      <c r="E3526" s="28"/>
      <c r="F3526" s="28"/>
      <c r="G3526" s="28"/>
      <c r="H3526" s="28"/>
      <c r="I3526" s="28"/>
      <c r="J3526" s="28"/>
      <c r="K3526" s="28"/>
      <c r="L3526" s="28"/>
      <c r="M3526" s="28"/>
      <c r="N3526" s="28"/>
      <c r="O3526" s="28"/>
      <c r="P3526" s="28"/>
      <c r="Q3526" s="28"/>
      <c r="R3526" s="28"/>
    </row>
    <row r="3527" spans="2:18">
      <c r="B3527" s="28"/>
      <c r="C3527" s="28"/>
      <c r="D3527" s="28"/>
      <c r="E3527" s="28"/>
      <c r="F3527" s="28"/>
      <c r="G3527" s="28"/>
      <c r="H3527" s="28"/>
      <c r="I3527" s="28"/>
      <c r="J3527" s="28"/>
      <c r="K3527" s="28"/>
      <c r="L3527" s="28"/>
      <c r="M3527" s="28"/>
      <c r="N3527" s="28"/>
      <c r="O3527" s="28"/>
      <c r="P3527" s="28"/>
      <c r="Q3527" s="28"/>
      <c r="R3527" s="28"/>
    </row>
    <row r="3528" spans="2:18">
      <c r="B3528" s="28"/>
      <c r="C3528" s="28"/>
      <c r="D3528" s="28"/>
      <c r="E3528" s="28"/>
      <c r="F3528" s="28"/>
      <c r="G3528" s="28"/>
      <c r="H3528" s="28"/>
      <c r="I3528" s="28"/>
      <c r="J3528" s="28"/>
      <c r="K3528" s="28"/>
      <c r="L3528" s="28"/>
      <c r="M3528" s="28"/>
      <c r="N3528" s="28"/>
      <c r="O3528" s="28"/>
      <c r="P3528" s="28"/>
      <c r="Q3528" s="28"/>
      <c r="R3528" s="28"/>
    </row>
    <row r="3529" spans="2:18">
      <c r="B3529" s="28"/>
      <c r="C3529" s="28"/>
      <c r="D3529" s="28"/>
      <c r="E3529" s="28"/>
      <c r="F3529" s="28"/>
      <c r="G3529" s="28"/>
      <c r="H3529" s="28"/>
      <c r="I3529" s="28"/>
      <c r="J3529" s="28"/>
      <c r="K3529" s="28"/>
      <c r="L3529" s="28"/>
      <c r="M3529" s="28"/>
      <c r="N3529" s="28"/>
      <c r="O3529" s="28"/>
      <c r="P3529" s="28"/>
      <c r="Q3529" s="28"/>
      <c r="R3529" s="28"/>
    </row>
    <row r="3530" spans="2:18">
      <c r="B3530" s="28"/>
      <c r="C3530" s="28"/>
      <c r="D3530" s="28"/>
      <c r="E3530" s="28"/>
      <c r="F3530" s="28"/>
      <c r="G3530" s="28"/>
      <c r="H3530" s="28"/>
      <c r="I3530" s="28"/>
      <c r="J3530" s="28"/>
      <c r="K3530" s="28"/>
      <c r="L3530" s="28"/>
      <c r="M3530" s="28"/>
      <c r="N3530" s="28"/>
      <c r="O3530" s="28"/>
      <c r="P3530" s="28"/>
      <c r="Q3530" s="28"/>
      <c r="R3530" s="28"/>
    </row>
    <row r="3531" spans="2:18">
      <c r="B3531" s="28"/>
      <c r="C3531" s="28"/>
      <c r="D3531" s="28"/>
      <c r="E3531" s="28"/>
      <c r="F3531" s="28"/>
      <c r="G3531" s="28"/>
      <c r="H3531" s="28"/>
      <c r="I3531" s="28"/>
      <c r="J3531" s="28"/>
      <c r="K3531" s="28"/>
      <c r="L3531" s="28"/>
      <c r="M3531" s="28"/>
      <c r="N3531" s="28"/>
      <c r="O3531" s="28"/>
      <c r="P3531" s="28"/>
      <c r="Q3531" s="28"/>
      <c r="R3531" s="28"/>
    </row>
    <row r="3532" spans="2:18">
      <c r="B3532" s="28"/>
      <c r="C3532" s="28"/>
      <c r="D3532" s="28"/>
      <c r="E3532" s="28"/>
      <c r="F3532" s="28"/>
      <c r="G3532" s="28"/>
      <c r="H3532" s="28"/>
      <c r="I3532" s="28"/>
      <c r="J3532" s="28"/>
      <c r="K3532" s="28"/>
      <c r="L3532" s="28"/>
      <c r="M3532" s="28"/>
      <c r="N3532" s="28"/>
      <c r="O3532" s="28"/>
      <c r="P3532" s="28"/>
      <c r="Q3532" s="28"/>
      <c r="R3532" s="28"/>
    </row>
    <row r="3533" spans="2:18">
      <c r="B3533" s="28"/>
      <c r="C3533" s="28"/>
      <c r="D3533" s="28"/>
      <c r="E3533" s="28"/>
      <c r="F3533" s="28"/>
      <c r="G3533" s="28"/>
      <c r="H3533" s="28"/>
      <c r="I3533" s="28"/>
      <c r="J3533" s="28"/>
      <c r="K3533" s="28"/>
      <c r="L3533" s="28"/>
      <c r="M3533" s="28"/>
      <c r="N3533" s="28"/>
      <c r="O3533" s="28"/>
      <c r="P3533" s="28"/>
      <c r="Q3533" s="28"/>
      <c r="R3533" s="28"/>
    </row>
    <row r="3534" spans="2:18">
      <c r="B3534" s="28"/>
      <c r="C3534" s="28"/>
      <c r="D3534" s="28"/>
      <c r="E3534" s="28"/>
      <c r="F3534" s="28"/>
      <c r="G3534" s="28"/>
      <c r="H3534" s="28"/>
      <c r="I3534" s="28"/>
      <c r="J3534" s="28"/>
      <c r="K3534" s="28"/>
      <c r="L3534" s="28"/>
      <c r="M3534" s="28"/>
      <c r="N3534" s="28"/>
      <c r="O3534" s="28"/>
      <c r="P3534" s="28"/>
      <c r="Q3534" s="28"/>
      <c r="R3534" s="28"/>
    </row>
    <row r="3535" spans="2:18">
      <c r="B3535" s="28"/>
      <c r="C3535" s="28"/>
      <c r="D3535" s="28"/>
      <c r="E3535" s="28"/>
      <c r="F3535" s="28"/>
      <c r="G3535" s="28"/>
      <c r="H3535" s="28"/>
      <c r="I3535" s="28"/>
      <c r="J3535" s="28"/>
      <c r="K3535" s="28"/>
      <c r="L3535" s="28"/>
      <c r="M3535" s="28"/>
      <c r="N3535" s="28"/>
      <c r="O3535" s="28"/>
      <c r="P3535" s="28"/>
      <c r="Q3535" s="28"/>
      <c r="R3535" s="28"/>
    </row>
    <row r="3536" spans="2:18">
      <c r="B3536" s="28"/>
      <c r="C3536" s="28"/>
      <c r="D3536" s="28"/>
      <c r="E3536" s="28"/>
      <c r="F3536" s="28"/>
      <c r="G3536" s="28"/>
      <c r="H3536" s="28"/>
      <c r="I3536" s="28"/>
      <c r="J3536" s="28"/>
      <c r="K3536" s="28"/>
      <c r="L3536" s="28"/>
      <c r="M3536" s="28"/>
      <c r="N3536" s="28"/>
      <c r="O3536" s="28"/>
      <c r="P3536" s="28"/>
      <c r="Q3536" s="28"/>
      <c r="R3536" s="28"/>
    </row>
    <row r="3537" spans="2:18">
      <c r="B3537" s="28"/>
      <c r="C3537" s="28"/>
      <c r="D3537" s="28"/>
      <c r="E3537" s="28"/>
      <c r="F3537" s="28"/>
      <c r="G3537" s="28"/>
      <c r="H3537" s="28"/>
      <c r="I3537" s="28"/>
      <c r="J3537" s="28"/>
      <c r="K3537" s="28"/>
      <c r="L3537" s="28"/>
      <c r="M3537" s="28"/>
      <c r="N3537" s="28"/>
      <c r="O3537" s="28"/>
      <c r="P3537" s="28"/>
      <c r="Q3537" s="28"/>
      <c r="R3537" s="28"/>
    </row>
    <row r="3538" spans="2:18">
      <c r="B3538" s="28"/>
      <c r="C3538" s="28"/>
      <c r="D3538" s="28"/>
      <c r="E3538" s="28"/>
      <c r="F3538" s="28"/>
      <c r="G3538" s="28"/>
      <c r="H3538" s="28"/>
      <c r="I3538" s="28"/>
      <c r="J3538" s="28"/>
      <c r="K3538" s="28"/>
      <c r="L3538" s="28"/>
      <c r="M3538" s="28"/>
      <c r="N3538" s="28"/>
      <c r="O3538" s="28"/>
      <c r="P3538" s="28"/>
      <c r="Q3538" s="28"/>
      <c r="R3538" s="28"/>
    </row>
    <row r="3539" spans="2:18">
      <c r="B3539" s="28"/>
      <c r="C3539" s="28"/>
      <c r="D3539" s="28"/>
      <c r="E3539" s="28"/>
      <c r="F3539" s="28"/>
      <c r="G3539" s="28"/>
      <c r="H3539" s="28"/>
      <c r="I3539" s="28"/>
      <c r="J3539" s="28"/>
      <c r="K3539" s="28"/>
      <c r="L3539" s="28"/>
      <c r="M3539" s="28"/>
      <c r="N3539" s="28"/>
      <c r="O3539" s="28"/>
      <c r="P3539" s="28"/>
      <c r="Q3539" s="28"/>
      <c r="R3539" s="28"/>
    </row>
    <row r="3540" spans="2:18">
      <c r="B3540" s="28"/>
      <c r="C3540" s="28"/>
      <c r="D3540" s="28"/>
      <c r="E3540" s="28"/>
      <c r="F3540" s="28"/>
      <c r="G3540" s="28"/>
      <c r="H3540" s="28"/>
      <c r="I3540" s="28"/>
      <c r="J3540" s="28"/>
      <c r="K3540" s="28"/>
      <c r="L3540" s="28"/>
      <c r="M3540" s="28"/>
      <c r="N3540" s="28"/>
      <c r="O3540" s="28"/>
      <c r="P3540" s="28"/>
      <c r="Q3540" s="28"/>
      <c r="R3540" s="28"/>
    </row>
    <row r="3541" spans="2:18">
      <c r="B3541" s="28"/>
      <c r="C3541" s="28"/>
      <c r="D3541" s="28"/>
      <c r="E3541" s="28"/>
      <c r="F3541" s="28"/>
      <c r="G3541" s="28"/>
      <c r="H3541" s="28"/>
      <c r="I3541" s="28"/>
      <c r="J3541" s="28"/>
      <c r="K3541" s="28"/>
      <c r="L3541" s="28"/>
      <c r="M3541" s="28"/>
      <c r="N3541" s="28"/>
      <c r="O3541" s="28"/>
      <c r="P3541" s="28"/>
      <c r="Q3541" s="28"/>
      <c r="R3541" s="28"/>
    </row>
    <row r="3542" spans="2:18">
      <c r="B3542" s="28"/>
      <c r="C3542" s="28"/>
      <c r="D3542" s="28"/>
      <c r="E3542" s="28"/>
      <c r="F3542" s="28"/>
      <c r="G3542" s="28"/>
      <c r="H3542" s="28"/>
      <c r="I3542" s="28"/>
      <c r="J3542" s="28"/>
      <c r="K3542" s="28"/>
      <c r="L3542" s="28"/>
      <c r="M3542" s="28"/>
      <c r="N3542" s="28"/>
      <c r="O3542" s="28"/>
      <c r="P3542" s="28"/>
      <c r="Q3542" s="28"/>
      <c r="R3542" s="28"/>
    </row>
    <row r="3543" spans="2:18">
      <c r="B3543" s="28"/>
      <c r="C3543" s="28"/>
      <c r="D3543" s="28"/>
      <c r="E3543" s="28"/>
      <c r="F3543" s="28"/>
      <c r="G3543" s="28"/>
      <c r="H3543" s="28"/>
      <c r="I3543" s="28"/>
      <c r="J3543" s="28"/>
      <c r="K3543" s="28"/>
      <c r="L3543" s="28"/>
      <c r="M3543" s="28"/>
      <c r="N3543" s="28"/>
      <c r="O3543" s="28"/>
      <c r="P3543" s="28"/>
      <c r="Q3543" s="28"/>
      <c r="R3543" s="28"/>
    </row>
    <row r="3544" spans="2:18">
      <c r="B3544" s="28"/>
      <c r="C3544" s="28"/>
      <c r="D3544" s="28"/>
      <c r="E3544" s="28"/>
      <c r="F3544" s="28"/>
      <c r="G3544" s="28"/>
      <c r="H3544" s="28"/>
      <c r="I3544" s="28"/>
      <c r="J3544" s="28"/>
      <c r="K3544" s="28"/>
      <c r="L3544" s="28"/>
      <c r="M3544" s="28"/>
      <c r="N3544" s="28"/>
      <c r="O3544" s="28"/>
      <c r="P3544" s="28"/>
      <c r="Q3544" s="28"/>
      <c r="R3544" s="28"/>
    </row>
    <row r="3545" spans="2:18">
      <c r="B3545" s="28"/>
      <c r="C3545" s="28"/>
      <c r="D3545" s="28"/>
      <c r="E3545" s="28"/>
      <c r="F3545" s="28"/>
      <c r="G3545" s="28"/>
      <c r="H3545" s="28"/>
      <c r="I3545" s="28"/>
      <c r="J3545" s="28"/>
      <c r="K3545" s="28"/>
      <c r="L3545" s="28"/>
      <c r="M3545" s="28"/>
      <c r="N3545" s="28"/>
      <c r="O3545" s="28"/>
      <c r="P3545" s="28"/>
      <c r="Q3545" s="28"/>
      <c r="R3545" s="28"/>
    </row>
    <row r="3546" spans="2:18">
      <c r="B3546" s="28"/>
      <c r="C3546" s="28"/>
      <c r="D3546" s="28"/>
      <c r="E3546" s="28"/>
      <c r="F3546" s="28"/>
      <c r="G3546" s="28"/>
      <c r="H3546" s="28"/>
      <c r="I3546" s="28"/>
      <c r="J3546" s="28"/>
      <c r="K3546" s="28"/>
      <c r="L3546" s="28"/>
      <c r="M3546" s="28"/>
      <c r="N3546" s="28"/>
      <c r="O3546" s="28"/>
      <c r="P3546" s="28"/>
      <c r="Q3546" s="28"/>
      <c r="R3546" s="28"/>
    </row>
    <row r="3547" spans="2:18">
      <c r="B3547" s="28"/>
      <c r="C3547" s="28"/>
      <c r="D3547" s="28"/>
      <c r="E3547" s="28"/>
      <c r="F3547" s="28"/>
      <c r="G3547" s="28"/>
      <c r="H3547" s="28"/>
      <c r="I3547" s="28"/>
      <c r="J3547" s="28"/>
      <c r="K3547" s="28"/>
      <c r="L3547" s="28"/>
      <c r="M3547" s="28"/>
      <c r="N3547" s="28"/>
      <c r="O3547" s="28"/>
      <c r="P3547" s="28"/>
      <c r="Q3547" s="28"/>
      <c r="R3547" s="28"/>
    </row>
    <row r="3548" spans="2:18">
      <c r="B3548" s="28"/>
      <c r="C3548" s="28"/>
      <c r="D3548" s="28"/>
      <c r="E3548" s="28"/>
      <c r="F3548" s="28"/>
      <c r="G3548" s="28"/>
      <c r="H3548" s="28"/>
      <c r="I3548" s="28"/>
      <c r="J3548" s="28"/>
      <c r="K3548" s="28"/>
      <c r="L3548" s="28"/>
      <c r="M3548" s="28"/>
      <c r="N3548" s="28"/>
      <c r="O3548" s="28"/>
      <c r="P3548" s="28"/>
      <c r="Q3548" s="28"/>
      <c r="R3548" s="28"/>
    </row>
    <row r="3549" spans="2:18">
      <c r="B3549" s="28"/>
      <c r="C3549" s="28"/>
      <c r="D3549" s="28"/>
      <c r="E3549" s="28"/>
      <c r="F3549" s="28"/>
      <c r="G3549" s="28"/>
      <c r="H3549" s="28"/>
      <c r="I3549" s="28"/>
      <c r="J3549" s="28"/>
      <c r="K3549" s="28"/>
      <c r="L3549" s="28"/>
      <c r="M3549" s="28"/>
      <c r="N3549" s="28"/>
      <c r="O3549" s="28"/>
      <c r="P3549" s="28"/>
      <c r="Q3549" s="28"/>
      <c r="R3549" s="28"/>
    </row>
    <row r="3550" spans="2:18">
      <c r="B3550" s="28"/>
      <c r="C3550" s="28"/>
      <c r="D3550" s="28"/>
      <c r="E3550" s="28"/>
      <c r="F3550" s="28"/>
      <c r="G3550" s="28"/>
      <c r="H3550" s="28"/>
      <c r="I3550" s="28"/>
      <c r="J3550" s="28"/>
      <c r="K3550" s="28"/>
      <c r="L3550" s="28"/>
      <c r="M3550" s="28"/>
      <c r="N3550" s="28"/>
      <c r="O3550" s="28"/>
      <c r="P3550" s="28"/>
      <c r="Q3550" s="28"/>
      <c r="R3550" s="28"/>
    </row>
    <row r="3551" spans="2:18">
      <c r="B3551" s="28"/>
      <c r="C3551" s="28"/>
      <c r="D3551" s="28"/>
      <c r="E3551" s="28"/>
      <c r="F3551" s="28"/>
      <c r="G3551" s="28"/>
      <c r="H3551" s="28"/>
      <c r="I3551" s="28"/>
      <c r="J3551" s="28"/>
      <c r="K3551" s="28"/>
      <c r="L3551" s="28"/>
      <c r="M3551" s="28"/>
      <c r="N3551" s="28"/>
      <c r="O3551" s="28"/>
      <c r="P3551" s="28"/>
      <c r="Q3551" s="28"/>
      <c r="R3551" s="28"/>
    </row>
    <row r="3552" spans="2:18">
      <c r="B3552" s="28"/>
      <c r="C3552" s="28"/>
      <c r="D3552" s="28"/>
      <c r="E3552" s="28"/>
      <c r="F3552" s="28"/>
      <c r="G3552" s="28"/>
      <c r="H3552" s="28"/>
      <c r="I3552" s="28"/>
      <c r="J3552" s="28"/>
      <c r="K3552" s="28"/>
      <c r="L3552" s="28"/>
      <c r="M3552" s="28"/>
      <c r="N3552" s="28"/>
      <c r="O3552" s="28"/>
      <c r="P3552" s="28"/>
      <c r="Q3552" s="28"/>
      <c r="R3552" s="28"/>
    </row>
    <row r="3553" spans="2:18">
      <c r="B3553" s="28"/>
      <c r="C3553" s="28"/>
      <c r="D3553" s="28"/>
      <c r="E3553" s="28"/>
      <c r="F3553" s="28"/>
      <c r="G3553" s="28"/>
      <c r="H3553" s="28"/>
      <c r="I3553" s="28"/>
      <c r="J3553" s="28"/>
      <c r="K3553" s="28"/>
      <c r="L3553" s="28"/>
      <c r="M3553" s="28"/>
      <c r="N3553" s="28"/>
      <c r="O3553" s="28"/>
      <c r="P3553" s="28"/>
      <c r="Q3553" s="28"/>
      <c r="R3553" s="28"/>
    </row>
    <row r="3554" spans="2:18">
      <c r="B3554" s="28"/>
      <c r="C3554" s="28"/>
      <c r="D3554" s="28"/>
      <c r="E3554" s="28"/>
      <c r="F3554" s="28"/>
      <c r="G3554" s="28"/>
      <c r="H3554" s="28"/>
      <c r="I3554" s="28"/>
      <c r="J3554" s="28"/>
      <c r="K3554" s="28"/>
      <c r="L3554" s="28"/>
      <c r="M3554" s="28"/>
      <c r="N3554" s="28"/>
      <c r="O3554" s="28"/>
      <c r="P3554" s="28"/>
      <c r="Q3554" s="28"/>
      <c r="R3554" s="28"/>
    </row>
    <row r="3555" spans="2:18">
      <c r="B3555" s="28"/>
      <c r="C3555" s="28"/>
      <c r="D3555" s="28"/>
      <c r="E3555" s="28"/>
      <c r="F3555" s="28"/>
      <c r="G3555" s="28"/>
      <c r="H3555" s="28"/>
      <c r="I3555" s="28"/>
      <c r="J3555" s="28"/>
      <c r="K3555" s="28"/>
      <c r="L3555" s="28"/>
      <c r="M3555" s="28"/>
      <c r="N3555" s="28"/>
      <c r="O3555" s="28"/>
      <c r="P3555" s="28"/>
      <c r="Q3555" s="28"/>
      <c r="R3555" s="28"/>
    </row>
    <row r="3556" spans="2:18">
      <c r="B3556" s="28"/>
      <c r="C3556" s="28"/>
      <c r="D3556" s="28"/>
      <c r="E3556" s="28"/>
      <c r="F3556" s="28"/>
      <c r="G3556" s="28"/>
      <c r="H3556" s="28"/>
      <c r="I3556" s="28"/>
      <c r="J3556" s="28"/>
      <c r="K3556" s="28"/>
      <c r="L3556" s="28"/>
      <c r="M3556" s="28"/>
      <c r="N3556" s="28"/>
      <c r="O3556" s="28"/>
      <c r="P3556" s="28"/>
      <c r="Q3556" s="28"/>
      <c r="R3556" s="28"/>
    </row>
    <row r="3557" spans="2:18">
      <c r="B3557" s="28"/>
      <c r="C3557" s="28"/>
      <c r="D3557" s="28"/>
      <c r="E3557" s="28"/>
      <c r="F3557" s="28"/>
      <c r="G3557" s="28"/>
      <c r="H3557" s="28"/>
      <c r="I3557" s="28"/>
      <c r="J3557" s="28"/>
      <c r="K3557" s="28"/>
      <c r="L3557" s="28"/>
      <c r="M3557" s="28"/>
      <c r="N3557" s="28"/>
      <c r="O3557" s="28"/>
      <c r="P3557" s="28"/>
      <c r="Q3557" s="28"/>
      <c r="R3557" s="28"/>
    </row>
    <row r="3558" spans="2:18">
      <c r="B3558" s="28"/>
      <c r="C3558" s="28"/>
      <c r="D3558" s="28"/>
      <c r="E3558" s="28"/>
      <c r="F3558" s="28"/>
      <c r="G3558" s="28"/>
      <c r="H3558" s="28"/>
      <c r="I3558" s="28"/>
      <c r="J3558" s="28"/>
      <c r="K3558" s="28"/>
      <c r="L3558" s="28"/>
      <c r="M3558" s="28"/>
      <c r="N3558" s="28"/>
      <c r="O3558" s="28"/>
      <c r="P3558" s="28"/>
      <c r="Q3558" s="28"/>
      <c r="R3558" s="28"/>
    </row>
    <row r="3559" spans="2:18">
      <c r="B3559" s="28"/>
      <c r="C3559" s="28"/>
      <c r="D3559" s="28"/>
      <c r="E3559" s="28"/>
      <c r="F3559" s="28"/>
      <c r="G3559" s="28"/>
      <c r="H3559" s="28"/>
      <c r="I3559" s="28"/>
      <c r="J3559" s="28"/>
      <c r="K3559" s="28"/>
      <c r="L3559" s="28"/>
      <c r="M3559" s="28"/>
      <c r="N3559" s="28"/>
      <c r="O3559" s="28"/>
      <c r="P3559" s="28"/>
      <c r="Q3559" s="28"/>
      <c r="R3559" s="28"/>
    </row>
    <row r="3560" spans="2:18">
      <c r="B3560" s="28"/>
      <c r="C3560" s="28"/>
      <c r="D3560" s="28"/>
      <c r="E3560" s="28"/>
      <c r="F3560" s="28"/>
      <c r="G3560" s="28"/>
      <c r="H3560" s="28"/>
      <c r="I3560" s="28"/>
      <c r="J3560" s="28"/>
      <c r="K3560" s="28"/>
      <c r="L3560" s="28"/>
      <c r="M3560" s="28"/>
      <c r="N3560" s="28"/>
      <c r="O3560" s="28"/>
      <c r="P3560" s="28"/>
      <c r="Q3560" s="28"/>
      <c r="R3560" s="28"/>
    </row>
    <row r="3561" spans="2:18">
      <c r="B3561" s="28"/>
      <c r="C3561" s="28"/>
      <c r="D3561" s="28"/>
      <c r="E3561" s="28"/>
      <c r="F3561" s="28"/>
      <c r="G3561" s="28"/>
      <c r="H3561" s="28"/>
      <c r="I3561" s="28"/>
      <c r="J3561" s="28"/>
      <c r="K3561" s="28"/>
      <c r="L3561" s="28"/>
      <c r="M3561" s="28"/>
      <c r="N3561" s="28"/>
      <c r="O3561" s="28"/>
      <c r="P3561" s="28"/>
      <c r="Q3561" s="28"/>
      <c r="R3561" s="28"/>
    </row>
    <row r="3562" spans="2:18">
      <c r="B3562" s="28"/>
      <c r="C3562" s="28"/>
      <c r="D3562" s="28"/>
      <c r="E3562" s="28"/>
      <c r="F3562" s="28"/>
      <c r="G3562" s="28"/>
      <c r="H3562" s="28"/>
      <c r="I3562" s="28"/>
      <c r="J3562" s="28"/>
      <c r="K3562" s="28"/>
      <c r="L3562" s="28"/>
      <c r="M3562" s="28"/>
      <c r="N3562" s="28"/>
      <c r="O3562" s="28"/>
      <c r="P3562" s="28"/>
      <c r="Q3562" s="28"/>
      <c r="R3562" s="28"/>
    </row>
    <row r="3563" spans="2:18">
      <c r="B3563" s="28"/>
      <c r="C3563" s="28"/>
      <c r="D3563" s="28"/>
      <c r="E3563" s="28"/>
      <c r="F3563" s="28"/>
      <c r="G3563" s="28"/>
      <c r="H3563" s="28"/>
      <c r="I3563" s="28"/>
      <c r="J3563" s="28"/>
      <c r="K3563" s="28"/>
      <c r="L3563" s="28"/>
      <c r="M3563" s="28"/>
      <c r="N3563" s="28"/>
      <c r="O3563" s="28"/>
      <c r="P3563" s="28"/>
      <c r="Q3563" s="28"/>
      <c r="R3563" s="28"/>
    </row>
    <row r="3564" spans="2:18">
      <c r="B3564" s="28"/>
      <c r="C3564" s="28"/>
      <c r="D3564" s="28"/>
      <c r="E3564" s="28"/>
      <c r="F3564" s="28"/>
      <c r="G3564" s="28"/>
      <c r="H3564" s="28"/>
      <c r="I3564" s="28"/>
      <c r="J3564" s="28"/>
      <c r="K3564" s="28"/>
      <c r="L3564" s="28"/>
      <c r="M3564" s="28"/>
      <c r="N3564" s="28"/>
      <c r="O3564" s="28"/>
      <c r="P3564" s="28"/>
      <c r="Q3564" s="28"/>
      <c r="R3564" s="28"/>
    </row>
    <row r="3565" spans="2:18">
      <c r="B3565" s="28"/>
      <c r="C3565" s="28"/>
      <c r="D3565" s="28"/>
      <c r="E3565" s="28"/>
      <c r="F3565" s="28"/>
      <c r="G3565" s="28"/>
      <c r="H3565" s="28"/>
      <c r="I3565" s="28"/>
      <c r="J3565" s="28"/>
      <c r="K3565" s="28"/>
      <c r="L3565" s="28"/>
      <c r="M3565" s="28"/>
      <c r="N3565" s="28"/>
      <c r="O3565" s="28"/>
      <c r="P3565" s="28"/>
      <c r="Q3565" s="28"/>
      <c r="R3565" s="28"/>
    </row>
    <row r="3566" spans="2:18">
      <c r="B3566" s="28"/>
      <c r="C3566" s="28"/>
      <c r="D3566" s="28"/>
      <c r="E3566" s="28"/>
      <c r="F3566" s="28"/>
      <c r="G3566" s="28"/>
      <c r="H3566" s="28"/>
      <c r="I3566" s="28"/>
      <c r="J3566" s="28"/>
      <c r="K3566" s="28"/>
      <c r="L3566" s="28"/>
      <c r="M3566" s="28"/>
      <c r="N3566" s="28"/>
      <c r="O3566" s="28"/>
      <c r="P3566" s="28"/>
      <c r="Q3566" s="28"/>
      <c r="R3566" s="28"/>
    </row>
    <row r="3567" spans="2:18">
      <c r="B3567" s="28"/>
      <c r="C3567" s="28"/>
      <c r="D3567" s="28"/>
      <c r="E3567" s="28"/>
      <c r="F3567" s="28"/>
      <c r="G3567" s="28"/>
      <c r="H3567" s="28"/>
      <c r="I3567" s="28"/>
      <c r="J3567" s="28"/>
      <c r="K3567" s="28"/>
      <c r="L3567" s="28"/>
      <c r="M3567" s="28"/>
      <c r="N3567" s="28"/>
      <c r="O3567" s="28"/>
      <c r="P3567" s="28"/>
      <c r="Q3567" s="28"/>
      <c r="R3567" s="28"/>
    </row>
    <row r="3568" spans="2:18">
      <c r="B3568" s="28"/>
      <c r="C3568" s="28"/>
      <c r="D3568" s="28"/>
      <c r="E3568" s="28"/>
      <c r="F3568" s="28"/>
      <c r="G3568" s="28"/>
      <c r="H3568" s="28"/>
      <c r="I3568" s="28"/>
      <c r="J3568" s="28"/>
      <c r="K3568" s="28"/>
      <c r="L3568" s="28"/>
      <c r="M3568" s="28"/>
      <c r="N3568" s="28"/>
      <c r="O3568" s="28"/>
      <c r="P3568" s="28"/>
      <c r="Q3568" s="28"/>
      <c r="R3568" s="28"/>
    </row>
    <row r="3569" spans="2:18">
      <c r="B3569" s="28"/>
      <c r="C3569" s="28"/>
      <c r="D3569" s="28"/>
      <c r="E3569" s="28"/>
      <c r="F3569" s="28"/>
      <c r="G3569" s="28"/>
      <c r="H3569" s="28"/>
      <c r="I3569" s="28"/>
      <c r="J3569" s="28"/>
      <c r="K3569" s="28"/>
      <c r="L3569" s="28"/>
      <c r="M3569" s="28"/>
      <c r="N3569" s="28"/>
      <c r="O3569" s="28"/>
      <c r="P3569" s="28"/>
      <c r="Q3569" s="28"/>
      <c r="R3569" s="28"/>
    </row>
    <row r="3570" spans="2:18">
      <c r="B3570" s="28"/>
      <c r="C3570" s="28"/>
      <c r="D3570" s="28"/>
      <c r="E3570" s="28"/>
      <c r="F3570" s="28"/>
      <c r="G3570" s="28"/>
      <c r="H3570" s="28"/>
      <c r="I3570" s="28"/>
      <c r="J3570" s="28"/>
      <c r="K3570" s="28"/>
      <c r="L3570" s="28"/>
      <c r="M3570" s="28"/>
      <c r="N3570" s="28"/>
      <c r="O3570" s="28"/>
      <c r="P3570" s="28"/>
      <c r="Q3570" s="28"/>
      <c r="R3570" s="28"/>
    </row>
    <row r="3571" spans="2:18">
      <c r="B3571" s="28"/>
      <c r="C3571" s="28"/>
      <c r="D3571" s="28"/>
      <c r="E3571" s="28"/>
      <c r="F3571" s="28"/>
      <c r="G3571" s="28"/>
      <c r="H3571" s="28"/>
      <c r="I3571" s="28"/>
      <c r="J3571" s="28"/>
      <c r="K3571" s="28"/>
      <c r="L3571" s="28"/>
      <c r="M3571" s="28"/>
      <c r="N3571" s="28"/>
      <c r="O3571" s="28"/>
      <c r="P3571" s="28"/>
      <c r="Q3571" s="28"/>
      <c r="R3571" s="28"/>
    </row>
    <row r="3572" spans="2:18">
      <c r="B3572" s="28"/>
      <c r="C3572" s="28"/>
      <c r="D3572" s="28"/>
      <c r="E3572" s="28"/>
      <c r="F3572" s="28"/>
      <c r="G3572" s="28"/>
      <c r="H3572" s="28"/>
      <c r="I3572" s="28"/>
      <c r="J3572" s="28"/>
      <c r="K3572" s="28"/>
      <c r="L3572" s="28"/>
      <c r="M3572" s="28"/>
      <c r="N3572" s="28"/>
      <c r="O3572" s="28"/>
      <c r="P3572" s="28"/>
      <c r="Q3572" s="28"/>
      <c r="R3572" s="28"/>
    </row>
    <row r="3573" spans="2:18">
      <c r="B3573" s="28"/>
      <c r="C3573" s="28"/>
      <c r="D3573" s="28"/>
      <c r="E3573" s="28"/>
      <c r="F3573" s="28"/>
      <c r="G3573" s="28"/>
      <c r="H3573" s="28"/>
      <c r="I3573" s="28"/>
      <c r="J3573" s="28"/>
      <c r="K3573" s="28"/>
      <c r="L3573" s="28"/>
      <c r="M3573" s="28"/>
      <c r="N3573" s="28"/>
      <c r="O3573" s="28"/>
      <c r="P3573" s="28"/>
      <c r="Q3573" s="28"/>
      <c r="R3573" s="28"/>
    </row>
    <row r="3574" spans="2:18">
      <c r="B3574" s="28"/>
      <c r="C3574" s="28"/>
      <c r="D3574" s="28"/>
      <c r="E3574" s="28"/>
      <c r="F3574" s="28"/>
      <c r="G3574" s="28"/>
      <c r="H3574" s="28"/>
      <c r="I3574" s="28"/>
      <c r="J3574" s="28"/>
      <c r="K3574" s="28"/>
      <c r="L3574" s="28"/>
      <c r="M3574" s="28"/>
      <c r="N3574" s="28"/>
      <c r="O3574" s="28"/>
      <c r="P3574" s="28"/>
      <c r="Q3574" s="28"/>
      <c r="R3574" s="28"/>
    </row>
    <row r="3575" spans="2:18">
      <c r="B3575" s="28"/>
      <c r="C3575" s="28"/>
      <c r="D3575" s="28"/>
      <c r="E3575" s="28"/>
      <c r="F3575" s="28"/>
      <c r="G3575" s="28"/>
      <c r="H3575" s="28"/>
      <c r="I3575" s="28"/>
      <c r="J3575" s="28"/>
      <c r="K3575" s="28"/>
      <c r="L3575" s="28"/>
      <c r="M3575" s="28"/>
      <c r="N3575" s="28"/>
      <c r="O3575" s="28"/>
      <c r="P3575" s="28"/>
      <c r="Q3575" s="28"/>
      <c r="R3575" s="28"/>
    </row>
    <row r="3576" spans="2:18">
      <c r="B3576" s="28"/>
      <c r="C3576" s="28"/>
      <c r="D3576" s="28"/>
      <c r="E3576" s="28"/>
      <c r="F3576" s="28"/>
      <c r="G3576" s="28"/>
      <c r="H3576" s="28"/>
      <c r="I3576" s="28"/>
      <c r="J3576" s="28"/>
      <c r="K3576" s="28"/>
      <c r="L3576" s="28"/>
      <c r="M3576" s="28"/>
      <c r="N3576" s="28"/>
      <c r="O3576" s="28"/>
      <c r="P3576" s="28"/>
      <c r="Q3576" s="28"/>
      <c r="R3576" s="28"/>
    </row>
    <row r="3577" spans="2:18">
      <c r="B3577" s="28"/>
      <c r="C3577" s="28"/>
      <c r="D3577" s="28"/>
      <c r="E3577" s="28"/>
      <c r="F3577" s="28"/>
      <c r="G3577" s="28"/>
      <c r="H3577" s="28"/>
      <c r="I3577" s="28"/>
      <c r="J3577" s="28"/>
      <c r="K3577" s="28"/>
      <c r="L3577" s="28"/>
      <c r="M3577" s="28"/>
      <c r="N3577" s="28"/>
      <c r="O3577" s="28"/>
      <c r="P3577" s="28"/>
      <c r="Q3577" s="28"/>
      <c r="R3577" s="28"/>
    </row>
    <row r="3578" spans="2:18">
      <c r="B3578" s="28"/>
      <c r="C3578" s="28"/>
      <c r="D3578" s="28"/>
      <c r="E3578" s="28"/>
      <c r="F3578" s="28"/>
      <c r="G3578" s="28"/>
      <c r="H3578" s="28"/>
      <c r="I3578" s="28"/>
      <c r="J3578" s="28"/>
      <c r="K3578" s="28"/>
      <c r="L3578" s="28"/>
      <c r="M3578" s="28"/>
      <c r="N3578" s="28"/>
      <c r="O3578" s="28"/>
      <c r="P3578" s="28"/>
      <c r="Q3578" s="28"/>
      <c r="R3578" s="28"/>
    </row>
    <row r="3579" spans="2:18">
      <c r="B3579" s="28"/>
      <c r="C3579" s="28"/>
      <c r="D3579" s="28"/>
      <c r="E3579" s="28"/>
      <c r="F3579" s="28"/>
      <c r="G3579" s="28"/>
      <c r="H3579" s="28"/>
      <c r="I3579" s="28"/>
      <c r="J3579" s="28"/>
      <c r="K3579" s="28"/>
      <c r="L3579" s="28"/>
      <c r="M3579" s="28"/>
      <c r="N3579" s="28"/>
      <c r="O3579" s="28"/>
      <c r="P3579" s="28"/>
      <c r="Q3579" s="28"/>
      <c r="R3579" s="28"/>
    </row>
    <row r="3580" spans="2:18">
      <c r="B3580" s="28"/>
      <c r="C3580" s="28"/>
      <c r="D3580" s="28"/>
      <c r="E3580" s="28"/>
      <c r="F3580" s="28"/>
      <c r="G3580" s="28"/>
      <c r="H3580" s="28"/>
      <c r="I3580" s="28"/>
      <c r="J3580" s="28"/>
      <c r="K3580" s="28"/>
      <c r="L3580" s="28"/>
      <c r="M3580" s="28"/>
      <c r="N3580" s="28"/>
      <c r="O3580" s="28"/>
      <c r="P3580" s="28"/>
      <c r="Q3580" s="28"/>
      <c r="R3580" s="28"/>
    </row>
    <row r="3581" spans="2:18">
      <c r="B3581" s="28"/>
      <c r="C3581" s="28"/>
      <c r="D3581" s="28"/>
      <c r="E3581" s="28"/>
      <c r="F3581" s="28"/>
      <c r="G3581" s="28"/>
      <c r="H3581" s="28"/>
      <c r="I3581" s="28"/>
      <c r="J3581" s="28"/>
      <c r="K3581" s="28"/>
      <c r="L3581" s="28"/>
      <c r="M3581" s="28"/>
      <c r="N3581" s="28"/>
      <c r="O3581" s="28"/>
      <c r="P3581" s="28"/>
      <c r="Q3581" s="28"/>
      <c r="R3581" s="28"/>
    </row>
    <row r="3582" spans="2:18">
      <c r="B3582" s="28"/>
      <c r="C3582" s="28"/>
      <c r="D3582" s="28"/>
      <c r="E3582" s="28"/>
      <c r="F3582" s="28"/>
      <c r="G3582" s="28"/>
      <c r="H3582" s="28"/>
      <c r="I3582" s="28"/>
      <c r="J3582" s="28"/>
      <c r="K3582" s="28"/>
      <c r="L3582" s="28"/>
      <c r="M3582" s="28"/>
      <c r="N3582" s="28"/>
      <c r="O3582" s="28"/>
      <c r="P3582" s="28"/>
      <c r="Q3582" s="28"/>
      <c r="R3582" s="28"/>
    </row>
    <row r="3583" spans="2:18">
      <c r="B3583" s="28"/>
      <c r="C3583" s="28"/>
      <c r="D3583" s="28"/>
      <c r="E3583" s="28"/>
      <c r="F3583" s="28"/>
      <c r="G3583" s="28"/>
      <c r="H3583" s="28"/>
      <c r="I3583" s="28"/>
      <c r="J3583" s="28"/>
      <c r="K3583" s="28"/>
      <c r="L3583" s="28"/>
      <c r="M3583" s="28"/>
      <c r="N3583" s="28"/>
      <c r="O3583" s="28"/>
      <c r="P3583" s="28"/>
      <c r="Q3583" s="28"/>
      <c r="R3583" s="28"/>
    </row>
    <row r="3584" spans="2:18">
      <c r="B3584" s="28"/>
      <c r="C3584" s="28"/>
      <c r="D3584" s="28"/>
      <c r="E3584" s="28"/>
      <c r="F3584" s="28"/>
      <c r="G3584" s="28"/>
      <c r="H3584" s="28"/>
      <c r="I3584" s="28"/>
      <c r="J3584" s="28"/>
      <c r="K3584" s="28"/>
      <c r="L3584" s="28"/>
      <c r="M3584" s="28"/>
      <c r="N3584" s="28"/>
      <c r="O3584" s="28"/>
      <c r="P3584" s="28"/>
      <c r="Q3584" s="28"/>
      <c r="R3584" s="28"/>
    </row>
    <row r="3585" spans="2:18">
      <c r="B3585" s="28"/>
      <c r="C3585" s="28"/>
      <c r="D3585" s="28"/>
      <c r="E3585" s="28"/>
      <c r="F3585" s="28"/>
      <c r="G3585" s="28"/>
      <c r="H3585" s="28"/>
      <c r="I3585" s="28"/>
      <c r="J3585" s="28"/>
      <c r="K3585" s="28"/>
      <c r="L3585" s="28"/>
      <c r="M3585" s="28"/>
      <c r="N3585" s="28"/>
      <c r="O3585" s="28"/>
      <c r="P3585" s="28"/>
      <c r="Q3585" s="28"/>
      <c r="R3585" s="28"/>
    </row>
    <row r="3586" spans="2:18">
      <c r="B3586" s="28"/>
      <c r="C3586" s="28"/>
      <c r="D3586" s="28"/>
      <c r="E3586" s="28"/>
      <c r="F3586" s="28"/>
      <c r="G3586" s="28"/>
      <c r="H3586" s="28"/>
      <c r="I3586" s="28"/>
      <c r="J3586" s="28"/>
      <c r="K3586" s="28"/>
      <c r="L3586" s="28"/>
      <c r="M3586" s="28"/>
      <c r="N3586" s="28"/>
      <c r="O3586" s="28"/>
      <c r="P3586" s="28"/>
      <c r="Q3586" s="28"/>
      <c r="R3586" s="28"/>
    </row>
    <row r="3587" spans="2:18">
      <c r="B3587" s="28"/>
      <c r="C3587" s="28"/>
      <c r="D3587" s="28"/>
      <c r="E3587" s="28"/>
      <c r="F3587" s="28"/>
      <c r="G3587" s="28"/>
      <c r="H3587" s="28"/>
      <c r="I3587" s="28"/>
      <c r="J3587" s="28"/>
      <c r="K3587" s="28"/>
      <c r="L3587" s="28"/>
      <c r="M3587" s="28"/>
      <c r="N3587" s="28"/>
      <c r="O3587" s="28"/>
      <c r="P3587" s="28"/>
      <c r="Q3587" s="28"/>
      <c r="R3587" s="28"/>
    </row>
    <row r="3588" spans="2:18">
      <c r="B3588" s="28"/>
      <c r="C3588" s="28"/>
      <c r="D3588" s="28"/>
      <c r="E3588" s="28"/>
      <c r="F3588" s="28"/>
      <c r="G3588" s="28"/>
      <c r="H3588" s="28"/>
      <c r="I3588" s="28"/>
      <c r="J3588" s="28"/>
      <c r="K3588" s="28"/>
      <c r="L3588" s="28"/>
      <c r="M3588" s="28"/>
      <c r="N3588" s="28"/>
      <c r="O3588" s="28"/>
      <c r="P3588" s="28"/>
      <c r="Q3588" s="28"/>
      <c r="R3588" s="28"/>
    </row>
    <row r="3589" spans="2:18">
      <c r="B3589" s="28"/>
      <c r="C3589" s="28"/>
      <c r="D3589" s="28"/>
      <c r="E3589" s="28"/>
      <c r="F3589" s="28"/>
      <c r="G3589" s="28"/>
      <c r="H3589" s="28"/>
      <c r="I3589" s="28"/>
      <c r="J3589" s="28"/>
      <c r="K3589" s="28"/>
      <c r="L3589" s="28"/>
      <c r="M3589" s="28"/>
      <c r="N3589" s="28"/>
      <c r="O3589" s="28"/>
      <c r="P3589" s="28"/>
      <c r="Q3589" s="28"/>
      <c r="R3589" s="28"/>
    </row>
    <row r="3590" spans="2:18">
      <c r="B3590" s="28"/>
      <c r="C3590" s="28"/>
      <c r="D3590" s="28"/>
      <c r="E3590" s="28"/>
      <c r="F3590" s="28"/>
      <c r="G3590" s="28"/>
      <c r="H3590" s="28"/>
      <c r="I3590" s="28"/>
      <c r="J3590" s="28"/>
      <c r="K3590" s="28"/>
      <c r="L3590" s="28"/>
      <c r="M3590" s="28"/>
      <c r="N3590" s="28"/>
      <c r="O3590" s="28"/>
      <c r="P3590" s="28"/>
      <c r="Q3590" s="28"/>
      <c r="R3590" s="28"/>
    </row>
    <row r="3591" spans="2:18">
      <c r="B3591" s="28"/>
      <c r="C3591" s="28"/>
      <c r="D3591" s="28"/>
      <c r="E3591" s="28"/>
      <c r="F3591" s="28"/>
      <c r="G3591" s="28"/>
      <c r="H3591" s="28"/>
      <c r="I3591" s="28"/>
      <c r="J3591" s="28"/>
      <c r="K3591" s="28"/>
      <c r="L3591" s="28"/>
      <c r="M3591" s="28"/>
      <c r="N3591" s="28"/>
      <c r="O3591" s="28"/>
      <c r="P3591" s="28"/>
      <c r="Q3591" s="28"/>
      <c r="R3591" s="28"/>
    </row>
    <row r="3592" spans="2:18">
      <c r="B3592" s="28"/>
      <c r="C3592" s="28"/>
      <c r="D3592" s="28"/>
      <c r="E3592" s="28"/>
      <c r="F3592" s="28"/>
      <c r="G3592" s="28"/>
      <c r="H3592" s="28"/>
      <c r="I3592" s="28"/>
      <c r="J3592" s="28"/>
      <c r="K3592" s="28"/>
      <c r="L3592" s="28"/>
      <c r="M3592" s="28"/>
      <c r="N3592" s="28"/>
      <c r="O3592" s="28"/>
      <c r="P3592" s="28"/>
      <c r="Q3592" s="28"/>
      <c r="R3592" s="28"/>
    </row>
    <row r="3593" spans="2:18">
      <c r="B3593" s="28"/>
      <c r="C3593" s="28"/>
      <c r="D3593" s="28"/>
      <c r="E3593" s="28"/>
      <c r="F3593" s="28"/>
      <c r="G3593" s="28"/>
      <c r="H3593" s="28"/>
      <c r="I3593" s="28"/>
      <c r="J3593" s="28"/>
      <c r="K3593" s="28"/>
      <c r="L3593" s="28"/>
      <c r="M3593" s="28"/>
      <c r="N3593" s="28"/>
      <c r="O3593" s="28"/>
      <c r="P3593" s="28"/>
      <c r="Q3593" s="28"/>
      <c r="R3593" s="28"/>
    </row>
    <row r="3594" spans="2:18">
      <c r="B3594" s="28"/>
      <c r="C3594" s="28"/>
      <c r="D3594" s="28"/>
      <c r="E3594" s="28"/>
      <c r="F3594" s="28"/>
      <c r="G3594" s="28"/>
      <c r="H3594" s="28"/>
      <c r="I3594" s="28"/>
      <c r="J3594" s="28"/>
      <c r="K3594" s="28"/>
      <c r="L3594" s="28"/>
      <c r="M3594" s="28"/>
      <c r="N3594" s="28"/>
      <c r="O3594" s="28"/>
      <c r="P3594" s="28"/>
      <c r="Q3594" s="28"/>
      <c r="R3594" s="28"/>
    </row>
    <row r="3595" spans="2:18">
      <c r="B3595" s="28"/>
      <c r="C3595" s="28"/>
      <c r="D3595" s="28"/>
      <c r="E3595" s="28"/>
      <c r="F3595" s="28"/>
      <c r="G3595" s="28"/>
      <c r="H3595" s="28"/>
      <c r="I3595" s="28"/>
      <c r="J3595" s="28"/>
      <c r="K3595" s="28"/>
      <c r="L3595" s="28"/>
      <c r="M3595" s="28"/>
      <c r="N3595" s="28"/>
      <c r="O3595" s="28"/>
      <c r="P3595" s="28"/>
      <c r="Q3595" s="28"/>
      <c r="R3595" s="28"/>
    </row>
    <row r="3596" spans="2:18">
      <c r="B3596" s="28"/>
      <c r="C3596" s="28"/>
      <c r="D3596" s="28"/>
      <c r="E3596" s="28"/>
      <c r="F3596" s="28"/>
      <c r="G3596" s="28"/>
      <c r="H3596" s="28"/>
      <c r="I3596" s="28"/>
      <c r="J3596" s="28"/>
      <c r="K3596" s="28"/>
      <c r="L3596" s="28"/>
      <c r="M3596" s="28"/>
      <c r="N3596" s="28"/>
      <c r="O3596" s="28"/>
      <c r="P3596" s="28"/>
      <c r="Q3596" s="28"/>
      <c r="R3596" s="28"/>
    </row>
    <row r="3597" spans="2:18">
      <c r="B3597" s="28"/>
      <c r="C3597" s="28"/>
      <c r="D3597" s="28"/>
      <c r="E3597" s="28"/>
      <c r="F3597" s="28"/>
      <c r="G3597" s="28"/>
      <c r="H3597" s="28"/>
      <c r="I3597" s="28"/>
      <c r="J3597" s="28"/>
      <c r="K3597" s="28"/>
      <c r="L3597" s="28"/>
      <c r="M3597" s="28"/>
      <c r="N3597" s="28"/>
      <c r="O3597" s="28"/>
      <c r="P3597" s="28"/>
      <c r="Q3597" s="28"/>
      <c r="R3597" s="28"/>
    </row>
    <row r="3598" spans="2:18">
      <c r="B3598" s="28"/>
      <c r="C3598" s="28"/>
      <c r="D3598" s="28"/>
      <c r="E3598" s="28"/>
      <c r="F3598" s="28"/>
      <c r="G3598" s="28"/>
      <c r="H3598" s="28"/>
      <c r="I3598" s="28"/>
      <c r="J3598" s="28"/>
      <c r="K3598" s="28"/>
      <c r="L3598" s="28"/>
      <c r="M3598" s="28"/>
      <c r="N3598" s="28"/>
      <c r="O3598" s="28"/>
      <c r="P3598" s="28"/>
      <c r="Q3598" s="28"/>
      <c r="R3598" s="28"/>
    </row>
    <row r="3599" spans="2:18">
      <c r="B3599" s="28"/>
      <c r="C3599" s="28"/>
      <c r="D3599" s="28"/>
      <c r="E3599" s="28"/>
      <c r="F3599" s="28"/>
      <c r="G3599" s="28"/>
      <c r="H3599" s="28"/>
      <c r="I3599" s="28"/>
      <c r="J3599" s="28"/>
      <c r="K3599" s="28"/>
      <c r="L3599" s="28"/>
      <c r="M3599" s="28"/>
      <c r="N3599" s="28"/>
      <c r="O3599" s="28"/>
      <c r="P3599" s="28"/>
      <c r="Q3599" s="28"/>
      <c r="R3599" s="28"/>
    </row>
    <row r="3600" spans="2:18">
      <c r="B3600" s="28"/>
      <c r="C3600" s="28"/>
      <c r="D3600" s="28"/>
      <c r="E3600" s="28"/>
      <c r="F3600" s="28"/>
      <c r="G3600" s="28"/>
      <c r="H3600" s="28"/>
      <c r="I3600" s="28"/>
      <c r="J3600" s="28"/>
      <c r="K3600" s="28"/>
      <c r="L3600" s="28"/>
      <c r="M3600" s="28"/>
      <c r="N3600" s="28"/>
      <c r="O3600" s="28"/>
      <c r="P3600" s="28"/>
      <c r="Q3600" s="28"/>
      <c r="R3600" s="28"/>
    </row>
    <row r="3601" spans="2:18">
      <c r="B3601" s="28"/>
      <c r="C3601" s="28"/>
      <c r="D3601" s="28"/>
      <c r="E3601" s="28"/>
      <c r="F3601" s="28"/>
      <c r="G3601" s="28"/>
      <c r="H3601" s="28"/>
      <c r="I3601" s="28"/>
      <c r="J3601" s="28"/>
      <c r="K3601" s="28"/>
      <c r="L3601" s="28"/>
      <c r="M3601" s="28"/>
      <c r="N3601" s="28"/>
      <c r="O3601" s="28"/>
      <c r="P3601" s="28"/>
      <c r="Q3601" s="28"/>
      <c r="R3601" s="28"/>
    </row>
    <row r="3602" spans="2:18">
      <c r="B3602" s="28"/>
      <c r="C3602" s="28"/>
      <c r="D3602" s="28"/>
      <c r="E3602" s="28"/>
      <c r="F3602" s="28"/>
      <c r="G3602" s="28"/>
      <c r="H3602" s="28"/>
      <c r="I3602" s="28"/>
      <c r="J3602" s="28"/>
      <c r="K3602" s="28"/>
      <c r="L3602" s="28"/>
      <c r="M3602" s="28"/>
      <c r="N3602" s="28"/>
      <c r="O3602" s="28"/>
      <c r="P3602" s="28"/>
      <c r="Q3602" s="28"/>
      <c r="R3602" s="28"/>
    </row>
    <row r="3603" spans="2:18">
      <c r="B3603" s="28"/>
      <c r="C3603" s="28"/>
      <c r="D3603" s="28"/>
      <c r="E3603" s="28"/>
      <c r="F3603" s="28"/>
      <c r="G3603" s="28"/>
      <c r="H3603" s="28"/>
      <c r="I3603" s="28"/>
      <c r="J3603" s="28"/>
      <c r="K3603" s="28"/>
      <c r="L3603" s="28"/>
      <c r="M3603" s="28"/>
      <c r="N3603" s="28"/>
      <c r="O3603" s="28"/>
      <c r="P3603" s="28"/>
      <c r="Q3603" s="28"/>
      <c r="R3603" s="28"/>
    </row>
    <row r="3604" spans="2:18">
      <c r="B3604" s="28"/>
      <c r="C3604" s="28"/>
      <c r="D3604" s="28"/>
      <c r="E3604" s="28"/>
      <c r="F3604" s="28"/>
      <c r="G3604" s="28"/>
      <c r="H3604" s="28"/>
      <c r="I3604" s="28"/>
      <c r="J3604" s="28"/>
      <c r="K3604" s="28"/>
      <c r="L3604" s="28"/>
      <c r="M3604" s="28"/>
      <c r="N3604" s="28"/>
      <c r="O3604" s="28"/>
      <c r="P3604" s="28"/>
      <c r="Q3604" s="28"/>
      <c r="R3604" s="28"/>
    </row>
    <row r="3605" spans="2:18">
      <c r="B3605" s="28"/>
      <c r="C3605" s="28"/>
      <c r="D3605" s="28"/>
      <c r="E3605" s="28"/>
      <c r="F3605" s="28"/>
      <c r="G3605" s="28"/>
      <c r="H3605" s="28"/>
      <c r="I3605" s="28"/>
      <c r="J3605" s="28"/>
      <c r="K3605" s="28"/>
      <c r="L3605" s="28"/>
      <c r="M3605" s="28"/>
      <c r="N3605" s="28"/>
      <c r="O3605" s="28"/>
      <c r="P3605" s="28"/>
      <c r="Q3605" s="28"/>
      <c r="R3605" s="28"/>
    </row>
    <row r="3606" spans="2:18">
      <c r="B3606" s="28"/>
      <c r="C3606" s="28"/>
      <c r="D3606" s="28"/>
      <c r="E3606" s="28"/>
      <c r="F3606" s="28"/>
      <c r="G3606" s="28"/>
      <c r="H3606" s="28"/>
      <c r="I3606" s="28"/>
      <c r="J3606" s="28"/>
      <c r="K3606" s="28"/>
      <c r="L3606" s="28"/>
      <c r="M3606" s="28"/>
      <c r="N3606" s="28"/>
      <c r="O3606" s="28"/>
      <c r="P3606" s="28"/>
      <c r="Q3606" s="28"/>
      <c r="R3606" s="28"/>
    </row>
    <row r="3607" spans="2:18">
      <c r="B3607" s="28"/>
      <c r="C3607" s="28"/>
      <c r="D3607" s="28"/>
      <c r="E3607" s="28"/>
      <c r="F3607" s="28"/>
      <c r="G3607" s="28"/>
      <c r="H3607" s="28"/>
      <c r="I3607" s="28"/>
      <c r="J3607" s="28"/>
      <c r="K3607" s="28"/>
      <c r="L3607" s="28"/>
      <c r="M3607" s="28"/>
      <c r="N3607" s="28"/>
      <c r="O3607" s="28"/>
      <c r="P3607" s="28"/>
      <c r="Q3607" s="28"/>
      <c r="R3607" s="28"/>
    </row>
    <row r="3608" spans="2:18">
      <c r="B3608" s="28"/>
      <c r="C3608" s="28"/>
      <c r="D3608" s="28"/>
      <c r="E3608" s="28"/>
      <c r="F3608" s="28"/>
      <c r="G3608" s="28"/>
      <c r="H3608" s="28"/>
      <c r="I3608" s="28"/>
      <c r="J3608" s="28"/>
      <c r="K3608" s="28"/>
      <c r="L3608" s="28"/>
      <c r="M3608" s="28"/>
      <c r="N3608" s="28"/>
      <c r="O3608" s="28"/>
      <c r="P3608" s="28"/>
      <c r="Q3608" s="28"/>
      <c r="R3608" s="28"/>
    </row>
    <row r="3609" spans="2:18">
      <c r="B3609" s="28"/>
      <c r="C3609" s="28"/>
      <c r="D3609" s="28"/>
      <c r="E3609" s="28"/>
      <c r="F3609" s="28"/>
      <c r="G3609" s="28"/>
      <c r="H3609" s="28"/>
      <c r="I3609" s="28"/>
      <c r="J3609" s="28"/>
      <c r="K3609" s="28"/>
      <c r="L3609" s="28"/>
      <c r="M3609" s="28"/>
      <c r="N3609" s="28"/>
      <c r="O3609" s="28"/>
      <c r="P3609" s="28"/>
      <c r="Q3609" s="28"/>
      <c r="R3609" s="28"/>
    </row>
    <row r="3610" spans="2:18">
      <c r="B3610" s="28"/>
      <c r="C3610" s="28"/>
      <c r="D3610" s="28"/>
      <c r="E3610" s="28"/>
      <c r="F3610" s="28"/>
      <c r="G3610" s="28"/>
      <c r="H3610" s="28"/>
      <c r="I3610" s="28"/>
      <c r="J3610" s="28"/>
      <c r="K3610" s="28"/>
      <c r="L3610" s="28"/>
      <c r="M3610" s="28"/>
      <c r="N3610" s="28"/>
      <c r="O3610" s="28"/>
      <c r="P3610" s="28"/>
      <c r="Q3610" s="28"/>
      <c r="R3610" s="28"/>
    </row>
    <row r="3611" spans="2:18">
      <c r="B3611" s="28"/>
      <c r="C3611" s="28"/>
      <c r="D3611" s="28"/>
      <c r="E3611" s="28"/>
      <c r="F3611" s="28"/>
      <c r="G3611" s="28"/>
      <c r="H3611" s="28"/>
      <c r="I3611" s="28"/>
      <c r="J3611" s="28"/>
      <c r="K3611" s="28"/>
      <c r="L3611" s="28"/>
      <c r="M3611" s="28"/>
      <c r="N3611" s="28"/>
      <c r="O3611" s="28"/>
      <c r="P3611" s="28"/>
      <c r="Q3611" s="28"/>
      <c r="R3611" s="28"/>
    </row>
    <row r="3612" spans="2:18">
      <c r="B3612" s="28"/>
      <c r="C3612" s="28"/>
      <c r="D3612" s="28"/>
      <c r="E3612" s="28"/>
      <c r="F3612" s="28"/>
      <c r="G3612" s="28"/>
      <c r="H3612" s="28"/>
      <c r="I3612" s="28"/>
      <c r="J3612" s="28"/>
      <c r="K3612" s="28"/>
      <c r="L3612" s="28"/>
      <c r="M3612" s="28"/>
      <c r="N3612" s="28"/>
      <c r="O3612" s="28"/>
      <c r="P3612" s="28"/>
      <c r="Q3612" s="28"/>
      <c r="R3612" s="28"/>
    </row>
    <row r="3613" spans="2:18">
      <c r="B3613" s="28"/>
      <c r="C3613" s="28"/>
      <c r="D3613" s="28"/>
      <c r="E3613" s="28"/>
      <c r="F3613" s="28"/>
      <c r="G3613" s="28"/>
      <c r="H3613" s="28"/>
      <c r="I3613" s="28"/>
      <c r="J3613" s="28"/>
      <c r="K3613" s="28"/>
      <c r="L3613" s="28"/>
      <c r="M3613" s="28"/>
      <c r="N3613" s="28"/>
      <c r="O3613" s="28"/>
      <c r="P3613" s="28"/>
      <c r="Q3613" s="28"/>
      <c r="R3613" s="28"/>
    </row>
    <row r="3614" spans="2:18">
      <c r="B3614" s="28"/>
      <c r="C3614" s="28"/>
      <c r="D3614" s="28"/>
      <c r="E3614" s="28"/>
      <c r="F3614" s="28"/>
      <c r="G3614" s="28"/>
      <c r="H3614" s="28"/>
      <c r="I3614" s="28"/>
      <c r="J3614" s="28"/>
      <c r="K3614" s="28"/>
      <c r="L3614" s="28"/>
      <c r="M3614" s="28"/>
      <c r="N3614" s="28"/>
      <c r="O3614" s="28"/>
      <c r="P3614" s="28"/>
      <c r="Q3614" s="28"/>
      <c r="R3614" s="28"/>
    </row>
    <row r="3615" spans="2:18">
      <c r="B3615" s="28"/>
      <c r="C3615" s="28"/>
      <c r="D3615" s="28"/>
      <c r="E3615" s="28"/>
      <c r="F3615" s="28"/>
      <c r="G3615" s="28"/>
      <c r="H3615" s="28"/>
      <c r="I3615" s="28"/>
      <c r="J3615" s="28"/>
      <c r="K3615" s="28"/>
      <c r="L3615" s="28"/>
      <c r="M3615" s="28"/>
      <c r="N3615" s="28"/>
      <c r="O3615" s="28"/>
      <c r="P3615" s="28"/>
      <c r="Q3615" s="28"/>
      <c r="R3615" s="28"/>
    </row>
    <row r="3616" spans="2:18">
      <c r="B3616" s="28"/>
      <c r="C3616" s="28"/>
      <c r="D3616" s="28"/>
      <c r="E3616" s="28"/>
      <c r="F3616" s="28"/>
      <c r="G3616" s="28"/>
      <c r="H3616" s="28"/>
      <c r="I3616" s="28"/>
      <c r="J3616" s="28"/>
      <c r="K3616" s="28"/>
      <c r="L3616" s="28"/>
      <c r="M3616" s="28"/>
      <c r="N3616" s="28"/>
      <c r="O3616" s="28"/>
      <c r="P3616" s="28"/>
      <c r="Q3616" s="28"/>
      <c r="R3616" s="28"/>
    </row>
    <row r="3617" spans="2:18">
      <c r="B3617" s="28"/>
      <c r="C3617" s="28"/>
      <c r="D3617" s="28"/>
      <c r="E3617" s="28"/>
      <c r="F3617" s="28"/>
      <c r="G3617" s="28"/>
      <c r="H3617" s="28"/>
      <c r="I3617" s="28"/>
      <c r="J3617" s="28"/>
      <c r="K3617" s="28"/>
      <c r="L3617" s="28"/>
      <c r="M3617" s="28"/>
      <c r="N3617" s="28"/>
      <c r="O3617" s="28"/>
      <c r="P3617" s="28"/>
      <c r="Q3617" s="28"/>
      <c r="R3617" s="28"/>
    </row>
    <row r="3618" spans="2:18">
      <c r="B3618" s="28"/>
      <c r="C3618" s="28"/>
      <c r="D3618" s="28"/>
      <c r="E3618" s="28"/>
      <c r="F3618" s="28"/>
      <c r="G3618" s="28"/>
      <c r="H3618" s="28"/>
      <c r="I3618" s="28"/>
      <c r="J3618" s="28"/>
      <c r="K3618" s="28"/>
      <c r="L3618" s="28"/>
      <c r="M3618" s="28"/>
      <c r="N3618" s="28"/>
      <c r="O3618" s="28"/>
      <c r="P3618" s="28"/>
      <c r="Q3618" s="28"/>
      <c r="R3618" s="28"/>
    </row>
    <row r="3619" spans="2:18">
      <c r="B3619" s="28"/>
      <c r="C3619" s="28"/>
      <c r="D3619" s="28"/>
      <c r="E3619" s="28"/>
      <c r="F3619" s="28"/>
      <c r="G3619" s="28"/>
      <c r="H3619" s="28"/>
      <c r="I3619" s="28"/>
      <c r="J3619" s="28"/>
      <c r="K3619" s="28"/>
      <c r="L3619" s="28"/>
      <c r="M3619" s="28"/>
      <c r="N3619" s="28"/>
      <c r="O3619" s="28"/>
      <c r="P3619" s="28"/>
      <c r="Q3619" s="28"/>
      <c r="R3619" s="28"/>
    </row>
    <row r="3620" spans="2:18">
      <c r="B3620" s="28"/>
      <c r="C3620" s="28"/>
      <c r="D3620" s="28"/>
      <c r="E3620" s="28"/>
      <c r="F3620" s="28"/>
      <c r="G3620" s="28"/>
      <c r="H3620" s="28"/>
      <c r="I3620" s="28"/>
      <c r="J3620" s="28"/>
      <c r="K3620" s="28"/>
      <c r="L3620" s="28"/>
      <c r="M3620" s="28"/>
      <c r="N3620" s="28"/>
      <c r="O3620" s="28"/>
      <c r="P3620" s="28"/>
      <c r="Q3620" s="28"/>
      <c r="R3620" s="28"/>
    </row>
    <row r="3621" spans="2:18">
      <c r="B3621" s="28"/>
      <c r="C3621" s="28"/>
      <c r="D3621" s="28"/>
      <c r="E3621" s="28"/>
      <c r="F3621" s="28"/>
      <c r="G3621" s="28"/>
      <c r="H3621" s="28"/>
      <c r="I3621" s="28"/>
      <c r="J3621" s="28"/>
      <c r="K3621" s="28"/>
      <c r="L3621" s="28"/>
      <c r="M3621" s="28"/>
      <c r="N3621" s="28"/>
      <c r="O3621" s="28"/>
      <c r="P3621" s="28"/>
      <c r="Q3621" s="28"/>
      <c r="R3621" s="28"/>
    </row>
    <row r="3622" spans="2:18">
      <c r="B3622" s="28"/>
      <c r="C3622" s="28"/>
      <c r="D3622" s="28"/>
      <c r="E3622" s="28"/>
      <c r="F3622" s="28"/>
      <c r="G3622" s="28"/>
      <c r="H3622" s="28"/>
      <c r="I3622" s="28"/>
      <c r="J3622" s="28"/>
      <c r="K3622" s="28"/>
      <c r="L3622" s="28"/>
      <c r="M3622" s="28"/>
      <c r="N3622" s="28"/>
      <c r="O3622" s="28"/>
      <c r="P3622" s="28"/>
      <c r="Q3622" s="28"/>
      <c r="R3622" s="28"/>
    </row>
    <row r="3623" spans="2:18">
      <c r="B3623" s="28"/>
      <c r="C3623" s="28"/>
      <c r="D3623" s="28"/>
      <c r="E3623" s="28"/>
      <c r="F3623" s="28"/>
      <c r="G3623" s="28"/>
      <c r="H3623" s="28"/>
      <c r="I3623" s="28"/>
      <c r="J3623" s="28"/>
      <c r="K3623" s="28"/>
      <c r="L3623" s="28"/>
      <c r="M3623" s="28"/>
      <c r="N3623" s="28"/>
      <c r="O3623" s="28"/>
      <c r="P3623" s="28"/>
      <c r="Q3623" s="28"/>
      <c r="R3623" s="28"/>
    </row>
    <row r="3624" spans="2:18">
      <c r="B3624" s="28"/>
      <c r="C3624" s="28"/>
      <c r="D3624" s="28"/>
      <c r="E3624" s="28"/>
      <c r="F3624" s="28"/>
      <c r="G3624" s="28"/>
      <c r="H3624" s="28"/>
      <c r="I3624" s="28"/>
      <c r="J3624" s="28"/>
      <c r="K3624" s="28"/>
      <c r="L3624" s="28"/>
      <c r="M3624" s="28"/>
      <c r="N3624" s="28"/>
      <c r="O3624" s="28"/>
      <c r="P3624" s="28"/>
      <c r="Q3624" s="28"/>
      <c r="R3624" s="28"/>
    </row>
    <row r="3625" spans="2:18">
      <c r="B3625" s="28"/>
      <c r="C3625" s="28"/>
      <c r="D3625" s="28"/>
      <c r="E3625" s="28"/>
      <c r="F3625" s="28"/>
      <c r="G3625" s="28"/>
      <c r="H3625" s="28"/>
      <c r="I3625" s="28"/>
      <c r="J3625" s="28"/>
      <c r="K3625" s="28"/>
      <c r="L3625" s="28"/>
      <c r="M3625" s="28"/>
      <c r="N3625" s="28"/>
      <c r="O3625" s="28"/>
      <c r="P3625" s="28"/>
      <c r="Q3625" s="28"/>
      <c r="R3625" s="28"/>
    </row>
    <row r="3626" spans="2:18">
      <c r="B3626" s="28"/>
      <c r="C3626" s="28"/>
      <c r="D3626" s="28"/>
      <c r="E3626" s="28"/>
      <c r="F3626" s="28"/>
      <c r="G3626" s="28"/>
      <c r="H3626" s="28"/>
      <c r="I3626" s="28"/>
      <c r="J3626" s="28"/>
      <c r="K3626" s="28"/>
      <c r="L3626" s="28"/>
      <c r="M3626" s="28"/>
      <c r="N3626" s="28"/>
      <c r="O3626" s="28"/>
      <c r="P3626" s="28"/>
      <c r="Q3626" s="28"/>
      <c r="R3626" s="28"/>
    </row>
    <row r="3627" spans="2:18">
      <c r="B3627" s="28"/>
      <c r="C3627" s="28"/>
      <c r="D3627" s="28"/>
      <c r="E3627" s="28"/>
      <c r="F3627" s="28"/>
      <c r="G3627" s="28"/>
      <c r="H3627" s="28"/>
      <c r="I3627" s="28"/>
      <c r="J3627" s="28"/>
      <c r="K3627" s="28"/>
      <c r="L3627" s="28"/>
      <c r="M3627" s="28"/>
      <c r="N3627" s="28"/>
      <c r="O3627" s="28"/>
      <c r="P3627" s="28"/>
      <c r="Q3627" s="28"/>
      <c r="R3627" s="28"/>
    </row>
    <row r="3628" spans="2:18">
      <c r="B3628" s="28"/>
      <c r="C3628" s="28"/>
      <c r="D3628" s="28"/>
      <c r="E3628" s="28"/>
      <c r="F3628" s="28"/>
      <c r="G3628" s="28"/>
      <c r="H3628" s="28"/>
      <c r="I3628" s="28"/>
      <c r="J3628" s="28"/>
      <c r="K3628" s="28"/>
      <c r="L3628" s="28"/>
      <c r="M3628" s="28"/>
      <c r="N3628" s="28"/>
      <c r="O3628" s="28"/>
      <c r="P3628" s="28"/>
      <c r="Q3628" s="28"/>
      <c r="R3628" s="28"/>
    </row>
    <row r="3629" spans="2:18">
      <c r="B3629" s="28"/>
      <c r="C3629" s="28"/>
      <c r="D3629" s="28"/>
      <c r="E3629" s="28"/>
      <c r="F3629" s="28"/>
      <c r="G3629" s="28"/>
      <c r="H3629" s="28"/>
      <c r="I3629" s="28"/>
      <c r="J3629" s="28"/>
      <c r="K3629" s="28"/>
      <c r="L3629" s="28"/>
      <c r="M3629" s="28"/>
      <c r="N3629" s="28"/>
      <c r="O3629" s="28"/>
      <c r="P3629" s="28"/>
      <c r="Q3629" s="28"/>
      <c r="R3629" s="28"/>
    </row>
    <row r="3630" spans="2:18">
      <c r="B3630" s="28"/>
      <c r="C3630" s="28"/>
      <c r="D3630" s="28"/>
      <c r="E3630" s="28"/>
      <c r="F3630" s="28"/>
      <c r="G3630" s="28"/>
      <c r="H3630" s="28"/>
      <c r="I3630" s="28"/>
      <c r="J3630" s="28"/>
      <c r="K3630" s="28"/>
      <c r="L3630" s="28"/>
      <c r="M3630" s="28"/>
      <c r="N3630" s="28"/>
      <c r="O3630" s="28"/>
      <c r="P3630" s="28"/>
      <c r="Q3630" s="28"/>
      <c r="R3630" s="28"/>
    </row>
    <row r="3631" spans="2:18">
      <c r="B3631" s="28"/>
      <c r="C3631" s="28"/>
      <c r="D3631" s="28"/>
      <c r="E3631" s="28"/>
      <c r="F3631" s="28"/>
      <c r="G3631" s="28"/>
      <c r="H3631" s="28"/>
      <c r="I3631" s="28"/>
      <c r="J3631" s="28"/>
      <c r="K3631" s="28"/>
      <c r="L3631" s="28"/>
      <c r="M3631" s="28"/>
      <c r="N3631" s="28"/>
      <c r="O3631" s="28"/>
      <c r="P3631" s="28"/>
      <c r="Q3631" s="28"/>
      <c r="R3631" s="28"/>
    </row>
    <row r="3632" spans="2:18">
      <c r="B3632" s="28"/>
      <c r="C3632" s="28"/>
      <c r="D3632" s="28"/>
      <c r="E3632" s="28"/>
      <c r="F3632" s="28"/>
      <c r="G3632" s="28"/>
      <c r="H3632" s="28"/>
      <c r="I3632" s="28"/>
      <c r="J3632" s="28"/>
      <c r="K3632" s="28"/>
      <c r="L3632" s="28"/>
      <c r="M3632" s="28"/>
      <c r="N3632" s="28"/>
      <c r="O3632" s="28"/>
      <c r="P3632" s="28"/>
      <c r="Q3632" s="28"/>
      <c r="R3632" s="28"/>
    </row>
    <row r="3633" spans="2:18">
      <c r="B3633" s="28"/>
      <c r="C3633" s="28"/>
      <c r="D3633" s="28"/>
      <c r="E3633" s="28"/>
      <c r="F3633" s="28"/>
      <c r="G3633" s="28"/>
      <c r="H3633" s="28"/>
      <c r="I3633" s="28"/>
      <c r="J3633" s="28"/>
      <c r="K3633" s="28"/>
      <c r="L3633" s="28"/>
      <c r="M3633" s="28"/>
      <c r="N3633" s="28"/>
      <c r="O3633" s="28"/>
      <c r="P3633" s="28"/>
      <c r="Q3633" s="28"/>
      <c r="R3633" s="28"/>
    </row>
    <row r="3634" spans="2:18">
      <c r="B3634" s="28"/>
      <c r="C3634" s="28"/>
      <c r="D3634" s="28"/>
      <c r="E3634" s="28"/>
      <c r="F3634" s="28"/>
      <c r="G3634" s="28"/>
      <c r="H3634" s="28"/>
      <c r="I3634" s="28"/>
      <c r="J3634" s="28"/>
      <c r="K3634" s="28"/>
      <c r="L3634" s="28"/>
      <c r="M3634" s="28"/>
      <c r="N3634" s="28"/>
      <c r="O3634" s="28"/>
      <c r="P3634" s="28"/>
      <c r="Q3634" s="28"/>
      <c r="R3634" s="28"/>
    </row>
    <row r="3635" spans="2:18">
      <c r="B3635" s="28"/>
      <c r="C3635" s="28"/>
      <c r="D3635" s="28"/>
      <c r="E3635" s="28"/>
      <c r="F3635" s="28"/>
      <c r="G3635" s="28"/>
      <c r="H3635" s="28"/>
      <c r="I3635" s="28"/>
      <c r="J3635" s="28"/>
      <c r="K3635" s="28"/>
      <c r="L3635" s="28"/>
      <c r="M3635" s="28"/>
      <c r="N3635" s="28"/>
      <c r="O3635" s="28"/>
      <c r="P3635" s="28"/>
      <c r="Q3635" s="28"/>
      <c r="R3635" s="28"/>
    </row>
    <row r="3636" spans="2:18">
      <c r="B3636" s="28"/>
      <c r="C3636" s="28"/>
      <c r="D3636" s="28"/>
      <c r="E3636" s="28"/>
      <c r="F3636" s="28"/>
      <c r="G3636" s="28"/>
      <c r="H3636" s="28"/>
      <c r="I3636" s="28"/>
      <c r="J3636" s="28"/>
      <c r="K3636" s="28"/>
      <c r="L3636" s="28"/>
      <c r="M3636" s="28"/>
      <c r="N3636" s="28"/>
      <c r="O3636" s="28"/>
      <c r="P3636" s="28"/>
      <c r="Q3636" s="28"/>
      <c r="R3636" s="28"/>
    </row>
    <row r="3637" spans="2:18">
      <c r="B3637" s="28"/>
      <c r="C3637" s="28"/>
      <c r="D3637" s="28"/>
      <c r="E3637" s="28"/>
      <c r="F3637" s="28"/>
      <c r="G3637" s="28"/>
      <c r="H3637" s="28"/>
      <c r="I3637" s="28"/>
      <c r="J3637" s="28"/>
      <c r="K3637" s="28"/>
      <c r="L3637" s="28"/>
      <c r="M3637" s="28"/>
      <c r="N3637" s="28"/>
      <c r="O3637" s="28"/>
      <c r="P3637" s="28"/>
      <c r="Q3637" s="28"/>
      <c r="R3637" s="28"/>
    </row>
    <row r="3638" spans="2:18">
      <c r="B3638" s="28"/>
      <c r="C3638" s="28"/>
      <c r="D3638" s="28"/>
      <c r="E3638" s="28"/>
      <c r="F3638" s="28"/>
      <c r="G3638" s="28"/>
      <c r="H3638" s="28"/>
      <c r="I3638" s="28"/>
      <c r="J3638" s="28"/>
      <c r="K3638" s="28"/>
      <c r="L3638" s="28"/>
      <c r="M3638" s="28"/>
      <c r="N3638" s="28"/>
      <c r="O3638" s="28"/>
      <c r="P3638" s="28"/>
      <c r="Q3638" s="28"/>
      <c r="R3638" s="28"/>
    </row>
    <row r="3639" spans="2:18">
      <c r="B3639" s="28"/>
      <c r="C3639" s="28"/>
      <c r="D3639" s="28"/>
      <c r="E3639" s="28"/>
      <c r="F3639" s="28"/>
      <c r="G3639" s="28"/>
      <c r="H3639" s="28"/>
      <c r="I3639" s="28"/>
      <c r="J3639" s="28"/>
      <c r="K3639" s="28"/>
      <c r="L3639" s="28"/>
      <c r="M3639" s="28"/>
      <c r="N3639" s="28"/>
      <c r="O3639" s="28"/>
      <c r="P3639" s="28"/>
      <c r="Q3639" s="28"/>
      <c r="R3639" s="28"/>
    </row>
    <row r="3640" spans="2:18">
      <c r="B3640" s="28"/>
      <c r="C3640" s="28"/>
      <c r="D3640" s="28"/>
      <c r="E3640" s="28"/>
      <c r="F3640" s="28"/>
      <c r="G3640" s="28"/>
      <c r="H3640" s="28"/>
      <c r="I3640" s="28"/>
      <c r="J3640" s="28"/>
      <c r="K3640" s="28"/>
      <c r="L3640" s="28"/>
      <c r="M3640" s="28"/>
      <c r="N3640" s="28"/>
      <c r="O3640" s="28"/>
      <c r="P3640" s="28"/>
      <c r="Q3640" s="28"/>
      <c r="R3640" s="28"/>
    </row>
    <row r="3641" spans="2:18">
      <c r="B3641" s="28"/>
      <c r="C3641" s="28"/>
      <c r="D3641" s="28"/>
      <c r="E3641" s="28"/>
      <c r="F3641" s="28"/>
      <c r="G3641" s="28"/>
      <c r="H3641" s="28"/>
      <c r="I3641" s="28"/>
      <c r="J3641" s="28"/>
      <c r="K3641" s="28"/>
      <c r="L3641" s="28"/>
      <c r="M3641" s="28"/>
      <c r="N3641" s="28"/>
      <c r="O3641" s="28"/>
      <c r="P3641" s="28"/>
      <c r="Q3641" s="28"/>
      <c r="R3641" s="28"/>
    </row>
    <row r="3642" spans="2:18">
      <c r="B3642" s="28"/>
      <c r="C3642" s="28"/>
      <c r="D3642" s="28"/>
      <c r="E3642" s="28"/>
      <c r="F3642" s="28"/>
      <c r="G3642" s="28"/>
      <c r="H3642" s="28"/>
      <c r="I3642" s="28"/>
      <c r="J3642" s="28"/>
      <c r="K3642" s="28"/>
      <c r="L3642" s="28"/>
      <c r="M3642" s="28"/>
      <c r="N3642" s="28"/>
      <c r="O3642" s="28"/>
      <c r="P3642" s="28"/>
      <c r="Q3642" s="28"/>
      <c r="R3642" s="28"/>
    </row>
    <row r="3643" spans="2:18">
      <c r="B3643" s="28"/>
      <c r="C3643" s="28"/>
      <c r="D3643" s="28"/>
      <c r="E3643" s="28"/>
      <c r="F3643" s="28"/>
      <c r="G3643" s="28"/>
      <c r="H3643" s="28"/>
      <c r="I3643" s="28"/>
      <c r="J3643" s="28"/>
      <c r="K3643" s="28"/>
      <c r="L3643" s="28"/>
      <c r="M3643" s="28"/>
      <c r="N3643" s="28"/>
      <c r="O3643" s="28"/>
      <c r="P3643" s="28"/>
      <c r="Q3643" s="28"/>
      <c r="R3643" s="28"/>
    </row>
    <row r="3644" spans="2:18">
      <c r="B3644" s="28"/>
      <c r="C3644" s="28"/>
      <c r="D3644" s="28"/>
      <c r="E3644" s="28"/>
      <c r="F3644" s="28"/>
      <c r="G3644" s="28"/>
      <c r="H3644" s="28"/>
      <c r="I3644" s="28"/>
      <c r="J3644" s="28"/>
      <c r="K3644" s="28"/>
      <c r="L3644" s="28"/>
      <c r="M3644" s="28"/>
      <c r="N3644" s="28"/>
      <c r="O3644" s="28"/>
      <c r="P3644" s="28"/>
      <c r="Q3644" s="28"/>
      <c r="R3644" s="28"/>
    </row>
    <row r="3645" spans="2:18">
      <c r="B3645" s="28"/>
      <c r="C3645" s="28"/>
      <c r="D3645" s="28"/>
      <c r="E3645" s="28"/>
      <c r="F3645" s="28"/>
      <c r="G3645" s="28"/>
      <c r="H3645" s="28"/>
      <c r="I3645" s="28"/>
      <c r="J3645" s="28"/>
      <c r="K3645" s="28"/>
      <c r="L3645" s="28"/>
      <c r="M3645" s="28"/>
      <c r="N3645" s="28"/>
      <c r="O3645" s="28"/>
      <c r="P3645" s="28"/>
      <c r="Q3645" s="28"/>
      <c r="R3645" s="28"/>
    </row>
    <row r="3646" spans="2:18">
      <c r="B3646" s="28"/>
      <c r="C3646" s="28"/>
      <c r="D3646" s="28"/>
      <c r="E3646" s="28"/>
      <c r="F3646" s="28"/>
      <c r="G3646" s="28"/>
      <c r="H3646" s="28"/>
      <c r="I3646" s="28"/>
      <c r="J3646" s="28"/>
      <c r="K3646" s="28"/>
      <c r="L3646" s="28"/>
      <c r="M3646" s="28"/>
      <c r="N3646" s="28"/>
      <c r="O3646" s="28"/>
      <c r="P3646" s="28"/>
      <c r="Q3646" s="28"/>
      <c r="R3646" s="28"/>
    </row>
    <row r="3647" spans="2:18">
      <c r="B3647" s="28"/>
      <c r="C3647" s="28"/>
      <c r="D3647" s="28"/>
      <c r="E3647" s="28"/>
      <c r="F3647" s="28"/>
      <c r="G3647" s="28"/>
      <c r="H3647" s="28"/>
      <c r="I3647" s="28"/>
      <c r="J3647" s="28"/>
      <c r="K3647" s="28"/>
      <c r="L3647" s="28"/>
      <c r="M3647" s="28"/>
      <c r="N3647" s="28"/>
      <c r="O3647" s="28"/>
      <c r="P3647" s="28"/>
      <c r="Q3647" s="28"/>
      <c r="R3647" s="28"/>
    </row>
    <row r="3648" spans="2:18">
      <c r="B3648" s="28"/>
      <c r="C3648" s="28"/>
      <c r="D3648" s="28"/>
      <c r="E3648" s="28"/>
      <c r="F3648" s="28"/>
      <c r="G3648" s="28"/>
      <c r="H3648" s="28"/>
      <c r="I3648" s="28"/>
      <c r="J3648" s="28"/>
      <c r="K3648" s="28"/>
      <c r="L3648" s="28"/>
      <c r="M3648" s="28"/>
      <c r="N3648" s="28"/>
      <c r="O3648" s="28"/>
      <c r="P3648" s="28"/>
      <c r="Q3648" s="28"/>
      <c r="R3648" s="28"/>
    </row>
    <row r="3649" spans="2:18">
      <c r="B3649" s="28"/>
      <c r="C3649" s="28"/>
      <c r="D3649" s="28"/>
      <c r="E3649" s="28"/>
      <c r="F3649" s="28"/>
      <c r="G3649" s="28"/>
      <c r="H3649" s="28"/>
      <c r="I3649" s="28"/>
      <c r="J3649" s="28"/>
      <c r="K3649" s="28"/>
      <c r="L3649" s="28"/>
      <c r="M3649" s="28"/>
      <c r="N3649" s="28"/>
      <c r="O3649" s="28"/>
      <c r="P3649" s="28"/>
      <c r="Q3649" s="28"/>
      <c r="R3649" s="28"/>
    </row>
    <row r="3650" spans="2:18">
      <c r="B3650" s="28"/>
      <c r="C3650" s="28"/>
      <c r="D3650" s="28"/>
      <c r="E3650" s="28"/>
      <c r="F3650" s="28"/>
      <c r="G3650" s="28"/>
      <c r="H3650" s="28"/>
      <c r="I3650" s="28"/>
      <c r="J3650" s="28"/>
      <c r="K3650" s="28"/>
      <c r="L3650" s="28"/>
      <c r="M3650" s="28"/>
      <c r="N3650" s="28"/>
      <c r="O3650" s="28"/>
      <c r="P3650" s="28"/>
      <c r="Q3650" s="28"/>
      <c r="R3650" s="28"/>
    </row>
    <row r="3651" spans="2:18">
      <c r="B3651" s="28"/>
      <c r="C3651" s="28"/>
      <c r="D3651" s="28"/>
      <c r="E3651" s="28"/>
      <c r="F3651" s="28"/>
      <c r="G3651" s="28"/>
      <c r="H3651" s="28"/>
      <c r="I3651" s="28"/>
      <c r="J3651" s="28"/>
      <c r="K3651" s="28"/>
      <c r="L3651" s="28"/>
      <c r="M3651" s="28"/>
      <c r="N3651" s="28"/>
      <c r="O3651" s="28"/>
      <c r="P3651" s="28"/>
      <c r="Q3651" s="28"/>
      <c r="R3651" s="28"/>
    </row>
    <row r="3652" spans="2:18">
      <c r="B3652" s="28"/>
      <c r="C3652" s="28"/>
      <c r="D3652" s="28"/>
      <c r="E3652" s="28"/>
      <c r="F3652" s="28"/>
      <c r="G3652" s="28"/>
      <c r="H3652" s="28"/>
      <c r="I3652" s="28"/>
      <c r="J3652" s="28"/>
      <c r="K3652" s="28"/>
      <c r="L3652" s="28"/>
      <c r="M3652" s="28"/>
      <c r="N3652" s="28"/>
      <c r="O3652" s="28"/>
      <c r="P3652" s="28"/>
      <c r="Q3652" s="28"/>
      <c r="R3652" s="28"/>
    </row>
    <row r="3653" spans="2:18">
      <c r="B3653" s="28"/>
      <c r="C3653" s="28"/>
      <c r="D3653" s="28"/>
      <c r="E3653" s="28"/>
      <c r="F3653" s="28"/>
      <c r="G3653" s="28"/>
      <c r="H3653" s="28"/>
      <c r="I3653" s="28"/>
      <c r="J3653" s="28"/>
      <c r="K3653" s="28"/>
      <c r="L3653" s="28"/>
      <c r="M3653" s="28"/>
      <c r="N3653" s="28"/>
      <c r="O3653" s="28"/>
      <c r="P3653" s="28"/>
      <c r="Q3653" s="28"/>
      <c r="R3653" s="28"/>
    </row>
    <row r="3654" spans="2:18">
      <c r="B3654" s="28"/>
      <c r="C3654" s="28"/>
      <c r="D3654" s="28"/>
      <c r="E3654" s="28"/>
      <c r="F3654" s="28"/>
      <c r="G3654" s="28"/>
      <c r="H3654" s="28"/>
      <c r="I3654" s="28"/>
      <c r="J3654" s="28"/>
      <c r="K3654" s="28"/>
      <c r="L3654" s="28"/>
      <c r="M3654" s="28"/>
      <c r="N3654" s="28"/>
      <c r="O3654" s="28"/>
      <c r="P3654" s="28"/>
      <c r="Q3654" s="28"/>
      <c r="R3654" s="28"/>
    </row>
    <row r="3655" spans="2:18">
      <c r="B3655" s="28"/>
      <c r="C3655" s="28"/>
      <c r="D3655" s="28"/>
      <c r="E3655" s="28"/>
      <c r="F3655" s="28"/>
      <c r="G3655" s="28"/>
      <c r="H3655" s="28"/>
      <c r="I3655" s="28"/>
      <c r="J3655" s="28"/>
      <c r="K3655" s="28"/>
      <c r="L3655" s="28"/>
      <c r="M3655" s="28"/>
      <c r="N3655" s="28"/>
      <c r="O3655" s="28"/>
      <c r="P3655" s="28"/>
      <c r="Q3655" s="28"/>
      <c r="R3655" s="28"/>
    </row>
    <row r="3656" spans="2:18">
      <c r="B3656" s="28"/>
      <c r="C3656" s="28"/>
      <c r="D3656" s="28"/>
      <c r="E3656" s="28"/>
      <c r="F3656" s="28"/>
      <c r="G3656" s="28"/>
      <c r="H3656" s="28"/>
      <c r="I3656" s="28"/>
      <c r="J3656" s="28"/>
      <c r="K3656" s="28"/>
      <c r="L3656" s="28"/>
      <c r="M3656" s="28"/>
      <c r="N3656" s="28"/>
      <c r="O3656" s="28"/>
      <c r="P3656" s="28"/>
      <c r="Q3656" s="28"/>
      <c r="R3656" s="28"/>
    </row>
    <row r="3657" spans="2:18">
      <c r="B3657" s="28"/>
      <c r="C3657" s="28"/>
      <c r="D3657" s="28"/>
      <c r="E3657" s="28"/>
      <c r="F3657" s="28"/>
      <c r="G3657" s="28"/>
      <c r="H3657" s="28"/>
      <c r="I3657" s="28"/>
      <c r="J3657" s="28"/>
      <c r="K3657" s="28"/>
      <c r="L3657" s="28"/>
      <c r="M3657" s="28"/>
      <c r="N3657" s="28"/>
      <c r="O3657" s="28"/>
      <c r="P3657" s="28"/>
      <c r="Q3657" s="28"/>
      <c r="R3657" s="28"/>
    </row>
    <row r="3658" spans="2:18">
      <c r="B3658" s="28"/>
      <c r="C3658" s="28"/>
      <c r="D3658" s="28"/>
      <c r="E3658" s="28"/>
      <c r="F3658" s="28"/>
      <c r="G3658" s="28"/>
      <c r="H3658" s="28"/>
      <c r="I3658" s="28"/>
      <c r="J3658" s="28"/>
      <c r="K3658" s="28"/>
      <c r="L3658" s="28"/>
      <c r="M3658" s="28"/>
      <c r="N3658" s="28"/>
      <c r="O3658" s="28"/>
      <c r="P3658" s="28"/>
      <c r="Q3658" s="28"/>
      <c r="R3658" s="28"/>
    </row>
    <row r="3659" spans="2:18">
      <c r="B3659" s="28"/>
      <c r="C3659" s="28"/>
      <c r="D3659" s="28"/>
      <c r="E3659" s="28"/>
      <c r="F3659" s="28"/>
      <c r="G3659" s="28"/>
      <c r="H3659" s="28"/>
      <c r="I3659" s="28"/>
      <c r="J3659" s="28"/>
      <c r="K3659" s="28"/>
      <c r="L3659" s="28"/>
      <c r="M3659" s="28"/>
      <c r="N3659" s="28"/>
      <c r="O3659" s="28"/>
      <c r="P3659" s="28"/>
      <c r="Q3659" s="28"/>
      <c r="R3659" s="28"/>
    </row>
    <row r="3660" spans="2:18">
      <c r="B3660" s="28"/>
      <c r="C3660" s="28"/>
      <c r="D3660" s="28"/>
      <c r="E3660" s="28"/>
      <c r="F3660" s="28"/>
      <c r="G3660" s="28"/>
      <c r="H3660" s="28"/>
      <c r="I3660" s="28"/>
      <c r="J3660" s="28"/>
      <c r="K3660" s="28"/>
      <c r="L3660" s="28"/>
      <c r="M3660" s="28"/>
      <c r="N3660" s="28"/>
      <c r="O3660" s="28"/>
      <c r="P3660" s="28"/>
      <c r="Q3660" s="28"/>
      <c r="R3660" s="28"/>
    </row>
    <row r="3661" spans="2:18">
      <c r="B3661" s="28"/>
      <c r="C3661" s="28"/>
      <c r="D3661" s="28"/>
      <c r="E3661" s="28"/>
      <c r="F3661" s="28"/>
      <c r="G3661" s="28"/>
      <c r="H3661" s="28"/>
      <c r="I3661" s="28"/>
      <c r="J3661" s="28"/>
      <c r="K3661" s="28"/>
      <c r="L3661" s="28"/>
      <c r="M3661" s="28"/>
      <c r="N3661" s="28"/>
      <c r="O3661" s="28"/>
      <c r="P3661" s="28"/>
      <c r="Q3661" s="28"/>
      <c r="R3661" s="28"/>
    </row>
    <row r="3662" spans="2:18">
      <c r="B3662" s="28"/>
      <c r="C3662" s="28"/>
      <c r="D3662" s="28"/>
      <c r="E3662" s="28"/>
      <c r="F3662" s="28"/>
      <c r="G3662" s="28"/>
      <c r="H3662" s="28"/>
      <c r="I3662" s="28"/>
      <c r="J3662" s="28"/>
      <c r="K3662" s="28"/>
      <c r="L3662" s="28"/>
      <c r="M3662" s="28"/>
      <c r="N3662" s="28"/>
      <c r="O3662" s="28"/>
      <c r="P3662" s="28"/>
      <c r="Q3662" s="28"/>
      <c r="R3662" s="28"/>
    </row>
    <row r="3663" spans="2:18">
      <c r="B3663" s="28"/>
      <c r="C3663" s="28"/>
      <c r="D3663" s="28"/>
      <c r="E3663" s="28"/>
      <c r="F3663" s="28"/>
      <c r="G3663" s="28"/>
      <c r="H3663" s="28"/>
      <c r="I3663" s="28"/>
      <c r="J3663" s="28"/>
      <c r="K3663" s="28"/>
      <c r="L3663" s="28"/>
      <c r="M3663" s="28"/>
      <c r="N3663" s="28"/>
      <c r="O3663" s="28"/>
      <c r="P3663" s="28"/>
      <c r="Q3663" s="28"/>
      <c r="R3663" s="28"/>
    </row>
    <row r="3664" spans="2:18">
      <c r="B3664" s="28"/>
      <c r="C3664" s="28"/>
      <c r="D3664" s="28"/>
      <c r="E3664" s="28"/>
      <c r="F3664" s="28"/>
      <c r="G3664" s="28"/>
      <c r="H3664" s="28"/>
      <c r="I3664" s="28"/>
      <c r="J3664" s="28"/>
      <c r="K3664" s="28"/>
      <c r="L3664" s="28"/>
      <c r="M3664" s="28"/>
      <c r="N3664" s="28"/>
      <c r="O3664" s="28"/>
      <c r="P3664" s="28"/>
      <c r="Q3664" s="28"/>
      <c r="R3664" s="28"/>
    </row>
    <row r="3665" spans="2:18">
      <c r="B3665" s="28"/>
      <c r="C3665" s="28"/>
      <c r="D3665" s="28"/>
      <c r="E3665" s="28"/>
      <c r="F3665" s="28"/>
      <c r="G3665" s="28"/>
      <c r="H3665" s="28"/>
      <c r="I3665" s="28"/>
      <c r="J3665" s="28"/>
      <c r="K3665" s="28"/>
      <c r="L3665" s="28"/>
      <c r="M3665" s="28"/>
      <c r="N3665" s="28"/>
      <c r="O3665" s="28"/>
      <c r="P3665" s="28"/>
      <c r="Q3665" s="28"/>
      <c r="R3665" s="28"/>
    </row>
    <row r="3666" spans="2:18">
      <c r="B3666" s="28"/>
      <c r="C3666" s="28"/>
      <c r="D3666" s="28"/>
      <c r="E3666" s="28"/>
      <c r="F3666" s="28"/>
      <c r="G3666" s="28"/>
      <c r="H3666" s="28"/>
      <c r="I3666" s="28"/>
      <c r="J3666" s="28"/>
      <c r="K3666" s="28"/>
      <c r="L3666" s="28"/>
      <c r="M3666" s="28"/>
      <c r="N3666" s="28"/>
      <c r="O3666" s="28"/>
      <c r="P3666" s="28"/>
      <c r="Q3666" s="28"/>
      <c r="R3666" s="28"/>
    </row>
    <row r="3667" spans="2:18">
      <c r="B3667" s="28"/>
      <c r="C3667" s="28"/>
      <c r="D3667" s="28"/>
      <c r="E3667" s="28"/>
      <c r="F3667" s="28"/>
      <c r="G3667" s="28"/>
      <c r="H3667" s="28"/>
      <c r="I3667" s="28"/>
      <c r="J3667" s="28"/>
      <c r="K3667" s="28"/>
      <c r="L3667" s="28"/>
      <c r="M3667" s="28"/>
      <c r="N3667" s="28"/>
      <c r="O3667" s="28"/>
      <c r="P3667" s="28"/>
      <c r="Q3667" s="28"/>
      <c r="R3667" s="28"/>
    </row>
    <row r="3668" spans="2:18">
      <c r="B3668" s="28"/>
      <c r="C3668" s="28"/>
      <c r="D3668" s="28"/>
      <c r="E3668" s="28"/>
      <c r="F3668" s="28"/>
      <c r="G3668" s="28"/>
      <c r="H3668" s="28"/>
      <c r="I3668" s="28"/>
      <c r="J3668" s="28"/>
      <c r="K3668" s="28"/>
      <c r="L3668" s="28"/>
      <c r="M3668" s="28"/>
      <c r="N3668" s="28"/>
      <c r="O3668" s="28"/>
      <c r="P3668" s="28"/>
      <c r="Q3668" s="28"/>
      <c r="R3668" s="28"/>
    </row>
    <row r="3669" spans="2:18">
      <c r="B3669" s="28"/>
      <c r="C3669" s="28"/>
      <c r="D3669" s="28"/>
      <c r="E3669" s="28"/>
      <c r="F3669" s="28"/>
      <c r="G3669" s="28"/>
      <c r="H3669" s="28"/>
      <c r="I3669" s="28"/>
      <c r="J3669" s="28"/>
      <c r="K3669" s="28"/>
      <c r="L3669" s="28"/>
      <c r="M3669" s="28"/>
      <c r="N3669" s="28"/>
      <c r="O3669" s="28"/>
      <c r="P3669" s="28"/>
      <c r="Q3669" s="28"/>
      <c r="R3669" s="28"/>
    </row>
    <row r="3670" spans="2:18">
      <c r="B3670" s="28"/>
      <c r="C3670" s="28"/>
      <c r="D3670" s="28"/>
      <c r="E3670" s="28"/>
      <c r="F3670" s="28"/>
      <c r="G3670" s="28"/>
      <c r="H3670" s="28"/>
      <c r="I3670" s="28"/>
      <c r="J3670" s="28"/>
      <c r="K3670" s="28"/>
      <c r="L3670" s="28"/>
      <c r="M3670" s="28"/>
      <c r="N3670" s="28"/>
      <c r="O3670" s="28"/>
      <c r="P3670" s="28"/>
      <c r="Q3670" s="28"/>
      <c r="R3670" s="28"/>
    </row>
    <row r="3671" spans="2:18">
      <c r="B3671" s="28"/>
      <c r="C3671" s="28"/>
      <c r="D3671" s="28"/>
      <c r="E3671" s="28"/>
      <c r="F3671" s="28"/>
      <c r="G3671" s="28"/>
      <c r="H3671" s="28"/>
      <c r="I3671" s="28"/>
      <c r="J3671" s="28"/>
      <c r="K3671" s="28"/>
      <c r="L3671" s="28"/>
      <c r="M3671" s="28"/>
      <c r="N3671" s="28"/>
      <c r="O3671" s="28"/>
      <c r="P3671" s="28"/>
      <c r="Q3671" s="28"/>
      <c r="R3671" s="28"/>
    </row>
    <row r="3672" spans="2:18">
      <c r="B3672" s="28"/>
      <c r="C3672" s="28"/>
      <c r="D3672" s="28"/>
      <c r="E3672" s="28"/>
      <c r="F3672" s="28"/>
      <c r="G3672" s="28"/>
      <c r="H3672" s="28"/>
      <c r="I3672" s="28"/>
      <c r="J3672" s="28"/>
      <c r="K3672" s="28"/>
      <c r="L3672" s="28"/>
      <c r="M3672" s="28"/>
      <c r="N3672" s="28"/>
      <c r="O3672" s="28"/>
      <c r="P3672" s="28"/>
      <c r="Q3672" s="28"/>
      <c r="R3672" s="28"/>
    </row>
    <row r="3673" spans="2:18">
      <c r="B3673" s="28"/>
      <c r="C3673" s="28"/>
      <c r="D3673" s="28"/>
      <c r="E3673" s="28"/>
      <c r="F3673" s="28"/>
      <c r="G3673" s="28"/>
      <c r="H3673" s="28"/>
      <c r="I3673" s="28"/>
      <c r="J3673" s="28"/>
      <c r="K3673" s="28"/>
      <c r="L3673" s="28"/>
      <c r="M3673" s="28"/>
      <c r="N3673" s="28"/>
      <c r="O3673" s="28"/>
      <c r="P3673" s="28"/>
      <c r="Q3673" s="28"/>
      <c r="R3673" s="28"/>
    </row>
    <row r="3674" spans="2:18">
      <c r="B3674" s="28"/>
      <c r="C3674" s="28"/>
      <c r="D3674" s="28"/>
      <c r="E3674" s="28"/>
      <c r="F3674" s="28"/>
      <c r="G3674" s="28"/>
      <c r="H3674" s="28"/>
      <c r="I3674" s="28"/>
      <c r="J3674" s="28"/>
      <c r="K3674" s="28"/>
      <c r="L3674" s="28"/>
      <c r="M3674" s="28"/>
      <c r="N3674" s="28"/>
      <c r="O3674" s="28"/>
      <c r="P3674" s="28"/>
      <c r="Q3674" s="28"/>
      <c r="R3674" s="28"/>
    </row>
    <row r="3675" spans="2:18">
      <c r="B3675" s="28"/>
      <c r="C3675" s="28"/>
      <c r="D3675" s="28"/>
      <c r="E3675" s="28"/>
      <c r="F3675" s="28"/>
      <c r="G3675" s="28"/>
      <c r="H3675" s="28"/>
      <c r="I3675" s="28"/>
      <c r="J3675" s="28"/>
      <c r="K3675" s="28"/>
      <c r="L3675" s="28"/>
      <c r="M3675" s="28"/>
      <c r="N3675" s="28"/>
      <c r="O3675" s="28"/>
      <c r="P3675" s="28"/>
      <c r="Q3675" s="28"/>
      <c r="R3675" s="28"/>
    </row>
    <row r="3676" spans="2:18">
      <c r="B3676" s="28"/>
      <c r="C3676" s="28"/>
      <c r="D3676" s="28"/>
      <c r="E3676" s="28"/>
      <c r="F3676" s="28"/>
      <c r="G3676" s="28"/>
      <c r="H3676" s="28"/>
      <c r="I3676" s="28"/>
      <c r="J3676" s="28"/>
      <c r="K3676" s="28"/>
      <c r="L3676" s="28"/>
      <c r="M3676" s="28"/>
      <c r="N3676" s="28"/>
      <c r="O3676" s="28"/>
      <c r="P3676" s="28"/>
      <c r="Q3676" s="28"/>
      <c r="R3676" s="28"/>
    </row>
    <row r="3677" spans="2:18">
      <c r="B3677" s="28"/>
      <c r="C3677" s="28"/>
      <c r="D3677" s="28"/>
      <c r="E3677" s="28"/>
      <c r="F3677" s="28"/>
      <c r="G3677" s="28"/>
      <c r="H3677" s="28"/>
      <c r="I3677" s="28"/>
      <c r="J3677" s="28"/>
      <c r="K3677" s="28"/>
      <c r="L3677" s="28"/>
      <c r="M3677" s="28"/>
      <c r="N3677" s="28"/>
      <c r="O3677" s="28"/>
      <c r="P3677" s="28"/>
      <c r="Q3677" s="28"/>
      <c r="R3677" s="28"/>
    </row>
    <row r="3678" spans="2:18">
      <c r="B3678" s="28"/>
      <c r="C3678" s="28"/>
      <c r="D3678" s="28"/>
      <c r="E3678" s="28"/>
      <c r="F3678" s="28"/>
      <c r="G3678" s="28"/>
      <c r="H3678" s="28"/>
      <c r="I3678" s="28"/>
      <c r="J3678" s="28"/>
      <c r="K3678" s="28"/>
      <c r="L3678" s="28"/>
      <c r="M3678" s="28"/>
      <c r="N3678" s="28"/>
      <c r="O3678" s="28"/>
      <c r="P3678" s="28"/>
      <c r="Q3678" s="28"/>
      <c r="R3678" s="28"/>
    </row>
    <row r="3679" spans="2:18">
      <c r="B3679" s="28"/>
      <c r="C3679" s="28"/>
      <c r="D3679" s="28"/>
      <c r="E3679" s="28"/>
      <c r="F3679" s="28"/>
      <c r="G3679" s="28"/>
      <c r="H3679" s="28"/>
      <c r="I3679" s="28"/>
      <c r="J3679" s="28"/>
      <c r="K3679" s="28"/>
      <c r="L3679" s="28"/>
      <c r="M3679" s="28"/>
      <c r="N3679" s="28"/>
      <c r="O3679" s="28"/>
      <c r="P3679" s="28"/>
      <c r="Q3679" s="28"/>
      <c r="R3679" s="28"/>
    </row>
    <row r="3680" spans="2:18">
      <c r="B3680" s="28"/>
      <c r="C3680" s="28"/>
      <c r="D3680" s="28"/>
      <c r="E3680" s="28"/>
      <c r="F3680" s="28"/>
      <c r="G3680" s="28"/>
      <c r="H3680" s="28"/>
      <c r="I3680" s="28"/>
      <c r="J3680" s="28"/>
      <c r="K3680" s="28"/>
      <c r="L3680" s="28"/>
      <c r="M3680" s="28"/>
      <c r="N3680" s="28"/>
      <c r="O3680" s="28"/>
      <c r="P3680" s="28"/>
      <c r="Q3680" s="28"/>
      <c r="R3680" s="28"/>
    </row>
    <row r="3681" spans="2:18">
      <c r="B3681" s="28"/>
      <c r="C3681" s="28"/>
      <c r="D3681" s="28"/>
      <c r="E3681" s="28"/>
      <c r="F3681" s="28"/>
      <c r="G3681" s="28"/>
      <c r="H3681" s="28"/>
      <c r="I3681" s="28"/>
      <c r="J3681" s="28"/>
      <c r="K3681" s="28"/>
      <c r="L3681" s="28"/>
      <c r="M3681" s="28"/>
      <c r="N3681" s="28"/>
      <c r="O3681" s="28"/>
      <c r="P3681" s="28"/>
      <c r="Q3681" s="28"/>
      <c r="R3681" s="28"/>
    </row>
    <row r="3682" spans="2:18">
      <c r="B3682" s="28"/>
      <c r="C3682" s="28"/>
      <c r="D3682" s="28"/>
      <c r="E3682" s="28"/>
      <c r="F3682" s="28"/>
      <c r="G3682" s="28"/>
      <c r="H3682" s="28"/>
      <c r="I3682" s="28"/>
      <c r="J3682" s="28"/>
      <c r="K3682" s="28"/>
      <c r="L3682" s="28"/>
      <c r="M3682" s="28"/>
      <c r="N3682" s="28"/>
      <c r="O3682" s="28"/>
      <c r="P3682" s="28"/>
      <c r="Q3682" s="28"/>
      <c r="R3682" s="28"/>
    </row>
    <row r="3683" spans="2:18">
      <c r="B3683" s="28"/>
      <c r="C3683" s="28"/>
      <c r="D3683" s="28"/>
      <c r="E3683" s="28"/>
      <c r="F3683" s="28"/>
      <c r="G3683" s="28"/>
      <c r="H3683" s="28"/>
      <c r="I3683" s="28"/>
      <c r="J3683" s="28"/>
      <c r="K3683" s="28"/>
      <c r="L3683" s="28"/>
      <c r="M3683" s="28"/>
      <c r="N3683" s="28"/>
      <c r="O3683" s="28"/>
      <c r="P3683" s="28"/>
      <c r="Q3683" s="28"/>
      <c r="R3683" s="28"/>
    </row>
    <row r="3684" spans="2:18">
      <c r="B3684" s="28"/>
      <c r="C3684" s="28"/>
      <c r="D3684" s="28"/>
      <c r="E3684" s="28"/>
      <c r="F3684" s="28"/>
      <c r="G3684" s="28"/>
      <c r="H3684" s="28"/>
      <c r="I3684" s="28"/>
      <c r="J3684" s="28"/>
      <c r="K3684" s="28"/>
      <c r="L3684" s="28"/>
      <c r="M3684" s="28"/>
      <c r="N3684" s="28"/>
      <c r="O3684" s="28"/>
      <c r="P3684" s="28"/>
      <c r="Q3684" s="28"/>
      <c r="R3684" s="28"/>
    </row>
    <row r="3685" spans="2:18">
      <c r="B3685" s="28"/>
      <c r="C3685" s="28"/>
      <c r="D3685" s="28"/>
      <c r="E3685" s="28"/>
      <c r="F3685" s="28"/>
      <c r="G3685" s="28"/>
      <c r="H3685" s="28"/>
      <c r="I3685" s="28"/>
      <c r="J3685" s="28"/>
      <c r="K3685" s="28"/>
      <c r="L3685" s="28"/>
      <c r="M3685" s="28"/>
      <c r="N3685" s="28"/>
      <c r="O3685" s="28"/>
      <c r="P3685" s="28"/>
      <c r="Q3685" s="28"/>
      <c r="R3685" s="28"/>
    </row>
    <row r="3686" spans="2:18">
      <c r="B3686" s="28"/>
      <c r="C3686" s="28"/>
      <c r="D3686" s="28"/>
      <c r="E3686" s="28"/>
      <c r="F3686" s="28"/>
      <c r="G3686" s="28"/>
      <c r="H3686" s="28"/>
      <c r="I3686" s="28"/>
      <c r="J3686" s="28"/>
      <c r="K3686" s="28"/>
      <c r="L3686" s="28"/>
      <c r="M3686" s="28"/>
      <c r="N3686" s="28"/>
      <c r="O3686" s="28"/>
      <c r="P3686" s="28"/>
      <c r="Q3686" s="28"/>
      <c r="R3686" s="28"/>
    </row>
    <row r="3687" spans="2:18">
      <c r="B3687" s="28"/>
      <c r="C3687" s="28"/>
      <c r="D3687" s="28"/>
      <c r="E3687" s="28"/>
      <c r="F3687" s="28"/>
      <c r="G3687" s="28"/>
      <c r="H3687" s="28"/>
      <c r="I3687" s="28"/>
      <c r="J3687" s="28"/>
      <c r="K3687" s="28"/>
      <c r="L3687" s="28"/>
      <c r="M3687" s="28"/>
      <c r="N3687" s="28"/>
      <c r="O3687" s="28"/>
      <c r="P3687" s="28"/>
      <c r="Q3687" s="28"/>
      <c r="R3687" s="28"/>
    </row>
    <row r="3688" spans="2:18">
      <c r="B3688" s="28"/>
      <c r="C3688" s="28"/>
      <c r="D3688" s="28"/>
      <c r="E3688" s="28"/>
      <c r="F3688" s="28"/>
      <c r="G3688" s="28"/>
      <c r="H3688" s="28"/>
      <c r="I3688" s="28"/>
      <c r="J3688" s="28"/>
      <c r="K3688" s="28"/>
      <c r="L3688" s="28"/>
      <c r="M3688" s="28"/>
      <c r="N3688" s="28"/>
      <c r="O3688" s="28"/>
      <c r="P3688" s="28"/>
      <c r="Q3688" s="28"/>
      <c r="R3688" s="28"/>
    </row>
    <row r="3689" spans="2:18">
      <c r="B3689" s="28"/>
      <c r="C3689" s="28"/>
      <c r="D3689" s="28"/>
      <c r="E3689" s="28"/>
      <c r="F3689" s="28"/>
      <c r="G3689" s="28"/>
      <c r="H3689" s="28"/>
      <c r="I3689" s="28"/>
      <c r="J3689" s="28"/>
      <c r="K3689" s="28"/>
      <c r="L3689" s="28"/>
      <c r="M3689" s="28"/>
      <c r="N3689" s="28"/>
      <c r="O3689" s="28"/>
      <c r="P3689" s="28"/>
      <c r="Q3689" s="28"/>
      <c r="R3689" s="28"/>
    </row>
    <row r="3690" spans="2:18">
      <c r="B3690" s="28"/>
      <c r="C3690" s="28"/>
      <c r="D3690" s="28"/>
      <c r="E3690" s="28"/>
      <c r="F3690" s="28"/>
      <c r="G3690" s="28"/>
      <c r="H3690" s="28"/>
      <c r="I3690" s="28"/>
      <c r="J3690" s="28"/>
      <c r="K3690" s="28"/>
      <c r="L3690" s="28"/>
      <c r="M3690" s="28"/>
      <c r="N3690" s="28"/>
      <c r="O3690" s="28"/>
      <c r="P3690" s="28"/>
      <c r="Q3690" s="28"/>
      <c r="R3690" s="28"/>
    </row>
    <row r="3691" spans="2:18">
      <c r="B3691" s="28"/>
      <c r="C3691" s="28"/>
      <c r="D3691" s="28"/>
      <c r="E3691" s="28"/>
      <c r="F3691" s="28"/>
      <c r="G3691" s="28"/>
      <c r="H3691" s="28"/>
      <c r="I3691" s="28"/>
      <c r="J3691" s="28"/>
      <c r="K3691" s="28"/>
      <c r="L3691" s="28"/>
      <c r="M3691" s="28"/>
      <c r="N3691" s="28"/>
      <c r="O3691" s="28"/>
      <c r="P3691" s="28"/>
      <c r="Q3691" s="28"/>
      <c r="R3691" s="28"/>
    </row>
    <row r="3692" spans="2:18">
      <c r="B3692" s="28"/>
      <c r="C3692" s="28"/>
      <c r="D3692" s="28"/>
      <c r="E3692" s="28"/>
      <c r="F3692" s="28"/>
      <c r="G3692" s="28"/>
      <c r="H3692" s="28"/>
      <c r="I3692" s="28"/>
      <c r="J3692" s="28"/>
      <c r="K3692" s="28"/>
      <c r="L3692" s="28"/>
      <c r="M3692" s="28"/>
      <c r="N3692" s="28"/>
      <c r="O3692" s="28"/>
      <c r="P3692" s="28"/>
      <c r="Q3692" s="28"/>
      <c r="R3692" s="28"/>
    </row>
    <row r="3693" spans="2:18">
      <c r="B3693" s="28"/>
      <c r="C3693" s="28"/>
      <c r="D3693" s="28"/>
      <c r="E3693" s="28"/>
      <c r="F3693" s="28"/>
      <c r="G3693" s="28"/>
      <c r="H3693" s="28"/>
      <c r="I3693" s="28"/>
      <c r="J3693" s="28"/>
      <c r="K3693" s="28"/>
      <c r="L3693" s="28"/>
      <c r="M3693" s="28"/>
      <c r="N3693" s="28"/>
      <c r="O3693" s="28"/>
      <c r="P3693" s="28"/>
      <c r="Q3693" s="28"/>
      <c r="R3693" s="28"/>
    </row>
    <row r="3694" spans="2:18">
      <c r="B3694" s="28"/>
      <c r="C3694" s="28"/>
      <c r="D3694" s="28"/>
      <c r="E3694" s="28"/>
      <c r="F3694" s="28"/>
      <c r="G3694" s="28"/>
      <c r="H3694" s="28"/>
      <c r="I3694" s="28"/>
      <c r="J3694" s="28"/>
      <c r="K3694" s="28"/>
      <c r="L3694" s="28"/>
      <c r="M3694" s="28"/>
      <c r="N3694" s="28"/>
      <c r="O3694" s="28"/>
      <c r="P3694" s="28"/>
      <c r="Q3694" s="28"/>
      <c r="R3694" s="28"/>
    </row>
    <row r="3695" spans="2:18">
      <c r="B3695" s="28"/>
      <c r="C3695" s="28"/>
      <c r="D3695" s="28"/>
      <c r="E3695" s="28"/>
      <c r="F3695" s="28"/>
      <c r="G3695" s="28"/>
      <c r="H3695" s="28"/>
      <c r="I3695" s="28"/>
      <c r="J3695" s="28"/>
      <c r="K3695" s="28"/>
      <c r="L3695" s="28"/>
      <c r="M3695" s="28"/>
      <c r="N3695" s="28"/>
      <c r="O3695" s="28"/>
      <c r="P3695" s="28"/>
      <c r="Q3695" s="28"/>
      <c r="R3695" s="28"/>
    </row>
    <row r="3696" spans="2:18">
      <c r="B3696" s="28"/>
      <c r="C3696" s="28"/>
      <c r="D3696" s="28"/>
      <c r="E3696" s="28"/>
      <c r="F3696" s="28"/>
      <c r="G3696" s="28"/>
      <c r="H3696" s="28"/>
      <c r="I3696" s="28"/>
      <c r="J3696" s="28"/>
      <c r="K3696" s="28"/>
      <c r="L3696" s="28"/>
      <c r="M3696" s="28"/>
      <c r="N3696" s="28"/>
      <c r="O3696" s="28"/>
      <c r="P3696" s="28"/>
      <c r="Q3696" s="28"/>
      <c r="R3696" s="28"/>
    </row>
    <row r="3697" spans="2:18">
      <c r="B3697" s="28"/>
      <c r="C3697" s="28"/>
      <c r="D3697" s="28"/>
      <c r="E3697" s="28"/>
      <c r="F3697" s="28"/>
      <c r="G3697" s="28"/>
      <c r="H3697" s="28"/>
      <c r="I3697" s="28"/>
      <c r="J3697" s="28"/>
      <c r="K3697" s="28"/>
      <c r="L3697" s="28"/>
      <c r="M3697" s="28"/>
      <c r="N3697" s="28"/>
      <c r="O3697" s="28"/>
      <c r="P3697" s="28"/>
      <c r="Q3697" s="28"/>
      <c r="R3697" s="28"/>
    </row>
    <row r="3698" spans="2:18">
      <c r="B3698" s="28"/>
      <c r="C3698" s="28"/>
      <c r="D3698" s="28"/>
      <c r="E3698" s="28"/>
      <c r="F3698" s="28"/>
      <c r="G3698" s="28"/>
      <c r="H3698" s="28"/>
      <c r="I3698" s="28"/>
      <c r="J3698" s="28"/>
      <c r="K3698" s="28"/>
      <c r="L3698" s="28"/>
      <c r="M3698" s="28"/>
      <c r="N3698" s="28"/>
      <c r="O3698" s="28"/>
      <c r="P3698" s="28"/>
      <c r="Q3698" s="28"/>
      <c r="R3698" s="28"/>
    </row>
    <row r="3699" spans="2:18">
      <c r="B3699" s="28"/>
      <c r="C3699" s="28"/>
      <c r="D3699" s="28"/>
      <c r="E3699" s="28"/>
      <c r="F3699" s="28"/>
      <c r="G3699" s="28"/>
      <c r="H3699" s="28"/>
      <c r="I3699" s="28"/>
      <c r="J3699" s="28"/>
      <c r="K3699" s="28"/>
      <c r="L3699" s="28"/>
      <c r="M3699" s="28"/>
      <c r="N3699" s="28"/>
      <c r="O3699" s="28"/>
      <c r="P3699" s="28"/>
      <c r="Q3699" s="28"/>
      <c r="R3699" s="28"/>
    </row>
    <row r="3700" spans="2:18">
      <c r="B3700" s="28"/>
      <c r="C3700" s="28"/>
      <c r="D3700" s="28"/>
      <c r="E3700" s="28"/>
      <c r="F3700" s="28"/>
      <c r="G3700" s="28"/>
      <c r="H3700" s="28"/>
      <c r="I3700" s="28"/>
      <c r="J3700" s="28"/>
      <c r="K3700" s="28"/>
      <c r="L3700" s="28"/>
      <c r="M3700" s="28"/>
      <c r="N3700" s="28"/>
      <c r="O3700" s="28"/>
      <c r="P3700" s="28"/>
      <c r="Q3700" s="28"/>
      <c r="R3700" s="28"/>
    </row>
    <row r="3701" spans="2:18">
      <c r="B3701" s="28"/>
      <c r="C3701" s="28"/>
      <c r="D3701" s="28"/>
      <c r="E3701" s="28"/>
      <c r="F3701" s="28"/>
      <c r="G3701" s="28"/>
      <c r="H3701" s="28"/>
      <c r="I3701" s="28"/>
      <c r="J3701" s="28"/>
      <c r="K3701" s="28"/>
      <c r="L3701" s="28"/>
      <c r="M3701" s="28"/>
      <c r="N3701" s="28"/>
      <c r="O3701" s="28"/>
      <c r="P3701" s="28"/>
      <c r="Q3701" s="28"/>
      <c r="R3701" s="28"/>
    </row>
    <row r="3702" spans="2:18">
      <c r="B3702" s="28"/>
      <c r="C3702" s="28"/>
      <c r="D3702" s="28"/>
      <c r="E3702" s="28"/>
      <c r="F3702" s="28"/>
      <c r="G3702" s="28"/>
      <c r="H3702" s="28"/>
      <c r="I3702" s="28"/>
      <c r="J3702" s="28"/>
      <c r="K3702" s="28"/>
      <c r="L3702" s="28"/>
      <c r="M3702" s="28"/>
      <c r="N3702" s="28"/>
      <c r="O3702" s="28"/>
      <c r="P3702" s="28"/>
      <c r="Q3702" s="28"/>
      <c r="R3702" s="28"/>
    </row>
    <row r="3703" spans="2:18">
      <c r="B3703" s="28"/>
      <c r="C3703" s="28"/>
      <c r="D3703" s="28"/>
      <c r="E3703" s="28"/>
      <c r="F3703" s="28"/>
      <c r="G3703" s="28"/>
      <c r="H3703" s="28"/>
      <c r="I3703" s="28"/>
      <c r="J3703" s="28"/>
      <c r="K3703" s="28"/>
      <c r="L3703" s="28"/>
      <c r="M3703" s="28"/>
      <c r="N3703" s="28"/>
      <c r="O3703" s="28"/>
      <c r="P3703" s="28"/>
      <c r="Q3703" s="28"/>
      <c r="R3703" s="28"/>
    </row>
    <row r="3704" spans="2:18">
      <c r="B3704" s="28"/>
      <c r="C3704" s="28"/>
      <c r="D3704" s="28"/>
      <c r="E3704" s="28"/>
      <c r="F3704" s="28"/>
      <c r="G3704" s="28"/>
      <c r="H3704" s="28"/>
      <c r="I3704" s="28"/>
      <c r="J3704" s="28"/>
      <c r="K3704" s="28"/>
      <c r="L3704" s="28"/>
      <c r="M3704" s="28"/>
      <c r="N3704" s="28"/>
      <c r="O3704" s="28"/>
      <c r="P3704" s="28"/>
      <c r="Q3704" s="28"/>
      <c r="R3704" s="28"/>
    </row>
    <row r="3705" spans="2:18">
      <c r="B3705" s="28"/>
      <c r="C3705" s="28"/>
      <c r="D3705" s="28"/>
      <c r="E3705" s="28"/>
      <c r="F3705" s="28"/>
      <c r="G3705" s="28"/>
      <c r="H3705" s="28"/>
      <c r="I3705" s="28"/>
      <c r="J3705" s="28"/>
      <c r="K3705" s="28"/>
      <c r="L3705" s="28"/>
      <c r="M3705" s="28"/>
      <c r="N3705" s="28"/>
      <c r="O3705" s="28"/>
      <c r="P3705" s="28"/>
      <c r="Q3705" s="28"/>
      <c r="R3705" s="28"/>
    </row>
    <row r="3706" spans="2:18">
      <c r="B3706" s="28"/>
      <c r="C3706" s="28"/>
      <c r="D3706" s="28"/>
      <c r="E3706" s="28"/>
      <c r="F3706" s="28"/>
      <c r="G3706" s="28"/>
      <c r="H3706" s="28"/>
      <c r="I3706" s="28"/>
      <c r="J3706" s="28"/>
      <c r="K3706" s="28"/>
      <c r="L3706" s="28"/>
      <c r="M3706" s="28"/>
      <c r="N3706" s="28"/>
      <c r="O3706" s="28"/>
      <c r="P3706" s="28"/>
      <c r="Q3706" s="28"/>
      <c r="R3706" s="28"/>
    </row>
    <row r="3707" spans="2:18">
      <c r="B3707" s="28"/>
      <c r="C3707" s="28"/>
      <c r="D3707" s="28"/>
      <c r="E3707" s="28"/>
      <c r="F3707" s="28"/>
      <c r="G3707" s="28"/>
      <c r="H3707" s="28"/>
      <c r="I3707" s="28"/>
      <c r="J3707" s="28"/>
      <c r="K3707" s="28"/>
      <c r="L3707" s="28"/>
      <c r="M3707" s="28"/>
      <c r="N3707" s="28"/>
      <c r="O3707" s="28"/>
      <c r="P3707" s="28"/>
      <c r="Q3707" s="28"/>
      <c r="R3707" s="28"/>
    </row>
    <row r="3708" spans="2:18">
      <c r="B3708" s="28"/>
      <c r="C3708" s="28"/>
      <c r="D3708" s="28"/>
      <c r="E3708" s="28"/>
      <c r="F3708" s="28"/>
      <c r="G3708" s="28"/>
      <c r="H3708" s="28"/>
      <c r="I3708" s="28"/>
      <c r="J3708" s="28"/>
      <c r="K3708" s="28"/>
      <c r="L3708" s="28"/>
      <c r="M3708" s="28"/>
      <c r="N3708" s="28"/>
      <c r="O3708" s="28"/>
      <c r="P3708" s="28"/>
      <c r="Q3708" s="28"/>
      <c r="R3708" s="28"/>
    </row>
    <row r="3709" spans="2:18">
      <c r="B3709" s="28"/>
      <c r="C3709" s="28"/>
      <c r="D3709" s="28"/>
      <c r="E3709" s="28"/>
      <c r="F3709" s="28"/>
      <c r="G3709" s="28"/>
      <c r="H3709" s="28"/>
      <c r="I3709" s="28"/>
      <c r="J3709" s="28"/>
      <c r="K3709" s="28"/>
      <c r="L3709" s="28"/>
      <c r="M3709" s="28"/>
      <c r="N3709" s="28"/>
      <c r="O3709" s="28"/>
      <c r="P3709" s="28"/>
      <c r="Q3709" s="28"/>
      <c r="R3709" s="28"/>
    </row>
    <row r="3710" spans="2:18">
      <c r="B3710" s="28"/>
      <c r="C3710" s="28"/>
      <c r="D3710" s="28"/>
      <c r="E3710" s="28"/>
      <c r="F3710" s="28"/>
      <c r="G3710" s="28"/>
      <c r="H3710" s="28"/>
      <c r="I3710" s="28"/>
      <c r="J3710" s="28"/>
      <c r="K3710" s="28"/>
      <c r="L3710" s="28"/>
      <c r="M3710" s="28"/>
      <c r="N3710" s="28"/>
      <c r="O3710" s="28"/>
      <c r="P3710" s="28"/>
      <c r="Q3710" s="28"/>
      <c r="R3710" s="28"/>
    </row>
    <row r="3711" spans="2:18">
      <c r="B3711" s="28"/>
      <c r="C3711" s="28"/>
      <c r="D3711" s="28"/>
      <c r="E3711" s="28"/>
      <c r="F3711" s="28"/>
      <c r="G3711" s="28"/>
      <c r="H3711" s="28"/>
      <c r="I3711" s="28"/>
      <c r="J3711" s="28"/>
      <c r="K3711" s="28"/>
      <c r="L3711" s="28"/>
      <c r="M3711" s="28"/>
      <c r="N3711" s="28"/>
      <c r="O3711" s="28"/>
      <c r="P3711" s="28"/>
      <c r="Q3711" s="28"/>
      <c r="R3711" s="28"/>
    </row>
    <row r="3712" spans="2:18">
      <c r="B3712" s="28"/>
      <c r="C3712" s="28"/>
      <c r="D3712" s="28"/>
      <c r="E3712" s="28"/>
      <c r="F3712" s="28"/>
      <c r="G3712" s="28"/>
      <c r="H3712" s="28"/>
      <c r="I3712" s="28"/>
      <c r="J3712" s="28"/>
      <c r="K3712" s="28"/>
      <c r="L3712" s="28"/>
      <c r="M3712" s="28"/>
      <c r="N3712" s="28"/>
      <c r="O3712" s="28"/>
      <c r="P3712" s="28"/>
      <c r="Q3712" s="28"/>
      <c r="R3712" s="28"/>
    </row>
    <row r="3713" spans="2:18">
      <c r="B3713" s="28"/>
      <c r="C3713" s="28"/>
      <c r="D3713" s="28"/>
      <c r="E3713" s="28"/>
      <c r="F3713" s="28"/>
      <c r="G3713" s="28"/>
      <c r="H3713" s="28"/>
      <c r="I3713" s="28"/>
      <c r="J3713" s="28"/>
      <c r="K3713" s="28"/>
      <c r="L3713" s="28"/>
      <c r="M3713" s="28"/>
      <c r="N3713" s="28"/>
      <c r="O3713" s="28"/>
      <c r="P3713" s="28"/>
      <c r="Q3713" s="28"/>
      <c r="R3713" s="28"/>
    </row>
    <row r="3714" spans="2:18">
      <c r="B3714" s="28"/>
      <c r="C3714" s="28"/>
      <c r="D3714" s="28"/>
      <c r="E3714" s="28"/>
      <c r="F3714" s="28"/>
      <c r="G3714" s="28"/>
      <c r="H3714" s="28"/>
      <c r="I3714" s="28"/>
      <c r="J3714" s="28"/>
      <c r="K3714" s="28"/>
      <c r="L3714" s="28"/>
      <c r="M3714" s="28"/>
      <c r="N3714" s="28"/>
      <c r="O3714" s="28"/>
      <c r="P3714" s="28"/>
      <c r="Q3714" s="28"/>
      <c r="R3714" s="28"/>
    </row>
    <row r="3715" spans="2:18">
      <c r="B3715" s="28"/>
      <c r="C3715" s="28"/>
      <c r="D3715" s="28"/>
      <c r="E3715" s="28"/>
      <c r="F3715" s="28"/>
      <c r="G3715" s="28"/>
      <c r="H3715" s="28"/>
      <c r="I3715" s="28"/>
      <c r="J3715" s="28"/>
      <c r="K3715" s="28"/>
      <c r="L3715" s="28"/>
      <c r="M3715" s="28"/>
      <c r="N3715" s="28"/>
      <c r="O3715" s="28"/>
      <c r="P3715" s="28"/>
      <c r="Q3715" s="28"/>
      <c r="R3715" s="28"/>
    </row>
    <row r="3716" spans="2:18">
      <c r="B3716" s="28"/>
      <c r="C3716" s="28"/>
      <c r="D3716" s="28"/>
      <c r="E3716" s="28"/>
      <c r="F3716" s="28"/>
      <c r="G3716" s="28"/>
      <c r="H3716" s="28"/>
      <c r="I3716" s="28"/>
      <c r="J3716" s="28"/>
      <c r="K3716" s="28"/>
      <c r="L3716" s="28"/>
      <c r="M3716" s="28"/>
      <c r="N3716" s="28"/>
      <c r="O3716" s="28"/>
      <c r="P3716" s="28"/>
      <c r="Q3716" s="28"/>
      <c r="R3716" s="28"/>
    </row>
    <row r="3717" spans="2:18">
      <c r="B3717" s="28"/>
      <c r="C3717" s="28"/>
      <c r="D3717" s="28"/>
      <c r="E3717" s="28"/>
      <c r="F3717" s="28"/>
      <c r="G3717" s="28"/>
      <c r="H3717" s="28"/>
      <c r="I3717" s="28"/>
      <c r="J3717" s="28"/>
      <c r="K3717" s="28"/>
      <c r="L3717" s="28"/>
      <c r="M3717" s="28"/>
      <c r="N3717" s="28"/>
      <c r="O3717" s="28"/>
      <c r="P3717" s="28"/>
      <c r="Q3717" s="28"/>
      <c r="R3717" s="28"/>
    </row>
    <row r="3718" spans="2:18">
      <c r="B3718" s="28"/>
      <c r="C3718" s="28"/>
      <c r="D3718" s="28"/>
      <c r="E3718" s="28"/>
      <c r="F3718" s="28"/>
      <c r="G3718" s="28"/>
      <c r="H3718" s="28"/>
      <c r="I3718" s="28"/>
      <c r="J3718" s="28"/>
      <c r="K3718" s="28"/>
      <c r="L3718" s="28"/>
      <c r="M3718" s="28"/>
      <c r="N3718" s="28"/>
      <c r="O3718" s="28"/>
      <c r="P3718" s="28"/>
      <c r="Q3718" s="28"/>
      <c r="R3718" s="28"/>
    </row>
    <row r="3719" spans="2:18">
      <c r="B3719" s="28"/>
      <c r="C3719" s="28"/>
      <c r="D3719" s="28"/>
      <c r="E3719" s="28"/>
      <c r="F3719" s="28"/>
      <c r="G3719" s="28"/>
      <c r="H3719" s="28"/>
      <c r="I3719" s="28"/>
      <c r="J3719" s="28"/>
      <c r="K3719" s="28"/>
      <c r="L3719" s="28"/>
      <c r="M3719" s="28"/>
      <c r="N3719" s="28"/>
      <c r="O3719" s="28"/>
      <c r="P3719" s="28"/>
      <c r="Q3719" s="28"/>
      <c r="R3719" s="28"/>
    </row>
    <row r="3720" spans="2:18">
      <c r="B3720" s="28"/>
      <c r="C3720" s="28"/>
      <c r="D3720" s="28"/>
      <c r="E3720" s="28"/>
      <c r="F3720" s="28"/>
      <c r="G3720" s="28"/>
      <c r="H3720" s="28"/>
      <c r="I3720" s="28"/>
      <c r="J3720" s="28"/>
      <c r="K3720" s="28"/>
      <c r="L3720" s="28"/>
      <c r="M3720" s="28"/>
      <c r="N3720" s="28"/>
      <c r="O3720" s="28"/>
      <c r="P3720" s="28"/>
      <c r="Q3720" s="28"/>
      <c r="R3720" s="28"/>
    </row>
    <row r="3721" spans="2:18">
      <c r="B3721" s="28"/>
      <c r="C3721" s="28"/>
      <c r="D3721" s="28"/>
      <c r="E3721" s="28"/>
      <c r="F3721" s="28"/>
      <c r="G3721" s="28"/>
      <c r="H3721" s="28"/>
      <c r="I3721" s="28"/>
      <c r="J3721" s="28"/>
      <c r="K3721" s="28"/>
      <c r="L3721" s="28"/>
      <c r="M3721" s="28"/>
      <c r="N3721" s="28"/>
      <c r="O3721" s="28"/>
      <c r="P3721" s="28"/>
      <c r="Q3721" s="28"/>
      <c r="R3721" s="28"/>
    </row>
    <row r="3722" spans="2:18">
      <c r="B3722" s="28"/>
      <c r="C3722" s="28"/>
      <c r="D3722" s="28"/>
      <c r="E3722" s="28"/>
      <c r="F3722" s="28"/>
      <c r="G3722" s="28"/>
      <c r="H3722" s="28"/>
      <c r="I3722" s="28"/>
      <c r="J3722" s="28"/>
      <c r="K3722" s="28"/>
      <c r="L3722" s="28"/>
      <c r="M3722" s="28"/>
      <c r="N3722" s="28"/>
      <c r="O3722" s="28"/>
      <c r="P3722" s="28"/>
      <c r="Q3722" s="28"/>
      <c r="R3722" s="28"/>
    </row>
    <row r="3723" spans="2:18">
      <c r="B3723" s="28"/>
      <c r="C3723" s="28"/>
      <c r="D3723" s="28"/>
      <c r="E3723" s="28"/>
      <c r="F3723" s="28"/>
      <c r="G3723" s="28"/>
      <c r="H3723" s="28"/>
      <c r="I3723" s="28"/>
      <c r="J3723" s="28"/>
      <c r="K3723" s="28"/>
      <c r="L3723" s="28"/>
      <c r="M3723" s="28"/>
      <c r="N3723" s="28"/>
      <c r="O3723" s="28"/>
      <c r="P3723" s="28"/>
      <c r="Q3723" s="28"/>
      <c r="R3723" s="28"/>
    </row>
    <row r="3724" spans="2:18">
      <c r="B3724" s="28"/>
      <c r="C3724" s="28"/>
      <c r="D3724" s="28"/>
      <c r="E3724" s="28"/>
      <c r="F3724" s="28"/>
      <c r="G3724" s="28"/>
      <c r="H3724" s="28"/>
      <c r="I3724" s="28"/>
      <c r="J3724" s="28"/>
      <c r="K3724" s="28"/>
      <c r="L3724" s="28"/>
      <c r="M3724" s="28"/>
      <c r="N3724" s="28"/>
      <c r="O3724" s="28"/>
      <c r="P3724" s="28"/>
      <c r="Q3724" s="28"/>
      <c r="R3724" s="28"/>
    </row>
    <row r="3725" spans="2:18">
      <c r="B3725" s="28"/>
      <c r="C3725" s="28"/>
      <c r="D3725" s="28"/>
      <c r="E3725" s="28"/>
      <c r="F3725" s="28"/>
      <c r="G3725" s="28"/>
      <c r="H3725" s="28"/>
      <c r="I3725" s="28"/>
      <c r="J3725" s="28"/>
      <c r="K3725" s="28"/>
      <c r="L3725" s="28"/>
      <c r="M3725" s="28"/>
      <c r="N3725" s="28"/>
      <c r="O3725" s="28"/>
      <c r="P3725" s="28"/>
      <c r="Q3725" s="28"/>
      <c r="R3725" s="28"/>
    </row>
    <row r="3726" spans="2:18">
      <c r="B3726" s="28"/>
      <c r="C3726" s="28"/>
      <c r="D3726" s="28"/>
      <c r="E3726" s="28"/>
      <c r="F3726" s="28"/>
      <c r="G3726" s="28"/>
      <c r="H3726" s="28"/>
      <c r="I3726" s="28"/>
      <c r="J3726" s="28"/>
      <c r="K3726" s="28"/>
      <c r="L3726" s="28"/>
      <c r="M3726" s="28"/>
      <c r="N3726" s="28"/>
      <c r="O3726" s="28"/>
      <c r="P3726" s="28"/>
      <c r="Q3726" s="28"/>
      <c r="R3726" s="28"/>
    </row>
    <row r="3727" spans="2:18">
      <c r="B3727" s="28"/>
      <c r="C3727" s="28"/>
      <c r="D3727" s="28"/>
      <c r="E3727" s="28"/>
      <c r="F3727" s="28"/>
      <c r="G3727" s="28"/>
      <c r="H3727" s="28"/>
      <c r="I3727" s="28"/>
      <c r="J3727" s="28"/>
      <c r="K3727" s="28"/>
      <c r="L3727" s="28"/>
      <c r="M3727" s="28"/>
      <c r="N3727" s="28"/>
      <c r="O3727" s="28"/>
      <c r="P3727" s="28"/>
      <c r="Q3727" s="28"/>
      <c r="R3727" s="28"/>
    </row>
    <row r="3728" spans="2:18">
      <c r="B3728" s="28"/>
      <c r="C3728" s="28"/>
      <c r="D3728" s="28"/>
      <c r="E3728" s="28"/>
      <c r="F3728" s="28"/>
      <c r="G3728" s="28"/>
      <c r="H3728" s="28"/>
      <c r="I3728" s="28"/>
      <c r="J3728" s="28"/>
      <c r="K3728" s="28"/>
      <c r="L3728" s="28"/>
      <c r="M3728" s="28"/>
      <c r="N3728" s="28"/>
      <c r="O3728" s="28"/>
      <c r="P3728" s="28"/>
      <c r="Q3728" s="28"/>
      <c r="R3728" s="28"/>
    </row>
    <row r="3729" spans="2:18">
      <c r="B3729" s="28"/>
      <c r="C3729" s="28"/>
      <c r="D3729" s="28"/>
      <c r="E3729" s="28"/>
      <c r="F3729" s="28"/>
      <c r="G3729" s="28"/>
      <c r="H3729" s="28"/>
      <c r="I3729" s="28"/>
      <c r="J3729" s="28"/>
      <c r="K3729" s="28"/>
      <c r="L3729" s="28"/>
      <c r="M3729" s="28"/>
      <c r="N3729" s="28"/>
      <c r="O3729" s="28"/>
      <c r="P3729" s="28"/>
      <c r="Q3729" s="28"/>
      <c r="R3729" s="28"/>
    </row>
    <row r="3730" spans="2:18">
      <c r="B3730" s="28"/>
      <c r="C3730" s="28"/>
      <c r="D3730" s="28"/>
      <c r="E3730" s="28"/>
      <c r="F3730" s="28"/>
      <c r="G3730" s="28"/>
      <c r="H3730" s="28"/>
      <c r="I3730" s="28"/>
      <c r="J3730" s="28"/>
      <c r="K3730" s="28"/>
      <c r="L3730" s="28"/>
      <c r="M3730" s="28"/>
      <c r="N3730" s="28"/>
      <c r="O3730" s="28"/>
      <c r="P3730" s="28"/>
      <c r="Q3730" s="28"/>
      <c r="R3730" s="28"/>
    </row>
    <row r="3731" spans="2:18">
      <c r="B3731" s="28"/>
      <c r="C3731" s="28"/>
      <c r="D3731" s="28"/>
      <c r="E3731" s="28"/>
      <c r="F3731" s="28"/>
      <c r="G3731" s="28"/>
      <c r="H3731" s="28"/>
      <c r="I3731" s="28"/>
      <c r="J3731" s="28"/>
      <c r="K3731" s="28"/>
      <c r="L3731" s="28"/>
      <c r="M3731" s="28"/>
      <c r="N3731" s="28"/>
      <c r="O3731" s="28"/>
      <c r="P3731" s="28"/>
      <c r="Q3731" s="28"/>
      <c r="R3731" s="28"/>
    </row>
    <row r="3732" spans="2:18">
      <c r="B3732" s="28"/>
      <c r="C3732" s="28"/>
      <c r="D3732" s="28"/>
      <c r="E3732" s="28"/>
      <c r="F3732" s="28"/>
      <c r="G3732" s="28"/>
      <c r="H3732" s="28"/>
      <c r="I3732" s="28"/>
      <c r="J3732" s="28"/>
      <c r="K3732" s="28"/>
      <c r="L3732" s="28"/>
      <c r="M3732" s="28"/>
      <c r="N3732" s="28"/>
      <c r="O3732" s="28"/>
      <c r="P3732" s="28"/>
      <c r="Q3732" s="28"/>
      <c r="R3732" s="28"/>
    </row>
    <row r="3733" spans="2:18">
      <c r="B3733" s="28"/>
      <c r="C3733" s="28"/>
      <c r="D3733" s="28"/>
      <c r="E3733" s="28"/>
      <c r="F3733" s="28"/>
      <c r="G3733" s="28"/>
      <c r="H3733" s="28"/>
      <c r="I3733" s="28"/>
      <c r="J3733" s="28"/>
      <c r="K3733" s="28"/>
      <c r="L3733" s="28"/>
      <c r="M3733" s="28"/>
      <c r="N3733" s="28"/>
      <c r="O3733" s="28"/>
      <c r="P3733" s="28"/>
      <c r="Q3733" s="28"/>
      <c r="R3733" s="28"/>
    </row>
    <row r="3734" spans="2:18">
      <c r="B3734" s="28"/>
      <c r="C3734" s="28"/>
      <c r="D3734" s="28"/>
      <c r="E3734" s="28"/>
      <c r="F3734" s="28"/>
      <c r="G3734" s="28"/>
      <c r="H3734" s="28"/>
      <c r="I3734" s="28"/>
      <c r="J3734" s="28"/>
      <c r="K3734" s="28"/>
      <c r="L3734" s="28"/>
      <c r="M3734" s="28"/>
      <c r="N3734" s="28"/>
      <c r="O3734" s="28"/>
      <c r="P3734" s="28"/>
      <c r="Q3734" s="28"/>
      <c r="R3734" s="28"/>
    </row>
    <row r="3735" spans="2:18">
      <c r="B3735" s="28"/>
      <c r="C3735" s="28"/>
      <c r="D3735" s="28"/>
      <c r="E3735" s="28"/>
      <c r="F3735" s="28"/>
      <c r="G3735" s="28"/>
      <c r="H3735" s="28"/>
      <c r="I3735" s="28"/>
      <c r="J3735" s="28"/>
      <c r="K3735" s="28"/>
      <c r="L3735" s="28"/>
      <c r="M3735" s="28"/>
      <c r="N3735" s="28"/>
      <c r="O3735" s="28"/>
      <c r="P3735" s="28"/>
      <c r="Q3735" s="28"/>
      <c r="R3735" s="28"/>
    </row>
    <row r="3736" spans="2:18">
      <c r="B3736" s="28"/>
      <c r="C3736" s="28"/>
      <c r="D3736" s="28"/>
      <c r="E3736" s="28"/>
      <c r="F3736" s="28"/>
      <c r="G3736" s="28"/>
      <c r="H3736" s="28"/>
      <c r="I3736" s="28"/>
      <c r="J3736" s="28"/>
      <c r="K3736" s="28"/>
      <c r="L3736" s="28"/>
      <c r="M3736" s="28"/>
      <c r="N3736" s="28"/>
      <c r="O3736" s="28"/>
      <c r="P3736" s="28"/>
      <c r="Q3736" s="28"/>
      <c r="R3736" s="28"/>
    </row>
    <row r="3737" spans="2:18">
      <c r="B3737" s="28"/>
      <c r="C3737" s="28"/>
      <c r="D3737" s="28"/>
      <c r="E3737" s="28"/>
      <c r="F3737" s="28"/>
      <c r="G3737" s="28"/>
      <c r="H3737" s="28"/>
      <c r="I3737" s="28"/>
      <c r="J3737" s="28"/>
      <c r="K3737" s="28"/>
      <c r="L3737" s="28"/>
      <c r="M3737" s="28"/>
      <c r="N3737" s="28"/>
      <c r="O3737" s="28"/>
      <c r="P3737" s="28"/>
      <c r="Q3737" s="28"/>
      <c r="R3737" s="28"/>
    </row>
    <row r="3738" spans="2:18">
      <c r="B3738" s="28"/>
      <c r="C3738" s="28"/>
      <c r="D3738" s="28"/>
      <c r="E3738" s="28"/>
      <c r="F3738" s="28"/>
      <c r="G3738" s="28"/>
      <c r="H3738" s="28"/>
      <c r="I3738" s="28"/>
      <c r="J3738" s="28"/>
      <c r="K3738" s="28"/>
      <c r="L3738" s="28"/>
      <c r="M3738" s="28"/>
      <c r="N3738" s="28"/>
      <c r="O3738" s="28"/>
      <c r="P3738" s="28"/>
      <c r="Q3738" s="28"/>
      <c r="R3738" s="28"/>
    </row>
    <row r="3739" spans="2:18">
      <c r="B3739" s="28"/>
      <c r="C3739" s="28"/>
      <c r="D3739" s="28"/>
      <c r="E3739" s="28"/>
      <c r="F3739" s="28"/>
      <c r="G3739" s="28"/>
      <c r="H3739" s="28"/>
      <c r="I3739" s="28"/>
      <c r="J3739" s="28"/>
      <c r="K3739" s="28"/>
      <c r="L3739" s="28"/>
      <c r="M3739" s="28"/>
      <c r="N3739" s="28"/>
      <c r="O3739" s="28"/>
      <c r="P3739" s="28"/>
      <c r="Q3739" s="28"/>
      <c r="R3739" s="28"/>
    </row>
    <row r="3740" spans="2:18">
      <c r="B3740" s="28"/>
      <c r="C3740" s="28"/>
      <c r="D3740" s="28"/>
      <c r="E3740" s="28"/>
      <c r="F3740" s="28"/>
      <c r="G3740" s="28"/>
      <c r="H3740" s="28"/>
      <c r="I3740" s="28"/>
      <c r="J3740" s="28"/>
      <c r="K3740" s="28"/>
      <c r="L3740" s="28"/>
      <c r="M3740" s="28"/>
      <c r="N3740" s="28"/>
      <c r="O3740" s="28"/>
      <c r="P3740" s="28"/>
      <c r="Q3740" s="28"/>
      <c r="R3740" s="28"/>
    </row>
    <row r="3741" spans="2:18">
      <c r="B3741" s="28"/>
      <c r="C3741" s="28"/>
      <c r="D3741" s="28"/>
      <c r="E3741" s="28"/>
      <c r="F3741" s="28"/>
      <c r="G3741" s="28"/>
      <c r="H3741" s="28"/>
      <c r="I3741" s="28"/>
      <c r="J3741" s="28"/>
      <c r="K3741" s="28"/>
      <c r="L3741" s="28"/>
      <c r="M3741" s="28"/>
      <c r="N3741" s="28"/>
      <c r="O3741" s="28"/>
      <c r="P3741" s="28"/>
      <c r="Q3741" s="28"/>
      <c r="R3741" s="28"/>
    </row>
    <row r="3742" spans="2:18">
      <c r="B3742" s="28"/>
      <c r="C3742" s="28"/>
      <c r="D3742" s="28"/>
      <c r="E3742" s="28"/>
      <c r="F3742" s="28"/>
      <c r="G3742" s="28"/>
      <c r="H3742" s="28"/>
      <c r="I3742" s="28"/>
      <c r="J3742" s="28"/>
      <c r="K3742" s="28"/>
      <c r="L3742" s="28"/>
      <c r="M3742" s="28"/>
      <c r="N3742" s="28"/>
      <c r="O3742" s="28"/>
      <c r="P3742" s="28"/>
      <c r="Q3742" s="28"/>
      <c r="R3742" s="28"/>
    </row>
    <row r="3743" spans="2:18">
      <c r="B3743" s="28"/>
      <c r="C3743" s="28"/>
      <c r="D3743" s="28"/>
      <c r="E3743" s="28"/>
      <c r="F3743" s="28"/>
      <c r="G3743" s="28"/>
      <c r="H3743" s="28"/>
      <c r="I3743" s="28"/>
      <c r="J3743" s="28"/>
      <c r="K3743" s="28"/>
      <c r="L3743" s="28"/>
      <c r="M3743" s="28"/>
      <c r="N3743" s="28"/>
      <c r="O3743" s="28"/>
      <c r="P3743" s="28"/>
      <c r="Q3743" s="28"/>
      <c r="R3743" s="28"/>
    </row>
    <row r="3744" spans="2:18">
      <c r="B3744" s="28"/>
      <c r="C3744" s="28"/>
      <c r="D3744" s="28"/>
      <c r="E3744" s="28"/>
      <c r="F3744" s="28"/>
      <c r="G3744" s="28"/>
      <c r="H3744" s="28"/>
      <c r="I3744" s="28"/>
      <c r="J3744" s="28"/>
      <c r="K3744" s="28"/>
      <c r="L3744" s="28"/>
      <c r="M3744" s="28"/>
      <c r="N3744" s="28"/>
      <c r="O3744" s="28"/>
      <c r="P3744" s="28"/>
      <c r="Q3744" s="28"/>
      <c r="R3744" s="28"/>
    </row>
    <row r="3745" spans="2:18">
      <c r="B3745" s="28"/>
      <c r="C3745" s="28"/>
      <c r="D3745" s="28"/>
      <c r="E3745" s="28"/>
      <c r="F3745" s="28"/>
      <c r="G3745" s="28"/>
      <c r="H3745" s="28"/>
      <c r="I3745" s="28"/>
      <c r="J3745" s="28"/>
      <c r="K3745" s="28"/>
      <c r="L3745" s="28"/>
      <c r="M3745" s="28"/>
      <c r="N3745" s="28"/>
      <c r="O3745" s="28"/>
      <c r="P3745" s="28"/>
      <c r="Q3745" s="28"/>
      <c r="R3745" s="28"/>
    </row>
    <row r="3746" spans="2:18">
      <c r="B3746" s="28"/>
      <c r="C3746" s="28"/>
      <c r="D3746" s="28"/>
      <c r="E3746" s="28"/>
      <c r="F3746" s="28"/>
      <c r="G3746" s="28"/>
      <c r="H3746" s="28"/>
      <c r="I3746" s="28"/>
      <c r="J3746" s="28"/>
      <c r="K3746" s="28"/>
      <c r="L3746" s="28"/>
      <c r="M3746" s="28"/>
      <c r="N3746" s="28"/>
      <c r="O3746" s="28"/>
      <c r="P3746" s="28"/>
      <c r="Q3746" s="28"/>
      <c r="R3746" s="28"/>
    </row>
    <row r="3747" spans="2:18">
      <c r="B3747" s="28"/>
      <c r="C3747" s="28"/>
      <c r="D3747" s="28"/>
      <c r="E3747" s="28"/>
      <c r="F3747" s="28"/>
      <c r="G3747" s="28"/>
      <c r="H3747" s="28"/>
      <c r="I3747" s="28"/>
      <c r="J3747" s="28"/>
      <c r="K3747" s="28"/>
      <c r="L3747" s="28"/>
      <c r="M3747" s="28"/>
      <c r="N3747" s="28"/>
      <c r="O3747" s="28"/>
      <c r="P3747" s="28"/>
      <c r="Q3747" s="28"/>
      <c r="R3747" s="28"/>
    </row>
    <row r="3748" spans="2:18">
      <c r="B3748" s="28"/>
      <c r="C3748" s="28"/>
      <c r="D3748" s="28"/>
      <c r="E3748" s="28"/>
      <c r="F3748" s="28"/>
      <c r="G3748" s="28"/>
      <c r="H3748" s="28"/>
      <c r="I3748" s="28"/>
      <c r="J3748" s="28"/>
      <c r="K3748" s="28"/>
      <c r="L3748" s="28"/>
      <c r="M3748" s="28"/>
      <c r="N3748" s="28"/>
      <c r="O3748" s="28"/>
      <c r="P3748" s="28"/>
      <c r="Q3748" s="28"/>
      <c r="R3748" s="28"/>
    </row>
    <row r="3749" spans="2:18">
      <c r="B3749" s="28"/>
      <c r="C3749" s="28"/>
      <c r="D3749" s="28"/>
      <c r="E3749" s="28"/>
      <c r="F3749" s="28"/>
      <c r="G3749" s="28"/>
      <c r="H3749" s="28"/>
      <c r="I3749" s="28"/>
      <c r="J3749" s="28"/>
      <c r="K3749" s="28"/>
      <c r="L3749" s="28"/>
      <c r="M3749" s="28"/>
      <c r="N3749" s="28"/>
      <c r="O3749" s="28"/>
      <c r="P3749" s="28"/>
      <c r="Q3749" s="28"/>
      <c r="R3749" s="28"/>
    </row>
    <row r="3750" spans="2:18">
      <c r="B3750" s="28"/>
      <c r="C3750" s="28"/>
      <c r="D3750" s="28"/>
      <c r="E3750" s="28"/>
      <c r="F3750" s="28"/>
      <c r="G3750" s="28"/>
      <c r="H3750" s="28"/>
      <c r="I3750" s="28"/>
      <c r="J3750" s="28"/>
      <c r="K3750" s="28"/>
      <c r="L3750" s="28"/>
      <c r="M3750" s="28"/>
      <c r="N3750" s="28"/>
      <c r="O3750" s="28"/>
      <c r="P3750" s="28"/>
      <c r="Q3750" s="28"/>
      <c r="R3750" s="28"/>
    </row>
    <row r="3751" spans="2:18">
      <c r="B3751" s="28"/>
      <c r="C3751" s="28"/>
      <c r="D3751" s="28"/>
      <c r="E3751" s="28"/>
      <c r="F3751" s="28"/>
      <c r="G3751" s="28"/>
      <c r="H3751" s="28"/>
      <c r="I3751" s="28"/>
      <c r="J3751" s="28"/>
      <c r="K3751" s="28"/>
      <c r="L3751" s="28"/>
      <c r="M3751" s="28"/>
      <c r="N3751" s="28"/>
      <c r="O3751" s="28"/>
      <c r="P3751" s="28"/>
      <c r="Q3751" s="28"/>
      <c r="R3751" s="28"/>
    </row>
    <row r="3752" spans="2:18">
      <c r="B3752" s="28"/>
      <c r="C3752" s="28"/>
      <c r="D3752" s="28"/>
      <c r="E3752" s="28"/>
      <c r="F3752" s="28"/>
      <c r="G3752" s="28"/>
      <c r="H3752" s="28"/>
      <c r="I3752" s="28"/>
      <c r="J3752" s="28"/>
      <c r="K3752" s="28"/>
      <c r="L3752" s="28"/>
      <c r="M3752" s="28"/>
      <c r="N3752" s="28"/>
      <c r="O3752" s="28"/>
      <c r="P3752" s="28"/>
      <c r="Q3752" s="28"/>
      <c r="R3752" s="28"/>
    </row>
    <row r="3753" spans="2:18">
      <c r="B3753" s="28"/>
      <c r="C3753" s="28"/>
      <c r="D3753" s="28"/>
      <c r="E3753" s="28"/>
      <c r="F3753" s="28"/>
      <c r="G3753" s="28"/>
      <c r="H3753" s="28"/>
      <c r="I3753" s="28"/>
      <c r="J3753" s="28"/>
      <c r="K3753" s="28"/>
      <c r="L3753" s="28"/>
      <c r="M3753" s="28"/>
      <c r="N3753" s="28"/>
      <c r="O3753" s="28"/>
      <c r="P3753" s="28"/>
      <c r="Q3753" s="28"/>
      <c r="R3753" s="28"/>
    </row>
    <row r="3754" spans="2:18">
      <c r="B3754" s="28"/>
      <c r="C3754" s="28"/>
      <c r="D3754" s="28"/>
      <c r="E3754" s="28"/>
      <c r="F3754" s="28"/>
      <c r="G3754" s="28"/>
      <c r="H3754" s="28"/>
      <c r="I3754" s="28"/>
      <c r="J3754" s="28"/>
      <c r="K3754" s="28"/>
      <c r="L3754" s="28"/>
      <c r="M3754" s="28"/>
      <c r="N3754" s="28"/>
      <c r="O3754" s="28"/>
      <c r="P3754" s="28"/>
      <c r="Q3754" s="28"/>
      <c r="R3754" s="28"/>
    </row>
    <row r="3755" spans="2:18">
      <c r="B3755" s="28"/>
      <c r="C3755" s="28"/>
      <c r="D3755" s="28"/>
      <c r="E3755" s="28"/>
      <c r="F3755" s="28"/>
      <c r="G3755" s="28"/>
      <c r="H3755" s="28"/>
      <c r="I3755" s="28"/>
      <c r="J3755" s="28"/>
      <c r="K3755" s="28"/>
      <c r="L3755" s="28"/>
      <c r="M3755" s="28"/>
      <c r="N3755" s="28"/>
      <c r="O3755" s="28"/>
      <c r="P3755" s="28"/>
      <c r="Q3755" s="28"/>
      <c r="R3755" s="28"/>
    </row>
    <row r="3756" spans="2:18">
      <c r="B3756" s="28"/>
      <c r="C3756" s="28"/>
      <c r="D3756" s="28"/>
      <c r="E3756" s="28"/>
      <c r="F3756" s="28"/>
      <c r="G3756" s="28"/>
      <c r="H3756" s="28"/>
      <c r="I3756" s="28"/>
      <c r="J3756" s="28"/>
      <c r="K3756" s="28"/>
      <c r="L3756" s="28"/>
      <c r="M3756" s="28"/>
      <c r="N3756" s="28"/>
      <c r="O3756" s="28"/>
      <c r="P3756" s="28"/>
      <c r="Q3756" s="28"/>
      <c r="R3756" s="28"/>
    </row>
    <row r="3757" spans="2:18">
      <c r="B3757" s="28"/>
      <c r="C3757" s="28"/>
      <c r="D3757" s="28"/>
      <c r="E3757" s="28"/>
      <c r="F3757" s="28"/>
      <c r="G3757" s="28"/>
      <c r="H3757" s="28"/>
      <c r="I3757" s="28"/>
      <c r="J3757" s="28"/>
      <c r="K3757" s="28"/>
      <c r="L3757" s="28"/>
      <c r="M3757" s="28"/>
      <c r="N3757" s="28"/>
      <c r="O3757" s="28"/>
      <c r="P3757" s="28"/>
      <c r="Q3757" s="28"/>
      <c r="R3757" s="28"/>
    </row>
    <row r="3758" spans="2:18">
      <c r="B3758" s="28"/>
      <c r="C3758" s="28"/>
      <c r="D3758" s="28"/>
      <c r="E3758" s="28"/>
      <c r="F3758" s="28"/>
      <c r="G3758" s="28"/>
      <c r="H3758" s="28"/>
      <c r="I3758" s="28"/>
      <c r="J3758" s="28"/>
      <c r="K3758" s="28"/>
      <c r="L3758" s="28"/>
      <c r="M3758" s="28"/>
      <c r="N3758" s="28"/>
      <c r="O3758" s="28"/>
      <c r="P3758" s="28"/>
      <c r="Q3758" s="28"/>
      <c r="R3758" s="28"/>
    </row>
    <row r="3759" spans="2:18">
      <c r="B3759" s="28"/>
      <c r="C3759" s="28"/>
      <c r="D3759" s="28"/>
      <c r="E3759" s="28"/>
      <c r="F3759" s="28"/>
      <c r="G3759" s="28"/>
      <c r="H3759" s="28"/>
      <c r="I3759" s="28"/>
      <c r="J3759" s="28"/>
      <c r="K3759" s="28"/>
      <c r="L3759" s="28"/>
      <c r="M3759" s="28"/>
      <c r="N3759" s="28"/>
      <c r="O3759" s="28"/>
      <c r="P3759" s="28"/>
      <c r="Q3759" s="28"/>
      <c r="R3759" s="28"/>
    </row>
    <row r="3760" spans="2:18">
      <c r="B3760" s="28"/>
      <c r="C3760" s="28"/>
      <c r="D3760" s="28"/>
      <c r="E3760" s="28"/>
      <c r="F3760" s="28"/>
      <c r="G3760" s="28"/>
      <c r="H3760" s="28"/>
      <c r="I3760" s="28"/>
      <c r="J3760" s="28"/>
      <c r="K3760" s="28"/>
      <c r="L3760" s="28"/>
      <c r="M3760" s="28"/>
      <c r="N3760" s="28"/>
      <c r="O3760" s="28"/>
      <c r="P3760" s="28"/>
      <c r="Q3760" s="28"/>
      <c r="R3760" s="28"/>
    </row>
    <row r="3761" spans="2:18">
      <c r="B3761" s="28"/>
      <c r="C3761" s="28"/>
      <c r="D3761" s="28"/>
      <c r="E3761" s="28"/>
      <c r="F3761" s="28"/>
      <c r="G3761" s="28"/>
      <c r="H3761" s="28"/>
      <c r="I3761" s="28"/>
      <c r="J3761" s="28"/>
      <c r="K3761" s="28"/>
      <c r="L3761" s="28"/>
      <c r="M3761" s="28"/>
      <c r="N3761" s="28"/>
      <c r="O3761" s="28"/>
      <c r="P3761" s="28"/>
      <c r="Q3761" s="28"/>
      <c r="R3761" s="28"/>
    </row>
    <row r="3762" spans="2:18">
      <c r="B3762" s="28"/>
      <c r="C3762" s="28"/>
      <c r="D3762" s="28"/>
      <c r="E3762" s="28"/>
      <c r="F3762" s="28"/>
      <c r="G3762" s="28"/>
      <c r="H3762" s="28"/>
      <c r="I3762" s="28"/>
      <c r="J3762" s="28"/>
      <c r="K3762" s="28"/>
      <c r="L3762" s="28"/>
      <c r="M3762" s="28"/>
      <c r="N3762" s="28"/>
      <c r="O3762" s="28"/>
      <c r="P3762" s="28"/>
      <c r="Q3762" s="28"/>
      <c r="R3762" s="28"/>
    </row>
    <row r="3763" spans="2:18">
      <c r="B3763" s="28"/>
      <c r="C3763" s="28"/>
      <c r="D3763" s="28"/>
      <c r="E3763" s="28"/>
      <c r="F3763" s="28"/>
      <c r="G3763" s="28"/>
      <c r="H3763" s="28"/>
      <c r="I3763" s="28"/>
      <c r="J3763" s="28"/>
      <c r="K3763" s="28"/>
      <c r="L3763" s="28"/>
      <c r="M3763" s="28"/>
      <c r="N3763" s="28"/>
      <c r="O3763" s="28"/>
      <c r="P3763" s="28"/>
      <c r="Q3763" s="28"/>
      <c r="R3763" s="28"/>
    </row>
    <row r="3764" spans="2:18">
      <c r="B3764" s="28"/>
      <c r="C3764" s="28"/>
      <c r="D3764" s="28"/>
      <c r="E3764" s="28"/>
      <c r="F3764" s="28"/>
      <c r="G3764" s="28"/>
      <c r="H3764" s="28"/>
      <c r="I3764" s="28"/>
      <c r="J3764" s="28"/>
      <c r="K3764" s="28"/>
      <c r="L3764" s="28"/>
      <c r="M3764" s="28"/>
      <c r="N3764" s="28"/>
      <c r="O3764" s="28"/>
      <c r="P3764" s="28"/>
      <c r="Q3764" s="28"/>
      <c r="R3764" s="28"/>
    </row>
    <row r="3765" spans="2:18">
      <c r="B3765" s="28"/>
      <c r="C3765" s="28"/>
      <c r="D3765" s="28"/>
      <c r="E3765" s="28"/>
      <c r="F3765" s="28"/>
      <c r="G3765" s="28"/>
      <c r="H3765" s="28"/>
      <c r="I3765" s="28"/>
      <c r="J3765" s="28"/>
      <c r="K3765" s="28"/>
      <c r="L3765" s="28"/>
      <c r="M3765" s="28"/>
      <c r="N3765" s="28"/>
      <c r="O3765" s="28"/>
      <c r="P3765" s="28"/>
      <c r="Q3765" s="28"/>
      <c r="R3765" s="28"/>
    </row>
    <row r="3766" spans="2:18">
      <c r="B3766" s="28"/>
      <c r="C3766" s="28"/>
      <c r="D3766" s="28"/>
      <c r="E3766" s="28"/>
      <c r="F3766" s="28"/>
      <c r="G3766" s="28"/>
      <c r="H3766" s="28"/>
      <c r="I3766" s="28"/>
      <c r="J3766" s="28"/>
      <c r="K3766" s="28"/>
      <c r="L3766" s="28"/>
      <c r="M3766" s="28"/>
      <c r="N3766" s="28"/>
      <c r="O3766" s="28"/>
      <c r="P3766" s="28"/>
      <c r="Q3766" s="28"/>
      <c r="R3766" s="28"/>
    </row>
    <row r="3767" spans="2:18">
      <c r="B3767" s="28"/>
      <c r="C3767" s="28"/>
      <c r="D3767" s="28"/>
      <c r="E3767" s="28"/>
      <c r="F3767" s="28"/>
      <c r="G3767" s="28"/>
      <c r="H3767" s="28"/>
      <c r="I3767" s="28"/>
      <c r="J3767" s="28"/>
      <c r="K3767" s="28"/>
      <c r="L3767" s="28"/>
      <c r="M3767" s="28"/>
      <c r="N3767" s="28"/>
      <c r="O3767" s="28"/>
      <c r="P3767" s="28"/>
      <c r="Q3767" s="28"/>
      <c r="R3767" s="28"/>
    </row>
    <row r="3768" spans="2:18">
      <c r="B3768" s="28"/>
      <c r="C3768" s="28"/>
      <c r="D3768" s="28"/>
      <c r="E3768" s="28"/>
      <c r="F3768" s="28"/>
      <c r="G3768" s="28"/>
      <c r="H3768" s="28"/>
      <c r="I3768" s="28"/>
      <c r="J3768" s="28"/>
      <c r="K3768" s="28"/>
      <c r="L3768" s="28"/>
      <c r="M3768" s="28"/>
      <c r="N3768" s="28"/>
      <c r="O3768" s="28"/>
      <c r="P3768" s="28"/>
      <c r="Q3768" s="28"/>
      <c r="R3768" s="28"/>
    </row>
    <row r="3769" spans="2:18">
      <c r="B3769" s="28"/>
      <c r="C3769" s="28"/>
      <c r="D3769" s="28"/>
      <c r="E3769" s="28"/>
      <c r="F3769" s="28"/>
      <c r="G3769" s="28"/>
      <c r="H3769" s="28"/>
      <c r="I3769" s="28"/>
      <c r="J3769" s="28"/>
      <c r="K3769" s="28"/>
      <c r="L3769" s="28"/>
      <c r="M3769" s="28"/>
      <c r="N3769" s="28"/>
      <c r="O3769" s="28"/>
      <c r="P3769" s="28"/>
      <c r="Q3769" s="28"/>
      <c r="R3769" s="28"/>
    </row>
    <row r="3770" spans="2:18">
      <c r="B3770" s="28"/>
      <c r="C3770" s="28"/>
      <c r="D3770" s="28"/>
      <c r="E3770" s="28"/>
      <c r="F3770" s="28"/>
      <c r="G3770" s="28"/>
      <c r="H3770" s="28"/>
      <c r="I3770" s="28"/>
      <c r="J3770" s="28"/>
      <c r="K3770" s="28"/>
      <c r="L3770" s="28"/>
      <c r="M3770" s="28"/>
      <c r="N3770" s="28"/>
      <c r="O3770" s="28"/>
      <c r="P3770" s="28"/>
      <c r="Q3770" s="28"/>
      <c r="R3770" s="28"/>
    </row>
    <row r="3771" spans="2:18">
      <c r="B3771" s="28"/>
      <c r="C3771" s="28"/>
      <c r="D3771" s="28"/>
      <c r="E3771" s="28"/>
      <c r="F3771" s="28"/>
      <c r="G3771" s="28"/>
      <c r="H3771" s="28"/>
      <c r="I3771" s="28"/>
      <c r="J3771" s="28"/>
      <c r="K3771" s="28"/>
      <c r="L3771" s="28"/>
      <c r="M3771" s="28"/>
      <c r="N3771" s="28"/>
      <c r="O3771" s="28"/>
      <c r="P3771" s="28"/>
      <c r="Q3771" s="28"/>
      <c r="R3771" s="28"/>
    </row>
    <row r="3772" spans="2:18">
      <c r="B3772" s="28"/>
      <c r="C3772" s="28"/>
      <c r="D3772" s="28"/>
      <c r="E3772" s="28"/>
      <c r="F3772" s="28"/>
      <c r="G3772" s="28"/>
      <c r="H3772" s="28"/>
      <c r="I3772" s="28"/>
      <c r="J3772" s="28"/>
      <c r="K3772" s="28"/>
      <c r="L3772" s="28"/>
      <c r="M3772" s="28"/>
      <c r="N3772" s="28"/>
      <c r="O3772" s="28"/>
      <c r="P3772" s="28"/>
      <c r="Q3772" s="28"/>
      <c r="R3772" s="28"/>
    </row>
    <row r="3773" spans="2:18">
      <c r="B3773" s="28"/>
      <c r="C3773" s="28"/>
      <c r="D3773" s="28"/>
      <c r="E3773" s="28"/>
      <c r="F3773" s="28"/>
      <c r="G3773" s="28"/>
      <c r="H3773" s="28"/>
      <c r="I3773" s="28"/>
      <c r="J3773" s="28"/>
      <c r="K3773" s="28"/>
      <c r="L3773" s="28"/>
      <c r="M3773" s="28"/>
      <c r="N3773" s="28"/>
      <c r="O3773" s="28"/>
      <c r="P3773" s="28"/>
      <c r="Q3773" s="28"/>
      <c r="R3773" s="28"/>
    </row>
    <row r="3774" spans="2:18">
      <c r="B3774" s="28"/>
      <c r="C3774" s="28"/>
      <c r="D3774" s="28"/>
      <c r="E3774" s="28"/>
      <c r="F3774" s="28"/>
      <c r="G3774" s="28"/>
      <c r="H3774" s="28"/>
      <c r="I3774" s="28"/>
      <c r="J3774" s="28"/>
      <c r="K3774" s="28"/>
      <c r="L3774" s="28"/>
      <c r="M3774" s="28"/>
      <c r="N3774" s="28"/>
      <c r="O3774" s="28"/>
      <c r="P3774" s="28"/>
      <c r="Q3774" s="28"/>
      <c r="R3774" s="28"/>
    </row>
    <row r="3775" spans="2:18">
      <c r="B3775" s="28"/>
      <c r="C3775" s="28"/>
      <c r="D3775" s="28"/>
      <c r="E3775" s="28"/>
      <c r="F3775" s="28"/>
      <c r="G3775" s="28"/>
      <c r="H3775" s="28"/>
      <c r="I3775" s="28"/>
      <c r="J3775" s="28"/>
      <c r="K3775" s="28"/>
      <c r="L3775" s="28"/>
      <c r="M3775" s="28"/>
      <c r="N3775" s="28"/>
      <c r="O3775" s="28"/>
      <c r="P3775" s="28"/>
      <c r="Q3775" s="28"/>
      <c r="R3775" s="28"/>
    </row>
    <row r="3776" spans="2:18">
      <c r="B3776" s="28"/>
      <c r="C3776" s="28"/>
      <c r="D3776" s="28"/>
      <c r="E3776" s="28"/>
      <c r="F3776" s="28"/>
      <c r="G3776" s="28"/>
      <c r="H3776" s="28"/>
      <c r="I3776" s="28"/>
      <c r="J3776" s="28"/>
      <c r="K3776" s="28"/>
      <c r="L3776" s="28"/>
      <c r="M3776" s="28"/>
      <c r="N3776" s="28"/>
      <c r="O3776" s="28"/>
      <c r="P3776" s="28"/>
      <c r="Q3776" s="28"/>
      <c r="R3776" s="28"/>
    </row>
    <row r="3777" spans="2:18">
      <c r="B3777" s="28"/>
      <c r="C3777" s="28"/>
      <c r="D3777" s="28"/>
      <c r="E3777" s="28"/>
      <c r="F3777" s="28"/>
      <c r="G3777" s="28"/>
      <c r="H3777" s="28"/>
      <c r="I3777" s="28"/>
      <c r="J3777" s="28"/>
      <c r="K3777" s="28"/>
      <c r="L3777" s="28"/>
      <c r="M3777" s="28"/>
      <c r="N3777" s="28"/>
      <c r="O3777" s="28"/>
      <c r="P3777" s="28"/>
      <c r="Q3777" s="28"/>
      <c r="R3777" s="28"/>
    </row>
    <row r="3778" spans="2:18">
      <c r="B3778" s="28"/>
      <c r="C3778" s="28"/>
      <c r="D3778" s="28"/>
      <c r="E3778" s="28"/>
      <c r="F3778" s="28"/>
      <c r="G3778" s="28"/>
      <c r="H3778" s="28"/>
      <c r="I3778" s="28"/>
      <c r="J3778" s="28"/>
      <c r="K3778" s="28"/>
      <c r="L3778" s="28"/>
      <c r="M3778" s="28"/>
      <c r="N3778" s="28"/>
      <c r="O3778" s="28"/>
      <c r="P3778" s="28"/>
      <c r="Q3778" s="28"/>
      <c r="R3778" s="28"/>
    </row>
    <row r="3779" spans="2:18">
      <c r="B3779" s="28"/>
      <c r="C3779" s="28"/>
      <c r="D3779" s="28"/>
      <c r="E3779" s="28"/>
      <c r="F3779" s="28"/>
      <c r="G3779" s="28"/>
      <c r="H3779" s="28"/>
      <c r="I3779" s="28"/>
      <c r="J3779" s="28"/>
      <c r="K3779" s="28"/>
      <c r="L3779" s="28"/>
      <c r="M3779" s="28"/>
      <c r="N3779" s="28"/>
      <c r="O3779" s="28"/>
      <c r="P3779" s="28"/>
      <c r="Q3779" s="28"/>
      <c r="R3779" s="28"/>
    </row>
    <row r="3780" spans="2:18">
      <c r="B3780" s="28"/>
      <c r="C3780" s="28"/>
      <c r="D3780" s="28"/>
      <c r="E3780" s="28"/>
      <c r="F3780" s="28"/>
      <c r="G3780" s="28"/>
      <c r="H3780" s="28"/>
      <c r="I3780" s="28"/>
      <c r="J3780" s="28"/>
      <c r="K3780" s="28"/>
      <c r="L3780" s="28"/>
      <c r="M3780" s="28"/>
      <c r="N3780" s="28"/>
      <c r="O3780" s="28"/>
      <c r="P3780" s="28"/>
      <c r="Q3780" s="28"/>
      <c r="R3780" s="28"/>
    </row>
    <row r="3781" spans="2:18">
      <c r="B3781" s="28"/>
      <c r="C3781" s="28"/>
      <c r="D3781" s="28"/>
      <c r="E3781" s="28"/>
      <c r="F3781" s="28"/>
      <c r="G3781" s="28"/>
      <c r="H3781" s="28"/>
      <c r="I3781" s="28"/>
      <c r="J3781" s="28"/>
      <c r="K3781" s="28"/>
      <c r="L3781" s="28"/>
      <c r="M3781" s="28"/>
      <c r="N3781" s="28"/>
      <c r="O3781" s="28"/>
      <c r="P3781" s="28"/>
      <c r="Q3781" s="28"/>
      <c r="R3781" s="28"/>
    </row>
    <row r="3782" spans="2:18">
      <c r="B3782" s="28"/>
      <c r="C3782" s="28"/>
      <c r="D3782" s="28"/>
      <c r="E3782" s="28"/>
      <c r="F3782" s="28"/>
      <c r="G3782" s="28"/>
      <c r="H3782" s="28"/>
      <c r="I3782" s="28"/>
      <c r="J3782" s="28"/>
      <c r="K3782" s="28"/>
      <c r="L3782" s="28"/>
      <c r="M3782" s="28"/>
      <c r="N3782" s="28"/>
      <c r="O3782" s="28"/>
      <c r="P3782" s="28"/>
      <c r="Q3782" s="28"/>
      <c r="R3782" s="28"/>
    </row>
    <row r="3783" spans="2:18">
      <c r="B3783" s="28"/>
      <c r="C3783" s="28"/>
      <c r="D3783" s="28"/>
      <c r="E3783" s="28"/>
      <c r="F3783" s="28"/>
      <c r="G3783" s="28"/>
      <c r="H3783" s="28"/>
      <c r="I3783" s="28"/>
      <c r="J3783" s="28"/>
      <c r="K3783" s="28"/>
      <c r="L3783" s="28"/>
      <c r="M3783" s="28"/>
      <c r="N3783" s="28"/>
      <c r="O3783" s="28"/>
      <c r="P3783" s="28"/>
      <c r="Q3783" s="28"/>
      <c r="R3783" s="28"/>
    </row>
    <row r="3784" spans="2:18">
      <c r="B3784" s="28"/>
      <c r="C3784" s="28"/>
      <c r="D3784" s="28"/>
      <c r="E3784" s="28"/>
      <c r="F3784" s="28"/>
      <c r="G3784" s="28"/>
      <c r="H3784" s="28"/>
      <c r="I3784" s="28"/>
      <c r="J3784" s="28"/>
      <c r="K3784" s="28"/>
      <c r="L3784" s="28"/>
      <c r="M3784" s="28"/>
      <c r="N3784" s="28"/>
      <c r="O3784" s="28"/>
      <c r="P3784" s="28"/>
      <c r="Q3784" s="28"/>
      <c r="R3784" s="28"/>
    </row>
    <row r="3785" spans="2:18">
      <c r="B3785" s="28"/>
      <c r="C3785" s="28"/>
      <c r="D3785" s="28"/>
      <c r="E3785" s="28"/>
      <c r="F3785" s="28"/>
      <c r="G3785" s="28"/>
      <c r="H3785" s="28"/>
      <c r="I3785" s="28"/>
      <c r="J3785" s="28"/>
      <c r="K3785" s="28"/>
      <c r="L3785" s="28"/>
      <c r="M3785" s="28"/>
      <c r="N3785" s="28"/>
      <c r="O3785" s="28"/>
      <c r="P3785" s="28"/>
      <c r="Q3785" s="28"/>
      <c r="R3785" s="28"/>
    </row>
    <row r="3786" spans="2:18">
      <c r="B3786" s="28"/>
      <c r="C3786" s="28"/>
      <c r="D3786" s="28"/>
      <c r="E3786" s="28"/>
      <c r="F3786" s="28"/>
      <c r="G3786" s="28"/>
      <c r="H3786" s="28"/>
      <c r="I3786" s="28"/>
      <c r="J3786" s="28"/>
      <c r="K3786" s="28"/>
      <c r="L3786" s="28"/>
      <c r="M3786" s="28"/>
      <c r="N3786" s="28"/>
      <c r="O3786" s="28"/>
      <c r="P3786" s="28"/>
      <c r="Q3786" s="28"/>
      <c r="R3786" s="28"/>
    </row>
    <row r="3787" spans="2:18">
      <c r="B3787" s="28"/>
      <c r="C3787" s="28"/>
      <c r="D3787" s="28"/>
      <c r="E3787" s="28"/>
      <c r="F3787" s="28"/>
      <c r="G3787" s="28"/>
      <c r="H3787" s="28"/>
      <c r="I3787" s="28"/>
      <c r="J3787" s="28"/>
      <c r="K3787" s="28"/>
      <c r="L3787" s="28"/>
      <c r="M3787" s="28"/>
      <c r="N3787" s="28"/>
      <c r="O3787" s="28"/>
      <c r="P3787" s="28"/>
      <c r="Q3787" s="28"/>
      <c r="R3787" s="28"/>
    </row>
    <row r="3788" spans="2:18">
      <c r="B3788" s="28"/>
      <c r="C3788" s="28"/>
      <c r="D3788" s="28"/>
      <c r="E3788" s="28"/>
      <c r="F3788" s="28"/>
      <c r="G3788" s="28"/>
      <c r="H3788" s="28"/>
      <c r="I3788" s="28"/>
      <c r="J3788" s="28"/>
      <c r="K3788" s="28"/>
      <c r="L3788" s="28"/>
      <c r="M3788" s="28"/>
      <c r="N3788" s="28"/>
      <c r="O3788" s="28"/>
      <c r="P3788" s="28"/>
      <c r="Q3788" s="28"/>
      <c r="R3788" s="28"/>
    </row>
    <row r="3789" spans="2:18">
      <c r="B3789" s="28"/>
      <c r="C3789" s="28"/>
      <c r="D3789" s="28"/>
      <c r="E3789" s="28"/>
      <c r="F3789" s="28"/>
      <c r="G3789" s="28"/>
      <c r="H3789" s="28"/>
      <c r="I3789" s="28"/>
      <c r="J3789" s="28"/>
      <c r="K3789" s="28"/>
      <c r="L3789" s="28"/>
      <c r="M3789" s="28"/>
      <c r="N3789" s="28"/>
      <c r="O3789" s="28"/>
      <c r="P3789" s="28"/>
      <c r="Q3789" s="28"/>
      <c r="R3789" s="28"/>
    </row>
    <row r="3790" spans="2:18">
      <c r="B3790" s="28"/>
      <c r="C3790" s="28"/>
      <c r="D3790" s="28"/>
      <c r="E3790" s="28"/>
      <c r="F3790" s="28"/>
      <c r="G3790" s="28"/>
      <c r="H3790" s="28"/>
      <c r="I3790" s="28"/>
      <c r="J3790" s="28"/>
      <c r="K3790" s="28"/>
      <c r="L3790" s="28"/>
      <c r="M3790" s="28"/>
      <c r="N3790" s="28"/>
      <c r="O3790" s="28"/>
      <c r="P3790" s="28"/>
      <c r="Q3790" s="28"/>
      <c r="R3790" s="28"/>
    </row>
    <row r="3791" spans="2:18">
      <c r="B3791" s="28"/>
      <c r="C3791" s="28"/>
      <c r="D3791" s="28"/>
      <c r="E3791" s="28"/>
      <c r="F3791" s="28"/>
      <c r="G3791" s="28"/>
      <c r="H3791" s="28"/>
      <c r="I3791" s="28"/>
      <c r="J3791" s="28"/>
      <c r="K3791" s="28"/>
      <c r="L3791" s="28"/>
      <c r="M3791" s="28"/>
      <c r="N3791" s="28"/>
      <c r="O3791" s="28"/>
      <c r="P3791" s="28"/>
      <c r="Q3791" s="28"/>
      <c r="R3791" s="28"/>
    </row>
    <row r="3792" spans="2:18">
      <c r="B3792" s="28"/>
      <c r="C3792" s="28"/>
      <c r="D3792" s="28"/>
      <c r="E3792" s="28"/>
      <c r="F3792" s="28"/>
      <c r="G3792" s="28"/>
      <c r="H3792" s="28"/>
      <c r="I3792" s="28"/>
      <c r="J3792" s="28"/>
      <c r="K3792" s="28"/>
      <c r="L3792" s="28"/>
      <c r="M3792" s="28"/>
      <c r="N3792" s="28"/>
      <c r="O3792" s="28"/>
      <c r="P3792" s="28"/>
      <c r="Q3792" s="28"/>
      <c r="R3792" s="28"/>
    </row>
    <row r="3793" spans="2:18">
      <c r="B3793" s="28"/>
      <c r="C3793" s="28"/>
      <c r="D3793" s="28"/>
      <c r="E3793" s="28"/>
      <c r="F3793" s="28"/>
      <c r="G3793" s="28"/>
      <c r="H3793" s="28"/>
      <c r="I3793" s="28"/>
      <c r="J3793" s="28"/>
      <c r="K3793" s="28"/>
      <c r="L3793" s="28"/>
      <c r="M3793" s="28"/>
      <c r="N3793" s="28"/>
      <c r="O3793" s="28"/>
      <c r="P3793" s="28"/>
      <c r="Q3793" s="28"/>
      <c r="R3793" s="28"/>
    </row>
    <row r="3794" spans="2:18">
      <c r="B3794" s="28"/>
      <c r="C3794" s="28"/>
      <c r="D3794" s="28"/>
      <c r="E3794" s="28"/>
      <c r="F3794" s="28"/>
      <c r="G3794" s="28"/>
      <c r="H3794" s="28"/>
      <c r="I3794" s="28"/>
      <c r="J3794" s="28"/>
      <c r="K3794" s="28"/>
      <c r="L3794" s="28"/>
      <c r="M3794" s="28"/>
      <c r="N3794" s="28"/>
      <c r="O3794" s="28"/>
      <c r="P3794" s="28"/>
      <c r="Q3794" s="28"/>
      <c r="R3794" s="28"/>
    </row>
    <row r="3795" spans="2:18">
      <c r="B3795" s="28"/>
      <c r="C3795" s="28"/>
      <c r="D3795" s="28"/>
      <c r="E3795" s="28"/>
      <c r="F3795" s="28"/>
      <c r="G3795" s="28"/>
      <c r="H3795" s="28"/>
      <c r="I3795" s="28"/>
      <c r="J3795" s="28"/>
      <c r="K3795" s="28"/>
      <c r="L3795" s="28"/>
      <c r="M3795" s="28"/>
      <c r="N3795" s="28"/>
      <c r="O3795" s="28"/>
      <c r="P3795" s="28"/>
      <c r="Q3795" s="28"/>
      <c r="R3795" s="28"/>
    </row>
    <row r="3796" spans="2:18">
      <c r="B3796" s="28"/>
      <c r="C3796" s="28"/>
      <c r="D3796" s="28"/>
      <c r="E3796" s="28"/>
      <c r="F3796" s="28"/>
      <c r="G3796" s="28"/>
      <c r="H3796" s="28"/>
      <c r="I3796" s="28"/>
      <c r="J3796" s="28"/>
      <c r="K3796" s="28"/>
      <c r="L3796" s="28"/>
      <c r="M3796" s="28"/>
      <c r="N3796" s="28"/>
      <c r="O3796" s="28"/>
      <c r="P3796" s="28"/>
      <c r="Q3796" s="28"/>
      <c r="R3796" s="28"/>
    </row>
    <row r="3797" spans="2:18">
      <c r="B3797" s="28"/>
      <c r="C3797" s="28"/>
      <c r="D3797" s="28"/>
      <c r="E3797" s="28"/>
      <c r="F3797" s="28"/>
      <c r="G3797" s="28"/>
      <c r="H3797" s="28"/>
      <c r="I3797" s="28"/>
      <c r="J3797" s="28"/>
      <c r="K3797" s="28"/>
      <c r="L3797" s="28"/>
      <c r="M3797" s="28"/>
      <c r="N3797" s="28"/>
      <c r="O3797" s="28"/>
      <c r="P3797" s="28"/>
      <c r="Q3797" s="28"/>
      <c r="R3797" s="28"/>
    </row>
    <row r="3798" spans="2:18">
      <c r="B3798" s="28"/>
      <c r="C3798" s="28"/>
      <c r="D3798" s="28"/>
      <c r="E3798" s="28"/>
      <c r="F3798" s="28"/>
      <c r="G3798" s="28"/>
      <c r="H3798" s="28"/>
      <c r="I3798" s="28"/>
      <c r="J3798" s="28"/>
      <c r="K3798" s="28"/>
      <c r="L3798" s="28"/>
      <c r="M3798" s="28"/>
      <c r="N3798" s="28"/>
      <c r="O3798" s="28"/>
      <c r="P3798" s="28"/>
      <c r="Q3798" s="28"/>
      <c r="R3798" s="28"/>
    </row>
    <row r="3799" spans="2:18">
      <c r="B3799" s="28"/>
      <c r="C3799" s="28"/>
      <c r="D3799" s="28"/>
      <c r="E3799" s="28"/>
      <c r="F3799" s="28"/>
      <c r="G3799" s="28"/>
      <c r="H3799" s="28"/>
      <c r="I3799" s="28"/>
      <c r="J3799" s="28"/>
      <c r="K3799" s="28"/>
      <c r="L3799" s="28"/>
      <c r="M3799" s="28"/>
      <c r="N3799" s="28"/>
      <c r="O3799" s="28"/>
      <c r="P3799" s="28"/>
      <c r="Q3799" s="28"/>
      <c r="R3799" s="28"/>
    </row>
    <row r="3800" spans="2:18">
      <c r="B3800" s="28"/>
      <c r="C3800" s="28"/>
      <c r="D3800" s="28"/>
      <c r="E3800" s="28"/>
      <c r="F3800" s="28"/>
      <c r="G3800" s="28"/>
      <c r="H3800" s="28"/>
      <c r="I3800" s="28"/>
      <c r="J3800" s="28"/>
      <c r="K3800" s="28"/>
      <c r="L3800" s="28"/>
      <c r="M3800" s="28"/>
      <c r="N3800" s="28"/>
      <c r="O3800" s="28"/>
      <c r="P3800" s="28"/>
      <c r="Q3800" s="28"/>
      <c r="R3800" s="28"/>
    </row>
    <row r="3801" spans="2:18">
      <c r="B3801" s="28"/>
      <c r="C3801" s="28"/>
      <c r="D3801" s="28"/>
      <c r="E3801" s="28"/>
      <c r="F3801" s="28"/>
      <c r="G3801" s="28"/>
      <c r="H3801" s="28"/>
      <c r="I3801" s="28"/>
      <c r="J3801" s="28"/>
      <c r="K3801" s="28"/>
      <c r="L3801" s="28"/>
      <c r="M3801" s="28"/>
      <c r="N3801" s="28"/>
      <c r="O3801" s="28"/>
      <c r="P3801" s="28"/>
      <c r="Q3801" s="28"/>
      <c r="R3801" s="28"/>
    </row>
    <row r="3802" spans="2:18">
      <c r="B3802" s="28"/>
      <c r="C3802" s="28"/>
      <c r="D3802" s="28"/>
      <c r="E3802" s="28"/>
      <c r="F3802" s="28"/>
      <c r="G3802" s="28"/>
      <c r="H3802" s="28"/>
      <c r="I3802" s="28"/>
      <c r="J3802" s="28"/>
      <c r="K3802" s="28"/>
      <c r="L3802" s="28"/>
      <c r="M3802" s="28"/>
      <c r="N3802" s="28"/>
      <c r="O3802" s="28"/>
      <c r="P3802" s="28"/>
      <c r="Q3802" s="28"/>
      <c r="R3802" s="28"/>
    </row>
    <row r="3803" spans="2:18">
      <c r="B3803" s="28"/>
      <c r="C3803" s="28"/>
      <c r="D3803" s="28"/>
      <c r="E3803" s="28"/>
      <c r="F3803" s="28"/>
      <c r="G3803" s="28"/>
      <c r="H3803" s="28"/>
      <c r="I3803" s="28"/>
      <c r="J3803" s="28"/>
      <c r="K3803" s="28"/>
      <c r="L3803" s="28"/>
      <c r="M3803" s="28"/>
      <c r="N3803" s="28"/>
      <c r="O3803" s="28"/>
      <c r="P3803" s="28"/>
      <c r="Q3803" s="28"/>
      <c r="R3803" s="28"/>
    </row>
    <row r="3804" spans="2:18">
      <c r="B3804" s="28"/>
      <c r="C3804" s="28"/>
      <c r="D3804" s="28"/>
      <c r="E3804" s="28"/>
      <c r="F3804" s="28"/>
      <c r="G3804" s="28"/>
      <c r="H3804" s="28"/>
      <c r="I3804" s="28"/>
      <c r="J3804" s="28"/>
      <c r="K3804" s="28"/>
      <c r="L3804" s="28"/>
      <c r="M3804" s="28"/>
      <c r="N3804" s="28"/>
      <c r="O3804" s="28"/>
      <c r="P3804" s="28"/>
      <c r="Q3804" s="28"/>
      <c r="R3804" s="28"/>
    </row>
    <row r="3805" spans="2:18">
      <c r="B3805" s="28"/>
      <c r="C3805" s="28"/>
      <c r="D3805" s="28"/>
      <c r="E3805" s="28"/>
      <c r="F3805" s="28"/>
      <c r="G3805" s="28"/>
      <c r="H3805" s="28"/>
      <c r="I3805" s="28"/>
      <c r="J3805" s="28"/>
      <c r="K3805" s="28"/>
      <c r="L3805" s="28"/>
      <c r="M3805" s="28"/>
      <c r="N3805" s="28"/>
      <c r="O3805" s="28"/>
      <c r="P3805" s="28"/>
      <c r="Q3805" s="28"/>
      <c r="R3805" s="28"/>
    </row>
    <row r="3806" spans="2:18">
      <c r="B3806" s="28"/>
      <c r="C3806" s="28"/>
      <c r="D3806" s="28"/>
      <c r="E3806" s="28"/>
      <c r="F3806" s="28"/>
      <c r="G3806" s="28"/>
      <c r="H3806" s="28"/>
      <c r="I3806" s="28"/>
      <c r="J3806" s="28"/>
      <c r="K3806" s="28"/>
      <c r="L3806" s="28"/>
      <c r="M3806" s="28"/>
      <c r="N3806" s="28"/>
      <c r="O3806" s="28"/>
      <c r="P3806" s="28"/>
      <c r="Q3806" s="28"/>
      <c r="R3806" s="28"/>
    </row>
    <row r="3807" spans="2:18">
      <c r="B3807" s="28"/>
      <c r="C3807" s="28"/>
      <c r="D3807" s="28"/>
      <c r="E3807" s="28"/>
      <c r="F3807" s="28"/>
      <c r="G3807" s="28"/>
      <c r="H3807" s="28"/>
      <c r="I3807" s="28"/>
      <c r="J3807" s="28"/>
      <c r="K3807" s="28"/>
      <c r="L3807" s="28"/>
      <c r="M3807" s="28"/>
      <c r="N3807" s="28"/>
      <c r="O3807" s="28"/>
      <c r="P3807" s="28"/>
      <c r="Q3807" s="28"/>
      <c r="R3807" s="28"/>
    </row>
    <row r="3808" spans="2:18">
      <c r="B3808" s="28"/>
      <c r="C3808" s="28"/>
      <c r="D3808" s="28"/>
      <c r="E3808" s="28"/>
      <c r="F3808" s="28"/>
      <c r="G3808" s="28"/>
      <c r="H3808" s="28"/>
      <c r="I3808" s="28"/>
      <c r="J3808" s="28"/>
      <c r="K3808" s="28"/>
      <c r="L3808" s="28"/>
      <c r="M3808" s="28"/>
      <c r="N3808" s="28"/>
      <c r="O3808" s="28"/>
      <c r="P3808" s="28"/>
      <c r="Q3808" s="28"/>
      <c r="R3808" s="28"/>
    </row>
    <row r="3809" spans="2:18">
      <c r="B3809" s="28"/>
      <c r="C3809" s="28"/>
      <c r="D3809" s="28"/>
      <c r="E3809" s="28"/>
      <c r="F3809" s="28"/>
      <c r="G3809" s="28"/>
      <c r="H3809" s="28"/>
      <c r="I3809" s="28"/>
      <c r="J3809" s="28"/>
      <c r="K3809" s="28"/>
      <c r="L3809" s="28"/>
      <c r="M3809" s="28"/>
      <c r="N3809" s="28"/>
      <c r="O3809" s="28"/>
      <c r="P3809" s="28"/>
      <c r="Q3809" s="28"/>
      <c r="R3809" s="28"/>
    </row>
    <row r="3810" spans="2:18">
      <c r="B3810" s="28"/>
      <c r="C3810" s="28"/>
      <c r="D3810" s="28"/>
      <c r="E3810" s="28"/>
      <c r="F3810" s="28"/>
      <c r="G3810" s="28"/>
      <c r="H3810" s="28"/>
      <c r="I3810" s="28"/>
      <c r="J3810" s="28"/>
      <c r="K3810" s="28"/>
      <c r="L3810" s="28"/>
      <c r="M3810" s="28"/>
      <c r="N3810" s="28"/>
      <c r="O3810" s="28"/>
      <c r="P3810" s="28"/>
      <c r="Q3810" s="28"/>
      <c r="R3810" s="28"/>
    </row>
    <row r="3811" spans="2:18">
      <c r="B3811" s="28"/>
      <c r="C3811" s="28"/>
      <c r="D3811" s="28"/>
      <c r="E3811" s="28"/>
      <c r="F3811" s="28"/>
      <c r="G3811" s="28"/>
      <c r="H3811" s="28"/>
      <c r="I3811" s="28"/>
      <c r="J3811" s="28"/>
      <c r="K3811" s="28"/>
      <c r="L3811" s="28"/>
      <c r="M3811" s="28"/>
      <c r="N3811" s="28"/>
      <c r="O3811" s="28"/>
      <c r="P3811" s="28"/>
      <c r="Q3811" s="28"/>
      <c r="R3811" s="28"/>
    </row>
    <row r="3812" spans="2:18">
      <c r="B3812" s="28"/>
      <c r="C3812" s="28"/>
      <c r="D3812" s="28"/>
      <c r="E3812" s="28"/>
      <c r="F3812" s="28"/>
      <c r="G3812" s="28"/>
      <c r="H3812" s="28"/>
      <c r="I3812" s="28"/>
      <c r="J3812" s="28"/>
      <c r="K3812" s="28"/>
      <c r="L3812" s="28"/>
      <c r="M3812" s="28"/>
      <c r="N3812" s="28"/>
      <c r="O3812" s="28"/>
      <c r="P3812" s="28"/>
      <c r="Q3812" s="28"/>
      <c r="R3812" s="28"/>
    </row>
    <row r="3813" spans="2:18">
      <c r="B3813" s="28"/>
      <c r="C3813" s="28"/>
      <c r="D3813" s="28"/>
      <c r="E3813" s="28"/>
      <c r="F3813" s="28"/>
      <c r="G3813" s="28"/>
      <c r="H3813" s="28"/>
      <c r="I3813" s="28"/>
      <c r="J3813" s="28"/>
      <c r="K3813" s="28"/>
      <c r="L3813" s="28"/>
      <c r="M3813" s="28"/>
      <c r="N3813" s="28"/>
      <c r="O3813" s="28"/>
      <c r="P3813" s="28"/>
      <c r="Q3813" s="28"/>
      <c r="R3813" s="28"/>
    </row>
    <row r="3814" spans="2:18">
      <c r="B3814" s="28"/>
      <c r="C3814" s="28"/>
      <c r="D3814" s="28"/>
      <c r="E3814" s="28"/>
      <c r="F3814" s="28"/>
      <c r="G3814" s="28"/>
      <c r="H3814" s="28"/>
      <c r="I3814" s="28"/>
      <c r="J3814" s="28"/>
      <c r="K3814" s="28"/>
      <c r="L3814" s="28"/>
      <c r="M3814" s="28"/>
      <c r="N3814" s="28"/>
      <c r="O3814" s="28"/>
      <c r="P3814" s="28"/>
      <c r="Q3814" s="28"/>
      <c r="R3814" s="28"/>
    </row>
    <row r="3815" spans="2:18">
      <c r="B3815" s="28"/>
      <c r="C3815" s="28"/>
      <c r="D3815" s="28"/>
      <c r="E3815" s="28"/>
      <c r="F3815" s="28"/>
      <c r="G3815" s="28"/>
      <c r="H3815" s="28"/>
      <c r="I3815" s="28"/>
      <c r="J3815" s="28"/>
      <c r="K3815" s="28"/>
      <c r="L3815" s="28"/>
      <c r="M3815" s="28"/>
      <c r="N3815" s="28"/>
      <c r="O3815" s="28"/>
      <c r="P3815" s="28"/>
      <c r="Q3815" s="28"/>
      <c r="R3815" s="28"/>
    </row>
    <row r="3816" spans="2:18">
      <c r="B3816" s="28"/>
      <c r="C3816" s="28"/>
      <c r="D3816" s="28"/>
      <c r="E3816" s="28"/>
      <c r="F3816" s="28"/>
      <c r="G3816" s="28"/>
      <c r="H3816" s="28"/>
      <c r="I3816" s="28"/>
      <c r="J3816" s="28"/>
      <c r="K3816" s="28"/>
      <c r="L3816" s="28"/>
      <c r="M3816" s="28"/>
      <c r="N3816" s="28"/>
      <c r="O3816" s="28"/>
      <c r="P3816" s="28"/>
      <c r="Q3816" s="28"/>
      <c r="R3816" s="28"/>
    </row>
    <row r="3817" spans="2:18">
      <c r="B3817" s="28"/>
      <c r="C3817" s="28"/>
      <c r="D3817" s="28"/>
      <c r="E3817" s="28"/>
      <c r="F3817" s="28"/>
      <c r="G3817" s="28"/>
      <c r="H3817" s="28"/>
      <c r="I3817" s="28"/>
      <c r="J3817" s="28"/>
      <c r="K3817" s="28"/>
      <c r="L3817" s="28"/>
      <c r="M3817" s="28"/>
      <c r="N3817" s="28"/>
      <c r="O3817" s="28"/>
      <c r="P3817" s="28"/>
      <c r="Q3817" s="28"/>
      <c r="R3817" s="28"/>
    </row>
    <row r="3818" spans="2:18">
      <c r="B3818" s="28"/>
      <c r="C3818" s="28"/>
      <c r="D3818" s="28"/>
      <c r="E3818" s="28"/>
      <c r="F3818" s="28"/>
      <c r="G3818" s="28"/>
      <c r="H3818" s="28"/>
      <c r="I3818" s="28"/>
      <c r="J3818" s="28"/>
      <c r="K3818" s="28"/>
      <c r="L3818" s="28"/>
      <c r="M3818" s="28"/>
      <c r="N3818" s="28"/>
      <c r="O3818" s="28"/>
      <c r="P3818" s="28"/>
      <c r="Q3818" s="28"/>
      <c r="R3818" s="28"/>
    </row>
    <row r="3819" spans="2:18">
      <c r="B3819" s="28"/>
      <c r="C3819" s="28"/>
      <c r="D3819" s="28"/>
      <c r="E3819" s="28"/>
      <c r="F3819" s="28"/>
      <c r="G3819" s="28"/>
      <c r="H3819" s="28"/>
      <c r="I3819" s="28"/>
      <c r="J3819" s="28"/>
      <c r="K3819" s="28"/>
      <c r="L3819" s="28"/>
      <c r="M3819" s="28"/>
      <c r="N3819" s="28"/>
      <c r="O3819" s="28"/>
      <c r="P3819" s="28"/>
      <c r="Q3819" s="28"/>
      <c r="R3819" s="28"/>
    </row>
    <row r="3820" spans="2:18">
      <c r="B3820" s="28"/>
      <c r="C3820" s="28"/>
      <c r="D3820" s="28"/>
      <c r="E3820" s="28"/>
      <c r="F3820" s="28"/>
      <c r="G3820" s="28"/>
      <c r="H3820" s="28"/>
      <c r="I3820" s="28"/>
      <c r="J3820" s="28"/>
      <c r="K3820" s="28"/>
      <c r="L3820" s="28"/>
      <c r="M3820" s="28"/>
      <c r="N3820" s="28"/>
      <c r="O3820" s="28"/>
      <c r="P3820" s="28"/>
      <c r="Q3820" s="28"/>
      <c r="R3820" s="28"/>
    </row>
    <row r="3821" spans="2:18">
      <c r="B3821" s="28"/>
      <c r="C3821" s="28"/>
      <c r="D3821" s="28"/>
      <c r="E3821" s="28"/>
      <c r="F3821" s="28"/>
      <c r="G3821" s="28"/>
      <c r="H3821" s="28"/>
      <c r="I3821" s="28"/>
      <c r="J3821" s="28"/>
      <c r="K3821" s="28"/>
      <c r="L3821" s="28"/>
      <c r="M3821" s="28"/>
      <c r="N3821" s="28"/>
      <c r="O3821" s="28"/>
      <c r="P3821" s="28"/>
      <c r="Q3821" s="28"/>
      <c r="R3821" s="28"/>
    </row>
    <row r="3822" spans="2:18">
      <c r="B3822" s="28"/>
      <c r="C3822" s="28"/>
      <c r="D3822" s="28"/>
      <c r="E3822" s="28"/>
      <c r="F3822" s="28"/>
      <c r="G3822" s="28"/>
      <c r="H3822" s="28"/>
      <c r="I3822" s="28"/>
      <c r="J3822" s="28"/>
      <c r="K3822" s="28"/>
      <c r="L3822" s="28"/>
      <c r="M3822" s="28"/>
      <c r="N3822" s="28"/>
      <c r="O3822" s="28"/>
      <c r="P3822" s="28"/>
      <c r="Q3822" s="28"/>
      <c r="R3822" s="28"/>
    </row>
    <row r="3823" spans="2:18">
      <c r="B3823" s="28"/>
      <c r="C3823" s="28"/>
      <c r="D3823" s="28"/>
      <c r="E3823" s="28"/>
      <c r="F3823" s="28"/>
      <c r="G3823" s="28"/>
      <c r="H3823" s="28"/>
      <c r="I3823" s="28"/>
      <c r="J3823" s="28"/>
      <c r="K3823" s="28"/>
      <c r="L3823" s="28"/>
      <c r="M3823" s="28"/>
      <c r="N3823" s="28"/>
      <c r="O3823" s="28"/>
      <c r="P3823" s="28"/>
      <c r="Q3823" s="28"/>
      <c r="R3823" s="28"/>
    </row>
    <row r="3824" spans="2:18">
      <c r="B3824" s="28"/>
      <c r="C3824" s="28"/>
      <c r="D3824" s="28"/>
      <c r="E3824" s="28"/>
      <c r="F3824" s="28"/>
      <c r="G3824" s="28"/>
      <c r="H3824" s="28"/>
      <c r="I3824" s="28"/>
      <c r="J3824" s="28"/>
      <c r="K3824" s="28"/>
      <c r="L3824" s="28"/>
      <c r="M3824" s="28"/>
      <c r="N3824" s="28"/>
      <c r="O3824" s="28"/>
      <c r="P3824" s="28"/>
      <c r="Q3824" s="28"/>
      <c r="R3824" s="28"/>
    </row>
    <row r="3825" spans="2:18">
      <c r="B3825" s="28"/>
      <c r="C3825" s="28"/>
      <c r="D3825" s="28"/>
      <c r="E3825" s="28"/>
      <c r="F3825" s="28"/>
      <c r="G3825" s="28"/>
      <c r="H3825" s="28"/>
      <c r="I3825" s="28"/>
      <c r="J3825" s="28"/>
      <c r="K3825" s="28"/>
      <c r="L3825" s="28"/>
      <c r="M3825" s="28"/>
      <c r="N3825" s="28"/>
      <c r="O3825" s="28"/>
      <c r="P3825" s="28"/>
      <c r="Q3825" s="28"/>
      <c r="R3825" s="28"/>
    </row>
    <row r="3826" spans="2:18">
      <c r="B3826" s="28"/>
      <c r="C3826" s="28"/>
      <c r="D3826" s="28"/>
      <c r="E3826" s="28"/>
      <c r="F3826" s="28"/>
      <c r="G3826" s="28"/>
      <c r="H3826" s="28"/>
      <c r="I3826" s="28"/>
      <c r="J3826" s="28"/>
      <c r="K3826" s="28"/>
      <c r="L3826" s="28"/>
      <c r="M3826" s="28"/>
      <c r="N3826" s="28"/>
      <c r="O3826" s="28"/>
      <c r="P3826" s="28"/>
      <c r="Q3826" s="28"/>
      <c r="R3826" s="28"/>
    </row>
    <row r="3827" spans="2:18">
      <c r="B3827" s="28"/>
      <c r="C3827" s="28"/>
      <c r="D3827" s="28"/>
      <c r="E3827" s="28"/>
      <c r="F3827" s="28"/>
      <c r="G3827" s="28"/>
      <c r="H3827" s="28"/>
      <c r="I3827" s="28"/>
      <c r="J3827" s="28"/>
      <c r="K3827" s="28"/>
      <c r="L3827" s="28"/>
      <c r="M3827" s="28"/>
      <c r="N3827" s="28"/>
      <c r="O3827" s="28"/>
      <c r="P3827" s="28"/>
      <c r="Q3827" s="28"/>
      <c r="R3827" s="28"/>
    </row>
    <row r="3828" spans="2:18">
      <c r="B3828" s="28"/>
      <c r="C3828" s="28"/>
      <c r="D3828" s="28"/>
      <c r="E3828" s="28"/>
      <c r="F3828" s="28"/>
      <c r="G3828" s="28"/>
      <c r="H3828" s="28"/>
      <c r="I3828" s="28"/>
      <c r="J3828" s="28"/>
      <c r="K3828" s="28"/>
      <c r="L3828" s="28"/>
      <c r="M3828" s="28"/>
      <c r="N3828" s="28"/>
      <c r="O3828" s="28"/>
      <c r="P3828" s="28"/>
      <c r="Q3828" s="28"/>
      <c r="R3828" s="28"/>
    </row>
    <row r="3829" spans="2:18">
      <c r="B3829" s="28"/>
      <c r="C3829" s="28"/>
      <c r="D3829" s="28"/>
      <c r="E3829" s="28"/>
      <c r="F3829" s="28"/>
      <c r="G3829" s="28"/>
      <c r="H3829" s="28"/>
      <c r="I3829" s="28"/>
      <c r="J3829" s="28"/>
      <c r="K3829" s="28"/>
      <c r="L3829" s="28"/>
      <c r="M3829" s="28"/>
      <c r="N3829" s="28"/>
      <c r="O3829" s="28"/>
      <c r="P3829" s="28"/>
      <c r="Q3829" s="28"/>
      <c r="R3829" s="28"/>
    </row>
    <row r="3830" spans="2:18">
      <c r="B3830" s="28"/>
      <c r="C3830" s="28"/>
      <c r="D3830" s="28"/>
      <c r="E3830" s="28"/>
      <c r="F3830" s="28"/>
      <c r="G3830" s="28"/>
      <c r="H3830" s="28"/>
      <c r="I3830" s="28"/>
      <c r="J3830" s="28"/>
      <c r="K3830" s="28"/>
      <c r="L3830" s="28"/>
      <c r="M3830" s="28"/>
      <c r="N3830" s="28"/>
      <c r="O3830" s="28"/>
      <c r="P3830" s="28"/>
      <c r="Q3830" s="28"/>
      <c r="R3830" s="28"/>
    </row>
    <row r="3831" spans="2:18">
      <c r="B3831" s="28"/>
      <c r="C3831" s="28"/>
      <c r="D3831" s="28"/>
      <c r="E3831" s="28"/>
      <c r="F3831" s="28"/>
      <c r="G3831" s="28"/>
      <c r="H3831" s="28"/>
      <c r="I3831" s="28"/>
      <c r="J3831" s="28"/>
      <c r="K3831" s="28"/>
      <c r="L3831" s="28"/>
      <c r="M3831" s="28"/>
      <c r="N3831" s="28"/>
      <c r="O3831" s="28"/>
      <c r="P3831" s="28"/>
      <c r="Q3831" s="28"/>
      <c r="R3831" s="28"/>
    </row>
    <row r="3832" spans="2:18">
      <c r="B3832" s="28"/>
      <c r="C3832" s="28"/>
      <c r="D3832" s="28"/>
      <c r="E3832" s="28"/>
      <c r="F3832" s="28"/>
      <c r="G3832" s="28"/>
      <c r="H3832" s="28"/>
      <c r="I3832" s="28"/>
      <c r="J3832" s="28"/>
      <c r="K3832" s="28"/>
      <c r="L3832" s="28"/>
      <c r="M3832" s="28"/>
      <c r="N3832" s="28"/>
      <c r="O3832" s="28"/>
      <c r="P3832" s="28"/>
      <c r="Q3832" s="28"/>
      <c r="R3832" s="28"/>
    </row>
    <row r="3833" spans="2:18">
      <c r="B3833" s="28"/>
      <c r="C3833" s="28"/>
      <c r="D3833" s="28"/>
      <c r="E3833" s="28"/>
      <c r="F3833" s="28"/>
      <c r="G3833" s="28"/>
      <c r="H3833" s="28"/>
      <c r="I3833" s="28"/>
      <c r="J3833" s="28"/>
      <c r="K3833" s="28"/>
      <c r="L3833" s="28"/>
      <c r="M3833" s="28"/>
      <c r="N3833" s="28"/>
      <c r="O3833" s="28"/>
      <c r="P3833" s="28"/>
      <c r="Q3833" s="28"/>
      <c r="R3833" s="28"/>
    </row>
    <row r="3834" spans="2:18">
      <c r="B3834" s="28"/>
      <c r="C3834" s="28"/>
      <c r="D3834" s="28"/>
      <c r="E3834" s="28"/>
      <c r="F3834" s="28"/>
      <c r="G3834" s="28"/>
      <c r="H3834" s="28"/>
      <c r="I3834" s="28"/>
      <c r="J3834" s="28"/>
      <c r="K3834" s="28"/>
      <c r="L3834" s="28"/>
      <c r="M3834" s="28"/>
      <c r="N3834" s="28"/>
      <c r="O3834" s="28"/>
      <c r="P3834" s="28"/>
      <c r="Q3834" s="28"/>
      <c r="R3834" s="28"/>
    </row>
    <row r="3835" spans="2:18">
      <c r="B3835" s="28"/>
      <c r="C3835" s="28"/>
      <c r="D3835" s="28"/>
      <c r="E3835" s="28"/>
      <c r="F3835" s="28"/>
      <c r="G3835" s="28"/>
      <c r="H3835" s="28"/>
      <c r="I3835" s="28"/>
      <c r="J3835" s="28"/>
      <c r="K3835" s="28"/>
      <c r="L3835" s="28"/>
      <c r="M3835" s="28"/>
      <c r="N3835" s="28"/>
      <c r="O3835" s="28"/>
      <c r="P3835" s="28"/>
      <c r="Q3835" s="28"/>
      <c r="R3835" s="28"/>
    </row>
    <row r="3836" spans="2:18">
      <c r="B3836" s="28"/>
      <c r="C3836" s="28"/>
      <c r="D3836" s="28"/>
      <c r="E3836" s="28"/>
      <c r="F3836" s="28"/>
      <c r="G3836" s="28"/>
      <c r="H3836" s="28"/>
      <c r="I3836" s="28"/>
      <c r="J3836" s="28"/>
      <c r="K3836" s="28"/>
      <c r="L3836" s="28"/>
      <c r="M3836" s="28"/>
      <c r="N3836" s="28"/>
      <c r="O3836" s="28"/>
      <c r="P3836" s="28"/>
      <c r="Q3836" s="28"/>
      <c r="R3836" s="28"/>
    </row>
    <row r="3837" spans="2:18">
      <c r="B3837" s="28"/>
      <c r="C3837" s="28"/>
      <c r="D3837" s="28"/>
      <c r="E3837" s="28"/>
      <c r="F3837" s="28"/>
      <c r="G3837" s="28"/>
      <c r="H3837" s="28"/>
      <c r="I3837" s="28"/>
      <c r="J3837" s="28"/>
      <c r="K3837" s="28"/>
      <c r="L3837" s="28"/>
      <c r="M3837" s="28"/>
      <c r="N3837" s="28"/>
      <c r="O3837" s="28"/>
      <c r="P3837" s="28"/>
      <c r="Q3837" s="28"/>
      <c r="R3837" s="28"/>
    </row>
    <row r="3838" spans="2:18">
      <c r="B3838" s="28"/>
      <c r="C3838" s="28"/>
      <c r="D3838" s="28"/>
      <c r="E3838" s="28"/>
      <c r="F3838" s="28"/>
      <c r="G3838" s="28"/>
      <c r="H3838" s="28"/>
      <c r="I3838" s="28"/>
      <c r="J3838" s="28"/>
      <c r="K3838" s="28"/>
      <c r="L3838" s="28"/>
      <c r="M3838" s="28"/>
      <c r="N3838" s="28"/>
      <c r="O3838" s="28"/>
      <c r="P3838" s="28"/>
      <c r="Q3838" s="28"/>
      <c r="R3838" s="28"/>
    </row>
    <row r="3839" spans="2:18">
      <c r="B3839" s="28"/>
      <c r="C3839" s="28"/>
      <c r="D3839" s="28"/>
      <c r="E3839" s="28"/>
      <c r="F3839" s="28"/>
      <c r="G3839" s="28"/>
      <c r="H3839" s="28"/>
      <c r="I3839" s="28"/>
      <c r="J3839" s="28"/>
      <c r="K3839" s="28"/>
      <c r="L3839" s="28"/>
      <c r="M3839" s="28"/>
      <c r="N3839" s="28"/>
      <c r="O3839" s="28"/>
      <c r="P3839" s="28"/>
      <c r="Q3839" s="28"/>
      <c r="R3839" s="28"/>
    </row>
    <row r="3840" spans="2:18">
      <c r="B3840" s="28"/>
      <c r="C3840" s="28"/>
      <c r="D3840" s="28"/>
      <c r="E3840" s="28"/>
      <c r="F3840" s="28"/>
      <c r="G3840" s="28"/>
      <c r="H3840" s="28"/>
      <c r="I3840" s="28"/>
      <c r="J3840" s="28"/>
      <c r="K3840" s="28"/>
      <c r="L3840" s="28"/>
      <c r="M3840" s="28"/>
      <c r="N3840" s="28"/>
      <c r="O3840" s="28"/>
      <c r="P3840" s="28"/>
      <c r="Q3840" s="28"/>
      <c r="R3840" s="28"/>
    </row>
    <row r="3841" spans="2:18">
      <c r="B3841" s="28"/>
      <c r="C3841" s="28"/>
      <c r="D3841" s="28"/>
      <c r="E3841" s="28"/>
      <c r="F3841" s="28"/>
      <c r="G3841" s="28"/>
      <c r="H3841" s="28"/>
      <c r="I3841" s="28"/>
      <c r="J3841" s="28"/>
      <c r="K3841" s="28"/>
      <c r="L3841" s="28"/>
      <c r="M3841" s="28"/>
      <c r="N3841" s="28"/>
      <c r="O3841" s="28"/>
      <c r="P3841" s="28"/>
      <c r="Q3841" s="28"/>
      <c r="R3841" s="28"/>
    </row>
    <row r="3842" spans="2:18">
      <c r="B3842" s="28"/>
      <c r="C3842" s="28"/>
      <c r="D3842" s="28"/>
      <c r="E3842" s="28"/>
      <c r="F3842" s="28"/>
      <c r="G3842" s="28"/>
      <c r="H3842" s="28"/>
      <c r="I3842" s="28"/>
      <c r="J3842" s="28"/>
      <c r="K3842" s="28"/>
      <c r="L3842" s="28"/>
      <c r="M3842" s="28"/>
      <c r="N3842" s="28"/>
      <c r="O3842" s="28"/>
      <c r="P3842" s="28"/>
      <c r="Q3842" s="28"/>
      <c r="R3842" s="28"/>
    </row>
    <row r="3843" spans="2:18">
      <c r="B3843" s="28"/>
      <c r="C3843" s="28"/>
      <c r="D3843" s="28"/>
      <c r="E3843" s="28"/>
      <c r="F3843" s="28"/>
      <c r="G3843" s="28"/>
      <c r="H3843" s="28"/>
      <c r="I3843" s="28"/>
      <c r="J3843" s="28"/>
      <c r="K3843" s="28"/>
      <c r="L3843" s="28"/>
      <c r="M3843" s="28"/>
      <c r="N3843" s="28"/>
      <c r="O3843" s="28"/>
      <c r="P3843" s="28"/>
      <c r="Q3843" s="28"/>
      <c r="R3843" s="28"/>
    </row>
    <row r="3844" spans="2:18">
      <c r="B3844" s="28"/>
      <c r="C3844" s="28"/>
      <c r="D3844" s="28"/>
      <c r="E3844" s="28"/>
      <c r="F3844" s="28"/>
      <c r="G3844" s="28"/>
      <c r="H3844" s="28"/>
      <c r="I3844" s="28"/>
      <c r="J3844" s="28"/>
      <c r="K3844" s="28"/>
      <c r="L3844" s="28"/>
      <c r="M3844" s="28"/>
      <c r="N3844" s="28"/>
      <c r="O3844" s="28"/>
      <c r="P3844" s="28"/>
      <c r="Q3844" s="28"/>
      <c r="R3844" s="28"/>
    </row>
    <row r="3845" spans="2:18">
      <c r="B3845" s="28"/>
      <c r="C3845" s="28"/>
      <c r="D3845" s="28"/>
      <c r="E3845" s="28"/>
      <c r="F3845" s="28"/>
      <c r="G3845" s="28"/>
      <c r="H3845" s="28"/>
      <c r="I3845" s="28"/>
      <c r="J3845" s="28"/>
      <c r="K3845" s="28"/>
      <c r="L3845" s="28"/>
      <c r="M3845" s="28"/>
      <c r="N3845" s="28"/>
      <c r="O3845" s="28"/>
      <c r="P3845" s="28"/>
      <c r="Q3845" s="28"/>
      <c r="R3845" s="28"/>
    </row>
    <row r="3846" spans="2:18">
      <c r="B3846" s="28"/>
      <c r="C3846" s="28"/>
      <c r="D3846" s="28"/>
      <c r="E3846" s="28"/>
      <c r="F3846" s="28"/>
      <c r="G3846" s="28"/>
      <c r="H3846" s="28"/>
      <c r="I3846" s="28"/>
      <c r="J3846" s="28"/>
      <c r="K3846" s="28"/>
      <c r="L3846" s="28"/>
      <c r="M3846" s="28"/>
      <c r="N3846" s="28"/>
      <c r="O3846" s="28"/>
      <c r="P3846" s="28"/>
      <c r="Q3846" s="28"/>
      <c r="R3846" s="28"/>
    </row>
    <row r="3847" spans="2:18">
      <c r="B3847" s="28"/>
      <c r="C3847" s="28"/>
      <c r="D3847" s="28"/>
      <c r="E3847" s="28"/>
      <c r="F3847" s="28"/>
      <c r="G3847" s="28"/>
      <c r="H3847" s="28"/>
      <c r="I3847" s="28"/>
      <c r="J3847" s="28"/>
      <c r="K3847" s="28"/>
      <c r="L3847" s="28"/>
      <c r="M3847" s="28"/>
      <c r="N3847" s="28"/>
      <c r="O3847" s="28"/>
      <c r="P3847" s="28"/>
      <c r="Q3847" s="28"/>
      <c r="R3847" s="28"/>
    </row>
    <row r="3848" spans="2:18">
      <c r="B3848" s="28"/>
      <c r="C3848" s="28"/>
      <c r="D3848" s="28"/>
      <c r="E3848" s="28"/>
      <c r="F3848" s="28"/>
      <c r="G3848" s="28"/>
      <c r="H3848" s="28"/>
      <c r="I3848" s="28"/>
      <c r="J3848" s="28"/>
      <c r="K3848" s="28"/>
      <c r="L3848" s="28"/>
      <c r="M3848" s="28"/>
      <c r="N3848" s="28"/>
      <c r="O3848" s="28"/>
      <c r="P3848" s="28"/>
      <c r="Q3848" s="28"/>
      <c r="R3848" s="28"/>
    </row>
    <row r="3849" spans="2:18">
      <c r="B3849" s="28"/>
      <c r="C3849" s="28"/>
      <c r="D3849" s="28"/>
      <c r="E3849" s="28"/>
      <c r="F3849" s="28"/>
      <c r="G3849" s="28"/>
      <c r="H3849" s="28"/>
      <c r="I3849" s="28"/>
      <c r="J3849" s="28"/>
      <c r="K3849" s="28"/>
      <c r="L3849" s="28"/>
      <c r="M3849" s="28"/>
      <c r="N3849" s="28"/>
      <c r="O3849" s="28"/>
      <c r="P3849" s="28"/>
      <c r="Q3849" s="28"/>
      <c r="R3849" s="28"/>
    </row>
    <row r="3850" spans="2:18">
      <c r="B3850" s="28"/>
      <c r="C3850" s="28"/>
      <c r="D3850" s="28"/>
      <c r="E3850" s="28"/>
      <c r="F3850" s="28"/>
      <c r="G3850" s="28"/>
      <c r="H3850" s="28"/>
      <c r="I3850" s="28"/>
      <c r="J3850" s="28"/>
      <c r="K3850" s="28"/>
      <c r="L3850" s="28"/>
      <c r="M3850" s="28"/>
      <c r="N3850" s="28"/>
      <c r="O3850" s="28"/>
      <c r="P3850" s="28"/>
      <c r="Q3850" s="28"/>
      <c r="R3850" s="28"/>
    </row>
    <row r="3851" spans="2:18">
      <c r="B3851" s="28"/>
      <c r="C3851" s="28"/>
      <c r="D3851" s="28"/>
      <c r="E3851" s="28"/>
      <c r="F3851" s="28"/>
      <c r="G3851" s="28"/>
      <c r="H3851" s="28"/>
      <c r="I3851" s="28"/>
      <c r="J3851" s="28"/>
      <c r="K3851" s="28"/>
      <c r="L3851" s="28"/>
      <c r="M3851" s="28"/>
      <c r="N3851" s="28"/>
      <c r="O3851" s="28"/>
      <c r="P3851" s="28"/>
      <c r="Q3851" s="28"/>
      <c r="R3851" s="28"/>
    </row>
    <row r="3852" spans="2:18">
      <c r="B3852" s="28"/>
      <c r="C3852" s="28"/>
      <c r="D3852" s="28"/>
      <c r="E3852" s="28"/>
      <c r="F3852" s="28"/>
      <c r="G3852" s="28"/>
      <c r="H3852" s="28"/>
      <c r="I3852" s="28"/>
      <c r="J3852" s="28"/>
      <c r="K3852" s="28"/>
      <c r="L3852" s="28"/>
      <c r="M3852" s="28"/>
      <c r="N3852" s="28"/>
      <c r="O3852" s="28"/>
      <c r="P3852" s="28"/>
      <c r="Q3852" s="28"/>
      <c r="R3852" s="28"/>
    </row>
    <row r="3853" spans="2:18">
      <c r="B3853" s="28"/>
      <c r="C3853" s="28"/>
      <c r="D3853" s="28"/>
      <c r="E3853" s="28"/>
      <c r="F3853" s="28"/>
      <c r="G3853" s="28"/>
      <c r="H3853" s="28"/>
      <c r="I3853" s="28"/>
      <c r="J3853" s="28"/>
      <c r="K3853" s="28"/>
      <c r="L3853" s="28"/>
      <c r="M3853" s="28"/>
      <c r="N3853" s="28"/>
      <c r="O3853" s="28"/>
      <c r="P3853" s="28"/>
      <c r="Q3853" s="28"/>
      <c r="R3853" s="28"/>
    </row>
    <row r="3854" spans="2:18">
      <c r="B3854" s="28"/>
      <c r="C3854" s="28"/>
      <c r="D3854" s="28"/>
      <c r="E3854" s="28"/>
      <c r="F3854" s="28"/>
      <c r="G3854" s="28"/>
      <c r="H3854" s="28"/>
      <c r="I3854" s="28"/>
      <c r="J3854" s="28"/>
      <c r="K3854" s="28"/>
      <c r="L3854" s="28"/>
      <c r="M3854" s="28"/>
      <c r="N3854" s="28"/>
      <c r="O3854" s="28"/>
      <c r="P3854" s="28"/>
      <c r="Q3854" s="28"/>
      <c r="R3854" s="28"/>
    </row>
    <row r="3855" spans="2:18">
      <c r="B3855" s="28"/>
      <c r="C3855" s="28"/>
      <c r="D3855" s="28"/>
      <c r="E3855" s="28"/>
      <c r="F3855" s="28"/>
      <c r="G3855" s="28"/>
      <c r="H3855" s="28"/>
      <c r="I3855" s="28"/>
      <c r="J3855" s="28"/>
      <c r="K3855" s="28"/>
      <c r="L3855" s="28"/>
      <c r="M3855" s="28"/>
      <c r="N3855" s="28"/>
      <c r="O3855" s="28"/>
      <c r="P3855" s="28"/>
      <c r="Q3855" s="28"/>
      <c r="R3855" s="28"/>
    </row>
    <row r="3856" spans="2:18">
      <c r="B3856" s="28"/>
      <c r="C3856" s="28"/>
      <c r="D3856" s="28"/>
      <c r="E3856" s="28"/>
      <c r="F3856" s="28"/>
      <c r="G3856" s="28"/>
      <c r="H3856" s="28"/>
      <c r="I3856" s="28"/>
      <c r="J3856" s="28"/>
      <c r="K3856" s="28"/>
      <c r="L3856" s="28"/>
      <c r="M3856" s="28"/>
      <c r="N3856" s="28"/>
      <c r="O3856" s="28"/>
      <c r="P3856" s="28"/>
      <c r="Q3856" s="28"/>
      <c r="R3856" s="28"/>
    </row>
    <row r="3857" spans="2:18">
      <c r="B3857" s="28"/>
      <c r="C3857" s="28"/>
      <c r="D3857" s="28"/>
      <c r="E3857" s="28"/>
      <c r="F3857" s="28"/>
      <c r="G3857" s="28"/>
      <c r="H3857" s="28"/>
      <c r="I3857" s="28"/>
      <c r="J3857" s="28"/>
      <c r="K3857" s="28"/>
      <c r="L3857" s="28"/>
      <c r="M3857" s="28"/>
      <c r="N3857" s="28"/>
      <c r="O3857" s="28"/>
      <c r="P3857" s="28"/>
      <c r="Q3857" s="28"/>
      <c r="R3857" s="28"/>
    </row>
    <row r="3858" spans="2:18">
      <c r="B3858" s="28"/>
      <c r="C3858" s="28"/>
      <c r="D3858" s="28"/>
      <c r="E3858" s="28"/>
      <c r="F3858" s="28"/>
      <c r="G3858" s="28"/>
      <c r="H3858" s="28"/>
      <c r="I3858" s="28"/>
      <c r="J3858" s="28"/>
      <c r="K3858" s="28"/>
      <c r="L3858" s="28"/>
      <c r="M3858" s="28"/>
      <c r="N3858" s="28"/>
      <c r="O3858" s="28"/>
      <c r="P3858" s="28"/>
      <c r="Q3858" s="28"/>
      <c r="R3858" s="28"/>
    </row>
    <row r="3859" spans="2:18">
      <c r="B3859" s="28"/>
      <c r="C3859" s="28"/>
      <c r="D3859" s="28"/>
      <c r="E3859" s="28"/>
      <c r="F3859" s="28"/>
      <c r="G3859" s="28"/>
      <c r="H3859" s="28"/>
      <c r="I3859" s="28"/>
      <c r="J3859" s="28"/>
      <c r="K3859" s="28"/>
      <c r="L3859" s="28"/>
      <c r="M3859" s="28"/>
      <c r="N3859" s="28"/>
      <c r="O3859" s="28"/>
      <c r="P3859" s="28"/>
      <c r="Q3859" s="28"/>
      <c r="R3859" s="28"/>
    </row>
    <row r="3860" spans="2:18">
      <c r="B3860" s="28"/>
      <c r="C3860" s="28"/>
      <c r="D3860" s="28"/>
      <c r="E3860" s="28"/>
      <c r="F3860" s="28"/>
      <c r="G3860" s="28"/>
      <c r="H3860" s="28"/>
      <c r="I3860" s="28"/>
      <c r="J3860" s="28"/>
      <c r="K3860" s="28"/>
      <c r="L3860" s="28"/>
      <c r="M3860" s="28"/>
      <c r="N3860" s="28"/>
      <c r="O3860" s="28"/>
      <c r="P3860" s="28"/>
      <c r="Q3860" s="28"/>
      <c r="R3860" s="28"/>
    </row>
    <row r="3861" spans="2:18">
      <c r="B3861" s="28"/>
      <c r="C3861" s="28"/>
      <c r="D3861" s="28"/>
      <c r="E3861" s="28"/>
      <c r="F3861" s="28"/>
      <c r="G3861" s="28"/>
      <c r="H3861" s="28"/>
      <c r="I3861" s="28"/>
      <c r="J3861" s="28"/>
      <c r="K3861" s="28"/>
      <c r="L3861" s="28"/>
      <c r="M3861" s="28"/>
      <c r="N3861" s="28"/>
      <c r="O3861" s="28"/>
      <c r="P3861" s="28"/>
      <c r="Q3861" s="28"/>
      <c r="R3861" s="28"/>
    </row>
    <row r="3862" spans="2:18">
      <c r="B3862" s="28"/>
      <c r="C3862" s="28"/>
      <c r="D3862" s="28"/>
      <c r="E3862" s="28"/>
      <c r="F3862" s="28"/>
      <c r="G3862" s="28"/>
      <c r="H3862" s="28"/>
      <c r="I3862" s="28"/>
      <c r="J3862" s="28"/>
      <c r="K3862" s="28"/>
      <c r="L3862" s="28"/>
      <c r="M3862" s="28"/>
      <c r="N3862" s="28"/>
      <c r="O3862" s="28"/>
      <c r="P3862" s="28"/>
      <c r="Q3862" s="28"/>
      <c r="R3862" s="28"/>
    </row>
    <row r="3863" spans="2:18">
      <c r="B3863" s="28"/>
      <c r="C3863" s="28"/>
      <c r="D3863" s="28"/>
      <c r="E3863" s="28"/>
      <c r="F3863" s="28"/>
      <c r="G3863" s="28"/>
      <c r="H3863" s="28"/>
      <c r="I3863" s="28"/>
      <c r="J3863" s="28"/>
      <c r="K3863" s="28"/>
      <c r="L3863" s="28"/>
      <c r="M3863" s="28"/>
      <c r="N3863" s="28"/>
      <c r="O3863" s="28"/>
      <c r="P3863" s="28"/>
      <c r="Q3863" s="28"/>
      <c r="R3863" s="28"/>
    </row>
    <row r="3864" spans="2:18">
      <c r="B3864" s="28"/>
      <c r="C3864" s="28"/>
      <c r="D3864" s="28"/>
      <c r="E3864" s="28"/>
      <c r="F3864" s="28"/>
      <c r="G3864" s="28"/>
      <c r="H3864" s="28"/>
      <c r="I3864" s="28"/>
      <c r="J3864" s="28"/>
      <c r="K3864" s="28"/>
      <c r="L3864" s="28"/>
      <c r="M3864" s="28"/>
      <c r="N3864" s="28"/>
      <c r="O3864" s="28"/>
      <c r="P3864" s="28"/>
      <c r="Q3864" s="28"/>
      <c r="R3864" s="28"/>
    </row>
    <row r="3865" spans="2:18">
      <c r="B3865" s="28"/>
      <c r="C3865" s="28"/>
      <c r="D3865" s="28"/>
      <c r="E3865" s="28"/>
      <c r="F3865" s="28"/>
      <c r="G3865" s="28"/>
      <c r="H3865" s="28"/>
      <c r="I3865" s="28"/>
      <c r="J3865" s="28"/>
      <c r="K3865" s="28"/>
      <c r="L3865" s="28"/>
      <c r="M3865" s="28"/>
      <c r="N3865" s="28"/>
      <c r="O3865" s="28"/>
      <c r="P3865" s="28"/>
      <c r="Q3865" s="28"/>
      <c r="R3865" s="28"/>
    </row>
    <row r="3866" spans="2:18">
      <c r="B3866" s="28"/>
      <c r="C3866" s="28"/>
      <c r="D3866" s="28"/>
      <c r="E3866" s="28"/>
      <c r="F3866" s="28"/>
      <c r="G3866" s="28"/>
      <c r="H3866" s="28"/>
      <c r="I3866" s="28"/>
      <c r="J3866" s="28"/>
      <c r="K3866" s="28"/>
      <c r="L3866" s="28"/>
      <c r="M3866" s="28"/>
      <c r="N3866" s="28"/>
      <c r="O3866" s="28"/>
      <c r="P3866" s="28"/>
      <c r="Q3866" s="28"/>
      <c r="R3866" s="28"/>
    </row>
    <row r="3867" spans="2:18">
      <c r="B3867" s="28"/>
      <c r="C3867" s="28"/>
      <c r="D3867" s="28"/>
      <c r="E3867" s="28"/>
      <c r="F3867" s="28"/>
      <c r="G3867" s="28"/>
      <c r="H3867" s="28"/>
      <c r="I3867" s="28"/>
      <c r="J3867" s="28"/>
      <c r="K3867" s="28"/>
      <c r="L3867" s="28"/>
      <c r="M3867" s="28"/>
      <c r="N3867" s="28"/>
      <c r="O3867" s="28"/>
      <c r="P3867" s="28"/>
      <c r="Q3867" s="28"/>
      <c r="R3867" s="28"/>
    </row>
    <row r="3868" spans="2:18">
      <c r="B3868" s="28"/>
      <c r="C3868" s="28"/>
      <c r="D3868" s="28"/>
      <c r="E3868" s="28"/>
      <c r="F3868" s="28"/>
      <c r="G3868" s="28"/>
      <c r="H3868" s="28"/>
      <c r="I3868" s="28"/>
      <c r="J3868" s="28"/>
      <c r="K3868" s="28"/>
      <c r="L3868" s="28"/>
      <c r="M3868" s="28"/>
      <c r="N3868" s="28"/>
      <c r="O3868" s="28"/>
      <c r="P3868" s="28"/>
      <c r="Q3868" s="28"/>
      <c r="R3868" s="28"/>
    </row>
    <row r="3869" spans="2:18">
      <c r="B3869" s="28"/>
      <c r="C3869" s="28"/>
      <c r="D3869" s="28"/>
      <c r="E3869" s="28"/>
      <c r="F3869" s="28"/>
      <c r="G3869" s="28"/>
      <c r="H3869" s="28"/>
      <c r="I3869" s="28"/>
      <c r="J3869" s="28"/>
      <c r="K3869" s="28"/>
      <c r="L3869" s="28"/>
      <c r="M3869" s="28"/>
      <c r="N3869" s="28"/>
      <c r="O3869" s="28"/>
      <c r="P3869" s="28"/>
      <c r="Q3869" s="28"/>
      <c r="R3869" s="28"/>
    </row>
    <row r="3870" spans="2:18">
      <c r="B3870" s="28"/>
      <c r="C3870" s="28"/>
      <c r="D3870" s="28"/>
      <c r="E3870" s="28"/>
      <c r="F3870" s="28"/>
      <c r="G3870" s="28"/>
      <c r="H3870" s="28"/>
      <c r="I3870" s="28"/>
      <c r="J3870" s="28"/>
      <c r="K3870" s="28"/>
      <c r="L3870" s="28"/>
      <c r="M3870" s="28"/>
      <c r="N3870" s="28"/>
      <c r="O3870" s="28"/>
      <c r="P3870" s="28"/>
      <c r="Q3870" s="28"/>
      <c r="R3870" s="28"/>
    </row>
    <row r="3871" spans="2:18">
      <c r="B3871" s="28"/>
      <c r="C3871" s="28"/>
      <c r="D3871" s="28"/>
      <c r="E3871" s="28"/>
      <c r="F3871" s="28"/>
      <c r="G3871" s="28"/>
      <c r="H3871" s="28"/>
      <c r="I3871" s="28"/>
      <c r="J3871" s="28"/>
      <c r="K3871" s="28"/>
      <c r="L3871" s="28"/>
      <c r="M3871" s="28"/>
      <c r="N3871" s="28"/>
      <c r="O3871" s="28"/>
      <c r="P3871" s="28"/>
      <c r="Q3871" s="28"/>
      <c r="R3871" s="28"/>
    </row>
    <row r="3872" spans="2:18">
      <c r="B3872" s="28"/>
      <c r="C3872" s="28"/>
      <c r="D3872" s="28"/>
      <c r="E3872" s="28"/>
      <c r="F3872" s="28"/>
      <c r="G3872" s="28"/>
      <c r="H3872" s="28"/>
      <c r="I3872" s="28"/>
      <c r="J3872" s="28"/>
      <c r="K3872" s="28"/>
      <c r="L3872" s="28"/>
      <c r="M3872" s="28"/>
      <c r="N3872" s="28"/>
      <c r="O3872" s="28"/>
      <c r="P3872" s="28"/>
      <c r="Q3872" s="28"/>
      <c r="R3872" s="28"/>
    </row>
    <row r="3873" spans="2:18">
      <c r="B3873" s="28"/>
      <c r="C3873" s="28"/>
      <c r="D3873" s="28"/>
      <c r="E3873" s="28"/>
      <c r="F3873" s="28"/>
      <c r="G3873" s="28"/>
      <c r="H3873" s="28"/>
      <c r="I3873" s="28"/>
      <c r="J3873" s="28"/>
      <c r="K3873" s="28"/>
      <c r="L3873" s="28"/>
      <c r="M3873" s="28"/>
      <c r="N3873" s="28"/>
      <c r="O3873" s="28"/>
      <c r="P3873" s="28"/>
      <c r="Q3873" s="28"/>
      <c r="R3873" s="28"/>
    </row>
    <row r="3874" spans="2:18">
      <c r="B3874" s="28"/>
      <c r="C3874" s="28"/>
      <c r="D3874" s="28"/>
      <c r="E3874" s="28"/>
      <c r="F3874" s="28"/>
      <c r="G3874" s="28"/>
      <c r="H3874" s="28"/>
      <c r="I3874" s="28"/>
      <c r="J3874" s="28"/>
      <c r="K3874" s="28"/>
      <c r="L3874" s="28"/>
      <c r="M3874" s="28"/>
      <c r="N3874" s="28"/>
      <c r="O3874" s="28"/>
      <c r="P3874" s="28"/>
      <c r="Q3874" s="28"/>
      <c r="R3874" s="28"/>
    </row>
    <row r="3875" spans="2:18">
      <c r="B3875" s="28"/>
      <c r="C3875" s="28"/>
      <c r="D3875" s="28"/>
      <c r="E3875" s="28"/>
      <c r="F3875" s="28"/>
      <c r="G3875" s="28"/>
      <c r="H3875" s="28"/>
      <c r="I3875" s="28"/>
      <c r="J3875" s="28"/>
      <c r="K3875" s="28"/>
      <c r="L3875" s="28"/>
      <c r="M3875" s="28"/>
      <c r="N3875" s="28"/>
      <c r="O3875" s="28"/>
      <c r="P3875" s="28"/>
      <c r="Q3875" s="28"/>
      <c r="R3875" s="28"/>
    </row>
    <row r="3876" spans="2:18">
      <c r="B3876" s="28"/>
      <c r="C3876" s="28"/>
      <c r="D3876" s="28"/>
      <c r="E3876" s="28"/>
      <c r="F3876" s="28"/>
      <c r="G3876" s="28"/>
      <c r="H3876" s="28"/>
      <c r="I3876" s="28"/>
      <c r="J3876" s="28"/>
      <c r="K3876" s="28"/>
      <c r="L3876" s="28"/>
      <c r="M3876" s="28"/>
      <c r="N3876" s="28"/>
      <c r="O3876" s="28"/>
      <c r="P3876" s="28"/>
      <c r="Q3876" s="28"/>
      <c r="R3876" s="28"/>
    </row>
    <row r="3877" spans="2:18">
      <c r="B3877" s="28"/>
      <c r="C3877" s="28"/>
      <c r="D3877" s="28"/>
      <c r="E3877" s="28"/>
      <c r="F3877" s="28"/>
      <c r="G3877" s="28"/>
      <c r="H3877" s="28"/>
      <c r="I3877" s="28"/>
      <c r="J3877" s="28"/>
      <c r="K3877" s="28"/>
      <c r="L3877" s="28"/>
      <c r="M3877" s="28"/>
      <c r="N3877" s="28"/>
      <c r="O3877" s="28"/>
      <c r="P3877" s="28"/>
      <c r="Q3877" s="28"/>
      <c r="R3877" s="28"/>
    </row>
    <row r="3878" spans="2:18">
      <c r="B3878" s="28"/>
      <c r="C3878" s="28"/>
      <c r="D3878" s="28"/>
      <c r="E3878" s="28"/>
      <c r="F3878" s="28"/>
      <c r="G3878" s="28"/>
      <c r="H3878" s="28"/>
      <c r="I3878" s="28"/>
      <c r="J3878" s="28"/>
      <c r="K3878" s="28"/>
      <c r="L3878" s="28"/>
      <c r="M3878" s="28"/>
      <c r="N3878" s="28"/>
      <c r="O3878" s="28"/>
      <c r="P3878" s="28"/>
      <c r="Q3878" s="28"/>
      <c r="R3878" s="28"/>
    </row>
    <row r="3879" spans="2:18">
      <c r="B3879" s="28"/>
      <c r="C3879" s="28"/>
      <c r="D3879" s="28"/>
      <c r="E3879" s="28"/>
      <c r="F3879" s="28"/>
      <c r="G3879" s="28"/>
      <c r="H3879" s="28"/>
      <c r="I3879" s="28"/>
      <c r="J3879" s="28"/>
      <c r="K3879" s="28"/>
      <c r="L3879" s="28"/>
      <c r="M3879" s="28"/>
      <c r="N3879" s="28"/>
      <c r="O3879" s="28"/>
      <c r="P3879" s="28"/>
      <c r="Q3879" s="28"/>
      <c r="R3879" s="28"/>
    </row>
    <row r="3880" spans="2:18">
      <c r="B3880" s="28"/>
      <c r="C3880" s="28"/>
      <c r="D3880" s="28"/>
      <c r="E3880" s="28"/>
      <c r="F3880" s="28"/>
      <c r="G3880" s="28"/>
      <c r="H3880" s="28"/>
      <c r="I3880" s="28"/>
      <c r="J3880" s="28"/>
      <c r="K3880" s="28"/>
      <c r="L3880" s="28"/>
      <c r="M3880" s="28"/>
      <c r="N3880" s="28"/>
      <c r="O3880" s="28"/>
      <c r="P3880" s="28"/>
      <c r="Q3880" s="28"/>
      <c r="R3880" s="28"/>
    </row>
    <row r="3881" spans="2:18">
      <c r="B3881" s="28"/>
      <c r="C3881" s="28"/>
      <c r="D3881" s="28"/>
      <c r="E3881" s="28"/>
      <c r="F3881" s="28"/>
      <c r="G3881" s="28"/>
      <c r="H3881" s="28"/>
      <c r="I3881" s="28"/>
      <c r="J3881" s="28"/>
      <c r="K3881" s="28"/>
      <c r="L3881" s="28"/>
      <c r="M3881" s="28"/>
      <c r="N3881" s="28"/>
      <c r="O3881" s="28"/>
      <c r="P3881" s="28"/>
      <c r="Q3881" s="28"/>
      <c r="R3881" s="28"/>
    </row>
    <row r="3882" spans="2:18">
      <c r="B3882" s="28"/>
      <c r="C3882" s="28"/>
      <c r="D3882" s="28"/>
      <c r="E3882" s="28"/>
      <c r="F3882" s="28"/>
      <c r="G3882" s="28"/>
      <c r="H3882" s="28"/>
      <c r="I3882" s="28"/>
      <c r="J3882" s="28"/>
      <c r="K3882" s="28"/>
      <c r="L3882" s="28"/>
      <c r="M3882" s="28"/>
      <c r="N3882" s="28"/>
      <c r="O3882" s="28"/>
      <c r="P3882" s="28"/>
      <c r="Q3882" s="28"/>
      <c r="R3882" s="28"/>
    </row>
    <row r="3883" spans="2:18">
      <c r="B3883" s="28"/>
      <c r="C3883" s="28"/>
      <c r="D3883" s="28"/>
      <c r="E3883" s="28"/>
      <c r="F3883" s="28"/>
      <c r="G3883" s="28"/>
      <c r="H3883" s="28"/>
      <c r="I3883" s="28"/>
      <c r="J3883" s="28"/>
      <c r="K3883" s="28"/>
      <c r="L3883" s="28"/>
      <c r="M3883" s="28"/>
      <c r="N3883" s="28"/>
      <c r="O3883" s="28"/>
      <c r="P3883" s="28"/>
      <c r="Q3883" s="28"/>
      <c r="R3883" s="28"/>
    </row>
    <row r="3884" spans="2:18">
      <c r="B3884" s="28"/>
      <c r="C3884" s="28"/>
      <c r="D3884" s="28"/>
      <c r="E3884" s="28"/>
      <c r="F3884" s="28"/>
      <c r="G3884" s="28"/>
      <c r="H3884" s="28"/>
      <c r="I3884" s="28"/>
      <c r="J3884" s="28"/>
      <c r="K3884" s="28"/>
      <c r="L3884" s="28"/>
      <c r="M3884" s="28"/>
      <c r="N3884" s="28"/>
      <c r="O3884" s="28"/>
      <c r="P3884" s="28"/>
      <c r="Q3884" s="28"/>
      <c r="R3884" s="28"/>
    </row>
    <row r="3885" spans="2:18">
      <c r="B3885" s="28"/>
      <c r="C3885" s="28"/>
      <c r="D3885" s="28"/>
      <c r="E3885" s="28"/>
      <c r="F3885" s="28"/>
      <c r="G3885" s="28"/>
      <c r="H3885" s="28"/>
      <c r="I3885" s="28"/>
      <c r="J3885" s="28"/>
      <c r="K3885" s="28"/>
      <c r="L3885" s="28"/>
      <c r="M3885" s="28"/>
      <c r="N3885" s="28"/>
      <c r="O3885" s="28"/>
      <c r="P3885" s="28"/>
      <c r="Q3885" s="28"/>
      <c r="R3885" s="28"/>
    </row>
    <row r="3886" spans="2:18">
      <c r="B3886" s="28"/>
      <c r="C3886" s="28"/>
      <c r="D3886" s="28"/>
      <c r="E3886" s="28"/>
      <c r="F3886" s="28"/>
      <c r="G3886" s="28"/>
      <c r="H3886" s="28"/>
      <c r="I3886" s="28"/>
      <c r="J3886" s="28"/>
      <c r="K3886" s="28"/>
      <c r="L3886" s="28"/>
      <c r="M3886" s="28"/>
      <c r="N3886" s="28"/>
      <c r="O3886" s="28"/>
      <c r="P3886" s="28"/>
      <c r="Q3886" s="28"/>
      <c r="R3886" s="28"/>
    </row>
    <row r="3887" spans="2:18">
      <c r="B3887" s="28"/>
      <c r="C3887" s="28"/>
      <c r="D3887" s="28"/>
      <c r="E3887" s="28"/>
      <c r="F3887" s="28"/>
      <c r="G3887" s="28"/>
      <c r="H3887" s="28"/>
      <c r="I3887" s="28"/>
      <c r="J3887" s="28"/>
      <c r="K3887" s="28"/>
      <c r="L3887" s="28"/>
      <c r="M3887" s="28"/>
      <c r="N3887" s="28"/>
      <c r="O3887" s="28"/>
      <c r="P3887" s="28"/>
      <c r="Q3887" s="28"/>
      <c r="R3887" s="28"/>
    </row>
    <row r="3888" spans="2:18">
      <c r="B3888" s="28"/>
      <c r="C3888" s="28"/>
      <c r="D3888" s="28"/>
      <c r="E3888" s="28"/>
      <c r="F3888" s="28"/>
      <c r="G3888" s="28"/>
      <c r="H3888" s="28"/>
      <c r="I3888" s="28"/>
      <c r="J3888" s="28"/>
      <c r="K3888" s="28"/>
      <c r="L3888" s="28"/>
      <c r="M3888" s="28"/>
      <c r="N3888" s="28"/>
      <c r="O3888" s="28"/>
      <c r="P3888" s="28"/>
      <c r="Q3888" s="28"/>
      <c r="R3888" s="28"/>
    </row>
    <row r="3889" spans="2:18">
      <c r="B3889" s="28"/>
      <c r="C3889" s="28"/>
      <c r="D3889" s="28"/>
      <c r="E3889" s="28"/>
      <c r="F3889" s="28"/>
      <c r="G3889" s="28"/>
      <c r="H3889" s="28"/>
      <c r="I3889" s="28"/>
      <c r="J3889" s="28"/>
      <c r="K3889" s="28"/>
      <c r="L3889" s="28"/>
      <c r="M3889" s="28"/>
      <c r="N3889" s="28"/>
      <c r="O3889" s="28"/>
      <c r="P3889" s="28"/>
      <c r="Q3889" s="28"/>
      <c r="R3889" s="28"/>
    </row>
    <row r="3890" spans="2:18">
      <c r="B3890" s="28"/>
      <c r="C3890" s="28"/>
      <c r="D3890" s="28"/>
      <c r="E3890" s="28"/>
      <c r="F3890" s="28"/>
      <c r="G3890" s="28"/>
      <c r="H3890" s="28"/>
      <c r="I3890" s="28"/>
      <c r="J3890" s="28"/>
      <c r="K3890" s="28"/>
      <c r="L3890" s="28"/>
      <c r="M3890" s="28"/>
      <c r="N3890" s="28"/>
      <c r="O3890" s="28"/>
      <c r="P3890" s="28"/>
      <c r="Q3890" s="28"/>
      <c r="R3890" s="28"/>
    </row>
    <row r="3891" spans="2:18">
      <c r="B3891" s="28"/>
      <c r="C3891" s="28"/>
      <c r="D3891" s="28"/>
      <c r="E3891" s="28"/>
      <c r="F3891" s="28"/>
      <c r="G3891" s="28"/>
      <c r="H3891" s="28"/>
      <c r="I3891" s="28"/>
      <c r="J3891" s="28"/>
      <c r="K3891" s="28"/>
      <c r="L3891" s="28"/>
      <c r="M3891" s="28"/>
      <c r="N3891" s="28"/>
      <c r="O3891" s="28"/>
      <c r="P3891" s="28"/>
      <c r="Q3891" s="28"/>
      <c r="R3891" s="28"/>
    </row>
    <row r="3892" spans="2:18">
      <c r="B3892" s="28"/>
      <c r="C3892" s="28"/>
      <c r="D3892" s="28"/>
      <c r="E3892" s="28"/>
      <c r="F3892" s="28"/>
      <c r="G3892" s="28"/>
      <c r="H3892" s="28"/>
      <c r="I3892" s="28"/>
      <c r="J3892" s="28"/>
      <c r="K3892" s="28"/>
      <c r="L3892" s="28"/>
      <c r="M3892" s="28"/>
      <c r="N3892" s="28"/>
      <c r="O3892" s="28"/>
      <c r="P3892" s="28"/>
      <c r="Q3892" s="28"/>
      <c r="R3892" s="28"/>
    </row>
    <row r="3893" spans="2:18">
      <c r="B3893" s="28"/>
      <c r="C3893" s="28"/>
      <c r="D3893" s="28"/>
      <c r="E3893" s="28"/>
      <c r="F3893" s="28"/>
      <c r="G3893" s="28"/>
      <c r="H3893" s="28"/>
      <c r="I3893" s="28"/>
      <c r="J3893" s="28"/>
      <c r="K3893" s="28"/>
      <c r="L3893" s="28"/>
      <c r="M3893" s="28"/>
      <c r="N3893" s="28"/>
      <c r="O3893" s="28"/>
      <c r="P3893" s="28"/>
      <c r="Q3893" s="28"/>
      <c r="R3893" s="28"/>
    </row>
    <row r="3894" spans="2:18">
      <c r="B3894" s="28"/>
      <c r="C3894" s="28"/>
      <c r="D3894" s="28"/>
      <c r="E3894" s="28"/>
      <c r="F3894" s="28"/>
      <c r="G3894" s="28"/>
      <c r="H3894" s="28"/>
      <c r="I3894" s="28"/>
      <c r="J3894" s="28"/>
      <c r="K3894" s="28"/>
      <c r="L3894" s="28"/>
      <c r="M3894" s="28"/>
      <c r="N3894" s="28"/>
      <c r="O3894" s="28"/>
      <c r="P3894" s="28"/>
      <c r="Q3894" s="28"/>
      <c r="R3894" s="28"/>
    </row>
    <row r="3895" spans="2:18">
      <c r="B3895" s="28"/>
      <c r="C3895" s="28"/>
      <c r="D3895" s="28"/>
      <c r="E3895" s="28"/>
      <c r="F3895" s="28"/>
      <c r="G3895" s="28"/>
      <c r="H3895" s="28"/>
      <c r="I3895" s="28"/>
      <c r="J3895" s="28"/>
      <c r="K3895" s="28"/>
      <c r="L3895" s="28"/>
      <c r="M3895" s="28"/>
      <c r="N3895" s="28"/>
      <c r="O3895" s="28"/>
      <c r="P3895" s="28"/>
      <c r="Q3895" s="28"/>
      <c r="R3895" s="28"/>
    </row>
    <row r="3896" spans="2:18">
      <c r="B3896" s="28"/>
      <c r="C3896" s="28"/>
      <c r="D3896" s="28"/>
      <c r="E3896" s="28"/>
      <c r="F3896" s="28"/>
      <c r="G3896" s="28"/>
      <c r="H3896" s="28"/>
      <c r="I3896" s="28"/>
      <c r="J3896" s="28"/>
      <c r="K3896" s="28"/>
      <c r="L3896" s="28"/>
      <c r="M3896" s="28"/>
      <c r="N3896" s="28"/>
      <c r="O3896" s="28"/>
      <c r="P3896" s="28"/>
      <c r="Q3896" s="28"/>
      <c r="R3896" s="28"/>
    </row>
    <row r="3897" spans="2:18">
      <c r="B3897" s="28"/>
      <c r="C3897" s="28"/>
      <c r="D3897" s="28"/>
      <c r="E3897" s="28"/>
      <c r="F3897" s="28"/>
      <c r="G3897" s="28"/>
      <c r="H3897" s="28"/>
      <c r="I3897" s="28"/>
      <c r="J3897" s="28"/>
      <c r="K3897" s="28"/>
      <c r="L3897" s="28"/>
      <c r="M3897" s="28"/>
      <c r="N3897" s="28"/>
      <c r="O3897" s="28"/>
      <c r="P3897" s="28"/>
      <c r="Q3897" s="28"/>
      <c r="R3897" s="28"/>
    </row>
    <row r="3898" spans="2:18">
      <c r="B3898" s="28"/>
      <c r="C3898" s="28"/>
      <c r="D3898" s="28"/>
      <c r="E3898" s="28"/>
      <c r="F3898" s="28"/>
      <c r="G3898" s="28"/>
      <c r="H3898" s="28"/>
      <c r="I3898" s="28"/>
      <c r="J3898" s="28"/>
      <c r="K3898" s="28"/>
      <c r="L3898" s="28"/>
      <c r="M3898" s="28"/>
      <c r="N3898" s="28"/>
      <c r="O3898" s="28"/>
      <c r="P3898" s="28"/>
      <c r="Q3898" s="28"/>
      <c r="R3898" s="28"/>
    </row>
    <row r="3899" spans="2:18">
      <c r="B3899" s="28"/>
      <c r="C3899" s="28"/>
      <c r="D3899" s="28"/>
      <c r="E3899" s="28"/>
      <c r="F3899" s="28"/>
      <c r="G3899" s="28"/>
      <c r="H3899" s="28"/>
      <c r="I3899" s="28"/>
      <c r="J3899" s="28"/>
      <c r="K3899" s="28"/>
      <c r="L3899" s="28"/>
      <c r="M3899" s="28"/>
      <c r="N3899" s="28"/>
      <c r="O3899" s="28"/>
      <c r="P3899" s="28"/>
      <c r="Q3899" s="28"/>
      <c r="R3899" s="28"/>
    </row>
    <row r="3900" spans="2:18">
      <c r="B3900" s="28"/>
      <c r="C3900" s="28"/>
      <c r="D3900" s="28"/>
      <c r="E3900" s="28"/>
      <c r="F3900" s="28"/>
      <c r="G3900" s="28"/>
      <c r="H3900" s="28"/>
      <c r="I3900" s="28"/>
      <c r="J3900" s="28"/>
      <c r="K3900" s="28"/>
      <c r="L3900" s="28"/>
      <c r="M3900" s="28"/>
      <c r="N3900" s="28"/>
      <c r="O3900" s="28"/>
      <c r="P3900" s="28"/>
      <c r="Q3900" s="28"/>
      <c r="R3900" s="28"/>
    </row>
    <row r="3901" spans="2:18">
      <c r="B3901" s="28"/>
      <c r="C3901" s="28"/>
      <c r="D3901" s="28"/>
      <c r="E3901" s="28"/>
      <c r="F3901" s="28"/>
      <c r="G3901" s="28"/>
      <c r="H3901" s="28"/>
      <c r="I3901" s="28"/>
      <c r="J3901" s="28"/>
      <c r="K3901" s="28"/>
      <c r="L3901" s="28"/>
      <c r="M3901" s="28"/>
      <c r="N3901" s="28"/>
      <c r="O3901" s="28"/>
      <c r="P3901" s="28"/>
      <c r="Q3901" s="28"/>
      <c r="R3901" s="28"/>
    </row>
    <row r="3902" spans="2:18">
      <c r="B3902" s="28"/>
      <c r="C3902" s="28"/>
      <c r="D3902" s="28"/>
      <c r="E3902" s="28"/>
      <c r="F3902" s="28"/>
      <c r="G3902" s="28"/>
      <c r="H3902" s="28"/>
      <c r="I3902" s="28"/>
      <c r="J3902" s="28"/>
      <c r="K3902" s="28"/>
      <c r="L3902" s="28"/>
      <c r="M3902" s="28"/>
      <c r="N3902" s="28"/>
      <c r="O3902" s="28"/>
      <c r="P3902" s="28"/>
      <c r="Q3902" s="28"/>
      <c r="R3902" s="28"/>
    </row>
    <row r="3903" spans="2:18">
      <c r="B3903" s="28"/>
      <c r="C3903" s="28"/>
      <c r="D3903" s="28"/>
      <c r="E3903" s="28"/>
      <c r="F3903" s="28"/>
      <c r="G3903" s="28"/>
      <c r="H3903" s="28"/>
      <c r="I3903" s="28"/>
      <c r="J3903" s="28"/>
      <c r="K3903" s="28"/>
      <c r="L3903" s="28"/>
      <c r="M3903" s="28"/>
      <c r="N3903" s="28"/>
      <c r="O3903" s="28"/>
      <c r="P3903" s="28"/>
      <c r="Q3903" s="28"/>
      <c r="R3903" s="28"/>
    </row>
    <row r="3904" spans="2:18">
      <c r="B3904" s="28"/>
      <c r="C3904" s="28"/>
      <c r="D3904" s="28"/>
      <c r="E3904" s="28"/>
      <c r="F3904" s="28"/>
      <c r="G3904" s="28"/>
      <c r="H3904" s="28"/>
      <c r="I3904" s="28"/>
      <c r="J3904" s="28"/>
      <c r="K3904" s="28"/>
      <c r="L3904" s="28"/>
      <c r="M3904" s="28"/>
      <c r="N3904" s="28"/>
      <c r="O3904" s="28"/>
      <c r="P3904" s="28"/>
      <c r="Q3904" s="28"/>
      <c r="R3904" s="28"/>
    </row>
    <row r="3905" spans="2:18">
      <c r="B3905" s="28"/>
      <c r="C3905" s="28"/>
      <c r="D3905" s="28"/>
      <c r="E3905" s="28"/>
      <c r="F3905" s="28"/>
      <c r="G3905" s="28"/>
      <c r="H3905" s="28"/>
      <c r="I3905" s="28"/>
      <c r="J3905" s="28"/>
      <c r="K3905" s="28"/>
      <c r="L3905" s="28"/>
      <c r="M3905" s="28"/>
      <c r="N3905" s="28"/>
      <c r="O3905" s="28"/>
      <c r="P3905" s="28"/>
      <c r="Q3905" s="28"/>
      <c r="R3905" s="28"/>
    </row>
    <row r="3906" spans="2:18">
      <c r="B3906" s="28"/>
      <c r="C3906" s="28"/>
      <c r="D3906" s="28"/>
      <c r="E3906" s="28"/>
      <c r="F3906" s="28"/>
      <c r="G3906" s="28"/>
      <c r="H3906" s="28"/>
      <c r="I3906" s="28"/>
      <c r="J3906" s="28"/>
      <c r="K3906" s="28"/>
      <c r="L3906" s="28"/>
      <c r="M3906" s="28"/>
      <c r="N3906" s="28"/>
      <c r="O3906" s="28"/>
      <c r="P3906" s="28"/>
      <c r="Q3906" s="28"/>
      <c r="R3906" s="28"/>
    </row>
    <row r="3907" spans="2:18">
      <c r="B3907" s="28"/>
      <c r="C3907" s="28"/>
      <c r="D3907" s="28"/>
      <c r="E3907" s="28"/>
      <c r="F3907" s="28"/>
      <c r="G3907" s="28"/>
      <c r="H3907" s="28"/>
      <c r="I3907" s="28"/>
      <c r="J3907" s="28"/>
      <c r="K3907" s="28"/>
      <c r="L3907" s="28"/>
      <c r="M3907" s="28"/>
      <c r="N3907" s="28"/>
      <c r="O3907" s="28"/>
      <c r="P3907" s="28"/>
      <c r="Q3907" s="28"/>
      <c r="R3907" s="28"/>
    </row>
    <row r="3908" spans="2:18">
      <c r="B3908" s="28"/>
      <c r="C3908" s="28"/>
      <c r="D3908" s="28"/>
      <c r="E3908" s="28"/>
      <c r="F3908" s="28"/>
      <c r="G3908" s="28"/>
      <c r="H3908" s="28"/>
      <c r="I3908" s="28"/>
      <c r="J3908" s="28"/>
      <c r="K3908" s="28"/>
      <c r="L3908" s="28"/>
      <c r="M3908" s="28"/>
      <c r="N3908" s="28"/>
      <c r="O3908" s="28"/>
      <c r="P3908" s="28"/>
      <c r="Q3908" s="28"/>
      <c r="R3908" s="28"/>
    </row>
    <row r="3909" spans="2:18">
      <c r="B3909" s="28"/>
      <c r="C3909" s="28"/>
      <c r="D3909" s="28"/>
      <c r="E3909" s="28"/>
      <c r="F3909" s="28"/>
      <c r="G3909" s="28"/>
      <c r="H3909" s="28"/>
      <c r="I3909" s="28"/>
      <c r="J3909" s="28"/>
      <c r="K3909" s="28"/>
      <c r="L3909" s="28"/>
      <c r="M3909" s="28"/>
      <c r="N3909" s="28"/>
      <c r="O3909" s="28"/>
      <c r="P3909" s="28"/>
      <c r="Q3909" s="28"/>
      <c r="R3909" s="28"/>
    </row>
    <row r="3910" spans="2:18">
      <c r="B3910" s="28"/>
      <c r="C3910" s="28"/>
      <c r="D3910" s="28"/>
      <c r="E3910" s="28"/>
      <c r="F3910" s="28"/>
      <c r="G3910" s="28"/>
      <c r="H3910" s="28"/>
      <c r="I3910" s="28"/>
      <c r="J3910" s="28"/>
      <c r="K3910" s="28"/>
      <c r="L3910" s="28"/>
      <c r="M3910" s="28"/>
      <c r="N3910" s="28"/>
      <c r="O3910" s="28"/>
      <c r="P3910" s="28"/>
      <c r="Q3910" s="28"/>
      <c r="R3910" s="28"/>
    </row>
    <row r="3911" spans="2:18">
      <c r="B3911" s="28"/>
      <c r="C3911" s="28"/>
      <c r="D3911" s="28"/>
      <c r="E3911" s="28"/>
      <c r="F3911" s="28"/>
      <c r="G3911" s="28"/>
      <c r="H3911" s="28"/>
      <c r="I3911" s="28"/>
      <c r="J3911" s="28"/>
      <c r="K3911" s="28"/>
      <c r="L3911" s="28"/>
      <c r="M3911" s="28"/>
      <c r="N3911" s="28"/>
      <c r="O3911" s="28"/>
      <c r="P3911" s="28"/>
      <c r="Q3911" s="28"/>
      <c r="R3911" s="28"/>
    </row>
    <row r="3912" spans="2:18">
      <c r="B3912" s="28"/>
      <c r="C3912" s="28"/>
      <c r="D3912" s="28"/>
      <c r="E3912" s="28"/>
      <c r="F3912" s="28"/>
      <c r="G3912" s="28"/>
      <c r="H3912" s="28"/>
      <c r="I3912" s="28"/>
      <c r="J3912" s="28"/>
      <c r="K3912" s="28"/>
      <c r="L3912" s="28"/>
      <c r="M3912" s="28"/>
      <c r="N3912" s="28"/>
      <c r="O3912" s="28"/>
      <c r="P3912" s="28"/>
      <c r="Q3912" s="28"/>
      <c r="R3912" s="28"/>
    </row>
    <row r="3913" spans="2:18">
      <c r="B3913" s="28"/>
      <c r="C3913" s="28"/>
      <c r="D3913" s="28"/>
      <c r="E3913" s="28"/>
      <c r="F3913" s="28"/>
      <c r="G3913" s="28"/>
      <c r="H3913" s="28"/>
      <c r="I3913" s="28"/>
      <c r="J3913" s="28"/>
      <c r="K3913" s="28"/>
      <c r="L3913" s="28"/>
      <c r="M3913" s="28"/>
      <c r="N3913" s="28"/>
      <c r="O3913" s="28"/>
      <c r="P3913" s="28"/>
      <c r="Q3913" s="28"/>
      <c r="R3913" s="28"/>
    </row>
    <row r="3914" spans="2:18">
      <c r="B3914" s="28"/>
      <c r="C3914" s="28"/>
      <c r="D3914" s="28"/>
      <c r="E3914" s="28"/>
      <c r="F3914" s="28"/>
      <c r="G3914" s="28"/>
      <c r="H3914" s="28"/>
      <c r="I3914" s="28"/>
      <c r="J3914" s="28"/>
      <c r="K3914" s="28"/>
      <c r="L3914" s="28"/>
      <c r="M3914" s="28"/>
      <c r="N3914" s="28"/>
      <c r="O3914" s="28"/>
      <c r="P3914" s="28"/>
      <c r="Q3914" s="28"/>
      <c r="R3914" s="28"/>
    </row>
    <row r="3915" spans="2:18">
      <c r="B3915" s="28"/>
      <c r="C3915" s="28"/>
      <c r="D3915" s="28"/>
      <c r="E3915" s="28"/>
      <c r="F3915" s="28"/>
      <c r="G3915" s="28"/>
      <c r="H3915" s="28"/>
      <c r="I3915" s="28"/>
      <c r="J3915" s="28"/>
      <c r="K3915" s="28"/>
      <c r="L3915" s="28"/>
      <c r="M3915" s="28"/>
      <c r="N3915" s="28"/>
      <c r="O3915" s="28"/>
      <c r="P3915" s="28"/>
      <c r="Q3915" s="28"/>
      <c r="R3915" s="28"/>
    </row>
    <row r="3916" spans="2:18">
      <c r="B3916" s="28"/>
      <c r="C3916" s="28"/>
      <c r="D3916" s="28"/>
      <c r="E3916" s="28"/>
      <c r="F3916" s="28"/>
      <c r="G3916" s="28"/>
      <c r="H3916" s="28"/>
      <c r="I3916" s="28"/>
      <c r="J3916" s="28"/>
      <c r="K3916" s="28"/>
      <c r="L3916" s="28"/>
      <c r="M3916" s="28"/>
      <c r="N3916" s="28"/>
      <c r="O3916" s="28"/>
      <c r="P3916" s="28"/>
      <c r="Q3916" s="28"/>
      <c r="R3916" s="28"/>
    </row>
    <row r="3917" spans="2:18">
      <c r="B3917" s="28"/>
      <c r="C3917" s="28"/>
      <c r="D3917" s="28"/>
      <c r="E3917" s="28"/>
      <c r="F3917" s="28"/>
      <c r="G3917" s="28"/>
      <c r="H3917" s="28"/>
      <c r="I3917" s="28"/>
      <c r="J3917" s="28"/>
      <c r="K3917" s="28"/>
      <c r="L3917" s="28"/>
      <c r="M3917" s="28"/>
      <c r="N3917" s="28"/>
      <c r="O3917" s="28"/>
      <c r="P3917" s="28"/>
      <c r="Q3917" s="28"/>
      <c r="R3917" s="28"/>
    </row>
    <row r="3918" spans="2:18">
      <c r="B3918" s="28"/>
      <c r="C3918" s="28"/>
      <c r="D3918" s="28"/>
      <c r="E3918" s="28"/>
      <c r="F3918" s="28"/>
      <c r="G3918" s="28"/>
      <c r="H3918" s="28"/>
      <c r="I3918" s="28"/>
      <c r="J3918" s="28"/>
      <c r="K3918" s="28"/>
      <c r="L3918" s="28"/>
      <c r="M3918" s="28"/>
      <c r="N3918" s="28"/>
      <c r="O3918" s="28"/>
      <c r="P3918" s="28"/>
      <c r="Q3918" s="28"/>
      <c r="R3918" s="28"/>
    </row>
    <row r="3919" spans="2:18">
      <c r="B3919" s="28"/>
      <c r="C3919" s="28"/>
      <c r="D3919" s="28"/>
      <c r="E3919" s="28"/>
      <c r="F3919" s="28"/>
      <c r="G3919" s="28"/>
      <c r="H3919" s="28"/>
      <c r="I3919" s="28"/>
      <c r="J3919" s="28"/>
      <c r="K3919" s="28"/>
      <c r="L3919" s="28"/>
      <c r="M3919" s="28"/>
      <c r="N3919" s="28"/>
      <c r="O3919" s="28"/>
      <c r="P3919" s="28"/>
      <c r="Q3919" s="28"/>
      <c r="R3919" s="28"/>
    </row>
    <row r="3920" spans="2:18">
      <c r="B3920" s="28"/>
      <c r="C3920" s="28"/>
      <c r="D3920" s="28"/>
      <c r="E3920" s="28"/>
      <c r="F3920" s="28"/>
      <c r="G3920" s="28"/>
      <c r="H3920" s="28"/>
      <c r="I3920" s="28"/>
      <c r="J3920" s="28"/>
      <c r="K3920" s="28"/>
      <c r="L3920" s="28"/>
      <c r="M3920" s="28"/>
      <c r="N3920" s="28"/>
      <c r="O3920" s="28"/>
      <c r="P3920" s="28"/>
      <c r="Q3920" s="28"/>
      <c r="R3920" s="28"/>
    </row>
    <row r="3921" spans="2:18">
      <c r="B3921" s="28"/>
      <c r="C3921" s="28"/>
      <c r="D3921" s="28"/>
      <c r="E3921" s="28"/>
      <c r="F3921" s="28"/>
      <c r="G3921" s="28"/>
      <c r="H3921" s="28"/>
      <c r="I3921" s="28"/>
      <c r="J3921" s="28"/>
      <c r="K3921" s="28"/>
      <c r="L3921" s="28"/>
      <c r="M3921" s="28"/>
      <c r="N3921" s="28"/>
      <c r="O3921" s="28"/>
      <c r="P3921" s="28"/>
      <c r="Q3921" s="28"/>
      <c r="R3921" s="28"/>
    </row>
    <row r="3922" spans="2:18">
      <c r="B3922" s="28"/>
      <c r="C3922" s="28"/>
      <c r="D3922" s="28"/>
      <c r="E3922" s="28"/>
      <c r="F3922" s="28"/>
      <c r="G3922" s="28"/>
      <c r="H3922" s="28"/>
      <c r="I3922" s="28"/>
      <c r="J3922" s="28"/>
      <c r="K3922" s="28"/>
      <c r="L3922" s="28"/>
      <c r="M3922" s="28"/>
      <c r="N3922" s="28"/>
      <c r="O3922" s="28"/>
      <c r="P3922" s="28"/>
      <c r="Q3922" s="28"/>
      <c r="R3922" s="28"/>
    </row>
    <row r="3923" spans="2:18">
      <c r="B3923" s="28"/>
      <c r="C3923" s="28"/>
      <c r="D3923" s="28"/>
      <c r="E3923" s="28"/>
      <c r="F3923" s="28"/>
      <c r="G3923" s="28"/>
      <c r="H3923" s="28"/>
      <c r="I3923" s="28"/>
      <c r="J3923" s="28"/>
      <c r="K3923" s="28"/>
      <c r="L3923" s="28"/>
      <c r="M3923" s="28"/>
      <c r="N3923" s="28"/>
      <c r="O3923" s="28"/>
      <c r="P3923" s="28"/>
      <c r="Q3923" s="28"/>
      <c r="R3923" s="28"/>
    </row>
    <row r="3924" spans="2:18">
      <c r="B3924" s="28"/>
      <c r="C3924" s="28"/>
      <c r="D3924" s="28"/>
      <c r="E3924" s="28"/>
      <c r="F3924" s="28"/>
      <c r="G3924" s="28"/>
      <c r="H3924" s="28"/>
      <c r="I3924" s="28"/>
      <c r="J3924" s="28"/>
      <c r="K3924" s="28"/>
      <c r="L3924" s="28"/>
      <c r="M3924" s="28"/>
      <c r="N3924" s="28"/>
      <c r="O3924" s="28"/>
      <c r="P3924" s="28"/>
      <c r="Q3924" s="28"/>
      <c r="R3924" s="28"/>
    </row>
    <row r="3925" spans="2:18">
      <c r="B3925" s="28"/>
      <c r="C3925" s="28"/>
      <c r="D3925" s="28"/>
      <c r="E3925" s="28"/>
      <c r="F3925" s="28"/>
      <c r="G3925" s="28"/>
      <c r="H3925" s="28"/>
      <c r="I3925" s="28"/>
      <c r="J3925" s="28"/>
      <c r="K3925" s="28"/>
      <c r="L3925" s="28"/>
      <c r="M3925" s="28"/>
      <c r="N3925" s="28"/>
      <c r="O3925" s="28"/>
      <c r="P3925" s="28"/>
      <c r="Q3925" s="28"/>
      <c r="R3925" s="28"/>
    </row>
    <row r="3926" spans="2:18">
      <c r="B3926" s="28"/>
      <c r="C3926" s="28"/>
      <c r="D3926" s="28"/>
      <c r="E3926" s="28"/>
      <c r="F3926" s="28"/>
      <c r="G3926" s="28"/>
      <c r="H3926" s="28"/>
      <c r="I3926" s="28"/>
      <c r="J3926" s="28"/>
      <c r="K3926" s="28"/>
      <c r="L3926" s="28"/>
      <c r="M3926" s="28"/>
      <c r="N3926" s="28"/>
      <c r="O3926" s="28"/>
      <c r="P3926" s="28"/>
      <c r="Q3926" s="28"/>
      <c r="R3926" s="28"/>
    </row>
    <row r="3927" spans="2:18">
      <c r="B3927" s="28"/>
      <c r="C3927" s="28"/>
      <c r="D3927" s="28"/>
      <c r="E3927" s="28"/>
      <c r="F3927" s="28"/>
      <c r="G3927" s="28"/>
      <c r="H3927" s="28"/>
      <c r="I3927" s="28"/>
      <c r="J3927" s="28"/>
      <c r="K3927" s="28"/>
      <c r="L3927" s="28"/>
      <c r="M3927" s="28"/>
      <c r="N3927" s="28"/>
      <c r="O3927" s="28"/>
      <c r="P3927" s="28"/>
      <c r="Q3927" s="28"/>
      <c r="R3927" s="28"/>
    </row>
    <row r="3928" spans="2:18">
      <c r="B3928" s="28"/>
      <c r="C3928" s="28"/>
      <c r="D3928" s="28"/>
      <c r="E3928" s="28"/>
      <c r="F3928" s="28"/>
      <c r="G3928" s="28"/>
      <c r="H3928" s="28"/>
      <c r="I3928" s="28"/>
      <c r="J3928" s="28"/>
      <c r="K3928" s="28"/>
      <c r="L3928" s="28"/>
      <c r="M3928" s="28"/>
      <c r="N3928" s="28"/>
      <c r="O3928" s="28"/>
      <c r="P3928" s="28"/>
      <c r="Q3928" s="28"/>
      <c r="R3928" s="28"/>
    </row>
    <row r="3929" spans="2:18">
      <c r="B3929" s="28"/>
      <c r="C3929" s="28"/>
      <c r="D3929" s="28"/>
      <c r="E3929" s="28"/>
      <c r="F3929" s="28"/>
      <c r="G3929" s="28"/>
      <c r="H3929" s="28"/>
      <c r="I3929" s="28"/>
      <c r="J3929" s="28"/>
      <c r="K3929" s="28"/>
      <c r="L3929" s="28"/>
      <c r="M3929" s="28"/>
      <c r="N3929" s="28"/>
      <c r="O3929" s="28"/>
      <c r="P3929" s="28"/>
      <c r="Q3929" s="28"/>
      <c r="R3929" s="28"/>
    </row>
    <row r="3930" spans="2:18">
      <c r="B3930" s="28"/>
      <c r="C3930" s="28"/>
      <c r="D3930" s="28"/>
      <c r="E3930" s="28"/>
      <c r="F3930" s="28"/>
      <c r="G3930" s="28"/>
      <c r="H3930" s="28"/>
      <c r="I3930" s="28"/>
      <c r="J3930" s="28"/>
      <c r="K3930" s="28"/>
      <c r="L3930" s="28"/>
      <c r="M3930" s="28"/>
      <c r="N3930" s="28"/>
      <c r="O3930" s="28"/>
      <c r="P3930" s="28"/>
      <c r="Q3930" s="28"/>
      <c r="R3930" s="28"/>
    </row>
    <row r="3931" spans="2:18">
      <c r="B3931" s="28"/>
      <c r="C3931" s="28"/>
      <c r="D3931" s="28"/>
      <c r="E3931" s="28"/>
      <c r="F3931" s="28"/>
      <c r="G3931" s="28"/>
      <c r="H3931" s="28"/>
      <c r="I3931" s="28"/>
      <c r="J3931" s="28"/>
      <c r="K3931" s="28"/>
      <c r="L3931" s="28"/>
      <c r="M3931" s="28"/>
      <c r="N3931" s="28"/>
      <c r="O3931" s="28"/>
      <c r="P3931" s="28"/>
      <c r="Q3931" s="28"/>
      <c r="R3931" s="28"/>
    </row>
    <row r="3932" spans="2:18">
      <c r="B3932" s="28"/>
      <c r="C3932" s="28"/>
      <c r="D3932" s="28"/>
      <c r="E3932" s="28"/>
      <c r="F3932" s="28"/>
      <c r="G3932" s="28"/>
      <c r="H3932" s="28"/>
      <c r="I3932" s="28"/>
      <c r="J3932" s="28"/>
      <c r="K3932" s="28"/>
      <c r="L3932" s="28"/>
      <c r="M3932" s="28"/>
      <c r="N3932" s="28"/>
      <c r="O3932" s="28"/>
      <c r="P3932" s="28"/>
      <c r="Q3932" s="28"/>
      <c r="R3932" s="28"/>
    </row>
    <row r="3933" spans="2:18">
      <c r="B3933" s="28"/>
      <c r="C3933" s="28"/>
      <c r="D3933" s="28"/>
      <c r="E3933" s="28"/>
      <c r="F3933" s="28"/>
      <c r="G3933" s="28"/>
      <c r="H3933" s="28"/>
      <c r="I3933" s="28"/>
      <c r="J3933" s="28"/>
      <c r="K3933" s="28"/>
      <c r="L3933" s="28"/>
      <c r="M3933" s="28"/>
      <c r="N3933" s="28"/>
      <c r="O3933" s="28"/>
      <c r="P3933" s="28"/>
      <c r="Q3933" s="28"/>
      <c r="R3933" s="28"/>
    </row>
    <row r="3934" spans="2:18">
      <c r="B3934" s="28"/>
      <c r="C3934" s="28"/>
      <c r="D3934" s="28"/>
      <c r="E3934" s="28"/>
      <c r="F3934" s="28"/>
      <c r="G3934" s="28"/>
      <c r="H3934" s="28"/>
      <c r="I3934" s="28"/>
      <c r="J3934" s="28"/>
      <c r="K3934" s="28"/>
      <c r="L3934" s="28"/>
      <c r="M3934" s="28"/>
      <c r="N3934" s="28"/>
      <c r="O3934" s="28"/>
      <c r="P3934" s="28"/>
      <c r="Q3934" s="28"/>
      <c r="R3934" s="28"/>
    </row>
    <row r="3935" spans="2:18">
      <c r="B3935" s="28"/>
      <c r="C3935" s="28"/>
      <c r="D3935" s="28"/>
      <c r="E3935" s="28"/>
      <c r="F3935" s="28"/>
      <c r="G3935" s="28"/>
      <c r="H3935" s="28"/>
      <c r="I3935" s="28"/>
      <c r="J3935" s="28"/>
      <c r="K3935" s="28"/>
      <c r="L3935" s="28"/>
      <c r="M3935" s="28"/>
      <c r="N3935" s="28"/>
      <c r="O3935" s="28"/>
      <c r="P3935" s="28"/>
      <c r="Q3935" s="28"/>
      <c r="R3935" s="28"/>
    </row>
    <row r="3936" spans="2:18">
      <c r="B3936" s="28"/>
      <c r="C3936" s="28"/>
      <c r="D3936" s="28"/>
      <c r="E3936" s="28"/>
      <c r="F3936" s="28"/>
      <c r="G3936" s="28"/>
      <c r="H3936" s="28"/>
      <c r="I3936" s="28"/>
      <c r="J3936" s="28"/>
      <c r="K3936" s="28"/>
      <c r="L3936" s="28"/>
      <c r="M3936" s="28"/>
      <c r="N3936" s="28"/>
      <c r="O3936" s="28"/>
      <c r="P3936" s="28"/>
      <c r="Q3936" s="28"/>
      <c r="R3936" s="28"/>
    </row>
    <row r="3937" spans="2:18">
      <c r="B3937" s="28"/>
      <c r="C3937" s="28"/>
      <c r="D3937" s="28"/>
      <c r="E3937" s="28"/>
      <c r="F3937" s="28"/>
      <c r="G3937" s="28"/>
      <c r="H3937" s="28"/>
      <c r="I3937" s="28"/>
      <c r="J3937" s="28"/>
      <c r="K3937" s="28"/>
      <c r="L3937" s="28"/>
      <c r="M3937" s="28"/>
      <c r="N3937" s="28"/>
      <c r="O3937" s="28"/>
      <c r="P3937" s="28"/>
      <c r="Q3937" s="28"/>
      <c r="R3937" s="28"/>
    </row>
    <row r="3938" spans="2:18">
      <c r="B3938" s="28"/>
      <c r="C3938" s="28"/>
      <c r="D3938" s="28"/>
      <c r="E3938" s="28"/>
      <c r="F3938" s="28"/>
      <c r="G3938" s="28"/>
      <c r="H3938" s="28"/>
      <c r="I3938" s="28"/>
      <c r="J3938" s="28"/>
      <c r="K3938" s="28"/>
      <c r="L3938" s="28"/>
      <c r="M3938" s="28"/>
      <c r="N3938" s="28"/>
      <c r="O3938" s="28"/>
      <c r="P3938" s="28"/>
      <c r="Q3938" s="28"/>
      <c r="R3938" s="28"/>
    </row>
    <row r="3939" spans="2:18">
      <c r="B3939" s="28"/>
      <c r="C3939" s="28"/>
      <c r="D3939" s="28"/>
      <c r="E3939" s="28"/>
      <c r="F3939" s="28"/>
      <c r="G3939" s="28"/>
      <c r="H3939" s="28"/>
      <c r="I3939" s="28"/>
      <c r="J3939" s="28"/>
      <c r="K3939" s="28"/>
      <c r="L3939" s="28"/>
      <c r="M3939" s="28"/>
      <c r="N3939" s="28"/>
      <c r="O3939" s="28"/>
      <c r="P3939" s="28"/>
      <c r="Q3939" s="28"/>
      <c r="R3939" s="28"/>
    </row>
    <row r="3940" spans="2:18">
      <c r="B3940" s="28"/>
      <c r="C3940" s="28"/>
      <c r="D3940" s="28"/>
      <c r="E3940" s="28"/>
      <c r="F3940" s="28"/>
      <c r="G3940" s="28"/>
      <c r="H3940" s="28"/>
      <c r="I3940" s="28"/>
      <c r="J3940" s="28"/>
      <c r="K3940" s="28"/>
      <c r="L3940" s="28"/>
      <c r="M3940" s="28"/>
      <c r="N3940" s="28"/>
      <c r="O3940" s="28"/>
      <c r="P3940" s="28"/>
      <c r="Q3940" s="28"/>
      <c r="R3940" s="28"/>
    </row>
    <row r="3941" spans="2:18">
      <c r="B3941" s="28"/>
      <c r="C3941" s="28"/>
      <c r="D3941" s="28"/>
      <c r="E3941" s="28"/>
      <c r="F3941" s="28"/>
      <c r="G3941" s="28"/>
      <c r="H3941" s="28"/>
      <c r="I3941" s="28"/>
      <c r="J3941" s="28"/>
      <c r="K3941" s="28"/>
      <c r="L3941" s="28"/>
      <c r="M3941" s="28"/>
      <c r="N3941" s="28"/>
      <c r="O3941" s="28"/>
      <c r="P3941" s="28"/>
      <c r="Q3941" s="28"/>
      <c r="R3941" s="28"/>
    </row>
    <row r="3942" spans="2:18">
      <c r="B3942" s="28"/>
      <c r="C3942" s="28"/>
      <c r="D3942" s="28"/>
      <c r="E3942" s="28"/>
      <c r="F3942" s="28"/>
      <c r="G3942" s="28"/>
      <c r="H3942" s="28"/>
      <c r="I3942" s="28"/>
      <c r="J3942" s="28"/>
      <c r="K3942" s="28"/>
      <c r="L3942" s="28"/>
      <c r="M3942" s="28"/>
      <c r="N3942" s="28"/>
      <c r="O3942" s="28"/>
      <c r="P3942" s="28"/>
      <c r="Q3942" s="28"/>
      <c r="R3942" s="28"/>
    </row>
    <row r="3943" spans="2:18">
      <c r="B3943" s="28"/>
      <c r="C3943" s="28"/>
      <c r="D3943" s="28"/>
      <c r="E3943" s="28"/>
      <c r="F3943" s="28"/>
      <c r="G3943" s="28"/>
      <c r="H3943" s="28"/>
      <c r="I3943" s="28"/>
      <c r="J3943" s="28"/>
      <c r="K3943" s="28"/>
      <c r="L3943" s="28"/>
      <c r="M3943" s="28"/>
      <c r="N3943" s="28"/>
      <c r="O3943" s="28"/>
      <c r="P3943" s="28"/>
      <c r="Q3943" s="28"/>
      <c r="R3943" s="28"/>
    </row>
    <row r="3944" spans="2:18">
      <c r="B3944" s="28"/>
      <c r="C3944" s="28"/>
      <c r="D3944" s="28"/>
      <c r="E3944" s="28"/>
      <c r="F3944" s="28"/>
      <c r="G3944" s="28"/>
      <c r="H3944" s="28"/>
      <c r="I3944" s="28"/>
      <c r="J3944" s="28"/>
      <c r="K3944" s="28"/>
      <c r="L3944" s="28"/>
      <c r="M3944" s="28"/>
      <c r="N3944" s="28"/>
      <c r="O3944" s="28"/>
      <c r="P3944" s="28"/>
      <c r="Q3944" s="28"/>
      <c r="R3944" s="28"/>
    </row>
    <row r="3945" spans="2:18">
      <c r="B3945" s="28"/>
      <c r="C3945" s="28"/>
      <c r="D3945" s="28"/>
      <c r="E3945" s="28"/>
      <c r="F3945" s="28"/>
      <c r="G3945" s="28"/>
      <c r="H3945" s="28"/>
      <c r="I3945" s="28"/>
      <c r="J3945" s="28"/>
      <c r="K3945" s="28"/>
      <c r="L3945" s="28"/>
      <c r="M3945" s="28"/>
      <c r="N3945" s="28"/>
      <c r="O3945" s="28"/>
      <c r="P3945" s="28"/>
      <c r="Q3945" s="28"/>
      <c r="R3945" s="28"/>
    </row>
    <row r="3946" spans="2:18">
      <c r="B3946" s="28"/>
      <c r="C3946" s="28"/>
      <c r="D3946" s="28"/>
      <c r="E3946" s="28"/>
      <c r="F3946" s="28"/>
      <c r="G3946" s="28"/>
      <c r="H3946" s="28"/>
      <c r="I3946" s="28"/>
      <c r="J3946" s="28"/>
      <c r="K3946" s="28"/>
      <c r="L3946" s="28"/>
      <c r="M3946" s="28"/>
      <c r="N3946" s="28"/>
      <c r="O3946" s="28"/>
      <c r="P3946" s="28"/>
      <c r="Q3946" s="28"/>
      <c r="R3946" s="28"/>
    </row>
    <row r="3947" spans="2:18">
      <c r="B3947" s="28"/>
      <c r="C3947" s="28"/>
      <c r="D3947" s="28"/>
      <c r="E3947" s="28"/>
      <c r="F3947" s="28"/>
      <c r="G3947" s="28"/>
      <c r="H3947" s="28"/>
      <c r="I3947" s="28"/>
      <c r="J3947" s="28"/>
      <c r="K3947" s="28"/>
      <c r="L3947" s="28"/>
      <c r="M3947" s="28"/>
      <c r="N3947" s="28"/>
      <c r="O3947" s="28"/>
      <c r="P3947" s="28"/>
      <c r="Q3947" s="28"/>
      <c r="R3947" s="28"/>
    </row>
    <row r="3948" spans="2:18">
      <c r="B3948" s="28"/>
      <c r="C3948" s="28"/>
      <c r="D3948" s="28"/>
      <c r="E3948" s="28"/>
      <c r="F3948" s="28"/>
      <c r="G3948" s="28"/>
      <c r="H3948" s="28"/>
      <c r="I3948" s="28"/>
      <c r="J3948" s="28"/>
      <c r="K3948" s="28"/>
      <c r="L3948" s="28"/>
      <c r="M3948" s="28"/>
      <c r="N3948" s="28"/>
      <c r="O3948" s="28"/>
      <c r="P3948" s="28"/>
      <c r="Q3948" s="28"/>
      <c r="R3948" s="28"/>
    </row>
    <row r="3949" spans="2:18">
      <c r="B3949" s="28"/>
      <c r="C3949" s="28"/>
      <c r="D3949" s="28"/>
      <c r="E3949" s="28"/>
      <c r="F3949" s="28"/>
      <c r="G3949" s="28"/>
      <c r="H3949" s="28"/>
      <c r="I3949" s="28"/>
      <c r="J3949" s="28"/>
      <c r="K3949" s="28"/>
      <c r="L3949" s="28"/>
      <c r="M3949" s="28"/>
      <c r="N3949" s="28"/>
      <c r="O3949" s="28"/>
      <c r="P3949" s="28"/>
      <c r="Q3949" s="28"/>
      <c r="R3949" s="28"/>
    </row>
    <row r="3950" spans="2:18">
      <c r="B3950" s="28"/>
      <c r="C3950" s="28"/>
      <c r="D3950" s="28"/>
      <c r="E3950" s="28"/>
      <c r="F3950" s="28"/>
      <c r="G3950" s="28"/>
      <c r="H3950" s="28"/>
      <c r="I3950" s="28"/>
      <c r="J3950" s="28"/>
      <c r="K3950" s="28"/>
      <c r="L3950" s="28"/>
      <c r="M3950" s="28"/>
      <c r="N3950" s="28"/>
      <c r="O3950" s="28"/>
      <c r="P3950" s="28"/>
      <c r="Q3950" s="28"/>
      <c r="R3950" s="28"/>
    </row>
    <row r="3951" spans="2:18">
      <c r="B3951" s="28"/>
      <c r="C3951" s="28"/>
      <c r="D3951" s="28"/>
      <c r="E3951" s="28"/>
      <c r="F3951" s="28"/>
      <c r="G3951" s="28"/>
      <c r="H3951" s="28"/>
      <c r="I3951" s="28"/>
      <c r="J3951" s="28"/>
      <c r="K3951" s="28"/>
      <c r="L3951" s="28"/>
      <c r="M3951" s="28"/>
      <c r="N3951" s="28"/>
      <c r="O3951" s="28"/>
      <c r="P3951" s="28"/>
      <c r="Q3951" s="28"/>
      <c r="R3951" s="28"/>
    </row>
    <row r="3952" spans="2:18">
      <c r="B3952" s="28"/>
      <c r="C3952" s="28"/>
      <c r="D3952" s="28"/>
      <c r="E3952" s="28"/>
      <c r="F3952" s="28"/>
      <c r="G3952" s="28"/>
      <c r="H3952" s="28"/>
      <c r="I3952" s="28"/>
      <c r="J3952" s="28"/>
      <c r="K3952" s="28"/>
      <c r="L3952" s="28"/>
      <c r="M3952" s="28"/>
      <c r="N3952" s="28"/>
      <c r="O3952" s="28"/>
      <c r="P3952" s="28"/>
      <c r="Q3952" s="28"/>
      <c r="R3952" s="28"/>
    </row>
    <row r="3953" spans="2:18">
      <c r="B3953" s="28"/>
      <c r="C3953" s="28"/>
      <c r="D3953" s="28"/>
      <c r="E3953" s="28"/>
      <c r="F3953" s="28"/>
      <c r="G3953" s="28"/>
      <c r="H3953" s="28"/>
      <c r="I3953" s="28"/>
      <c r="J3953" s="28"/>
      <c r="K3953" s="28"/>
      <c r="L3953" s="28"/>
      <c r="M3953" s="28"/>
      <c r="N3953" s="28"/>
      <c r="O3953" s="28"/>
      <c r="P3953" s="28"/>
      <c r="Q3953" s="28"/>
      <c r="R3953" s="28"/>
    </row>
    <row r="3954" spans="2:18">
      <c r="B3954" s="28"/>
      <c r="C3954" s="28"/>
      <c r="D3954" s="28"/>
      <c r="E3954" s="28"/>
      <c r="F3954" s="28"/>
      <c r="G3954" s="28"/>
      <c r="H3954" s="28"/>
      <c r="I3954" s="28"/>
      <c r="J3954" s="28"/>
      <c r="K3954" s="28"/>
      <c r="L3954" s="28"/>
      <c r="M3954" s="28"/>
      <c r="N3954" s="28"/>
      <c r="O3954" s="28"/>
      <c r="P3954" s="28"/>
      <c r="Q3954" s="28"/>
      <c r="R3954" s="28"/>
    </row>
    <row r="3955" spans="2:18">
      <c r="B3955" s="28"/>
      <c r="C3955" s="28"/>
      <c r="D3955" s="28"/>
      <c r="E3955" s="28"/>
      <c r="F3955" s="28"/>
      <c r="G3955" s="28"/>
      <c r="H3955" s="28"/>
      <c r="I3955" s="28"/>
      <c r="J3955" s="28"/>
      <c r="K3955" s="28"/>
      <c r="L3955" s="28"/>
      <c r="M3955" s="28"/>
      <c r="N3955" s="28"/>
      <c r="O3955" s="28"/>
      <c r="P3955" s="28"/>
      <c r="Q3955" s="28"/>
      <c r="R3955" s="28"/>
    </row>
    <row r="3956" spans="2:18">
      <c r="B3956" s="28"/>
      <c r="C3956" s="28"/>
      <c r="D3956" s="28"/>
      <c r="E3956" s="28"/>
      <c r="F3956" s="28"/>
      <c r="G3956" s="28"/>
      <c r="H3956" s="28"/>
      <c r="I3956" s="28"/>
      <c r="J3956" s="28"/>
      <c r="K3956" s="28"/>
      <c r="L3956" s="28"/>
      <c r="M3956" s="28"/>
      <c r="N3956" s="28"/>
      <c r="O3956" s="28"/>
      <c r="P3956" s="28"/>
      <c r="Q3956" s="28"/>
      <c r="R3956" s="28"/>
    </row>
    <row r="3957" spans="2:18">
      <c r="B3957" s="28"/>
      <c r="C3957" s="28"/>
      <c r="D3957" s="28"/>
      <c r="E3957" s="28"/>
      <c r="F3957" s="28"/>
      <c r="G3957" s="28"/>
      <c r="H3957" s="28"/>
      <c r="I3957" s="28"/>
      <c r="J3957" s="28"/>
      <c r="K3957" s="28"/>
      <c r="L3957" s="28"/>
      <c r="M3957" s="28"/>
      <c r="N3957" s="28"/>
      <c r="O3957" s="28"/>
      <c r="P3957" s="28"/>
      <c r="Q3957" s="28"/>
      <c r="R3957" s="28"/>
    </row>
    <row r="3958" spans="2:18">
      <c r="B3958" s="28"/>
      <c r="C3958" s="28"/>
      <c r="D3958" s="28"/>
      <c r="E3958" s="28"/>
      <c r="F3958" s="28"/>
      <c r="G3958" s="28"/>
      <c r="H3958" s="28"/>
      <c r="I3958" s="28"/>
      <c r="J3958" s="28"/>
      <c r="K3958" s="28"/>
      <c r="L3958" s="28"/>
      <c r="M3958" s="28"/>
      <c r="N3958" s="28"/>
      <c r="O3958" s="28"/>
      <c r="P3958" s="28"/>
      <c r="Q3958" s="28"/>
      <c r="R3958" s="28"/>
    </row>
    <row r="3959" spans="2:18">
      <c r="B3959" s="28"/>
      <c r="C3959" s="28"/>
      <c r="D3959" s="28"/>
      <c r="E3959" s="28"/>
      <c r="F3959" s="28"/>
      <c r="G3959" s="28"/>
      <c r="H3959" s="28"/>
      <c r="I3959" s="28"/>
      <c r="J3959" s="28"/>
      <c r="K3959" s="28"/>
      <c r="L3959" s="28"/>
      <c r="M3959" s="28"/>
      <c r="N3959" s="28"/>
      <c r="O3959" s="28"/>
      <c r="P3959" s="28"/>
      <c r="Q3959" s="28"/>
      <c r="R3959" s="28"/>
    </row>
    <row r="3960" spans="2:18">
      <c r="B3960" s="28"/>
      <c r="C3960" s="28"/>
      <c r="D3960" s="28"/>
      <c r="E3960" s="28"/>
      <c r="F3960" s="28"/>
      <c r="G3960" s="28"/>
      <c r="H3960" s="28"/>
      <c r="I3960" s="28"/>
      <c r="J3960" s="28"/>
      <c r="K3960" s="28"/>
      <c r="L3960" s="28"/>
      <c r="M3960" s="28"/>
      <c r="N3960" s="28"/>
      <c r="O3960" s="28"/>
      <c r="P3960" s="28"/>
      <c r="Q3960" s="28"/>
      <c r="R3960" s="28"/>
    </row>
    <row r="3961" spans="2:18">
      <c r="B3961" s="28"/>
      <c r="C3961" s="28"/>
      <c r="D3961" s="28"/>
      <c r="E3961" s="28"/>
      <c r="F3961" s="28"/>
      <c r="G3961" s="28"/>
      <c r="H3961" s="28"/>
      <c r="I3961" s="28"/>
      <c r="J3961" s="28"/>
      <c r="K3961" s="28"/>
      <c r="L3961" s="28"/>
      <c r="M3961" s="28"/>
      <c r="N3961" s="28"/>
      <c r="O3961" s="28"/>
      <c r="P3961" s="28"/>
      <c r="Q3961" s="28"/>
      <c r="R3961" s="28"/>
    </row>
    <row r="3962" spans="2:18">
      <c r="B3962" s="28"/>
      <c r="C3962" s="28"/>
      <c r="D3962" s="28"/>
      <c r="E3962" s="28"/>
      <c r="F3962" s="28"/>
      <c r="G3962" s="28"/>
      <c r="H3962" s="28"/>
      <c r="I3962" s="28"/>
      <c r="J3962" s="28"/>
      <c r="K3962" s="28"/>
      <c r="L3962" s="28"/>
      <c r="M3962" s="28"/>
      <c r="N3962" s="28"/>
      <c r="O3962" s="28"/>
      <c r="P3962" s="28"/>
      <c r="Q3962" s="28"/>
      <c r="R3962" s="28"/>
    </row>
    <row r="3963" spans="2:18">
      <c r="B3963" s="28"/>
      <c r="C3963" s="28"/>
      <c r="D3963" s="28"/>
      <c r="E3963" s="28"/>
      <c r="F3963" s="28"/>
      <c r="G3963" s="28"/>
      <c r="H3963" s="28"/>
      <c r="I3963" s="28"/>
      <c r="J3963" s="28"/>
      <c r="K3963" s="28"/>
      <c r="L3963" s="28"/>
      <c r="M3963" s="28"/>
      <c r="N3963" s="28"/>
      <c r="O3963" s="28"/>
      <c r="P3963" s="28"/>
      <c r="Q3963" s="28"/>
      <c r="R3963" s="28"/>
    </row>
    <row r="3964" spans="2:18">
      <c r="B3964" s="28"/>
      <c r="C3964" s="28"/>
      <c r="D3964" s="28"/>
      <c r="E3964" s="28"/>
      <c r="F3964" s="28"/>
      <c r="G3964" s="28"/>
      <c r="H3964" s="28"/>
      <c r="I3964" s="28"/>
      <c r="J3964" s="28"/>
      <c r="K3964" s="28"/>
      <c r="L3964" s="28"/>
      <c r="M3964" s="28"/>
      <c r="N3964" s="28"/>
      <c r="O3964" s="28"/>
      <c r="P3964" s="28"/>
      <c r="Q3964" s="28"/>
      <c r="R3964" s="28"/>
    </row>
    <row r="3965" spans="2:18">
      <c r="B3965" s="28"/>
      <c r="C3965" s="28"/>
      <c r="D3965" s="28"/>
      <c r="E3965" s="28"/>
      <c r="F3965" s="28"/>
      <c r="G3965" s="28"/>
      <c r="H3965" s="28"/>
      <c r="I3965" s="28"/>
      <c r="J3965" s="28"/>
      <c r="K3965" s="28"/>
      <c r="L3965" s="28"/>
      <c r="M3965" s="28"/>
      <c r="N3965" s="28"/>
      <c r="O3965" s="28"/>
      <c r="P3965" s="28"/>
      <c r="Q3965" s="28"/>
      <c r="R3965" s="28"/>
    </row>
    <row r="3966" spans="2:18">
      <c r="B3966" s="28"/>
      <c r="C3966" s="28"/>
      <c r="D3966" s="28"/>
      <c r="E3966" s="28"/>
      <c r="F3966" s="28"/>
      <c r="G3966" s="28"/>
      <c r="H3966" s="28"/>
      <c r="I3966" s="28"/>
      <c r="J3966" s="28"/>
      <c r="K3966" s="28"/>
      <c r="L3966" s="28"/>
      <c r="M3966" s="28"/>
      <c r="N3966" s="28"/>
      <c r="O3966" s="28"/>
      <c r="P3966" s="28"/>
      <c r="Q3966" s="28"/>
      <c r="R3966" s="28"/>
    </row>
    <row r="3967" spans="2:18">
      <c r="B3967" s="28"/>
      <c r="C3967" s="28"/>
      <c r="D3967" s="28"/>
      <c r="E3967" s="28"/>
      <c r="F3967" s="28"/>
      <c r="G3967" s="28"/>
      <c r="H3967" s="28"/>
      <c r="I3967" s="28"/>
      <c r="J3967" s="28"/>
      <c r="K3967" s="28"/>
      <c r="L3967" s="28"/>
      <c r="M3967" s="28"/>
      <c r="N3967" s="28"/>
      <c r="O3967" s="28"/>
      <c r="P3967" s="28"/>
      <c r="Q3967" s="28"/>
      <c r="R3967" s="28"/>
    </row>
    <row r="3968" spans="2:18">
      <c r="B3968" s="28"/>
      <c r="C3968" s="28"/>
      <c r="D3968" s="28"/>
      <c r="E3968" s="28"/>
      <c r="F3968" s="28"/>
      <c r="G3968" s="28"/>
      <c r="H3968" s="28"/>
      <c r="I3968" s="28"/>
      <c r="J3968" s="28"/>
      <c r="K3968" s="28"/>
      <c r="L3968" s="28"/>
      <c r="M3968" s="28"/>
      <c r="N3968" s="28"/>
      <c r="O3968" s="28"/>
      <c r="P3968" s="28"/>
      <c r="Q3968" s="28"/>
      <c r="R3968" s="28"/>
    </row>
    <row r="3969" spans="2:18">
      <c r="B3969" s="28"/>
      <c r="C3969" s="28"/>
      <c r="D3969" s="28"/>
      <c r="E3969" s="28"/>
      <c r="F3969" s="28"/>
      <c r="G3969" s="28"/>
      <c r="H3969" s="28"/>
      <c r="I3969" s="28"/>
      <c r="J3969" s="28"/>
      <c r="K3969" s="28"/>
      <c r="L3969" s="28"/>
      <c r="M3969" s="28"/>
      <c r="N3969" s="28"/>
      <c r="O3969" s="28"/>
      <c r="P3969" s="28"/>
      <c r="Q3969" s="28"/>
      <c r="R3969" s="28"/>
    </row>
    <row r="3970" spans="2:18">
      <c r="B3970" s="28"/>
      <c r="C3970" s="28"/>
      <c r="D3970" s="28"/>
      <c r="E3970" s="28"/>
      <c r="F3970" s="28"/>
      <c r="G3970" s="28"/>
      <c r="H3970" s="28"/>
      <c r="I3970" s="28"/>
      <c r="J3970" s="28"/>
      <c r="K3970" s="28"/>
      <c r="L3970" s="28"/>
      <c r="M3970" s="28"/>
      <c r="N3970" s="28"/>
      <c r="O3970" s="28"/>
      <c r="P3970" s="28"/>
      <c r="Q3970" s="28"/>
      <c r="R3970" s="28"/>
    </row>
    <row r="3971" spans="2:18">
      <c r="B3971" s="28"/>
      <c r="C3971" s="28"/>
      <c r="D3971" s="28"/>
      <c r="E3971" s="28"/>
      <c r="F3971" s="28"/>
      <c r="G3971" s="28"/>
      <c r="H3971" s="28"/>
      <c r="I3971" s="28"/>
      <c r="J3971" s="28"/>
      <c r="K3971" s="28"/>
      <c r="L3971" s="28"/>
      <c r="M3971" s="28"/>
      <c r="N3971" s="28"/>
      <c r="O3971" s="28"/>
      <c r="P3971" s="28"/>
      <c r="Q3971" s="28"/>
      <c r="R3971" s="28"/>
    </row>
    <row r="3972" spans="2:18">
      <c r="B3972" s="28"/>
      <c r="C3972" s="28"/>
      <c r="D3972" s="28"/>
      <c r="E3972" s="28"/>
      <c r="F3972" s="28"/>
      <c r="G3972" s="28"/>
      <c r="H3972" s="28"/>
      <c r="I3972" s="28"/>
      <c r="J3972" s="28"/>
      <c r="K3972" s="28"/>
      <c r="L3972" s="28"/>
      <c r="M3972" s="28"/>
      <c r="N3972" s="28"/>
      <c r="O3972" s="28"/>
      <c r="P3972" s="28"/>
      <c r="Q3972" s="28"/>
      <c r="R3972" s="28"/>
    </row>
    <row r="3973" spans="2:18">
      <c r="B3973" s="28"/>
      <c r="C3973" s="28"/>
      <c r="D3973" s="28"/>
      <c r="E3973" s="28"/>
      <c r="F3973" s="28"/>
      <c r="G3973" s="28"/>
      <c r="H3973" s="28"/>
      <c r="I3973" s="28"/>
      <c r="J3973" s="28"/>
      <c r="K3973" s="28"/>
      <c r="L3973" s="28"/>
      <c r="M3973" s="28"/>
      <c r="N3973" s="28"/>
      <c r="O3973" s="28"/>
      <c r="P3973" s="28"/>
      <c r="Q3973" s="28"/>
      <c r="R3973" s="28"/>
    </row>
    <row r="3974" spans="2:18">
      <c r="B3974" s="28"/>
      <c r="C3974" s="28"/>
      <c r="D3974" s="28"/>
      <c r="E3974" s="28"/>
      <c r="F3974" s="28"/>
      <c r="G3974" s="28"/>
      <c r="H3974" s="28"/>
      <c r="I3974" s="28"/>
      <c r="J3974" s="28"/>
      <c r="K3974" s="28"/>
      <c r="L3974" s="28"/>
      <c r="M3974" s="28"/>
      <c r="N3974" s="28"/>
      <c r="O3974" s="28"/>
      <c r="P3974" s="28"/>
      <c r="Q3974" s="28"/>
      <c r="R3974" s="28"/>
    </row>
    <row r="3975" spans="2:18">
      <c r="B3975" s="28"/>
      <c r="C3975" s="28"/>
      <c r="D3975" s="28"/>
      <c r="E3975" s="28"/>
      <c r="F3975" s="28"/>
      <c r="G3975" s="28"/>
      <c r="H3975" s="28"/>
      <c r="I3975" s="28"/>
      <c r="J3975" s="28"/>
      <c r="K3975" s="28"/>
      <c r="L3975" s="28"/>
      <c r="M3975" s="28"/>
      <c r="N3975" s="28"/>
      <c r="O3975" s="28"/>
      <c r="P3975" s="28"/>
      <c r="Q3975" s="28"/>
      <c r="R3975" s="28"/>
    </row>
    <row r="3976" spans="2:18">
      <c r="B3976" s="28"/>
      <c r="C3976" s="28"/>
      <c r="D3976" s="28"/>
      <c r="E3976" s="28"/>
      <c r="F3976" s="28"/>
      <c r="G3976" s="28"/>
      <c r="H3976" s="28"/>
      <c r="I3976" s="28"/>
      <c r="J3976" s="28"/>
      <c r="K3976" s="28"/>
      <c r="L3976" s="28"/>
      <c r="M3976" s="28"/>
      <c r="N3976" s="28"/>
      <c r="O3976" s="28"/>
      <c r="P3976" s="28"/>
      <c r="Q3976" s="28"/>
      <c r="R3976" s="28"/>
    </row>
    <row r="3977" spans="2:18">
      <c r="B3977" s="28"/>
      <c r="C3977" s="28"/>
      <c r="D3977" s="28"/>
      <c r="E3977" s="28"/>
      <c r="F3977" s="28"/>
      <c r="G3977" s="28"/>
      <c r="H3977" s="28"/>
      <c r="I3977" s="28"/>
      <c r="J3977" s="28"/>
      <c r="K3977" s="28"/>
      <c r="L3977" s="28"/>
      <c r="M3977" s="28"/>
      <c r="N3977" s="28"/>
      <c r="O3977" s="28"/>
      <c r="P3977" s="28"/>
      <c r="Q3977" s="28"/>
      <c r="R3977" s="28"/>
    </row>
    <row r="3978" spans="2:18">
      <c r="B3978" s="28"/>
      <c r="C3978" s="28"/>
      <c r="D3978" s="28"/>
      <c r="E3978" s="28"/>
      <c r="F3978" s="28"/>
      <c r="G3978" s="28"/>
      <c r="H3978" s="28"/>
      <c r="I3978" s="28"/>
      <c r="J3978" s="28"/>
      <c r="K3978" s="28"/>
      <c r="L3978" s="28"/>
      <c r="M3978" s="28"/>
      <c r="N3978" s="28"/>
      <c r="O3978" s="28"/>
      <c r="P3978" s="28"/>
      <c r="Q3978" s="28"/>
      <c r="R3978" s="28"/>
    </row>
    <row r="3979" spans="2:18">
      <c r="B3979" s="28"/>
      <c r="C3979" s="28"/>
      <c r="D3979" s="28"/>
      <c r="E3979" s="28"/>
      <c r="F3979" s="28"/>
      <c r="G3979" s="28"/>
      <c r="H3979" s="28"/>
      <c r="I3979" s="28"/>
      <c r="J3979" s="28"/>
      <c r="K3979" s="28"/>
      <c r="L3979" s="28"/>
      <c r="M3979" s="28"/>
      <c r="N3979" s="28"/>
      <c r="O3979" s="28"/>
      <c r="P3979" s="28"/>
      <c r="Q3979" s="28"/>
      <c r="R3979" s="28"/>
    </row>
    <row r="3980" spans="2:18">
      <c r="B3980" s="28"/>
      <c r="C3980" s="28"/>
      <c r="D3980" s="28"/>
      <c r="E3980" s="28"/>
      <c r="F3980" s="28"/>
      <c r="G3980" s="28"/>
      <c r="H3980" s="28"/>
      <c r="I3980" s="28"/>
      <c r="J3980" s="28"/>
      <c r="K3980" s="28"/>
      <c r="L3980" s="28"/>
      <c r="M3980" s="28"/>
      <c r="N3980" s="28"/>
      <c r="O3980" s="28"/>
      <c r="P3980" s="28"/>
      <c r="Q3980" s="28"/>
      <c r="R3980" s="28"/>
    </row>
    <row r="3981" spans="2:18">
      <c r="B3981" s="28"/>
      <c r="C3981" s="28"/>
      <c r="D3981" s="28"/>
      <c r="E3981" s="28"/>
      <c r="F3981" s="28"/>
      <c r="G3981" s="28"/>
      <c r="H3981" s="28"/>
      <c r="I3981" s="28"/>
      <c r="J3981" s="28"/>
      <c r="K3981" s="28"/>
      <c r="L3981" s="28"/>
      <c r="M3981" s="28"/>
      <c r="N3981" s="28"/>
      <c r="O3981" s="28"/>
      <c r="P3981" s="28"/>
      <c r="Q3981" s="28"/>
      <c r="R3981" s="28"/>
    </row>
    <row r="3982" spans="2:18">
      <c r="B3982" s="28"/>
      <c r="C3982" s="28"/>
      <c r="D3982" s="28"/>
      <c r="E3982" s="28"/>
      <c r="F3982" s="28"/>
      <c r="G3982" s="28"/>
      <c r="H3982" s="28"/>
      <c r="I3982" s="28"/>
      <c r="J3982" s="28"/>
      <c r="K3982" s="28"/>
      <c r="L3982" s="28"/>
      <c r="M3982" s="28"/>
      <c r="N3982" s="28"/>
      <c r="O3982" s="28"/>
      <c r="P3982" s="28"/>
      <c r="Q3982" s="28"/>
      <c r="R3982" s="28"/>
    </row>
    <row r="3983" spans="2:18">
      <c r="B3983" s="28"/>
      <c r="C3983" s="28"/>
      <c r="D3983" s="28"/>
      <c r="E3983" s="28"/>
      <c r="F3983" s="28"/>
      <c r="G3983" s="28"/>
      <c r="H3983" s="28"/>
      <c r="I3983" s="28"/>
      <c r="J3983" s="28"/>
      <c r="K3983" s="28"/>
      <c r="L3983" s="28"/>
      <c r="M3983" s="28"/>
      <c r="N3983" s="28"/>
      <c r="O3983" s="28"/>
      <c r="P3983" s="28"/>
      <c r="Q3983" s="28"/>
      <c r="R3983" s="28"/>
    </row>
    <row r="3984" spans="2:18">
      <c r="B3984" s="28"/>
      <c r="C3984" s="28"/>
      <c r="D3984" s="28"/>
      <c r="E3984" s="28"/>
      <c r="F3984" s="28"/>
      <c r="G3984" s="28"/>
      <c r="H3984" s="28"/>
      <c r="I3984" s="28"/>
      <c r="J3984" s="28"/>
      <c r="K3984" s="28"/>
      <c r="L3984" s="28"/>
      <c r="M3984" s="28"/>
      <c r="N3984" s="28"/>
      <c r="O3984" s="28"/>
      <c r="P3984" s="28"/>
      <c r="Q3984" s="28"/>
      <c r="R3984" s="28"/>
    </row>
    <row r="3985" spans="2:18">
      <c r="B3985" s="28"/>
      <c r="C3985" s="28"/>
      <c r="D3985" s="28"/>
      <c r="E3985" s="28"/>
      <c r="F3985" s="28"/>
      <c r="G3985" s="28"/>
      <c r="H3985" s="28"/>
      <c r="I3985" s="28"/>
      <c r="J3985" s="28"/>
      <c r="K3985" s="28"/>
      <c r="L3985" s="28"/>
      <c r="M3985" s="28"/>
      <c r="N3985" s="28"/>
      <c r="O3985" s="28"/>
      <c r="P3985" s="28"/>
      <c r="Q3985" s="28"/>
      <c r="R3985" s="28"/>
    </row>
    <row r="3986" spans="2:18">
      <c r="B3986" s="28"/>
      <c r="C3986" s="28"/>
      <c r="D3986" s="28"/>
      <c r="E3986" s="28"/>
      <c r="F3986" s="28"/>
      <c r="G3986" s="28"/>
      <c r="H3986" s="28"/>
      <c r="I3986" s="28"/>
      <c r="J3986" s="28"/>
      <c r="K3986" s="28"/>
      <c r="L3986" s="28"/>
      <c r="M3986" s="28"/>
      <c r="N3986" s="28"/>
      <c r="O3986" s="28"/>
      <c r="P3986" s="28"/>
      <c r="Q3986" s="28"/>
      <c r="R3986" s="28"/>
    </row>
    <row r="3987" spans="2:18">
      <c r="B3987" s="28"/>
      <c r="C3987" s="28"/>
      <c r="D3987" s="28"/>
      <c r="E3987" s="28"/>
      <c r="F3987" s="28"/>
      <c r="G3987" s="28"/>
      <c r="H3987" s="28"/>
      <c r="I3987" s="28"/>
      <c r="J3987" s="28"/>
      <c r="K3987" s="28"/>
      <c r="L3987" s="28"/>
      <c r="M3987" s="28"/>
      <c r="N3987" s="28"/>
      <c r="O3987" s="28"/>
      <c r="P3987" s="28"/>
      <c r="Q3987" s="28"/>
      <c r="R3987" s="28"/>
    </row>
    <row r="3988" spans="2:18">
      <c r="B3988" s="28"/>
      <c r="C3988" s="28"/>
      <c r="D3988" s="28"/>
      <c r="E3988" s="28"/>
      <c r="F3988" s="28"/>
      <c r="G3988" s="28"/>
      <c r="H3988" s="28"/>
      <c r="I3988" s="28"/>
      <c r="J3988" s="28"/>
      <c r="K3988" s="28"/>
      <c r="L3988" s="28"/>
      <c r="M3988" s="28"/>
      <c r="N3988" s="28"/>
      <c r="O3988" s="28"/>
      <c r="P3988" s="28"/>
      <c r="Q3988" s="28"/>
      <c r="R3988" s="28"/>
    </row>
    <row r="3989" spans="2:18">
      <c r="B3989" s="28"/>
      <c r="C3989" s="28"/>
      <c r="D3989" s="28"/>
      <c r="E3989" s="28"/>
      <c r="F3989" s="28"/>
      <c r="G3989" s="28"/>
      <c r="H3989" s="28"/>
      <c r="I3989" s="28"/>
      <c r="J3989" s="28"/>
      <c r="K3989" s="28"/>
      <c r="L3989" s="28"/>
      <c r="M3989" s="28"/>
      <c r="N3989" s="28"/>
      <c r="O3989" s="28"/>
      <c r="P3989" s="28"/>
      <c r="Q3989" s="28"/>
      <c r="R3989" s="28"/>
    </row>
    <row r="3990" spans="2:18">
      <c r="B3990" s="28"/>
      <c r="C3990" s="28"/>
      <c r="D3990" s="28"/>
      <c r="E3990" s="28"/>
      <c r="F3990" s="28"/>
      <c r="G3990" s="28"/>
      <c r="H3990" s="28"/>
      <c r="I3990" s="28"/>
      <c r="J3990" s="28"/>
      <c r="K3990" s="28"/>
      <c r="L3990" s="28"/>
      <c r="M3990" s="28"/>
      <c r="N3990" s="28"/>
      <c r="O3990" s="28"/>
      <c r="P3990" s="28"/>
      <c r="Q3990" s="28"/>
      <c r="R3990" s="28"/>
    </row>
    <row r="3991" spans="2:18">
      <c r="B3991" s="28"/>
      <c r="C3991" s="28"/>
      <c r="D3991" s="28"/>
      <c r="E3991" s="28"/>
      <c r="F3991" s="28"/>
      <c r="G3991" s="28"/>
      <c r="H3991" s="28"/>
      <c r="I3991" s="28"/>
      <c r="J3991" s="28"/>
      <c r="K3991" s="28"/>
      <c r="L3991" s="28"/>
      <c r="M3991" s="28"/>
      <c r="N3991" s="28"/>
      <c r="O3991" s="28"/>
      <c r="P3991" s="28"/>
      <c r="Q3991" s="28"/>
      <c r="R3991" s="28"/>
    </row>
    <row r="3992" spans="2:18">
      <c r="B3992" s="28"/>
      <c r="C3992" s="28"/>
      <c r="D3992" s="28"/>
      <c r="E3992" s="28"/>
      <c r="F3992" s="28"/>
      <c r="G3992" s="28"/>
      <c r="H3992" s="28"/>
      <c r="I3992" s="28"/>
      <c r="J3992" s="28"/>
      <c r="K3992" s="28"/>
      <c r="L3992" s="28"/>
      <c r="M3992" s="28"/>
      <c r="N3992" s="28"/>
      <c r="O3992" s="28"/>
      <c r="P3992" s="28"/>
      <c r="Q3992" s="28"/>
      <c r="R3992" s="28"/>
    </row>
    <row r="3993" spans="2:18">
      <c r="B3993" s="28"/>
      <c r="C3993" s="28"/>
      <c r="D3993" s="28"/>
      <c r="E3993" s="28"/>
      <c r="F3993" s="28"/>
      <c r="G3993" s="28"/>
      <c r="H3993" s="28"/>
      <c r="I3993" s="28"/>
      <c r="J3993" s="28"/>
      <c r="K3993" s="28"/>
      <c r="L3993" s="28"/>
      <c r="M3993" s="28"/>
      <c r="N3993" s="28"/>
      <c r="O3993" s="28"/>
      <c r="P3993" s="28"/>
      <c r="Q3993" s="28"/>
      <c r="R3993" s="28"/>
    </row>
    <row r="3994" spans="2:18">
      <c r="B3994" s="28"/>
      <c r="C3994" s="28"/>
      <c r="D3994" s="28"/>
      <c r="E3994" s="28"/>
      <c r="F3994" s="28"/>
      <c r="G3994" s="28"/>
      <c r="H3994" s="28"/>
      <c r="I3994" s="28"/>
      <c r="J3994" s="28"/>
      <c r="K3994" s="28"/>
      <c r="L3994" s="28"/>
      <c r="M3994" s="28"/>
      <c r="N3994" s="28"/>
      <c r="O3994" s="28"/>
      <c r="P3994" s="28"/>
      <c r="Q3994" s="28"/>
      <c r="R3994" s="28"/>
    </row>
    <row r="3995" spans="2:18">
      <c r="B3995" s="28"/>
      <c r="C3995" s="28"/>
      <c r="D3995" s="28"/>
      <c r="E3995" s="28"/>
      <c r="F3995" s="28"/>
      <c r="G3995" s="28"/>
      <c r="H3995" s="28"/>
      <c r="I3995" s="28"/>
      <c r="J3995" s="28"/>
      <c r="K3995" s="28"/>
      <c r="L3995" s="28"/>
      <c r="M3995" s="28"/>
      <c r="N3995" s="28"/>
      <c r="O3995" s="28"/>
      <c r="P3995" s="28"/>
      <c r="Q3995" s="28"/>
      <c r="R3995" s="28"/>
    </row>
    <row r="3996" spans="2:18">
      <c r="B3996" s="28"/>
      <c r="C3996" s="28"/>
      <c r="D3996" s="28"/>
      <c r="E3996" s="28"/>
      <c r="F3996" s="28"/>
      <c r="G3996" s="28"/>
      <c r="H3996" s="28"/>
      <c r="I3996" s="28"/>
      <c r="J3996" s="28"/>
      <c r="K3996" s="28"/>
      <c r="L3996" s="28"/>
      <c r="M3996" s="28"/>
      <c r="N3996" s="28"/>
      <c r="O3996" s="28"/>
      <c r="P3996" s="28"/>
      <c r="Q3996" s="28"/>
      <c r="R3996" s="28"/>
    </row>
    <row r="3997" spans="2:18">
      <c r="B3997" s="28"/>
      <c r="C3997" s="28"/>
      <c r="D3997" s="28"/>
      <c r="E3997" s="28"/>
      <c r="F3997" s="28"/>
      <c r="G3997" s="28"/>
      <c r="H3997" s="28"/>
      <c r="I3997" s="28"/>
      <c r="J3997" s="28"/>
      <c r="K3997" s="28"/>
      <c r="L3997" s="28"/>
      <c r="M3997" s="28"/>
      <c r="N3997" s="28"/>
      <c r="O3997" s="28"/>
      <c r="P3997" s="28"/>
      <c r="Q3997" s="28"/>
      <c r="R3997" s="28"/>
    </row>
    <row r="3998" spans="2:18">
      <c r="B3998" s="28"/>
      <c r="C3998" s="28"/>
      <c r="D3998" s="28"/>
      <c r="E3998" s="28"/>
      <c r="F3998" s="28"/>
      <c r="G3998" s="28"/>
      <c r="H3998" s="28"/>
      <c r="I3998" s="28"/>
      <c r="J3998" s="28"/>
      <c r="K3998" s="28"/>
      <c r="L3998" s="28"/>
      <c r="M3998" s="28"/>
      <c r="N3998" s="28"/>
      <c r="O3998" s="28"/>
      <c r="P3998" s="28"/>
      <c r="Q3998" s="28"/>
      <c r="R3998" s="28"/>
    </row>
    <row r="3999" spans="2:18">
      <c r="B3999" s="28"/>
      <c r="C3999" s="28"/>
      <c r="D3999" s="28"/>
      <c r="E3999" s="28"/>
      <c r="F3999" s="28"/>
      <c r="G3999" s="28"/>
      <c r="H3999" s="28"/>
      <c r="I3999" s="28"/>
      <c r="J3999" s="28"/>
      <c r="K3999" s="28"/>
      <c r="L3999" s="28"/>
      <c r="M3999" s="28"/>
      <c r="N3999" s="28"/>
      <c r="O3999" s="28"/>
      <c r="P3999" s="28"/>
      <c r="Q3999" s="28"/>
      <c r="R3999" s="28"/>
    </row>
    <row r="4000" spans="2:18">
      <c r="B4000" s="28"/>
      <c r="C4000" s="28"/>
      <c r="D4000" s="28"/>
      <c r="E4000" s="28"/>
      <c r="F4000" s="28"/>
      <c r="G4000" s="28"/>
      <c r="H4000" s="28"/>
      <c r="I4000" s="28"/>
      <c r="J4000" s="28"/>
      <c r="K4000" s="28"/>
      <c r="L4000" s="28"/>
      <c r="M4000" s="28"/>
      <c r="N4000" s="28"/>
      <c r="O4000" s="28"/>
      <c r="P4000" s="28"/>
      <c r="Q4000" s="28"/>
      <c r="R4000" s="28"/>
    </row>
    <row r="4001" spans="2:18">
      <c r="B4001" s="28"/>
      <c r="C4001" s="28"/>
      <c r="D4001" s="28"/>
      <c r="E4001" s="28"/>
      <c r="F4001" s="28"/>
      <c r="G4001" s="28"/>
      <c r="H4001" s="28"/>
      <c r="I4001" s="28"/>
      <c r="J4001" s="28"/>
      <c r="K4001" s="28"/>
      <c r="L4001" s="28"/>
      <c r="M4001" s="28"/>
      <c r="N4001" s="28"/>
      <c r="O4001" s="28"/>
      <c r="P4001" s="28"/>
      <c r="Q4001" s="28"/>
      <c r="R4001" s="28"/>
    </row>
    <row r="4002" spans="2:18">
      <c r="B4002" s="28"/>
      <c r="C4002" s="28"/>
      <c r="D4002" s="28"/>
      <c r="E4002" s="28"/>
      <c r="F4002" s="28"/>
      <c r="G4002" s="28"/>
      <c r="H4002" s="28"/>
      <c r="I4002" s="28"/>
      <c r="J4002" s="28"/>
      <c r="K4002" s="28"/>
      <c r="L4002" s="28"/>
      <c r="M4002" s="28"/>
      <c r="N4002" s="28"/>
      <c r="O4002" s="28"/>
      <c r="P4002" s="28"/>
      <c r="Q4002" s="28"/>
      <c r="R4002" s="28"/>
    </row>
    <row r="4003" spans="2:18">
      <c r="B4003" s="28"/>
      <c r="C4003" s="28"/>
      <c r="D4003" s="28"/>
      <c r="E4003" s="28"/>
      <c r="F4003" s="28"/>
      <c r="G4003" s="28"/>
      <c r="H4003" s="28"/>
      <c r="I4003" s="28"/>
      <c r="J4003" s="28"/>
      <c r="K4003" s="28"/>
      <c r="L4003" s="28"/>
      <c r="M4003" s="28"/>
      <c r="N4003" s="28"/>
      <c r="O4003" s="28"/>
      <c r="P4003" s="28"/>
      <c r="Q4003" s="28"/>
      <c r="R4003" s="28"/>
    </row>
    <row r="4004" spans="2:18">
      <c r="B4004" s="28"/>
      <c r="C4004" s="28"/>
      <c r="D4004" s="28"/>
      <c r="E4004" s="28"/>
      <c r="F4004" s="28"/>
      <c r="G4004" s="28"/>
      <c r="H4004" s="28"/>
      <c r="I4004" s="28"/>
      <c r="J4004" s="28"/>
      <c r="K4004" s="28"/>
      <c r="L4004" s="28"/>
      <c r="M4004" s="28"/>
      <c r="N4004" s="28"/>
      <c r="O4004" s="28"/>
      <c r="P4004" s="28"/>
      <c r="Q4004" s="28"/>
      <c r="R4004" s="28"/>
    </row>
    <row r="4005" spans="2:18">
      <c r="B4005" s="28"/>
      <c r="C4005" s="28"/>
      <c r="D4005" s="28"/>
      <c r="E4005" s="28"/>
      <c r="F4005" s="28"/>
      <c r="G4005" s="28"/>
      <c r="H4005" s="28"/>
      <c r="I4005" s="28"/>
      <c r="J4005" s="28"/>
      <c r="K4005" s="28"/>
      <c r="L4005" s="28"/>
      <c r="M4005" s="28"/>
      <c r="N4005" s="28"/>
      <c r="O4005" s="28"/>
      <c r="P4005" s="28"/>
      <c r="Q4005" s="28"/>
      <c r="R4005" s="28"/>
    </row>
    <row r="4006" spans="2:18">
      <c r="B4006" s="28"/>
      <c r="C4006" s="28"/>
      <c r="D4006" s="28"/>
      <c r="E4006" s="28"/>
      <c r="F4006" s="28"/>
      <c r="G4006" s="28"/>
      <c r="H4006" s="28"/>
      <c r="I4006" s="28"/>
      <c r="J4006" s="28"/>
      <c r="K4006" s="28"/>
      <c r="L4006" s="28"/>
      <c r="M4006" s="28"/>
      <c r="N4006" s="28"/>
      <c r="O4006" s="28"/>
      <c r="P4006" s="28"/>
      <c r="Q4006" s="28"/>
      <c r="R4006" s="28"/>
    </row>
    <row r="4007" spans="2:18">
      <c r="B4007" s="28"/>
      <c r="C4007" s="28"/>
      <c r="D4007" s="28"/>
      <c r="E4007" s="28"/>
      <c r="F4007" s="28"/>
      <c r="G4007" s="28"/>
      <c r="H4007" s="28"/>
      <c r="I4007" s="28"/>
      <c r="J4007" s="28"/>
      <c r="K4007" s="28"/>
      <c r="L4007" s="28"/>
      <c r="M4007" s="28"/>
      <c r="N4007" s="28"/>
      <c r="O4007" s="28"/>
      <c r="P4007" s="28"/>
      <c r="Q4007" s="28"/>
      <c r="R4007" s="28"/>
    </row>
    <row r="4008" spans="2:18">
      <c r="B4008" s="28"/>
      <c r="C4008" s="28"/>
      <c r="D4008" s="28"/>
      <c r="E4008" s="28"/>
      <c r="F4008" s="28"/>
      <c r="G4008" s="28"/>
      <c r="H4008" s="28"/>
      <c r="I4008" s="28"/>
      <c r="J4008" s="28"/>
      <c r="K4008" s="28"/>
      <c r="L4008" s="28"/>
      <c r="M4008" s="28"/>
      <c r="N4008" s="28"/>
      <c r="O4008" s="28"/>
      <c r="P4008" s="28"/>
      <c r="Q4008" s="28"/>
      <c r="R4008" s="28"/>
    </row>
    <row r="4009" spans="2:18">
      <c r="B4009" s="28"/>
      <c r="C4009" s="28"/>
      <c r="D4009" s="28"/>
      <c r="E4009" s="28"/>
      <c r="F4009" s="28"/>
      <c r="G4009" s="28"/>
      <c r="H4009" s="28"/>
      <c r="I4009" s="28"/>
      <c r="J4009" s="28"/>
      <c r="K4009" s="28"/>
      <c r="L4009" s="28"/>
      <c r="M4009" s="28"/>
      <c r="N4009" s="28"/>
      <c r="O4009" s="28"/>
      <c r="P4009" s="28"/>
      <c r="Q4009" s="28"/>
      <c r="R4009" s="28"/>
    </row>
    <row r="4010" spans="2:18">
      <c r="B4010" s="28"/>
      <c r="C4010" s="28"/>
      <c r="D4010" s="28"/>
      <c r="E4010" s="28"/>
      <c r="F4010" s="28"/>
      <c r="G4010" s="28"/>
      <c r="H4010" s="28"/>
      <c r="I4010" s="28"/>
      <c r="J4010" s="28"/>
      <c r="K4010" s="28"/>
      <c r="L4010" s="28"/>
      <c r="M4010" s="28"/>
      <c r="N4010" s="28"/>
      <c r="O4010" s="28"/>
      <c r="P4010" s="28"/>
      <c r="Q4010" s="28"/>
      <c r="R4010" s="28"/>
    </row>
    <row r="4011" spans="2:18">
      <c r="B4011" s="28"/>
      <c r="C4011" s="28"/>
      <c r="D4011" s="28"/>
      <c r="E4011" s="28"/>
      <c r="F4011" s="28"/>
      <c r="G4011" s="28"/>
      <c r="H4011" s="28"/>
      <c r="I4011" s="28"/>
      <c r="J4011" s="28"/>
      <c r="K4011" s="28"/>
      <c r="L4011" s="28"/>
      <c r="M4011" s="28"/>
      <c r="N4011" s="28"/>
      <c r="O4011" s="28"/>
      <c r="P4011" s="28"/>
      <c r="Q4011" s="28"/>
      <c r="R4011" s="28"/>
    </row>
    <row r="4012" spans="2:18">
      <c r="B4012" s="28"/>
      <c r="C4012" s="28"/>
      <c r="D4012" s="28"/>
      <c r="E4012" s="28"/>
      <c r="F4012" s="28"/>
      <c r="G4012" s="28"/>
      <c r="H4012" s="28"/>
      <c r="I4012" s="28"/>
      <c r="J4012" s="28"/>
      <c r="K4012" s="28"/>
      <c r="L4012" s="28"/>
      <c r="M4012" s="28"/>
      <c r="N4012" s="28"/>
      <c r="O4012" s="28"/>
      <c r="P4012" s="28"/>
      <c r="Q4012" s="28"/>
      <c r="R4012" s="28"/>
    </row>
    <row r="4013" spans="2:18">
      <c r="B4013" s="28"/>
      <c r="C4013" s="28"/>
      <c r="D4013" s="28"/>
      <c r="E4013" s="28"/>
      <c r="F4013" s="28"/>
      <c r="G4013" s="28"/>
      <c r="H4013" s="28"/>
      <c r="I4013" s="28"/>
      <c r="J4013" s="28"/>
      <c r="K4013" s="28"/>
      <c r="L4013" s="28"/>
      <c r="M4013" s="28"/>
      <c r="N4013" s="28"/>
      <c r="O4013" s="28"/>
      <c r="P4013" s="28"/>
      <c r="Q4013" s="28"/>
      <c r="R4013" s="28"/>
    </row>
    <row r="4014" spans="2:18">
      <c r="B4014" s="28"/>
      <c r="C4014" s="28"/>
      <c r="D4014" s="28"/>
      <c r="E4014" s="28"/>
      <c r="F4014" s="28"/>
      <c r="G4014" s="28"/>
      <c r="H4014" s="28"/>
      <c r="I4014" s="28"/>
      <c r="J4014" s="28"/>
      <c r="K4014" s="28"/>
      <c r="L4014" s="28"/>
      <c r="M4014" s="28"/>
      <c r="N4014" s="28"/>
      <c r="O4014" s="28"/>
      <c r="P4014" s="28"/>
      <c r="Q4014" s="28"/>
      <c r="R4014" s="28"/>
    </row>
    <row r="4015" spans="2:18">
      <c r="B4015" s="28"/>
      <c r="C4015" s="28"/>
      <c r="D4015" s="28"/>
      <c r="E4015" s="28"/>
      <c r="F4015" s="28"/>
      <c r="G4015" s="28"/>
      <c r="H4015" s="28"/>
      <c r="I4015" s="28"/>
      <c r="J4015" s="28"/>
      <c r="K4015" s="28"/>
      <c r="L4015" s="28"/>
      <c r="M4015" s="28"/>
      <c r="N4015" s="28"/>
      <c r="O4015" s="28"/>
      <c r="P4015" s="28"/>
      <c r="Q4015" s="28"/>
      <c r="R4015" s="28"/>
    </row>
    <row r="4016" spans="2:18">
      <c r="B4016" s="28"/>
      <c r="C4016" s="28"/>
      <c r="D4016" s="28"/>
      <c r="E4016" s="28"/>
      <c r="F4016" s="28"/>
      <c r="G4016" s="28"/>
      <c r="H4016" s="28"/>
      <c r="I4016" s="28"/>
      <c r="J4016" s="28"/>
      <c r="K4016" s="28"/>
      <c r="L4016" s="28"/>
      <c r="M4016" s="28"/>
      <c r="N4016" s="28"/>
      <c r="O4016" s="28"/>
      <c r="P4016" s="28"/>
      <c r="Q4016" s="28"/>
      <c r="R4016" s="28"/>
    </row>
    <row r="4017" spans="2:18">
      <c r="B4017" s="28"/>
      <c r="C4017" s="28"/>
      <c r="D4017" s="28"/>
      <c r="E4017" s="28"/>
      <c r="F4017" s="28"/>
      <c r="G4017" s="28"/>
      <c r="H4017" s="28"/>
      <c r="I4017" s="28"/>
      <c r="J4017" s="28"/>
      <c r="K4017" s="28"/>
      <c r="L4017" s="28"/>
      <c r="M4017" s="28"/>
      <c r="N4017" s="28"/>
      <c r="O4017" s="28"/>
      <c r="P4017" s="28"/>
      <c r="Q4017" s="28"/>
      <c r="R4017" s="28"/>
    </row>
    <row r="4018" spans="2:18">
      <c r="B4018" s="28"/>
      <c r="C4018" s="28"/>
      <c r="D4018" s="28"/>
      <c r="E4018" s="28"/>
      <c r="F4018" s="28"/>
      <c r="G4018" s="28"/>
      <c r="H4018" s="28"/>
      <c r="I4018" s="28"/>
      <c r="J4018" s="28"/>
      <c r="K4018" s="28"/>
      <c r="L4018" s="28"/>
      <c r="M4018" s="28"/>
      <c r="N4018" s="28"/>
      <c r="O4018" s="28"/>
      <c r="P4018" s="28"/>
      <c r="Q4018" s="28"/>
      <c r="R4018" s="28"/>
    </row>
    <row r="4019" spans="2:18">
      <c r="B4019" s="28"/>
      <c r="C4019" s="28"/>
      <c r="D4019" s="28"/>
      <c r="E4019" s="28"/>
      <c r="F4019" s="28"/>
      <c r="G4019" s="28"/>
      <c r="H4019" s="28"/>
      <c r="I4019" s="28"/>
      <c r="J4019" s="28"/>
      <c r="K4019" s="28"/>
      <c r="L4019" s="28"/>
      <c r="M4019" s="28"/>
      <c r="N4019" s="28"/>
      <c r="O4019" s="28"/>
      <c r="P4019" s="28"/>
      <c r="Q4019" s="28"/>
      <c r="R4019" s="28"/>
    </row>
    <row r="4020" spans="2:18">
      <c r="B4020" s="28"/>
      <c r="C4020" s="28"/>
      <c r="D4020" s="28"/>
      <c r="E4020" s="28"/>
      <c r="F4020" s="28"/>
      <c r="G4020" s="28"/>
      <c r="H4020" s="28"/>
      <c r="I4020" s="28"/>
      <c r="J4020" s="28"/>
      <c r="K4020" s="28"/>
      <c r="L4020" s="28"/>
      <c r="M4020" s="28"/>
      <c r="N4020" s="28"/>
      <c r="O4020" s="28"/>
      <c r="P4020" s="28"/>
      <c r="Q4020" s="28"/>
      <c r="R4020" s="28"/>
    </row>
    <row r="4021" spans="2:18">
      <c r="B4021" s="28"/>
      <c r="C4021" s="28"/>
      <c r="D4021" s="28"/>
      <c r="E4021" s="28"/>
      <c r="F4021" s="28"/>
      <c r="G4021" s="28"/>
      <c r="H4021" s="28"/>
      <c r="I4021" s="28"/>
      <c r="J4021" s="28"/>
      <c r="K4021" s="28"/>
      <c r="L4021" s="28"/>
      <c r="M4021" s="28"/>
      <c r="N4021" s="28"/>
      <c r="O4021" s="28"/>
      <c r="P4021" s="28"/>
      <c r="Q4021" s="28"/>
      <c r="R4021" s="28"/>
    </row>
    <row r="4022" spans="2:18">
      <c r="B4022" s="28"/>
      <c r="C4022" s="28"/>
      <c r="D4022" s="28"/>
      <c r="E4022" s="28"/>
      <c r="F4022" s="28"/>
      <c r="G4022" s="28"/>
      <c r="H4022" s="28"/>
      <c r="I4022" s="28"/>
      <c r="J4022" s="28"/>
      <c r="K4022" s="28"/>
      <c r="L4022" s="28"/>
      <c r="M4022" s="28"/>
      <c r="N4022" s="28"/>
      <c r="O4022" s="28"/>
      <c r="P4022" s="28"/>
      <c r="Q4022" s="28"/>
      <c r="R4022" s="28"/>
    </row>
    <row r="4023" spans="2:18">
      <c r="B4023" s="28"/>
      <c r="C4023" s="28"/>
      <c r="D4023" s="28"/>
      <c r="E4023" s="28"/>
      <c r="F4023" s="28"/>
      <c r="G4023" s="28"/>
      <c r="H4023" s="28"/>
      <c r="I4023" s="28"/>
      <c r="J4023" s="28"/>
      <c r="K4023" s="28"/>
      <c r="L4023" s="28"/>
      <c r="M4023" s="28"/>
      <c r="N4023" s="28"/>
      <c r="O4023" s="28"/>
      <c r="P4023" s="28"/>
      <c r="Q4023" s="28"/>
      <c r="R4023" s="28"/>
    </row>
    <row r="4024" spans="2:18">
      <c r="B4024" s="28"/>
      <c r="C4024" s="28"/>
      <c r="D4024" s="28"/>
      <c r="E4024" s="28"/>
      <c r="F4024" s="28"/>
      <c r="G4024" s="28"/>
      <c r="H4024" s="28"/>
      <c r="I4024" s="28"/>
      <c r="J4024" s="28"/>
      <c r="K4024" s="28"/>
      <c r="L4024" s="28"/>
      <c r="M4024" s="28"/>
      <c r="N4024" s="28"/>
      <c r="O4024" s="28"/>
      <c r="P4024" s="28"/>
      <c r="Q4024" s="28"/>
      <c r="R4024" s="28"/>
    </row>
    <row r="4025" spans="2:18">
      <c r="B4025" s="28"/>
      <c r="C4025" s="28"/>
      <c r="D4025" s="28"/>
      <c r="E4025" s="28"/>
      <c r="F4025" s="28"/>
      <c r="G4025" s="28"/>
      <c r="H4025" s="28"/>
      <c r="I4025" s="28"/>
      <c r="J4025" s="28"/>
      <c r="K4025" s="28"/>
      <c r="L4025" s="28"/>
      <c r="M4025" s="28"/>
      <c r="N4025" s="28"/>
      <c r="O4025" s="28"/>
      <c r="P4025" s="28"/>
      <c r="Q4025" s="28"/>
      <c r="R4025" s="28"/>
    </row>
    <row r="4026" spans="2:18">
      <c r="B4026" s="28"/>
      <c r="C4026" s="28"/>
      <c r="D4026" s="28"/>
      <c r="E4026" s="28"/>
      <c r="F4026" s="28"/>
      <c r="G4026" s="28"/>
      <c r="H4026" s="28"/>
      <c r="I4026" s="28"/>
      <c r="J4026" s="28"/>
      <c r="K4026" s="28"/>
      <c r="L4026" s="28"/>
      <c r="M4026" s="28"/>
      <c r="N4026" s="28"/>
      <c r="O4026" s="28"/>
      <c r="P4026" s="28"/>
      <c r="Q4026" s="28"/>
      <c r="R4026" s="28"/>
    </row>
    <row r="4027" spans="2:18">
      <c r="B4027" s="28"/>
      <c r="C4027" s="28"/>
      <c r="D4027" s="28"/>
      <c r="E4027" s="28"/>
      <c r="F4027" s="28"/>
      <c r="G4027" s="28"/>
      <c r="H4027" s="28"/>
      <c r="I4027" s="28"/>
      <c r="J4027" s="28"/>
      <c r="K4027" s="28"/>
      <c r="L4027" s="28"/>
      <c r="M4027" s="28"/>
      <c r="N4027" s="28"/>
      <c r="O4027" s="28"/>
      <c r="P4027" s="28"/>
      <c r="Q4027" s="28"/>
      <c r="R4027" s="28"/>
    </row>
    <row r="4028" spans="2:18">
      <c r="B4028" s="28"/>
      <c r="C4028" s="28"/>
      <c r="D4028" s="28"/>
      <c r="E4028" s="28"/>
      <c r="F4028" s="28"/>
      <c r="G4028" s="28"/>
      <c r="H4028" s="28"/>
      <c r="I4028" s="28"/>
      <c r="J4028" s="28"/>
      <c r="K4028" s="28"/>
      <c r="L4028" s="28"/>
      <c r="M4028" s="28"/>
      <c r="N4028" s="28"/>
      <c r="O4028" s="28"/>
      <c r="P4028" s="28"/>
      <c r="Q4028" s="28"/>
      <c r="R4028" s="28"/>
    </row>
    <row r="4029" spans="2:18">
      <c r="B4029" s="28"/>
      <c r="C4029" s="28"/>
      <c r="D4029" s="28"/>
      <c r="E4029" s="28"/>
      <c r="F4029" s="28"/>
      <c r="G4029" s="28"/>
      <c r="H4029" s="28"/>
      <c r="I4029" s="28"/>
      <c r="J4029" s="28"/>
      <c r="K4029" s="28"/>
      <c r="L4029" s="28"/>
      <c r="M4029" s="28"/>
      <c r="N4029" s="28"/>
      <c r="O4029" s="28"/>
      <c r="P4029" s="28"/>
      <c r="Q4029" s="28"/>
      <c r="R4029" s="28"/>
    </row>
    <row r="4030" spans="2:18">
      <c r="B4030" s="28"/>
      <c r="C4030" s="28"/>
      <c r="D4030" s="28"/>
      <c r="E4030" s="28"/>
      <c r="F4030" s="28"/>
      <c r="G4030" s="28"/>
      <c r="H4030" s="28"/>
      <c r="I4030" s="28"/>
      <c r="J4030" s="28"/>
      <c r="K4030" s="28"/>
      <c r="L4030" s="28"/>
      <c r="M4030" s="28"/>
      <c r="N4030" s="28"/>
      <c r="O4030" s="28"/>
      <c r="P4030" s="28"/>
      <c r="Q4030" s="28"/>
      <c r="R4030" s="28"/>
    </row>
    <row r="4031" spans="2:18">
      <c r="B4031" s="28"/>
      <c r="C4031" s="28"/>
      <c r="D4031" s="28"/>
      <c r="E4031" s="28"/>
      <c r="F4031" s="28"/>
      <c r="G4031" s="28"/>
      <c r="H4031" s="28"/>
      <c r="I4031" s="28"/>
      <c r="J4031" s="28"/>
      <c r="K4031" s="28"/>
      <c r="L4031" s="28"/>
      <c r="M4031" s="28"/>
      <c r="N4031" s="28"/>
      <c r="O4031" s="28"/>
      <c r="P4031" s="28"/>
      <c r="Q4031" s="28"/>
      <c r="R4031" s="28"/>
    </row>
    <row r="4032" spans="2:18">
      <c r="B4032" s="28"/>
      <c r="C4032" s="28"/>
      <c r="D4032" s="28"/>
      <c r="E4032" s="28"/>
      <c r="F4032" s="28"/>
      <c r="G4032" s="28"/>
      <c r="H4032" s="28"/>
      <c r="I4032" s="28"/>
      <c r="J4032" s="28"/>
      <c r="K4032" s="28"/>
      <c r="L4032" s="28"/>
      <c r="M4032" s="28"/>
      <c r="N4032" s="28"/>
      <c r="O4032" s="28"/>
      <c r="P4032" s="28"/>
      <c r="Q4032" s="28"/>
      <c r="R4032" s="28"/>
    </row>
    <row r="4033" spans="2:18">
      <c r="B4033" s="28"/>
      <c r="C4033" s="28"/>
      <c r="D4033" s="28"/>
      <c r="E4033" s="28"/>
      <c r="F4033" s="28"/>
      <c r="G4033" s="28"/>
      <c r="H4033" s="28"/>
      <c r="I4033" s="28"/>
      <c r="J4033" s="28"/>
      <c r="K4033" s="28"/>
      <c r="L4033" s="28"/>
      <c r="M4033" s="28"/>
      <c r="N4033" s="28"/>
      <c r="O4033" s="28"/>
      <c r="P4033" s="28"/>
      <c r="Q4033" s="28"/>
      <c r="R4033" s="28"/>
    </row>
    <row r="4034" spans="2:18">
      <c r="B4034" s="28"/>
      <c r="C4034" s="28"/>
      <c r="D4034" s="28"/>
      <c r="E4034" s="28"/>
      <c r="F4034" s="28"/>
      <c r="G4034" s="28"/>
      <c r="H4034" s="28"/>
      <c r="I4034" s="28"/>
      <c r="J4034" s="28"/>
      <c r="K4034" s="28"/>
      <c r="L4034" s="28"/>
      <c r="M4034" s="28"/>
      <c r="N4034" s="28"/>
      <c r="O4034" s="28"/>
      <c r="P4034" s="28"/>
      <c r="Q4034" s="28"/>
      <c r="R4034" s="28"/>
    </row>
    <row r="4035" spans="2:18">
      <c r="B4035" s="28"/>
      <c r="C4035" s="28"/>
      <c r="D4035" s="28"/>
      <c r="E4035" s="28"/>
      <c r="F4035" s="28"/>
      <c r="G4035" s="28"/>
      <c r="H4035" s="28"/>
      <c r="I4035" s="28"/>
      <c r="J4035" s="28"/>
      <c r="K4035" s="28"/>
      <c r="L4035" s="28"/>
      <c r="M4035" s="28"/>
      <c r="N4035" s="28"/>
      <c r="O4035" s="28"/>
      <c r="P4035" s="28"/>
      <c r="Q4035" s="28"/>
      <c r="R4035" s="28"/>
    </row>
    <row r="4036" spans="2:18">
      <c r="B4036" s="28"/>
      <c r="C4036" s="28"/>
      <c r="D4036" s="28"/>
      <c r="E4036" s="28"/>
      <c r="F4036" s="28"/>
      <c r="G4036" s="28"/>
      <c r="H4036" s="28"/>
      <c r="I4036" s="28"/>
      <c r="J4036" s="28"/>
      <c r="K4036" s="28"/>
      <c r="L4036" s="28"/>
      <c r="M4036" s="28"/>
      <c r="N4036" s="28"/>
      <c r="O4036" s="28"/>
      <c r="P4036" s="28"/>
      <c r="Q4036" s="28"/>
      <c r="R4036" s="28"/>
    </row>
    <row r="4037" spans="2:18">
      <c r="B4037" s="28"/>
      <c r="C4037" s="28"/>
      <c r="D4037" s="28"/>
      <c r="E4037" s="28"/>
      <c r="F4037" s="28"/>
      <c r="G4037" s="28"/>
      <c r="H4037" s="28"/>
      <c r="I4037" s="28"/>
      <c r="J4037" s="28"/>
      <c r="K4037" s="28"/>
      <c r="L4037" s="28"/>
      <c r="M4037" s="28"/>
      <c r="N4037" s="28"/>
      <c r="O4037" s="28"/>
      <c r="P4037" s="28"/>
      <c r="Q4037" s="28"/>
      <c r="R4037" s="28"/>
    </row>
    <row r="4038" spans="2:18">
      <c r="B4038" s="28"/>
      <c r="C4038" s="28"/>
      <c r="D4038" s="28"/>
      <c r="E4038" s="28"/>
      <c r="F4038" s="28"/>
      <c r="G4038" s="28"/>
      <c r="H4038" s="28"/>
      <c r="I4038" s="28"/>
      <c r="J4038" s="28"/>
      <c r="K4038" s="28"/>
      <c r="L4038" s="28"/>
      <c r="M4038" s="28"/>
      <c r="N4038" s="28"/>
      <c r="O4038" s="28"/>
      <c r="P4038" s="28"/>
      <c r="Q4038" s="28"/>
      <c r="R4038" s="28"/>
    </row>
    <row r="4039" spans="2:18">
      <c r="B4039" s="28"/>
      <c r="C4039" s="28"/>
      <c r="D4039" s="28"/>
      <c r="E4039" s="28"/>
      <c r="F4039" s="28"/>
      <c r="G4039" s="28"/>
      <c r="H4039" s="28"/>
      <c r="I4039" s="28"/>
      <c r="J4039" s="28"/>
      <c r="K4039" s="28"/>
      <c r="L4039" s="28"/>
      <c r="M4039" s="28"/>
      <c r="N4039" s="28"/>
      <c r="O4039" s="28"/>
      <c r="P4039" s="28"/>
      <c r="Q4039" s="28"/>
      <c r="R4039" s="28"/>
    </row>
    <row r="4040" spans="2:18">
      <c r="B4040" s="28"/>
      <c r="C4040" s="28"/>
      <c r="D4040" s="28"/>
      <c r="E4040" s="28"/>
      <c r="F4040" s="28"/>
      <c r="G4040" s="28"/>
      <c r="H4040" s="28"/>
      <c r="I4040" s="28"/>
      <c r="J4040" s="28"/>
      <c r="K4040" s="28"/>
      <c r="L4040" s="28"/>
      <c r="M4040" s="28"/>
      <c r="N4040" s="28"/>
      <c r="O4040" s="28"/>
      <c r="P4040" s="28"/>
      <c r="Q4040" s="28"/>
      <c r="R4040" s="28"/>
    </row>
    <row r="4041" spans="2:18">
      <c r="B4041" s="28"/>
      <c r="C4041" s="28"/>
      <c r="D4041" s="28"/>
      <c r="E4041" s="28"/>
      <c r="F4041" s="28"/>
      <c r="G4041" s="28"/>
      <c r="H4041" s="28"/>
      <c r="I4041" s="28"/>
      <c r="J4041" s="28"/>
      <c r="K4041" s="28"/>
      <c r="L4041" s="28"/>
      <c r="M4041" s="28"/>
      <c r="N4041" s="28"/>
      <c r="O4041" s="28"/>
      <c r="P4041" s="28"/>
      <c r="Q4041" s="28"/>
      <c r="R4041" s="28"/>
    </row>
    <row r="4042" spans="2:18">
      <c r="B4042" s="28"/>
      <c r="C4042" s="28"/>
      <c r="D4042" s="28"/>
      <c r="E4042" s="28"/>
      <c r="F4042" s="28"/>
      <c r="G4042" s="28"/>
      <c r="H4042" s="28"/>
      <c r="I4042" s="28"/>
      <c r="J4042" s="28"/>
      <c r="K4042" s="28"/>
      <c r="L4042" s="28"/>
      <c r="M4042" s="28"/>
      <c r="N4042" s="28"/>
      <c r="O4042" s="28"/>
      <c r="P4042" s="28"/>
      <c r="Q4042" s="28"/>
      <c r="R4042" s="28"/>
    </row>
    <row r="4043" spans="2:18">
      <c r="B4043" s="28"/>
      <c r="C4043" s="28"/>
      <c r="D4043" s="28"/>
      <c r="E4043" s="28"/>
      <c r="F4043" s="28"/>
      <c r="G4043" s="28"/>
      <c r="H4043" s="28"/>
      <c r="I4043" s="28"/>
      <c r="J4043" s="28"/>
      <c r="K4043" s="28"/>
      <c r="L4043" s="28"/>
      <c r="M4043" s="28"/>
      <c r="N4043" s="28"/>
      <c r="O4043" s="28"/>
      <c r="P4043" s="28"/>
      <c r="Q4043" s="28"/>
      <c r="R4043" s="28"/>
    </row>
    <row r="4044" spans="2:18">
      <c r="B4044" s="28"/>
      <c r="C4044" s="28"/>
      <c r="D4044" s="28"/>
      <c r="E4044" s="28"/>
      <c r="F4044" s="28"/>
      <c r="G4044" s="28"/>
      <c r="H4044" s="28"/>
      <c r="I4044" s="28"/>
      <c r="J4044" s="28"/>
      <c r="K4044" s="28"/>
      <c r="L4044" s="28"/>
      <c r="M4044" s="28"/>
      <c r="N4044" s="28"/>
      <c r="O4044" s="28"/>
      <c r="P4044" s="28"/>
      <c r="Q4044" s="28"/>
      <c r="R4044" s="28"/>
    </row>
    <row r="4045" spans="2:18">
      <c r="B4045" s="28"/>
      <c r="C4045" s="28"/>
      <c r="D4045" s="28"/>
      <c r="E4045" s="28"/>
      <c r="F4045" s="28"/>
      <c r="G4045" s="28"/>
      <c r="H4045" s="28"/>
      <c r="I4045" s="28"/>
      <c r="J4045" s="28"/>
      <c r="K4045" s="28"/>
      <c r="L4045" s="28"/>
      <c r="M4045" s="28"/>
      <c r="N4045" s="28"/>
      <c r="O4045" s="28"/>
      <c r="P4045" s="28"/>
      <c r="Q4045" s="28"/>
      <c r="R4045" s="28"/>
    </row>
    <row r="4046" spans="2:18">
      <c r="B4046" s="28"/>
      <c r="C4046" s="28"/>
      <c r="D4046" s="28"/>
      <c r="E4046" s="28"/>
      <c r="F4046" s="28"/>
      <c r="G4046" s="28"/>
      <c r="H4046" s="28"/>
      <c r="I4046" s="28"/>
      <c r="J4046" s="28"/>
      <c r="K4046" s="28"/>
      <c r="L4046" s="28"/>
      <c r="M4046" s="28"/>
      <c r="N4046" s="28"/>
      <c r="O4046" s="28"/>
      <c r="P4046" s="28"/>
      <c r="Q4046" s="28"/>
      <c r="R4046" s="28"/>
    </row>
    <row r="4047" spans="2:18">
      <c r="B4047" s="28"/>
      <c r="C4047" s="28"/>
      <c r="D4047" s="28"/>
      <c r="E4047" s="28"/>
      <c r="F4047" s="28"/>
      <c r="G4047" s="28"/>
      <c r="H4047" s="28"/>
      <c r="I4047" s="28"/>
      <c r="J4047" s="28"/>
      <c r="K4047" s="28"/>
      <c r="L4047" s="28"/>
      <c r="M4047" s="28"/>
      <c r="N4047" s="28"/>
      <c r="O4047" s="28"/>
      <c r="P4047" s="28"/>
      <c r="Q4047" s="28"/>
      <c r="R4047" s="28"/>
    </row>
    <row r="4048" spans="2:18">
      <c r="B4048" s="28"/>
      <c r="C4048" s="28"/>
      <c r="D4048" s="28"/>
      <c r="E4048" s="28"/>
      <c r="F4048" s="28"/>
      <c r="G4048" s="28"/>
      <c r="H4048" s="28"/>
      <c r="I4048" s="28"/>
      <c r="J4048" s="28"/>
      <c r="K4048" s="28"/>
      <c r="L4048" s="28"/>
      <c r="M4048" s="28"/>
      <c r="N4048" s="28"/>
      <c r="O4048" s="28"/>
      <c r="P4048" s="28"/>
      <c r="Q4048" s="28"/>
      <c r="R4048" s="28"/>
    </row>
    <row r="4049" spans="2:18">
      <c r="B4049" s="28"/>
      <c r="C4049" s="28"/>
      <c r="D4049" s="28"/>
      <c r="E4049" s="28"/>
      <c r="F4049" s="28"/>
      <c r="G4049" s="28"/>
      <c r="H4049" s="28"/>
      <c r="I4049" s="28"/>
      <c r="J4049" s="28"/>
      <c r="K4049" s="28"/>
      <c r="L4049" s="28"/>
      <c r="M4049" s="28"/>
      <c r="N4049" s="28"/>
      <c r="O4049" s="28"/>
      <c r="P4049" s="28"/>
      <c r="Q4049" s="28"/>
      <c r="R4049" s="28"/>
    </row>
    <row r="4050" spans="2:18">
      <c r="B4050" s="28"/>
      <c r="C4050" s="28"/>
      <c r="D4050" s="28"/>
      <c r="E4050" s="28"/>
      <c r="F4050" s="28"/>
      <c r="G4050" s="28"/>
      <c r="H4050" s="28"/>
      <c r="I4050" s="28"/>
      <c r="J4050" s="28"/>
      <c r="K4050" s="28"/>
      <c r="L4050" s="28"/>
      <c r="M4050" s="28"/>
      <c r="N4050" s="28"/>
      <c r="O4050" s="28"/>
      <c r="P4050" s="28"/>
      <c r="Q4050" s="28"/>
      <c r="R4050" s="28"/>
    </row>
    <row r="4051" spans="2:18">
      <c r="B4051" s="28"/>
      <c r="C4051" s="28"/>
      <c r="D4051" s="28"/>
      <c r="E4051" s="28"/>
      <c r="F4051" s="28"/>
      <c r="G4051" s="28"/>
      <c r="H4051" s="28"/>
      <c r="I4051" s="28"/>
      <c r="J4051" s="28"/>
      <c r="K4051" s="28"/>
      <c r="L4051" s="28"/>
      <c r="M4051" s="28"/>
      <c r="N4051" s="28"/>
      <c r="O4051" s="28"/>
      <c r="P4051" s="28"/>
      <c r="Q4051" s="28"/>
      <c r="R4051" s="28"/>
    </row>
    <row r="4052" spans="2:18">
      <c r="B4052" s="28"/>
      <c r="C4052" s="28"/>
      <c r="D4052" s="28"/>
      <c r="E4052" s="28"/>
      <c r="F4052" s="28"/>
      <c r="G4052" s="28"/>
      <c r="H4052" s="28"/>
      <c r="I4052" s="28"/>
      <c r="J4052" s="28"/>
      <c r="K4052" s="28"/>
      <c r="L4052" s="28"/>
      <c r="M4052" s="28"/>
      <c r="N4052" s="28"/>
      <c r="O4052" s="28"/>
      <c r="P4052" s="28"/>
      <c r="Q4052" s="28"/>
      <c r="R4052" s="28"/>
    </row>
    <row r="4053" spans="2:18">
      <c r="B4053" s="28"/>
      <c r="C4053" s="28"/>
      <c r="D4053" s="28"/>
      <c r="E4053" s="28"/>
      <c r="F4053" s="28"/>
      <c r="G4053" s="28"/>
      <c r="H4053" s="28"/>
      <c r="I4053" s="28"/>
      <c r="J4053" s="28"/>
      <c r="K4053" s="28"/>
      <c r="L4053" s="28"/>
      <c r="M4053" s="28"/>
      <c r="N4053" s="28"/>
      <c r="O4053" s="28"/>
      <c r="P4053" s="28"/>
      <c r="Q4053" s="28"/>
      <c r="R4053" s="28"/>
    </row>
    <row r="4054" spans="2:18">
      <c r="B4054" s="28"/>
      <c r="C4054" s="28"/>
      <c r="D4054" s="28"/>
      <c r="E4054" s="28"/>
      <c r="F4054" s="28"/>
      <c r="G4054" s="28"/>
      <c r="H4054" s="28"/>
      <c r="I4054" s="28"/>
      <c r="J4054" s="28"/>
      <c r="K4054" s="28"/>
      <c r="L4054" s="28"/>
      <c r="M4054" s="28"/>
      <c r="N4054" s="28"/>
      <c r="O4054" s="28"/>
      <c r="P4054" s="28"/>
      <c r="Q4054" s="28"/>
      <c r="R4054" s="28"/>
    </row>
    <row r="4055" spans="2:18">
      <c r="B4055" s="28"/>
      <c r="C4055" s="28"/>
      <c r="D4055" s="28"/>
      <c r="E4055" s="28"/>
      <c r="F4055" s="28"/>
      <c r="G4055" s="28"/>
      <c r="H4055" s="28"/>
      <c r="I4055" s="28"/>
      <c r="J4055" s="28"/>
      <c r="K4055" s="28"/>
      <c r="L4055" s="28"/>
      <c r="M4055" s="28"/>
      <c r="N4055" s="28"/>
      <c r="O4055" s="28"/>
      <c r="P4055" s="28"/>
      <c r="Q4055" s="28"/>
      <c r="R4055" s="28"/>
    </row>
    <row r="4056" spans="2:18">
      <c r="B4056" s="28"/>
      <c r="C4056" s="28"/>
      <c r="D4056" s="28"/>
      <c r="E4056" s="28"/>
      <c r="F4056" s="28"/>
      <c r="G4056" s="28"/>
      <c r="H4056" s="28"/>
      <c r="I4056" s="28"/>
      <c r="J4056" s="28"/>
      <c r="K4056" s="28"/>
      <c r="L4056" s="28"/>
      <c r="M4056" s="28"/>
      <c r="N4056" s="28"/>
      <c r="O4056" s="28"/>
      <c r="P4056" s="28"/>
      <c r="Q4056" s="28"/>
      <c r="R4056" s="28"/>
    </row>
    <row r="4057" spans="2:18">
      <c r="B4057" s="28"/>
      <c r="C4057" s="28"/>
      <c r="D4057" s="28"/>
      <c r="E4057" s="28"/>
      <c r="F4057" s="28"/>
      <c r="G4057" s="28"/>
      <c r="H4057" s="28"/>
      <c r="I4057" s="28"/>
      <c r="J4057" s="28"/>
      <c r="K4057" s="28"/>
      <c r="L4057" s="28"/>
      <c r="M4057" s="28"/>
      <c r="N4057" s="28"/>
      <c r="O4057" s="28"/>
      <c r="P4057" s="28"/>
      <c r="Q4057" s="28"/>
      <c r="R4057" s="28"/>
    </row>
    <row r="4058" spans="2:18">
      <c r="B4058" s="28"/>
      <c r="C4058" s="28"/>
      <c r="D4058" s="28"/>
      <c r="E4058" s="28"/>
      <c r="F4058" s="28"/>
      <c r="G4058" s="28"/>
      <c r="H4058" s="28"/>
      <c r="I4058" s="28"/>
      <c r="J4058" s="28"/>
      <c r="K4058" s="28"/>
      <c r="L4058" s="28"/>
      <c r="M4058" s="28"/>
      <c r="N4058" s="28"/>
      <c r="O4058" s="28"/>
      <c r="P4058" s="28"/>
      <c r="Q4058" s="28"/>
      <c r="R4058" s="28"/>
    </row>
    <row r="4059" spans="2:18">
      <c r="B4059" s="28"/>
      <c r="C4059" s="28"/>
      <c r="D4059" s="28"/>
      <c r="E4059" s="28"/>
      <c r="F4059" s="28"/>
      <c r="G4059" s="28"/>
      <c r="H4059" s="28"/>
      <c r="I4059" s="28"/>
      <c r="J4059" s="28"/>
      <c r="K4059" s="28"/>
      <c r="L4059" s="28"/>
      <c r="M4059" s="28"/>
      <c r="N4059" s="28"/>
      <c r="O4059" s="28"/>
      <c r="P4059" s="28"/>
      <c r="Q4059" s="28"/>
      <c r="R4059" s="28"/>
    </row>
    <row r="4060" spans="2:18">
      <c r="B4060" s="28"/>
      <c r="C4060" s="28"/>
      <c r="D4060" s="28"/>
      <c r="E4060" s="28"/>
      <c r="F4060" s="28"/>
      <c r="G4060" s="28"/>
      <c r="H4060" s="28"/>
      <c r="I4060" s="28"/>
      <c r="J4060" s="28"/>
      <c r="K4060" s="28"/>
      <c r="L4060" s="28"/>
      <c r="M4060" s="28"/>
      <c r="N4060" s="28"/>
      <c r="O4060" s="28"/>
      <c r="P4060" s="28"/>
      <c r="Q4060" s="28"/>
      <c r="R4060" s="28"/>
    </row>
    <row r="4061" spans="2:18">
      <c r="B4061" s="28"/>
      <c r="C4061" s="28"/>
      <c r="D4061" s="28"/>
      <c r="E4061" s="28"/>
      <c r="F4061" s="28"/>
      <c r="G4061" s="28"/>
      <c r="H4061" s="28"/>
      <c r="I4061" s="28"/>
      <c r="J4061" s="28"/>
      <c r="K4061" s="28"/>
      <c r="L4061" s="28"/>
      <c r="M4061" s="28"/>
      <c r="N4061" s="28"/>
      <c r="O4061" s="28"/>
      <c r="P4061" s="28"/>
      <c r="Q4061" s="28"/>
      <c r="R4061" s="28"/>
    </row>
    <row r="4062" spans="2:18">
      <c r="B4062" s="28"/>
      <c r="C4062" s="28"/>
      <c r="D4062" s="28"/>
      <c r="E4062" s="28"/>
      <c r="F4062" s="28"/>
      <c r="G4062" s="28"/>
      <c r="H4062" s="28"/>
      <c r="I4062" s="28"/>
      <c r="J4062" s="28"/>
      <c r="K4062" s="28"/>
      <c r="L4062" s="28"/>
      <c r="M4062" s="28"/>
      <c r="N4062" s="28"/>
      <c r="O4062" s="28"/>
      <c r="P4062" s="28"/>
      <c r="Q4062" s="28"/>
      <c r="R4062" s="28"/>
    </row>
    <row r="4063" spans="2:18">
      <c r="B4063" s="28"/>
      <c r="C4063" s="28"/>
      <c r="D4063" s="28"/>
      <c r="E4063" s="28"/>
      <c r="F4063" s="28"/>
      <c r="G4063" s="28"/>
      <c r="H4063" s="28"/>
      <c r="I4063" s="28"/>
      <c r="J4063" s="28"/>
      <c r="K4063" s="28"/>
      <c r="L4063" s="28"/>
      <c r="M4063" s="28"/>
      <c r="N4063" s="28"/>
      <c r="O4063" s="28"/>
      <c r="P4063" s="28"/>
      <c r="Q4063" s="28"/>
      <c r="R4063" s="28"/>
    </row>
    <row r="4064" spans="2:18">
      <c r="B4064" s="28"/>
      <c r="C4064" s="28"/>
      <c r="D4064" s="28"/>
      <c r="E4064" s="28"/>
      <c r="F4064" s="28"/>
      <c r="G4064" s="28"/>
      <c r="H4064" s="28"/>
      <c r="I4064" s="28"/>
      <c r="J4064" s="28"/>
      <c r="K4064" s="28"/>
      <c r="L4064" s="28"/>
      <c r="M4064" s="28"/>
      <c r="N4064" s="28"/>
      <c r="O4064" s="28"/>
      <c r="P4064" s="28"/>
      <c r="Q4064" s="28"/>
      <c r="R4064" s="28"/>
    </row>
    <row r="4065" spans="2:18">
      <c r="B4065" s="28"/>
      <c r="C4065" s="28"/>
      <c r="D4065" s="28"/>
      <c r="E4065" s="28"/>
      <c r="F4065" s="28"/>
      <c r="G4065" s="28"/>
      <c r="H4065" s="28"/>
      <c r="I4065" s="28"/>
      <c r="J4065" s="28"/>
      <c r="K4065" s="28"/>
      <c r="L4065" s="28"/>
      <c r="M4065" s="28"/>
      <c r="N4065" s="28"/>
      <c r="O4065" s="28"/>
      <c r="P4065" s="28"/>
      <c r="Q4065" s="28"/>
      <c r="R4065" s="28"/>
    </row>
    <row r="4066" spans="2:18">
      <c r="B4066" s="28"/>
      <c r="C4066" s="28"/>
      <c r="D4066" s="28"/>
      <c r="E4066" s="28"/>
      <c r="F4066" s="28"/>
      <c r="G4066" s="28"/>
      <c r="H4066" s="28"/>
      <c r="I4066" s="28"/>
      <c r="J4066" s="28"/>
      <c r="K4066" s="28"/>
      <c r="L4066" s="28"/>
      <c r="M4066" s="28"/>
      <c r="N4066" s="28"/>
      <c r="O4066" s="28"/>
      <c r="P4066" s="28"/>
      <c r="Q4066" s="28"/>
      <c r="R4066" s="28"/>
    </row>
    <row r="4067" spans="2:18">
      <c r="B4067" s="28"/>
      <c r="C4067" s="28"/>
      <c r="D4067" s="28"/>
      <c r="E4067" s="28"/>
      <c r="F4067" s="28"/>
      <c r="G4067" s="28"/>
      <c r="H4067" s="28"/>
      <c r="I4067" s="28"/>
      <c r="J4067" s="28"/>
      <c r="K4067" s="28"/>
      <c r="L4067" s="28"/>
      <c r="M4067" s="28"/>
      <c r="N4067" s="28"/>
      <c r="O4067" s="28"/>
      <c r="P4067" s="28"/>
      <c r="Q4067" s="28"/>
      <c r="R4067" s="28"/>
    </row>
    <row r="4068" spans="2:18">
      <c r="B4068" s="28"/>
      <c r="C4068" s="28"/>
      <c r="D4068" s="28"/>
      <c r="E4068" s="28"/>
      <c r="F4068" s="28"/>
      <c r="G4068" s="28"/>
      <c r="H4068" s="28"/>
      <c r="I4068" s="28"/>
      <c r="J4068" s="28"/>
      <c r="K4068" s="28"/>
      <c r="L4068" s="28"/>
      <c r="M4068" s="28"/>
      <c r="N4068" s="28"/>
      <c r="O4068" s="28"/>
      <c r="P4068" s="28"/>
      <c r="Q4068" s="28"/>
      <c r="R4068" s="28"/>
    </row>
    <row r="4069" spans="2:18">
      <c r="B4069" s="28"/>
      <c r="C4069" s="28"/>
      <c r="D4069" s="28"/>
      <c r="E4069" s="28"/>
      <c r="F4069" s="28"/>
      <c r="G4069" s="28"/>
      <c r="H4069" s="28"/>
      <c r="I4069" s="28"/>
      <c r="J4069" s="28"/>
      <c r="K4069" s="28"/>
      <c r="L4069" s="28"/>
      <c r="M4069" s="28"/>
      <c r="N4069" s="28"/>
      <c r="O4069" s="28"/>
      <c r="P4069" s="28"/>
      <c r="Q4069" s="28"/>
      <c r="R4069" s="28"/>
    </row>
    <row r="4070" spans="2:18">
      <c r="B4070" s="28"/>
      <c r="C4070" s="28"/>
      <c r="D4070" s="28"/>
      <c r="E4070" s="28"/>
      <c r="F4070" s="28"/>
      <c r="G4070" s="28"/>
      <c r="H4070" s="28"/>
      <c r="I4070" s="28"/>
      <c r="J4070" s="28"/>
      <c r="K4070" s="28"/>
      <c r="L4070" s="28"/>
      <c r="M4070" s="28"/>
      <c r="N4070" s="28"/>
      <c r="O4070" s="28"/>
      <c r="P4070" s="28"/>
      <c r="Q4070" s="28"/>
      <c r="R4070" s="28"/>
    </row>
    <row r="4071" spans="2:18">
      <c r="B4071" s="28"/>
      <c r="C4071" s="28"/>
      <c r="D4071" s="28"/>
      <c r="E4071" s="28"/>
      <c r="F4071" s="28"/>
      <c r="G4071" s="28"/>
      <c r="H4071" s="28"/>
      <c r="I4071" s="28"/>
      <c r="J4071" s="28"/>
      <c r="K4071" s="28"/>
      <c r="L4071" s="28"/>
      <c r="M4071" s="28"/>
      <c r="N4071" s="28"/>
      <c r="O4071" s="28"/>
      <c r="P4071" s="28"/>
      <c r="Q4071" s="28"/>
      <c r="R4071" s="28"/>
    </row>
    <row r="4072" spans="2:18">
      <c r="B4072" s="28"/>
      <c r="C4072" s="28"/>
      <c r="D4072" s="28"/>
      <c r="E4072" s="28"/>
      <c r="F4072" s="28"/>
      <c r="G4072" s="28"/>
      <c r="H4072" s="28"/>
      <c r="I4072" s="28"/>
      <c r="J4072" s="28"/>
      <c r="K4072" s="28"/>
      <c r="L4072" s="28"/>
      <c r="M4072" s="28"/>
      <c r="N4072" s="28"/>
      <c r="O4072" s="28"/>
      <c r="P4072" s="28"/>
      <c r="Q4072" s="28"/>
      <c r="R4072" s="28"/>
    </row>
    <row r="4073" spans="2:18">
      <c r="B4073" s="28"/>
      <c r="C4073" s="28"/>
      <c r="D4073" s="28"/>
      <c r="E4073" s="28"/>
      <c r="F4073" s="28"/>
      <c r="G4073" s="28"/>
      <c r="H4073" s="28"/>
      <c r="I4073" s="28"/>
      <c r="J4073" s="28"/>
      <c r="K4073" s="28"/>
      <c r="L4073" s="28"/>
      <c r="M4073" s="28"/>
      <c r="N4073" s="28"/>
      <c r="O4073" s="28"/>
      <c r="P4073" s="28"/>
      <c r="Q4073" s="28"/>
      <c r="R4073" s="28"/>
    </row>
    <row r="4074" spans="2:18">
      <c r="B4074" s="28"/>
      <c r="C4074" s="28"/>
      <c r="D4074" s="28"/>
      <c r="E4074" s="28"/>
      <c r="F4074" s="28"/>
      <c r="G4074" s="28"/>
      <c r="H4074" s="28"/>
      <c r="I4074" s="28"/>
      <c r="J4074" s="28"/>
      <c r="K4074" s="28"/>
      <c r="L4074" s="28"/>
      <c r="M4074" s="28"/>
      <c r="N4074" s="28"/>
      <c r="O4074" s="28"/>
      <c r="P4074" s="28"/>
      <c r="Q4074" s="28"/>
      <c r="R4074" s="28"/>
    </row>
    <row r="4075" spans="2:18">
      <c r="B4075" s="28"/>
      <c r="C4075" s="28"/>
      <c r="D4075" s="28"/>
      <c r="E4075" s="28"/>
      <c r="F4075" s="28"/>
      <c r="G4075" s="28"/>
      <c r="H4075" s="28"/>
      <c r="I4075" s="28"/>
      <c r="J4075" s="28"/>
      <c r="K4075" s="28"/>
      <c r="L4075" s="28"/>
      <c r="M4075" s="28"/>
      <c r="N4075" s="28"/>
      <c r="O4075" s="28"/>
      <c r="P4075" s="28"/>
      <c r="Q4075" s="28"/>
      <c r="R4075" s="28"/>
    </row>
    <row r="4076" spans="2:18">
      <c r="B4076" s="28"/>
      <c r="C4076" s="28"/>
      <c r="D4076" s="28"/>
      <c r="E4076" s="28"/>
      <c r="F4076" s="28"/>
      <c r="G4076" s="28"/>
      <c r="H4076" s="28"/>
      <c r="I4076" s="28"/>
      <c r="J4076" s="28"/>
      <c r="K4076" s="28"/>
      <c r="L4076" s="28"/>
      <c r="M4076" s="28"/>
      <c r="N4076" s="28"/>
      <c r="O4076" s="28"/>
      <c r="P4076" s="28"/>
      <c r="Q4076" s="28"/>
      <c r="R4076" s="28"/>
    </row>
    <row r="4077" spans="2:18">
      <c r="B4077" s="28"/>
      <c r="C4077" s="28"/>
      <c r="D4077" s="28"/>
      <c r="E4077" s="28"/>
      <c r="F4077" s="28"/>
      <c r="G4077" s="28"/>
      <c r="H4077" s="28"/>
      <c r="I4077" s="28"/>
      <c r="J4077" s="28"/>
      <c r="K4077" s="28"/>
      <c r="L4077" s="28"/>
      <c r="M4077" s="28"/>
      <c r="N4077" s="28"/>
      <c r="O4077" s="28"/>
      <c r="P4077" s="28"/>
      <c r="Q4077" s="28"/>
      <c r="R4077" s="28"/>
    </row>
    <row r="4078" spans="2:18">
      <c r="B4078" s="28"/>
      <c r="C4078" s="28"/>
      <c r="D4078" s="28"/>
      <c r="E4078" s="28"/>
      <c r="F4078" s="28"/>
      <c r="G4078" s="28"/>
      <c r="H4078" s="28"/>
      <c r="I4078" s="28"/>
      <c r="J4078" s="28"/>
      <c r="K4078" s="28"/>
      <c r="L4078" s="28"/>
      <c r="M4078" s="28"/>
      <c r="N4078" s="28"/>
      <c r="O4078" s="28"/>
      <c r="P4078" s="28"/>
      <c r="Q4078" s="28"/>
      <c r="R4078" s="28"/>
    </row>
    <row r="4079" spans="2:18">
      <c r="B4079" s="28"/>
      <c r="C4079" s="28"/>
      <c r="D4079" s="28"/>
      <c r="E4079" s="28"/>
      <c r="F4079" s="28"/>
      <c r="G4079" s="28"/>
      <c r="H4079" s="28"/>
      <c r="I4079" s="28"/>
      <c r="J4079" s="28"/>
      <c r="K4079" s="28"/>
      <c r="L4079" s="28"/>
      <c r="M4079" s="28"/>
      <c r="N4079" s="28"/>
      <c r="O4079" s="28"/>
      <c r="P4079" s="28"/>
      <c r="Q4079" s="28"/>
      <c r="R4079" s="28"/>
    </row>
    <row r="4080" spans="2:18">
      <c r="B4080" s="28"/>
      <c r="C4080" s="28"/>
      <c r="D4080" s="28"/>
      <c r="E4080" s="28"/>
      <c r="F4080" s="28"/>
      <c r="G4080" s="28"/>
      <c r="H4080" s="28"/>
      <c r="I4080" s="28"/>
      <c r="J4080" s="28"/>
      <c r="K4080" s="28"/>
      <c r="L4080" s="28"/>
      <c r="M4080" s="28"/>
      <c r="N4080" s="28"/>
      <c r="O4080" s="28"/>
      <c r="P4080" s="28"/>
      <c r="Q4080" s="28"/>
      <c r="R4080" s="28"/>
    </row>
    <row r="4081" spans="2:18">
      <c r="B4081" s="28"/>
      <c r="C4081" s="28"/>
      <c r="D4081" s="28"/>
      <c r="E4081" s="28"/>
      <c r="F4081" s="28"/>
      <c r="G4081" s="28"/>
      <c r="H4081" s="28"/>
      <c r="I4081" s="28"/>
      <c r="J4081" s="28"/>
      <c r="K4081" s="28"/>
      <c r="L4081" s="28"/>
      <c r="M4081" s="28"/>
      <c r="N4081" s="28"/>
      <c r="O4081" s="28"/>
      <c r="P4081" s="28"/>
      <c r="Q4081" s="28"/>
      <c r="R4081" s="28"/>
    </row>
    <row r="4082" spans="2:18">
      <c r="B4082" s="28"/>
      <c r="C4082" s="28"/>
      <c r="D4082" s="28"/>
      <c r="E4082" s="28"/>
      <c r="F4082" s="28"/>
      <c r="G4082" s="28"/>
      <c r="H4082" s="28"/>
      <c r="I4082" s="28"/>
      <c r="J4082" s="28"/>
      <c r="K4082" s="28"/>
      <c r="L4082" s="28"/>
      <c r="M4082" s="28"/>
      <c r="N4082" s="28"/>
      <c r="O4082" s="28"/>
      <c r="P4082" s="28"/>
      <c r="Q4082" s="28"/>
      <c r="R4082" s="28"/>
    </row>
    <row r="4083" spans="2:18">
      <c r="B4083" s="28"/>
      <c r="C4083" s="28"/>
      <c r="D4083" s="28"/>
      <c r="E4083" s="28"/>
      <c r="F4083" s="28"/>
      <c r="G4083" s="28"/>
      <c r="H4083" s="28"/>
      <c r="I4083" s="28"/>
      <c r="J4083" s="28"/>
      <c r="K4083" s="28"/>
      <c r="L4083" s="28"/>
      <c r="M4083" s="28"/>
      <c r="N4083" s="28"/>
      <c r="O4083" s="28"/>
      <c r="P4083" s="28"/>
      <c r="Q4083" s="28"/>
      <c r="R4083" s="28"/>
    </row>
    <row r="4084" spans="2:18">
      <c r="B4084" s="28"/>
      <c r="C4084" s="28"/>
      <c r="D4084" s="28"/>
      <c r="E4084" s="28"/>
      <c r="F4084" s="28"/>
      <c r="G4084" s="28"/>
      <c r="H4084" s="28"/>
      <c r="I4084" s="28"/>
      <c r="J4084" s="28"/>
      <c r="K4084" s="28"/>
      <c r="L4084" s="28"/>
      <c r="M4084" s="28"/>
      <c r="N4084" s="28"/>
      <c r="O4084" s="28"/>
      <c r="P4084" s="28"/>
      <c r="Q4084" s="28"/>
      <c r="R4084" s="28"/>
    </row>
    <row r="4085" spans="2:18">
      <c r="B4085" s="28"/>
      <c r="C4085" s="28"/>
      <c r="D4085" s="28"/>
      <c r="E4085" s="28"/>
      <c r="F4085" s="28"/>
      <c r="G4085" s="28"/>
      <c r="H4085" s="28"/>
      <c r="I4085" s="28"/>
      <c r="J4085" s="28"/>
      <c r="K4085" s="28"/>
      <c r="L4085" s="28"/>
      <c r="M4085" s="28"/>
      <c r="N4085" s="28"/>
      <c r="O4085" s="28"/>
      <c r="P4085" s="28"/>
      <c r="Q4085" s="28"/>
      <c r="R4085" s="28"/>
    </row>
    <row r="4086" spans="2:18">
      <c r="B4086" s="28"/>
      <c r="C4086" s="28"/>
      <c r="D4086" s="28"/>
      <c r="E4086" s="28"/>
      <c r="F4086" s="28"/>
      <c r="G4086" s="28"/>
      <c r="H4086" s="28"/>
      <c r="I4086" s="28"/>
      <c r="J4086" s="28"/>
      <c r="K4086" s="28"/>
      <c r="L4086" s="28"/>
      <c r="M4086" s="28"/>
      <c r="N4086" s="28"/>
      <c r="O4086" s="28"/>
      <c r="P4086" s="28"/>
      <c r="Q4086" s="28"/>
      <c r="R4086" s="28"/>
    </row>
    <row r="4087" spans="2:18">
      <c r="B4087" s="28"/>
      <c r="C4087" s="28"/>
      <c r="D4087" s="28"/>
      <c r="E4087" s="28"/>
      <c r="F4087" s="28"/>
      <c r="G4087" s="28"/>
      <c r="H4087" s="28"/>
      <c r="I4087" s="28"/>
      <c r="J4087" s="28"/>
      <c r="K4087" s="28"/>
      <c r="L4087" s="28"/>
      <c r="M4087" s="28"/>
      <c r="N4087" s="28"/>
      <c r="O4087" s="28"/>
      <c r="P4087" s="28"/>
      <c r="Q4087" s="28"/>
      <c r="R4087" s="28"/>
    </row>
    <row r="4088" spans="2:18">
      <c r="B4088" s="28"/>
      <c r="C4088" s="28"/>
      <c r="D4088" s="28"/>
      <c r="E4088" s="28"/>
      <c r="F4088" s="28"/>
      <c r="G4088" s="28"/>
      <c r="H4088" s="28"/>
      <c r="I4088" s="28"/>
      <c r="J4088" s="28"/>
      <c r="K4088" s="28"/>
      <c r="L4088" s="28"/>
      <c r="M4088" s="28"/>
      <c r="N4088" s="28"/>
      <c r="O4088" s="28"/>
      <c r="P4088" s="28"/>
      <c r="Q4088" s="28"/>
      <c r="R4088" s="28"/>
    </row>
    <row r="4089" spans="2:18">
      <c r="B4089" s="28"/>
      <c r="C4089" s="28"/>
      <c r="D4089" s="28"/>
      <c r="E4089" s="28"/>
      <c r="F4089" s="28"/>
      <c r="G4089" s="28"/>
      <c r="H4089" s="28"/>
      <c r="I4089" s="28"/>
      <c r="J4089" s="28"/>
      <c r="K4089" s="28"/>
      <c r="L4089" s="28"/>
      <c r="M4089" s="28"/>
      <c r="N4089" s="28"/>
      <c r="O4089" s="28"/>
      <c r="P4089" s="28"/>
      <c r="Q4089" s="28"/>
      <c r="R4089" s="28"/>
    </row>
    <row r="4090" spans="2:18">
      <c r="B4090" s="28"/>
      <c r="C4090" s="28"/>
      <c r="D4090" s="28"/>
      <c r="E4090" s="28"/>
      <c r="F4090" s="28"/>
      <c r="G4090" s="28"/>
      <c r="H4090" s="28"/>
      <c r="I4090" s="28"/>
      <c r="J4090" s="28"/>
      <c r="K4090" s="28"/>
      <c r="L4090" s="28"/>
      <c r="M4090" s="28"/>
      <c r="N4090" s="28"/>
      <c r="O4090" s="28"/>
      <c r="P4090" s="28"/>
      <c r="Q4090" s="28"/>
      <c r="R4090" s="28"/>
    </row>
    <row r="4091" spans="2:18">
      <c r="B4091" s="28"/>
      <c r="C4091" s="28"/>
      <c r="D4091" s="28"/>
      <c r="E4091" s="28"/>
      <c r="F4091" s="28"/>
      <c r="G4091" s="28"/>
      <c r="H4091" s="28"/>
      <c r="I4091" s="28"/>
      <c r="J4091" s="28"/>
      <c r="K4091" s="28"/>
      <c r="L4091" s="28"/>
      <c r="M4091" s="28"/>
      <c r="N4091" s="28"/>
      <c r="O4091" s="28"/>
      <c r="P4091" s="28"/>
      <c r="Q4091" s="28"/>
      <c r="R4091" s="28"/>
    </row>
    <row r="4092" spans="2:18">
      <c r="B4092" s="28"/>
      <c r="C4092" s="28"/>
      <c r="D4092" s="28"/>
      <c r="E4092" s="28"/>
      <c r="F4092" s="28"/>
      <c r="G4092" s="28"/>
      <c r="H4092" s="28"/>
      <c r="I4092" s="28"/>
      <c r="J4092" s="28"/>
      <c r="K4092" s="28"/>
      <c r="L4092" s="28"/>
      <c r="M4092" s="28"/>
      <c r="N4092" s="28"/>
      <c r="O4092" s="28"/>
      <c r="P4092" s="28"/>
      <c r="Q4092" s="28"/>
      <c r="R4092" s="28"/>
    </row>
    <row r="4093" spans="2:18">
      <c r="B4093" s="28"/>
      <c r="C4093" s="28"/>
      <c r="D4093" s="28"/>
      <c r="E4093" s="28"/>
      <c r="F4093" s="28"/>
      <c r="G4093" s="28"/>
      <c r="H4093" s="28"/>
      <c r="I4093" s="28"/>
      <c r="J4093" s="28"/>
      <c r="K4093" s="28"/>
      <c r="L4093" s="28"/>
      <c r="M4093" s="28"/>
      <c r="N4093" s="28"/>
      <c r="O4093" s="28"/>
      <c r="P4093" s="28"/>
      <c r="Q4093" s="28"/>
      <c r="R4093" s="28"/>
    </row>
    <row r="4094" spans="2:18">
      <c r="B4094" s="28"/>
      <c r="C4094" s="28"/>
      <c r="D4094" s="28"/>
      <c r="E4094" s="28"/>
      <c r="F4094" s="28"/>
      <c r="G4094" s="28"/>
      <c r="H4094" s="28"/>
      <c r="I4094" s="28"/>
      <c r="J4094" s="28"/>
      <c r="K4094" s="28"/>
      <c r="L4094" s="28"/>
      <c r="M4094" s="28"/>
      <c r="N4094" s="28"/>
      <c r="O4094" s="28"/>
      <c r="P4094" s="28"/>
      <c r="Q4094" s="28"/>
      <c r="R4094" s="28"/>
    </row>
    <row r="4095" spans="2:18">
      <c r="B4095" s="28"/>
      <c r="C4095" s="28"/>
      <c r="D4095" s="28"/>
      <c r="E4095" s="28"/>
      <c r="F4095" s="28"/>
      <c r="G4095" s="28"/>
      <c r="H4095" s="28"/>
      <c r="I4095" s="28"/>
      <c r="J4095" s="28"/>
      <c r="K4095" s="28"/>
      <c r="L4095" s="28"/>
      <c r="M4095" s="28"/>
      <c r="N4095" s="28"/>
      <c r="O4095" s="28"/>
      <c r="P4095" s="28"/>
      <c r="Q4095" s="28"/>
      <c r="R4095" s="28"/>
    </row>
    <row r="4096" spans="2:18">
      <c r="B4096" s="28"/>
      <c r="C4096" s="28"/>
      <c r="D4096" s="28"/>
      <c r="E4096" s="28"/>
      <c r="F4096" s="28"/>
      <c r="G4096" s="28"/>
      <c r="H4096" s="28"/>
      <c r="I4096" s="28"/>
      <c r="J4096" s="28"/>
      <c r="K4096" s="28"/>
      <c r="L4096" s="28"/>
      <c r="M4096" s="28"/>
      <c r="N4096" s="28"/>
      <c r="O4096" s="28"/>
      <c r="P4096" s="28"/>
      <c r="Q4096" s="28"/>
      <c r="R4096" s="28"/>
    </row>
    <row r="4097" spans="2:18">
      <c r="B4097" s="28"/>
      <c r="C4097" s="28"/>
      <c r="D4097" s="28"/>
      <c r="E4097" s="28"/>
      <c r="F4097" s="28"/>
      <c r="G4097" s="28"/>
      <c r="H4097" s="28"/>
      <c r="I4097" s="28"/>
      <c r="J4097" s="28"/>
      <c r="K4097" s="28"/>
      <c r="L4097" s="28"/>
      <c r="M4097" s="28"/>
      <c r="N4097" s="28"/>
      <c r="O4097" s="28"/>
      <c r="P4097" s="28"/>
      <c r="Q4097" s="28"/>
      <c r="R4097" s="28"/>
    </row>
    <row r="4098" spans="2:18">
      <c r="B4098" s="28"/>
      <c r="C4098" s="28"/>
      <c r="D4098" s="28"/>
      <c r="E4098" s="28"/>
      <c r="F4098" s="28"/>
      <c r="G4098" s="28"/>
      <c r="H4098" s="28"/>
      <c r="I4098" s="28"/>
      <c r="J4098" s="28"/>
      <c r="K4098" s="28"/>
      <c r="L4098" s="28"/>
      <c r="M4098" s="28"/>
      <c r="N4098" s="28"/>
      <c r="O4098" s="28"/>
      <c r="P4098" s="28"/>
      <c r="Q4098" s="28"/>
      <c r="R4098" s="28"/>
    </row>
    <row r="4099" spans="2:18">
      <c r="B4099" s="28"/>
      <c r="C4099" s="28"/>
      <c r="D4099" s="28"/>
      <c r="E4099" s="28"/>
      <c r="F4099" s="28"/>
      <c r="G4099" s="28"/>
      <c r="H4099" s="28"/>
      <c r="I4099" s="28"/>
      <c r="J4099" s="28"/>
      <c r="K4099" s="28"/>
      <c r="L4099" s="28"/>
      <c r="M4099" s="28"/>
      <c r="N4099" s="28"/>
      <c r="O4099" s="28"/>
      <c r="P4099" s="28"/>
      <c r="Q4099" s="28"/>
      <c r="R4099" s="28"/>
    </row>
    <row r="4100" spans="2:18">
      <c r="B4100" s="28"/>
      <c r="C4100" s="28"/>
      <c r="D4100" s="28"/>
      <c r="E4100" s="28"/>
      <c r="F4100" s="28"/>
      <c r="G4100" s="28"/>
      <c r="H4100" s="28"/>
      <c r="I4100" s="28"/>
      <c r="J4100" s="28"/>
      <c r="K4100" s="28"/>
      <c r="L4100" s="28"/>
      <c r="M4100" s="28"/>
      <c r="N4100" s="28"/>
      <c r="O4100" s="28"/>
      <c r="P4100" s="28"/>
      <c r="Q4100" s="28"/>
      <c r="R4100" s="28"/>
    </row>
    <row r="4101" spans="2:18">
      <c r="B4101" s="28"/>
      <c r="C4101" s="28"/>
      <c r="D4101" s="28"/>
      <c r="E4101" s="28"/>
      <c r="F4101" s="28"/>
      <c r="G4101" s="28"/>
      <c r="H4101" s="28"/>
      <c r="I4101" s="28"/>
      <c r="J4101" s="28"/>
      <c r="K4101" s="28"/>
      <c r="L4101" s="28"/>
      <c r="M4101" s="28"/>
      <c r="N4101" s="28"/>
      <c r="O4101" s="28"/>
      <c r="P4101" s="28"/>
      <c r="Q4101" s="28"/>
      <c r="R4101" s="28"/>
    </row>
    <row r="4102" spans="2:18">
      <c r="B4102" s="28"/>
      <c r="C4102" s="28"/>
      <c r="D4102" s="28"/>
      <c r="E4102" s="28"/>
      <c r="F4102" s="28"/>
      <c r="G4102" s="28"/>
      <c r="H4102" s="28"/>
      <c r="I4102" s="28"/>
      <c r="J4102" s="28"/>
      <c r="K4102" s="28"/>
      <c r="L4102" s="28"/>
      <c r="M4102" s="28"/>
      <c r="N4102" s="28"/>
      <c r="O4102" s="28"/>
      <c r="P4102" s="28"/>
      <c r="Q4102" s="28"/>
      <c r="R4102" s="28"/>
    </row>
    <row r="4103" spans="2:18">
      <c r="B4103" s="28"/>
      <c r="C4103" s="28"/>
      <c r="D4103" s="28"/>
      <c r="E4103" s="28"/>
      <c r="F4103" s="28"/>
      <c r="G4103" s="28"/>
      <c r="H4103" s="28"/>
      <c r="I4103" s="28"/>
      <c r="J4103" s="28"/>
      <c r="K4103" s="28"/>
      <c r="L4103" s="28"/>
      <c r="M4103" s="28"/>
      <c r="N4103" s="28"/>
      <c r="O4103" s="28"/>
      <c r="P4103" s="28"/>
      <c r="Q4103" s="28"/>
      <c r="R4103" s="28"/>
    </row>
    <row r="4104" spans="2:18">
      <c r="B4104" s="28"/>
      <c r="C4104" s="28"/>
      <c r="D4104" s="28"/>
      <c r="E4104" s="28"/>
      <c r="F4104" s="28"/>
      <c r="G4104" s="28"/>
      <c r="H4104" s="28"/>
      <c r="I4104" s="28"/>
      <c r="J4104" s="28"/>
      <c r="K4104" s="28"/>
      <c r="L4104" s="28"/>
      <c r="M4104" s="28"/>
      <c r="N4104" s="28"/>
      <c r="O4104" s="28"/>
      <c r="P4104" s="28"/>
      <c r="Q4104" s="28"/>
      <c r="R4104" s="28"/>
    </row>
    <row r="4105" spans="2:18">
      <c r="B4105" s="28"/>
      <c r="C4105" s="28"/>
      <c r="D4105" s="28"/>
      <c r="E4105" s="28"/>
      <c r="F4105" s="28"/>
      <c r="G4105" s="28"/>
      <c r="H4105" s="28"/>
      <c r="I4105" s="28"/>
      <c r="J4105" s="28"/>
      <c r="K4105" s="28"/>
      <c r="L4105" s="28"/>
      <c r="M4105" s="28"/>
      <c r="N4105" s="28"/>
      <c r="O4105" s="28"/>
      <c r="P4105" s="28"/>
      <c r="Q4105" s="28"/>
      <c r="R4105" s="28"/>
    </row>
    <row r="4106" spans="2:18">
      <c r="B4106" s="28"/>
      <c r="C4106" s="28"/>
      <c r="D4106" s="28"/>
      <c r="E4106" s="28"/>
      <c r="F4106" s="28"/>
      <c r="G4106" s="28"/>
      <c r="H4106" s="28"/>
      <c r="I4106" s="28"/>
      <c r="J4106" s="28"/>
      <c r="K4106" s="28"/>
      <c r="L4106" s="28"/>
      <c r="M4106" s="28"/>
      <c r="N4106" s="28"/>
      <c r="O4106" s="28"/>
      <c r="P4106" s="28"/>
      <c r="Q4106" s="28"/>
      <c r="R4106" s="28"/>
    </row>
    <row r="4107" spans="2:18">
      <c r="B4107" s="28"/>
      <c r="C4107" s="28"/>
      <c r="D4107" s="28"/>
      <c r="E4107" s="28"/>
      <c r="F4107" s="28"/>
      <c r="G4107" s="28"/>
      <c r="H4107" s="28"/>
      <c r="I4107" s="28"/>
      <c r="J4107" s="28"/>
      <c r="K4107" s="28"/>
      <c r="L4107" s="28"/>
      <c r="M4107" s="28"/>
      <c r="N4107" s="28"/>
      <c r="O4107" s="28"/>
      <c r="P4107" s="28"/>
      <c r="Q4107" s="28"/>
      <c r="R4107" s="28"/>
    </row>
    <row r="4108" spans="2:18">
      <c r="B4108" s="28"/>
      <c r="C4108" s="28"/>
      <c r="D4108" s="28"/>
      <c r="E4108" s="28"/>
      <c r="F4108" s="28"/>
      <c r="G4108" s="28"/>
      <c r="H4108" s="28"/>
      <c r="I4108" s="28"/>
      <c r="J4108" s="28"/>
      <c r="K4108" s="28"/>
      <c r="L4108" s="28"/>
      <c r="M4108" s="28"/>
      <c r="N4108" s="28"/>
      <c r="O4108" s="28"/>
      <c r="P4108" s="28"/>
      <c r="Q4108" s="28"/>
      <c r="R4108" s="28"/>
    </row>
    <row r="4109" spans="2:18">
      <c r="B4109" s="28"/>
      <c r="C4109" s="28"/>
      <c r="D4109" s="28"/>
      <c r="E4109" s="28"/>
      <c r="F4109" s="28"/>
      <c r="G4109" s="28"/>
      <c r="H4109" s="28"/>
      <c r="I4109" s="28"/>
      <c r="J4109" s="28"/>
      <c r="K4109" s="28"/>
      <c r="L4109" s="28"/>
      <c r="M4109" s="28"/>
      <c r="N4109" s="28"/>
      <c r="O4109" s="28"/>
      <c r="P4109" s="28"/>
      <c r="Q4109" s="28"/>
      <c r="R4109" s="28"/>
    </row>
    <row r="4110" spans="2:18">
      <c r="B4110" s="28"/>
      <c r="C4110" s="28"/>
      <c r="D4110" s="28"/>
      <c r="E4110" s="28"/>
      <c r="F4110" s="28"/>
      <c r="G4110" s="28"/>
      <c r="H4110" s="28"/>
      <c r="I4110" s="28"/>
      <c r="J4110" s="28"/>
      <c r="K4110" s="28"/>
      <c r="L4110" s="28"/>
      <c r="M4110" s="28"/>
      <c r="N4110" s="28"/>
      <c r="O4110" s="28"/>
      <c r="P4110" s="28"/>
      <c r="Q4110" s="28"/>
      <c r="R4110" s="28"/>
    </row>
    <row r="4111" spans="2:18">
      <c r="B4111" s="28"/>
      <c r="C4111" s="28"/>
      <c r="D4111" s="28"/>
      <c r="E4111" s="28"/>
      <c r="F4111" s="28"/>
      <c r="G4111" s="28"/>
      <c r="H4111" s="28"/>
      <c r="I4111" s="28"/>
      <c r="J4111" s="28"/>
      <c r="K4111" s="28"/>
      <c r="L4111" s="28"/>
      <c r="M4111" s="28"/>
      <c r="N4111" s="28"/>
      <c r="O4111" s="28"/>
      <c r="P4111" s="28"/>
      <c r="Q4111" s="28"/>
      <c r="R4111" s="28"/>
    </row>
    <row r="4112" spans="2:18">
      <c r="B4112" s="28"/>
      <c r="C4112" s="28"/>
      <c r="D4112" s="28"/>
      <c r="E4112" s="28"/>
      <c r="F4112" s="28"/>
      <c r="G4112" s="28"/>
      <c r="H4112" s="28"/>
      <c r="I4112" s="28"/>
      <c r="J4112" s="28"/>
      <c r="K4112" s="28"/>
      <c r="L4112" s="28"/>
      <c r="M4112" s="28"/>
      <c r="N4112" s="28"/>
      <c r="O4112" s="28"/>
      <c r="P4112" s="28"/>
      <c r="Q4112" s="28"/>
      <c r="R4112" s="28"/>
    </row>
    <row r="4113" spans="2:18">
      <c r="B4113" s="28"/>
      <c r="C4113" s="28"/>
      <c r="D4113" s="28"/>
      <c r="E4113" s="28"/>
      <c r="F4113" s="28"/>
      <c r="G4113" s="28"/>
      <c r="H4113" s="28"/>
      <c r="I4113" s="28"/>
      <c r="J4113" s="28"/>
      <c r="K4113" s="28"/>
      <c r="L4113" s="28"/>
      <c r="M4113" s="28"/>
      <c r="N4113" s="28"/>
      <c r="O4113" s="28"/>
      <c r="P4113" s="28"/>
      <c r="Q4113" s="28"/>
      <c r="R4113" s="28"/>
    </row>
    <row r="4114" spans="2:18">
      <c r="B4114" s="28"/>
      <c r="C4114" s="28"/>
      <c r="D4114" s="28"/>
      <c r="E4114" s="28"/>
      <c r="F4114" s="28"/>
      <c r="G4114" s="28"/>
      <c r="H4114" s="28"/>
      <c r="I4114" s="28"/>
      <c r="J4114" s="28"/>
      <c r="K4114" s="28"/>
      <c r="L4114" s="28"/>
      <c r="M4114" s="28"/>
      <c r="N4114" s="28"/>
      <c r="O4114" s="28"/>
      <c r="P4114" s="28"/>
      <c r="Q4114" s="28"/>
      <c r="R4114" s="28"/>
    </row>
    <row r="4115" spans="2:18">
      <c r="B4115" s="28"/>
      <c r="C4115" s="28"/>
      <c r="D4115" s="28"/>
      <c r="E4115" s="28"/>
      <c r="F4115" s="28"/>
      <c r="G4115" s="28"/>
      <c r="H4115" s="28"/>
      <c r="I4115" s="28"/>
      <c r="J4115" s="28"/>
      <c r="K4115" s="28"/>
      <c r="L4115" s="28"/>
      <c r="M4115" s="28"/>
      <c r="N4115" s="28"/>
      <c r="O4115" s="28"/>
      <c r="P4115" s="28"/>
      <c r="Q4115" s="28"/>
      <c r="R4115" s="28"/>
    </row>
    <row r="4116" spans="2:18">
      <c r="B4116" s="28"/>
      <c r="C4116" s="28"/>
      <c r="D4116" s="28"/>
      <c r="E4116" s="28"/>
      <c r="F4116" s="28"/>
      <c r="G4116" s="28"/>
      <c r="H4116" s="28"/>
      <c r="I4116" s="28"/>
      <c r="J4116" s="28"/>
      <c r="K4116" s="28"/>
      <c r="L4116" s="28"/>
      <c r="M4116" s="28"/>
      <c r="N4116" s="28"/>
      <c r="O4116" s="28"/>
      <c r="P4116" s="28"/>
      <c r="Q4116" s="28"/>
      <c r="R4116" s="28"/>
    </row>
    <row r="4117" spans="2:18">
      <c r="B4117" s="28"/>
      <c r="C4117" s="28"/>
      <c r="D4117" s="28"/>
      <c r="E4117" s="28"/>
      <c r="F4117" s="28"/>
      <c r="G4117" s="28"/>
      <c r="H4117" s="28"/>
      <c r="I4117" s="28"/>
      <c r="J4117" s="28"/>
      <c r="K4117" s="28"/>
      <c r="L4117" s="28"/>
      <c r="M4117" s="28"/>
      <c r="N4117" s="28"/>
      <c r="O4117" s="28"/>
      <c r="P4117" s="28"/>
      <c r="Q4117" s="28"/>
      <c r="R4117" s="28"/>
    </row>
    <row r="4118" spans="2:18">
      <c r="B4118" s="28"/>
      <c r="C4118" s="28"/>
      <c r="D4118" s="28"/>
      <c r="E4118" s="28"/>
      <c r="F4118" s="28"/>
      <c r="G4118" s="28"/>
      <c r="H4118" s="28"/>
      <c r="I4118" s="28"/>
      <c r="J4118" s="28"/>
      <c r="K4118" s="28"/>
      <c r="L4118" s="28"/>
      <c r="M4118" s="28"/>
      <c r="N4118" s="28"/>
      <c r="O4118" s="28"/>
      <c r="P4118" s="28"/>
      <c r="Q4118" s="28"/>
      <c r="R4118" s="28"/>
    </row>
    <row r="4119" spans="2:18">
      <c r="B4119" s="28"/>
      <c r="C4119" s="28"/>
      <c r="D4119" s="28"/>
      <c r="E4119" s="28"/>
      <c r="F4119" s="28"/>
      <c r="G4119" s="28"/>
      <c r="H4119" s="28"/>
      <c r="I4119" s="28"/>
      <c r="J4119" s="28"/>
      <c r="K4119" s="28"/>
      <c r="L4119" s="28"/>
      <c r="M4119" s="28"/>
      <c r="N4119" s="28"/>
      <c r="O4119" s="28"/>
      <c r="P4119" s="28"/>
      <c r="Q4119" s="28"/>
      <c r="R4119" s="28"/>
    </row>
    <row r="4120" spans="2:18">
      <c r="B4120" s="28"/>
      <c r="C4120" s="28"/>
      <c r="D4120" s="28"/>
      <c r="E4120" s="28"/>
      <c r="F4120" s="28"/>
      <c r="G4120" s="28"/>
      <c r="H4120" s="28"/>
      <c r="I4120" s="28"/>
      <c r="J4120" s="28"/>
      <c r="K4120" s="28"/>
      <c r="L4120" s="28"/>
      <c r="M4120" s="28"/>
      <c r="N4120" s="28"/>
      <c r="O4120" s="28"/>
      <c r="P4120" s="28"/>
      <c r="Q4120" s="28"/>
      <c r="R4120" s="28"/>
    </row>
    <row r="4121" spans="2:18">
      <c r="B4121" s="28"/>
      <c r="C4121" s="28"/>
      <c r="D4121" s="28"/>
      <c r="E4121" s="28"/>
      <c r="F4121" s="28"/>
      <c r="G4121" s="28"/>
      <c r="H4121" s="28"/>
      <c r="I4121" s="28"/>
      <c r="J4121" s="28"/>
      <c r="K4121" s="28"/>
      <c r="L4121" s="28"/>
      <c r="M4121" s="28"/>
      <c r="N4121" s="28"/>
      <c r="O4121" s="28"/>
      <c r="P4121" s="28"/>
      <c r="Q4121" s="28"/>
      <c r="R4121" s="28"/>
    </row>
    <row r="4122" spans="2:18">
      <c r="B4122" s="28"/>
      <c r="C4122" s="28"/>
      <c r="D4122" s="28"/>
      <c r="E4122" s="28"/>
      <c r="F4122" s="28"/>
      <c r="G4122" s="28"/>
      <c r="H4122" s="28"/>
      <c r="I4122" s="28"/>
      <c r="J4122" s="28"/>
      <c r="K4122" s="28"/>
      <c r="L4122" s="28"/>
      <c r="M4122" s="28"/>
      <c r="N4122" s="28"/>
      <c r="O4122" s="28"/>
      <c r="P4122" s="28"/>
      <c r="Q4122" s="28"/>
      <c r="R4122" s="28"/>
    </row>
    <row r="4123" spans="2:18">
      <c r="B4123" s="28"/>
      <c r="C4123" s="28"/>
      <c r="D4123" s="28"/>
      <c r="E4123" s="28"/>
      <c r="F4123" s="28"/>
      <c r="G4123" s="28"/>
      <c r="H4123" s="28"/>
      <c r="I4123" s="28"/>
      <c r="J4123" s="28"/>
      <c r="K4123" s="28"/>
      <c r="L4123" s="28"/>
      <c r="M4123" s="28"/>
      <c r="N4123" s="28"/>
      <c r="O4123" s="28"/>
      <c r="P4123" s="28"/>
      <c r="Q4123" s="28"/>
      <c r="R4123" s="28"/>
    </row>
    <row r="4124" spans="2:18">
      <c r="B4124" s="28"/>
      <c r="C4124" s="28"/>
      <c r="D4124" s="28"/>
      <c r="E4124" s="28"/>
      <c r="F4124" s="28"/>
      <c r="G4124" s="28"/>
      <c r="H4124" s="28"/>
      <c r="I4124" s="28"/>
      <c r="J4124" s="28"/>
      <c r="K4124" s="28"/>
      <c r="L4124" s="28"/>
      <c r="M4124" s="28"/>
      <c r="N4124" s="28"/>
      <c r="O4124" s="28"/>
      <c r="P4124" s="28"/>
      <c r="Q4124" s="28"/>
      <c r="R4124" s="28"/>
    </row>
    <row r="4125" spans="2:18">
      <c r="B4125" s="28"/>
      <c r="C4125" s="28"/>
      <c r="D4125" s="28"/>
      <c r="E4125" s="28"/>
      <c r="F4125" s="28"/>
      <c r="G4125" s="28"/>
      <c r="H4125" s="28"/>
      <c r="I4125" s="28"/>
      <c r="J4125" s="28"/>
      <c r="K4125" s="28"/>
      <c r="L4125" s="28"/>
      <c r="M4125" s="28"/>
      <c r="N4125" s="28"/>
      <c r="O4125" s="28"/>
      <c r="P4125" s="28"/>
      <c r="Q4125" s="28"/>
      <c r="R4125" s="28"/>
    </row>
    <row r="4126" spans="2:18">
      <c r="B4126" s="28"/>
      <c r="C4126" s="28"/>
      <c r="D4126" s="28"/>
      <c r="E4126" s="28"/>
      <c r="F4126" s="28"/>
      <c r="G4126" s="28"/>
      <c r="H4126" s="28"/>
      <c r="I4126" s="28"/>
      <c r="J4126" s="28"/>
      <c r="K4126" s="28"/>
      <c r="L4126" s="28"/>
      <c r="M4126" s="28"/>
      <c r="N4126" s="28"/>
      <c r="O4126" s="28"/>
      <c r="P4126" s="28"/>
      <c r="Q4126" s="28"/>
      <c r="R4126" s="28"/>
    </row>
    <row r="4127" spans="2:18">
      <c r="B4127" s="28"/>
      <c r="C4127" s="28"/>
      <c r="D4127" s="28"/>
      <c r="E4127" s="28"/>
      <c r="F4127" s="28"/>
      <c r="G4127" s="28"/>
      <c r="H4127" s="28"/>
      <c r="I4127" s="28"/>
      <c r="J4127" s="28"/>
      <c r="K4127" s="28"/>
      <c r="L4127" s="28"/>
      <c r="M4127" s="28"/>
      <c r="N4127" s="28"/>
      <c r="O4127" s="28"/>
      <c r="P4127" s="28"/>
      <c r="Q4127" s="28"/>
      <c r="R4127" s="28"/>
    </row>
    <row r="4128" spans="2:18">
      <c r="B4128" s="28"/>
      <c r="C4128" s="28"/>
      <c r="D4128" s="28"/>
      <c r="E4128" s="28"/>
      <c r="F4128" s="28"/>
      <c r="G4128" s="28"/>
      <c r="H4128" s="28"/>
      <c r="I4128" s="28"/>
      <c r="J4128" s="28"/>
      <c r="K4128" s="28"/>
      <c r="L4128" s="28"/>
      <c r="M4128" s="28"/>
      <c r="N4128" s="28"/>
      <c r="O4128" s="28"/>
      <c r="P4128" s="28"/>
      <c r="Q4128" s="28"/>
      <c r="R4128" s="28"/>
    </row>
    <row r="4129" spans="2:18">
      <c r="B4129" s="28"/>
      <c r="C4129" s="28"/>
      <c r="D4129" s="28"/>
      <c r="E4129" s="28"/>
      <c r="F4129" s="28"/>
      <c r="G4129" s="28"/>
      <c r="H4129" s="28"/>
      <c r="I4129" s="28"/>
      <c r="J4129" s="28"/>
      <c r="K4129" s="28"/>
      <c r="L4129" s="28"/>
      <c r="M4129" s="28"/>
      <c r="N4129" s="28"/>
      <c r="O4129" s="28"/>
      <c r="P4129" s="28"/>
      <c r="Q4129" s="28"/>
      <c r="R4129" s="28"/>
    </row>
    <row r="4130" spans="2:18">
      <c r="B4130" s="28"/>
      <c r="C4130" s="28"/>
      <c r="D4130" s="28"/>
      <c r="E4130" s="28"/>
      <c r="F4130" s="28"/>
      <c r="G4130" s="28"/>
      <c r="H4130" s="28"/>
      <c r="I4130" s="28"/>
      <c r="J4130" s="28"/>
      <c r="K4130" s="28"/>
      <c r="L4130" s="28"/>
      <c r="M4130" s="28"/>
      <c r="N4130" s="28"/>
      <c r="O4130" s="28"/>
      <c r="P4130" s="28"/>
      <c r="Q4130" s="28"/>
      <c r="R4130" s="28"/>
    </row>
    <row r="4131" spans="2:18">
      <c r="B4131" s="28"/>
      <c r="C4131" s="28"/>
      <c r="D4131" s="28"/>
      <c r="E4131" s="28"/>
      <c r="F4131" s="28"/>
      <c r="G4131" s="28"/>
      <c r="H4131" s="28"/>
      <c r="I4131" s="28"/>
      <c r="J4131" s="28"/>
      <c r="K4131" s="28"/>
      <c r="L4131" s="28"/>
      <c r="M4131" s="28"/>
      <c r="N4131" s="28"/>
      <c r="O4131" s="28"/>
      <c r="P4131" s="28"/>
      <c r="Q4131" s="28"/>
      <c r="R4131" s="28"/>
    </row>
    <row r="4132" spans="2:18">
      <c r="B4132" s="28"/>
      <c r="C4132" s="28"/>
      <c r="D4132" s="28"/>
      <c r="E4132" s="28"/>
      <c r="F4132" s="28"/>
      <c r="G4132" s="28"/>
      <c r="H4132" s="28"/>
      <c r="I4132" s="28"/>
      <c r="J4132" s="28"/>
      <c r="K4132" s="28"/>
      <c r="L4132" s="28"/>
      <c r="M4132" s="28"/>
      <c r="N4132" s="28"/>
      <c r="O4132" s="28"/>
      <c r="P4132" s="28"/>
      <c r="Q4132" s="28"/>
      <c r="R4132" s="28"/>
    </row>
    <row r="4133" spans="2:18">
      <c r="B4133" s="28"/>
      <c r="C4133" s="28"/>
      <c r="D4133" s="28"/>
      <c r="E4133" s="28"/>
      <c r="F4133" s="28"/>
      <c r="G4133" s="28"/>
      <c r="H4133" s="28"/>
      <c r="I4133" s="28"/>
      <c r="J4133" s="28"/>
      <c r="K4133" s="28"/>
      <c r="L4133" s="28"/>
      <c r="M4133" s="28"/>
      <c r="N4133" s="28"/>
      <c r="O4133" s="28"/>
      <c r="P4133" s="28"/>
      <c r="Q4133" s="28"/>
      <c r="R4133" s="28"/>
    </row>
    <row r="4134" spans="2:18">
      <c r="B4134" s="28"/>
      <c r="C4134" s="28"/>
      <c r="D4134" s="28"/>
      <c r="E4134" s="28"/>
      <c r="F4134" s="28"/>
      <c r="G4134" s="28"/>
      <c r="H4134" s="28"/>
      <c r="I4134" s="28"/>
      <c r="J4134" s="28"/>
      <c r="K4134" s="28"/>
      <c r="L4134" s="28"/>
      <c r="M4134" s="28"/>
      <c r="N4134" s="28"/>
      <c r="O4134" s="28"/>
      <c r="P4134" s="28"/>
      <c r="Q4134" s="28"/>
      <c r="R4134" s="28"/>
    </row>
    <row r="4135" spans="2:18">
      <c r="B4135" s="28"/>
      <c r="C4135" s="28"/>
      <c r="D4135" s="28"/>
      <c r="E4135" s="28"/>
      <c r="F4135" s="28"/>
      <c r="G4135" s="28"/>
      <c r="H4135" s="28"/>
      <c r="I4135" s="28"/>
      <c r="J4135" s="28"/>
      <c r="K4135" s="28"/>
      <c r="L4135" s="28"/>
      <c r="M4135" s="28"/>
      <c r="N4135" s="28"/>
      <c r="O4135" s="28"/>
      <c r="P4135" s="28"/>
      <c r="Q4135" s="28"/>
      <c r="R4135" s="28"/>
    </row>
    <row r="4136" spans="2:18">
      <c r="B4136" s="28"/>
      <c r="C4136" s="28"/>
      <c r="D4136" s="28"/>
      <c r="E4136" s="28"/>
      <c r="F4136" s="28"/>
      <c r="G4136" s="28"/>
      <c r="H4136" s="28"/>
      <c r="I4136" s="28"/>
      <c r="J4136" s="28"/>
      <c r="K4136" s="28"/>
      <c r="L4136" s="28"/>
      <c r="M4136" s="28"/>
      <c r="N4136" s="28"/>
      <c r="O4136" s="28"/>
      <c r="P4136" s="28"/>
      <c r="Q4136" s="28"/>
      <c r="R4136" s="28"/>
    </row>
    <row r="4137" spans="2:18">
      <c r="B4137" s="28"/>
      <c r="C4137" s="28"/>
      <c r="D4137" s="28"/>
      <c r="E4137" s="28"/>
      <c r="F4137" s="28"/>
      <c r="G4137" s="28"/>
      <c r="H4137" s="28"/>
      <c r="I4137" s="28"/>
      <c r="J4137" s="28"/>
      <c r="K4137" s="28"/>
      <c r="L4137" s="28"/>
      <c r="M4137" s="28"/>
      <c r="N4137" s="28"/>
      <c r="O4137" s="28"/>
      <c r="P4137" s="28"/>
      <c r="Q4137" s="28"/>
      <c r="R4137" s="28"/>
    </row>
    <row r="4138" spans="2:18">
      <c r="B4138" s="28"/>
      <c r="C4138" s="28"/>
      <c r="D4138" s="28"/>
      <c r="E4138" s="28"/>
      <c r="F4138" s="28"/>
      <c r="G4138" s="28"/>
      <c r="H4138" s="28"/>
      <c r="I4138" s="28"/>
      <c r="J4138" s="28"/>
      <c r="K4138" s="28"/>
      <c r="L4138" s="28"/>
      <c r="M4138" s="28"/>
      <c r="N4138" s="28"/>
      <c r="O4138" s="28"/>
      <c r="P4138" s="28"/>
      <c r="Q4138" s="28"/>
      <c r="R4138" s="28"/>
    </row>
    <row r="4139" spans="2:18">
      <c r="B4139" s="28"/>
      <c r="C4139" s="28"/>
      <c r="D4139" s="28"/>
      <c r="E4139" s="28"/>
      <c r="F4139" s="28"/>
      <c r="G4139" s="28"/>
      <c r="H4139" s="28"/>
      <c r="I4139" s="28"/>
      <c r="J4139" s="28"/>
      <c r="K4139" s="28"/>
      <c r="L4139" s="28"/>
      <c r="M4139" s="28"/>
      <c r="N4139" s="28"/>
      <c r="O4139" s="28"/>
      <c r="P4139" s="28"/>
      <c r="Q4139" s="28"/>
      <c r="R4139" s="28"/>
    </row>
    <row r="4140" spans="2:18">
      <c r="B4140" s="28"/>
      <c r="C4140" s="28"/>
      <c r="D4140" s="28"/>
      <c r="E4140" s="28"/>
      <c r="F4140" s="28"/>
      <c r="G4140" s="28"/>
      <c r="H4140" s="28"/>
      <c r="I4140" s="28"/>
      <c r="J4140" s="28"/>
      <c r="K4140" s="28"/>
      <c r="L4140" s="28"/>
      <c r="M4140" s="28"/>
      <c r="N4140" s="28"/>
      <c r="O4140" s="28"/>
      <c r="P4140" s="28"/>
      <c r="Q4140" s="28"/>
      <c r="R4140" s="28"/>
    </row>
    <row r="4141" spans="2:18">
      <c r="B4141" s="28"/>
      <c r="C4141" s="28"/>
      <c r="D4141" s="28"/>
      <c r="E4141" s="28"/>
      <c r="F4141" s="28"/>
      <c r="G4141" s="28"/>
      <c r="H4141" s="28"/>
      <c r="I4141" s="28"/>
      <c r="J4141" s="28"/>
      <c r="K4141" s="28"/>
      <c r="L4141" s="28"/>
      <c r="M4141" s="28"/>
      <c r="N4141" s="28"/>
      <c r="O4141" s="28"/>
      <c r="P4141" s="28"/>
      <c r="Q4141" s="28"/>
      <c r="R4141" s="28"/>
    </row>
    <row r="4142" spans="2:18">
      <c r="B4142" s="28"/>
      <c r="C4142" s="28"/>
      <c r="D4142" s="28"/>
      <c r="E4142" s="28"/>
      <c r="F4142" s="28"/>
      <c r="G4142" s="28"/>
      <c r="H4142" s="28"/>
      <c r="I4142" s="28"/>
      <c r="J4142" s="28"/>
      <c r="K4142" s="28"/>
      <c r="L4142" s="28"/>
      <c r="M4142" s="28"/>
      <c r="N4142" s="28"/>
      <c r="O4142" s="28"/>
      <c r="P4142" s="28"/>
      <c r="Q4142" s="28"/>
      <c r="R4142" s="28"/>
    </row>
    <row r="4143" spans="2:18">
      <c r="B4143" s="28"/>
      <c r="C4143" s="28"/>
      <c r="D4143" s="28"/>
      <c r="E4143" s="28"/>
      <c r="F4143" s="28"/>
      <c r="G4143" s="28"/>
      <c r="H4143" s="28"/>
      <c r="I4143" s="28"/>
      <c r="J4143" s="28"/>
      <c r="K4143" s="28"/>
      <c r="L4143" s="28"/>
      <c r="M4143" s="28"/>
      <c r="N4143" s="28"/>
      <c r="O4143" s="28"/>
      <c r="P4143" s="28"/>
      <c r="Q4143" s="28"/>
      <c r="R4143" s="28"/>
    </row>
    <row r="4144" spans="2:18">
      <c r="B4144" s="28"/>
      <c r="C4144" s="28"/>
      <c r="D4144" s="28"/>
      <c r="E4144" s="28"/>
      <c r="F4144" s="28"/>
      <c r="G4144" s="28"/>
      <c r="H4144" s="28"/>
      <c r="I4144" s="28"/>
      <c r="J4144" s="28"/>
      <c r="K4144" s="28"/>
      <c r="L4144" s="28"/>
      <c r="M4144" s="28"/>
      <c r="N4144" s="28"/>
      <c r="O4144" s="28"/>
      <c r="P4144" s="28"/>
      <c r="Q4144" s="28"/>
      <c r="R4144" s="28"/>
    </row>
    <row r="4145" spans="2:18">
      <c r="B4145" s="28"/>
      <c r="C4145" s="28"/>
      <c r="D4145" s="28"/>
      <c r="E4145" s="28"/>
      <c r="F4145" s="28"/>
      <c r="G4145" s="28"/>
      <c r="H4145" s="28"/>
      <c r="I4145" s="28"/>
      <c r="J4145" s="28"/>
      <c r="K4145" s="28"/>
      <c r="L4145" s="28"/>
      <c r="M4145" s="28"/>
      <c r="N4145" s="28"/>
      <c r="O4145" s="28"/>
      <c r="P4145" s="28"/>
      <c r="Q4145" s="28"/>
      <c r="R4145" s="28"/>
    </row>
    <row r="4146" spans="2:18">
      <c r="B4146" s="28"/>
      <c r="C4146" s="28"/>
      <c r="D4146" s="28"/>
      <c r="E4146" s="28"/>
      <c r="F4146" s="28"/>
      <c r="G4146" s="28"/>
      <c r="H4146" s="28"/>
      <c r="I4146" s="28"/>
      <c r="J4146" s="28"/>
      <c r="K4146" s="28"/>
      <c r="L4146" s="28"/>
      <c r="M4146" s="28"/>
      <c r="N4146" s="28"/>
      <c r="O4146" s="28"/>
      <c r="P4146" s="28"/>
      <c r="Q4146" s="28"/>
      <c r="R4146" s="28"/>
    </row>
    <row r="4147" spans="2:18">
      <c r="B4147" s="28"/>
      <c r="C4147" s="28"/>
      <c r="D4147" s="28"/>
      <c r="E4147" s="28"/>
      <c r="F4147" s="28"/>
      <c r="G4147" s="28"/>
      <c r="H4147" s="28"/>
      <c r="I4147" s="28"/>
      <c r="J4147" s="28"/>
      <c r="K4147" s="28"/>
      <c r="L4147" s="28"/>
      <c r="M4147" s="28"/>
      <c r="N4147" s="28"/>
      <c r="O4147" s="28"/>
      <c r="P4147" s="28"/>
      <c r="Q4147" s="28"/>
      <c r="R4147" s="28"/>
    </row>
    <row r="4148" spans="2:18">
      <c r="B4148" s="28"/>
      <c r="C4148" s="28"/>
      <c r="D4148" s="28"/>
      <c r="E4148" s="28"/>
      <c r="F4148" s="28"/>
      <c r="G4148" s="28"/>
      <c r="H4148" s="28"/>
      <c r="I4148" s="28"/>
      <c r="J4148" s="28"/>
      <c r="K4148" s="28"/>
      <c r="L4148" s="28"/>
      <c r="M4148" s="28"/>
      <c r="N4148" s="28"/>
      <c r="O4148" s="28"/>
      <c r="P4148" s="28"/>
      <c r="Q4148" s="28"/>
      <c r="R4148" s="28"/>
    </row>
    <row r="4149" spans="2:18">
      <c r="B4149" s="28"/>
      <c r="C4149" s="28"/>
      <c r="D4149" s="28"/>
      <c r="E4149" s="28"/>
      <c r="F4149" s="28"/>
      <c r="G4149" s="28"/>
      <c r="H4149" s="28"/>
      <c r="I4149" s="28"/>
      <c r="J4149" s="28"/>
      <c r="K4149" s="28"/>
      <c r="L4149" s="28"/>
      <c r="M4149" s="28"/>
      <c r="N4149" s="28"/>
      <c r="O4149" s="28"/>
      <c r="P4149" s="28"/>
      <c r="Q4149" s="28"/>
      <c r="R4149" s="28"/>
    </row>
    <row r="4150" spans="2:18">
      <c r="B4150" s="28"/>
      <c r="C4150" s="28"/>
      <c r="D4150" s="28"/>
      <c r="E4150" s="28"/>
      <c r="F4150" s="28"/>
      <c r="G4150" s="28"/>
      <c r="H4150" s="28"/>
      <c r="I4150" s="28"/>
      <c r="J4150" s="28"/>
      <c r="K4150" s="28"/>
      <c r="L4150" s="28"/>
      <c r="M4150" s="28"/>
      <c r="N4150" s="28"/>
      <c r="O4150" s="28"/>
      <c r="P4150" s="28"/>
      <c r="Q4150" s="28"/>
      <c r="R4150" s="28"/>
    </row>
    <row r="4151" spans="2:18">
      <c r="B4151" s="28"/>
      <c r="C4151" s="28"/>
      <c r="D4151" s="28"/>
      <c r="E4151" s="28"/>
      <c r="F4151" s="28"/>
      <c r="G4151" s="28"/>
      <c r="H4151" s="28"/>
      <c r="I4151" s="28"/>
      <c r="J4151" s="28"/>
      <c r="K4151" s="28"/>
      <c r="L4151" s="28"/>
      <c r="M4151" s="28"/>
      <c r="N4151" s="28"/>
      <c r="O4151" s="28"/>
      <c r="P4151" s="28"/>
      <c r="Q4151" s="28"/>
      <c r="R4151" s="28"/>
    </row>
    <row r="4152" spans="2:18">
      <c r="B4152" s="28"/>
      <c r="C4152" s="28"/>
      <c r="D4152" s="28"/>
      <c r="E4152" s="28"/>
      <c r="F4152" s="28"/>
      <c r="G4152" s="28"/>
      <c r="H4152" s="28"/>
      <c r="I4152" s="28"/>
      <c r="J4152" s="28"/>
      <c r="K4152" s="28"/>
      <c r="L4152" s="28"/>
      <c r="M4152" s="28"/>
      <c r="N4152" s="28"/>
      <c r="O4152" s="28"/>
      <c r="P4152" s="28"/>
      <c r="Q4152" s="28"/>
      <c r="R4152" s="28"/>
    </row>
    <row r="4153" spans="2:18">
      <c r="B4153" s="28"/>
      <c r="C4153" s="28"/>
      <c r="D4153" s="28"/>
      <c r="E4153" s="28"/>
      <c r="F4153" s="28"/>
      <c r="G4153" s="28"/>
      <c r="H4153" s="28"/>
      <c r="I4153" s="28"/>
      <c r="J4153" s="28"/>
      <c r="K4153" s="28"/>
      <c r="L4153" s="28"/>
      <c r="M4153" s="28"/>
      <c r="N4153" s="28"/>
      <c r="O4153" s="28"/>
      <c r="P4153" s="28"/>
      <c r="Q4153" s="28"/>
      <c r="R4153" s="28"/>
    </row>
    <row r="4154" spans="2:18">
      <c r="B4154" s="28"/>
      <c r="C4154" s="28"/>
      <c r="D4154" s="28"/>
      <c r="E4154" s="28"/>
      <c r="F4154" s="28"/>
      <c r="G4154" s="28"/>
      <c r="H4154" s="28"/>
      <c r="I4154" s="28"/>
      <c r="J4154" s="28"/>
      <c r="K4154" s="28"/>
      <c r="L4154" s="28"/>
      <c r="M4154" s="28"/>
      <c r="N4154" s="28"/>
      <c r="O4154" s="28"/>
      <c r="P4154" s="28"/>
      <c r="Q4154" s="28"/>
      <c r="R4154" s="28"/>
    </row>
    <row r="4155" spans="2:18">
      <c r="B4155" s="28"/>
      <c r="C4155" s="28"/>
      <c r="D4155" s="28"/>
      <c r="E4155" s="28"/>
      <c r="F4155" s="28"/>
      <c r="G4155" s="28"/>
      <c r="H4155" s="28"/>
      <c r="I4155" s="28"/>
      <c r="J4155" s="28"/>
      <c r="K4155" s="28"/>
      <c r="L4155" s="28"/>
      <c r="M4155" s="28"/>
      <c r="N4155" s="28"/>
      <c r="O4155" s="28"/>
      <c r="P4155" s="28"/>
      <c r="Q4155" s="28"/>
      <c r="R4155" s="28"/>
    </row>
    <row r="4156" spans="2:18">
      <c r="B4156" s="28"/>
      <c r="C4156" s="28"/>
      <c r="D4156" s="28"/>
      <c r="E4156" s="28"/>
      <c r="F4156" s="28"/>
      <c r="G4156" s="28"/>
      <c r="H4156" s="28"/>
      <c r="I4156" s="28"/>
      <c r="J4156" s="28"/>
      <c r="K4156" s="28"/>
      <c r="L4156" s="28"/>
      <c r="M4156" s="28"/>
      <c r="N4156" s="28"/>
      <c r="O4156" s="28"/>
      <c r="P4156" s="28"/>
      <c r="Q4156" s="28"/>
      <c r="R4156" s="28"/>
    </row>
    <row r="4157" spans="2:18">
      <c r="B4157" s="28"/>
      <c r="C4157" s="28"/>
      <c r="D4157" s="28"/>
      <c r="E4157" s="28"/>
      <c r="F4157" s="28"/>
      <c r="G4157" s="28"/>
      <c r="H4157" s="28"/>
      <c r="I4157" s="28"/>
      <c r="J4157" s="28"/>
      <c r="K4157" s="28"/>
      <c r="L4157" s="28"/>
      <c r="M4157" s="28"/>
      <c r="N4157" s="28"/>
      <c r="O4157" s="28"/>
      <c r="P4157" s="28"/>
      <c r="Q4157" s="28"/>
      <c r="R4157" s="28"/>
    </row>
    <row r="4158" spans="2:18">
      <c r="B4158" s="28"/>
      <c r="C4158" s="28"/>
      <c r="D4158" s="28"/>
      <c r="E4158" s="28"/>
      <c r="F4158" s="28"/>
      <c r="G4158" s="28"/>
      <c r="H4158" s="28"/>
      <c r="I4158" s="28"/>
      <c r="J4158" s="28"/>
      <c r="K4158" s="28"/>
      <c r="L4158" s="28"/>
      <c r="M4158" s="28"/>
      <c r="N4158" s="28"/>
      <c r="O4158" s="28"/>
      <c r="P4158" s="28"/>
      <c r="Q4158" s="28"/>
      <c r="R4158" s="28"/>
    </row>
    <row r="4159" spans="2:18">
      <c r="B4159" s="28"/>
      <c r="C4159" s="28"/>
      <c r="D4159" s="28"/>
      <c r="E4159" s="28"/>
      <c r="F4159" s="28"/>
      <c r="G4159" s="28"/>
      <c r="H4159" s="28"/>
      <c r="I4159" s="28"/>
      <c r="J4159" s="28"/>
      <c r="K4159" s="28"/>
      <c r="L4159" s="28"/>
      <c r="M4159" s="28"/>
      <c r="N4159" s="28"/>
      <c r="O4159" s="28"/>
      <c r="P4159" s="28"/>
      <c r="Q4159" s="28"/>
      <c r="R4159" s="28"/>
    </row>
    <row r="4160" spans="2:18">
      <c r="B4160" s="28"/>
      <c r="C4160" s="28"/>
      <c r="D4160" s="28"/>
      <c r="E4160" s="28"/>
      <c r="F4160" s="28"/>
      <c r="G4160" s="28"/>
      <c r="H4160" s="28"/>
      <c r="I4160" s="28"/>
      <c r="J4160" s="28"/>
      <c r="K4160" s="28"/>
      <c r="L4160" s="28"/>
      <c r="M4160" s="28"/>
      <c r="N4160" s="28"/>
      <c r="O4160" s="28"/>
      <c r="P4160" s="28"/>
      <c r="Q4160" s="28"/>
      <c r="R4160" s="28"/>
    </row>
    <row r="4161" spans="2:18">
      <c r="B4161" s="28"/>
      <c r="C4161" s="28"/>
      <c r="D4161" s="28"/>
      <c r="E4161" s="28"/>
      <c r="F4161" s="28"/>
      <c r="G4161" s="28"/>
      <c r="H4161" s="28"/>
      <c r="I4161" s="28"/>
      <c r="J4161" s="28"/>
      <c r="K4161" s="28"/>
      <c r="L4161" s="28"/>
      <c r="M4161" s="28"/>
      <c r="N4161" s="28"/>
      <c r="O4161" s="28"/>
      <c r="P4161" s="28"/>
      <c r="Q4161" s="28"/>
      <c r="R4161" s="28"/>
    </row>
    <row r="4162" spans="2:18">
      <c r="B4162" s="28"/>
      <c r="C4162" s="28"/>
      <c r="D4162" s="28"/>
      <c r="E4162" s="28"/>
      <c r="F4162" s="28"/>
      <c r="G4162" s="28"/>
      <c r="H4162" s="28"/>
      <c r="I4162" s="28"/>
      <c r="J4162" s="28"/>
      <c r="K4162" s="28"/>
      <c r="L4162" s="28"/>
      <c r="M4162" s="28"/>
      <c r="N4162" s="28"/>
      <c r="O4162" s="28"/>
      <c r="P4162" s="28"/>
      <c r="Q4162" s="28"/>
      <c r="R4162" s="28"/>
    </row>
    <row r="4163" spans="2:18">
      <c r="B4163" s="28"/>
      <c r="C4163" s="28"/>
      <c r="D4163" s="28"/>
      <c r="E4163" s="28"/>
      <c r="F4163" s="28"/>
      <c r="G4163" s="28"/>
      <c r="H4163" s="28"/>
      <c r="I4163" s="28"/>
      <c r="J4163" s="28"/>
      <c r="K4163" s="28"/>
      <c r="L4163" s="28"/>
      <c r="M4163" s="28"/>
      <c r="N4163" s="28"/>
      <c r="O4163" s="28"/>
      <c r="P4163" s="28"/>
      <c r="Q4163" s="28"/>
      <c r="R4163" s="28"/>
    </row>
    <row r="4164" spans="2:18">
      <c r="B4164" s="28"/>
      <c r="C4164" s="28"/>
      <c r="D4164" s="28"/>
      <c r="E4164" s="28"/>
      <c r="F4164" s="28"/>
      <c r="G4164" s="28"/>
      <c r="H4164" s="28"/>
      <c r="I4164" s="28"/>
      <c r="J4164" s="28"/>
      <c r="K4164" s="28"/>
      <c r="L4164" s="28"/>
      <c r="M4164" s="28"/>
      <c r="N4164" s="28"/>
      <c r="O4164" s="28"/>
      <c r="P4164" s="28"/>
      <c r="Q4164" s="28"/>
      <c r="R4164" s="28"/>
    </row>
    <row r="4165" spans="2:18">
      <c r="B4165" s="28"/>
      <c r="C4165" s="28"/>
      <c r="D4165" s="28"/>
      <c r="E4165" s="28"/>
      <c r="F4165" s="28"/>
      <c r="G4165" s="28"/>
      <c r="H4165" s="28"/>
      <c r="I4165" s="28"/>
      <c r="J4165" s="28"/>
      <c r="K4165" s="28"/>
      <c r="L4165" s="28"/>
      <c r="M4165" s="28"/>
      <c r="N4165" s="28"/>
      <c r="O4165" s="28"/>
      <c r="P4165" s="28"/>
      <c r="Q4165" s="28"/>
      <c r="R4165" s="28"/>
    </row>
    <row r="4166" spans="2:18">
      <c r="B4166" s="28"/>
      <c r="C4166" s="28"/>
      <c r="D4166" s="28"/>
      <c r="E4166" s="28"/>
      <c r="F4166" s="28"/>
      <c r="G4166" s="28"/>
      <c r="H4166" s="28"/>
      <c r="I4166" s="28"/>
      <c r="J4166" s="28"/>
      <c r="K4166" s="28"/>
      <c r="L4166" s="28"/>
      <c r="M4166" s="28"/>
      <c r="N4166" s="28"/>
      <c r="O4166" s="28"/>
      <c r="P4166" s="28"/>
      <c r="Q4166" s="28"/>
      <c r="R4166" s="28"/>
    </row>
    <row r="4167" spans="2:18">
      <c r="B4167" s="28"/>
      <c r="C4167" s="28"/>
      <c r="D4167" s="28"/>
      <c r="E4167" s="28"/>
      <c r="F4167" s="28"/>
      <c r="G4167" s="28"/>
      <c r="H4167" s="28"/>
      <c r="I4167" s="28"/>
      <c r="J4167" s="28"/>
      <c r="K4167" s="28"/>
      <c r="L4167" s="28"/>
      <c r="M4167" s="28"/>
      <c r="N4167" s="28"/>
      <c r="O4167" s="28"/>
      <c r="P4167" s="28"/>
      <c r="Q4167" s="28"/>
      <c r="R4167" s="28"/>
    </row>
    <row r="4168" spans="2:18">
      <c r="B4168" s="28"/>
      <c r="C4168" s="28"/>
      <c r="D4168" s="28"/>
      <c r="E4168" s="28"/>
      <c r="F4168" s="28"/>
      <c r="G4168" s="28"/>
      <c r="H4168" s="28"/>
      <c r="I4168" s="28"/>
      <c r="J4168" s="28"/>
      <c r="K4168" s="28"/>
      <c r="L4168" s="28"/>
      <c r="M4168" s="28"/>
      <c r="N4168" s="28"/>
      <c r="O4168" s="28"/>
      <c r="P4168" s="28"/>
      <c r="Q4168" s="28"/>
      <c r="R4168" s="28"/>
    </row>
    <row r="4169" spans="2:18">
      <c r="B4169" s="28"/>
      <c r="C4169" s="28"/>
      <c r="D4169" s="28"/>
      <c r="E4169" s="28"/>
      <c r="F4169" s="28"/>
      <c r="G4169" s="28"/>
      <c r="H4169" s="28"/>
      <c r="I4169" s="28"/>
      <c r="J4169" s="28"/>
      <c r="K4169" s="28"/>
      <c r="L4169" s="28"/>
      <c r="M4169" s="28"/>
      <c r="N4169" s="28"/>
      <c r="O4169" s="28"/>
      <c r="P4169" s="28"/>
      <c r="Q4169" s="28"/>
      <c r="R4169" s="28"/>
    </row>
    <row r="4170" spans="2:18">
      <c r="B4170" s="28"/>
      <c r="C4170" s="28"/>
      <c r="D4170" s="28"/>
      <c r="E4170" s="28"/>
      <c r="F4170" s="28"/>
      <c r="G4170" s="28"/>
      <c r="H4170" s="28"/>
      <c r="I4170" s="28"/>
      <c r="J4170" s="28"/>
      <c r="K4170" s="28"/>
      <c r="L4170" s="28"/>
      <c r="M4170" s="28"/>
      <c r="N4170" s="28"/>
      <c r="O4170" s="28"/>
      <c r="P4170" s="28"/>
      <c r="Q4170" s="28"/>
      <c r="R4170" s="28"/>
    </row>
    <row r="4171" spans="2:18">
      <c r="B4171" s="28"/>
      <c r="C4171" s="28"/>
      <c r="D4171" s="28"/>
      <c r="E4171" s="28"/>
      <c r="F4171" s="28"/>
      <c r="G4171" s="28"/>
      <c r="H4171" s="28"/>
      <c r="I4171" s="28"/>
      <c r="J4171" s="28"/>
      <c r="K4171" s="28"/>
      <c r="L4171" s="28"/>
      <c r="M4171" s="28"/>
      <c r="N4171" s="28"/>
      <c r="O4171" s="28"/>
      <c r="P4171" s="28"/>
      <c r="Q4171" s="28"/>
      <c r="R4171" s="28"/>
    </row>
    <row r="4172" spans="2:18">
      <c r="B4172" s="28"/>
      <c r="C4172" s="28"/>
      <c r="D4172" s="28"/>
      <c r="E4172" s="28"/>
      <c r="F4172" s="28"/>
      <c r="G4172" s="28"/>
      <c r="H4172" s="28"/>
      <c r="I4172" s="28"/>
      <c r="J4172" s="28"/>
      <c r="K4172" s="28"/>
      <c r="L4172" s="28"/>
      <c r="M4172" s="28"/>
      <c r="N4172" s="28"/>
      <c r="O4172" s="28"/>
      <c r="P4172" s="28"/>
      <c r="Q4172" s="28"/>
      <c r="R4172" s="28"/>
    </row>
    <row r="4173" spans="2:18">
      <c r="B4173" s="28"/>
      <c r="C4173" s="28"/>
      <c r="D4173" s="28"/>
      <c r="E4173" s="28"/>
      <c r="F4173" s="28"/>
      <c r="G4173" s="28"/>
      <c r="H4173" s="28"/>
      <c r="I4173" s="28"/>
      <c r="J4173" s="28"/>
      <c r="K4173" s="28"/>
      <c r="L4173" s="28"/>
      <c r="M4173" s="28"/>
      <c r="N4173" s="28"/>
      <c r="O4173" s="28"/>
      <c r="P4173" s="28"/>
      <c r="Q4173" s="28"/>
      <c r="R4173" s="28"/>
    </row>
    <row r="4174" spans="2:18">
      <c r="B4174" s="28"/>
      <c r="C4174" s="28"/>
      <c r="D4174" s="28"/>
      <c r="E4174" s="28"/>
      <c r="F4174" s="28"/>
      <c r="G4174" s="28"/>
      <c r="H4174" s="28"/>
      <c r="I4174" s="28"/>
      <c r="J4174" s="28"/>
      <c r="K4174" s="28"/>
      <c r="L4174" s="28"/>
      <c r="M4174" s="28"/>
      <c r="N4174" s="28"/>
      <c r="O4174" s="28"/>
      <c r="P4174" s="28"/>
      <c r="Q4174" s="28"/>
      <c r="R4174" s="28"/>
    </row>
    <row r="4175" spans="2:18">
      <c r="B4175" s="28"/>
      <c r="C4175" s="28"/>
      <c r="D4175" s="28"/>
      <c r="E4175" s="28"/>
      <c r="F4175" s="28"/>
      <c r="G4175" s="28"/>
      <c r="H4175" s="28"/>
      <c r="I4175" s="28"/>
      <c r="J4175" s="28"/>
      <c r="K4175" s="28"/>
      <c r="L4175" s="28"/>
      <c r="M4175" s="28"/>
      <c r="N4175" s="28"/>
      <c r="O4175" s="28"/>
      <c r="P4175" s="28"/>
      <c r="Q4175" s="28"/>
      <c r="R4175" s="28"/>
    </row>
    <row r="4176" spans="2:18">
      <c r="B4176" s="28"/>
      <c r="C4176" s="28"/>
      <c r="D4176" s="28"/>
      <c r="E4176" s="28"/>
      <c r="F4176" s="28"/>
      <c r="G4176" s="28"/>
      <c r="H4176" s="28"/>
      <c r="I4176" s="28"/>
      <c r="J4176" s="28"/>
      <c r="K4176" s="28"/>
      <c r="L4176" s="28"/>
      <c r="M4176" s="28"/>
      <c r="N4176" s="28"/>
      <c r="O4176" s="28"/>
      <c r="P4176" s="28"/>
      <c r="Q4176" s="28"/>
      <c r="R4176" s="28"/>
    </row>
    <row r="4177" spans="2:18">
      <c r="B4177" s="28"/>
      <c r="C4177" s="28"/>
      <c r="D4177" s="28"/>
      <c r="E4177" s="28"/>
      <c r="F4177" s="28"/>
      <c r="G4177" s="28"/>
      <c r="H4177" s="28"/>
      <c r="I4177" s="28"/>
      <c r="J4177" s="28"/>
      <c r="K4177" s="28"/>
      <c r="L4177" s="28"/>
      <c r="M4177" s="28"/>
      <c r="N4177" s="28"/>
      <c r="O4177" s="28"/>
      <c r="P4177" s="28"/>
      <c r="Q4177" s="28"/>
      <c r="R4177" s="28"/>
    </row>
    <row r="4178" spans="2:18">
      <c r="B4178" s="28"/>
      <c r="C4178" s="28"/>
      <c r="D4178" s="28"/>
      <c r="E4178" s="28"/>
      <c r="F4178" s="28"/>
      <c r="G4178" s="28"/>
      <c r="H4178" s="28"/>
      <c r="I4178" s="28"/>
      <c r="J4178" s="28"/>
      <c r="K4178" s="28"/>
      <c r="L4178" s="28"/>
      <c r="M4178" s="28"/>
      <c r="N4178" s="28"/>
      <c r="O4178" s="28"/>
      <c r="P4178" s="28"/>
      <c r="Q4178" s="28"/>
      <c r="R4178" s="28"/>
    </row>
    <row r="4179" spans="2:18">
      <c r="B4179" s="28"/>
      <c r="C4179" s="28"/>
      <c r="D4179" s="28"/>
      <c r="E4179" s="28"/>
      <c r="F4179" s="28"/>
      <c r="G4179" s="28"/>
      <c r="H4179" s="28"/>
      <c r="I4179" s="28"/>
      <c r="J4179" s="28"/>
      <c r="K4179" s="28"/>
      <c r="L4179" s="28"/>
      <c r="M4179" s="28"/>
      <c r="N4179" s="28"/>
      <c r="O4179" s="28"/>
      <c r="P4179" s="28"/>
      <c r="Q4179" s="28"/>
      <c r="R4179" s="28"/>
    </row>
    <row r="4180" spans="2:18">
      <c r="B4180" s="28"/>
      <c r="C4180" s="28"/>
      <c r="D4180" s="28"/>
      <c r="E4180" s="28"/>
      <c r="F4180" s="28"/>
      <c r="G4180" s="28"/>
      <c r="H4180" s="28"/>
      <c r="I4180" s="28"/>
      <c r="J4180" s="28"/>
      <c r="K4180" s="28"/>
      <c r="L4180" s="28"/>
      <c r="M4180" s="28"/>
      <c r="N4180" s="28"/>
      <c r="O4180" s="28"/>
      <c r="P4180" s="28"/>
      <c r="Q4180" s="28"/>
      <c r="R4180" s="28"/>
    </row>
    <row r="4181" spans="2:18">
      <c r="B4181" s="28"/>
      <c r="C4181" s="28"/>
      <c r="D4181" s="28"/>
      <c r="E4181" s="28"/>
      <c r="F4181" s="28"/>
      <c r="G4181" s="28"/>
      <c r="H4181" s="28"/>
      <c r="I4181" s="28"/>
      <c r="J4181" s="28"/>
      <c r="K4181" s="28"/>
      <c r="L4181" s="28"/>
      <c r="M4181" s="28"/>
      <c r="N4181" s="28"/>
      <c r="O4181" s="28"/>
      <c r="P4181" s="28"/>
      <c r="Q4181" s="28"/>
      <c r="R4181" s="28"/>
    </row>
    <row r="4182" spans="2:18">
      <c r="B4182" s="28"/>
      <c r="C4182" s="28"/>
      <c r="D4182" s="28"/>
      <c r="E4182" s="28"/>
      <c r="F4182" s="28"/>
      <c r="G4182" s="28"/>
      <c r="H4182" s="28"/>
      <c r="I4182" s="28"/>
      <c r="J4182" s="28"/>
      <c r="K4182" s="28"/>
      <c r="L4182" s="28"/>
      <c r="M4182" s="28"/>
      <c r="N4182" s="28"/>
      <c r="O4182" s="28"/>
      <c r="P4182" s="28"/>
      <c r="Q4182" s="28"/>
      <c r="R4182" s="28"/>
    </row>
    <row r="4183" spans="2:18">
      <c r="B4183" s="28"/>
      <c r="C4183" s="28"/>
      <c r="D4183" s="28"/>
      <c r="E4183" s="28"/>
      <c r="F4183" s="28"/>
      <c r="G4183" s="28"/>
      <c r="H4183" s="28"/>
      <c r="I4183" s="28"/>
      <c r="J4183" s="28"/>
      <c r="K4183" s="28"/>
      <c r="L4183" s="28"/>
      <c r="M4183" s="28"/>
      <c r="N4183" s="28"/>
      <c r="O4183" s="28"/>
      <c r="P4183" s="28"/>
      <c r="Q4183" s="28"/>
      <c r="R4183" s="28"/>
    </row>
    <row r="4184" spans="2:18">
      <c r="B4184" s="28"/>
      <c r="C4184" s="28"/>
      <c r="D4184" s="28"/>
      <c r="E4184" s="28"/>
      <c r="F4184" s="28"/>
      <c r="G4184" s="28"/>
      <c r="H4184" s="28"/>
      <c r="I4184" s="28"/>
      <c r="J4184" s="28"/>
      <c r="K4184" s="28"/>
      <c r="L4184" s="28"/>
      <c r="M4184" s="28"/>
      <c r="N4184" s="28"/>
      <c r="O4184" s="28"/>
      <c r="P4184" s="28"/>
      <c r="Q4184" s="28"/>
      <c r="R4184" s="28"/>
    </row>
    <row r="4185" spans="2:18">
      <c r="B4185" s="28"/>
      <c r="C4185" s="28"/>
      <c r="D4185" s="28"/>
      <c r="E4185" s="28"/>
      <c r="F4185" s="28"/>
      <c r="G4185" s="28"/>
      <c r="H4185" s="28"/>
      <c r="I4185" s="28"/>
      <c r="J4185" s="28"/>
      <c r="K4185" s="28"/>
      <c r="L4185" s="28"/>
      <c r="M4185" s="28"/>
      <c r="N4185" s="28"/>
      <c r="O4185" s="28"/>
      <c r="P4185" s="28"/>
      <c r="Q4185" s="28"/>
      <c r="R4185" s="28"/>
    </row>
    <row r="4186" spans="2:18">
      <c r="B4186" s="28"/>
      <c r="C4186" s="28"/>
      <c r="D4186" s="28"/>
      <c r="E4186" s="28"/>
      <c r="F4186" s="28"/>
      <c r="G4186" s="28"/>
      <c r="H4186" s="28"/>
      <c r="I4186" s="28"/>
      <c r="J4186" s="28"/>
      <c r="K4186" s="28"/>
      <c r="L4186" s="28"/>
      <c r="M4186" s="28"/>
      <c r="N4186" s="28"/>
      <c r="O4186" s="28"/>
      <c r="P4186" s="28"/>
      <c r="Q4186" s="28"/>
      <c r="R4186" s="28"/>
    </row>
    <row r="4187" spans="2:18">
      <c r="B4187" s="28"/>
      <c r="C4187" s="28"/>
      <c r="D4187" s="28"/>
      <c r="E4187" s="28"/>
      <c r="F4187" s="28"/>
      <c r="G4187" s="28"/>
      <c r="H4187" s="28"/>
      <c r="I4187" s="28"/>
      <c r="J4187" s="28"/>
      <c r="K4187" s="28"/>
      <c r="L4187" s="28"/>
      <c r="M4187" s="28"/>
      <c r="N4187" s="28"/>
      <c r="O4187" s="28"/>
      <c r="P4187" s="28"/>
      <c r="Q4187" s="28"/>
      <c r="R4187" s="28"/>
    </row>
    <row r="4188" spans="2:18">
      <c r="B4188" s="28"/>
      <c r="C4188" s="28"/>
      <c r="D4188" s="28"/>
      <c r="E4188" s="28"/>
      <c r="F4188" s="28"/>
      <c r="G4188" s="28"/>
      <c r="H4188" s="28"/>
      <c r="I4188" s="28"/>
      <c r="J4188" s="28"/>
      <c r="K4188" s="28"/>
      <c r="L4188" s="28"/>
      <c r="M4188" s="28"/>
      <c r="N4188" s="28"/>
      <c r="O4188" s="28"/>
      <c r="P4188" s="28"/>
      <c r="Q4188" s="28"/>
      <c r="R4188" s="28"/>
    </row>
    <row r="4189" spans="2:18">
      <c r="B4189" s="28"/>
      <c r="C4189" s="28"/>
      <c r="D4189" s="28"/>
      <c r="E4189" s="28"/>
      <c r="F4189" s="28"/>
      <c r="G4189" s="28"/>
      <c r="H4189" s="28"/>
      <c r="I4189" s="28"/>
      <c r="J4189" s="28"/>
      <c r="K4189" s="28"/>
      <c r="L4189" s="28"/>
      <c r="M4189" s="28"/>
      <c r="N4189" s="28"/>
      <c r="O4189" s="28"/>
      <c r="P4189" s="28"/>
      <c r="Q4189" s="28"/>
      <c r="R4189" s="28"/>
    </row>
    <row r="4190" spans="2:18">
      <c r="B4190" s="28"/>
      <c r="C4190" s="28"/>
      <c r="D4190" s="28"/>
      <c r="E4190" s="28"/>
      <c r="F4190" s="28"/>
      <c r="G4190" s="28"/>
      <c r="H4190" s="28"/>
      <c r="I4190" s="28"/>
      <c r="J4190" s="28"/>
      <c r="K4190" s="28"/>
      <c r="L4190" s="28"/>
      <c r="M4190" s="28"/>
      <c r="N4190" s="28"/>
      <c r="O4190" s="28"/>
      <c r="P4190" s="28"/>
      <c r="Q4190" s="28"/>
      <c r="R4190" s="28"/>
    </row>
    <row r="4191" spans="2:18">
      <c r="B4191" s="28"/>
      <c r="C4191" s="28"/>
      <c r="D4191" s="28"/>
      <c r="E4191" s="28"/>
      <c r="F4191" s="28"/>
      <c r="G4191" s="28"/>
      <c r="H4191" s="28"/>
      <c r="I4191" s="28"/>
      <c r="J4191" s="28"/>
      <c r="K4191" s="28"/>
      <c r="L4191" s="28"/>
      <c r="M4191" s="28"/>
      <c r="N4191" s="28"/>
      <c r="O4191" s="28"/>
      <c r="P4191" s="28"/>
      <c r="Q4191" s="28"/>
      <c r="R4191" s="28"/>
    </row>
    <row r="4192" spans="2:18">
      <c r="B4192" s="28"/>
      <c r="C4192" s="28"/>
      <c r="D4192" s="28"/>
      <c r="E4192" s="28"/>
      <c r="F4192" s="28"/>
      <c r="G4192" s="28"/>
      <c r="H4192" s="28"/>
      <c r="I4192" s="28"/>
      <c r="J4192" s="28"/>
      <c r="K4192" s="28"/>
      <c r="L4192" s="28"/>
      <c r="M4192" s="28"/>
      <c r="N4192" s="28"/>
      <c r="O4192" s="28"/>
      <c r="P4192" s="28"/>
      <c r="Q4192" s="28"/>
      <c r="R4192" s="28"/>
    </row>
    <row r="4193" spans="2:18">
      <c r="B4193" s="28"/>
      <c r="C4193" s="28"/>
      <c r="D4193" s="28"/>
      <c r="E4193" s="28"/>
      <c r="F4193" s="28"/>
      <c r="G4193" s="28"/>
      <c r="H4193" s="28"/>
      <c r="I4193" s="28"/>
      <c r="J4193" s="28"/>
      <c r="K4193" s="28"/>
      <c r="L4193" s="28"/>
      <c r="M4193" s="28"/>
      <c r="N4193" s="28"/>
      <c r="O4193" s="28"/>
      <c r="P4193" s="28"/>
      <c r="Q4193" s="28"/>
      <c r="R4193" s="28"/>
    </row>
    <row r="4194" spans="2:18">
      <c r="B4194" s="28"/>
      <c r="C4194" s="28"/>
      <c r="D4194" s="28"/>
      <c r="E4194" s="28"/>
      <c r="F4194" s="28"/>
      <c r="G4194" s="28"/>
      <c r="H4194" s="28"/>
      <c r="I4194" s="28"/>
      <c r="J4194" s="28"/>
      <c r="K4194" s="28"/>
      <c r="L4194" s="28"/>
      <c r="M4194" s="28"/>
      <c r="N4194" s="28"/>
      <c r="O4194" s="28"/>
      <c r="P4194" s="28"/>
      <c r="Q4194" s="28"/>
      <c r="R4194" s="28"/>
    </row>
    <row r="4195" spans="2:18">
      <c r="B4195" s="28"/>
      <c r="C4195" s="28"/>
      <c r="D4195" s="28"/>
      <c r="E4195" s="28"/>
      <c r="F4195" s="28"/>
      <c r="G4195" s="28"/>
      <c r="H4195" s="28"/>
      <c r="I4195" s="28"/>
      <c r="J4195" s="28"/>
      <c r="K4195" s="28"/>
      <c r="L4195" s="28"/>
      <c r="M4195" s="28"/>
      <c r="N4195" s="28"/>
      <c r="O4195" s="28"/>
      <c r="P4195" s="28"/>
      <c r="Q4195" s="28"/>
      <c r="R4195" s="28"/>
    </row>
    <row r="4196" spans="2:18">
      <c r="B4196" s="28"/>
      <c r="C4196" s="28"/>
      <c r="D4196" s="28"/>
      <c r="E4196" s="28"/>
      <c r="F4196" s="28"/>
      <c r="G4196" s="28"/>
      <c r="H4196" s="28"/>
      <c r="I4196" s="28"/>
      <c r="J4196" s="28"/>
      <c r="K4196" s="28"/>
      <c r="L4196" s="28"/>
      <c r="M4196" s="28"/>
      <c r="N4196" s="28"/>
      <c r="O4196" s="28"/>
      <c r="P4196" s="28"/>
      <c r="Q4196" s="28"/>
      <c r="R4196" s="28"/>
    </row>
    <row r="4197" spans="2:18">
      <c r="B4197" s="28"/>
      <c r="C4197" s="28"/>
      <c r="D4197" s="28"/>
      <c r="E4197" s="28"/>
      <c r="F4197" s="28"/>
      <c r="G4197" s="28"/>
      <c r="H4197" s="28"/>
      <c r="I4197" s="28"/>
      <c r="J4197" s="28"/>
      <c r="K4197" s="28"/>
      <c r="L4197" s="28"/>
      <c r="M4197" s="28"/>
      <c r="N4197" s="28"/>
      <c r="O4197" s="28"/>
      <c r="P4197" s="28"/>
      <c r="Q4197" s="28"/>
      <c r="R4197" s="28"/>
    </row>
    <row r="4198" spans="2:18">
      <c r="B4198" s="28"/>
      <c r="C4198" s="28"/>
      <c r="D4198" s="28"/>
      <c r="E4198" s="28"/>
      <c r="F4198" s="28"/>
      <c r="G4198" s="28"/>
      <c r="H4198" s="28"/>
      <c r="I4198" s="28"/>
      <c r="J4198" s="28"/>
      <c r="K4198" s="28"/>
      <c r="L4198" s="28"/>
      <c r="M4198" s="28"/>
      <c r="N4198" s="28"/>
      <c r="O4198" s="28"/>
      <c r="P4198" s="28"/>
      <c r="Q4198" s="28"/>
      <c r="R4198" s="28"/>
    </row>
    <row r="4199" spans="2:18">
      <c r="B4199" s="28"/>
      <c r="C4199" s="28"/>
      <c r="D4199" s="28"/>
      <c r="E4199" s="28"/>
      <c r="F4199" s="28"/>
      <c r="G4199" s="28"/>
      <c r="H4199" s="28"/>
      <c r="I4199" s="28"/>
      <c r="J4199" s="28"/>
      <c r="K4199" s="28"/>
      <c r="L4199" s="28"/>
      <c r="M4199" s="28"/>
      <c r="N4199" s="28"/>
      <c r="O4199" s="28"/>
      <c r="P4199" s="28"/>
      <c r="Q4199" s="28"/>
      <c r="R4199" s="28"/>
    </row>
    <row r="4200" spans="2:18">
      <c r="B4200" s="28"/>
      <c r="C4200" s="28"/>
      <c r="D4200" s="28"/>
      <c r="E4200" s="28"/>
      <c r="F4200" s="28"/>
      <c r="G4200" s="28"/>
      <c r="H4200" s="28"/>
      <c r="I4200" s="28"/>
      <c r="J4200" s="28"/>
      <c r="K4200" s="28"/>
      <c r="L4200" s="28"/>
      <c r="M4200" s="28"/>
      <c r="N4200" s="28"/>
      <c r="O4200" s="28"/>
      <c r="P4200" s="28"/>
      <c r="Q4200" s="28"/>
      <c r="R4200" s="28"/>
    </row>
    <row r="4201" spans="2:18">
      <c r="B4201" s="28"/>
      <c r="C4201" s="28"/>
      <c r="D4201" s="28"/>
      <c r="E4201" s="28"/>
      <c r="F4201" s="28"/>
      <c r="G4201" s="28"/>
      <c r="H4201" s="28"/>
      <c r="I4201" s="28"/>
      <c r="J4201" s="28"/>
      <c r="K4201" s="28"/>
      <c r="L4201" s="28"/>
      <c r="M4201" s="28"/>
      <c r="N4201" s="28"/>
      <c r="O4201" s="28"/>
      <c r="P4201" s="28"/>
      <c r="Q4201" s="28"/>
      <c r="R4201" s="28"/>
    </row>
    <row r="4202" spans="2:18">
      <c r="B4202" s="28"/>
      <c r="C4202" s="28"/>
      <c r="D4202" s="28"/>
      <c r="E4202" s="28"/>
      <c r="F4202" s="28"/>
      <c r="G4202" s="28"/>
      <c r="H4202" s="28"/>
      <c r="I4202" s="28"/>
      <c r="J4202" s="28"/>
      <c r="K4202" s="28"/>
      <c r="L4202" s="28"/>
      <c r="M4202" s="28"/>
      <c r="N4202" s="28"/>
      <c r="O4202" s="28"/>
      <c r="P4202" s="28"/>
      <c r="Q4202" s="28"/>
      <c r="R4202" s="28"/>
    </row>
    <row r="4203" spans="2:18">
      <c r="B4203" s="28"/>
      <c r="C4203" s="28"/>
      <c r="D4203" s="28"/>
      <c r="E4203" s="28"/>
      <c r="F4203" s="28"/>
      <c r="G4203" s="28"/>
      <c r="H4203" s="28"/>
      <c r="I4203" s="28"/>
      <c r="J4203" s="28"/>
      <c r="K4203" s="28"/>
      <c r="L4203" s="28"/>
      <c r="M4203" s="28"/>
      <c r="N4203" s="28"/>
      <c r="O4203" s="28"/>
      <c r="P4203" s="28"/>
      <c r="Q4203" s="28"/>
      <c r="R4203" s="28"/>
    </row>
    <row r="4204" spans="2:18">
      <c r="B4204" s="28"/>
      <c r="C4204" s="28"/>
      <c r="D4204" s="28"/>
      <c r="E4204" s="28"/>
      <c r="F4204" s="28"/>
      <c r="G4204" s="28"/>
      <c r="H4204" s="28"/>
      <c r="I4204" s="28"/>
      <c r="J4204" s="28"/>
      <c r="K4204" s="28"/>
      <c r="L4204" s="28"/>
      <c r="M4204" s="28"/>
      <c r="N4204" s="28"/>
      <c r="O4204" s="28"/>
      <c r="P4204" s="28"/>
      <c r="Q4204" s="28"/>
      <c r="R4204" s="28"/>
    </row>
    <row r="4205" spans="2:18">
      <c r="B4205" s="28"/>
      <c r="C4205" s="28"/>
      <c r="D4205" s="28"/>
      <c r="E4205" s="28"/>
      <c r="F4205" s="28"/>
      <c r="G4205" s="28"/>
      <c r="H4205" s="28"/>
      <c r="I4205" s="28"/>
      <c r="J4205" s="28"/>
      <c r="K4205" s="28"/>
      <c r="L4205" s="28"/>
      <c r="M4205" s="28"/>
      <c r="N4205" s="28"/>
      <c r="O4205" s="28"/>
      <c r="P4205" s="28"/>
      <c r="Q4205" s="28"/>
      <c r="R4205" s="28"/>
    </row>
    <row r="4206" spans="2:18">
      <c r="B4206" s="28"/>
      <c r="C4206" s="28"/>
      <c r="D4206" s="28"/>
      <c r="E4206" s="28"/>
      <c r="F4206" s="28"/>
      <c r="G4206" s="28"/>
      <c r="H4206" s="28"/>
      <c r="I4206" s="28"/>
      <c r="J4206" s="28"/>
      <c r="K4206" s="28"/>
      <c r="L4206" s="28"/>
      <c r="M4206" s="28"/>
      <c r="N4206" s="28"/>
      <c r="O4206" s="28"/>
      <c r="P4206" s="28"/>
      <c r="Q4206" s="28"/>
      <c r="R4206" s="28"/>
    </row>
    <row r="4207" spans="2:18">
      <c r="B4207" s="28"/>
      <c r="C4207" s="28"/>
      <c r="D4207" s="28"/>
      <c r="E4207" s="28"/>
      <c r="F4207" s="28"/>
      <c r="G4207" s="28"/>
      <c r="H4207" s="28"/>
      <c r="I4207" s="28"/>
      <c r="J4207" s="28"/>
      <c r="K4207" s="28"/>
      <c r="L4207" s="28"/>
      <c r="M4207" s="28"/>
      <c r="N4207" s="28"/>
      <c r="O4207" s="28"/>
      <c r="P4207" s="28"/>
      <c r="Q4207" s="28"/>
      <c r="R4207" s="28"/>
    </row>
    <row r="4208" spans="2:18">
      <c r="B4208" s="28"/>
      <c r="C4208" s="28"/>
      <c r="D4208" s="28"/>
      <c r="E4208" s="28"/>
      <c r="F4208" s="28"/>
      <c r="G4208" s="28"/>
      <c r="H4208" s="28"/>
      <c r="I4208" s="28"/>
      <c r="J4208" s="28"/>
      <c r="K4208" s="28"/>
      <c r="L4208" s="28"/>
      <c r="M4208" s="28"/>
      <c r="N4208" s="28"/>
      <c r="O4208" s="28"/>
      <c r="P4208" s="28"/>
      <c r="Q4208" s="28"/>
      <c r="R4208" s="28"/>
    </row>
    <row r="4209" spans="2:18">
      <c r="B4209" s="28"/>
      <c r="C4209" s="28"/>
      <c r="D4209" s="28"/>
      <c r="E4209" s="28"/>
      <c r="F4209" s="28"/>
      <c r="G4209" s="28"/>
      <c r="H4209" s="28"/>
      <c r="I4209" s="28"/>
      <c r="J4209" s="28"/>
      <c r="K4209" s="28"/>
      <c r="L4209" s="28"/>
      <c r="M4209" s="28"/>
      <c r="N4209" s="28"/>
      <c r="O4209" s="28"/>
      <c r="P4209" s="28"/>
      <c r="Q4209" s="28"/>
      <c r="R4209" s="28"/>
    </row>
    <row r="4210" spans="2:18">
      <c r="B4210" s="28"/>
      <c r="C4210" s="28"/>
      <c r="D4210" s="28"/>
      <c r="E4210" s="28"/>
      <c r="F4210" s="28"/>
      <c r="G4210" s="28"/>
      <c r="H4210" s="28"/>
      <c r="I4210" s="28"/>
      <c r="J4210" s="28"/>
      <c r="K4210" s="28"/>
      <c r="L4210" s="28"/>
      <c r="M4210" s="28"/>
      <c r="N4210" s="28"/>
      <c r="O4210" s="28"/>
      <c r="P4210" s="28"/>
      <c r="Q4210" s="28"/>
      <c r="R4210" s="28"/>
    </row>
    <row r="4211" spans="2:18">
      <c r="B4211" s="28"/>
      <c r="C4211" s="28"/>
      <c r="D4211" s="28"/>
      <c r="E4211" s="28"/>
      <c r="F4211" s="28"/>
      <c r="G4211" s="28"/>
      <c r="H4211" s="28"/>
      <c r="I4211" s="28"/>
      <c r="J4211" s="28"/>
      <c r="K4211" s="28"/>
      <c r="L4211" s="28"/>
      <c r="M4211" s="28"/>
      <c r="N4211" s="28"/>
      <c r="O4211" s="28"/>
      <c r="P4211" s="28"/>
      <c r="Q4211" s="28"/>
      <c r="R4211" s="28"/>
    </row>
    <row r="4212" spans="2:18">
      <c r="B4212" s="28"/>
      <c r="C4212" s="28"/>
      <c r="D4212" s="28"/>
      <c r="E4212" s="28"/>
      <c r="F4212" s="28"/>
      <c r="G4212" s="28"/>
      <c r="H4212" s="28"/>
      <c r="I4212" s="28"/>
      <c r="J4212" s="28"/>
      <c r="K4212" s="28"/>
      <c r="L4212" s="28"/>
      <c r="M4212" s="28"/>
      <c r="N4212" s="28"/>
      <c r="O4212" s="28"/>
      <c r="P4212" s="28"/>
      <c r="Q4212" s="28"/>
      <c r="R4212" s="28"/>
    </row>
    <row r="4213" spans="2:18">
      <c r="B4213" s="28"/>
      <c r="C4213" s="28"/>
      <c r="D4213" s="28"/>
      <c r="E4213" s="28"/>
      <c r="F4213" s="28"/>
      <c r="G4213" s="28"/>
      <c r="H4213" s="28"/>
      <c r="I4213" s="28"/>
      <c r="J4213" s="28"/>
      <c r="K4213" s="28"/>
      <c r="L4213" s="28"/>
      <c r="M4213" s="28"/>
      <c r="N4213" s="28"/>
      <c r="O4213" s="28"/>
      <c r="P4213" s="28"/>
      <c r="Q4213" s="28"/>
      <c r="R4213" s="28"/>
    </row>
    <row r="4214" spans="2:18">
      <c r="B4214" s="28"/>
      <c r="C4214" s="28"/>
      <c r="D4214" s="28"/>
      <c r="E4214" s="28"/>
      <c r="F4214" s="28"/>
      <c r="G4214" s="28"/>
      <c r="H4214" s="28"/>
      <c r="I4214" s="28"/>
      <c r="J4214" s="28"/>
      <c r="K4214" s="28"/>
      <c r="L4214" s="28"/>
      <c r="M4214" s="28"/>
      <c r="N4214" s="28"/>
      <c r="O4214" s="28"/>
      <c r="P4214" s="28"/>
      <c r="Q4214" s="28"/>
      <c r="R4214" s="28"/>
    </row>
    <row r="4215" spans="2:18">
      <c r="B4215" s="28"/>
      <c r="C4215" s="28"/>
      <c r="D4215" s="28"/>
      <c r="E4215" s="28"/>
      <c r="F4215" s="28"/>
      <c r="G4215" s="28"/>
      <c r="H4215" s="28"/>
      <c r="I4215" s="28"/>
      <c r="J4215" s="28"/>
      <c r="K4215" s="28"/>
      <c r="L4215" s="28"/>
      <c r="M4215" s="28"/>
      <c r="N4215" s="28"/>
      <c r="O4215" s="28"/>
      <c r="P4215" s="28"/>
      <c r="Q4215" s="28"/>
      <c r="R4215" s="28"/>
    </row>
    <row r="4216" spans="2:18">
      <c r="B4216" s="28"/>
      <c r="C4216" s="28"/>
      <c r="D4216" s="28"/>
      <c r="E4216" s="28"/>
      <c r="F4216" s="28"/>
      <c r="G4216" s="28"/>
      <c r="H4216" s="28"/>
      <c r="I4216" s="28"/>
      <c r="J4216" s="28"/>
      <c r="K4216" s="28"/>
      <c r="L4216" s="28"/>
      <c r="M4216" s="28"/>
      <c r="N4216" s="28"/>
      <c r="O4216" s="28"/>
      <c r="P4216" s="28"/>
      <c r="Q4216" s="28"/>
      <c r="R4216" s="28"/>
    </row>
    <row r="4217" spans="2:18">
      <c r="B4217" s="28"/>
      <c r="C4217" s="28"/>
      <c r="D4217" s="28"/>
      <c r="E4217" s="28"/>
      <c r="F4217" s="28"/>
      <c r="G4217" s="28"/>
      <c r="H4217" s="28"/>
      <c r="I4217" s="28"/>
      <c r="J4217" s="28"/>
      <c r="K4217" s="28"/>
      <c r="L4217" s="28"/>
      <c r="M4217" s="28"/>
      <c r="N4217" s="28"/>
      <c r="O4217" s="28"/>
      <c r="P4217" s="28"/>
      <c r="Q4217" s="28"/>
      <c r="R4217" s="28"/>
    </row>
    <row r="4218" spans="2:18">
      <c r="B4218" s="28"/>
      <c r="C4218" s="28"/>
      <c r="D4218" s="28"/>
      <c r="E4218" s="28"/>
      <c r="F4218" s="28"/>
      <c r="G4218" s="28"/>
      <c r="H4218" s="28"/>
      <c r="I4218" s="28"/>
      <c r="J4218" s="28"/>
      <c r="K4218" s="28"/>
      <c r="L4218" s="28"/>
      <c r="M4218" s="28"/>
      <c r="N4218" s="28"/>
      <c r="O4218" s="28"/>
      <c r="P4218" s="28"/>
      <c r="Q4218" s="28"/>
      <c r="R4218" s="28"/>
    </row>
    <row r="4219" spans="2:18">
      <c r="B4219" s="28"/>
      <c r="C4219" s="28"/>
      <c r="D4219" s="28"/>
      <c r="E4219" s="28"/>
      <c r="F4219" s="28"/>
      <c r="G4219" s="28"/>
      <c r="H4219" s="28"/>
      <c r="I4219" s="28"/>
      <c r="J4219" s="28"/>
      <c r="K4219" s="28"/>
      <c r="L4219" s="28"/>
      <c r="M4219" s="28"/>
      <c r="N4219" s="28"/>
      <c r="O4219" s="28"/>
      <c r="P4219" s="28"/>
      <c r="Q4219" s="28"/>
      <c r="R4219" s="28"/>
    </row>
    <row r="4220" spans="2:18">
      <c r="B4220" s="28"/>
      <c r="C4220" s="28"/>
      <c r="D4220" s="28"/>
      <c r="E4220" s="28"/>
      <c r="F4220" s="28"/>
      <c r="G4220" s="28"/>
      <c r="H4220" s="28"/>
      <c r="I4220" s="28"/>
      <c r="J4220" s="28"/>
      <c r="K4220" s="28"/>
      <c r="L4220" s="28"/>
      <c r="M4220" s="28"/>
      <c r="N4220" s="28"/>
      <c r="O4220" s="28"/>
      <c r="P4220" s="28"/>
      <c r="Q4220" s="28"/>
      <c r="R4220" s="28"/>
    </row>
    <row r="4221" spans="2:18">
      <c r="B4221" s="28"/>
      <c r="C4221" s="28"/>
      <c r="D4221" s="28"/>
      <c r="E4221" s="28"/>
      <c r="F4221" s="28"/>
      <c r="G4221" s="28"/>
      <c r="H4221" s="28"/>
      <c r="I4221" s="28"/>
      <c r="J4221" s="28"/>
      <c r="K4221" s="28"/>
      <c r="L4221" s="28"/>
      <c r="M4221" s="28"/>
      <c r="N4221" s="28"/>
      <c r="O4221" s="28"/>
      <c r="P4221" s="28"/>
      <c r="Q4221" s="28"/>
      <c r="R4221" s="28"/>
    </row>
    <row r="4222" spans="2:18">
      <c r="B4222" s="28"/>
      <c r="C4222" s="28"/>
      <c r="D4222" s="28"/>
      <c r="E4222" s="28"/>
      <c r="F4222" s="28"/>
      <c r="G4222" s="28"/>
      <c r="H4222" s="28"/>
      <c r="I4222" s="28"/>
      <c r="J4222" s="28"/>
      <c r="K4222" s="28"/>
      <c r="L4222" s="28"/>
      <c r="M4222" s="28"/>
      <c r="N4222" s="28"/>
      <c r="O4222" s="28"/>
      <c r="P4222" s="28"/>
      <c r="Q4222" s="28"/>
      <c r="R4222" s="28"/>
    </row>
    <row r="4223" spans="2:18">
      <c r="B4223" s="28"/>
      <c r="C4223" s="28"/>
      <c r="D4223" s="28"/>
      <c r="E4223" s="28"/>
      <c r="F4223" s="28"/>
      <c r="G4223" s="28"/>
      <c r="H4223" s="28"/>
      <c r="I4223" s="28"/>
      <c r="J4223" s="28"/>
      <c r="K4223" s="28"/>
      <c r="L4223" s="28"/>
      <c r="M4223" s="28"/>
      <c r="N4223" s="28"/>
      <c r="O4223" s="28"/>
      <c r="P4223" s="28"/>
      <c r="Q4223" s="28"/>
      <c r="R4223" s="28"/>
    </row>
    <row r="4224" spans="2:18">
      <c r="B4224" s="28"/>
      <c r="C4224" s="28"/>
      <c r="D4224" s="28"/>
      <c r="E4224" s="28"/>
      <c r="F4224" s="28"/>
      <c r="G4224" s="28"/>
      <c r="H4224" s="28"/>
      <c r="I4224" s="28"/>
      <c r="J4224" s="28"/>
      <c r="K4224" s="28"/>
      <c r="L4224" s="28"/>
      <c r="M4224" s="28"/>
      <c r="N4224" s="28"/>
      <c r="O4224" s="28"/>
      <c r="P4224" s="28"/>
      <c r="Q4224" s="28"/>
      <c r="R4224" s="28"/>
    </row>
    <row r="4225" spans="2:18">
      <c r="B4225" s="28"/>
      <c r="C4225" s="28"/>
      <c r="D4225" s="28"/>
      <c r="E4225" s="28"/>
      <c r="F4225" s="28"/>
      <c r="G4225" s="28"/>
      <c r="H4225" s="28"/>
      <c r="I4225" s="28"/>
      <c r="J4225" s="28"/>
      <c r="K4225" s="28"/>
      <c r="L4225" s="28"/>
      <c r="M4225" s="28"/>
      <c r="N4225" s="28"/>
      <c r="O4225" s="28"/>
      <c r="P4225" s="28"/>
      <c r="Q4225" s="28"/>
      <c r="R4225" s="28"/>
    </row>
    <row r="4226" spans="2:18">
      <c r="B4226" s="28"/>
      <c r="C4226" s="28"/>
      <c r="D4226" s="28"/>
      <c r="E4226" s="28"/>
      <c r="F4226" s="28"/>
      <c r="G4226" s="28"/>
      <c r="H4226" s="28"/>
      <c r="I4226" s="28"/>
      <c r="J4226" s="28"/>
      <c r="K4226" s="28"/>
      <c r="L4226" s="28"/>
      <c r="M4226" s="28"/>
      <c r="N4226" s="28"/>
      <c r="O4226" s="28"/>
      <c r="P4226" s="28"/>
      <c r="Q4226" s="28"/>
      <c r="R4226" s="28"/>
    </row>
    <row r="4227" spans="2:18">
      <c r="B4227" s="28"/>
      <c r="C4227" s="28"/>
      <c r="D4227" s="28"/>
      <c r="E4227" s="28"/>
      <c r="F4227" s="28"/>
      <c r="G4227" s="28"/>
      <c r="H4227" s="28"/>
      <c r="I4227" s="28"/>
      <c r="J4227" s="28"/>
      <c r="K4227" s="28"/>
      <c r="L4227" s="28"/>
      <c r="M4227" s="28"/>
      <c r="N4227" s="28"/>
      <c r="O4227" s="28"/>
      <c r="P4227" s="28"/>
      <c r="Q4227" s="28"/>
      <c r="R4227" s="28"/>
    </row>
    <row r="4228" spans="2:18">
      <c r="B4228" s="28"/>
      <c r="C4228" s="28"/>
      <c r="D4228" s="28"/>
      <c r="E4228" s="28"/>
      <c r="F4228" s="28"/>
      <c r="G4228" s="28"/>
      <c r="H4228" s="28"/>
      <c r="I4228" s="28"/>
      <c r="J4228" s="28"/>
      <c r="K4228" s="28"/>
      <c r="L4228" s="28"/>
      <c r="M4228" s="28"/>
      <c r="N4228" s="28"/>
      <c r="O4228" s="28"/>
      <c r="P4228" s="28"/>
      <c r="Q4228" s="28"/>
      <c r="R4228" s="28"/>
    </row>
    <row r="4229" spans="2:18">
      <c r="B4229" s="28"/>
      <c r="C4229" s="28"/>
      <c r="D4229" s="28"/>
      <c r="E4229" s="28"/>
      <c r="F4229" s="28"/>
      <c r="G4229" s="28"/>
      <c r="H4229" s="28"/>
      <c r="I4229" s="28"/>
      <c r="J4229" s="28"/>
      <c r="K4229" s="28"/>
      <c r="L4229" s="28"/>
      <c r="M4229" s="28"/>
      <c r="N4229" s="28"/>
      <c r="O4229" s="28"/>
      <c r="P4229" s="28"/>
      <c r="Q4229" s="28"/>
      <c r="R4229" s="28"/>
    </row>
    <row r="4230" spans="2:18">
      <c r="B4230" s="28"/>
      <c r="C4230" s="28"/>
      <c r="D4230" s="28"/>
      <c r="E4230" s="28"/>
      <c r="F4230" s="28"/>
      <c r="G4230" s="28"/>
      <c r="H4230" s="28"/>
      <c r="I4230" s="28"/>
      <c r="J4230" s="28"/>
      <c r="K4230" s="28"/>
      <c r="L4230" s="28"/>
      <c r="M4230" s="28"/>
      <c r="N4230" s="28"/>
      <c r="O4230" s="28"/>
      <c r="P4230" s="28"/>
      <c r="Q4230" s="28"/>
      <c r="R4230" s="28"/>
    </row>
    <row r="4231" spans="2:18">
      <c r="B4231" s="28"/>
      <c r="C4231" s="28"/>
      <c r="D4231" s="28"/>
      <c r="E4231" s="28"/>
      <c r="F4231" s="28"/>
      <c r="G4231" s="28"/>
      <c r="H4231" s="28"/>
      <c r="I4231" s="28"/>
      <c r="J4231" s="28"/>
      <c r="K4231" s="28"/>
      <c r="L4231" s="28"/>
      <c r="M4231" s="28"/>
      <c r="N4231" s="28"/>
      <c r="O4231" s="28"/>
      <c r="P4231" s="28"/>
      <c r="Q4231" s="28"/>
      <c r="R4231" s="28"/>
    </row>
    <row r="4232" spans="2:18">
      <c r="B4232" s="28"/>
      <c r="C4232" s="28"/>
      <c r="D4232" s="28"/>
      <c r="E4232" s="28"/>
      <c r="F4232" s="28"/>
      <c r="G4232" s="28"/>
      <c r="H4232" s="28"/>
      <c r="I4232" s="28"/>
      <c r="J4232" s="28"/>
      <c r="K4232" s="28"/>
      <c r="L4232" s="28"/>
      <c r="M4232" s="28"/>
      <c r="N4232" s="28"/>
      <c r="O4232" s="28"/>
      <c r="P4232" s="28"/>
      <c r="Q4232" s="28"/>
      <c r="R4232" s="28"/>
    </row>
    <row r="4233" spans="2:18">
      <c r="B4233" s="28"/>
      <c r="C4233" s="28"/>
      <c r="D4233" s="28"/>
      <c r="E4233" s="28"/>
      <c r="F4233" s="28"/>
      <c r="G4233" s="28"/>
      <c r="H4233" s="28"/>
      <c r="I4233" s="28"/>
      <c r="J4233" s="28"/>
      <c r="K4233" s="28"/>
      <c r="L4233" s="28"/>
      <c r="M4233" s="28"/>
      <c r="N4233" s="28"/>
      <c r="O4233" s="28"/>
      <c r="P4233" s="28"/>
      <c r="Q4233" s="28"/>
      <c r="R4233" s="28"/>
    </row>
    <row r="4234" spans="2:18">
      <c r="B4234" s="28"/>
      <c r="C4234" s="28"/>
      <c r="D4234" s="28"/>
      <c r="E4234" s="28"/>
      <c r="F4234" s="28"/>
      <c r="G4234" s="28"/>
      <c r="H4234" s="28"/>
      <c r="I4234" s="28"/>
      <c r="J4234" s="28"/>
      <c r="K4234" s="28"/>
      <c r="L4234" s="28"/>
      <c r="M4234" s="28"/>
      <c r="N4234" s="28"/>
      <c r="O4234" s="28"/>
      <c r="P4234" s="28"/>
      <c r="Q4234" s="28"/>
      <c r="R4234" s="28"/>
    </row>
    <row r="4235" spans="2:18">
      <c r="B4235" s="28"/>
      <c r="C4235" s="28"/>
      <c r="D4235" s="28"/>
      <c r="E4235" s="28"/>
      <c r="F4235" s="28"/>
      <c r="G4235" s="28"/>
      <c r="H4235" s="28"/>
      <c r="I4235" s="28"/>
      <c r="J4235" s="28"/>
      <c r="K4235" s="28"/>
      <c r="L4235" s="28"/>
      <c r="M4235" s="28"/>
      <c r="N4235" s="28"/>
      <c r="O4235" s="28"/>
      <c r="P4235" s="28"/>
      <c r="Q4235" s="28"/>
      <c r="R4235" s="28"/>
    </row>
    <row r="4236" spans="2:18">
      <c r="B4236" s="28"/>
      <c r="C4236" s="28"/>
      <c r="D4236" s="28"/>
      <c r="E4236" s="28"/>
      <c r="F4236" s="28"/>
      <c r="G4236" s="28"/>
      <c r="H4236" s="28"/>
      <c r="I4236" s="28"/>
      <c r="J4236" s="28"/>
      <c r="K4236" s="28"/>
      <c r="L4236" s="28"/>
      <c r="M4236" s="28"/>
      <c r="N4236" s="28"/>
      <c r="O4236" s="28"/>
      <c r="P4236" s="28"/>
      <c r="Q4236" s="28"/>
      <c r="R4236" s="28"/>
    </row>
    <row r="4237" spans="2:18">
      <c r="B4237" s="28"/>
      <c r="C4237" s="28"/>
      <c r="D4237" s="28"/>
      <c r="E4237" s="28"/>
      <c r="F4237" s="28"/>
      <c r="G4237" s="28"/>
      <c r="H4237" s="28"/>
      <c r="I4237" s="28"/>
      <c r="J4237" s="28"/>
      <c r="K4237" s="28"/>
      <c r="L4237" s="28"/>
      <c r="M4237" s="28"/>
      <c r="N4237" s="28"/>
      <c r="O4237" s="28"/>
      <c r="P4237" s="28"/>
      <c r="Q4237" s="28"/>
      <c r="R4237" s="28"/>
    </row>
    <row r="4238" spans="2:18">
      <c r="B4238" s="28"/>
      <c r="C4238" s="28"/>
      <c r="D4238" s="28"/>
      <c r="E4238" s="28"/>
      <c r="F4238" s="28"/>
      <c r="G4238" s="28"/>
      <c r="H4238" s="28"/>
      <c r="I4238" s="28"/>
      <c r="J4238" s="28"/>
      <c r="K4238" s="28"/>
      <c r="L4238" s="28"/>
      <c r="M4238" s="28"/>
      <c r="N4238" s="28"/>
      <c r="O4238" s="28"/>
      <c r="P4238" s="28"/>
      <c r="Q4238" s="28"/>
      <c r="R4238" s="28"/>
    </row>
    <row r="4239" spans="2:18">
      <c r="B4239" s="28"/>
      <c r="C4239" s="28"/>
      <c r="D4239" s="28"/>
      <c r="E4239" s="28"/>
      <c r="F4239" s="28"/>
      <c r="G4239" s="28"/>
      <c r="H4239" s="28"/>
      <c r="I4239" s="28"/>
      <c r="J4239" s="28"/>
      <c r="K4239" s="28"/>
      <c r="L4239" s="28"/>
      <c r="M4239" s="28"/>
      <c r="N4239" s="28"/>
      <c r="O4239" s="28"/>
      <c r="P4239" s="28"/>
      <c r="Q4239" s="28"/>
      <c r="R4239" s="28"/>
    </row>
    <row r="4240" spans="2:18">
      <c r="B4240" s="28"/>
      <c r="C4240" s="28"/>
      <c r="D4240" s="28"/>
      <c r="E4240" s="28"/>
      <c r="F4240" s="28"/>
      <c r="G4240" s="28"/>
      <c r="H4240" s="28"/>
      <c r="I4240" s="28"/>
      <c r="J4240" s="28"/>
      <c r="K4240" s="28"/>
      <c r="L4240" s="28"/>
      <c r="M4240" s="28"/>
      <c r="N4240" s="28"/>
      <c r="O4240" s="28"/>
      <c r="P4240" s="28"/>
      <c r="Q4240" s="28"/>
      <c r="R4240" s="28"/>
    </row>
    <row r="4241" spans="2:18">
      <c r="B4241" s="28"/>
      <c r="C4241" s="28"/>
      <c r="D4241" s="28"/>
      <c r="E4241" s="28"/>
      <c r="F4241" s="28"/>
      <c r="G4241" s="28"/>
      <c r="H4241" s="28"/>
      <c r="I4241" s="28"/>
      <c r="J4241" s="28"/>
      <c r="K4241" s="28"/>
      <c r="L4241" s="28"/>
      <c r="M4241" s="28"/>
      <c r="N4241" s="28"/>
      <c r="O4241" s="28"/>
      <c r="P4241" s="28"/>
      <c r="Q4241" s="28"/>
      <c r="R4241" s="28"/>
    </row>
    <row r="4242" spans="2:18">
      <c r="B4242" s="28"/>
      <c r="C4242" s="28"/>
      <c r="D4242" s="28"/>
      <c r="E4242" s="28"/>
      <c r="F4242" s="28"/>
      <c r="G4242" s="28"/>
      <c r="H4242" s="28"/>
      <c r="I4242" s="28"/>
      <c r="J4242" s="28"/>
      <c r="K4242" s="28"/>
      <c r="L4242" s="28"/>
      <c r="M4242" s="28"/>
      <c r="N4242" s="28"/>
      <c r="O4242" s="28"/>
      <c r="P4242" s="28"/>
      <c r="Q4242" s="28"/>
      <c r="R4242" s="28"/>
    </row>
    <row r="4243" spans="2:18">
      <c r="B4243" s="28"/>
      <c r="C4243" s="28"/>
      <c r="D4243" s="28"/>
      <c r="E4243" s="28"/>
      <c r="F4243" s="28"/>
      <c r="G4243" s="28"/>
      <c r="H4243" s="28"/>
      <c r="I4243" s="28"/>
      <c r="J4243" s="28"/>
      <c r="K4243" s="28"/>
      <c r="L4243" s="28"/>
      <c r="M4243" s="28"/>
      <c r="N4243" s="28"/>
      <c r="O4243" s="28"/>
      <c r="P4243" s="28"/>
      <c r="Q4243" s="28"/>
      <c r="R4243" s="28"/>
    </row>
    <row r="4244" spans="2:18">
      <c r="B4244" s="28"/>
      <c r="C4244" s="28"/>
      <c r="D4244" s="28"/>
      <c r="E4244" s="28"/>
      <c r="F4244" s="28"/>
      <c r="G4244" s="28"/>
      <c r="H4244" s="28"/>
      <c r="I4244" s="28"/>
      <c r="J4244" s="28"/>
      <c r="K4244" s="28"/>
      <c r="L4244" s="28"/>
      <c r="M4244" s="28"/>
      <c r="N4244" s="28"/>
      <c r="O4244" s="28"/>
      <c r="P4244" s="28"/>
      <c r="Q4244" s="28"/>
      <c r="R4244" s="28"/>
    </row>
    <row r="4245" spans="2:18">
      <c r="B4245" s="28"/>
      <c r="C4245" s="28"/>
      <c r="D4245" s="28"/>
      <c r="E4245" s="28"/>
      <c r="F4245" s="28"/>
      <c r="G4245" s="28"/>
      <c r="H4245" s="28"/>
      <c r="I4245" s="28"/>
      <c r="J4245" s="28"/>
      <c r="K4245" s="28"/>
      <c r="L4245" s="28"/>
      <c r="M4245" s="28"/>
      <c r="N4245" s="28"/>
      <c r="O4245" s="28"/>
      <c r="P4245" s="28"/>
      <c r="Q4245" s="28"/>
      <c r="R4245" s="28"/>
    </row>
    <row r="4246" spans="2:18">
      <c r="B4246" s="28"/>
      <c r="C4246" s="28"/>
      <c r="D4246" s="28"/>
      <c r="E4246" s="28"/>
      <c r="F4246" s="28"/>
      <c r="G4246" s="28"/>
      <c r="H4246" s="28"/>
      <c r="I4246" s="28"/>
      <c r="J4246" s="28"/>
      <c r="K4246" s="28"/>
      <c r="L4246" s="28"/>
      <c r="M4246" s="28"/>
      <c r="N4246" s="28"/>
      <c r="O4246" s="28"/>
      <c r="P4246" s="28"/>
      <c r="Q4246" s="28"/>
      <c r="R4246" s="28"/>
    </row>
    <row r="4247" spans="2:18">
      <c r="B4247" s="28"/>
      <c r="C4247" s="28"/>
      <c r="D4247" s="28"/>
      <c r="E4247" s="28"/>
      <c r="F4247" s="28"/>
      <c r="G4247" s="28"/>
      <c r="H4247" s="28"/>
      <c r="I4247" s="28"/>
      <c r="J4247" s="28"/>
      <c r="K4247" s="28"/>
      <c r="L4247" s="28"/>
      <c r="M4247" s="28"/>
      <c r="N4247" s="28"/>
      <c r="O4247" s="28"/>
      <c r="P4247" s="28"/>
      <c r="Q4247" s="28"/>
      <c r="R4247" s="28"/>
    </row>
    <row r="4248" spans="2:18">
      <c r="B4248" s="28"/>
      <c r="C4248" s="28"/>
      <c r="D4248" s="28"/>
      <c r="E4248" s="28"/>
      <c r="F4248" s="28"/>
      <c r="G4248" s="28"/>
      <c r="H4248" s="28"/>
      <c r="I4248" s="28"/>
      <c r="J4248" s="28"/>
      <c r="K4248" s="28"/>
      <c r="L4248" s="28"/>
      <c r="M4248" s="28"/>
      <c r="N4248" s="28"/>
      <c r="O4248" s="28"/>
      <c r="P4248" s="28"/>
      <c r="Q4248" s="28"/>
      <c r="R4248" s="28"/>
    </row>
    <row r="4249" spans="2:18">
      <c r="B4249" s="28"/>
      <c r="C4249" s="28"/>
      <c r="D4249" s="28"/>
      <c r="E4249" s="28"/>
      <c r="F4249" s="28"/>
      <c r="G4249" s="28"/>
      <c r="H4249" s="28"/>
      <c r="I4249" s="28"/>
      <c r="J4249" s="28"/>
      <c r="K4249" s="28"/>
      <c r="L4249" s="28"/>
      <c r="M4249" s="28"/>
      <c r="N4249" s="28"/>
      <c r="O4249" s="28"/>
      <c r="P4249" s="28"/>
      <c r="Q4249" s="28"/>
      <c r="R4249" s="28"/>
    </row>
    <row r="4250" spans="2:18">
      <c r="B4250" s="28"/>
      <c r="C4250" s="28"/>
      <c r="D4250" s="28"/>
      <c r="E4250" s="28"/>
      <c r="F4250" s="28"/>
      <c r="G4250" s="28"/>
      <c r="H4250" s="28"/>
      <c r="I4250" s="28"/>
      <c r="J4250" s="28"/>
      <c r="K4250" s="28"/>
      <c r="L4250" s="28"/>
      <c r="M4250" s="28"/>
      <c r="N4250" s="28"/>
      <c r="O4250" s="28"/>
      <c r="P4250" s="28"/>
      <c r="Q4250" s="28"/>
      <c r="R4250" s="28"/>
    </row>
    <row r="4251" spans="2:18">
      <c r="B4251" s="28"/>
      <c r="C4251" s="28"/>
      <c r="D4251" s="28"/>
      <c r="E4251" s="28"/>
      <c r="F4251" s="28"/>
      <c r="G4251" s="28"/>
      <c r="H4251" s="28"/>
      <c r="I4251" s="28"/>
      <c r="J4251" s="28"/>
      <c r="K4251" s="28"/>
      <c r="L4251" s="28"/>
      <c r="M4251" s="28"/>
      <c r="N4251" s="28"/>
      <c r="O4251" s="28"/>
      <c r="P4251" s="28"/>
      <c r="Q4251" s="28"/>
      <c r="R4251" s="28"/>
    </row>
    <row r="4252" spans="2:18">
      <c r="B4252" s="28"/>
      <c r="C4252" s="28"/>
      <c r="D4252" s="28"/>
      <c r="E4252" s="28"/>
      <c r="F4252" s="28"/>
      <c r="G4252" s="28"/>
      <c r="H4252" s="28"/>
      <c r="I4252" s="28"/>
      <c r="J4252" s="28"/>
      <c r="K4252" s="28"/>
      <c r="L4252" s="28"/>
      <c r="M4252" s="28"/>
      <c r="N4252" s="28"/>
      <c r="O4252" s="28"/>
      <c r="P4252" s="28"/>
      <c r="Q4252" s="28"/>
      <c r="R4252" s="28"/>
    </row>
    <row r="4253" spans="2:18">
      <c r="B4253" s="28"/>
      <c r="C4253" s="28"/>
      <c r="D4253" s="28"/>
      <c r="E4253" s="28"/>
      <c r="F4253" s="28"/>
      <c r="G4253" s="28"/>
      <c r="H4253" s="28"/>
      <c r="I4253" s="28"/>
      <c r="J4253" s="28"/>
      <c r="K4253" s="28"/>
      <c r="L4253" s="28"/>
      <c r="M4253" s="28"/>
      <c r="N4253" s="28"/>
      <c r="O4253" s="28"/>
      <c r="P4253" s="28"/>
      <c r="Q4253" s="28"/>
      <c r="R4253" s="28"/>
    </row>
    <row r="4254" spans="2:18">
      <c r="B4254" s="28"/>
      <c r="C4254" s="28"/>
      <c r="D4254" s="28"/>
      <c r="E4254" s="28"/>
      <c r="F4254" s="28"/>
      <c r="G4254" s="28"/>
      <c r="H4254" s="28"/>
      <c r="I4254" s="28"/>
      <c r="J4254" s="28"/>
      <c r="K4254" s="28"/>
      <c r="L4254" s="28"/>
      <c r="M4254" s="28"/>
      <c r="N4254" s="28"/>
      <c r="O4254" s="28"/>
      <c r="P4254" s="28"/>
      <c r="Q4254" s="28"/>
      <c r="R4254" s="28"/>
    </row>
    <row r="4255" spans="2:18">
      <c r="B4255" s="28"/>
      <c r="C4255" s="28"/>
      <c r="D4255" s="28"/>
      <c r="E4255" s="28"/>
      <c r="F4255" s="28"/>
      <c r="G4255" s="28"/>
      <c r="H4255" s="28"/>
      <c r="I4255" s="28"/>
      <c r="J4255" s="28"/>
      <c r="K4255" s="28"/>
      <c r="L4255" s="28"/>
      <c r="M4255" s="28"/>
      <c r="N4255" s="28"/>
      <c r="O4255" s="28"/>
      <c r="P4255" s="28"/>
      <c r="Q4255" s="28"/>
      <c r="R4255" s="28"/>
    </row>
    <row r="4256" spans="2:18">
      <c r="B4256" s="28"/>
      <c r="C4256" s="28"/>
      <c r="D4256" s="28"/>
      <c r="E4256" s="28"/>
      <c r="F4256" s="28"/>
      <c r="G4256" s="28"/>
      <c r="H4256" s="28"/>
      <c r="I4256" s="28"/>
      <c r="J4256" s="28"/>
      <c r="K4256" s="28"/>
      <c r="L4256" s="28"/>
      <c r="M4256" s="28"/>
      <c r="N4256" s="28"/>
      <c r="O4256" s="28"/>
      <c r="P4256" s="28"/>
      <c r="Q4256" s="28"/>
      <c r="R4256" s="28"/>
    </row>
    <row r="4257" spans="2:18">
      <c r="B4257" s="28"/>
      <c r="C4257" s="28"/>
      <c r="D4257" s="28"/>
      <c r="E4257" s="28"/>
      <c r="F4257" s="28"/>
      <c r="G4257" s="28"/>
      <c r="H4257" s="28"/>
      <c r="I4257" s="28"/>
      <c r="J4257" s="28"/>
      <c r="K4257" s="28"/>
      <c r="L4257" s="28"/>
      <c r="M4257" s="28"/>
      <c r="N4257" s="28"/>
      <c r="O4257" s="28"/>
      <c r="P4257" s="28"/>
      <c r="Q4257" s="28"/>
      <c r="R4257" s="28"/>
    </row>
    <row r="4258" spans="2:18">
      <c r="B4258" s="28"/>
      <c r="C4258" s="28"/>
      <c r="D4258" s="28"/>
      <c r="E4258" s="28"/>
      <c r="F4258" s="28"/>
      <c r="G4258" s="28"/>
      <c r="H4258" s="28"/>
      <c r="I4258" s="28"/>
      <c r="J4258" s="28"/>
      <c r="K4258" s="28"/>
      <c r="L4258" s="28"/>
      <c r="M4258" s="28"/>
      <c r="N4258" s="28"/>
      <c r="O4258" s="28"/>
      <c r="P4258" s="28"/>
      <c r="Q4258" s="28"/>
      <c r="R4258" s="28"/>
    </row>
    <row r="4259" spans="2:18">
      <c r="B4259" s="28"/>
      <c r="C4259" s="28"/>
      <c r="D4259" s="28"/>
      <c r="E4259" s="28"/>
      <c r="F4259" s="28"/>
      <c r="G4259" s="28"/>
      <c r="H4259" s="28"/>
      <c r="I4259" s="28"/>
      <c r="J4259" s="28"/>
      <c r="K4259" s="28"/>
      <c r="L4259" s="28"/>
      <c r="M4259" s="28"/>
      <c r="N4259" s="28"/>
      <c r="O4259" s="28"/>
      <c r="P4259" s="28"/>
      <c r="Q4259" s="28"/>
      <c r="R4259" s="28"/>
    </row>
    <row r="4260" spans="2:18">
      <c r="B4260" s="28"/>
      <c r="C4260" s="28"/>
      <c r="D4260" s="28"/>
      <c r="E4260" s="28"/>
      <c r="F4260" s="28"/>
      <c r="G4260" s="28"/>
      <c r="H4260" s="28"/>
      <c r="I4260" s="28"/>
      <c r="J4260" s="28"/>
      <c r="K4260" s="28"/>
      <c r="L4260" s="28"/>
      <c r="M4260" s="28"/>
      <c r="N4260" s="28"/>
      <c r="O4260" s="28"/>
      <c r="P4260" s="28"/>
      <c r="Q4260" s="28"/>
      <c r="R4260" s="28"/>
    </row>
    <row r="4261" spans="2:18">
      <c r="B4261" s="28"/>
      <c r="C4261" s="28"/>
      <c r="D4261" s="28"/>
      <c r="E4261" s="28"/>
      <c r="F4261" s="28"/>
      <c r="G4261" s="28"/>
      <c r="H4261" s="28"/>
      <c r="I4261" s="28"/>
      <c r="J4261" s="28"/>
      <c r="K4261" s="28"/>
      <c r="L4261" s="28"/>
      <c r="M4261" s="28"/>
      <c r="N4261" s="28"/>
      <c r="O4261" s="28"/>
      <c r="P4261" s="28"/>
      <c r="Q4261" s="28"/>
      <c r="R4261" s="28"/>
    </row>
    <row r="4262" spans="2:18">
      <c r="B4262" s="28"/>
      <c r="C4262" s="28"/>
      <c r="D4262" s="28"/>
      <c r="E4262" s="28"/>
      <c r="F4262" s="28"/>
      <c r="G4262" s="28"/>
      <c r="H4262" s="28"/>
      <c r="I4262" s="28"/>
      <c r="J4262" s="28"/>
      <c r="K4262" s="28"/>
      <c r="L4262" s="28"/>
      <c r="M4262" s="28"/>
      <c r="N4262" s="28"/>
      <c r="O4262" s="28"/>
      <c r="P4262" s="28"/>
      <c r="Q4262" s="28"/>
      <c r="R4262" s="28"/>
    </row>
    <row r="4263" spans="2:18">
      <c r="B4263" s="28"/>
      <c r="C4263" s="28"/>
      <c r="D4263" s="28"/>
      <c r="E4263" s="28"/>
      <c r="F4263" s="28"/>
      <c r="G4263" s="28"/>
      <c r="H4263" s="28"/>
      <c r="I4263" s="28"/>
      <c r="J4263" s="28"/>
      <c r="K4263" s="28"/>
      <c r="L4263" s="28"/>
      <c r="M4263" s="28"/>
      <c r="N4263" s="28"/>
      <c r="O4263" s="28"/>
      <c r="P4263" s="28"/>
      <c r="Q4263" s="28"/>
      <c r="R4263" s="28"/>
    </row>
    <row r="4264" spans="2:18">
      <c r="B4264" s="28"/>
      <c r="C4264" s="28"/>
      <c r="D4264" s="28"/>
      <c r="E4264" s="28"/>
      <c r="F4264" s="28"/>
      <c r="G4264" s="28"/>
      <c r="H4264" s="28"/>
      <c r="I4264" s="28"/>
      <c r="J4264" s="28"/>
      <c r="K4264" s="28"/>
      <c r="L4264" s="28"/>
      <c r="M4264" s="28"/>
      <c r="N4264" s="28"/>
      <c r="O4264" s="28"/>
      <c r="P4264" s="28"/>
      <c r="Q4264" s="28"/>
      <c r="R4264" s="28"/>
    </row>
    <row r="4265" spans="2:18">
      <c r="B4265" s="28"/>
      <c r="C4265" s="28"/>
      <c r="D4265" s="28"/>
      <c r="E4265" s="28"/>
      <c r="F4265" s="28"/>
      <c r="G4265" s="28"/>
      <c r="H4265" s="28"/>
      <c r="I4265" s="28"/>
      <c r="J4265" s="28"/>
      <c r="K4265" s="28"/>
      <c r="L4265" s="28"/>
      <c r="M4265" s="28"/>
      <c r="N4265" s="28"/>
      <c r="O4265" s="28"/>
      <c r="P4265" s="28"/>
      <c r="Q4265" s="28"/>
      <c r="R4265" s="28"/>
    </row>
    <row r="4266" spans="2:18">
      <c r="B4266" s="28"/>
      <c r="C4266" s="28"/>
      <c r="D4266" s="28"/>
      <c r="E4266" s="28"/>
      <c r="F4266" s="28"/>
      <c r="G4266" s="28"/>
      <c r="H4266" s="28"/>
      <c r="I4266" s="28"/>
      <c r="J4266" s="28"/>
      <c r="K4266" s="28"/>
      <c r="L4266" s="28"/>
      <c r="M4266" s="28"/>
      <c r="N4266" s="28"/>
      <c r="O4266" s="28"/>
      <c r="P4266" s="28"/>
      <c r="Q4266" s="28"/>
      <c r="R4266" s="28"/>
    </row>
    <row r="4267" spans="2:18">
      <c r="B4267" s="28"/>
      <c r="C4267" s="28"/>
      <c r="D4267" s="28"/>
      <c r="E4267" s="28"/>
      <c r="F4267" s="28"/>
      <c r="G4267" s="28"/>
      <c r="H4267" s="28"/>
      <c r="I4267" s="28"/>
      <c r="J4267" s="28"/>
      <c r="K4267" s="28"/>
      <c r="L4267" s="28"/>
      <c r="M4267" s="28"/>
      <c r="N4267" s="28"/>
      <c r="O4267" s="28"/>
      <c r="P4267" s="28"/>
      <c r="Q4267" s="28"/>
      <c r="R4267" s="28"/>
    </row>
    <row r="4268" spans="2:18">
      <c r="B4268" s="28"/>
      <c r="C4268" s="28"/>
      <c r="D4268" s="28"/>
      <c r="E4268" s="28"/>
      <c r="F4268" s="28"/>
      <c r="G4268" s="28"/>
      <c r="H4268" s="28"/>
      <c r="I4268" s="28"/>
      <c r="J4268" s="28"/>
      <c r="K4268" s="28"/>
      <c r="L4268" s="28"/>
      <c r="M4268" s="28"/>
      <c r="N4268" s="28"/>
      <c r="O4268" s="28"/>
      <c r="P4268" s="28"/>
      <c r="Q4268" s="28"/>
      <c r="R4268" s="28"/>
    </row>
    <row r="4269" spans="2:18">
      <c r="B4269" s="28"/>
      <c r="C4269" s="28"/>
      <c r="D4269" s="28"/>
      <c r="E4269" s="28"/>
      <c r="F4269" s="28"/>
      <c r="G4269" s="28"/>
      <c r="H4269" s="28"/>
      <c r="I4269" s="28"/>
      <c r="J4269" s="28"/>
      <c r="K4269" s="28"/>
      <c r="L4269" s="28"/>
      <c r="M4269" s="28"/>
      <c r="N4269" s="28"/>
      <c r="O4269" s="28"/>
      <c r="P4269" s="28"/>
      <c r="Q4269" s="28"/>
      <c r="R4269" s="28"/>
    </row>
    <row r="4270" spans="2:18">
      <c r="B4270" s="28"/>
      <c r="C4270" s="28"/>
      <c r="D4270" s="28"/>
      <c r="E4270" s="28"/>
      <c r="F4270" s="28"/>
      <c r="G4270" s="28"/>
      <c r="H4270" s="28"/>
      <c r="I4270" s="28"/>
      <c r="J4270" s="28"/>
      <c r="K4270" s="28"/>
      <c r="L4270" s="28"/>
      <c r="M4270" s="28"/>
      <c r="N4270" s="28"/>
      <c r="O4270" s="28"/>
      <c r="P4270" s="28"/>
      <c r="Q4270" s="28"/>
      <c r="R4270" s="28"/>
    </row>
    <row r="4271" spans="2:18">
      <c r="B4271" s="28"/>
      <c r="C4271" s="28"/>
      <c r="D4271" s="28"/>
      <c r="E4271" s="28"/>
      <c r="F4271" s="28"/>
      <c r="G4271" s="28"/>
      <c r="H4271" s="28"/>
      <c r="I4271" s="28"/>
      <c r="J4271" s="28"/>
      <c r="K4271" s="28"/>
      <c r="L4271" s="28"/>
      <c r="M4271" s="28"/>
      <c r="N4271" s="28"/>
      <c r="O4271" s="28"/>
      <c r="P4271" s="28"/>
      <c r="Q4271" s="28"/>
      <c r="R4271" s="28"/>
    </row>
    <row r="4272" spans="2:18">
      <c r="B4272" s="28"/>
      <c r="C4272" s="28"/>
      <c r="D4272" s="28"/>
      <c r="E4272" s="28"/>
      <c r="F4272" s="28"/>
      <c r="G4272" s="28"/>
      <c r="H4272" s="28"/>
      <c r="I4272" s="28"/>
      <c r="J4272" s="28"/>
      <c r="K4272" s="28"/>
      <c r="L4272" s="28"/>
      <c r="M4272" s="28"/>
      <c r="N4272" s="28"/>
      <c r="O4272" s="28"/>
      <c r="P4272" s="28"/>
      <c r="Q4272" s="28"/>
      <c r="R4272" s="28"/>
    </row>
    <row r="4273" spans="2:18">
      <c r="B4273" s="28"/>
      <c r="C4273" s="28"/>
      <c r="D4273" s="28"/>
      <c r="E4273" s="28"/>
      <c r="F4273" s="28"/>
      <c r="G4273" s="28"/>
      <c r="H4273" s="28"/>
      <c r="I4273" s="28"/>
      <c r="J4273" s="28"/>
      <c r="K4273" s="28"/>
      <c r="L4273" s="28"/>
      <c r="M4273" s="28"/>
      <c r="N4273" s="28"/>
      <c r="O4273" s="28"/>
      <c r="P4273" s="28"/>
      <c r="Q4273" s="28"/>
      <c r="R4273" s="28"/>
    </row>
    <row r="4274" spans="2:18">
      <c r="B4274" s="28"/>
      <c r="C4274" s="28"/>
      <c r="D4274" s="28"/>
      <c r="E4274" s="28"/>
      <c r="F4274" s="28"/>
      <c r="G4274" s="28"/>
      <c r="H4274" s="28"/>
      <c r="I4274" s="28"/>
      <c r="J4274" s="28"/>
      <c r="K4274" s="28"/>
      <c r="L4274" s="28"/>
      <c r="M4274" s="28"/>
      <c r="N4274" s="28"/>
      <c r="O4274" s="28"/>
      <c r="P4274" s="28"/>
      <c r="Q4274" s="28"/>
      <c r="R4274" s="28"/>
    </row>
    <row r="4275" spans="2:18">
      <c r="B4275" s="28"/>
      <c r="C4275" s="28"/>
      <c r="D4275" s="28"/>
      <c r="E4275" s="28"/>
      <c r="F4275" s="28"/>
      <c r="G4275" s="28"/>
      <c r="H4275" s="28"/>
      <c r="I4275" s="28"/>
      <c r="J4275" s="28"/>
      <c r="K4275" s="28"/>
      <c r="L4275" s="28"/>
      <c r="M4275" s="28"/>
      <c r="N4275" s="28"/>
      <c r="O4275" s="28"/>
      <c r="P4275" s="28"/>
      <c r="Q4275" s="28"/>
      <c r="R4275" s="28"/>
    </row>
    <row r="4276" spans="2:18">
      <c r="B4276" s="28"/>
      <c r="C4276" s="28"/>
      <c r="D4276" s="28"/>
      <c r="E4276" s="28"/>
      <c r="F4276" s="28"/>
      <c r="G4276" s="28"/>
      <c r="H4276" s="28"/>
      <c r="I4276" s="28"/>
      <c r="J4276" s="28"/>
      <c r="K4276" s="28"/>
      <c r="L4276" s="28"/>
      <c r="M4276" s="28"/>
      <c r="N4276" s="28"/>
      <c r="O4276" s="28"/>
      <c r="P4276" s="28"/>
      <c r="Q4276" s="28"/>
      <c r="R4276" s="28"/>
    </row>
    <row r="4277" spans="2:18">
      <c r="B4277" s="28"/>
      <c r="C4277" s="28"/>
      <c r="D4277" s="28"/>
      <c r="E4277" s="28"/>
      <c r="F4277" s="28"/>
      <c r="G4277" s="28"/>
      <c r="H4277" s="28"/>
      <c r="I4277" s="28"/>
      <c r="J4277" s="28"/>
      <c r="K4277" s="28"/>
      <c r="L4277" s="28"/>
      <c r="M4277" s="28"/>
      <c r="N4277" s="28"/>
      <c r="O4277" s="28"/>
      <c r="P4277" s="28"/>
      <c r="Q4277" s="28"/>
      <c r="R4277" s="28"/>
    </row>
    <row r="4278" spans="2:18">
      <c r="B4278" s="28"/>
      <c r="C4278" s="28"/>
      <c r="D4278" s="28"/>
      <c r="E4278" s="28"/>
      <c r="F4278" s="28"/>
      <c r="G4278" s="28"/>
      <c r="H4278" s="28"/>
      <c r="I4278" s="28"/>
      <c r="J4278" s="28"/>
      <c r="K4278" s="28"/>
      <c r="L4278" s="28"/>
      <c r="M4278" s="28"/>
      <c r="N4278" s="28"/>
      <c r="O4278" s="28"/>
      <c r="P4278" s="28"/>
      <c r="Q4278" s="28"/>
      <c r="R4278" s="28"/>
    </row>
    <row r="4279" spans="2:18">
      <c r="B4279" s="28"/>
      <c r="C4279" s="28"/>
      <c r="D4279" s="28"/>
      <c r="E4279" s="28"/>
      <c r="F4279" s="28"/>
      <c r="G4279" s="28"/>
      <c r="H4279" s="28"/>
      <c r="I4279" s="28"/>
      <c r="J4279" s="28"/>
      <c r="K4279" s="28"/>
      <c r="L4279" s="28"/>
      <c r="M4279" s="28"/>
      <c r="N4279" s="28"/>
      <c r="O4279" s="28"/>
      <c r="P4279" s="28"/>
      <c r="Q4279" s="28"/>
      <c r="R4279" s="28"/>
    </row>
    <row r="4280" spans="2:18">
      <c r="B4280" s="28"/>
      <c r="C4280" s="28"/>
      <c r="D4280" s="28"/>
      <c r="E4280" s="28"/>
      <c r="F4280" s="28"/>
      <c r="G4280" s="28"/>
      <c r="H4280" s="28"/>
      <c r="I4280" s="28"/>
      <c r="J4280" s="28"/>
      <c r="K4280" s="28"/>
      <c r="L4280" s="28"/>
      <c r="M4280" s="28"/>
      <c r="N4280" s="28"/>
      <c r="O4280" s="28"/>
      <c r="P4280" s="28"/>
      <c r="Q4280" s="28"/>
      <c r="R4280" s="28"/>
    </row>
    <row r="4281" spans="2:18">
      <c r="B4281" s="28"/>
      <c r="C4281" s="28"/>
      <c r="D4281" s="28"/>
      <c r="E4281" s="28"/>
      <c r="F4281" s="28"/>
      <c r="G4281" s="28"/>
      <c r="H4281" s="28"/>
      <c r="I4281" s="28"/>
      <c r="J4281" s="28"/>
      <c r="K4281" s="28"/>
      <c r="L4281" s="28"/>
      <c r="M4281" s="28"/>
      <c r="N4281" s="28"/>
      <c r="O4281" s="28"/>
      <c r="P4281" s="28"/>
      <c r="Q4281" s="28"/>
      <c r="R4281" s="28"/>
    </row>
    <row r="4282" spans="2:18">
      <c r="B4282" s="28"/>
      <c r="C4282" s="28"/>
      <c r="D4282" s="28"/>
      <c r="E4282" s="28"/>
      <c r="F4282" s="28"/>
      <c r="G4282" s="28"/>
      <c r="H4282" s="28"/>
      <c r="I4282" s="28"/>
      <c r="J4282" s="28"/>
      <c r="K4282" s="28"/>
      <c r="L4282" s="28"/>
      <c r="M4282" s="28"/>
      <c r="N4282" s="28"/>
      <c r="O4282" s="28"/>
      <c r="P4282" s="28"/>
      <c r="Q4282" s="28"/>
      <c r="R4282" s="28"/>
    </row>
    <row r="4283" spans="2:18">
      <c r="B4283" s="28"/>
      <c r="C4283" s="28"/>
      <c r="D4283" s="28"/>
      <c r="E4283" s="28"/>
      <c r="F4283" s="28"/>
      <c r="G4283" s="28"/>
      <c r="H4283" s="28"/>
      <c r="I4283" s="28"/>
      <c r="J4283" s="28"/>
      <c r="K4283" s="28"/>
      <c r="L4283" s="28"/>
      <c r="M4283" s="28"/>
      <c r="N4283" s="28"/>
      <c r="O4283" s="28"/>
      <c r="P4283" s="28"/>
      <c r="Q4283" s="28"/>
      <c r="R4283" s="28"/>
    </row>
    <row r="4284" spans="2:18">
      <c r="B4284" s="28"/>
      <c r="C4284" s="28"/>
      <c r="D4284" s="28"/>
      <c r="E4284" s="28"/>
      <c r="F4284" s="28"/>
      <c r="G4284" s="28"/>
      <c r="H4284" s="28"/>
      <c r="I4284" s="28"/>
      <c r="J4284" s="28"/>
      <c r="K4284" s="28"/>
      <c r="L4284" s="28"/>
      <c r="M4284" s="28"/>
      <c r="N4284" s="28"/>
      <c r="O4284" s="28"/>
      <c r="P4284" s="28"/>
      <c r="Q4284" s="28"/>
      <c r="R4284" s="28"/>
    </row>
    <row r="4285" spans="2:18">
      <c r="B4285" s="28"/>
      <c r="C4285" s="28"/>
      <c r="D4285" s="28"/>
      <c r="E4285" s="28"/>
      <c r="F4285" s="28"/>
      <c r="G4285" s="28"/>
      <c r="H4285" s="28"/>
      <c r="I4285" s="28"/>
      <c r="J4285" s="28"/>
      <c r="K4285" s="28"/>
      <c r="L4285" s="28"/>
      <c r="M4285" s="28"/>
      <c r="N4285" s="28"/>
      <c r="O4285" s="28"/>
      <c r="P4285" s="28"/>
      <c r="Q4285" s="28"/>
      <c r="R4285" s="28"/>
    </row>
    <row r="4286" spans="2:18">
      <c r="B4286" s="28"/>
      <c r="C4286" s="28"/>
      <c r="D4286" s="28"/>
      <c r="E4286" s="28"/>
      <c r="F4286" s="28"/>
      <c r="G4286" s="28"/>
      <c r="H4286" s="28"/>
      <c r="I4286" s="28"/>
      <c r="J4286" s="28"/>
      <c r="K4286" s="28"/>
      <c r="L4286" s="28"/>
      <c r="M4286" s="28"/>
      <c r="N4286" s="28"/>
      <c r="O4286" s="28"/>
      <c r="P4286" s="28"/>
      <c r="Q4286" s="28"/>
      <c r="R4286" s="28"/>
    </row>
    <row r="4287" spans="2:18">
      <c r="B4287" s="28"/>
      <c r="C4287" s="28"/>
      <c r="D4287" s="28"/>
      <c r="E4287" s="28"/>
      <c r="F4287" s="28"/>
      <c r="G4287" s="28"/>
      <c r="H4287" s="28"/>
      <c r="I4287" s="28"/>
      <c r="J4287" s="28"/>
      <c r="K4287" s="28"/>
      <c r="L4287" s="28"/>
      <c r="M4287" s="28"/>
      <c r="N4287" s="28"/>
      <c r="O4287" s="28"/>
      <c r="P4287" s="28"/>
      <c r="Q4287" s="28"/>
      <c r="R4287" s="28"/>
    </row>
    <row r="4288" spans="2:18">
      <c r="B4288" s="28"/>
      <c r="C4288" s="28"/>
      <c r="D4288" s="28"/>
      <c r="E4288" s="28"/>
      <c r="F4288" s="28"/>
      <c r="G4288" s="28"/>
      <c r="H4288" s="28"/>
      <c r="I4288" s="28"/>
      <c r="J4288" s="28"/>
      <c r="K4288" s="28"/>
      <c r="L4288" s="28"/>
      <c r="M4288" s="28"/>
      <c r="N4288" s="28"/>
      <c r="O4288" s="28"/>
      <c r="P4288" s="28"/>
      <c r="Q4288" s="28"/>
      <c r="R4288" s="28"/>
    </row>
    <row r="4289" spans="2:18">
      <c r="B4289" s="28"/>
      <c r="C4289" s="28"/>
      <c r="D4289" s="28"/>
      <c r="E4289" s="28"/>
      <c r="F4289" s="28"/>
      <c r="G4289" s="28"/>
      <c r="H4289" s="28"/>
      <c r="I4289" s="28"/>
      <c r="J4289" s="28"/>
      <c r="K4289" s="28"/>
      <c r="L4289" s="28"/>
      <c r="M4289" s="28"/>
      <c r="N4289" s="28"/>
      <c r="O4289" s="28"/>
      <c r="P4289" s="28"/>
      <c r="Q4289" s="28"/>
      <c r="R4289" s="28"/>
    </row>
    <row r="4290" spans="2:18">
      <c r="B4290" s="28"/>
      <c r="C4290" s="28"/>
      <c r="D4290" s="28"/>
      <c r="E4290" s="28"/>
      <c r="F4290" s="28"/>
      <c r="G4290" s="28"/>
      <c r="H4290" s="28"/>
      <c r="I4290" s="28"/>
      <c r="J4290" s="28"/>
      <c r="K4290" s="28"/>
      <c r="L4290" s="28"/>
      <c r="M4290" s="28"/>
      <c r="N4290" s="28"/>
      <c r="O4290" s="28"/>
      <c r="P4290" s="28"/>
      <c r="Q4290" s="28"/>
      <c r="R4290" s="28"/>
    </row>
    <row r="4291" spans="2:18">
      <c r="B4291" s="28"/>
      <c r="C4291" s="28"/>
      <c r="D4291" s="28"/>
      <c r="E4291" s="28"/>
      <c r="F4291" s="28"/>
      <c r="G4291" s="28"/>
      <c r="H4291" s="28"/>
      <c r="I4291" s="28"/>
      <c r="J4291" s="28"/>
      <c r="K4291" s="28"/>
      <c r="L4291" s="28"/>
      <c r="M4291" s="28"/>
      <c r="N4291" s="28"/>
      <c r="O4291" s="28"/>
      <c r="P4291" s="28"/>
      <c r="Q4291" s="28"/>
      <c r="R4291" s="28"/>
    </row>
    <row r="4292" spans="2:18">
      <c r="B4292" s="28"/>
      <c r="C4292" s="28"/>
      <c r="D4292" s="28"/>
      <c r="E4292" s="28"/>
      <c r="F4292" s="28"/>
      <c r="G4292" s="28"/>
      <c r="H4292" s="28"/>
      <c r="I4292" s="28"/>
      <c r="J4292" s="28"/>
      <c r="K4292" s="28"/>
      <c r="L4292" s="28"/>
      <c r="M4292" s="28"/>
      <c r="N4292" s="28"/>
      <c r="O4292" s="28"/>
      <c r="P4292" s="28"/>
      <c r="Q4292" s="28"/>
      <c r="R4292" s="28"/>
    </row>
    <row r="4293" spans="2:18">
      <c r="B4293" s="28"/>
      <c r="C4293" s="28"/>
      <c r="D4293" s="28"/>
      <c r="E4293" s="28"/>
      <c r="F4293" s="28"/>
      <c r="G4293" s="28"/>
      <c r="H4293" s="28"/>
      <c r="I4293" s="28"/>
      <c r="J4293" s="28"/>
      <c r="K4293" s="28"/>
      <c r="L4293" s="28"/>
      <c r="M4293" s="28"/>
      <c r="N4293" s="28"/>
      <c r="O4293" s="28"/>
      <c r="P4293" s="28"/>
      <c r="Q4293" s="28"/>
      <c r="R4293" s="28"/>
    </row>
    <row r="4294" spans="2:18">
      <c r="B4294" s="28"/>
      <c r="C4294" s="28"/>
      <c r="D4294" s="28"/>
      <c r="E4294" s="28"/>
      <c r="F4294" s="28"/>
      <c r="G4294" s="28"/>
      <c r="H4294" s="28"/>
      <c r="I4294" s="28"/>
      <c r="J4294" s="28"/>
      <c r="K4294" s="28"/>
      <c r="L4294" s="28"/>
      <c r="M4294" s="28"/>
      <c r="N4294" s="28"/>
      <c r="O4294" s="28"/>
      <c r="P4294" s="28"/>
      <c r="Q4294" s="28"/>
      <c r="R4294" s="28"/>
    </row>
    <row r="4295" spans="2:18">
      <c r="B4295" s="28"/>
      <c r="C4295" s="28"/>
      <c r="D4295" s="28"/>
      <c r="E4295" s="28"/>
      <c r="F4295" s="28"/>
      <c r="G4295" s="28"/>
      <c r="H4295" s="28"/>
      <c r="I4295" s="28"/>
      <c r="J4295" s="28"/>
      <c r="K4295" s="28"/>
      <c r="L4295" s="28"/>
      <c r="M4295" s="28"/>
      <c r="N4295" s="28"/>
      <c r="O4295" s="28"/>
      <c r="P4295" s="28"/>
      <c r="Q4295" s="28"/>
      <c r="R4295" s="28"/>
    </row>
    <row r="4296" spans="2:18">
      <c r="B4296" s="28"/>
      <c r="C4296" s="28"/>
      <c r="D4296" s="28"/>
      <c r="E4296" s="28"/>
      <c r="F4296" s="28"/>
      <c r="G4296" s="28"/>
      <c r="H4296" s="28"/>
      <c r="I4296" s="28"/>
      <c r="J4296" s="28"/>
      <c r="K4296" s="28"/>
      <c r="L4296" s="28"/>
      <c r="M4296" s="28"/>
      <c r="N4296" s="28"/>
      <c r="O4296" s="28"/>
      <c r="P4296" s="28"/>
      <c r="Q4296" s="28"/>
      <c r="R4296" s="28"/>
    </row>
    <row r="4297" spans="2:18">
      <c r="B4297" s="28"/>
      <c r="C4297" s="28"/>
      <c r="D4297" s="28"/>
      <c r="E4297" s="28"/>
      <c r="F4297" s="28"/>
      <c r="G4297" s="28"/>
      <c r="H4297" s="28"/>
      <c r="I4297" s="28"/>
      <c r="J4297" s="28"/>
      <c r="K4297" s="28"/>
      <c r="L4297" s="28"/>
      <c r="M4297" s="28"/>
      <c r="N4297" s="28"/>
      <c r="O4297" s="28"/>
      <c r="P4297" s="28"/>
      <c r="Q4297" s="28"/>
      <c r="R4297" s="28"/>
    </row>
    <row r="4298" spans="2:18">
      <c r="B4298" s="28"/>
      <c r="C4298" s="28"/>
      <c r="D4298" s="28"/>
      <c r="E4298" s="28"/>
      <c r="F4298" s="28"/>
      <c r="G4298" s="28"/>
      <c r="H4298" s="28"/>
      <c r="I4298" s="28"/>
      <c r="J4298" s="28"/>
      <c r="K4298" s="28"/>
      <c r="L4298" s="28"/>
      <c r="M4298" s="28"/>
      <c r="N4298" s="28"/>
      <c r="O4298" s="28"/>
      <c r="P4298" s="28"/>
      <c r="Q4298" s="28"/>
      <c r="R4298" s="28"/>
    </row>
    <row r="4299" spans="2:18">
      <c r="B4299" s="28"/>
      <c r="C4299" s="28"/>
      <c r="D4299" s="28"/>
      <c r="E4299" s="28"/>
      <c r="F4299" s="28"/>
      <c r="G4299" s="28"/>
      <c r="H4299" s="28"/>
      <c r="I4299" s="28"/>
      <c r="J4299" s="28"/>
      <c r="K4299" s="28"/>
      <c r="L4299" s="28"/>
      <c r="M4299" s="28"/>
      <c r="N4299" s="28"/>
      <c r="O4299" s="28"/>
      <c r="P4299" s="28"/>
      <c r="Q4299" s="28"/>
      <c r="R4299" s="28"/>
    </row>
    <row r="4300" spans="2:18">
      <c r="B4300" s="28"/>
      <c r="C4300" s="28"/>
      <c r="D4300" s="28"/>
      <c r="E4300" s="28"/>
      <c r="F4300" s="28"/>
      <c r="G4300" s="28"/>
      <c r="H4300" s="28"/>
      <c r="I4300" s="28"/>
      <c r="J4300" s="28"/>
      <c r="K4300" s="28"/>
      <c r="L4300" s="28"/>
      <c r="M4300" s="28"/>
      <c r="N4300" s="28"/>
      <c r="O4300" s="28"/>
      <c r="P4300" s="28"/>
      <c r="Q4300" s="28"/>
      <c r="R4300" s="28"/>
    </row>
    <row r="4301" spans="2:18">
      <c r="B4301" s="28"/>
      <c r="C4301" s="28"/>
      <c r="D4301" s="28"/>
      <c r="E4301" s="28"/>
      <c r="F4301" s="28"/>
      <c r="G4301" s="28"/>
      <c r="H4301" s="28"/>
      <c r="I4301" s="28"/>
      <c r="J4301" s="28"/>
      <c r="K4301" s="28"/>
      <c r="L4301" s="28"/>
      <c r="M4301" s="28"/>
      <c r="N4301" s="28"/>
      <c r="O4301" s="28"/>
      <c r="P4301" s="28"/>
      <c r="Q4301" s="28"/>
      <c r="R4301" s="28"/>
    </row>
    <row r="4302" spans="2:18">
      <c r="B4302" s="28"/>
      <c r="C4302" s="28"/>
      <c r="D4302" s="28"/>
      <c r="E4302" s="28"/>
      <c r="F4302" s="28"/>
      <c r="G4302" s="28"/>
      <c r="H4302" s="28"/>
      <c r="I4302" s="28"/>
      <c r="J4302" s="28"/>
      <c r="K4302" s="28"/>
      <c r="L4302" s="28"/>
      <c r="M4302" s="28"/>
      <c r="N4302" s="28"/>
      <c r="O4302" s="28"/>
      <c r="P4302" s="28"/>
      <c r="Q4302" s="28"/>
      <c r="R4302" s="28"/>
    </row>
    <row r="4303" spans="2:18">
      <c r="B4303" s="28"/>
      <c r="C4303" s="28"/>
      <c r="D4303" s="28"/>
      <c r="E4303" s="28"/>
      <c r="F4303" s="28"/>
      <c r="G4303" s="28"/>
      <c r="H4303" s="28"/>
      <c r="I4303" s="28"/>
      <c r="J4303" s="28"/>
      <c r="K4303" s="28"/>
      <c r="L4303" s="28"/>
      <c r="M4303" s="28"/>
      <c r="N4303" s="28"/>
      <c r="O4303" s="28"/>
      <c r="P4303" s="28"/>
      <c r="Q4303" s="28"/>
      <c r="R4303" s="28"/>
    </row>
    <row r="4304" spans="2:18">
      <c r="B4304" s="28"/>
      <c r="C4304" s="28"/>
      <c r="D4304" s="28"/>
      <c r="E4304" s="28"/>
      <c r="F4304" s="28"/>
      <c r="G4304" s="28"/>
      <c r="H4304" s="28"/>
      <c r="I4304" s="28"/>
      <c r="J4304" s="28"/>
      <c r="K4304" s="28"/>
      <c r="L4304" s="28"/>
      <c r="M4304" s="28"/>
      <c r="N4304" s="28"/>
      <c r="O4304" s="28"/>
      <c r="P4304" s="28"/>
      <c r="Q4304" s="28"/>
      <c r="R4304" s="28"/>
    </row>
    <row r="4305" spans="2:18">
      <c r="B4305" s="28"/>
      <c r="C4305" s="28"/>
      <c r="D4305" s="28"/>
      <c r="E4305" s="28"/>
      <c r="F4305" s="28"/>
      <c r="G4305" s="28"/>
      <c r="H4305" s="28"/>
      <c r="I4305" s="28"/>
      <c r="J4305" s="28"/>
      <c r="K4305" s="28"/>
      <c r="L4305" s="28"/>
      <c r="M4305" s="28"/>
      <c r="N4305" s="28"/>
      <c r="O4305" s="28"/>
      <c r="P4305" s="28"/>
      <c r="Q4305" s="28"/>
      <c r="R4305" s="28"/>
    </row>
    <row r="4306" spans="2:18">
      <c r="B4306" s="28"/>
      <c r="C4306" s="28"/>
      <c r="D4306" s="28"/>
      <c r="E4306" s="28"/>
      <c r="F4306" s="28"/>
      <c r="G4306" s="28"/>
      <c r="H4306" s="28"/>
      <c r="I4306" s="28"/>
      <c r="J4306" s="28"/>
      <c r="K4306" s="28"/>
      <c r="L4306" s="28"/>
      <c r="M4306" s="28"/>
      <c r="N4306" s="28"/>
      <c r="O4306" s="28"/>
      <c r="P4306" s="28"/>
      <c r="Q4306" s="28"/>
      <c r="R4306" s="28"/>
    </row>
    <row r="4307" spans="2:18">
      <c r="B4307" s="28"/>
      <c r="C4307" s="28"/>
      <c r="D4307" s="28"/>
      <c r="E4307" s="28"/>
      <c r="F4307" s="28"/>
      <c r="G4307" s="28"/>
      <c r="H4307" s="28"/>
      <c r="I4307" s="28"/>
      <c r="J4307" s="28"/>
      <c r="K4307" s="28"/>
      <c r="L4307" s="28"/>
      <c r="M4307" s="28"/>
      <c r="N4307" s="28"/>
      <c r="O4307" s="28"/>
      <c r="P4307" s="28"/>
      <c r="Q4307" s="28"/>
      <c r="R4307" s="28"/>
    </row>
    <row r="4308" spans="2:18">
      <c r="B4308" s="28"/>
      <c r="C4308" s="28"/>
      <c r="D4308" s="28"/>
      <c r="E4308" s="28"/>
      <c r="F4308" s="28"/>
      <c r="G4308" s="28"/>
      <c r="H4308" s="28"/>
      <c r="I4308" s="28"/>
      <c r="J4308" s="28"/>
      <c r="K4308" s="28"/>
      <c r="L4308" s="28"/>
      <c r="M4308" s="28"/>
      <c r="N4308" s="28"/>
      <c r="O4308" s="28"/>
      <c r="P4308" s="28"/>
      <c r="Q4308" s="28"/>
      <c r="R4308" s="28"/>
    </row>
    <row r="4309" spans="2:18">
      <c r="B4309" s="28"/>
      <c r="C4309" s="28"/>
      <c r="D4309" s="28"/>
      <c r="E4309" s="28"/>
      <c r="F4309" s="28"/>
      <c r="G4309" s="28"/>
      <c r="H4309" s="28"/>
      <c r="I4309" s="28"/>
      <c r="J4309" s="28"/>
      <c r="K4309" s="28"/>
      <c r="L4309" s="28"/>
      <c r="M4309" s="28"/>
      <c r="N4309" s="28"/>
      <c r="O4309" s="28"/>
      <c r="P4309" s="28"/>
      <c r="Q4309" s="28"/>
      <c r="R4309" s="28"/>
    </row>
    <row r="4310" spans="2:18">
      <c r="B4310" s="28"/>
      <c r="C4310" s="28"/>
      <c r="D4310" s="28"/>
      <c r="E4310" s="28"/>
      <c r="F4310" s="28"/>
      <c r="G4310" s="28"/>
      <c r="H4310" s="28"/>
      <c r="I4310" s="28"/>
      <c r="J4310" s="28"/>
      <c r="K4310" s="28"/>
      <c r="L4310" s="28"/>
      <c r="M4310" s="28"/>
      <c r="N4310" s="28"/>
      <c r="O4310" s="28"/>
      <c r="P4310" s="28"/>
      <c r="Q4310" s="28"/>
      <c r="R4310" s="28"/>
    </row>
    <row r="4311" spans="2:18">
      <c r="B4311" s="28"/>
      <c r="C4311" s="28"/>
      <c r="D4311" s="28"/>
      <c r="E4311" s="28"/>
      <c r="F4311" s="28"/>
      <c r="G4311" s="28"/>
      <c r="H4311" s="28"/>
      <c r="I4311" s="28"/>
      <c r="J4311" s="28"/>
      <c r="K4311" s="28"/>
      <c r="L4311" s="28"/>
      <c r="M4311" s="28"/>
      <c r="N4311" s="28"/>
      <c r="O4311" s="28"/>
      <c r="P4311" s="28"/>
      <c r="Q4311" s="28"/>
      <c r="R4311" s="28"/>
    </row>
    <row r="4312" spans="2:18">
      <c r="B4312" s="28"/>
      <c r="C4312" s="28"/>
      <c r="D4312" s="28"/>
      <c r="E4312" s="28"/>
      <c r="F4312" s="28"/>
      <c r="G4312" s="28"/>
      <c r="H4312" s="28"/>
      <c r="I4312" s="28"/>
      <c r="J4312" s="28"/>
      <c r="K4312" s="28"/>
      <c r="L4312" s="28"/>
      <c r="M4312" s="28"/>
      <c r="N4312" s="28"/>
      <c r="O4312" s="28"/>
      <c r="P4312" s="28"/>
      <c r="Q4312" s="28"/>
      <c r="R4312" s="28"/>
    </row>
    <row r="4313" spans="2:18">
      <c r="B4313" s="28"/>
      <c r="C4313" s="28"/>
      <c r="D4313" s="28"/>
      <c r="E4313" s="28"/>
      <c r="F4313" s="28"/>
      <c r="G4313" s="28"/>
      <c r="H4313" s="28"/>
      <c r="I4313" s="28"/>
      <c r="J4313" s="28"/>
      <c r="K4313" s="28"/>
      <c r="L4313" s="28"/>
      <c r="M4313" s="28"/>
      <c r="N4313" s="28"/>
      <c r="O4313" s="28"/>
      <c r="P4313" s="28"/>
      <c r="Q4313" s="28"/>
      <c r="R4313" s="28"/>
    </row>
    <row r="4314" spans="2:18">
      <c r="B4314" s="28"/>
      <c r="C4314" s="28"/>
      <c r="D4314" s="28"/>
      <c r="E4314" s="28"/>
      <c r="F4314" s="28"/>
      <c r="G4314" s="28"/>
      <c r="H4314" s="28"/>
      <c r="I4314" s="28"/>
      <c r="J4314" s="28"/>
      <c r="K4314" s="28"/>
      <c r="L4314" s="28"/>
      <c r="M4314" s="28"/>
      <c r="N4314" s="28"/>
      <c r="O4314" s="28"/>
      <c r="P4314" s="28"/>
      <c r="Q4314" s="28"/>
      <c r="R4314" s="28"/>
    </row>
    <row r="4315" spans="2:18">
      <c r="B4315" s="28"/>
      <c r="C4315" s="28"/>
      <c r="D4315" s="28"/>
      <c r="E4315" s="28"/>
      <c r="F4315" s="28"/>
      <c r="G4315" s="28"/>
      <c r="H4315" s="28"/>
      <c r="I4315" s="28"/>
      <c r="J4315" s="28"/>
      <c r="K4315" s="28"/>
      <c r="L4315" s="28"/>
      <c r="M4315" s="28"/>
      <c r="N4315" s="28"/>
      <c r="O4315" s="28"/>
      <c r="P4315" s="28"/>
      <c r="Q4315" s="28"/>
      <c r="R4315" s="28"/>
    </row>
    <row r="4316" spans="2:18">
      <c r="B4316" s="28"/>
      <c r="C4316" s="28"/>
      <c r="D4316" s="28"/>
      <c r="E4316" s="28"/>
      <c r="F4316" s="28"/>
      <c r="G4316" s="28"/>
      <c r="H4316" s="28"/>
      <c r="I4316" s="28"/>
      <c r="J4316" s="28"/>
      <c r="K4316" s="28"/>
      <c r="L4316" s="28"/>
      <c r="M4316" s="28"/>
      <c r="N4316" s="28"/>
      <c r="O4316" s="28"/>
      <c r="P4316" s="28"/>
      <c r="Q4316" s="28"/>
      <c r="R4316" s="28"/>
    </row>
    <row r="4317" spans="2:18">
      <c r="B4317" s="28"/>
      <c r="C4317" s="28"/>
      <c r="D4317" s="28"/>
      <c r="E4317" s="28"/>
      <c r="F4317" s="28"/>
      <c r="G4317" s="28"/>
      <c r="H4317" s="28"/>
      <c r="I4317" s="28"/>
      <c r="J4317" s="28"/>
      <c r="K4317" s="28"/>
      <c r="L4317" s="28"/>
      <c r="M4317" s="28"/>
      <c r="N4317" s="28"/>
      <c r="O4317" s="28"/>
      <c r="P4317" s="28"/>
      <c r="Q4317" s="28"/>
      <c r="R4317" s="28"/>
    </row>
    <row r="4318" spans="2:18">
      <c r="B4318" s="28"/>
      <c r="C4318" s="28"/>
      <c r="D4318" s="28"/>
      <c r="E4318" s="28"/>
      <c r="F4318" s="28"/>
      <c r="G4318" s="28"/>
      <c r="H4318" s="28"/>
      <c r="I4318" s="28"/>
      <c r="J4318" s="28"/>
      <c r="K4318" s="28"/>
      <c r="L4318" s="28"/>
      <c r="M4318" s="28"/>
      <c r="N4318" s="28"/>
      <c r="O4318" s="28"/>
      <c r="P4318" s="28"/>
      <c r="Q4318" s="28"/>
      <c r="R4318" s="28"/>
    </row>
    <row r="4319" spans="2:18">
      <c r="B4319" s="28"/>
      <c r="C4319" s="28"/>
      <c r="D4319" s="28"/>
      <c r="E4319" s="28"/>
      <c r="F4319" s="28"/>
      <c r="G4319" s="28"/>
      <c r="H4319" s="28"/>
      <c r="I4319" s="28"/>
      <c r="J4319" s="28"/>
      <c r="K4319" s="28"/>
      <c r="L4319" s="28"/>
      <c r="M4319" s="28"/>
      <c r="N4319" s="28"/>
      <c r="O4319" s="28"/>
      <c r="P4319" s="28"/>
      <c r="Q4319" s="28"/>
      <c r="R4319" s="28"/>
    </row>
    <row r="4320" spans="2:18">
      <c r="B4320" s="28"/>
      <c r="C4320" s="28"/>
      <c r="D4320" s="28"/>
      <c r="E4320" s="28"/>
      <c r="F4320" s="28"/>
      <c r="G4320" s="28"/>
      <c r="H4320" s="28"/>
      <c r="I4320" s="28"/>
      <c r="J4320" s="28"/>
      <c r="K4320" s="28"/>
      <c r="L4320" s="28"/>
      <c r="M4320" s="28"/>
      <c r="N4320" s="28"/>
      <c r="O4320" s="28"/>
      <c r="P4320" s="28"/>
      <c r="Q4320" s="28"/>
      <c r="R4320" s="28"/>
    </row>
    <row r="4321" spans="2:18">
      <c r="B4321" s="28"/>
      <c r="C4321" s="28"/>
      <c r="D4321" s="28"/>
      <c r="E4321" s="28"/>
      <c r="F4321" s="28"/>
      <c r="G4321" s="28"/>
      <c r="H4321" s="28"/>
      <c r="I4321" s="28"/>
      <c r="J4321" s="28"/>
      <c r="K4321" s="28"/>
      <c r="L4321" s="28"/>
      <c r="M4321" s="28"/>
      <c r="N4321" s="28"/>
      <c r="O4321" s="28"/>
      <c r="P4321" s="28"/>
      <c r="Q4321" s="28"/>
      <c r="R4321" s="28"/>
    </row>
    <row r="4322" spans="2:18">
      <c r="B4322" s="28"/>
      <c r="C4322" s="28"/>
      <c r="D4322" s="28"/>
      <c r="E4322" s="28"/>
      <c r="F4322" s="28"/>
      <c r="G4322" s="28"/>
      <c r="H4322" s="28"/>
      <c r="I4322" s="28"/>
      <c r="J4322" s="28"/>
      <c r="K4322" s="28"/>
      <c r="L4322" s="28"/>
      <c r="M4322" s="28"/>
      <c r="N4322" s="28"/>
      <c r="O4322" s="28"/>
      <c r="P4322" s="28"/>
      <c r="Q4322" s="28"/>
      <c r="R4322" s="28"/>
    </row>
    <row r="4323" spans="2:18">
      <c r="B4323" s="28"/>
      <c r="C4323" s="28"/>
      <c r="D4323" s="28"/>
      <c r="E4323" s="28"/>
      <c r="F4323" s="28"/>
      <c r="G4323" s="28"/>
      <c r="H4323" s="28"/>
      <c r="I4323" s="28"/>
      <c r="J4323" s="28"/>
      <c r="K4323" s="28"/>
      <c r="L4323" s="28"/>
      <c r="M4323" s="28"/>
      <c r="N4323" s="28"/>
      <c r="O4323" s="28"/>
      <c r="P4323" s="28"/>
      <c r="Q4323" s="28"/>
      <c r="R4323" s="28"/>
    </row>
    <row r="4324" spans="2:18">
      <c r="B4324" s="28"/>
      <c r="C4324" s="28"/>
      <c r="D4324" s="28"/>
      <c r="E4324" s="28"/>
      <c r="F4324" s="28"/>
      <c r="G4324" s="28"/>
      <c r="H4324" s="28"/>
      <c r="I4324" s="28"/>
      <c r="J4324" s="28"/>
      <c r="K4324" s="28"/>
      <c r="L4324" s="28"/>
      <c r="M4324" s="28"/>
      <c r="N4324" s="28"/>
      <c r="O4324" s="28"/>
      <c r="P4324" s="28"/>
      <c r="Q4324" s="28"/>
      <c r="R4324" s="28"/>
    </row>
    <row r="4325" spans="2:18">
      <c r="B4325" s="28"/>
      <c r="C4325" s="28"/>
      <c r="D4325" s="28"/>
      <c r="E4325" s="28"/>
      <c r="F4325" s="28"/>
      <c r="G4325" s="28"/>
      <c r="H4325" s="28"/>
      <c r="I4325" s="28"/>
      <c r="J4325" s="28"/>
      <c r="K4325" s="28"/>
      <c r="L4325" s="28"/>
      <c r="M4325" s="28"/>
      <c r="N4325" s="28"/>
      <c r="O4325" s="28"/>
      <c r="P4325" s="28"/>
      <c r="Q4325" s="28"/>
      <c r="R4325" s="28"/>
    </row>
    <row r="4326" spans="2:18">
      <c r="B4326" s="28"/>
      <c r="C4326" s="28"/>
      <c r="D4326" s="28"/>
      <c r="E4326" s="28"/>
      <c r="F4326" s="28"/>
      <c r="G4326" s="28"/>
      <c r="H4326" s="28"/>
      <c r="I4326" s="28"/>
      <c r="J4326" s="28"/>
      <c r="K4326" s="28"/>
      <c r="L4326" s="28"/>
      <c r="M4326" s="28"/>
      <c r="N4326" s="28"/>
      <c r="O4326" s="28"/>
      <c r="P4326" s="28"/>
      <c r="Q4326" s="28"/>
      <c r="R4326" s="28"/>
    </row>
    <row r="4327" spans="2:18">
      <c r="B4327" s="28"/>
      <c r="C4327" s="28"/>
      <c r="D4327" s="28"/>
      <c r="E4327" s="28"/>
      <c r="F4327" s="28"/>
      <c r="G4327" s="28"/>
      <c r="H4327" s="28"/>
      <c r="I4327" s="28"/>
      <c r="J4327" s="28"/>
      <c r="K4327" s="28"/>
      <c r="L4327" s="28"/>
      <c r="M4327" s="28"/>
      <c r="N4327" s="28"/>
      <c r="O4327" s="28"/>
      <c r="P4327" s="28"/>
      <c r="Q4327" s="28"/>
      <c r="R4327" s="28"/>
    </row>
    <row r="4328" spans="2:18">
      <c r="B4328" s="28"/>
      <c r="C4328" s="28"/>
      <c r="D4328" s="28"/>
      <c r="E4328" s="28"/>
      <c r="F4328" s="28"/>
      <c r="G4328" s="28"/>
      <c r="H4328" s="28"/>
      <c r="I4328" s="28"/>
      <c r="J4328" s="28"/>
      <c r="K4328" s="28"/>
      <c r="L4328" s="28"/>
      <c r="M4328" s="28"/>
      <c r="N4328" s="28"/>
      <c r="O4328" s="28"/>
      <c r="P4328" s="28"/>
      <c r="Q4328" s="28"/>
      <c r="R4328" s="28"/>
    </row>
    <row r="4329" spans="2:18">
      <c r="B4329" s="28"/>
      <c r="C4329" s="28"/>
      <c r="D4329" s="28"/>
      <c r="E4329" s="28"/>
      <c r="F4329" s="28"/>
      <c r="G4329" s="28"/>
      <c r="H4329" s="28"/>
      <c r="I4329" s="28"/>
      <c r="J4329" s="28"/>
      <c r="K4329" s="28"/>
      <c r="L4329" s="28"/>
      <c r="M4329" s="28"/>
      <c r="N4329" s="28"/>
      <c r="O4329" s="28"/>
      <c r="P4329" s="28"/>
      <c r="Q4329" s="28"/>
      <c r="R4329" s="28"/>
    </row>
    <row r="4330" spans="2:18">
      <c r="B4330" s="28"/>
      <c r="C4330" s="28"/>
      <c r="D4330" s="28"/>
      <c r="E4330" s="28"/>
      <c r="F4330" s="28"/>
      <c r="G4330" s="28"/>
      <c r="H4330" s="28"/>
      <c r="I4330" s="28"/>
      <c r="J4330" s="28"/>
      <c r="K4330" s="28"/>
      <c r="L4330" s="28"/>
      <c r="M4330" s="28"/>
      <c r="N4330" s="28"/>
      <c r="O4330" s="28"/>
      <c r="P4330" s="28"/>
      <c r="Q4330" s="28"/>
      <c r="R4330" s="28"/>
    </row>
    <row r="4331" spans="2:18">
      <c r="B4331" s="28"/>
      <c r="C4331" s="28"/>
      <c r="D4331" s="28"/>
      <c r="E4331" s="28"/>
      <c r="F4331" s="28"/>
      <c r="G4331" s="28"/>
      <c r="H4331" s="28"/>
      <c r="I4331" s="28"/>
      <c r="J4331" s="28"/>
      <c r="K4331" s="28"/>
      <c r="L4331" s="28"/>
      <c r="M4331" s="28"/>
      <c r="N4331" s="28"/>
      <c r="O4331" s="28"/>
      <c r="P4331" s="28"/>
      <c r="Q4331" s="28"/>
      <c r="R4331" s="28"/>
    </row>
    <row r="4332" spans="2:18">
      <c r="B4332" s="28"/>
      <c r="C4332" s="28"/>
      <c r="D4332" s="28"/>
      <c r="E4332" s="28"/>
      <c r="F4332" s="28"/>
      <c r="G4332" s="28"/>
      <c r="H4332" s="28"/>
      <c r="I4332" s="28"/>
      <c r="J4332" s="28"/>
      <c r="K4332" s="28"/>
      <c r="L4332" s="28"/>
      <c r="M4332" s="28"/>
      <c r="N4332" s="28"/>
      <c r="O4332" s="28"/>
      <c r="P4332" s="28"/>
      <c r="Q4332" s="28"/>
      <c r="R4332" s="28"/>
    </row>
    <row r="4333" spans="2:18">
      <c r="B4333" s="28"/>
      <c r="C4333" s="28"/>
      <c r="D4333" s="28"/>
      <c r="E4333" s="28"/>
      <c r="F4333" s="28"/>
      <c r="G4333" s="28"/>
      <c r="H4333" s="28"/>
      <c r="I4333" s="28"/>
      <c r="J4333" s="28"/>
      <c r="K4333" s="28"/>
      <c r="L4333" s="28"/>
      <c r="M4333" s="28"/>
      <c r="N4333" s="28"/>
      <c r="O4333" s="28"/>
      <c r="P4333" s="28"/>
      <c r="Q4333" s="28"/>
      <c r="R4333" s="28"/>
    </row>
    <row r="4334" spans="2:18">
      <c r="B4334" s="28"/>
      <c r="C4334" s="28"/>
      <c r="D4334" s="28"/>
      <c r="E4334" s="28"/>
      <c r="F4334" s="28"/>
      <c r="G4334" s="28"/>
      <c r="H4334" s="28"/>
      <c r="I4334" s="28"/>
      <c r="J4334" s="28"/>
      <c r="K4334" s="28"/>
      <c r="L4334" s="28"/>
      <c r="M4334" s="28"/>
      <c r="N4334" s="28"/>
      <c r="O4334" s="28"/>
      <c r="P4334" s="28"/>
      <c r="Q4334" s="28"/>
      <c r="R4334" s="28"/>
    </row>
    <row r="4335" spans="2:18">
      <c r="B4335" s="28"/>
      <c r="C4335" s="28"/>
      <c r="D4335" s="28"/>
      <c r="E4335" s="28"/>
      <c r="F4335" s="28"/>
      <c r="G4335" s="28"/>
      <c r="H4335" s="28"/>
      <c r="I4335" s="28"/>
      <c r="J4335" s="28"/>
      <c r="K4335" s="28"/>
      <c r="L4335" s="28"/>
      <c r="M4335" s="28"/>
      <c r="N4335" s="28"/>
      <c r="O4335" s="28"/>
      <c r="P4335" s="28"/>
      <c r="Q4335" s="28"/>
      <c r="R4335" s="28"/>
    </row>
    <row r="4336" spans="2:18">
      <c r="B4336" s="28"/>
      <c r="C4336" s="28"/>
      <c r="D4336" s="28"/>
      <c r="E4336" s="28"/>
      <c r="F4336" s="28"/>
      <c r="G4336" s="28"/>
      <c r="H4336" s="28"/>
      <c r="I4336" s="28"/>
      <c r="J4336" s="28"/>
      <c r="K4336" s="28"/>
      <c r="L4336" s="28"/>
      <c r="M4336" s="28"/>
      <c r="N4336" s="28"/>
      <c r="O4336" s="28"/>
      <c r="P4336" s="28"/>
      <c r="Q4336" s="28"/>
      <c r="R4336" s="28"/>
    </row>
    <row r="4337" spans="2:18">
      <c r="B4337" s="28"/>
      <c r="C4337" s="28"/>
      <c r="D4337" s="28"/>
      <c r="E4337" s="28"/>
      <c r="F4337" s="28"/>
      <c r="G4337" s="28"/>
      <c r="H4337" s="28"/>
      <c r="I4337" s="28"/>
      <c r="J4337" s="28"/>
      <c r="K4337" s="28"/>
      <c r="L4337" s="28"/>
      <c r="M4337" s="28"/>
      <c r="N4337" s="28"/>
      <c r="O4337" s="28"/>
      <c r="P4337" s="28"/>
      <c r="Q4337" s="28"/>
      <c r="R4337" s="28"/>
    </row>
    <row r="4338" spans="2:18">
      <c r="B4338" s="28"/>
      <c r="C4338" s="28"/>
      <c r="D4338" s="28"/>
      <c r="E4338" s="28"/>
      <c r="F4338" s="28"/>
      <c r="G4338" s="28"/>
      <c r="H4338" s="28"/>
      <c r="I4338" s="28"/>
      <c r="J4338" s="28"/>
      <c r="K4338" s="28"/>
      <c r="L4338" s="28"/>
      <c r="M4338" s="28"/>
      <c r="N4338" s="28"/>
      <c r="O4338" s="28"/>
      <c r="P4338" s="28"/>
      <c r="Q4338" s="28"/>
      <c r="R4338" s="28"/>
    </row>
    <row r="4339" spans="2:18">
      <c r="B4339" s="28"/>
      <c r="C4339" s="28"/>
      <c r="D4339" s="28"/>
      <c r="E4339" s="28"/>
      <c r="F4339" s="28"/>
      <c r="G4339" s="28"/>
      <c r="H4339" s="28"/>
      <c r="I4339" s="28"/>
      <c r="J4339" s="28"/>
      <c r="K4339" s="28"/>
      <c r="L4339" s="28"/>
      <c r="M4339" s="28"/>
      <c r="N4339" s="28"/>
      <c r="O4339" s="28"/>
      <c r="P4339" s="28"/>
      <c r="Q4339" s="28"/>
      <c r="R4339" s="28"/>
    </row>
    <row r="4340" spans="2:18">
      <c r="B4340" s="28"/>
      <c r="C4340" s="28"/>
      <c r="D4340" s="28"/>
      <c r="E4340" s="28"/>
      <c r="F4340" s="28"/>
      <c r="G4340" s="28"/>
      <c r="H4340" s="28"/>
      <c r="I4340" s="28"/>
      <c r="J4340" s="28"/>
      <c r="K4340" s="28"/>
      <c r="L4340" s="28"/>
      <c r="M4340" s="28"/>
      <c r="N4340" s="28"/>
      <c r="O4340" s="28"/>
      <c r="P4340" s="28"/>
      <c r="Q4340" s="28"/>
      <c r="R4340" s="28"/>
    </row>
    <row r="4341" spans="2:18">
      <c r="B4341" s="28"/>
      <c r="C4341" s="28"/>
      <c r="D4341" s="28"/>
      <c r="E4341" s="28"/>
      <c r="F4341" s="28"/>
      <c r="G4341" s="28"/>
      <c r="H4341" s="28"/>
      <c r="I4341" s="28"/>
      <c r="J4341" s="28"/>
      <c r="K4341" s="28"/>
      <c r="L4341" s="28"/>
      <c r="M4341" s="28"/>
      <c r="N4341" s="28"/>
      <c r="O4341" s="28"/>
      <c r="P4341" s="28"/>
      <c r="Q4341" s="28"/>
      <c r="R4341" s="28"/>
    </row>
    <row r="4342" spans="2:18">
      <c r="B4342" s="28"/>
      <c r="C4342" s="28"/>
      <c r="D4342" s="28"/>
      <c r="E4342" s="28"/>
      <c r="F4342" s="28"/>
      <c r="G4342" s="28"/>
      <c r="H4342" s="28"/>
      <c r="I4342" s="28"/>
      <c r="J4342" s="28"/>
      <c r="K4342" s="28"/>
      <c r="L4342" s="28"/>
      <c r="M4342" s="28"/>
      <c r="N4342" s="28"/>
      <c r="O4342" s="28"/>
      <c r="P4342" s="28"/>
      <c r="Q4342" s="28"/>
      <c r="R4342" s="28"/>
    </row>
    <row r="4343" spans="2:18">
      <c r="B4343" s="28"/>
      <c r="C4343" s="28"/>
      <c r="D4343" s="28"/>
      <c r="E4343" s="28"/>
      <c r="F4343" s="28"/>
      <c r="G4343" s="28"/>
      <c r="H4343" s="28"/>
      <c r="I4343" s="28"/>
      <c r="J4343" s="28"/>
      <c r="K4343" s="28"/>
      <c r="L4343" s="28"/>
      <c r="M4343" s="28"/>
      <c r="N4343" s="28"/>
      <c r="O4343" s="28"/>
      <c r="P4343" s="28"/>
      <c r="Q4343" s="28"/>
      <c r="R4343" s="28"/>
    </row>
    <row r="4344" spans="2:18">
      <c r="B4344" s="28"/>
      <c r="C4344" s="28"/>
      <c r="D4344" s="28"/>
      <c r="E4344" s="28"/>
      <c r="F4344" s="28"/>
      <c r="G4344" s="28"/>
      <c r="H4344" s="28"/>
      <c r="I4344" s="28"/>
      <c r="J4344" s="28"/>
      <c r="K4344" s="28"/>
      <c r="L4344" s="28"/>
      <c r="M4344" s="28"/>
      <c r="N4344" s="28"/>
      <c r="O4344" s="28"/>
      <c r="P4344" s="28"/>
      <c r="Q4344" s="28"/>
      <c r="R4344" s="28"/>
    </row>
    <row r="4345" spans="2:18">
      <c r="B4345" s="28"/>
      <c r="C4345" s="28"/>
      <c r="D4345" s="28"/>
      <c r="E4345" s="28"/>
      <c r="F4345" s="28"/>
      <c r="G4345" s="28"/>
      <c r="H4345" s="28"/>
      <c r="I4345" s="28"/>
      <c r="J4345" s="28"/>
      <c r="K4345" s="28"/>
      <c r="L4345" s="28"/>
      <c r="M4345" s="28"/>
      <c r="N4345" s="28"/>
      <c r="O4345" s="28"/>
      <c r="P4345" s="28"/>
      <c r="Q4345" s="28"/>
      <c r="R4345" s="28"/>
    </row>
    <row r="4346" spans="2:18">
      <c r="B4346" s="28"/>
      <c r="C4346" s="28"/>
      <c r="D4346" s="28"/>
      <c r="E4346" s="28"/>
      <c r="F4346" s="28"/>
      <c r="G4346" s="28"/>
      <c r="H4346" s="28"/>
      <c r="I4346" s="28"/>
      <c r="J4346" s="28"/>
      <c r="K4346" s="28"/>
      <c r="L4346" s="28"/>
      <c r="M4346" s="28"/>
      <c r="N4346" s="28"/>
      <c r="O4346" s="28"/>
      <c r="P4346" s="28"/>
      <c r="Q4346" s="28"/>
      <c r="R4346" s="28"/>
    </row>
    <row r="4347" spans="2:18">
      <c r="B4347" s="28"/>
      <c r="C4347" s="28"/>
      <c r="D4347" s="28"/>
      <c r="E4347" s="28"/>
      <c r="F4347" s="28"/>
      <c r="G4347" s="28"/>
      <c r="H4347" s="28"/>
      <c r="I4347" s="28"/>
      <c r="J4347" s="28"/>
      <c r="K4347" s="28"/>
      <c r="L4347" s="28"/>
      <c r="M4347" s="28"/>
      <c r="N4347" s="28"/>
      <c r="O4347" s="28"/>
      <c r="P4347" s="28"/>
      <c r="Q4347" s="28"/>
      <c r="R4347" s="28"/>
    </row>
    <row r="4348" spans="2:18">
      <c r="B4348" s="28"/>
      <c r="C4348" s="28"/>
      <c r="D4348" s="28"/>
      <c r="E4348" s="28"/>
      <c r="F4348" s="28"/>
      <c r="G4348" s="28"/>
      <c r="H4348" s="28"/>
      <c r="I4348" s="28"/>
      <c r="J4348" s="28"/>
      <c r="K4348" s="28"/>
      <c r="L4348" s="28"/>
      <c r="M4348" s="28"/>
      <c r="N4348" s="28"/>
      <c r="O4348" s="28"/>
      <c r="P4348" s="28"/>
      <c r="Q4348" s="28"/>
      <c r="R4348" s="28"/>
    </row>
    <row r="4349" spans="2:18">
      <c r="B4349" s="28"/>
      <c r="C4349" s="28"/>
      <c r="D4349" s="28"/>
      <c r="E4349" s="28"/>
      <c r="F4349" s="28"/>
      <c r="G4349" s="28"/>
      <c r="H4349" s="28"/>
      <c r="I4349" s="28"/>
      <c r="J4349" s="28"/>
      <c r="K4349" s="28"/>
      <c r="L4349" s="28"/>
      <c r="M4349" s="28"/>
      <c r="N4349" s="28"/>
      <c r="O4349" s="28"/>
      <c r="P4349" s="28"/>
      <c r="Q4349" s="28"/>
      <c r="R4349" s="28"/>
    </row>
    <row r="4350" spans="2:18">
      <c r="B4350" s="28"/>
      <c r="C4350" s="28"/>
      <c r="D4350" s="28"/>
      <c r="E4350" s="28"/>
      <c r="F4350" s="28"/>
      <c r="G4350" s="28"/>
      <c r="H4350" s="28"/>
      <c r="I4350" s="28"/>
      <c r="J4350" s="28"/>
      <c r="K4350" s="28"/>
      <c r="L4350" s="28"/>
      <c r="M4350" s="28"/>
      <c r="N4350" s="28"/>
      <c r="O4350" s="28"/>
      <c r="P4350" s="28"/>
      <c r="Q4350" s="28"/>
      <c r="R4350" s="28"/>
    </row>
    <row r="4351" spans="2:18">
      <c r="B4351" s="28"/>
      <c r="C4351" s="28"/>
      <c r="D4351" s="28"/>
      <c r="E4351" s="28"/>
      <c r="F4351" s="28"/>
      <c r="G4351" s="28"/>
      <c r="H4351" s="28"/>
      <c r="I4351" s="28"/>
      <c r="J4351" s="28"/>
      <c r="K4351" s="28"/>
      <c r="L4351" s="28"/>
      <c r="M4351" s="28"/>
      <c r="N4351" s="28"/>
      <c r="O4351" s="28"/>
      <c r="P4351" s="28"/>
      <c r="Q4351" s="28"/>
      <c r="R4351" s="28"/>
    </row>
    <row r="4352" spans="2:18">
      <c r="B4352" s="28"/>
      <c r="C4352" s="28"/>
      <c r="D4352" s="28"/>
      <c r="E4352" s="28"/>
      <c r="F4352" s="28"/>
      <c r="G4352" s="28"/>
      <c r="H4352" s="28"/>
      <c r="I4352" s="28"/>
      <c r="J4352" s="28"/>
      <c r="K4352" s="28"/>
      <c r="L4352" s="28"/>
      <c r="M4352" s="28"/>
      <c r="N4352" s="28"/>
      <c r="O4352" s="28"/>
      <c r="P4352" s="28"/>
      <c r="Q4352" s="28"/>
      <c r="R4352" s="28"/>
    </row>
    <row r="4353" spans="2:18">
      <c r="B4353" s="28"/>
      <c r="C4353" s="28"/>
      <c r="D4353" s="28"/>
      <c r="E4353" s="28"/>
      <c r="F4353" s="28"/>
      <c r="G4353" s="28"/>
      <c r="H4353" s="28"/>
      <c r="I4353" s="28"/>
      <c r="J4353" s="28"/>
      <c r="K4353" s="28"/>
      <c r="L4353" s="28"/>
      <c r="M4353" s="28"/>
      <c r="N4353" s="28"/>
      <c r="O4353" s="28"/>
      <c r="P4353" s="28"/>
      <c r="Q4353" s="28"/>
      <c r="R4353" s="28"/>
    </row>
    <row r="4354" spans="2:18">
      <c r="B4354" s="28"/>
      <c r="C4354" s="28"/>
      <c r="D4354" s="28"/>
      <c r="E4354" s="28"/>
      <c r="F4354" s="28"/>
      <c r="G4354" s="28"/>
      <c r="H4354" s="28"/>
      <c r="I4354" s="28"/>
      <c r="J4354" s="28"/>
      <c r="K4354" s="28"/>
      <c r="L4354" s="28"/>
      <c r="M4354" s="28"/>
      <c r="N4354" s="28"/>
      <c r="O4354" s="28"/>
      <c r="P4354" s="28"/>
      <c r="Q4354" s="28"/>
      <c r="R4354" s="28"/>
    </row>
    <row r="4355" spans="2:18">
      <c r="B4355" s="28"/>
      <c r="C4355" s="28"/>
      <c r="D4355" s="28"/>
      <c r="E4355" s="28"/>
      <c r="F4355" s="28"/>
      <c r="G4355" s="28"/>
      <c r="H4355" s="28"/>
      <c r="I4355" s="28"/>
      <c r="J4355" s="28"/>
      <c r="K4355" s="28"/>
      <c r="L4355" s="28"/>
      <c r="M4355" s="28"/>
      <c r="N4355" s="28"/>
      <c r="O4355" s="28"/>
      <c r="P4355" s="28"/>
      <c r="Q4355" s="28"/>
      <c r="R4355" s="28"/>
    </row>
    <row r="4356" spans="2:18">
      <c r="B4356" s="28"/>
      <c r="C4356" s="28"/>
      <c r="D4356" s="28"/>
      <c r="E4356" s="28"/>
      <c r="F4356" s="28"/>
      <c r="G4356" s="28"/>
      <c r="H4356" s="28"/>
      <c r="I4356" s="28"/>
      <c r="J4356" s="28"/>
      <c r="K4356" s="28"/>
      <c r="L4356" s="28"/>
      <c r="M4356" s="28"/>
      <c r="N4356" s="28"/>
      <c r="O4356" s="28"/>
      <c r="P4356" s="28"/>
      <c r="Q4356" s="28"/>
      <c r="R4356" s="28"/>
    </row>
    <row r="4357" spans="2:18">
      <c r="B4357" s="28"/>
      <c r="C4357" s="28"/>
      <c r="D4357" s="28"/>
      <c r="E4357" s="28"/>
      <c r="F4357" s="28"/>
      <c r="G4357" s="28"/>
      <c r="H4357" s="28"/>
      <c r="I4357" s="28"/>
      <c r="J4357" s="28"/>
      <c r="K4357" s="28"/>
      <c r="L4357" s="28"/>
      <c r="M4357" s="28"/>
      <c r="N4357" s="28"/>
      <c r="O4357" s="28"/>
      <c r="P4357" s="28"/>
      <c r="Q4357" s="28"/>
      <c r="R4357" s="28"/>
    </row>
    <row r="4358" spans="2:18">
      <c r="B4358" s="28"/>
      <c r="C4358" s="28"/>
      <c r="D4358" s="28"/>
      <c r="E4358" s="28"/>
      <c r="F4358" s="28"/>
      <c r="G4358" s="28"/>
      <c r="H4358" s="28"/>
      <c r="I4358" s="28"/>
      <c r="J4358" s="28"/>
      <c r="K4358" s="28"/>
      <c r="L4358" s="28"/>
      <c r="M4358" s="28"/>
      <c r="N4358" s="28"/>
      <c r="O4358" s="28"/>
      <c r="P4358" s="28"/>
      <c r="Q4358" s="28"/>
      <c r="R4358" s="28"/>
    </row>
    <row r="4359" spans="2:18">
      <c r="B4359" s="28"/>
      <c r="C4359" s="28"/>
      <c r="D4359" s="28"/>
      <c r="E4359" s="28"/>
      <c r="F4359" s="28"/>
      <c r="G4359" s="28"/>
      <c r="H4359" s="28"/>
      <c r="I4359" s="28"/>
      <c r="J4359" s="28"/>
      <c r="K4359" s="28"/>
      <c r="L4359" s="28"/>
      <c r="M4359" s="28"/>
      <c r="N4359" s="28"/>
      <c r="O4359" s="28"/>
      <c r="P4359" s="28"/>
      <c r="Q4359" s="28"/>
      <c r="R4359" s="28"/>
    </row>
    <row r="4360" spans="2:18">
      <c r="B4360" s="28"/>
      <c r="C4360" s="28"/>
      <c r="D4360" s="28"/>
      <c r="E4360" s="28"/>
      <c r="F4360" s="28"/>
      <c r="G4360" s="28"/>
      <c r="H4360" s="28"/>
      <c r="I4360" s="28"/>
      <c r="J4360" s="28"/>
      <c r="K4360" s="28"/>
      <c r="L4360" s="28"/>
      <c r="M4360" s="28"/>
      <c r="N4360" s="28"/>
      <c r="O4360" s="28"/>
      <c r="P4360" s="28"/>
      <c r="Q4360" s="28"/>
      <c r="R4360" s="28"/>
    </row>
    <row r="4361" spans="2:18">
      <c r="B4361" s="28"/>
      <c r="C4361" s="28"/>
      <c r="D4361" s="28"/>
      <c r="E4361" s="28"/>
      <c r="F4361" s="28"/>
      <c r="G4361" s="28"/>
      <c r="H4361" s="28"/>
      <c r="I4361" s="28"/>
      <c r="J4361" s="28"/>
      <c r="K4361" s="28"/>
      <c r="L4361" s="28"/>
      <c r="M4361" s="28"/>
      <c r="N4361" s="28"/>
      <c r="O4361" s="28"/>
      <c r="P4361" s="28"/>
      <c r="Q4361" s="28"/>
      <c r="R4361" s="28"/>
    </row>
    <row r="4362" spans="2:18">
      <c r="B4362" s="28"/>
      <c r="C4362" s="28"/>
      <c r="D4362" s="28"/>
      <c r="E4362" s="28"/>
      <c r="F4362" s="28"/>
      <c r="G4362" s="28"/>
      <c r="H4362" s="28"/>
      <c r="I4362" s="28"/>
      <c r="J4362" s="28"/>
      <c r="K4362" s="28"/>
      <c r="L4362" s="28"/>
      <c r="M4362" s="28"/>
      <c r="N4362" s="28"/>
      <c r="O4362" s="28"/>
      <c r="P4362" s="28"/>
      <c r="Q4362" s="28"/>
      <c r="R4362" s="28"/>
    </row>
    <row r="4363" spans="2:18">
      <c r="B4363" s="28"/>
      <c r="C4363" s="28"/>
      <c r="D4363" s="28"/>
      <c r="E4363" s="28"/>
      <c r="F4363" s="28"/>
      <c r="G4363" s="28"/>
      <c r="H4363" s="28"/>
      <c r="I4363" s="28"/>
      <c r="J4363" s="28"/>
      <c r="K4363" s="28"/>
      <c r="L4363" s="28"/>
      <c r="M4363" s="28"/>
      <c r="N4363" s="28"/>
      <c r="O4363" s="28"/>
      <c r="P4363" s="28"/>
      <c r="Q4363" s="28"/>
      <c r="R4363" s="28"/>
    </row>
    <row r="4364" spans="2:18">
      <c r="B4364" s="28"/>
      <c r="C4364" s="28"/>
      <c r="D4364" s="28"/>
      <c r="E4364" s="28"/>
      <c r="F4364" s="28"/>
      <c r="G4364" s="28"/>
      <c r="H4364" s="28"/>
      <c r="I4364" s="28"/>
      <c r="J4364" s="28"/>
      <c r="K4364" s="28"/>
      <c r="L4364" s="28"/>
      <c r="M4364" s="28"/>
      <c r="N4364" s="28"/>
      <c r="O4364" s="28"/>
      <c r="P4364" s="28"/>
      <c r="Q4364" s="28"/>
      <c r="R4364" s="28"/>
    </row>
    <row r="4365" spans="2:18">
      <c r="B4365" s="28"/>
      <c r="C4365" s="28"/>
      <c r="D4365" s="28"/>
      <c r="E4365" s="28"/>
      <c r="F4365" s="28"/>
      <c r="G4365" s="28"/>
      <c r="H4365" s="28"/>
      <c r="I4365" s="28"/>
      <c r="J4365" s="28"/>
      <c r="K4365" s="28"/>
      <c r="L4365" s="28"/>
      <c r="M4365" s="28"/>
      <c r="N4365" s="28"/>
      <c r="O4365" s="28"/>
      <c r="P4365" s="28"/>
      <c r="Q4365" s="28"/>
      <c r="R4365" s="28"/>
    </row>
    <row r="4366" spans="2:18">
      <c r="B4366" s="28"/>
      <c r="C4366" s="28"/>
      <c r="D4366" s="28"/>
      <c r="E4366" s="28"/>
      <c r="F4366" s="28"/>
      <c r="G4366" s="28"/>
      <c r="H4366" s="28"/>
      <c r="I4366" s="28"/>
      <c r="J4366" s="28"/>
      <c r="K4366" s="28"/>
      <c r="L4366" s="28"/>
      <c r="M4366" s="28"/>
      <c r="N4366" s="28"/>
      <c r="O4366" s="28"/>
      <c r="P4366" s="28"/>
      <c r="Q4366" s="28"/>
      <c r="R4366" s="28"/>
    </row>
    <row r="4367" spans="2:18">
      <c r="B4367" s="28"/>
      <c r="C4367" s="28"/>
      <c r="D4367" s="28"/>
      <c r="E4367" s="28"/>
      <c r="F4367" s="28"/>
      <c r="G4367" s="28"/>
      <c r="H4367" s="28"/>
      <c r="I4367" s="28"/>
      <c r="J4367" s="28"/>
      <c r="K4367" s="28"/>
      <c r="L4367" s="28"/>
      <c r="M4367" s="28"/>
      <c r="N4367" s="28"/>
      <c r="O4367" s="28"/>
      <c r="P4367" s="28"/>
      <c r="Q4367" s="28"/>
      <c r="R4367" s="28"/>
    </row>
    <row r="4368" spans="2:18">
      <c r="B4368" s="28"/>
      <c r="C4368" s="28"/>
      <c r="D4368" s="28"/>
      <c r="E4368" s="28"/>
      <c r="F4368" s="28"/>
      <c r="G4368" s="28"/>
      <c r="H4368" s="28"/>
      <c r="I4368" s="28"/>
      <c r="J4368" s="28"/>
      <c r="K4368" s="28"/>
      <c r="L4368" s="28"/>
      <c r="M4368" s="28"/>
      <c r="N4368" s="28"/>
      <c r="O4368" s="28"/>
      <c r="P4368" s="28"/>
      <c r="Q4368" s="28"/>
      <c r="R4368" s="28"/>
    </row>
    <row r="4369" spans="2:18">
      <c r="B4369" s="28"/>
      <c r="C4369" s="28"/>
      <c r="D4369" s="28"/>
      <c r="E4369" s="28"/>
      <c r="F4369" s="28"/>
      <c r="G4369" s="28"/>
      <c r="H4369" s="28"/>
      <c r="I4369" s="28"/>
      <c r="J4369" s="28"/>
      <c r="K4369" s="28"/>
      <c r="L4369" s="28"/>
      <c r="M4369" s="28"/>
      <c r="N4369" s="28"/>
      <c r="O4369" s="28"/>
      <c r="P4369" s="28"/>
      <c r="Q4369" s="28"/>
      <c r="R4369" s="28"/>
    </row>
    <row r="4370" spans="2:18">
      <c r="B4370" s="28"/>
      <c r="C4370" s="28"/>
      <c r="D4370" s="28"/>
      <c r="E4370" s="28"/>
      <c r="F4370" s="28"/>
      <c r="G4370" s="28"/>
      <c r="H4370" s="28"/>
      <c r="I4370" s="28"/>
      <c r="J4370" s="28"/>
      <c r="K4370" s="28"/>
      <c r="L4370" s="28"/>
      <c r="M4370" s="28"/>
      <c r="N4370" s="28"/>
      <c r="O4370" s="28"/>
      <c r="P4370" s="28"/>
      <c r="Q4370" s="28"/>
      <c r="R4370" s="28"/>
    </row>
    <row r="4371" spans="2:18">
      <c r="B4371" s="28"/>
      <c r="C4371" s="28"/>
      <c r="D4371" s="28"/>
      <c r="E4371" s="28"/>
      <c r="F4371" s="28"/>
      <c r="G4371" s="28"/>
      <c r="H4371" s="28"/>
      <c r="I4371" s="28"/>
      <c r="J4371" s="28"/>
      <c r="K4371" s="28"/>
      <c r="L4371" s="28"/>
      <c r="M4371" s="28"/>
      <c r="N4371" s="28"/>
      <c r="O4371" s="28"/>
      <c r="P4371" s="28"/>
      <c r="Q4371" s="28"/>
      <c r="R4371" s="28"/>
    </row>
    <row r="4372" spans="2:18">
      <c r="B4372" s="28"/>
      <c r="C4372" s="28"/>
      <c r="D4372" s="28"/>
      <c r="E4372" s="28"/>
      <c r="F4372" s="28"/>
      <c r="G4372" s="28"/>
      <c r="H4372" s="28"/>
      <c r="I4372" s="28"/>
      <c r="J4372" s="28"/>
      <c r="K4372" s="28"/>
      <c r="L4372" s="28"/>
      <c r="M4372" s="28"/>
      <c r="N4372" s="28"/>
      <c r="O4372" s="28"/>
      <c r="P4372" s="28"/>
      <c r="Q4372" s="28"/>
      <c r="R4372" s="28"/>
    </row>
    <row r="4373" spans="2:18">
      <c r="B4373" s="28"/>
      <c r="C4373" s="28"/>
      <c r="D4373" s="28"/>
      <c r="E4373" s="28"/>
      <c r="F4373" s="28"/>
      <c r="G4373" s="28"/>
      <c r="H4373" s="28"/>
      <c r="I4373" s="28"/>
      <c r="J4373" s="28"/>
      <c r="K4373" s="28"/>
      <c r="L4373" s="28"/>
      <c r="M4373" s="28"/>
      <c r="N4373" s="28"/>
      <c r="O4373" s="28"/>
      <c r="P4373" s="28"/>
      <c r="Q4373" s="28"/>
      <c r="R4373" s="28"/>
    </row>
    <row r="4374" spans="2:18">
      <c r="B4374" s="28"/>
      <c r="C4374" s="28"/>
      <c r="D4374" s="28"/>
      <c r="E4374" s="28"/>
      <c r="F4374" s="28"/>
      <c r="G4374" s="28"/>
      <c r="H4374" s="28"/>
      <c r="I4374" s="28"/>
      <c r="J4374" s="28"/>
      <c r="K4374" s="28"/>
      <c r="L4374" s="28"/>
      <c r="M4374" s="28"/>
      <c r="N4374" s="28"/>
      <c r="O4374" s="28"/>
      <c r="P4374" s="28"/>
      <c r="Q4374" s="28"/>
      <c r="R4374" s="28"/>
    </row>
    <row r="4375" spans="2:18">
      <c r="B4375" s="28"/>
      <c r="C4375" s="28"/>
      <c r="D4375" s="28"/>
      <c r="E4375" s="28"/>
      <c r="F4375" s="28"/>
      <c r="G4375" s="28"/>
      <c r="H4375" s="28"/>
      <c r="I4375" s="28"/>
      <c r="J4375" s="28"/>
      <c r="K4375" s="28"/>
      <c r="L4375" s="28"/>
      <c r="M4375" s="28"/>
      <c r="N4375" s="28"/>
      <c r="O4375" s="28"/>
      <c r="P4375" s="28"/>
      <c r="Q4375" s="28"/>
      <c r="R4375" s="28"/>
    </row>
    <row r="4376" spans="2:18">
      <c r="B4376" s="28"/>
      <c r="C4376" s="28"/>
      <c r="D4376" s="28"/>
      <c r="E4376" s="28"/>
      <c r="F4376" s="28"/>
      <c r="G4376" s="28"/>
      <c r="H4376" s="28"/>
      <c r="I4376" s="28"/>
      <c r="J4376" s="28"/>
      <c r="K4376" s="28"/>
      <c r="L4376" s="28"/>
      <c r="M4376" s="28"/>
      <c r="N4376" s="28"/>
      <c r="O4376" s="28"/>
      <c r="P4376" s="28"/>
      <c r="Q4376" s="28"/>
      <c r="R4376" s="28"/>
    </row>
    <row r="4377" spans="2:18">
      <c r="B4377" s="28"/>
      <c r="C4377" s="28"/>
      <c r="D4377" s="28"/>
      <c r="E4377" s="28"/>
      <c r="F4377" s="28"/>
      <c r="G4377" s="28"/>
      <c r="H4377" s="28"/>
      <c r="I4377" s="28"/>
      <c r="J4377" s="28"/>
      <c r="K4377" s="28"/>
      <c r="L4377" s="28"/>
      <c r="M4377" s="28"/>
      <c r="N4377" s="28"/>
      <c r="O4377" s="28"/>
      <c r="P4377" s="28"/>
      <c r="Q4377" s="28"/>
      <c r="R4377" s="28"/>
    </row>
    <row r="4378" spans="2:18">
      <c r="B4378" s="28"/>
      <c r="C4378" s="28"/>
      <c r="D4378" s="28"/>
      <c r="E4378" s="28"/>
      <c r="F4378" s="28"/>
      <c r="G4378" s="28"/>
      <c r="H4378" s="28"/>
      <c r="I4378" s="28"/>
      <c r="J4378" s="28"/>
      <c r="K4378" s="28"/>
      <c r="L4378" s="28"/>
      <c r="M4378" s="28"/>
      <c r="N4378" s="28"/>
      <c r="O4378" s="28"/>
      <c r="P4378" s="28"/>
      <c r="Q4378" s="28"/>
      <c r="R4378" s="28"/>
    </row>
    <row r="4379" spans="2:18">
      <c r="B4379" s="28"/>
      <c r="C4379" s="28"/>
      <c r="D4379" s="28"/>
      <c r="E4379" s="28"/>
      <c r="F4379" s="28"/>
      <c r="G4379" s="28"/>
      <c r="H4379" s="28"/>
      <c r="I4379" s="28"/>
      <c r="J4379" s="28"/>
      <c r="K4379" s="28"/>
      <c r="L4379" s="28"/>
      <c r="M4379" s="28"/>
      <c r="N4379" s="28"/>
      <c r="O4379" s="28"/>
      <c r="P4379" s="28"/>
      <c r="Q4379" s="28"/>
      <c r="R4379" s="28"/>
    </row>
    <row r="4380" spans="2:18">
      <c r="B4380" s="28"/>
      <c r="C4380" s="28"/>
      <c r="D4380" s="28"/>
      <c r="E4380" s="28"/>
      <c r="F4380" s="28"/>
      <c r="G4380" s="28"/>
      <c r="H4380" s="28"/>
      <c r="I4380" s="28"/>
      <c r="J4380" s="28"/>
      <c r="K4380" s="28"/>
      <c r="L4380" s="28"/>
      <c r="M4380" s="28"/>
      <c r="N4380" s="28"/>
      <c r="O4380" s="28"/>
      <c r="P4380" s="28"/>
      <c r="Q4380" s="28"/>
      <c r="R4380" s="28"/>
    </row>
    <row r="4381" spans="2:18">
      <c r="B4381" s="28"/>
      <c r="C4381" s="28"/>
      <c r="D4381" s="28"/>
      <c r="E4381" s="28"/>
      <c r="F4381" s="28"/>
      <c r="G4381" s="28"/>
      <c r="H4381" s="28"/>
      <c r="I4381" s="28"/>
      <c r="J4381" s="28"/>
      <c r="K4381" s="28"/>
      <c r="L4381" s="28"/>
      <c r="M4381" s="28"/>
      <c r="N4381" s="28"/>
      <c r="O4381" s="28"/>
      <c r="P4381" s="28"/>
      <c r="Q4381" s="28"/>
      <c r="R4381" s="28"/>
    </row>
    <row r="4382" spans="2:18">
      <c r="B4382" s="28"/>
      <c r="C4382" s="28"/>
      <c r="D4382" s="28"/>
      <c r="E4382" s="28"/>
      <c r="F4382" s="28"/>
      <c r="G4382" s="28"/>
      <c r="H4382" s="28"/>
      <c r="I4382" s="28"/>
      <c r="J4382" s="28"/>
      <c r="K4382" s="28"/>
      <c r="L4382" s="28"/>
      <c r="M4382" s="28"/>
      <c r="N4382" s="28"/>
      <c r="O4382" s="28"/>
      <c r="P4382" s="28"/>
      <c r="Q4382" s="28"/>
      <c r="R4382" s="28"/>
    </row>
    <row r="4383" spans="2:18">
      <c r="B4383" s="28"/>
      <c r="C4383" s="28"/>
      <c r="D4383" s="28"/>
      <c r="E4383" s="28"/>
      <c r="F4383" s="28"/>
      <c r="G4383" s="28"/>
      <c r="H4383" s="28"/>
      <c r="I4383" s="28"/>
      <c r="J4383" s="28"/>
      <c r="K4383" s="28"/>
      <c r="L4383" s="28"/>
      <c r="M4383" s="28"/>
      <c r="N4383" s="28"/>
      <c r="O4383" s="28"/>
      <c r="P4383" s="28"/>
      <c r="Q4383" s="28"/>
      <c r="R4383" s="28"/>
    </row>
    <row r="4384" spans="2:18">
      <c r="B4384" s="28"/>
      <c r="C4384" s="28"/>
      <c r="D4384" s="28"/>
      <c r="E4384" s="28"/>
      <c r="F4384" s="28"/>
      <c r="G4384" s="28"/>
      <c r="H4384" s="28"/>
      <c r="I4384" s="28"/>
      <c r="J4384" s="28"/>
      <c r="K4384" s="28"/>
      <c r="L4384" s="28"/>
      <c r="M4384" s="28"/>
      <c r="N4384" s="28"/>
      <c r="O4384" s="28"/>
      <c r="P4384" s="28"/>
      <c r="Q4384" s="28"/>
      <c r="R4384" s="28"/>
    </row>
    <row r="4385" spans="2:18">
      <c r="B4385" s="28"/>
      <c r="C4385" s="28"/>
      <c r="D4385" s="28"/>
      <c r="E4385" s="28"/>
      <c r="F4385" s="28"/>
      <c r="G4385" s="28"/>
      <c r="H4385" s="28"/>
      <c r="I4385" s="28"/>
      <c r="J4385" s="28"/>
      <c r="K4385" s="28"/>
      <c r="L4385" s="28"/>
      <c r="M4385" s="28"/>
      <c r="N4385" s="28"/>
      <c r="O4385" s="28"/>
      <c r="P4385" s="28"/>
      <c r="Q4385" s="28"/>
      <c r="R4385" s="28"/>
    </row>
    <row r="4386" spans="2:18">
      <c r="B4386" s="28"/>
      <c r="C4386" s="28"/>
      <c r="D4386" s="28"/>
      <c r="E4386" s="28"/>
      <c r="F4386" s="28"/>
      <c r="G4386" s="28"/>
      <c r="H4386" s="28"/>
      <c r="I4386" s="28"/>
      <c r="J4386" s="28"/>
      <c r="K4386" s="28"/>
      <c r="L4386" s="28"/>
      <c r="M4386" s="28"/>
      <c r="N4386" s="28"/>
      <c r="O4386" s="28"/>
      <c r="P4386" s="28"/>
      <c r="Q4386" s="28"/>
      <c r="R4386" s="28"/>
    </row>
    <row r="4387" spans="2:18">
      <c r="B4387" s="28"/>
      <c r="C4387" s="28"/>
      <c r="D4387" s="28"/>
      <c r="E4387" s="28"/>
      <c r="F4387" s="28"/>
      <c r="G4387" s="28"/>
      <c r="H4387" s="28"/>
      <c r="I4387" s="28"/>
      <c r="J4387" s="28"/>
      <c r="K4387" s="28"/>
      <c r="L4387" s="28"/>
      <c r="M4387" s="28"/>
      <c r="N4387" s="28"/>
      <c r="O4387" s="28"/>
      <c r="P4387" s="28"/>
      <c r="Q4387" s="28"/>
      <c r="R4387" s="28"/>
    </row>
    <row r="4388" spans="2:18">
      <c r="B4388" s="28"/>
      <c r="C4388" s="28"/>
      <c r="D4388" s="28"/>
      <c r="E4388" s="28"/>
      <c r="F4388" s="28"/>
      <c r="G4388" s="28"/>
      <c r="H4388" s="28"/>
      <c r="I4388" s="28"/>
      <c r="J4388" s="28"/>
      <c r="K4388" s="28"/>
      <c r="L4388" s="28"/>
      <c r="M4388" s="28"/>
      <c r="N4388" s="28"/>
      <c r="O4388" s="28"/>
      <c r="P4388" s="28"/>
      <c r="Q4388" s="28"/>
      <c r="R4388" s="28"/>
    </row>
    <row r="4389" spans="2:18">
      <c r="B4389" s="28"/>
      <c r="C4389" s="28"/>
      <c r="D4389" s="28"/>
      <c r="E4389" s="28"/>
      <c r="F4389" s="28"/>
      <c r="G4389" s="28"/>
      <c r="H4389" s="28"/>
      <c r="I4389" s="28"/>
      <c r="J4389" s="28"/>
      <c r="K4389" s="28"/>
      <c r="L4389" s="28"/>
      <c r="M4389" s="28"/>
      <c r="N4389" s="28"/>
      <c r="O4389" s="28"/>
      <c r="P4389" s="28"/>
      <c r="Q4389" s="28"/>
      <c r="R4389" s="28"/>
    </row>
    <row r="4390" spans="2:18">
      <c r="B4390" s="28"/>
      <c r="C4390" s="28"/>
      <c r="D4390" s="28"/>
      <c r="E4390" s="28"/>
      <c r="F4390" s="28"/>
      <c r="G4390" s="28"/>
      <c r="H4390" s="28"/>
      <c r="I4390" s="28"/>
      <c r="J4390" s="28"/>
      <c r="K4390" s="28"/>
      <c r="L4390" s="28"/>
      <c r="M4390" s="28"/>
      <c r="N4390" s="28"/>
      <c r="O4390" s="28"/>
      <c r="P4390" s="28"/>
      <c r="Q4390" s="28"/>
      <c r="R4390" s="28"/>
    </row>
    <row r="4391" spans="2:18">
      <c r="B4391" s="28"/>
      <c r="C4391" s="28"/>
      <c r="D4391" s="28"/>
      <c r="E4391" s="28"/>
      <c r="F4391" s="28"/>
      <c r="G4391" s="28"/>
      <c r="H4391" s="28"/>
      <c r="I4391" s="28"/>
      <c r="J4391" s="28"/>
      <c r="K4391" s="28"/>
      <c r="L4391" s="28"/>
      <c r="M4391" s="28"/>
      <c r="N4391" s="28"/>
      <c r="O4391" s="28"/>
      <c r="P4391" s="28"/>
      <c r="Q4391" s="28"/>
      <c r="R4391" s="28"/>
    </row>
    <row r="4392" spans="2:18">
      <c r="B4392" s="28"/>
      <c r="C4392" s="28"/>
      <c r="D4392" s="28"/>
      <c r="E4392" s="28"/>
      <c r="F4392" s="28"/>
      <c r="G4392" s="28"/>
      <c r="H4392" s="28"/>
      <c r="I4392" s="28"/>
      <c r="J4392" s="28"/>
      <c r="K4392" s="28"/>
      <c r="L4392" s="28"/>
      <c r="M4392" s="28"/>
      <c r="N4392" s="28"/>
      <c r="O4392" s="28"/>
      <c r="P4392" s="28"/>
      <c r="Q4392" s="28"/>
      <c r="R4392" s="28"/>
    </row>
    <row r="4393" spans="2:18">
      <c r="B4393" s="28"/>
      <c r="C4393" s="28"/>
      <c r="D4393" s="28"/>
      <c r="E4393" s="28"/>
      <c r="F4393" s="28"/>
      <c r="G4393" s="28"/>
      <c r="H4393" s="28"/>
      <c r="I4393" s="28"/>
      <c r="J4393" s="28"/>
      <c r="K4393" s="28"/>
      <c r="L4393" s="28"/>
      <c r="M4393" s="28"/>
      <c r="N4393" s="28"/>
      <c r="O4393" s="28"/>
      <c r="P4393" s="28"/>
      <c r="Q4393" s="28"/>
      <c r="R4393" s="28"/>
    </row>
    <row r="4394" spans="2:18">
      <c r="B4394" s="28"/>
      <c r="C4394" s="28"/>
      <c r="D4394" s="28"/>
      <c r="E4394" s="28"/>
      <c r="F4394" s="28"/>
      <c r="G4394" s="28"/>
      <c r="H4394" s="28"/>
      <c r="I4394" s="28"/>
      <c r="J4394" s="28"/>
      <c r="K4394" s="28"/>
      <c r="L4394" s="28"/>
      <c r="M4394" s="28"/>
      <c r="N4394" s="28"/>
      <c r="O4394" s="28"/>
      <c r="P4394" s="28"/>
      <c r="Q4394" s="28"/>
      <c r="R4394" s="28"/>
    </row>
    <row r="4395" spans="2:18">
      <c r="B4395" s="28"/>
      <c r="C4395" s="28"/>
      <c r="D4395" s="28"/>
      <c r="E4395" s="28"/>
      <c r="F4395" s="28"/>
      <c r="G4395" s="28"/>
      <c r="H4395" s="28"/>
      <c r="I4395" s="28"/>
      <c r="J4395" s="28"/>
      <c r="K4395" s="28"/>
      <c r="L4395" s="28"/>
      <c r="M4395" s="28"/>
      <c r="N4395" s="28"/>
      <c r="O4395" s="28"/>
      <c r="P4395" s="28"/>
      <c r="Q4395" s="28"/>
      <c r="R4395" s="28"/>
    </row>
    <row r="4396" spans="2:18">
      <c r="B4396" s="28"/>
      <c r="C4396" s="28"/>
      <c r="D4396" s="28"/>
      <c r="E4396" s="28"/>
      <c r="F4396" s="28"/>
      <c r="G4396" s="28"/>
      <c r="H4396" s="28"/>
      <c r="I4396" s="28"/>
      <c r="J4396" s="28"/>
      <c r="K4396" s="28"/>
      <c r="L4396" s="28"/>
      <c r="M4396" s="28"/>
      <c r="N4396" s="28"/>
      <c r="O4396" s="28"/>
      <c r="P4396" s="28"/>
      <c r="Q4396" s="28"/>
      <c r="R4396" s="28"/>
    </row>
    <row r="4397" spans="2:18">
      <c r="B4397" s="28"/>
      <c r="C4397" s="28"/>
      <c r="D4397" s="28"/>
      <c r="E4397" s="28"/>
      <c r="F4397" s="28"/>
      <c r="G4397" s="28"/>
      <c r="H4397" s="28"/>
      <c r="I4397" s="28"/>
      <c r="J4397" s="28"/>
      <c r="K4397" s="28"/>
      <c r="L4397" s="28"/>
      <c r="M4397" s="28"/>
      <c r="N4397" s="28"/>
      <c r="O4397" s="28"/>
      <c r="P4397" s="28"/>
      <c r="Q4397" s="28"/>
      <c r="R4397" s="28"/>
    </row>
    <row r="4398" spans="2:18">
      <c r="B4398" s="28"/>
      <c r="C4398" s="28"/>
      <c r="D4398" s="28"/>
      <c r="E4398" s="28"/>
      <c r="F4398" s="28"/>
      <c r="G4398" s="28"/>
      <c r="H4398" s="28"/>
      <c r="I4398" s="28"/>
      <c r="J4398" s="28"/>
      <c r="K4398" s="28"/>
      <c r="L4398" s="28"/>
      <c r="M4398" s="28"/>
      <c r="N4398" s="28"/>
      <c r="O4398" s="28"/>
      <c r="P4398" s="28"/>
      <c r="Q4398" s="28"/>
      <c r="R4398" s="28"/>
    </row>
    <row r="4399" spans="2:18">
      <c r="B4399" s="28"/>
      <c r="C4399" s="28"/>
      <c r="D4399" s="28"/>
      <c r="E4399" s="28"/>
      <c r="F4399" s="28"/>
      <c r="G4399" s="28"/>
      <c r="H4399" s="28"/>
      <c r="I4399" s="28"/>
      <c r="J4399" s="28"/>
      <c r="K4399" s="28"/>
      <c r="L4399" s="28"/>
      <c r="M4399" s="28"/>
      <c r="N4399" s="28"/>
      <c r="O4399" s="28"/>
      <c r="P4399" s="28"/>
      <c r="Q4399" s="28"/>
      <c r="R4399" s="28"/>
    </row>
    <row r="4400" spans="2:18">
      <c r="B4400" s="28"/>
      <c r="C4400" s="28"/>
      <c r="D4400" s="28"/>
      <c r="E4400" s="28"/>
      <c r="F4400" s="28"/>
      <c r="G4400" s="28"/>
      <c r="H4400" s="28"/>
      <c r="I4400" s="28"/>
      <c r="J4400" s="28"/>
      <c r="K4400" s="28"/>
      <c r="L4400" s="28"/>
      <c r="M4400" s="28"/>
      <c r="N4400" s="28"/>
      <c r="O4400" s="28"/>
      <c r="P4400" s="28"/>
      <c r="Q4400" s="28"/>
      <c r="R4400" s="28"/>
    </row>
    <row r="4401" spans="2:18">
      <c r="B4401" s="28"/>
      <c r="C4401" s="28"/>
      <c r="D4401" s="28"/>
      <c r="E4401" s="28"/>
      <c r="F4401" s="28"/>
      <c r="G4401" s="28"/>
      <c r="H4401" s="28"/>
      <c r="I4401" s="28"/>
      <c r="J4401" s="28"/>
      <c r="K4401" s="28"/>
      <c r="L4401" s="28"/>
      <c r="M4401" s="28"/>
      <c r="N4401" s="28"/>
      <c r="O4401" s="28"/>
      <c r="P4401" s="28"/>
      <c r="Q4401" s="28"/>
      <c r="R4401" s="28"/>
    </row>
    <row r="4402" spans="2:18">
      <c r="B4402" s="28"/>
      <c r="C4402" s="28"/>
      <c r="D4402" s="28"/>
      <c r="E4402" s="28"/>
      <c r="F4402" s="28"/>
      <c r="G4402" s="28"/>
      <c r="H4402" s="28"/>
      <c r="I4402" s="28"/>
      <c r="J4402" s="28"/>
      <c r="K4402" s="28"/>
      <c r="L4402" s="28"/>
      <c r="M4402" s="28"/>
      <c r="N4402" s="28"/>
      <c r="O4402" s="28"/>
      <c r="P4402" s="28"/>
      <c r="Q4402" s="28"/>
      <c r="R4402" s="28"/>
    </row>
    <row r="4403" spans="2:18">
      <c r="B4403" s="28"/>
      <c r="C4403" s="28"/>
      <c r="D4403" s="28"/>
      <c r="E4403" s="28"/>
      <c r="F4403" s="28"/>
      <c r="G4403" s="28"/>
      <c r="H4403" s="28"/>
      <c r="I4403" s="28"/>
      <c r="J4403" s="28"/>
      <c r="K4403" s="28"/>
      <c r="L4403" s="28"/>
      <c r="M4403" s="28"/>
      <c r="N4403" s="28"/>
      <c r="O4403" s="28"/>
      <c r="P4403" s="28"/>
      <c r="Q4403" s="28"/>
      <c r="R4403" s="28"/>
    </row>
    <row r="4404" spans="2:18">
      <c r="B4404" s="28"/>
      <c r="C4404" s="28"/>
      <c r="D4404" s="28"/>
      <c r="E4404" s="28"/>
      <c r="F4404" s="28"/>
      <c r="G4404" s="28"/>
      <c r="H4404" s="28"/>
      <c r="I4404" s="28"/>
      <c r="J4404" s="28"/>
      <c r="K4404" s="28"/>
      <c r="L4404" s="28"/>
      <c r="M4404" s="28"/>
      <c r="N4404" s="28"/>
      <c r="O4404" s="28"/>
      <c r="P4404" s="28"/>
      <c r="Q4404" s="28"/>
      <c r="R4404" s="28"/>
    </row>
    <row r="4405" spans="2:18">
      <c r="B4405" s="28"/>
      <c r="C4405" s="28"/>
      <c r="D4405" s="28"/>
      <c r="E4405" s="28"/>
      <c r="F4405" s="28"/>
      <c r="G4405" s="28"/>
      <c r="H4405" s="28"/>
      <c r="I4405" s="28"/>
      <c r="J4405" s="28"/>
      <c r="K4405" s="28"/>
      <c r="L4405" s="28"/>
      <c r="M4405" s="28"/>
      <c r="N4405" s="28"/>
      <c r="O4405" s="28"/>
      <c r="P4405" s="28"/>
      <c r="Q4405" s="28"/>
      <c r="R4405" s="28"/>
    </row>
    <row r="4406" spans="2:18">
      <c r="B4406" s="28"/>
      <c r="C4406" s="28"/>
      <c r="D4406" s="28"/>
      <c r="E4406" s="28"/>
      <c r="F4406" s="28"/>
      <c r="G4406" s="28"/>
      <c r="H4406" s="28"/>
      <c r="I4406" s="28"/>
      <c r="J4406" s="28"/>
      <c r="K4406" s="28"/>
      <c r="L4406" s="28"/>
      <c r="M4406" s="28"/>
      <c r="N4406" s="28"/>
      <c r="O4406" s="28"/>
      <c r="P4406" s="28"/>
      <c r="Q4406" s="28"/>
      <c r="R4406" s="28"/>
    </row>
    <row r="4407" spans="2:18">
      <c r="B4407" s="28"/>
      <c r="C4407" s="28"/>
      <c r="D4407" s="28"/>
      <c r="E4407" s="28"/>
      <c r="F4407" s="28"/>
      <c r="G4407" s="28"/>
      <c r="H4407" s="28"/>
      <c r="I4407" s="28"/>
      <c r="J4407" s="28"/>
      <c r="K4407" s="28"/>
      <c r="L4407" s="28"/>
      <c r="M4407" s="28"/>
      <c r="N4407" s="28"/>
      <c r="O4407" s="28"/>
      <c r="P4407" s="28"/>
      <c r="Q4407" s="28"/>
      <c r="R4407" s="28"/>
    </row>
    <row r="4408" spans="2:18">
      <c r="B4408" s="28"/>
      <c r="C4408" s="28"/>
      <c r="D4408" s="28"/>
      <c r="E4408" s="28"/>
      <c r="F4408" s="28"/>
      <c r="G4408" s="28"/>
      <c r="H4408" s="28"/>
      <c r="I4408" s="28"/>
      <c r="J4408" s="28"/>
      <c r="K4408" s="28"/>
      <c r="L4408" s="28"/>
      <c r="M4408" s="28"/>
      <c r="N4408" s="28"/>
      <c r="O4408" s="28"/>
      <c r="P4408" s="28"/>
      <c r="Q4408" s="28"/>
      <c r="R4408" s="28"/>
    </row>
    <row r="4409" spans="2:18">
      <c r="B4409" s="28"/>
      <c r="C4409" s="28"/>
      <c r="D4409" s="28"/>
      <c r="E4409" s="28"/>
      <c r="F4409" s="28"/>
      <c r="G4409" s="28"/>
      <c r="H4409" s="28"/>
      <c r="I4409" s="28"/>
      <c r="J4409" s="28"/>
      <c r="K4409" s="28"/>
      <c r="L4409" s="28"/>
      <c r="M4409" s="28"/>
      <c r="N4409" s="28"/>
      <c r="O4409" s="28"/>
      <c r="P4409" s="28"/>
      <c r="Q4409" s="28"/>
      <c r="R4409" s="28"/>
    </row>
    <row r="4410" spans="2:18">
      <c r="B4410" s="28"/>
      <c r="C4410" s="28"/>
      <c r="D4410" s="28"/>
      <c r="E4410" s="28"/>
      <c r="F4410" s="28"/>
      <c r="G4410" s="28"/>
      <c r="H4410" s="28"/>
      <c r="I4410" s="28"/>
      <c r="J4410" s="28"/>
      <c r="K4410" s="28"/>
      <c r="L4410" s="28"/>
      <c r="M4410" s="28"/>
      <c r="N4410" s="28"/>
      <c r="O4410" s="28"/>
      <c r="P4410" s="28"/>
      <c r="Q4410" s="28"/>
      <c r="R4410" s="28"/>
    </row>
    <row r="4411" spans="2:18">
      <c r="B4411" s="28"/>
      <c r="C4411" s="28"/>
      <c r="D4411" s="28"/>
      <c r="E4411" s="28"/>
      <c r="F4411" s="28"/>
      <c r="G4411" s="28"/>
      <c r="H4411" s="28"/>
      <c r="I4411" s="28"/>
      <c r="J4411" s="28"/>
      <c r="K4411" s="28"/>
      <c r="L4411" s="28"/>
      <c r="M4411" s="28"/>
      <c r="N4411" s="28"/>
      <c r="O4411" s="28"/>
      <c r="P4411" s="28"/>
      <c r="Q4411" s="28"/>
      <c r="R4411" s="28"/>
    </row>
    <row r="4412" spans="2:18">
      <c r="B4412" s="28"/>
      <c r="C4412" s="28"/>
      <c r="D4412" s="28"/>
      <c r="E4412" s="28"/>
      <c r="F4412" s="28"/>
      <c r="G4412" s="28"/>
      <c r="H4412" s="28"/>
      <c r="I4412" s="28"/>
      <c r="J4412" s="28"/>
      <c r="K4412" s="28"/>
      <c r="L4412" s="28"/>
      <c r="M4412" s="28"/>
      <c r="N4412" s="28"/>
      <c r="O4412" s="28"/>
      <c r="P4412" s="28"/>
      <c r="Q4412" s="28"/>
      <c r="R4412" s="28"/>
    </row>
    <row r="4413" spans="2:18">
      <c r="B4413" s="28"/>
      <c r="C4413" s="28"/>
      <c r="D4413" s="28"/>
      <c r="E4413" s="28"/>
      <c r="F4413" s="28"/>
      <c r="G4413" s="28"/>
      <c r="H4413" s="28"/>
      <c r="I4413" s="28"/>
      <c r="J4413" s="28"/>
      <c r="K4413" s="28"/>
      <c r="L4413" s="28"/>
      <c r="M4413" s="28"/>
      <c r="N4413" s="28"/>
      <c r="O4413" s="28"/>
      <c r="P4413" s="28"/>
      <c r="Q4413" s="28"/>
      <c r="R4413" s="28"/>
    </row>
    <row r="4414" spans="2:18">
      <c r="B4414" s="28"/>
      <c r="C4414" s="28"/>
      <c r="D4414" s="28"/>
      <c r="E4414" s="28"/>
      <c r="F4414" s="28"/>
      <c r="G4414" s="28"/>
      <c r="H4414" s="28"/>
      <c r="I4414" s="28"/>
      <c r="J4414" s="28"/>
      <c r="K4414" s="28"/>
      <c r="L4414" s="28"/>
      <c r="M4414" s="28"/>
      <c r="N4414" s="28"/>
      <c r="O4414" s="28"/>
      <c r="P4414" s="28"/>
      <c r="Q4414" s="28"/>
      <c r="R4414" s="28"/>
    </row>
    <row r="4415" spans="2:18">
      <c r="B4415" s="28"/>
      <c r="C4415" s="28"/>
      <c r="D4415" s="28"/>
      <c r="E4415" s="28"/>
      <c r="F4415" s="28"/>
      <c r="G4415" s="28"/>
      <c r="H4415" s="28"/>
      <c r="I4415" s="28"/>
      <c r="J4415" s="28"/>
      <c r="K4415" s="28"/>
      <c r="L4415" s="28"/>
      <c r="M4415" s="28"/>
      <c r="N4415" s="28"/>
      <c r="O4415" s="28"/>
      <c r="P4415" s="28"/>
      <c r="Q4415" s="28"/>
      <c r="R4415" s="28"/>
    </row>
    <row r="4416" spans="2:18">
      <c r="B4416" s="28"/>
      <c r="C4416" s="28"/>
      <c r="D4416" s="28"/>
      <c r="E4416" s="28"/>
      <c r="F4416" s="28"/>
      <c r="G4416" s="28"/>
      <c r="H4416" s="28"/>
      <c r="I4416" s="28"/>
      <c r="J4416" s="28"/>
      <c r="K4416" s="28"/>
      <c r="L4416" s="28"/>
      <c r="M4416" s="28"/>
      <c r="N4416" s="28"/>
      <c r="O4416" s="28"/>
      <c r="P4416" s="28"/>
      <c r="Q4416" s="28"/>
      <c r="R4416" s="28"/>
    </row>
    <row r="4417" spans="2:18">
      <c r="B4417" s="28"/>
      <c r="C4417" s="28"/>
      <c r="D4417" s="28"/>
      <c r="E4417" s="28"/>
      <c r="F4417" s="28"/>
      <c r="G4417" s="28"/>
      <c r="H4417" s="28"/>
      <c r="I4417" s="28"/>
      <c r="J4417" s="28"/>
      <c r="K4417" s="28"/>
      <c r="L4417" s="28"/>
      <c r="M4417" s="28"/>
      <c r="N4417" s="28"/>
      <c r="O4417" s="28"/>
      <c r="P4417" s="28"/>
      <c r="Q4417" s="28"/>
      <c r="R4417" s="28"/>
    </row>
    <row r="4418" spans="2:18">
      <c r="B4418" s="28"/>
      <c r="C4418" s="28"/>
      <c r="D4418" s="28"/>
      <c r="E4418" s="28"/>
      <c r="F4418" s="28"/>
      <c r="G4418" s="28"/>
      <c r="H4418" s="28"/>
      <c r="I4418" s="28"/>
      <c r="J4418" s="28"/>
      <c r="K4418" s="28"/>
      <c r="L4418" s="28"/>
      <c r="M4418" s="28"/>
      <c r="N4418" s="28"/>
      <c r="O4418" s="28"/>
      <c r="P4418" s="28"/>
      <c r="Q4418" s="28"/>
      <c r="R4418" s="28"/>
    </row>
    <row r="4419" spans="2:18">
      <c r="B4419" s="28"/>
      <c r="C4419" s="28"/>
      <c r="D4419" s="28"/>
      <c r="E4419" s="28"/>
      <c r="F4419" s="28"/>
      <c r="G4419" s="28"/>
      <c r="H4419" s="28"/>
      <c r="I4419" s="28"/>
      <c r="J4419" s="28"/>
      <c r="K4419" s="28"/>
      <c r="L4419" s="28"/>
      <c r="M4419" s="28"/>
      <c r="N4419" s="28"/>
      <c r="O4419" s="28"/>
      <c r="P4419" s="28"/>
      <c r="Q4419" s="28"/>
      <c r="R4419" s="28"/>
    </row>
    <row r="4420" spans="2:18">
      <c r="B4420" s="28"/>
      <c r="C4420" s="28"/>
      <c r="D4420" s="28"/>
      <c r="E4420" s="28"/>
      <c r="F4420" s="28"/>
      <c r="G4420" s="28"/>
      <c r="H4420" s="28"/>
      <c r="I4420" s="28"/>
      <c r="J4420" s="28"/>
      <c r="K4420" s="28"/>
      <c r="L4420" s="28"/>
      <c r="M4420" s="28"/>
      <c r="N4420" s="28"/>
      <c r="O4420" s="28"/>
      <c r="P4420" s="28"/>
      <c r="Q4420" s="28"/>
      <c r="R4420" s="28"/>
    </row>
    <row r="4421" spans="2:18">
      <c r="B4421" s="28"/>
      <c r="C4421" s="28"/>
      <c r="D4421" s="28"/>
      <c r="E4421" s="28"/>
      <c r="F4421" s="28"/>
      <c r="G4421" s="28"/>
      <c r="H4421" s="28"/>
      <c r="I4421" s="28"/>
      <c r="J4421" s="28"/>
      <c r="K4421" s="28"/>
      <c r="L4421" s="28"/>
      <c r="M4421" s="28"/>
      <c r="N4421" s="28"/>
      <c r="O4421" s="28"/>
      <c r="P4421" s="28"/>
      <c r="Q4421" s="28"/>
      <c r="R4421" s="28"/>
    </row>
    <row r="4422" spans="2:18">
      <c r="B4422" s="28"/>
      <c r="C4422" s="28"/>
      <c r="D4422" s="28"/>
      <c r="E4422" s="28"/>
      <c r="F4422" s="28"/>
      <c r="G4422" s="28"/>
      <c r="H4422" s="28"/>
      <c r="I4422" s="28"/>
      <c r="J4422" s="28"/>
      <c r="K4422" s="28"/>
      <c r="L4422" s="28"/>
      <c r="M4422" s="28"/>
      <c r="N4422" s="28"/>
      <c r="O4422" s="28"/>
      <c r="P4422" s="28"/>
      <c r="Q4422" s="28"/>
      <c r="R4422" s="28"/>
    </row>
    <row r="4423" spans="2:18">
      <c r="B4423" s="28"/>
      <c r="C4423" s="28"/>
      <c r="D4423" s="28"/>
      <c r="E4423" s="28"/>
      <c r="F4423" s="28"/>
      <c r="G4423" s="28"/>
      <c r="H4423" s="28"/>
      <c r="I4423" s="28"/>
      <c r="J4423" s="28"/>
      <c r="K4423" s="28"/>
      <c r="L4423" s="28"/>
      <c r="M4423" s="28"/>
      <c r="N4423" s="28"/>
      <c r="O4423" s="28"/>
      <c r="P4423" s="28"/>
      <c r="Q4423" s="28"/>
      <c r="R4423" s="28"/>
    </row>
    <row r="4424" spans="2:18">
      <c r="B4424" s="28"/>
      <c r="C4424" s="28"/>
      <c r="D4424" s="28"/>
      <c r="E4424" s="28"/>
      <c r="F4424" s="28"/>
      <c r="G4424" s="28"/>
      <c r="H4424" s="28"/>
      <c r="I4424" s="28"/>
      <c r="J4424" s="28"/>
      <c r="K4424" s="28"/>
      <c r="L4424" s="28"/>
      <c r="M4424" s="28"/>
      <c r="N4424" s="28"/>
      <c r="O4424" s="28"/>
      <c r="P4424" s="28"/>
      <c r="Q4424" s="28"/>
      <c r="R4424" s="28"/>
    </row>
    <row r="4425" spans="2:18">
      <c r="B4425" s="28"/>
      <c r="C4425" s="28"/>
      <c r="D4425" s="28"/>
      <c r="E4425" s="28"/>
      <c r="F4425" s="28"/>
      <c r="G4425" s="28"/>
      <c r="H4425" s="28"/>
      <c r="I4425" s="28"/>
      <c r="J4425" s="28"/>
      <c r="K4425" s="28"/>
      <c r="L4425" s="28"/>
      <c r="M4425" s="28"/>
      <c r="N4425" s="28"/>
      <c r="O4425" s="28"/>
      <c r="P4425" s="28"/>
      <c r="Q4425" s="28"/>
      <c r="R4425" s="28"/>
    </row>
    <row r="4426" spans="2:18">
      <c r="B4426" s="28"/>
      <c r="C4426" s="28"/>
      <c r="D4426" s="28"/>
      <c r="E4426" s="28"/>
      <c r="F4426" s="28"/>
      <c r="G4426" s="28"/>
      <c r="H4426" s="28"/>
      <c r="I4426" s="28"/>
      <c r="J4426" s="28"/>
      <c r="K4426" s="28"/>
      <c r="L4426" s="28"/>
      <c r="M4426" s="28"/>
      <c r="N4426" s="28"/>
      <c r="O4426" s="28"/>
      <c r="P4426" s="28"/>
      <c r="Q4426" s="28"/>
      <c r="R4426" s="28"/>
    </row>
    <row r="4427" spans="2:18">
      <c r="B4427" s="28"/>
      <c r="C4427" s="28"/>
      <c r="D4427" s="28"/>
      <c r="E4427" s="28"/>
      <c r="F4427" s="28"/>
      <c r="G4427" s="28"/>
      <c r="H4427" s="28"/>
      <c r="I4427" s="28"/>
      <c r="J4427" s="28"/>
      <c r="K4427" s="28"/>
      <c r="L4427" s="28"/>
      <c r="M4427" s="28"/>
      <c r="N4427" s="28"/>
      <c r="O4427" s="28"/>
      <c r="P4427" s="28"/>
      <c r="Q4427" s="28"/>
      <c r="R4427" s="28"/>
    </row>
    <row r="4428" spans="2:18">
      <c r="B4428" s="28"/>
      <c r="C4428" s="28"/>
      <c r="D4428" s="28"/>
      <c r="E4428" s="28"/>
      <c r="F4428" s="28"/>
      <c r="G4428" s="28"/>
      <c r="H4428" s="28"/>
      <c r="I4428" s="28"/>
      <c r="J4428" s="28"/>
      <c r="K4428" s="28"/>
      <c r="L4428" s="28"/>
      <c r="M4428" s="28"/>
      <c r="N4428" s="28"/>
      <c r="O4428" s="28"/>
      <c r="P4428" s="28"/>
      <c r="Q4428" s="28"/>
      <c r="R4428" s="28"/>
    </row>
    <row r="4429" spans="2:18">
      <c r="B4429" s="28"/>
      <c r="C4429" s="28"/>
      <c r="D4429" s="28"/>
      <c r="E4429" s="28"/>
      <c r="F4429" s="28"/>
      <c r="G4429" s="28"/>
      <c r="H4429" s="28"/>
      <c r="I4429" s="28"/>
      <c r="J4429" s="28"/>
      <c r="K4429" s="28"/>
      <c r="L4429" s="28"/>
      <c r="M4429" s="28"/>
      <c r="N4429" s="28"/>
      <c r="O4429" s="28"/>
      <c r="P4429" s="28"/>
      <c r="Q4429" s="28"/>
      <c r="R4429" s="28"/>
    </row>
    <row r="4430" spans="2:18">
      <c r="B4430" s="28"/>
      <c r="C4430" s="28"/>
      <c r="D4430" s="28"/>
      <c r="E4430" s="28"/>
      <c r="F4430" s="28"/>
      <c r="G4430" s="28"/>
      <c r="H4430" s="28"/>
      <c r="I4430" s="28"/>
      <c r="J4430" s="28"/>
      <c r="K4430" s="28"/>
      <c r="L4430" s="28"/>
      <c r="M4430" s="28"/>
      <c r="N4430" s="28"/>
      <c r="O4430" s="28"/>
      <c r="P4430" s="28"/>
      <c r="Q4430" s="28"/>
      <c r="R4430" s="28"/>
    </row>
    <row r="4431" spans="2:18">
      <c r="B4431" s="28"/>
      <c r="C4431" s="28"/>
      <c r="D4431" s="28"/>
      <c r="E4431" s="28"/>
      <c r="F4431" s="28"/>
      <c r="G4431" s="28"/>
      <c r="H4431" s="28"/>
      <c r="I4431" s="28"/>
      <c r="J4431" s="28"/>
      <c r="K4431" s="28"/>
      <c r="L4431" s="28"/>
      <c r="M4431" s="28"/>
      <c r="N4431" s="28"/>
      <c r="O4431" s="28"/>
      <c r="P4431" s="28"/>
      <c r="Q4431" s="28"/>
      <c r="R4431" s="28"/>
    </row>
    <row r="4432" spans="2:18">
      <c r="B4432" s="28"/>
      <c r="C4432" s="28"/>
      <c r="D4432" s="28"/>
      <c r="E4432" s="28"/>
      <c r="F4432" s="28"/>
      <c r="G4432" s="28"/>
      <c r="H4432" s="28"/>
      <c r="I4432" s="28"/>
      <c r="J4432" s="28"/>
      <c r="K4432" s="28"/>
      <c r="L4432" s="28"/>
      <c r="M4432" s="28"/>
      <c r="N4432" s="28"/>
      <c r="O4432" s="28"/>
      <c r="P4432" s="28"/>
      <c r="Q4432" s="28"/>
      <c r="R4432" s="28"/>
    </row>
    <row r="4433" spans="2:18">
      <c r="B4433" s="28"/>
      <c r="C4433" s="28"/>
      <c r="D4433" s="28"/>
      <c r="E4433" s="28"/>
      <c r="F4433" s="28"/>
      <c r="G4433" s="28"/>
      <c r="H4433" s="28"/>
      <c r="I4433" s="28"/>
      <c r="J4433" s="28"/>
      <c r="K4433" s="28"/>
      <c r="L4433" s="28"/>
      <c r="M4433" s="28"/>
      <c r="N4433" s="28"/>
      <c r="O4433" s="28"/>
      <c r="P4433" s="28"/>
      <c r="Q4433" s="28"/>
      <c r="R4433" s="28"/>
    </row>
    <row r="4434" spans="2:18">
      <c r="B4434" s="28"/>
      <c r="C4434" s="28"/>
      <c r="D4434" s="28"/>
      <c r="E4434" s="28"/>
      <c r="F4434" s="28"/>
      <c r="G4434" s="28"/>
      <c r="H4434" s="28"/>
      <c r="I4434" s="28"/>
      <c r="J4434" s="28"/>
      <c r="K4434" s="28"/>
      <c r="L4434" s="28"/>
      <c r="M4434" s="28"/>
      <c r="N4434" s="28"/>
      <c r="O4434" s="28"/>
      <c r="P4434" s="28"/>
      <c r="Q4434" s="28"/>
      <c r="R4434" s="28"/>
    </row>
    <row r="4435" spans="2:18">
      <c r="B4435" s="28"/>
      <c r="C4435" s="28"/>
      <c r="D4435" s="28"/>
      <c r="E4435" s="28"/>
      <c r="F4435" s="28"/>
      <c r="G4435" s="28"/>
      <c r="H4435" s="28"/>
      <c r="I4435" s="28"/>
      <c r="J4435" s="28"/>
      <c r="K4435" s="28"/>
      <c r="L4435" s="28"/>
      <c r="M4435" s="28"/>
      <c r="N4435" s="28"/>
      <c r="O4435" s="28"/>
      <c r="P4435" s="28"/>
      <c r="Q4435" s="28"/>
      <c r="R4435" s="28"/>
    </row>
    <row r="4436" spans="2:18">
      <c r="B4436" s="28"/>
      <c r="C4436" s="28"/>
      <c r="D4436" s="28"/>
      <c r="E4436" s="28"/>
      <c r="F4436" s="28"/>
      <c r="G4436" s="28"/>
      <c r="H4436" s="28"/>
      <c r="I4436" s="28"/>
      <c r="J4436" s="28"/>
      <c r="K4436" s="28"/>
      <c r="L4436" s="28"/>
      <c r="M4436" s="28"/>
      <c r="N4436" s="28"/>
      <c r="O4436" s="28"/>
      <c r="P4436" s="28"/>
      <c r="Q4436" s="28"/>
      <c r="R4436" s="28"/>
    </row>
    <row r="4437" spans="2:18">
      <c r="B4437" s="28"/>
      <c r="C4437" s="28"/>
      <c r="D4437" s="28"/>
      <c r="E4437" s="28"/>
      <c r="F4437" s="28"/>
      <c r="G4437" s="28"/>
      <c r="H4437" s="28"/>
      <c r="I4437" s="28"/>
      <c r="J4437" s="28"/>
      <c r="K4437" s="28"/>
      <c r="L4437" s="28"/>
      <c r="M4437" s="28"/>
      <c r="N4437" s="28"/>
      <c r="O4437" s="28"/>
      <c r="P4437" s="28"/>
      <c r="Q4437" s="28"/>
      <c r="R4437" s="28"/>
    </row>
    <row r="4438" spans="2:18">
      <c r="B4438" s="28"/>
      <c r="C4438" s="28"/>
      <c r="D4438" s="28"/>
      <c r="E4438" s="28"/>
      <c r="F4438" s="28"/>
      <c r="G4438" s="28"/>
      <c r="H4438" s="28"/>
      <c r="I4438" s="28"/>
      <c r="J4438" s="28"/>
      <c r="K4438" s="28"/>
      <c r="L4438" s="28"/>
      <c r="M4438" s="28"/>
      <c r="N4438" s="28"/>
      <c r="O4438" s="28"/>
      <c r="P4438" s="28"/>
      <c r="Q4438" s="28"/>
      <c r="R4438" s="28"/>
    </row>
    <row r="4439" spans="2:18">
      <c r="B4439" s="28"/>
      <c r="C4439" s="28"/>
      <c r="D4439" s="28"/>
      <c r="E4439" s="28"/>
      <c r="F4439" s="28"/>
      <c r="G4439" s="28"/>
      <c r="H4439" s="28"/>
      <c r="I4439" s="28"/>
      <c r="J4439" s="28"/>
      <c r="K4439" s="28"/>
      <c r="L4439" s="28"/>
      <c r="M4439" s="28"/>
      <c r="N4439" s="28"/>
      <c r="O4439" s="28"/>
      <c r="P4439" s="28"/>
      <c r="Q4439" s="28"/>
      <c r="R4439" s="28"/>
    </row>
    <row r="4440" spans="2:18">
      <c r="B4440" s="28"/>
      <c r="C4440" s="28"/>
      <c r="D4440" s="28"/>
      <c r="E4440" s="28"/>
      <c r="F4440" s="28"/>
      <c r="G4440" s="28"/>
      <c r="H4440" s="28"/>
      <c r="I4440" s="28"/>
      <c r="J4440" s="28"/>
      <c r="K4440" s="28"/>
      <c r="L4440" s="28"/>
      <c r="M4440" s="28"/>
      <c r="N4440" s="28"/>
      <c r="O4440" s="28"/>
      <c r="P4440" s="28"/>
      <c r="Q4440" s="28"/>
      <c r="R4440" s="28"/>
    </row>
    <row r="4441" spans="2:18">
      <c r="B4441" s="28"/>
      <c r="C4441" s="28"/>
      <c r="D4441" s="28"/>
      <c r="E4441" s="28"/>
      <c r="F4441" s="28"/>
      <c r="G4441" s="28"/>
      <c r="H4441" s="28"/>
      <c r="I4441" s="28"/>
      <c r="J4441" s="28"/>
      <c r="K4441" s="28"/>
      <c r="L4441" s="28"/>
      <c r="M4441" s="28"/>
      <c r="N4441" s="28"/>
      <c r="O4441" s="28"/>
      <c r="P4441" s="28"/>
      <c r="Q4441" s="28"/>
      <c r="R4441" s="28"/>
    </row>
    <row r="4442" spans="2:18">
      <c r="B4442" s="28"/>
      <c r="C4442" s="28"/>
      <c r="D4442" s="28"/>
      <c r="E4442" s="28"/>
      <c r="F4442" s="28"/>
      <c r="G4442" s="28"/>
      <c r="H4442" s="28"/>
      <c r="I4442" s="28"/>
      <c r="J4442" s="28"/>
      <c r="K4442" s="28"/>
      <c r="L4442" s="28"/>
      <c r="M4442" s="28"/>
      <c r="N4442" s="28"/>
      <c r="O4442" s="28"/>
      <c r="P4442" s="28"/>
      <c r="Q4442" s="28"/>
      <c r="R4442" s="28"/>
    </row>
    <row r="4443" spans="2:18">
      <c r="B4443" s="28"/>
      <c r="C4443" s="28"/>
      <c r="D4443" s="28"/>
      <c r="E4443" s="28"/>
      <c r="F4443" s="28"/>
      <c r="G4443" s="28"/>
      <c r="H4443" s="28"/>
      <c r="I4443" s="28"/>
      <c r="J4443" s="28"/>
      <c r="K4443" s="28"/>
      <c r="L4443" s="28"/>
      <c r="M4443" s="28"/>
      <c r="N4443" s="28"/>
      <c r="O4443" s="28"/>
      <c r="P4443" s="28"/>
      <c r="Q4443" s="28"/>
      <c r="R4443" s="28"/>
    </row>
    <row r="4444" spans="2:18">
      <c r="B4444" s="28"/>
      <c r="C4444" s="28"/>
      <c r="D4444" s="28"/>
      <c r="E4444" s="28"/>
      <c r="F4444" s="28"/>
      <c r="G4444" s="28"/>
      <c r="H4444" s="28"/>
      <c r="I4444" s="28"/>
      <c r="J4444" s="28"/>
      <c r="K4444" s="28"/>
      <c r="L4444" s="28"/>
      <c r="M4444" s="28"/>
      <c r="N4444" s="28"/>
      <c r="O4444" s="28"/>
      <c r="P4444" s="28"/>
      <c r="Q4444" s="28"/>
      <c r="R4444" s="28"/>
    </row>
    <row r="4445" spans="2:18">
      <c r="B4445" s="28"/>
      <c r="C4445" s="28"/>
      <c r="D4445" s="28"/>
      <c r="E4445" s="28"/>
      <c r="F4445" s="28"/>
      <c r="G4445" s="28"/>
      <c r="H4445" s="28"/>
      <c r="I4445" s="28"/>
      <c r="J4445" s="28"/>
      <c r="K4445" s="28"/>
      <c r="L4445" s="28"/>
      <c r="M4445" s="28"/>
      <c r="N4445" s="28"/>
      <c r="O4445" s="28"/>
      <c r="P4445" s="28"/>
      <c r="Q4445" s="28"/>
      <c r="R4445" s="28"/>
    </row>
    <row r="4446" spans="2:18">
      <c r="B4446" s="28"/>
      <c r="C4446" s="28"/>
      <c r="D4446" s="28"/>
      <c r="E4446" s="28"/>
      <c r="F4446" s="28"/>
      <c r="G4446" s="28"/>
      <c r="H4446" s="28"/>
      <c r="I4446" s="28"/>
      <c r="J4446" s="28"/>
      <c r="K4446" s="28"/>
      <c r="L4446" s="28"/>
      <c r="M4446" s="28"/>
      <c r="N4446" s="28"/>
      <c r="O4446" s="28"/>
      <c r="P4446" s="28"/>
      <c r="Q4446" s="28"/>
      <c r="R4446" s="28"/>
    </row>
    <row r="4447" spans="2:18">
      <c r="B4447" s="28"/>
      <c r="C4447" s="28"/>
      <c r="D4447" s="28"/>
      <c r="E4447" s="28"/>
      <c r="F4447" s="28"/>
      <c r="G4447" s="28"/>
      <c r="H4447" s="28"/>
      <c r="I4447" s="28"/>
      <c r="J4447" s="28"/>
      <c r="K4447" s="28"/>
      <c r="L4447" s="28"/>
      <c r="M4447" s="28"/>
      <c r="N4447" s="28"/>
      <c r="O4447" s="28"/>
      <c r="P4447" s="28"/>
      <c r="Q4447" s="28"/>
      <c r="R4447" s="28"/>
    </row>
    <row r="4448" spans="2:18">
      <c r="B4448" s="28"/>
      <c r="C4448" s="28"/>
      <c r="D4448" s="28"/>
      <c r="E4448" s="28"/>
      <c r="F4448" s="28"/>
      <c r="G4448" s="28"/>
      <c r="H4448" s="28"/>
      <c r="I4448" s="28"/>
      <c r="J4448" s="28"/>
      <c r="K4448" s="28"/>
      <c r="L4448" s="28"/>
      <c r="M4448" s="28"/>
      <c r="N4448" s="28"/>
      <c r="O4448" s="28"/>
      <c r="P4448" s="28"/>
      <c r="Q4448" s="28"/>
      <c r="R4448" s="28"/>
    </row>
    <row r="4449" spans="2:18">
      <c r="B4449" s="28"/>
      <c r="C4449" s="28"/>
      <c r="D4449" s="28"/>
      <c r="E4449" s="28"/>
      <c r="F4449" s="28"/>
      <c r="G4449" s="28"/>
      <c r="H4449" s="28"/>
      <c r="I4449" s="28"/>
      <c r="J4449" s="28"/>
      <c r="K4449" s="28"/>
      <c r="L4449" s="28"/>
      <c r="M4449" s="28"/>
      <c r="N4449" s="28"/>
      <c r="O4449" s="28"/>
      <c r="P4449" s="28"/>
      <c r="Q4449" s="28"/>
      <c r="R4449" s="28"/>
    </row>
    <row r="4450" spans="2:18">
      <c r="B4450" s="28"/>
      <c r="C4450" s="28"/>
      <c r="D4450" s="28"/>
      <c r="E4450" s="28"/>
      <c r="F4450" s="28"/>
      <c r="G4450" s="28"/>
      <c r="H4450" s="28"/>
      <c r="I4450" s="28"/>
      <c r="J4450" s="28"/>
      <c r="K4450" s="28"/>
      <c r="L4450" s="28"/>
      <c r="M4450" s="28"/>
      <c r="N4450" s="28"/>
      <c r="O4450" s="28"/>
      <c r="P4450" s="28"/>
      <c r="Q4450" s="28"/>
      <c r="R4450" s="28"/>
    </row>
    <row r="4451" spans="2:18">
      <c r="B4451" s="28"/>
      <c r="C4451" s="28"/>
      <c r="D4451" s="28"/>
      <c r="E4451" s="28"/>
      <c r="F4451" s="28"/>
      <c r="G4451" s="28"/>
      <c r="H4451" s="28"/>
      <c r="I4451" s="28"/>
      <c r="J4451" s="28"/>
      <c r="K4451" s="28"/>
      <c r="L4451" s="28"/>
      <c r="M4451" s="28"/>
      <c r="N4451" s="28"/>
      <c r="O4451" s="28"/>
      <c r="P4451" s="28"/>
      <c r="Q4451" s="28"/>
      <c r="R4451" s="28"/>
    </row>
    <row r="4452" spans="2:18">
      <c r="B4452" s="28"/>
      <c r="C4452" s="28"/>
      <c r="D4452" s="28"/>
      <c r="E4452" s="28"/>
      <c r="F4452" s="28"/>
      <c r="G4452" s="28"/>
      <c r="H4452" s="28"/>
      <c r="I4452" s="28"/>
      <c r="J4452" s="28"/>
      <c r="K4452" s="28"/>
      <c r="L4452" s="28"/>
      <c r="M4452" s="28"/>
      <c r="N4452" s="28"/>
      <c r="O4452" s="28"/>
      <c r="P4452" s="28"/>
      <c r="Q4452" s="28"/>
      <c r="R4452" s="28"/>
    </row>
    <row r="4453" spans="2:18">
      <c r="B4453" s="28"/>
      <c r="C4453" s="28"/>
      <c r="D4453" s="28"/>
      <c r="E4453" s="28"/>
      <c r="F4453" s="28"/>
      <c r="G4453" s="28"/>
      <c r="H4453" s="28"/>
      <c r="I4453" s="28"/>
      <c r="J4453" s="28"/>
      <c r="K4453" s="28"/>
      <c r="L4453" s="28"/>
      <c r="M4453" s="28"/>
      <c r="N4453" s="28"/>
      <c r="O4453" s="28"/>
      <c r="P4453" s="28"/>
      <c r="Q4453" s="28"/>
      <c r="R4453" s="28"/>
    </row>
    <row r="4454" spans="2:18">
      <c r="B4454" s="28"/>
      <c r="C4454" s="28"/>
      <c r="D4454" s="28"/>
      <c r="E4454" s="28"/>
      <c r="F4454" s="28"/>
      <c r="G4454" s="28"/>
      <c r="H4454" s="28"/>
      <c r="I4454" s="28"/>
      <c r="J4454" s="28"/>
      <c r="K4454" s="28"/>
      <c r="L4454" s="28"/>
      <c r="M4454" s="28"/>
      <c r="N4454" s="28"/>
      <c r="O4454" s="28"/>
      <c r="P4454" s="28"/>
      <c r="Q4454" s="28"/>
      <c r="R4454" s="28"/>
    </row>
    <row r="4455" spans="2:18">
      <c r="B4455" s="28"/>
      <c r="C4455" s="28"/>
      <c r="D4455" s="28"/>
      <c r="E4455" s="28"/>
      <c r="F4455" s="28"/>
      <c r="G4455" s="28"/>
      <c r="H4455" s="28"/>
      <c r="I4455" s="28"/>
      <c r="J4455" s="28"/>
      <c r="K4455" s="28"/>
      <c r="L4455" s="28"/>
      <c r="M4455" s="28"/>
      <c r="N4455" s="28"/>
      <c r="O4455" s="28"/>
      <c r="P4455" s="28"/>
      <c r="Q4455" s="28"/>
      <c r="R4455" s="28"/>
    </row>
    <row r="4456" spans="2:18">
      <c r="B4456" s="28"/>
      <c r="C4456" s="28"/>
      <c r="D4456" s="28"/>
      <c r="E4456" s="28"/>
      <c r="F4456" s="28"/>
      <c r="G4456" s="28"/>
      <c r="H4456" s="28"/>
      <c r="I4456" s="28"/>
      <c r="J4456" s="28"/>
      <c r="K4456" s="28"/>
      <c r="L4456" s="28"/>
      <c r="M4456" s="28"/>
      <c r="N4456" s="28"/>
      <c r="O4456" s="28"/>
      <c r="P4456" s="28"/>
      <c r="Q4456" s="28"/>
      <c r="R4456" s="28"/>
    </row>
    <row r="4457" spans="2:18">
      <c r="B4457" s="28"/>
      <c r="C4457" s="28"/>
      <c r="D4457" s="28"/>
      <c r="E4457" s="28"/>
      <c r="F4457" s="28"/>
      <c r="G4457" s="28"/>
      <c r="H4457" s="28"/>
      <c r="I4457" s="28"/>
      <c r="J4457" s="28"/>
      <c r="K4457" s="28"/>
      <c r="L4457" s="28"/>
      <c r="M4457" s="28"/>
      <c r="N4457" s="28"/>
      <c r="O4457" s="28"/>
      <c r="P4457" s="28"/>
      <c r="Q4457" s="28"/>
      <c r="R4457" s="28"/>
    </row>
    <row r="4458" spans="2:18">
      <c r="B4458" s="28"/>
      <c r="C4458" s="28"/>
      <c r="D4458" s="28"/>
      <c r="E4458" s="28"/>
      <c r="F4458" s="28"/>
      <c r="G4458" s="28"/>
      <c r="H4458" s="28"/>
      <c r="I4458" s="28"/>
      <c r="J4458" s="28"/>
      <c r="K4458" s="28"/>
      <c r="L4458" s="28"/>
      <c r="M4458" s="28"/>
      <c r="N4458" s="28"/>
      <c r="O4458" s="28"/>
      <c r="P4458" s="28"/>
      <c r="Q4458" s="28"/>
      <c r="R4458" s="28"/>
    </row>
    <row r="4459" spans="2:18">
      <c r="B4459" s="28"/>
      <c r="C4459" s="28"/>
      <c r="D4459" s="28"/>
      <c r="E4459" s="28"/>
      <c r="F4459" s="28"/>
      <c r="G4459" s="28"/>
      <c r="H4459" s="28"/>
      <c r="I4459" s="28"/>
      <c r="J4459" s="28"/>
      <c r="K4459" s="28"/>
      <c r="L4459" s="28"/>
      <c r="M4459" s="28"/>
      <c r="N4459" s="28"/>
      <c r="O4459" s="28"/>
      <c r="P4459" s="28"/>
      <c r="Q4459" s="28"/>
      <c r="R4459" s="28"/>
    </row>
    <row r="4460" spans="2:18">
      <c r="B4460" s="28"/>
      <c r="C4460" s="28"/>
      <c r="D4460" s="28"/>
      <c r="E4460" s="28"/>
      <c r="F4460" s="28"/>
      <c r="G4460" s="28"/>
      <c r="H4460" s="28"/>
      <c r="I4460" s="28"/>
      <c r="J4460" s="28"/>
      <c r="K4460" s="28"/>
      <c r="L4460" s="28"/>
      <c r="M4460" s="28"/>
      <c r="N4460" s="28"/>
      <c r="O4460" s="28"/>
      <c r="P4460" s="28"/>
      <c r="Q4460" s="28"/>
      <c r="R4460" s="28"/>
    </row>
    <row r="4461" spans="2:18">
      <c r="B4461" s="28"/>
      <c r="C4461" s="28"/>
      <c r="D4461" s="28"/>
      <c r="E4461" s="28"/>
      <c r="F4461" s="28"/>
      <c r="G4461" s="28"/>
      <c r="H4461" s="28"/>
      <c r="I4461" s="28"/>
      <c r="J4461" s="28"/>
      <c r="K4461" s="28"/>
      <c r="L4461" s="28"/>
      <c r="M4461" s="28"/>
      <c r="N4461" s="28"/>
      <c r="O4461" s="28"/>
      <c r="P4461" s="28"/>
      <c r="Q4461" s="28"/>
      <c r="R4461" s="28"/>
    </row>
    <row r="4462" spans="2:18">
      <c r="B4462" s="28"/>
      <c r="C4462" s="28"/>
      <c r="D4462" s="28"/>
      <c r="E4462" s="28"/>
      <c r="F4462" s="28"/>
      <c r="G4462" s="28"/>
      <c r="H4462" s="28"/>
      <c r="I4462" s="28"/>
      <c r="J4462" s="28"/>
      <c r="K4462" s="28"/>
      <c r="L4462" s="28"/>
      <c r="M4462" s="28"/>
      <c r="N4462" s="28"/>
      <c r="O4462" s="28"/>
      <c r="P4462" s="28"/>
      <c r="Q4462" s="28"/>
      <c r="R4462" s="28"/>
    </row>
    <row r="4463" spans="2:18">
      <c r="B4463" s="28"/>
      <c r="C4463" s="28"/>
      <c r="D4463" s="28"/>
      <c r="E4463" s="28"/>
      <c r="F4463" s="28"/>
      <c r="G4463" s="28"/>
      <c r="H4463" s="28"/>
      <c r="I4463" s="28"/>
      <c r="J4463" s="28"/>
      <c r="K4463" s="28"/>
      <c r="L4463" s="28"/>
      <c r="M4463" s="28"/>
      <c r="N4463" s="28"/>
      <c r="O4463" s="28"/>
      <c r="P4463" s="28"/>
      <c r="Q4463" s="28"/>
      <c r="R4463" s="28"/>
    </row>
    <row r="4464" spans="2:18">
      <c r="B4464" s="28"/>
      <c r="C4464" s="28"/>
      <c r="D4464" s="28"/>
      <c r="E4464" s="28"/>
      <c r="F4464" s="28"/>
      <c r="G4464" s="28"/>
      <c r="H4464" s="28"/>
      <c r="I4464" s="28"/>
      <c r="J4464" s="28"/>
      <c r="K4464" s="28"/>
      <c r="L4464" s="28"/>
      <c r="M4464" s="28"/>
      <c r="N4464" s="28"/>
      <c r="O4464" s="28"/>
      <c r="P4464" s="28"/>
      <c r="Q4464" s="28"/>
      <c r="R4464" s="28"/>
    </row>
    <row r="4465" spans="2:18">
      <c r="B4465" s="28"/>
      <c r="C4465" s="28"/>
      <c r="D4465" s="28"/>
      <c r="E4465" s="28"/>
      <c r="F4465" s="28"/>
      <c r="G4465" s="28"/>
      <c r="H4465" s="28"/>
      <c r="I4465" s="28"/>
      <c r="J4465" s="28"/>
      <c r="K4465" s="28"/>
      <c r="L4465" s="28"/>
      <c r="M4465" s="28"/>
      <c r="N4465" s="28"/>
      <c r="O4465" s="28"/>
      <c r="P4465" s="28"/>
      <c r="Q4465" s="28"/>
      <c r="R4465" s="28"/>
    </row>
    <row r="4466" spans="2:18">
      <c r="B4466" s="28"/>
      <c r="C4466" s="28"/>
      <c r="D4466" s="28"/>
      <c r="E4466" s="28"/>
      <c r="F4466" s="28"/>
      <c r="G4466" s="28"/>
      <c r="H4466" s="28"/>
      <c r="I4466" s="28"/>
      <c r="J4466" s="28"/>
      <c r="K4466" s="28"/>
      <c r="L4466" s="28"/>
      <c r="M4466" s="28"/>
      <c r="N4466" s="28"/>
      <c r="O4466" s="28"/>
      <c r="P4466" s="28"/>
      <c r="Q4466" s="28"/>
      <c r="R4466" s="28"/>
    </row>
    <row r="4467" spans="2:18">
      <c r="B4467" s="28"/>
      <c r="C4467" s="28"/>
      <c r="D4467" s="28"/>
      <c r="E4467" s="28"/>
      <c r="F4467" s="28"/>
      <c r="G4467" s="28"/>
      <c r="H4467" s="28"/>
      <c r="I4467" s="28"/>
      <c r="J4467" s="28"/>
      <c r="K4467" s="28"/>
      <c r="L4467" s="28"/>
      <c r="M4467" s="28"/>
      <c r="N4467" s="28"/>
      <c r="O4467" s="28"/>
      <c r="P4467" s="28"/>
      <c r="Q4467" s="28"/>
      <c r="R4467" s="28"/>
    </row>
    <row r="4468" spans="2:18">
      <c r="B4468" s="28"/>
      <c r="C4468" s="28"/>
      <c r="D4468" s="28"/>
      <c r="E4468" s="28"/>
      <c r="F4468" s="28"/>
      <c r="G4468" s="28"/>
      <c r="H4468" s="28"/>
      <c r="I4468" s="28"/>
      <c r="J4468" s="28"/>
      <c r="K4468" s="28"/>
      <c r="L4468" s="28"/>
      <c r="M4468" s="28"/>
      <c r="N4468" s="28"/>
      <c r="O4468" s="28"/>
      <c r="P4468" s="28"/>
      <c r="Q4468" s="28"/>
      <c r="R4468" s="28"/>
    </row>
    <row r="4469" spans="2:18">
      <c r="B4469" s="28"/>
      <c r="C4469" s="28"/>
      <c r="D4469" s="28"/>
      <c r="E4469" s="28"/>
      <c r="F4469" s="28"/>
      <c r="G4469" s="28"/>
      <c r="H4469" s="28"/>
      <c r="I4469" s="28"/>
      <c r="J4469" s="28"/>
      <c r="K4469" s="28"/>
      <c r="L4469" s="28"/>
      <c r="M4469" s="28"/>
      <c r="N4469" s="28"/>
      <c r="O4469" s="28"/>
      <c r="P4469" s="28"/>
      <c r="Q4469" s="28"/>
      <c r="R4469" s="28"/>
    </row>
    <row r="4470" spans="2:18">
      <c r="B4470" s="28"/>
      <c r="C4470" s="28"/>
      <c r="D4470" s="28"/>
      <c r="E4470" s="28"/>
      <c r="F4470" s="28"/>
      <c r="G4470" s="28"/>
      <c r="H4470" s="28"/>
      <c r="I4470" s="28"/>
      <c r="J4470" s="28"/>
      <c r="K4470" s="28"/>
      <c r="L4470" s="28"/>
      <c r="M4470" s="28"/>
      <c r="N4470" s="28"/>
      <c r="O4470" s="28"/>
      <c r="P4470" s="28"/>
      <c r="Q4470" s="28"/>
      <c r="R4470" s="28"/>
    </row>
    <row r="4471" spans="2:18">
      <c r="B4471" s="28"/>
      <c r="C4471" s="28"/>
      <c r="D4471" s="28"/>
      <c r="E4471" s="28"/>
      <c r="F4471" s="28"/>
      <c r="G4471" s="28"/>
      <c r="H4471" s="28"/>
      <c r="I4471" s="28"/>
      <c r="J4471" s="28"/>
      <c r="K4471" s="28"/>
      <c r="L4471" s="28"/>
      <c r="M4471" s="28"/>
      <c r="N4471" s="28"/>
      <c r="O4471" s="28"/>
      <c r="P4471" s="28"/>
      <c r="Q4471" s="28"/>
      <c r="R4471" s="28"/>
    </row>
    <row r="4472" spans="2:18">
      <c r="B4472" s="28"/>
      <c r="C4472" s="28"/>
      <c r="D4472" s="28"/>
      <c r="E4472" s="28"/>
      <c r="F4472" s="28"/>
      <c r="G4472" s="28"/>
      <c r="H4472" s="28"/>
      <c r="I4472" s="28"/>
      <c r="J4472" s="28"/>
      <c r="K4472" s="28"/>
      <c r="L4472" s="28"/>
      <c r="M4472" s="28"/>
      <c r="N4472" s="28"/>
      <c r="O4472" s="28"/>
      <c r="P4472" s="28"/>
      <c r="Q4472" s="28"/>
      <c r="R4472" s="28"/>
    </row>
    <row r="4473" spans="2:18">
      <c r="B4473" s="28"/>
      <c r="C4473" s="28"/>
      <c r="D4473" s="28"/>
      <c r="E4473" s="28"/>
      <c r="F4473" s="28"/>
      <c r="G4473" s="28"/>
      <c r="H4473" s="28"/>
      <c r="I4473" s="28"/>
      <c r="J4473" s="28"/>
      <c r="K4473" s="28"/>
      <c r="L4473" s="28"/>
      <c r="M4473" s="28"/>
      <c r="N4473" s="28"/>
      <c r="O4473" s="28"/>
      <c r="P4473" s="28"/>
      <c r="Q4473" s="28"/>
      <c r="R4473" s="28"/>
    </row>
    <row r="4474" spans="2:18">
      <c r="B4474" s="28"/>
      <c r="C4474" s="28"/>
      <c r="D4474" s="28"/>
      <c r="E4474" s="28"/>
      <c r="F4474" s="28"/>
      <c r="G4474" s="28"/>
      <c r="H4474" s="28"/>
      <c r="I4474" s="28"/>
      <c r="J4474" s="28"/>
      <c r="K4474" s="28"/>
      <c r="L4474" s="28"/>
      <c r="M4474" s="28"/>
      <c r="N4474" s="28"/>
      <c r="O4474" s="28"/>
      <c r="P4474" s="28"/>
      <c r="Q4474" s="28"/>
      <c r="R4474" s="28"/>
    </row>
    <row r="4475" spans="2:18">
      <c r="B4475" s="28"/>
      <c r="C4475" s="28"/>
      <c r="D4475" s="28"/>
      <c r="E4475" s="28"/>
      <c r="F4475" s="28"/>
      <c r="G4475" s="28"/>
      <c r="H4475" s="28"/>
      <c r="I4475" s="28"/>
      <c r="J4475" s="28"/>
      <c r="K4475" s="28"/>
      <c r="L4475" s="28"/>
      <c r="M4475" s="28"/>
      <c r="N4475" s="28"/>
      <c r="O4475" s="28"/>
      <c r="P4475" s="28"/>
      <c r="Q4475" s="28"/>
      <c r="R4475" s="28"/>
    </row>
    <row r="4476" spans="2:18">
      <c r="B4476" s="28"/>
      <c r="C4476" s="28"/>
      <c r="D4476" s="28"/>
      <c r="E4476" s="28"/>
      <c r="F4476" s="28"/>
      <c r="G4476" s="28"/>
      <c r="H4476" s="28"/>
      <c r="I4476" s="28"/>
      <c r="J4476" s="28"/>
      <c r="K4476" s="28"/>
      <c r="L4476" s="28"/>
      <c r="M4476" s="28"/>
      <c r="N4476" s="28"/>
      <c r="O4476" s="28"/>
      <c r="P4476" s="28"/>
      <c r="Q4476" s="28"/>
      <c r="R4476" s="28"/>
    </row>
    <row r="4477" spans="2:18">
      <c r="B4477" s="28"/>
      <c r="C4477" s="28"/>
      <c r="D4477" s="28"/>
      <c r="E4477" s="28"/>
      <c r="F4477" s="28"/>
      <c r="G4477" s="28"/>
      <c r="H4477" s="28"/>
      <c r="I4477" s="28"/>
      <c r="J4477" s="28"/>
      <c r="K4477" s="28"/>
      <c r="L4477" s="28"/>
      <c r="M4477" s="28"/>
      <c r="N4477" s="28"/>
      <c r="O4477" s="28"/>
      <c r="P4477" s="28"/>
      <c r="Q4477" s="28"/>
      <c r="R4477" s="28"/>
    </row>
    <row r="4478" spans="2:18">
      <c r="B4478" s="28"/>
      <c r="C4478" s="28"/>
      <c r="D4478" s="28"/>
      <c r="E4478" s="28"/>
      <c r="F4478" s="28"/>
      <c r="G4478" s="28"/>
      <c r="H4478" s="28"/>
      <c r="I4478" s="28"/>
      <c r="J4478" s="28"/>
      <c r="K4478" s="28"/>
      <c r="L4478" s="28"/>
      <c r="M4478" s="28"/>
      <c r="N4478" s="28"/>
      <c r="O4478" s="28"/>
      <c r="P4478" s="28"/>
      <c r="Q4478" s="28"/>
      <c r="R4478" s="28"/>
    </row>
    <row r="4479" spans="2:18">
      <c r="B4479" s="28"/>
      <c r="C4479" s="28"/>
      <c r="D4479" s="28"/>
      <c r="E4479" s="28"/>
      <c r="F4479" s="28"/>
      <c r="G4479" s="28"/>
      <c r="H4479" s="28"/>
      <c r="I4479" s="28"/>
      <c r="J4479" s="28"/>
      <c r="K4479" s="28"/>
      <c r="L4479" s="28"/>
      <c r="M4479" s="28"/>
      <c r="N4479" s="28"/>
      <c r="O4479" s="28"/>
      <c r="P4479" s="28"/>
      <c r="Q4479" s="28"/>
      <c r="R4479" s="28"/>
    </row>
    <row r="4480" spans="2:18">
      <c r="B4480" s="28"/>
      <c r="C4480" s="28"/>
      <c r="D4480" s="28"/>
      <c r="E4480" s="28"/>
      <c r="F4480" s="28"/>
      <c r="G4480" s="28"/>
      <c r="H4480" s="28"/>
      <c r="I4480" s="28"/>
      <c r="J4480" s="28"/>
      <c r="K4480" s="28"/>
      <c r="L4480" s="28"/>
      <c r="M4480" s="28"/>
      <c r="N4480" s="28"/>
      <c r="O4480" s="28"/>
      <c r="P4480" s="28"/>
      <c r="Q4480" s="28"/>
      <c r="R4480" s="28"/>
    </row>
    <row r="4481" spans="2:18">
      <c r="B4481" s="28"/>
      <c r="C4481" s="28"/>
      <c r="D4481" s="28"/>
      <c r="E4481" s="28"/>
      <c r="F4481" s="28"/>
      <c r="G4481" s="28"/>
      <c r="H4481" s="28"/>
      <c r="I4481" s="28"/>
      <c r="J4481" s="28"/>
      <c r="K4481" s="28"/>
      <c r="L4481" s="28"/>
      <c r="M4481" s="28"/>
      <c r="N4481" s="28"/>
      <c r="O4481" s="28"/>
      <c r="P4481" s="28"/>
      <c r="Q4481" s="28"/>
      <c r="R4481" s="28"/>
    </row>
    <row r="4482" spans="2:18">
      <c r="B4482" s="28"/>
      <c r="C4482" s="28"/>
      <c r="D4482" s="28"/>
      <c r="E4482" s="28"/>
      <c r="F4482" s="28"/>
      <c r="G4482" s="28"/>
      <c r="H4482" s="28"/>
      <c r="I4482" s="28"/>
      <c r="J4482" s="28"/>
      <c r="K4482" s="28"/>
      <c r="L4482" s="28"/>
      <c r="M4482" s="28"/>
      <c r="N4482" s="28"/>
      <c r="O4482" s="28"/>
      <c r="P4482" s="28"/>
      <c r="Q4482" s="28"/>
      <c r="R4482" s="28"/>
    </row>
    <row r="4483" spans="2:18">
      <c r="B4483" s="28"/>
      <c r="C4483" s="28"/>
      <c r="D4483" s="28"/>
      <c r="E4483" s="28"/>
      <c r="F4483" s="28"/>
      <c r="G4483" s="28"/>
      <c r="H4483" s="28"/>
      <c r="I4483" s="28"/>
      <c r="J4483" s="28"/>
      <c r="K4483" s="28"/>
      <c r="L4483" s="28"/>
      <c r="M4483" s="28"/>
      <c r="N4483" s="28"/>
      <c r="O4483" s="28"/>
      <c r="P4483" s="28"/>
      <c r="Q4483" s="28"/>
      <c r="R4483" s="28"/>
    </row>
    <row r="4484" spans="2:18">
      <c r="B4484" s="28"/>
      <c r="C4484" s="28"/>
      <c r="D4484" s="28"/>
      <c r="E4484" s="28"/>
      <c r="F4484" s="28"/>
      <c r="G4484" s="28"/>
      <c r="H4484" s="28"/>
      <c r="I4484" s="28"/>
      <c r="J4484" s="28"/>
      <c r="K4484" s="28"/>
      <c r="L4484" s="28"/>
      <c r="M4484" s="28"/>
      <c r="N4484" s="28"/>
      <c r="O4484" s="28"/>
      <c r="P4484" s="28"/>
      <c r="Q4484" s="28"/>
      <c r="R4484" s="28"/>
    </row>
    <row r="4485" spans="2:18">
      <c r="B4485" s="28"/>
      <c r="C4485" s="28"/>
      <c r="D4485" s="28"/>
      <c r="E4485" s="28"/>
      <c r="F4485" s="28"/>
      <c r="G4485" s="28"/>
      <c r="H4485" s="28"/>
      <c r="I4485" s="28"/>
      <c r="J4485" s="28"/>
      <c r="K4485" s="28"/>
      <c r="L4485" s="28"/>
      <c r="M4485" s="28"/>
      <c r="N4485" s="28"/>
      <c r="O4485" s="28"/>
      <c r="P4485" s="28"/>
      <c r="Q4485" s="28"/>
      <c r="R4485" s="28"/>
    </row>
    <row r="4486" spans="2:18">
      <c r="B4486" s="28"/>
      <c r="C4486" s="28"/>
      <c r="D4486" s="28"/>
      <c r="E4486" s="28"/>
      <c r="F4486" s="28"/>
      <c r="G4486" s="28"/>
      <c r="H4486" s="28"/>
      <c r="I4486" s="28"/>
      <c r="J4486" s="28"/>
      <c r="K4486" s="28"/>
      <c r="L4486" s="28"/>
      <c r="M4486" s="28"/>
      <c r="N4486" s="28"/>
      <c r="O4486" s="28"/>
      <c r="P4486" s="28"/>
      <c r="Q4486" s="28"/>
      <c r="R4486" s="28"/>
    </row>
    <row r="4487" spans="2:18">
      <c r="B4487" s="28"/>
      <c r="C4487" s="28"/>
      <c r="D4487" s="28"/>
      <c r="E4487" s="28"/>
      <c r="F4487" s="28"/>
      <c r="G4487" s="28"/>
      <c r="H4487" s="28"/>
      <c r="I4487" s="28"/>
      <c r="J4487" s="28"/>
      <c r="K4487" s="28"/>
      <c r="L4487" s="28"/>
      <c r="M4487" s="28"/>
      <c r="N4487" s="28"/>
      <c r="O4487" s="28"/>
      <c r="P4487" s="28"/>
      <c r="Q4487" s="28"/>
      <c r="R4487" s="28"/>
    </row>
    <row r="4488" spans="2:18">
      <c r="B4488" s="28"/>
      <c r="C4488" s="28"/>
      <c r="D4488" s="28"/>
      <c r="E4488" s="28"/>
      <c r="F4488" s="28"/>
      <c r="G4488" s="28"/>
      <c r="H4488" s="28"/>
      <c r="I4488" s="28"/>
      <c r="J4488" s="28"/>
      <c r="K4488" s="28"/>
      <c r="L4488" s="28"/>
      <c r="M4488" s="28"/>
      <c r="N4488" s="28"/>
      <c r="O4488" s="28"/>
      <c r="P4488" s="28"/>
      <c r="Q4488" s="28"/>
      <c r="R4488" s="28"/>
    </row>
    <row r="4489" spans="2:18">
      <c r="B4489" s="28"/>
      <c r="C4489" s="28"/>
      <c r="D4489" s="28"/>
      <c r="E4489" s="28"/>
      <c r="F4489" s="28"/>
      <c r="G4489" s="28"/>
      <c r="H4489" s="28"/>
      <c r="I4489" s="28"/>
      <c r="J4489" s="28"/>
      <c r="K4489" s="28"/>
      <c r="L4489" s="28"/>
      <c r="M4489" s="28"/>
      <c r="N4489" s="28"/>
      <c r="O4489" s="28"/>
      <c r="P4489" s="28"/>
      <c r="Q4489" s="28"/>
      <c r="R4489" s="28"/>
    </row>
    <row r="4490" spans="2:18">
      <c r="B4490" s="28"/>
      <c r="C4490" s="28"/>
      <c r="D4490" s="28"/>
      <c r="E4490" s="28"/>
      <c r="F4490" s="28"/>
      <c r="G4490" s="28"/>
      <c r="H4490" s="28"/>
      <c r="I4490" s="28"/>
      <c r="J4490" s="28"/>
      <c r="K4490" s="28"/>
      <c r="L4490" s="28"/>
      <c r="M4490" s="28"/>
      <c r="N4490" s="28"/>
      <c r="O4490" s="28"/>
      <c r="P4490" s="28"/>
      <c r="Q4490" s="28"/>
      <c r="R4490" s="28"/>
    </row>
    <row r="4491" spans="2:18">
      <c r="B4491" s="28"/>
      <c r="C4491" s="28"/>
      <c r="D4491" s="28"/>
      <c r="E4491" s="28"/>
      <c r="F4491" s="28"/>
      <c r="G4491" s="28"/>
      <c r="H4491" s="28"/>
      <c r="I4491" s="28"/>
      <c r="J4491" s="28"/>
      <c r="K4491" s="28"/>
      <c r="L4491" s="28"/>
      <c r="M4491" s="28"/>
      <c r="N4491" s="28"/>
      <c r="O4491" s="28"/>
      <c r="P4491" s="28"/>
      <c r="Q4491" s="28"/>
      <c r="R4491" s="28"/>
    </row>
    <row r="4492" spans="2:18">
      <c r="B4492" s="28"/>
      <c r="C4492" s="28"/>
      <c r="D4492" s="28"/>
      <c r="E4492" s="28"/>
      <c r="F4492" s="28"/>
      <c r="G4492" s="28"/>
      <c r="H4492" s="28"/>
      <c r="I4492" s="28"/>
      <c r="J4492" s="28"/>
      <c r="K4492" s="28"/>
      <c r="L4492" s="28"/>
      <c r="M4492" s="28"/>
      <c r="N4492" s="28"/>
      <c r="O4492" s="28"/>
      <c r="P4492" s="28"/>
      <c r="Q4492" s="28"/>
      <c r="R4492" s="28"/>
    </row>
    <row r="4493" spans="2:18">
      <c r="B4493" s="28"/>
      <c r="C4493" s="28"/>
      <c r="D4493" s="28"/>
      <c r="E4493" s="28"/>
      <c r="F4493" s="28"/>
      <c r="G4493" s="28"/>
      <c r="H4493" s="28"/>
      <c r="I4493" s="28"/>
      <c r="J4493" s="28"/>
      <c r="K4493" s="28"/>
      <c r="L4493" s="28"/>
      <c r="M4493" s="28"/>
      <c r="N4493" s="28"/>
      <c r="O4493" s="28"/>
      <c r="P4493" s="28"/>
      <c r="Q4493" s="28"/>
      <c r="R4493" s="28"/>
    </row>
    <row r="4494" spans="2:18">
      <c r="B4494" s="28"/>
      <c r="C4494" s="28"/>
      <c r="D4494" s="28"/>
      <c r="E4494" s="28"/>
      <c r="F4494" s="28"/>
      <c r="G4494" s="28"/>
      <c r="H4494" s="28"/>
      <c r="I4494" s="28"/>
      <c r="J4494" s="28"/>
      <c r="K4494" s="28"/>
      <c r="L4494" s="28"/>
      <c r="M4494" s="28"/>
      <c r="N4494" s="28"/>
      <c r="O4494" s="28"/>
      <c r="P4494" s="28"/>
      <c r="Q4494" s="28"/>
      <c r="R4494" s="28"/>
    </row>
    <row r="4495" spans="2:18">
      <c r="B4495" s="28"/>
      <c r="C4495" s="28"/>
      <c r="D4495" s="28"/>
      <c r="E4495" s="28"/>
      <c r="F4495" s="28"/>
      <c r="G4495" s="28"/>
      <c r="H4495" s="28"/>
      <c r="I4495" s="28"/>
      <c r="J4495" s="28"/>
      <c r="K4495" s="28"/>
      <c r="L4495" s="28"/>
      <c r="M4495" s="28"/>
      <c r="N4495" s="28"/>
      <c r="O4495" s="28"/>
      <c r="P4495" s="28"/>
      <c r="Q4495" s="28"/>
      <c r="R4495" s="28"/>
    </row>
    <row r="4496" spans="2:18">
      <c r="B4496" s="28"/>
      <c r="C4496" s="28"/>
      <c r="D4496" s="28"/>
      <c r="E4496" s="28"/>
      <c r="F4496" s="28"/>
      <c r="G4496" s="28"/>
      <c r="H4496" s="28"/>
      <c r="I4496" s="28"/>
      <c r="J4496" s="28"/>
      <c r="K4496" s="28"/>
      <c r="L4496" s="28"/>
      <c r="M4496" s="28"/>
      <c r="N4496" s="28"/>
      <c r="O4496" s="28"/>
      <c r="P4496" s="28"/>
      <c r="Q4496" s="28"/>
      <c r="R4496" s="28"/>
    </row>
    <row r="4497" spans="2:18">
      <c r="B4497" s="28"/>
      <c r="C4497" s="28"/>
      <c r="D4497" s="28"/>
      <c r="E4497" s="28"/>
      <c r="F4497" s="28"/>
      <c r="G4497" s="28"/>
      <c r="H4497" s="28"/>
      <c r="I4497" s="28"/>
      <c r="J4497" s="28"/>
      <c r="K4497" s="28"/>
      <c r="L4497" s="28"/>
      <c r="M4497" s="28"/>
      <c r="N4497" s="28"/>
      <c r="O4497" s="28"/>
      <c r="P4497" s="28"/>
      <c r="Q4497" s="28"/>
      <c r="R4497" s="28"/>
    </row>
    <row r="4498" spans="2:18">
      <c r="B4498" s="28"/>
      <c r="C4498" s="28"/>
      <c r="D4498" s="28"/>
      <c r="E4498" s="28"/>
      <c r="F4498" s="28"/>
      <c r="G4498" s="28"/>
      <c r="H4498" s="28"/>
      <c r="I4498" s="28"/>
      <c r="J4498" s="28"/>
      <c r="K4498" s="28"/>
      <c r="L4498" s="28"/>
      <c r="M4498" s="28"/>
      <c r="N4498" s="28"/>
      <c r="O4498" s="28"/>
      <c r="P4498" s="28"/>
      <c r="Q4498" s="28"/>
      <c r="R4498" s="28"/>
    </row>
    <row r="4499" spans="2:18">
      <c r="B4499" s="28"/>
      <c r="C4499" s="28"/>
      <c r="D4499" s="28"/>
      <c r="E4499" s="28"/>
      <c r="F4499" s="28"/>
      <c r="G4499" s="28"/>
      <c r="H4499" s="28"/>
      <c r="I4499" s="28"/>
      <c r="J4499" s="28"/>
      <c r="K4499" s="28"/>
      <c r="L4499" s="28"/>
      <c r="M4499" s="28"/>
      <c r="N4499" s="28"/>
      <c r="O4499" s="28"/>
      <c r="P4499" s="28"/>
      <c r="Q4499" s="28"/>
      <c r="R4499" s="28"/>
    </row>
    <row r="4500" spans="2:18">
      <c r="B4500" s="28"/>
      <c r="C4500" s="28"/>
      <c r="D4500" s="28"/>
      <c r="E4500" s="28"/>
      <c r="F4500" s="28"/>
      <c r="G4500" s="28"/>
      <c r="H4500" s="28"/>
      <c r="I4500" s="28"/>
      <c r="J4500" s="28"/>
      <c r="K4500" s="28"/>
      <c r="L4500" s="28"/>
      <c r="M4500" s="28"/>
      <c r="N4500" s="28"/>
      <c r="O4500" s="28"/>
      <c r="P4500" s="28"/>
      <c r="Q4500" s="28"/>
      <c r="R4500" s="28"/>
    </row>
    <row r="4501" spans="2:18">
      <c r="B4501" s="28"/>
      <c r="C4501" s="28"/>
      <c r="D4501" s="28"/>
      <c r="E4501" s="28"/>
      <c r="F4501" s="28"/>
      <c r="G4501" s="28"/>
      <c r="H4501" s="28"/>
      <c r="I4501" s="28"/>
      <c r="J4501" s="28"/>
      <c r="K4501" s="28"/>
      <c r="L4501" s="28"/>
      <c r="M4501" s="28"/>
      <c r="N4501" s="28"/>
      <c r="O4501" s="28"/>
      <c r="P4501" s="28"/>
      <c r="Q4501" s="28"/>
      <c r="R4501" s="28"/>
    </row>
    <row r="4502" spans="2:18">
      <c r="B4502" s="28"/>
      <c r="C4502" s="28"/>
      <c r="D4502" s="28"/>
      <c r="E4502" s="28"/>
      <c r="F4502" s="28"/>
      <c r="G4502" s="28"/>
      <c r="H4502" s="28"/>
      <c r="I4502" s="28"/>
      <c r="J4502" s="28"/>
      <c r="K4502" s="28"/>
      <c r="L4502" s="28"/>
      <c r="M4502" s="28"/>
      <c r="N4502" s="28"/>
      <c r="O4502" s="28"/>
      <c r="P4502" s="28"/>
      <c r="Q4502" s="28"/>
      <c r="R4502" s="28"/>
    </row>
    <row r="4503" spans="2:18">
      <c r="B4503" s="28"/>
      <c r="C4503" s="28"/>
      <c r="D4503" s="28"/>
      <c r="E4503" s="28"/>
      <c r="F4503" s="28"/>
      <c r="G4503" s="28"/>
      <c r="H4503" s="28"/>
      <c r="I4503" s="28"/>
      <c r="J4503" s="28"/>
      <c r="K4503" s="28"/>
      <c r="L4503" s="28"/>
      <c r="M4503" s="28"/>
      <c r="N4503" s="28"/>
      <c r="O4503" s="28"/>
      <c r="P4503" s="28"/>
      <c r="Q4503" s="28"/>
      <c r="R4503" s="28"/>
    </row>
    <row r="4504" spans="2:18">
      <c r="B4504" s="28"/>
      <c r="C4504" s="28"/>
      <c r="D4504" s="28"/>
      <c r="E4504" s="28"/>
      <c r="F4504" s="28"/>
      <c r="G4504" s="28"/>
      <c r="H4504" s="28"/>
      <c r="I4504" s="28"/>
      <c r="J4504" s="28"/>
      <c r="K4504" s="28"/>
      <c r="L4504" s="28"/>
      <c r="M4504" s="28"/>
      <c r="N4504" s="28"/>
      <c r="O4504" s="28"/>
      <c r="P4504" s="28"/>
      <c r="Q4504" s="28"/>
      <c r="R4504" s="28"/>
    </row>
    <row r="4505" spans="2:18">
      <c r="B4505" s="28"/>
      <c r="C4505" s="28"/>
      <c r="D4505" s="28"/>
      <c r="E4505" s="28"/>
      <c r="F4505" s="28"/>
      <c r="G4505" s="28"/>
      <c r="H4505" s="28"/>
      <c r="I4505" s="28"/>
      <c r="J4505" s="28"/>
      <c r="K4505" s="28"/>
      <c r="L4505" s="28"/>
      <c r="M4505" s="28"/>
      <c r="N4505" s="28"/>
      <c r="O4505" s="28"/>
      <c r="P4505" s="28"/>
      <c r="Q4505" s="28"/>
      <c r="R4505" s="28"/>
    </row>
    <row r="4506" spans="2:18">
      <c r="B4506" s="28"/>
      <c r="C4506" s="28"/>
      <c r="D4506" s="28"/>
      <c r="E4506" s="28"/>
      <c r="F4506" s="28"/>
      <c r="G4506" s="28"/>
      <c r="H4506" s="28"/>
      <c r="I4506" s="28"/>
      <c r="J4506" s="28"/>
      <c r="K4506" s="28"/>
      <c r="L4506" s="28"/>
      <c r="M4506" s="28"/>
      <c r="N4506" s="28"/>
      <c r="O4506" s="28"/>
      <c r="P4506" s="28"/>
      <c r="Q4506" s="28"/>
      <c r="R4506" s="28"/>
    </row>
    <row r="4507" spans="2:18">
      <c r="B4507" s="28"/>
      <c r="C4507" s="28"/>
      <c r="D4507" s="28"/>
      <c r="E4507" s="28"/>
      <c r="F4507" s="28"/>
      <c r="G4507" s="28"/>
      <c r="H4507" s="28"/>
      <c r="I4507" s="28"/>
      <c r="J4507" s="28"/>
      <c r="K4507" s="28"/>
      <c r="L4507" s="28"/>
      <c r="M4507" s="28"/>
      <c r="N4507" s="28"/>
      <c r="O4507" s="28"/>
      <c r="P4507" s="28"/>
      <c r="Q4507" s="28"/>
      <c r="R4507" s="28"/>
    </row>
    <row r="4508" spans="2:18">
      <c r="B4508" s="28"/>
      <c r="C4508" s="28"/>
      <c r="D4508" s="28"/>
      <c r="E4508" s="28"/>
      <c r="F4508" s="28"/>
      <c r="G4508" s="28"/>
      <c r="H4508" s="28"/>
      <c r="I4508" s="28"/>
      <c r="J4508" s="28"/>
      <c r="K4508" s="28"/>
      <c r="L4508" s="28"/>
      <c r="M4508" s="28"/>
      <c r="N4508" s="28"/>
      <c r="O4508" s="28"/>
      <c r="P4508" s="28"/>
      <c r="Q4508" s="28"/>
      <c r="R4508" s="28"/>
    </row>
    <row r="4509" spans="2:18">
      <c r="B4509" s="28"/>
      <c r="C4509" s="28"/>
      <c r="D4509" s="28"/>
      <c r="E4509" s="28"/>
      <c r="F4509" s="28"/>
      <c r="G4509" s="28"/>
      <c r="H4509" s="28"/>
      <c r="I4509" s="28"/>
      <c r="J4509" s="28"/>
      <c r="K4509" s="28"/>
      <c r="L4509" s="28"/>
      <c r="M4509" s="28"/>
      <c r="N4509" s="28"/>
      <c r="O4509" s="28"/>
      <c r="P4509" s="28"/>
      <c r="Q4509" s="28"/>
      <c r="R4509" s="28"/>
    </row>
    <row r="4510" spans="2:18">
      <c r="B4510" s="28"/>
      <c r="C4510" s="28"/>
      <c r="D4510" s="28"/>
      <c r="E4510" s="28"/>
      <c r="F4510" s="28"/>
      <c r="G4510" s="28"/>
      <c r="H4510" s="28"/>
      <c r="I4510" s="28"/>
      <c r="J4510" s="28"/>
      <c r="K4510" s="28"/>
      <c r="L4510" s="28"/>
      <c r="M4510" s="28"/>
      <c r="N4510" s="28"/>
      <c r="O4510" s="28"/>
      <c r="P4510" s="28"/>
      <c r="Q4510" s="28"/>
      <c r="R4510" s="28"/>
    </row>
    <row r="4511" spans="2:18">
      <c r="B4511" s="28"/>
      <c r="C4511" s="28"/>
      <c r="D4511" s="28"/>
      <c r="E4511" s="28"/>
      <c r="F4511" s="28"/>
      <c r="G4511" s="28"/>
      <c r="H4511" s="28"/>
      <c r="I4511" s="28"/>
      <c r="J4511" s="28"/>
      <c r="K4511" s="28"/>
      <c r="L4511" s="28"/>
      <c r="M4511" s="28"/>
      <c r="N4511" s="28"/>
      <c r="O4511" s="28"/>
      <c r="P4511" s="28"/>
      <c r="Q4511" s="28"/>
      <c r="R4511" s="28"/>
    </row>
    <row r="4512" spans="2:18">
      <c r="B4512" s="28"/>
      <c r="C4512" s="28"/>
      <c r="D4512" s="28"/>
      <c r="E4512" s="28"/>
      <c r="F4512" s="28"/>
      <c r="G4512" s="28"/>
      <c r="H4512" s="28"/>
      <c r="I4512" s="28"/>
      <c r="J4512" s="28"/>
      <c r="K4512" s="28"/>
      <c r="L4512" s="28"/>
      <c r="M4512" s="28"/>
      <c r="N4512" s="28"/>
      <c r="O4512" s="28"/>
      <c r="P4512" s="28"/>
      <c r="Q4512" s="28"/>
      <c r="R4512" s="28"/>
    </row>
    <row r="4513" spans="2:18">
      <c r="B4513" s="28"/>
      <c r="C4513" s="28"/>
      <c r="D4513" s="28"/>
      <c r="E4513" s="28"/>
      <c r="F4513" s="28"/>
      <c r="G4513" s="28"/>
      <c r="H4513" s="28"/>
      <c r="I4513" s="28"/>
      <c r="J4513" s="28"/>
      <c r="K4513" s="28"/>
      <c r="L4513" s="28"/>
      <c r="M4513" s="28"/>
      <c r="N4513" s="28"/>
      <c r="O4513" s="28"/>
      <c r="P4513" s="28"/>
      <c r="Q4513" s="28"/>
      <c r="R4513" s="28"/>
    </row>
    <row r="4514" spans="2:18">
      <c r="B4514" s="28"/>
      <c r="C4514" s="28"/>
      <c r="D4514" s="28"/>
      <c r="E4514" s="28"/>
      <c r="F4514" s="28"/>
      <c r="G4514" s="28"/>
      <c r="H4514" s="28"/>
      <c r="I4514" s="28"/>
      <c r="J4514" s="28"/>
      <c r="K4514" s="28"/>
      <c r="L4514" s="28"/>
      <c r="M4514" s="28"/>
      <c r="N4514" s="28"/>
      <c r="O4514" s="28"/>
      <c r="P4514" s="28"/>
      <c r="Q4514" s="28"/>
      <c r="R4514" s="28"/>
    </row>
    <row r="4515" spans="2:18">
      <c r="B4515" s="28"/>
      <c r="C4515" s="28"/>
      <c r="D4515" s="28"/>
      <c r="E4515" s="28"/>
      <c r="F4515" s="28"/>
      <c r="G4515" s="28"/>
      <c r="H4515" s="28"/>
      <c r="I4515" s="28"/>
      <c r="J4515" s="28"/>
      <c r="K4515" s="28"/>
      <c r="L4515" s="28"/>
      <c r="M4515" s="28"/>
      <c r="N4515" s="28"/>
      <c r="O4515" s="28"/>
      <c r="P4515" s="28"/>
      <c r="Q4515" s="28"/>
      <c r="R4515" s="28"/>
    </row>
    <row r="4516" spans="2:18">
      <c r="B4516" s="28"/>
      <c r="C4516" s="28"/>
      <c r="D4516" s="28"/>
      <c r="E4516" s="28"/>
      <c r="F4516" s="28"/>
      <c r="G4516" s="28"/>
      <c r="H4516" s="28"/>
      <c r="I4516" s="28"/>
      <c r="J4516" s="28"/>
      <c r="K4516" s="28"/>
      <c r="L4516" s="28"/>
      <c r="M4516" s="28"/>
      <c r="N4516" s="28"/>
      <c r="O4516" s="28"/>
      <c r="P4516" s="28"/>
      <c r="Q4516" s="28"/>
      <c r="R4516" s="28"/>
    </row>
    <row r="4517" spans="2:18">
      <c r="B4517" s="28"/>
      <c r="C4517" s="28"/>
      <c r="D4517" s="28"/>
      <c r="E4517" s="28"/>
      <c r="F4517" s="28"/>
      <c r="G4517" s="28"/>
      <c r="H4517" s="28"/>
      <c r="I4517" s="28"/>
      <c r="J4517" s="28"/>
      <c r="K4517" s="28"/>
      <c r="L4517" s="28"/>
      <c r="M4517" s="28"/>
      <c r="N4517" s="28"/>
      <c r="O4517" s="28"/>
      <c r="P4517" s="28"/>
      <c r="Q4517" s="28"/>
      <c r="R4517" s="28"/>
    </row>
    <row r="4518" spans="2:18">
      <c r="B4518" s="28"/>
      <c r="C4518" s="28"/>
      <c r="D4518" s="28"/>
      <c r="E4518" s="28"/>
      <c r="F4518" s="28"/>
      <c r="G4518" s="28"/>
      <c r="H4518" s="28"/>
      <c r="I4518" s="28"/>
      <c r="J4518" s="28"/>
      <c r="K4518" s="28"/>
      <c r="L4518" s="28"/>
      <c r="M4518" s="28"/>
      <c r="N4518" s="28"/>
      <c r="O4518" s="28"/>
      <c r="P4518" s="28"/>
      <c r="Q4518" s="28"/>
      <c r="R4518" s="28"/>
    </row>
    <row r="4519" spans="2:18">
      <c r="B4519" s="28"/>
      <c r="C4519" s="28"/>
      <c r="D4519" s="28"/>
      <c r="E4519" s="28"/>
      <c r="F4519" s="28"/>
      <c r="G4519" s="28"/>
      <c r="H4519" s="28"/>
      <c r="I4519" s="28"/>
      <c r="J4519" s="28"/>
      <c r="K4519" s="28"/>
      <c r="L4519" s="28"/>
      <c r="M4519" s="28"/>
      <c r="N4519" s="28"/>
      <c r="O4519" s="28"/>
      <c r="P4519" s="28"/>
      <c r="Q4519" s="28"/>
      <c r="R4519" s="28"/>
    </row>
    <row r="4520" spans="2:18">
      <c r="B4520" s="28"/>
      <c r="C4520" s="28"/>
      <c r="D4520" s="28"/>
      <c r="E4520" s="28"/>
      <c r="F4520" s="28"/>
      <c r="G4520" s="28"/>
      <c r="H4520" s="28"/>
      <c r="I4520" s="28"/>
      <c r="J4520" s="28"/>
      <c r="K4520" s="28"/>
      <c r="L4520" s="28"/>
      <c r="M4520" s="28"/>
      <c r="N4520" s="28"/>
      <c r="O4520" s="28"/>
      <c r="P4520" s="28"/>
      <c r="Q4520" s="28"/>
      <c r="R4520" s="28"/>
    </row>
    <row r="4521" spans="2:18">
      <c r="B4521" s="28"/>
      <c r="C4521" s="28"/>
      <c r="D4521" s="28"/>
      <c r="E4521" s="28"/>
      <c r="F4521" s="28"/>
      <c r="G4521" s="28"/>
      <c r="H4521" s="28"/>
      <c r="I4521" s="28"/>
      <c r="J4521" s="28"/>
      <c r="K4521" s="28"/>
      <c r="L4521" s="28"/>
      <c r="M4521" s="28"/>
      <c r="N4521" s="28"/>
      <c r="O4521" s="28"/>
      <c r="P4521" s="28"/>
      <c r="Q4521" s="28"/>
      <c r="R4521" s="28"/>
    </row>
    <row r="4522" spans="2:18">
      <c r="B4522" s="28"/>
      <c r="C4522" s="28"/>
      <c r="D4522" s="28"/>
      <c r="E4522" s="28"/>
      <c r="F4522" s="28"/>
      <c r="G4522" s="28"/>
      <c r="H4522" s="28"/>
      <c r="I4522" s="28"/>
      <c r="J4522" s="28"/>
      <c r="K4522" s="28"/>
      <c r="L4522" s="28"/>
      <c r="M4522" s="28"/>
      <c r="N4522" s="28"/>
      <c r="O4522" s="28"/>
      <c r="P4522" s="28"/>
      <c r="Q4522" s="28"/>
      <c r="R4522" s="28"/>
    </row>
    <row r="4523" spans="2:18">
      <c r="B4523" s="28"/>
      <c r="C4523" s="28"/>
      <c r="D4523" s="28"/>
      <c r="E4523" s="28"/>
      <c r="F4523" s="28"/>
      <c r="G4523" s="28"/>
      <c r="H4523" s="28"/>
      <c r="I4523" s="28"/>
      <c r="J4523" s="28"/>
      <c r="K4523" s="28"/>
      <c r="L4523" s="28"/>
      <c r="M4523" s="28"/>
      <c r="N4523" s="28"/>
      <c r="O4523" s="28"/>
      <c r="P4523" s="28"/>
      <c r="Q4523" s="28"/>
      <c r="R4523" s="28"/>
    </row>
    <row r="4524" spans="2:18">
      <c r="B4524" s="28"/>
      <c r="C4524" s="28"/>
      <c r="D4524" s="28"/>
      <c r="E4524" s="28"/>
      <c r="F4524" s="28"/>
      <c r="G4524" s="28"/>
      <c r="H4524" s="28"/>
      <c r="I4524" s="28"/>
      <c r="J4524" s="28"/>
      <c r="K4524" s="28"/>
      <c r="L4524" s="28"/>
      <c r="M4524" s="28"/>
      <c r="N4524" s="28"/>
      <c r="O4524" s="28"/>
      <c r="P4524" s="28"/>
      <c r="Q4524" s="28"/>
      <c r="R4524" s="28"/>
    </row>
    <row r="4525" spans="2:18">
      <c r="B4525" s="28"/>
      <c r="C4525" s="28"/>
      <c r="D4525" s="28"/>
      <c r="E4525" s="28"/>
      <c r="F4525" s="28"/>
      <c r="G4525" s="28"/>
      <c r="H4525" s="28"/>
      <c r="I4525" s="28"/>
      <c r="J4525" s="28"/>
      <c r="K4525" s="28"/>
      <c r="L4525" s="28"/>
      <c r="M4525" s="28"/>
      <c r="N4525" s="28"/>
      <c r="O4525" s="28"/>
      <c r="P4525" s="28"/>
      <c r="Q4525" s="28"/>
      <c r="R4525" s="28"/>
    </row>
    <row r="4526" spans="2:18">
      <c r="B4526" s="28"/>
      <c r="C4526" s="28"/>
      <c r="D4526" s="28"/>
      <c r="E4526" s="28"/>
      <c r="F4526" s="28"/>
      <c r="G4526" s="28"/>
      <c r="H4526" s="28"/>
      <c r="I4526" s="28"/>
      <c r="J4526" s="28"/>
      <c r="K4526" s="28"/>
      <c r="L4526" s="28"/>
      <c r="M4526" s="28"/>
      <c r="N4526" s="28"/>
      <c r="O4526" s="28"/>
      <c r="P4526" s="28"/>
      <c r="Q4526" s="28"/>
      <c r="R4526" s="28"/>
    </row>
    <row r="4527" spans="2:18">
      <c r="B4527" s="28"/>
      <c r="C4527" s="28"/>
      <c r="D4527" s="28"/>
      <c r="E4527" s="28"/>
      <c r="F4527" s="28"/>
      <c r="G4527" s="28"/>
      <c r="H4527" s="28"/>
      <c r="I4527" s="28"/>
      <c r="J4527" s="28"/>
      <c r="K4527" s="28"/>
      <c r="L4527" s="28"/>
      <c r="M4527" s="28"/>
      <c r="N4527" s="28"/>
      <c r="O4527" s="28"/>
      <c r="P4527" s="28"/>
      <c r="Q4527" s="28"/>
      <c r="R4527" s="28"/>
    </row>
    <row r="4528" spans="2:18">
      <c r="B4528" s="28"/>
      <c r="C4528" s="28"/>
      <c r="D4528" s="28"/>
      <c r="E4528" s="28"/>
      <c r="F4528" s="28"/>
      <c r="G4528" s="28"/>
      <c r="H4528" s="28"/>
      <c r="I4528" s="28"/>
      <c r="J4528" s="28"/>
      <c r="K4528" s="28"/>
      <c r="L4528" s="28"/>
      <c r="M4528" s="28"/>
      <c r="N4528" s="28"/>
      <c r="O4528" s="28"/>
      <c r="P4528" s="28"/>
      <c r="Q4528" s="28"/>
      <c r="R4528" s="28"/>
    </row>
    <row r="4529" spans="2:18">
      <c r="B4529" s="28"/>
      <c r="C4529" s="28"/>
      <c r="D4529" s="28"/>
      <c r="E4529" s="28"/>
      <c r="F4529" s="28"/>
      <c r="G4529" s="28"/>
      <c r="H4529" s="28"/>
      <c r="I4529" s="28"/>
      <c r="J4529" s="28"/>
      <c r="K4529" s="28"/>
      <c r="L4529" s="28"/>
      <c r="M4529" s="28"/>
      <c r="N4529" s="28"/>
      <c r="O4529" s="28"/>
      <c r="P4529" s="28"/>
      <c r="Q4529" s="28"/>
      <c r="R4529" s="28"/>
    </row>
    <row r="4530" spans="2:18">
      <c r="B4530" s="28"/>
      <c r="C4530" s="28"/>
      <c r="D4530" s="28"/>
      <c r="E4530" s="28"/>
      <c r="F4530" s="28"/>
      <c r="G4530" s="28"/>
      <c r="H4530" s="28"/>
      <c r="I4530" s="28"/>
      <c r="J4530" s="28"/>
      <c r="K4530" s="28"/>
      <c r="L4530" s="28"/>
      <c r="M4530" s="28"/>
      <c r="N4530" s="28"/>
      <c r="O4530" s="28"/>
      <c r="P4530" s="28"/>
      <c r="Q4530" s="28"/>
      <c r="R4530" s="28"/>
    </row>
    <row r="4531" spans="2:18">
      <c r="B4531" s="28"/>
      <c r="C4531" s="28"/>
      <c r="D4531" s="28"/>
      <c r="E4531" s="28"/>
      <c r="F4531" s="28"/>
      <c r="G4531" s="28"/>
      <c r="H4531" s="28"/>
      <c r="I4531" s="28"/>
      <c r="J4531" s="28"/>
      <c r="K4531" s="28"/>
      <c r="L4531" s="28"/>
      <c r="M4531" s="28"/>
      <c r="N4531" s="28"/>
      <c r="O4531" s="28"/>
      <c r="P4531" s="28"/>
      <c r="Q4531" s="28"/>
      <c r="R4531" s="28"/>
    </row>
    <row r="4532" spans="2:18">
      <c r="B4532" s="28"/>
      <c r="C4532" s="28"/>
      <c r="D4532" s="28"/>
      <c r="E4532" s="28"/>
      <c r="F4532" s="28"/>
      <c r="G4532" s="28"/>
      <c r="H4532" s="28"/>
      <c r="I4532" s="28"/>
      <c r="J4532" s="28"/>
      <c r="K4532" s="28"/>
      <c r="L4532" s="28"/>
      <c r="M4532" s="28"/>
      <c r="N4532" s="28"/>
      <c r="O4532" s="28"/>
      <c r="P4532" s="28"/>
      <c r="Q4532" s="28"/>
      <c r="R4532" s="28"/>
    </row>
    <row r="4533" spans="2:18">
      <c r="B4533" s="28"/>
      <c r="C4533" s="28"/>
      <c r="D4533" s="28"/>
      <c r="E4533" s="28"/>
      <c r="F4533" s="28"/>
      <c r="G4533" s="28"/>
      <c r="H4533" s="28"/>
      <c r="I4533" s="28"/>
      <c r="J4533" s="28"/>
      <c r="K4533" s="28"/>
      <c r="L4533" s="28"/>
      <c r="M4533" s="28"/>
      <c r="N4533" s="28"/>
      <c r="O4533" s="28"/>
      <c r="P4533" s="28"/>
      <c r="Q4533" s="28"/>
      <c r="R4533" s="28"/>
    </row>
    <row r="4534" spans="2:18">
      <c r="B4534" s="28"/>
      <c r="C4534" s="28"/>
      <c r="D4534" s="28"/>
      <c r="E4534" s="28"/>
      <c r="F4534" s="28"/>
      <c r="G4534" s="28"/>
      <c r="H4534" s="28"/>
      <c r="I4534" s="28"/>
      <c r="J4534" s="28"/>
      <c r="K4534" s="28"/>
      <c r="L4534" s="28"/>
      <c r="M4534" s="28"/>
      <c r="N4534" s="28"/>
      <c r="O4534" s="28"/>
      <c r="P4534" s="28"/>
      <c r="Q4534" s="28"/>
      <c r="R4534" s="28"/>
    </row>
    <row r="4535" spans="2:18">
      <c r="B4535" s="28"/>
      <c r="C4535" s="28"/>
      <c r="D4535" s="28"/>
      <c r="E4535" s="28"/>
      <c r="F4535" s="28"/>
      <c r="G4535" s="28"/>
      <c r="H4535" s="28"/>
      <c r="I4535" s="28"/>
      <c r="J4535" s="28"/>
      <c r="K4535" s="28"/>
      <c r="L4535" s="28"/>
      <c r="M4535" s="28"/>
      <c r="N4535" s="28"/>
      <c r="O4535" s="28"/>
      <c r="P4535" s="28"/>
      <c r="Q4535" s="28"/>
      <c r="R4535" s="28"/>
    </row>
    <row r="4536" spans="2:18">
      <c r="B4536" s="28"/>
      <c r="C4536" s="28"/>
      <c r="D4536" s="28"/>
      <c r="E4536" s="28"/>
      <c r="F4536" s="28"/>
      <c r="G4536" s="28"/>
      <c r="H4536" s="28"/>
      <c r="I4536" s="28"/>
      <c r="J4536" s="28"/>
      <c r="K4536" s="28"/>
      <c r="L4536" s="28"/>
      <c r="M4536" s="28"/>
      <c r="N4536" s="28"/>
      <c r="O4536" s="28"/>
      <c r="P4536" s="28"/>
      <c r="Q4536" s="28"/>
      <c r="R4536" s="28"/>
    </row>
    <row r="4537" spans="2:18">
      <c r="B4537" s="28"/>
      <c r="C4537" s="28"/>
      <c r="D4537" s="28"/>
      <c r="E4537" s="28"/>
      <c r="F4537" s="28"/>
      <c r="G4537" s="28"/>
      <c r="H4537" s="28"/>
      <c r="I4537" s="28"/>
      <c r="J4537" s="28"/>
      <c r="K4537" s="28"/>
      <c r="L4537" s="28"/>
      <c r="M4537" s="28"/>
      <c r="N4537" s="28"/>
      <c r="O4537" s="28"/>
      <c r="P4537" s="28"/>
      <c r="Q4537" s="28"/>
      <c r="R4537" s="28"/>
    </row>
    <row r="4538" spans="2:18">
      <c r="B4538" s="28"/>
      <c r="C4538" s="28"/>
      <c r="D4538" s="28"/>
      <c r="E4538" s="28"/>
      <c r="F4538" s="28"/>
      <c r="G4538" s="28"/>
      <c r="H4538" s="28"/>
      <c r="I4538" s="28"/>
      <c r="J4538" s="28"/>
      <c r="K4538" s="28"/>
      <c r="L4538" s="28"/>
      <c r="M4538" s="28"/>
      <c r="N4538" s="28"/>
      <c r="O4538" s="28"/>
      <c r="P4538" s="28"/>
      <c r="Q4538" s="28"/>
      <c r="R4538" s="28"/>
    </row>
    <row r="4539" spans="2:18">
      <c r="B4539" s="28"/>
      <c r="C4539" s="28"/>
      <c r="D4539" s="28"/>
      <c r="E4539" s="28"/>
      <c r="F4539" s="28"/>
      <c r="G4539" s="28"/>
      <c r="H4539" s="28"/>
      <c r="I4539" s="28"/>
      <c r="J4539" s="28"/>
      <c r="K4539" s="28"/>
      <c r="L4539" s="28"/>
      <c r="M4539" s="28"/>
      <c r="N4539" s="28"/>
      <c r="O4539" s="28"/>
      <c r="P4539" s="28"/>
      <c r="Q4539" s="28"/>
      <c r="R4539" s="28"/>
    </row>
    <row r="4540" spans="2:18">
      <c r="B4540" s="28"/>
      <c r="C4540" s="28"/>
      <c r="D4540" s="28"/>
      <c r="E4540" s="28"/>
      <c r="F4540" s="28"/>
      <c r="G4540" s="28"/>
      <c r="H4540" s="28"/>
      <c r="I4540" s="28"/>
      <c r="J4540" s="28"/>
      <c r="K4540" s="28"/>
      <c r="L4540" s="28"/>
      <c r="M4540" s="28"/>
      <c r="N4540" s="28"/>
      <c r="O4540" s="28"/>
      <c r="P4540" s="28"/>
      <c r="Q4540" s="28"/>
      <c r="R4540" s="28"/>
    </row>
    <row r="4541" spans="2:18">
      <c r="B4541" s="28"/>
      <c r="C4541" s="28"/>
      <c r="D4541" s="28"/>
      <c r="E4541" s="28"/>
      <c r="F4541" s="28"/>
      <c r="G4541" s="28"/>
      <c r="H4541" s="28"/>
      <c r="I4541" s="28"/>
      <c r="J4541" s="28"/>
      <c r="K4541" s="28"/>
      <c r="L4541" s="28"/>
      <c r="M4541" s="28"/>
      <c r="N4541" s="28"/>
      <c r="O4541" s="28"/>
      <c r="P4541" s="28"/>
      <c r="Q4541" s="28"/>
      <c r="R4541" s="28"/>
    </row>
    <row r="4542" spans="2:18">
      <c r="B4542" s="28"/>
      <c r="C4542" s="28"/>
      <c r="D4542" s="28"/>
      <c r="E4542" s="28"/>
      <c r="F4542" s="28"/>
      <c r="G4542" s="28"/>
      <c r="H4542" s="28"/>
      <c r="I4542" s="28"/>
      <c r="J4542" s="28"/>
      <c r="K4542" s="28"/>
      <c r="L4542" s="28"/>
      <c r="M4542" s="28"/>
      <c r="N4542" s="28"/>
      <c r="O4542" s="28"/>
      <c r="P4542" s="28"/>
      <c r="Q4542" s="28"/>
      <c r="R4542" s="28"/>
    </row>
    <row r="4543" spans="2:18">
      <c r="B4543" s="28"/>
      <c r="C4543" s="28"/>
      <c r="D4543" s="28"/>
      <c r="E4543" s="28"/>
      <c r="F4543" s="28"/>
      <c r="G4543" s="28"/>
      <c r="H4543" s="28"/>
      <c r="I4543" s="28"/>
      <c r="J4543" s="28"/>
      <c r="K4543" s="28"/>
      <c r="L4543" s="28"/>
      <c r="M4543" s="28"/>
      <c r="N4543" s="28"/>
      <c r="O4543" s="28"/>
      <c r="P4543" s="28"/>
      <c r="Q4543" s="28"/>
      <c r="R4543" s="28"/>
    </row>
    <row r="4544" spans="2:18">
      <c r="B4544" s="28"/>
      <c r="C4544" s="28"/>
      <c r="D4544" s="28"/>
      <c r="E4544" s="28"/>
      <c r="F4544" s="28"/>
      <c r="G4544" s="28"/>
      <c r="H4544" s="28"/>
      <c r="I4544" s="28"/>
      <c r="J4544" s="28"/>
      <c r="K4544" s="28"/>
      <c r="L4544" s="28"/>
      <c r="M4544" s="28"/>
      <c r="N4544" s="28"/>
      <c r="O4544" s="28"/>
      <c r="P4544" s="28"/>
      <c r="Q4544" s="28"/>
      <c r="R4544" s="28"/>
    </row>
    <row r="4545" spans="2:18">
      <c r="B4545" s="28"/>
      <c r="C4545" s="28"/>
      <c r="D4545" s="28"/>
      <c r="E4545" s="28"/>
      <c r="F4545" s="28"/>
      <c r="G4545" s="28"/>
      <c r="H4545" s="28"/>
      <c r="I4545" s="28"/>
      <c r="J4545" s="28"/>
      <c r="K4545" s="28"/>
      <c r="L4545" s="28"/>
      <c r="M4545" s="28"/>
      <c r="N4545" s="28"/>
      <c r="O4545" s="28"/>
      <c r="P4545" s="28"/>
      <c r="Q4545" s="28"/>
      <c r="R4545" s="28"/>
    </row>
    <row r="4546" spans="2:18">
      <c r="B4546" s="28"/>
      <c r="C4546" s="28"/>
      <c r="D4546" s="28"/>
      <c r="E4546" s="28"/>
      <c r="F4546" s="28"/>
      <c r="G4546" s="28"/>
      <c r="H4546" s="28"/>
      <c r="I4546" s="28"/>
      <c r="J4546" s="28"/>
      <c r="K4546" s="28"/>
      <c r="L4546" s="28"/>
      <c r="M4546" s="28"/>
      <c r="N4546" s="28"/>
      <c r="O4546" s="28"/>
      <c r="P4546" s="28"/>
      <c r="Q4546" s="28"/>
      <c r="R4546" s="28"/>
    </row>
    <row r="4547" spans="2:18">
      <c r="B4547" s="28"/>
      <c r="C4547" s="28"/>
      <c r="D4547" s="28"/>
      <c r="E4547" s="28"/>
      <c r="F4547" s="28"/>
      <c r="G4547" s="28"/>
      <c r="H4547" s="28"/>
      <c r="I4547" s="28"/>
      <c r="J4547" s="28"/>
      <c r="K4547" s="28"/>
      <c r="L4547" s="28"/>
      <c r="M4547" s="28"/>
      <c r="N4547" s="28"/>
      <c r="O4547" s="28"/>
      <c r="P4547" s="28"/>
      <c r="Q4547" s="28"/>
      <c r="R4547" s="28"/>
    </row>
    <row r="4548" spans="2:18">
      <c r="B4548" s="28"/>
      <c r="C4548" s="28"/>
      <c r="D4548" s="28"/>
      <c r="E4548" s="28"/>
      <c r="F4548" s="28"/>
      <c r="G4548" s="28"/>
      <c r="H4548" s="28"/>
      <c r="I4548" s="28"/>
      <c r="J4548" s="28"/>
      <c r="K4548" s="28"/>
      <c r="L4548" s="28"/>
      <c r="M4548" s="28"/>
      <c r="N4548" s="28"/>
      <c r="O4548" s="28"/>
      <c r="P4548" s="28"/>
      <c r="Q4548" s="28"/>
      <c r="R4548" s="28"/>
    </row>
    <row r="4549" spans="2:18">
      <c r="B4549" s="28"/>
      <c r="C4549" s="28"/>
      <c r="D4549" s="28"/>
      <c r="E4549" s="28"/>
      <c r="F4549" s="28"/>
      <c r="G4549" s="28"/>
      <c r="H4549" s="28"/>
      <c r="I4549" s="28"/>
      <c r="J4549" s="28"/>
      <c r="K4549" s="28"/>
      <c r="L4549" s="28"/>
      <c r="M4549" s="28"/>
      <c r="N4549" s="28"/>
      <c r="O4549" s="28"/>
      <c r="P4549" s="28"/>
      <c r="Q4549" s="28"/>
      <c r="R4549" s="28"/>
    </row>
    <row r="4550" spans="2:18">
      <c r="B4550" s="28"/>
      <c r="C4550" s="28"/>
      <c r="D4550" s="28"/>
      <c r="E4550" s="28"/>
      <c r="F4550" s="28"/>
      <c r="G4550" s="28"/>
      <c r="H4550" s="28"/>
      <c r="I4550" s="28"/>
      <c r="J4550" s="28"/>
      <c r="K4550" s="28"/>
      <c r="L4550" s="28"/>
      <c r="M4550" s="28"/>
      <c r="N4550" s="28"/>
      <c r="O4550" s="28"/>
      <c r="P4550" s="28"/>
      <c r="Q4550" s="28"/>
      <c r="R4550" s="28"/>
    </row>
    <row r="4551" spans="2:18">
      <c r="B4551" s="28"/>
      <c r="C4551" s="28"/>
      <c r="D4551" s="28"/>
      <c r="E4551" s="28"/>
      <c r="F4551" s="28"/>
      <c r="G4551" s="28"/>
      <c r="H4551" s="28"/>
      <c r="I4551" s="28"/>
      <c r="J4551" s="28"/>
      <c r="K4551" s="28"/>
      <c r="L4551" s="28"/>
      <c r="M4551" s="28"/>
      <c r="N4551" s="28"/>
      <c r="O4551" s="28"/>
      <c r="P4551" s="28"/>
      <c r="Q4551" s="28"/>
      <c r="R4551" s="28"/>
    </row>
    <row r="4552" spans="2:18">
      <c r="B4552" s="28"/>
      <c r="C4552" s="28"/>
      <c r="D4552" s="28"/>
      <c r="E4552" s="28"/>
      <c r="F4552" s="28"/>
      <c r="G4552" s="28"/>
      <c r="H4552" s="28"/>
      <c r="I4552" s="28"/>
      <c r="J4552" s="28"/>
      <c r="K4552" s="28"/>
      <c r="L4552" s="28"/>
      <c r="M4552" s="28"/>
      <c r="N4552" s="28"/>
      <c r="O4552" s="28"/>
      <c r="P4552" s="28"/>
      <c r="Q4552" s="28"/>
      <c r="R4552" s="28"/>
    </row>
    <row r="4553" spans="2:18">
      <c r="B4553" s="28"/>
      <c r="C4553" s="28"/>
      <c r="D4553" s="28"/>
      <c r="E4553" s="28"/>
      <c r="F4553" s="28"/>
      <c r="G4553" s="28"/>
      <c r="H4553" s="28"/>
      <c r="I4553" s="28"/>
      <c r="J4553" s="28"/>
      <c r="K4553" s="28"/>
      <c r="L4553" s="28"/>
      <c r="M4553" s="28"/>
      <c r="N4553" s="28"/>
      <c r="O4553" s="28"/>
      <c r="P4553" s="28"/>
      <c r="Q4553" s="28"/>
      <c r="R4553" s="28"/>
    </row>
    <row r="4554" spans="2:18">
      <c r="B4554" s="28"/>
      <c r="C4554" s="28"/>
      <c r="D4554" s="28"/>
      <c r="E4554" s="28"/>
      <c r="F4554" s="28"/>
      <c r="G4554" s="28"/>
      <c r="H4554" s="28"/>
      <c r="I4554" s="28"/>
      <c r="J4554" s="28"/>
      <c r="K4554" s="28"/>
      <c r="L4554" s="28"/>
      <c r="M4554" s="28"/>
      <c r="N4554" s="28"/>
      <c r="O4554" s="28"/>
      <c r="P4554" s="28"/>
      <c r="Q4554" s="28"/>
      <c r="R4554" s="28"/>
    </row>
    <row r="4555" spans="2:18">
      <c r="B4555" s="28"/>
      <c r="C4555" s="28"/>
      <c r="D4555" s="28"/>
      <c r="E4555" s="28"/>
      <c r="F4555" s="28"/>
      <c r="G4555" s="28"/>
      <c r="H4555" s="28"/>
      <c r="I4555" s="28"/>
      <c r="J4555" s="28"/>
      <c r="K4555" s="28"/>
      <c r="L4555" s="28"/>
      <c r="M4555" s="28"/>
      <c r="N4555" s="28"/>
      <c r="O4555" s="28"/>
      <c r="P4555" s="28"/>
      <c r="Q4555" s="28"/>
      <c r="R4555" s="28"/>
    </row>
    <row r="4556" spans="2:18">
      <c r="B4556" s="28"/>
      <c r="C4556" s="28"/>
      <c r="D4556" s="28"/>
      <c r="E4556" s="28"/>
      <c r="F4556" s="28"/>
      <c r="G4556" s="28"/>
      <c r="H4556" s="28"/>
      <c r="I4556" s="28"/>
      <c r="J4556" s="28"/>
      <c r="K4556" s="28"/>
      <c r="L4556" s="28"/>
      <c r="M4556" s="28"/>
      <c r="N4556" s="28"/>
      <c r="O4556" s="28"/>
      <c r="P4556" s="28"/>
      <c r="Q4556" s="28"/>
      <c r="R4556" s="28"/>
    </row>
    <row r="4557" spans="2:18">
      <c r="B4557" s="28"/>
      <c r="C4557" s="28"/>
      <c r="D4557" s="28"/>
      <c r="E4557" s="28"/>
      <c r="F4557" s="28"/>
      <c r="G4557" s="28"/>
      <c r="H4557" s="28"/>
      <c r="I4557" s="28"/>
      <c r="J4557" s="28"/>
      <c r="K4557" s="28"/>
      <c r="L4557" s="28"/>
      <c r="M4557" s="28"/>
      <c r="N4557" s="28"/>
      <c r="O4557" s="28"/>
      <c r="P4557" s="28"/>
      <c r="Q4557" s="28"/>
      <c r="R4557" s="28"/>
    </row>
    <row r="4558" spans="2:18">
      <c r="B4558" s="28"/>
      <c r="C4558" s="28"/>
      <c r="D4558" s="28"/>
      <c r="E4558" s="28"/>
      <c r="F4558" s="28"/>
      <c r="G4558" s="28"/>
      <c r="H4558" s="28"/>
      <c r="I4558" s="28"/>
      <c r="J4558" s="28"/>
      <c r="K4558" s="28"/>
      <c r="L4558" s="28"/>
      <c r="M4558" s="28"/>
      <c r="N4558" s="28"/>
      <c r="O4558" s="28"/>
      <c r="P4558" s="28"/>
      <c r="Q4558" s="28"/>
      <c r="R4558" s="28"/>
    </row>
    <row r="4559" spans="2:18">
      <c r="B4559" s="28"/>
      <c r="C4559" s="28"/>
      <c r="D4559" s="28"/>
      <c r="E4559" s="28"/>
      <c r="F4559" s="28"/>
      <c r="G4559" s="28"/>
      <c r="H4559" s="28"/>
      <c r="I4559" s="28"/>
      <c r="J4559" s="28"/>
      <c r="K4559" s="28"/>
      <c r="L4559" s="28"/>
      <c r="M4559" s="28"/>
      <c r="N4559" s="28"/>
      <c r="O4559" s="28"/>
      <c r="P4559" s="28"/>
      <c r="Q4559" s="28"/>
      <c r="R4559" s="28"/>
    </row>
    <row r="4560" spans="2:18">
      <c r="B4560" s="28"/>
      <c r="C4560" s="28"/>
      <c r="D4560" s="28"/>
      <c r="E4560" s="28"/>
      <c r="F4560" s="28"/>
      <c r="G4560" s="28"/>
      <c r="H4560" s="28"/>
      <c r="I4560" s="28"/>
      <c r="J4560" s="28"/>
      <c r="K4560" s="28"/>
      <c r="L4560" s="28"/>
      <c r="M4560" s="28"/>
      <c r="N4560" s="28"/>
      <c r="O4560" s="28"/>
      <c r="P4560" s="28"/>
      <c r="Q4560" s="28"/>
      <c r="R4560" s="28"/>
    </row>
    <row r="4561" spans="2:18">
      <c r="B4561" s="28"/>
      <c r="C4561" s="28"/>
      <c r="D4561" s="28"/>
      <c r="E4561" s="28"/>
      <c r="F4561" s="28"/>
      <c r="G4561" s="28"/>
      <c r="H4561" s="28"/>
      <c r="I4561" s="28"/>
      <c r="J4561" s="28"/>
      <c r="K4561" s="28"/>
      <c r="L4561" s="28"/>
      <c r="M4561" s="28"/>
      <c r="N4561" s="28"/>
      <c r="O4561" s="28"/>
      <c r="P4561" s="28"/>
      <c r="Q4561" s="28"/>
      <c r="R4561" s="28"/>
    </row>
    <row r="4562" spans="2:18">
      <c r="B4562" s="28"/>
      <c r="C4562" s="28"/>
      <c r="D4562" s="28"/>
      <c r="E4562" s="28"/>
      <c r="F4562" s="28"/>
      <c r="G4562" s="28"/>
      <c r="H4562" s="28"/>
      <c r="I4562" s="28"/>
      <c r="J4562" s="28"/>
      <c r="K4562" s="28"/>
      <c r="L4562" s="28"/>
      <c r="M4562" s="28"/>
      <c r="N4562" s="28"/>
      <c r="O4562" s="28"/>
      <c r="P4562" s="28"/>
      <c r="Q4562" s="28"/>
      <c r="R4562" s="28"/>
    </row>
    <row r="4563" spans="2:18">
      <c r="B4563" s="28"/>
      <c r="C4563" s="28"/>
      <c r="D4563" s="28"/>
      <c r="E4563" s="28"/>
      <c r="F4563" s="28"/>
      <c r="G4563" s="28"/>
      <c r="H4563" s="28"/>
      <c r="I4563" s="28"/>
      <c r="J4563" s="28"/>
      <c r="K4563" s="28"/>
      <c r="L4563" s="28"/>
      <c r="M4563" s="28"/>
      <c r="N4563" s="28"/>
      <c r="O4563" s="28"/>
      <c r="P4563" s="28"/>
      <c r="Q4563" s="28"/>
      <c r="R4563" s="28"/>
    </row>
    <row r="4564" spans="2:18">
      <c r="B4564" s="28"/>
      <c r="C4564" s="28"/>
      <c r="D4564" s="28"/>
      <c r="E4564" s="28"/>
      <c r="F4564" s="28"/>
      <c r="G4564" s="28"/>
      <c r="H4564" s="28"/>
      <c r="I4564" s="28"/>
      <c r="J4564" s="28"/>
      <c r="K4564" s="28"/>
      <c r="L4564" s="28"/>
      <c r="M4564" s="28"/>
      <c r="N4564" s="28"/>
      <c r="O4564" s="28"/>
      <c r="P4564" s="28"/>
      <c r="Q4564" s="28"/>
      <c r="R4564" s="28"/>
    </row>
    <row r="4565" spans="2:18">
      <c r="B4565" s="28"/>
      <c r="C4565" s="28"/>
      <c r="D4565" s="28"/>
      <c r="E4565" s="28"/>
      <c r="F4565" s="28"/>
      <c r="G4565" s="28"/>
      <c r="H4565" s="28"/>
      <c r="I4565" s="28"/>
      <c r="J4565" s="28"/>
      <c r="K4565" s="28"/>
      <c r="L4565" s="28"/>
      <c r="M4565" s="28"/>
      <c r="N4565" s="28"/>
      <c r="O4565" s="28"/>
      <c r="P4565" s="28"/>
      <c r="Q4565" s="28"/>
      <c r="R4565" s="28"/>
    </row>
    <row r="4566" spans="2:18">
      <c r="B4566" s="28"/>
      <c r="C4566" s="28"/>
      <c r="D4566" s="28"/>
      <c r="E4566" s="28"/>
      <c r="F4566" s="28"/>
      <c r="G4566" s="28"/>
      <c r="H4566" s="28"/>
      <c r="I4566" s="28"/>
      <c r="J4566" s="28"/>
      <c r="K4566" s="28"/>
      <c r="L4566" s="28"/>
      <c r="M4566" s="28"/>
      <c r="N4566" s="28"/>
      <c r="O4566" s="28"/>
      <c r="P4566" s="28"/>
      <c r="Q4566" s="28"/>
      <c r="R4566" s="28"/>
    </row>
    <row r="4567" spans="2:18">
      <c r="B4567" s="28"/>
      <c r="C4567" s="28"/>
      <c r="D4567" s="28"/>
      <c r="E4567" s="28"/>
      <c r="F4567" s="28"/>
      <c r="G4567" s="28"/>
      <c r="H4567" s="28"/>
      <c r="I4567" s="28"/>
      <c r="J4567" s="28"/>
      <c r="K4567" s="28"/>
      <c r="L4567" s="28"/>
      <c r="M4567" s="28"/>
      <c r="N4567" s="28"/>
      <c r="O4567" s="28"/>
      <c r="P4567" s="28"/>
      <c r="Q4567" s="28"/>
      <c r="R4567" s="28"/>
    </row>
    <row r="4568" spans="2:18">
      <c r="B4568" s="28"/>
      <c r="C4568" s="28"/>
      <c r="D4568" s="28"/>
      <c r="E4568" s="28"/>
      <c r="F4568" s="28"/>
      <c r="G4568" s="28"/>
      <c r="H4568" s="28"/>
      <c r="I4568" s="28"/>
      <c r="J4568" s="28"/>
      <c r="K4568" s="28"/>
      <c r="L4568" s="28"/>
      <c r="M4568" s="28"/>
      <c r="N4568" s="28"/>
      <c r="O4568" s="28"/>
      <c r="P4568" s="28"/>
      <c r="Q4568" s="28"/>
      <c r="R4568" s="28"/>
    </row>
    <row r="4569" spans="2:18">
      <c r="B4569" s="28"/>
      <c r="C4569" s="28"/>
      <c r="D4569" s="28"/>
      <c r="E4569" s="28"/>
      <c r="F4569" s="28"/>
      <c r="G4569" s="28"/>
      <c r="H4569" s="28"/>
      <c r="I4569" s="28"/>
      <c r="J4569" s="28"/>
      <c r="K4569" s="28"/>
      <c r="L4569" s="28"/>
      <c r="M4569" s="28"/>
      <c r="N4569" s="28"/>
      <c r="O4569" s="28"/>
      <c r="P4569" s="28"/>
      <c r="Q4569" s="28"/>
      <c r="R4569" s="28"/>
    </row>
    <row r="4570" spans="2:18">
      <c r="B4570" s="28"/>
      <c r="C4570" s="28"/>
      <c r="D4570" s="28"/>
      <c r="E4570" s="28"/>
      <c r="F4570" s="28"/>
      <c r="G4570" s="28"/>
      <c r="H4570" s="28"/>
      <c r="I4570" s="28"/>
      <c r="J4570" s="28"/>
      <c r="K4570" s="28"/>
      <c r="L4570" s="28"/>
      <c r="M4570" s="28"/>
      <c r="N4570" s="28"/>
      <c r="O4570" s="28"/>
      <c r="P4570" s="28"/>
      <c r="Q4570" s="28"/>
      <c r="R4570" s="28"/>
    </row>
    <row r="4571" spans="2:18">
      <c r="B4571" s="28"/>
      <c r="C4571" s="28"/>
      <c r="D4571" s="28"/>
      <c r="E4571" s="28"/>
      <c r="F4571" s="28"/>
      <c r="G4571" s="28"/>
      <c r="H4571" s="28"/>
      <c r="I4571" s="28"/>
      <c r="J4571" s="28"/>
      <c r="K4571" s="28"/>
      <c r="L4571" s="28"/>
      <c r="M4571" s="28"/>
      <c r="N4571" s="28"/>
      <c r="O4571" s="28"/>
      <c r="P4571" s="28"/>
      <c r="Q4571" s="28"/>
      <c r="R4571" s="28"/>
    </row>
    <row r="4572" spans="2:18">
      <c r="B4572" s="28"/>
      <c r="C4572" s="28"/>
      <c r="D4572" s="28"/>
      <c r="E4572" s="28"/>
      <c r="F4572" s="28"/>
      <c r="G4572" s="28"/>
      <c r="H4572" s="28"/>
      <c r="I4572" s="28"/>
      <c r="J4572" s="28"/>
      <c r="K4572" s="28"/>
      <c r="L4572" s="28"/>
      <c r="M4572" s="28"/>
      <c r="N4572" s="28"/>
      <c r="O4572" s="28"/>
      <c r="P4572" s="28"/>
      <c r="Q4572" s="28"/>
      <c r="R4572" s="28"/>
    </row>
    <row r="4573" spans="2:18">
      <c r="B4573" s="28"/>
      <c r="C4573" s="28"/>
      <c r="D4573" s="28"/>
      <c r="E4573" s="28"/>
      <c r="F4573" s="28"/>
      <c r="G4573" s="28"/>
      <c r="H4573" s="28"/>
      <c r="I4573" s="28"/>
      <c r="J4573" s="28"/>
      <c r="K4573" s="28"/>
      <c r="L4573" s="28"/>
      <c r="M4573" s="28"/>
      <c r="N4573" s="28"/>
      <c r="O4573" s="28"/>
      <c r="P4573" s="28"/>
      <c r="Q4573" s="28"/>
      <c r="R4573" s="28"/>
    </row>
    <row r="4574" spans="2:18">
      <c r="B4574" s="28"/>
      <c r="C4574" s="28"/>
      <c r="D4574" s="28"/>
      <c r="E4574" s="28"/>
      <c r="F4574" s="28"/>
      <c r="G4574" s="28"/>
      <c r="H4574" s="28"/>
      <c r="I4574" s="28"/>
      <c r="J4574" s="28"/>
      <c r="K4574" s="28"/>
      <c r="L4574" s="28"/>
      <c r="M4574" s="28"/>
      <c r="N4574" s="28"/>
      <c r="O4574" s="28"/>
      <c r="P4574" s="28"/>
      <c r="Q4574" s="28"/>
      <c r="R4574" s="28"/>
    </row>
    <row r="4575" spans="2:18">
      <c r="B4575" s="28"/>
      <c r="C4575" s="28"/>
      <c r="D4575" s="28"/>
      <c r="E4575" s="28"/>
      <c r="F4575" s="28"/>
      <c r="G4575" s="28"/>
      <c r="H4575" s="28"/>
      <c r="I4575" s="28"/>
      <c r="J4575" s="28"/>
      <c r="K4575" s="28"/>
      <c r="L4575" s="28"/>
      <c r="M4575" s="28"/>
      <c r="N4575" s="28"/>
      <c r="O4575" s="28"/>
      <c r="P4575" s="28"/>
      <c r="Q4575" s="28"/>
      <c r="R4575" s="28"/>
    </row>
    <row r="4576" spans="2:18">
      <c r="B4576" s="28"/>
      <c r="C4576" s="28"/>
      <c r="D4576" s="28"/>
      <c r="E4576" s="28"/>
      <c r="F4576" s="28"/>
      <c r="G4576" s="28"/>
      <c r="H4576" s="28"/>
      <c r="I4576" s="28"/>
      <c r="J4576" s="28"/>
      <c r="K4576" s="28"/>
      <c r="L4576" s="28"/>
      <c r="M4576" s="28"/>
      <c r="N4576" s="28"/>
      <c r="O4576" s="28"/>
      <c r="P4576" s="28"/>
      <c r="Q4576" s="28"/>
      <c r="R4576" s="28"/>
    </row>
    <row r="4577" spans="2:18">
      <c r="B4577" s="28"/>
      <c r="C4577" s="28"/>
      <c r="D4577" s="28"/>
      <c r="E4577" s="28"/>
      <c r="F4577" s="28"/>
      <c r="G4577" s="28"/>
      <c r="H4577" s="28"/>
      <c r="I4577" s="28"/>
      <c r="J4577" s="28"/>
      <c r="K4577" s="28"/>
      <c r="L4577" s="28"/>
      <c r="M4577" s="28"/>
      <c r="N4577" s="28"/>
      <c r="O4577" s="28"/>
      <c r="P4577" s="28"/>
      <c r="Q4577" s="28"/>
      <c r="R4577" s="28"/>
    </row>
    <row r="4578" spans="2:18">
      <c r="B4578" s="28"/>
      <c r="C4578" s="28"/>
      <c r="D4578" s="28"/>
      <c r="E4578" s="28"/>
      <c r="F4578" s="28"/>
      <c r="G4578" s="28"/>
      <c r="H4578" s="28"/>
      <c r="I4578" s="28"/>
      <c r="J4578" s="28"/>
      <c r="K4578" s="28"/>
      <c r="L4578" s="28"/>
      <c r="M4578" s="28"/>
      <c r="N4578" s="28"/>
      <c r="O4578" s="28"/>
      <c r="P4578" s="28"/>
      <c r="Q4578" s="28"/>
      <c r="R4578" s="28"/>
    </row>
    <row r="4579" spans="2:18">
      <c r="B4579" s="28"/>
      <c r="C4579" s="28"/>
      <c r="D4579" s="28"/>
      <c r="E4579" s="28"/>
      <c r="F4579" s="28"/>
      <c r="G4579" s="28"/>
      <c r="H4579" s="28"/>
      <c r="I4579" s="28"/>
      <c r="J4579" s="28"/>
      <c r="K4579" s="28"/>
      <c r="L4579" s="28"/>
      <c r="M4579" s="28"/>
      <c r="N4579" s="28"/>
      <c r="O4579" s="28"/>
      <c r="P4579" s="28"/>
      <c r="Q4579" s="28"/>
      <c r="R4579" s="28"/>
    </row>
    <row r="4580" spans="2:18">
      <c r="B4580" s="28"/>
      <c r="C4580" s="28"/>
      <c r="D4580" s="28"/>
      <c r="E4580" s="28"/>
      <c r="F4580" s="28"/>
      <c r="G4580" s="28"/>
      <c r="H4580" s="28"/>
      <c r="I4580" s="28"/>
      <c r="J4580" s="28"/>
      <c r="K4580" s="28"/>
      <c r="L4580" s="28"/>
      <c r="M4580" s="28"/>
      <c r="N4580" s="28"/>
      <c r="O4580" s="28"/>
      <c r="P4580" s="28"/>
      <c r="Q4580" s="28"/>
      <c r="R4580" s="28"/>
    </row>
    <row r="4581" spans="2:18">
      <c r="B4581" s="28"/>
      <c r="C4581" s="28"/>
      <c r="D4581" s="28"/>
      <c r="E4581" s="28"/>
      <c r="F4581" s="28"/>
      <c r="G4581" s="28"/>
      <c r="H4581" s="28"/>
      <c r="I4581" s="28"/>
      <c r="J4581" s="28"/>
      <c r="K4581" s="28"/>
      <c r="L4581" s="28"/>
      <c r="M4581" s="28"/>
      <c r="N4581" s="28"/>
      <c r="O4581" s="28"/>
      <c r="P4581" s="28"/>
      <c r="Q4581" s="28"/>
      <c r="R4581" s="28"/>
    </row>
    <row r="4582" spans="2:18">
      <c r="B4582" s="28"/>
      <c r="C4582" s="28"/>
      <c r="D4582" s="28"/>
      <c r="E4582" s="28"/>
      <c r="F4582" s="28"/>
      <c r="G4582" s="28"/>
      <c r="H4582" s="28"/>
      <c r="I4582" s="28"/>
      <c r="J4582" s="28"/>
      <c r="K4582" s="28"/>
      <c r="L4582" s="28"/>
      <c r="M4582" s="28"/>
      <c r="N4582" s="28"/>
      <c r="O4582" s="28"/>
      <c r="P4582" s="28"/>
      <c r="Q4582" s="28"/>
      <c r="R4582" s="28"/>
    </row>
    <row r="4583" spans="2:18">
      <c r="B4583" s="28"/>
      <c r="C4583" s="28"/>
      <c r="D4583" s="28"/>
      <c r="E4583" s="28"/>
      <c r="F4583" s="28"/>
      <c r="G4583" s="28"/>
      <c r="H4583" s="28"/>
      <c r="I4583" s="28"/>
      <c r="J4583" s="28"/>
      <c r="K4583" s="28"/>
      <c r="L4583" s="28"/>
      <c r="M4583" s="28"/>
      <c r="N4583" s="28"/>
      <c r="O4583" s="28"/>
      <c r="P4583" s="28"/>
      <c r="Q4583" s="28"/>
      <c r="R4583" s="28"/>
    </row>
    <row r="4584" spans="2:18">
      <c r="B4584" s="28"/>
      <c r="C4584" s="28"/>
      <c r="D4584" s="28"/>
      <c r="E4584" s="28"/>
      <c r="F4584" s="28"/>
      <c r="G4584" s="28"/>
      <c r="H4584" s="28"/>
      <c r="I4584" s="28"/>
      <c r="J4584" s="28"/>
      <c r="K4584" s="28"/>
      <c r="L4584" s="28"/>
      <c r="M4584" s="28"/>
      <c r="N4584" s="28"/>
      <c r="O4584" s="28"/>
      <c r="P4584" s="28"/>
      <c r="Q4584" s="28"/>
      <c r="R4584" s="28"/>
    </row>
    <row r="4585" spans="2:18">
      <c r="B4585" s="28"/>
      <c r="C4585" s="28"/>
      <c r="D4585" s="28"/>
      <c r="E4585" s="28"/>
      <c r="F4585" s="28"/>
      <c r="G4585" s="28"/>
      <c r="H4585" s="28"/>
      <c r="I4585" s="28"/>
      <c r="J4585" s="28"/>
      <c r="K4585" s="28"/>
      <c r="L4585" s="28"/>
      <c r="M4585" s="28"/>
      <c r="N4585" s="28"/>
      <c r="O4585" s="28"/>
      <c r="P4585" s="28"/>
      <c r="Q4585" s="28"/>
      <c r="R4585" s="28"/>
    </row>
    <row r="4586" spans="2:18">
      <c r="B4586" s="28"/>
      <c r="C4586" s="28"/>
      <c r="D4586" s="28"/>
      <c r="E4586" s="28"/>
      <c r="F4586" s="28"/>
      <c r="G4586" s="28"/>
      <c r="H4586" s="28"/>
      <c r="I4586" s="28"/>
      <c r="J4586" s="28"/>
      <c r="K4586" s="28"/>
      <c r="L4586" s="28"/>
      <c r="M4586" s="28"/>
      <c r="N4586" s="28"/>
      <c r="O4586" s="28"/>
      <c r="P4586" s="28"/>
      <c r="Q4586" s="28"/>
      <c r="R4586" s="28"/>
    </row>
    <row r="4587" spans="2:18">
      <c r="B4587" s="28"/>
      <c r="C4587" s="28"/>
      <c r="D4587" s="28"/>
      <c r="E4587" s="28"/>
      <c r="F4587" s="28"/>
      <c r="G4587" s="28"/>
      <c r="H4587" s="28"/>
      <c r="I4587" s="28"/>
      <c r="J4587" s="28"/>
      <c r="K4587" s="28"/>
      <c r="L4587" s="28"/>
      <c r="M4587" s="28"/>
      <c r="N4587" s="28"/>
      <c r="O4587" s="28"/>
      <c r="P4587" s="28"/>
      <c r="Q4587" s="28"/>
      <c r="R4587" s="28"/>
    </row>
    <row r="4588" spans="2:18">
      <c r="B4588" s="28"/>
      <c r="C4588" s="28"/>
      <c r="D4588" s="28"/>
      <c r="E4588" s="28"/>
      <c r="F4588" s="28"/>
      <c r="G4588" s="28"/>
      <c r="H4588" s="28"/>
      <c r="I4588" s="28"/>
      <c r="J4588" s="28"/>
      <c r="K4588" s="28"/>
      <c r="L4588" s="28"/>
      <c r="M4588" s="28"/>
      <c r="N4588" s="28"/>
      <c r="O4588" s="28"/>
      <c r="P4588" s="28"/>
      <c r="Q4588" s="28"/>
      <c r="R4588" s="28"/>
    </row>
    <row r="4589" spans="2:18">
      <c r="B4589" s="28"/>
      <c r="C4589" s="28"/>
      <c r="D4589" s="28"/>
      <c r="E4589" s="28"/>
      <c r="F4589" s="28"/>
      <c r="G4589" s="28"/>
      <c r="H4589" s="28"/>
      <c r="I4589" s="28"/>
      <c r="J4589" s="28"/>
      <c r="K4589" s="28"/>
      <c r="L4589" s="28"/>
      <c r="M4589" s="28"/>
      <c r="N4589" s="28"/>
      <c r="O4589" s="28"/>
      <c r="P4589" s="28"/>
      <c r="Q4589" s="28"/>
      <c r="R4589" s="28"/>
    </row>
    <row r="4590" spans="2:18">
      <c r="B4590" s="28"/>
      <c r="C4590" s="28"/>
      <c r="D4590" s="28"/>
      <c r="E4590" s="28"/>
      <c r="F4590" s="28"/>
      <c r="G4590" s="28"/>
      <c r="H4590" s="28"/>
      <c r="I4590" s="28"/>
      <c r="J4590" s="28"/>
      <c r="K4590" s="28"/>
      <c r="L4590" s="28"/>
      <c r="M4590" s="28"/>
      <c r="N4590" s="28"/>
      <c r="O4590" s="28"/>
      <c r="P4590" s="28"/>
      <c r="Q4590" s="28"/>
      <c r="R4590" s="28"/>
    </row>
    <row r="4591" spans="2:18">
      <c r="B4591" s="28"/>
      <c r="C4591" s="28"/>
      <c r="D4591" s="28"/>
      <c r="E4591" s="28"/>
      <c r="F4591" s="28"/>
      <c r="G4591" s="28"/>
      <c r="H4591" s="28"/>
      <c r="I4591" s="28"/>
      <c r="J4591" s="28"/>
      <c r="K4591" s="28"/>
      <c r="L4591" s="28"/>
      <c r="M4591" s="28"/>
      <c r="N4591" s="28"/>
      <c r="O4591" s="28"/>
      <c r="P4591" s="28"/>
      <c r="Q4591" s="28"/>
      <c r="R4591" s="28"/>
    </row>
    <row r="4592" spans="2:18">
      <c r="B4592" s="28"/>
      <c r="C4592" s="28"/>
      <c r="D4592" s="28"/>
      <c r="E4592" s="28"/>
      <c r="F4592" s="28"/>
      <c r="G4592" s="28"/>
      <c r="H4592" s="28"/>
      <c r="I4592" s="28"/>
      <c r="J4592" s="28"/>
      <c r="K4592" s="28"/>
      <c r="L4592" s="28"/>
      <c r="M4592" s="28"/>
      <c r="N4592" s="28"/>
      <c r="O4592" s="28"/>
      <c r="P4592" s="28"/>
      <c r="Q4592" s="28"/>
      <c r="R4592" s="28"/>
    </row>
    <row r="4593" spans="2:18">
      <c r="B4593" s="28"/>
      <c r="C4593" s="28"/>
      <c r="D4593" s="28"/>
      <c r="E4593" s="28"/>
      <c r="F4593" s="28"/>
      <c r="G4593" s="28"/>
      <c r="H4593" s="28"/>
      <c r="I4593" s="28"/>
      <c r="J4593" s="28"/>
      <c r="K4593" s="28"/>
      <c r="L4593" s="28"/>
      <c r="M4593" s="28"/>
      <c r="N4593" s="28"/>
      <c r="O4593" s="28"/>
      <c r="P4593" s="28"/>
      <c r="Q4593" s="28"/>
      <c r="R4593" s="28"/>
    </row>
    <row r="4594" spans="2:18">
      <c r="B4594" s="28"/>
      <c r="C4594" s="28"/>
      <c r="D4594" s="28"/>
      <c r="E4594" s="28"/>
      <c r="F4594" s="28"/>
      <c r="G4594" s="28"/>
      <c r="H4594" s="28"/>
      <c r="I4594" s="28"/>
      <c r="J4594" s="28"/>
      <c r="K4594" s="28"/>
      <c r="L4594" s="28"/>
      <c r="M4594" s="28"/>
      <c r="N4594" s="28"/>
      <c r="O4594" s="28"/>
      <c r="P4594" s="28"/>
      <c r="Q4594" s="28"/>
      <c r="R4594" s="28"/>
    </row>
    <row r="4595" spans="2:18">
      <c r="B4595" s="28"/>
      <c r="C4595" s="28"/>
      <c r="D4595" s="28"/>
      <c r="E4595" s="28"/>
      <c r="F4595" s="28"/>
      <c r="G4595" s="28"/>
      <c r="H4595" s="28"/>
      <c r="I4595" s="28"/>
      <c r="J4595" s="28"/>
      <c r="K4595" s="28"/>
      <c r="L4595" s="28"/>
      <c r="M4595" s="28"/>
      <c r="N4595" s="28"/>
      <c r="O4595" s="28"/>
      <c r="P4595" s="28"/>
      <c r="Q4595" s="28"/>
      <c r="R4595" s="28"/>
    </row>
    <row r="4596" spans="2:18">
      <c r="B4596" s="28"/>
      <c r="C4596" s="28"/>
      <c r="D4596" s="28"/>
      <c r="E4596" s="28"/>
      <c r="F4596" s="28"/>
      <c r="G4596" s="28"/>
      <c r="H4596" s="28"/>
      <c r="I4596" s="28"/>
      <c r="J4596" s="28"/>
      <c r="K4596" s="28"/>
      <c r="L4596" s="28"/>
      <c r="M4596" s="28"/>
      <c r="N4596" s="28"/>
      <c r="O4596" s="28"/>
      <c r="P4596" s="28"/>
      <c r="Q4596" s="28"/>
      <c r="R4596" s="28"/>
    </row>
    <row r="4597" spans="2:18">
      <c r="B4597" s="28"/>
      <c r="C4597" s="28"/>
      <c r="D4597" s="28"/>
      <c r="E4597" s="28"/>
      <c r="F4597" s="28"/>
      <c r="G4597" s="28"/>
      <c r="H4597" s="28"/>
      <c r="I4597" s="28"/>
      <c r="J4597" s="28"/>
      <c r="K4597" s="28"/>
      <c r="L4597" s="28"/>
      <c r="M4597" s="28"/>
      <c r="N4597" s="28"/>
      <c r="O4597" s="28"/>
      <c r="P4597" s="28"/>
      <c r="Q4597" s="28"/>
      <c r="R4597" s="28"/>
    </row>
    <row r="4598" spans="2:18">
      <c r="B4598" s="28"/>
      <c r="C4598" s="28"/>
      <c r="D4598" s="28"/>
      <c r="E4598" s="28"/>
      <c r="F4598" s="28"/>
      <c r="G4598" s="28"/>
      <c r="H4598" s="28"/>
      <c r="I4598" s="28"/>
      <c r="J4598" s="28"/>
      <c r="K4598" s="28"/>
      <c r="L4598" s="28"/>
      <c r="M4598" s="28"/>
      <c r="N4598" s="28"/>
      <c r="O4598" s="28"/>
      <c r="P4598" s="28"/>
      <c r="Q4598" s="28"/>
      <c r="R4598" s="28"/>
    </row>
    <row r="4599" spans="2:18">
      <c r="B4599" s="28"/>
      <c r="C4599" s="28"/>
      <c r="D4599" s="28"/>
      <c r="E4599" s="28"/>
      <c r="F4599" s="28"/>
      <c r="G4599" s="28"/>
      <c r="H4599" s="28"/>
      <c r="I4599" s="28"/>
      <c r="J4599" s="28"/>
      <c r="K4599" s="28"/>
      <c r="L4599" s="28"/>
      <c r="M4599" s="28"/>
      <c r="N4599" s="28"/>
      <c r="O4599" s="28"/>
      <c r="P4599" s="28"/>
      <c r="Q4599" s="28"/>
      <c r="R4599" s="28"/>
    </row>
    <row r="4600" spans="2:18">
      <c r="B4600" s="28"/>
      <c r="C4600" s="28"/>
      <c r="D4600" s="28"/>
      <c r="E4600" s="28"/>
      <c r="F4600" s="28"/>
      <c r="G4600" s="28"/>
      <c r="H4600" s="28"/>
      <c r="I4600" s="28"/>
      <c r="J4600" s="28"/>
      <c r="K4600" s="28"/>
      <c r="L4600" s="28"/>
      <c r="M4600" s="28"/>
      <c r="N4600" s="28"/>
      <c r="O4600" s="28"/>
      <c r="P4600" s="28"/>
      <c r="Q4600" s="28"/>
      <c r="R4600" s="28"/>
    </row>
    <row r="4601" spans="2:18">
      <c r="B4601" s="28"/>
      <c r="C4601" s="28"/>
      <c r="D4601" s="28"/>
      <c r="E4601" s="28"/>
      <c r="F4601" s="28"/>
      <c r="G4601" s="28"/>
      <c r="H4601" s="28"/>
      <c r="I4601" s="28"/>
      <c r="J4601" s="28"/>
      <c r="K4601" s="28"/>
      <c r="L4601" s="28"/>
      <c r="M4601" s="28"/>
      <c r="N4601" s="28"/>
      <c r="O4601" s="28"/>
      <c r="P4601" s="28"/>
      <c r="Q4601" s="28"/>
      <c r="R4601" s="28"/>
    </row>
    <row r="4602" spans="2:18">
      <c r="B4602" s="28"/>
      <c r="C4602" s="28"/>
      <c r="D4602" s="28"/>
      <c r="E4602" s="28"/>
      <c r="F4602" s="28"/>
      <c r="G4602" s="28"/>
      <c r="H4602" s="28"/>
      <c r="I4602" s="28"/>
      <c r="J4602" s="28"/>
      <c r="K4602" s="28"/>
      <c r="L4602" s="28"/>
      <c r="M4602" s="28"/>
      <c r="N4602" s="28"/>
      <c r="O4602" s="28"/>
      <c r="P4602" s="28"/>
      <c r="Q4602" s="28"/>
      <c r="R4602" s="28"/>
    </row>
    <row r="4603" spans="2:18">
      <c r="B4603" s="28"/>
      <c r="C4603" s="28"/>
      <c r="D4603" s="28"/>
      <c r="E4603" s="28"/>
      <c r="F4603" s="28"/>
      <c r="G4603" s="28"/>
      <c r="H4603" s="28"/>
      <c r="I4603" s="28"/>
      <c r="J4603" s="28"/>
      <c r="K4603" s="28"/>
      <c r="L4603" s="28"/>
      <c r="M4603" s="28"/>
      <c r="N4603" s="28"/>
      <c r="O4603" s="28"/>
      <c r="P4603" s="28"/>
      <c r="Q4603" s="28"/>
      <c r="R4603" s="28"/>
    </row>
    <row r="4604" spans="2:18">
      <c r="B4604" s="28"/>
      <c r="C4604" s="28"/>
      <c r="D4604" s="28"/>
      <c r="E4604" s="28"/>
      <c r="F4604" s="28"/>
      <c r="G4604" s="28"/>
      <c r="H4604" s="28"/>
      <c r="I4604" s="28"/>
      <c r="J4604" s="28"/>
      <c r="K4604" s="28"/>
      <c r="L4604" s="28"/>
      <c r="M4604" s="28"/>
      <c r="N4604" s="28"/>
      <c r="O4604" s="28"/>
      <c r="P4604" s="28"/>
      <c r="Q4604" s="28"/>
      <c r="R4604" s="28"/>
    </row>
    <row r="4605" spans="2:18">
      <c r="B4605" s="28"/>
      <c r="C4605" s="28"/>
      <c r="D4605" s="28"/>
      <c r="E4605" s="28"/>
      <c r="F4605" s="28"/>
      <c r="G4605" s="28"/>
      <c r="H4605" s="28"/>
      <c r="I4605" s="28"/>
      <c r="J4605" s="28"/>
      <c r="K4605" s="28"/>
      <c r="L4605" s="28"/>
      <c r="M4605" s="28"/>
      <c r="N4605" s="28"/>
      <c r="O4605" s="28"/>
      <c r="P4605" s="28"/>
      <c r="Q4605" s="28"/>
      <c r="R4605" s="28"/>
    </row>
    <row r="4606" spans="2:18">
      <c r="B4606" s="28"/>
      <c r="C4606" s="28"/>
      <c r="D4606" s="28"/>
      <c r="E4606" s="28"/>
      <c r="F4606" s="28"/>
      <c r="G4606" s="28"/>
      <c r="H4606" s="28"/>
      <c r="I4606" s="28"/>
      <c r="J4606" s="28"/>
      <c r="K4606" s="28"/>
      <c r="L4606" s="28"/>
      <c r="M4606" s="28"/>
      <c r="N4606" s="28"/>
      <c r="O4606" s="28"/>
      <c r="P4606" s="28"/>
      <c r="Q4606" s="28"/>
      <c r="R4606" s="28"/>
    </row>
    <row r="4607" spans="2:18">
      <c r="B4607" s="28"/>
      <c r="C4607" s="28"/>
      <c r="D4607" s="28"/>
      <c r="E4607" s="28"/>
      <c r="F4607" s="28"/>
      <c r="G4607" s="28"/>
      <c r="H4607" s="28"/>
      <c r="I4607" s="28"/>
      <c r="J4607" s="28"/>
      <c r="K4607" s="28"/>
      <c r="L4607" s="28"/>
      <c r="M4607" s="28"/>
      <c r="N4607" s="28"/>
      <c r="O4607" s="28"/>
      <c r="P4607" s="28"/>
      <c r="Q4607" s="28"/>
      <c r="R4607" s="28"/>
    </row>
    <row r="4608" spans="2:18">
      <c r="B4608" s="28"/>
      <c r="C4608" s="28"/>
      <c r="D4608" s="28"/>
      <c r="E4608" s="28"/>
      <c r="F4608" s="28"/>
      <c r="G4608" s="28"/>
      <c r="H4608" s="28"/>
      <c r="I4608" s="28"/>
      <c r="J4608" s="28"/>
      <c r="K4608" s="28"/>
      <c r="L4608" s="28"/>
      <c r="M4608" s="28"/>
      <c r="N4608" s="28"/>
      <c r="O4608" s="28"/>
      <c r="P4608" s="28"/>
      <c r="Q4608" s="28"/>
      <c r="R4608" s="28"/>
    </row>
    <row r="4609" spans="2:18">
      <c r="B4609" s="28"/>
      <c r="C4609" s="28"/>
      <c r="D4609" s="28"/>
      <c r="E4609" s="28"/>
      <c r="F4609" s="28"/>
      <c r="G4609" s="28"/>
      <c r="H4609" s="28"/>
      <c r="I4609" s="28"/>
      <c r="J4609" s="28"/>
      <c r="K4609" s="28"/>
      <c r="L4609" s="28"/>
      <c r="M4609" s="28"/>
      <c r="N4609" s="28"/>
      <c r="O4609" s="28"/>
      <c r="P4609" s="28"/>
      <c r="Q4609" s="28"/>
      <c r="R4609" s="28"/>
    </row>
    <row r="4610" spans="2:18">
      <c r="B4610" s="28"/>
      <c r="C4610" s="28"/>
      <c r="D4610" s="28"/>
      <c r="E4610" s="28"/>
      <c r="F4610" s="28"/>
      <c r="G4610" s="28"/>
      <c r="H4610" s="28"/>
      <c r="I4610" s="28"/>
      <c r="J4610" s="28"/>
      <c r="K4610" s="28"/>
      <c r="L4610" s="28"/>
      <c r="M4610" s="28"/>
      <c r="N4610" s="28"/>
      <c r="O4610" s="28"/>
      <c r="P4610" s="28"/>
      <c r="Q4610" s="28"/>
      <c r="R4610" s="28"/>
    </row>
    <row r="4611" spans="2:18">
      <c r="B4611" s="28"/>
      <c r="C4611" s="28"/>
      <c r="D4611" s="28"/>
      <c r="E4611" s="28"/>
      <c r="F4611" s="28"/>
      <c r="G4611" s="28"/>
      <c r="H4611" s="28"/>
      <c r="I4611" s="28"/>
      <c r="J4611" s="28"/>
      <c r="K4611" s="28"/>
      <c r="L4611" s="28"/>
      <c r="M4611" s="28"/>
      <c r="N4611" s="28"/>
      <c r="O4611" s="28"/>
      <c r="P4611" s="28"/>
      <c r="Q4611" s="28"/>
      <c r="R4611" s="28"/>
    </row>
    <row r="4612" spans="2:18">
      <c r="B4612" s="28"/>
      <c r="C4612" s="28"/>
      <c r="D4612" s="28"/>
      <c r="E4612" s="28"/>
      <c r="F4612" s="28"/>
      <c r="G4612" s="28"/>
      <c r="H4612" s="28"/>
      <c r="I4612" s="28"/>
      <c r="J4612" s="28"/>
      <c r="K4612" s="28"/>
      <c r="L4612" s="28"/>
      <c r="M4612" s="28"/>
      <c r="N4612" s="28"/>
      <c r="O4612" s="28"/>
      <c r="P4612" s="28"/>
      <c r="Q4612" s="28"/>
      <c r="R4612" s="28"/>
    </row>
    <row r="4613" spans="2:18">
      <c r="B4613" s="28"/>
      <c r="C4613" s="28"/>
      <c r="D4613" s="28"/>
      <c r="E4613" s="28"/>
      <c r="F4613" s="28"/>
      <c r="G4613" s="28"/>
      <c r="H4613" s="28"/>
      <c r="I4613" s="28"/>
      <c r="J4613" s="28"/>
      <c r="K4613" s="28"/>
      <c r="L4613" s="28"/>
      <c r="M4613" s="28"/>
      <c r="N4613" s="28"/>
      <c r="O4613" s="28"/>
      <c r="P4613" s="28"/>
      <c r="Q4613" s="28"/>
      <c r="R4613" s="28"/>
    </row>
    <row r="4614" spans="2:18">
      <c r="B4614" s="28"/>
      <c r="C4614" s="28"/>
      <c r="D4614" s="28"/>
      <c r="E4614" s="28"/>
      <c r="F4614" s="28"/>
      <c r="G4614" s="28"/>
      <c r="H4614" s="28"/>
      <c r="I4614" s="28"/>
      <c r="J4614" s="28"/>
      <c r="K4614" s="28"/>
      <c r="L4614" s="28"/>
      <c r="M4614" s="28"/>
      <c r="N4614" s="28"/>
      <c r="O4614" s="28"/>
      <c r="P4614" s="28"/>
      <c r="Q4614" s="28"/>
      <c r="R4614" s="28"/>
    </row>
    <row r="4615" spans="2:18">
      <c r="B4615" s="28"/>
      <c r="C4615" s="28"/>
      <c r="D4615" s="28"/>
      <c r="E4615" s="28"/>
      <c r="F4615" s="28"/>
      <c r="G4615" s="28"/>
      <c r="H4615" s="28"/>
      <c r="I4615" s="28"/>
      <c r="J4615" s="28"/>
      <c r="K4615" s="28"/>
      <c r="L4615" s="28"/>
      <c r="M4615" s="28"/>
      <c r="N4615" s="28"/>
      <c r="O4615" s="28"/>
      <c r="P4615" s="28"/>
      <c r="Q4615" s="28"/>
      <c r="R4615" s="28"/>
    </row>
    <row r="4616" spans="2:18">
      <c r="B4616" s="28"/>
      <c r="C4616" s="28"/>
      <c r="D4616" s="28"/>
      <c r="E4616" s="28"/>
      <c r="F4616" s="28"/>
      <c r="G4616" s="28"/>
      <c r="H4616" s="28"/>
      <c r="I4616" s="28"/>
      <c r="J4616" s="28"/>
      <c r="K4616" s="28"/>
      <c r="L4616" s="28"/>
      <c r="M4616" s="28"/>
      <c r="N4616" s="28"/>
      <c r="O4616" s="28"/>
      <c r="P4616" s="28"/>
      <c r="Q4616" s="28"/>
      <c r="R4616" s="28"/>
    </row>
    <row r="4617" spans="2:18">
      <c r="B4617" s="28"/>
      <c r="C4617" s="28"/>
      <c r="D4617" s="28"/>
      <c r="E4617" s="28"/>
      <c r="F4617" s="28"/>
      <c r="G4617" s="28"/>
      <c r="H4617" s="28"/>
      <c r="I4617" s="28"/>
      <c r="J4617" s="28"/>
      <c r="K4617" s="28"/>
      <c r="L4617" s="28"/>
      <c r="M4617" s="28"/>
      <c r="N4617" s="28"/>
      <c r="O4617" s="28"/>
      <c r="P4617" s="28"/>
      <c r="Q4617" s="28"/>
      <c r="R4617" s="28"/>
    </row>
    <row r="4618" spans="2:18">
      <c r="B4618" s="28"/>
      <c r="C4618" s="28"/>
      <c r="D4618" s="28"/>
      <c r="E4618" s="28"/>
      <c r="F4618" s="28"/>
      <c r="G4618" s="28"/>
      <c r="H4618" s="28"/>
      <c r="I4618" s="28"/>
      <c r="J4618" s="28"/>
      <c r="K4618" s="28"/>
      <c r="L4618" s="28"/>
      <c r="M4618" s="28"/>
      <c r="N4618" s="28"/>
      <c r="O4618" s="28"/>
      <c r="P4618" s="28"/>
      <c r="Q4618" s="28"/>
      <c r="R4618" s="28"/>
    </row>
    <row r="4619" spans="2:18">
      <c r="B4619" s="28"/>
      <c r="C4619" s="28"/>
      <c r="D4619" s="28"/>
      <c r="E4619" s="28"/>
      <c r="F4619" s="28"/>
      <c r="G4619" s="28"/>
      <c r="H4619" s="28"/>
      <c r="I4619" s="28"/>
      <c r="J4619" s="28"/>
      <c r="K4619" s="28"/>
      <c r="L4619" s="28"/>
      <c r="M4619" s="28"/>
      <c r="N4619" s="28"/>
      <c r="O4619" s="28"/>
      <c r="P4619" s="28"/>
      <c r="Q4619" s="28"/>
      <c r="R4619" s="28"/>
    </row>
    <row r="4620" spans="2:18">
      <c r="B4620" s="28"/>
      <c r="C4620" s="28"/>
      <c r="D4620" s="28"/>
      <c r="E4620" s="28"/>
      <c r="F4620" s="28"/>
      <c r="G4620" s="28"/>
      <c r="H4620" s="28"/>
      <c r="I4620" s="28"/>
      <c r="J4620" s="28"/>
      <c r="K4620" s="28"/>
      <c r="L4620" s="28"/>
      <c r="M4620" s="28"/>
      <c r="N4620" s="28"/>
      <c r="O4620" s="28"/>
      <c r="P4620" s="28"/>
      <c r="Q4620" s="28"/>
      <c r="R4620" s="28"/>
    </row>
    <row r="4621" spans="2:18">
      <c r="B4621" s="28"/>
      <c r="C4621" s="28"/>
      <c r="D4621" s="28"/>
      <c r="E4621" s="28"/>
      <c r="F4621" s="28"/>
      <c r="G4621" s="28"/>
      <c r="H4621" s="28"/>
      <c r="I4621" s="28"/>
      <c r="J4621" s="28"/>
      <c r="K4621" s="28"/>
      <c r="L4621" s="28"/>
      <c r="M4621" s="28"/>
      <c r="N4621" s="28"/>
      <c r="O4621" s="28"/>
      <c r="P4621" s="28"/>
      <c r="Q4621" s="28"/>
      <c r="R4621" s="28"/>
    </row>
    <row r="4622" spans="2:18">
      <c r="B4622" s="28"/>
      <c r="C4622" s="28"/>
      <c r="D4622" s="28"/>
      <c r="E4622" s="28"/>
      <c r="F4622" s="28"/>
      <c r="G4622" s="28"/>
      <c r="H4622" s="28"/>
      <c r="I4622" s="28"/>
      <c r="J4622" s="28"/>
      <c r="K4622" s="28"/>
      <c r="L4622" s="28"/>
      <c r="M4622" s="28"/>
      <c r="N4622" s="28"/>
      <c r="O4622" s="28"/>
      <c r="P4622" s="28"/>
      <c r="Q4622" s="28"/>
      <c r="R4622" s="28"/>
    </row>
    <row r="4623" spans="2:18">
      <c r="B4623" s="28"/>
      <c r="C4623" s="28"/>
      <c r="D4623" s="28"/>
      <c r="E4623" s="28"/>
      <c r="F4623" s="28"/>
      <c r="G4623" s="28"/>
      <c r="H4623" s="28"/>
      <c r="I4623" s="28"/>
      <c r="J4623" s="28"/>
      <c r="K4623" s="28"/>
      <c r="L4623" s="28"/>
      <c r="M4623" s="28"/>
      <c r="N4623" s="28"/>
      <c r="O4623" s="28"/>
      <c r="P4623" s="28"/>
      <c r="Q4623" s="28"/>
      <c r="R4623" s="28"/>
    </row>
    <row r="4624" spans="2:18">
      <c r="B4624" s="28"/>
      <c r="C4624" s="28"/>
      <c r="D4624" s="28"/>
      <c r="E4624" s="28"/>
      <c r="F4624" s="28"/>
      <c r="G4624" s="28"/>
      <c r="H4624" s="28"/>
      <c r="I4624" s="28"/>
      <c r="J4624" s="28"/>
      <c r="K4624" s="28"/>
      <c r="L4624" s="28"/>
      <c r="M4624" s="28"/>
      <c r="N4624" s="28"/>
      <c r="O4624" s="28"/>
      <c r="P4624" s="28"/>
      <c r="Q4624" s="28"/>
      <c r="R4624" s="28"/>
    </row>
    <row r="4625" spans="2:18">
      <c r="B4625" s="28"/>
      <c r="C4625" s="28"/>
      <c r="D4625" s="28"/>
      <c r="E4625" s="28"/>
      <c r="F4625" s="28"/>
      <c r="G4625" s="28"/>
      <c r="H4625" s="28"/>
      <c r="I4625" s="28"/>
      <c r="J4625" s="28"/>
      <c r="K4625" s="28"/>
      <c r="L4625" s="28"/>
      <c r="M4625" s="28"/>
      <c r="N4625" s="28"/>
      <c r="O4625" s="28"/>
      <c r="P4625" s="28"/>
      <c r="Q4625" s="28"/>
      <c r="R4625" s="28"/>
    </row>
    <row r="4626" spans="2:18">
      <c r="B4626" s="28"/>
      <c r="C4626" s="28"/>
      <c r="D4626" s="28"/>
      <c r="E4626" s="28"/>
      <c r="F4626" s="28"/>
      <c r="G4626" s="28"/>
      <c r="H4626" s="28"/>
      <c r="I4626" s="28"/>
      <c r="J4626" s="28"/>
      <c r="K4626" s="28"/>
      <c r="L4626" s="28"/>
      <c r="M4626" s="28"/>
      <c r="N4626" s="28"/>
      <c r="O4626" s="28"/>
      <c r="P4626" s="28"/>
      <c r="Q4626" s="28"/>
      <c r="R4626" s="28"/>
    </row>
    <row r="4627" spans="2:18">
      <c r="B4627" s="28"/>
      <c r="C4627" s="28"/>
      <c r="D4627" s="28"/>
      <c r="E4627" s="28"/>
      <c r="F4627" s="28"/>
      <c r="G4627" s="28"/>
      <c r="H4627" s="28"/>
      <c r="I4627" s="28"/>
      <c r="J4627" s="28"/>
      <c r="K4627" s="28"/>
      <c r="L4627" s="28"/>
      <c r="M4627" s="28"/>
      <c r="N4627" s="28"/>
      <c r="O4627" s="28"/>
      <c r="P4627" s="28"/>
      <c r="Q4627" s="28"/>
      <c r="R4627" s="28"/>
    </row>
    <row r="4628" spans="2:18">
      <c r="B4628" s="28"/>
      <c r="C4628" s="28"/>
      <c r="D4628" s="28"/>
      <c r="E4628" s="28"/>
      <c r="F4628" s="28"/>
      <c r="G4628" s="28"/>
      <c r="H4628" s="28"/>
      <c r="I4628" s="28"/>
      <c r="J4628" s="28"/>
      <c r="K4628" s="28"/>
      <c r="L4628" s="28"/>
      <c r="M4628" s="28"/>
      <c r="N4628" s="28"/>
      <c r="O4628" s="28"/>
      <c r="P4628" s="28"/>
      <c r="Q4628" s="28"/>
      <c r="R4628" s="28"/>
    </row>
    <row r="4629" spans="2:18">
      <c r="B4629" s="28"/>
      <c r="C4629" s="28"/>
      <c r="D4629" s="28"/>
      <c r="E4629" s="28"/>
      <c r="F4629" s="28"/>
      <c r="G4629" s="28"/>
      <c r="H4629" s="28"/>
      <c r="I4629" s="28"/>
      <c r="J4629" s="28"/>
      <c r="K4629" s="28"/>
      <c r="L4629" s="28"/>
      <c r="M4629" s="28"/>
      <c r="N4629" s="28"/>
      <c r="O4629" s="28"/>
      <c r="P4629" s="28"/>
      <c r="Q4629" s="28"/>
      <c r="R4629" s="28"/>
    </row>
    <row r="4630" spans="2:18">
      <c r="B4630" s="28"/>
      <c r="C4630" s="28"/>
      <c r="D4630" s="28"/>
      <c r="E4630" s="28"/>
      <c r="F4630" s="28"/>
      <c r="G4630" s="28"/>
      <c r="H4630" s="28"/>
      <c r="I4630" s="28"/>
      <c r="J4630" s="28"/>
      <c r="K4630" s="28"/>
      <c r="L4630" s="28"/>
      <c r="M4630" s="28"/>
      <c r="N4630" s="28"/>
      <c r="O4630" s="28"/>
      <c r="P4630" s="28"/>
      <c r="Q4630" s="28"/>
      <c r="R4630" s="28"/>
    </row>
    <row r="4631" spans="2:18">
      <c r="B4631" s="28"/>
      <c r="C4631" s="28"/>
      <c r="D4631" s="28"/>
      <c r="E4631" s="28"/>
      <c r="F4631" s="28"/>
      <c r="G4631" s="28"/>
      <c r="H4631" s="28"/>
      <c r="I4631" s="28"/>
      <c r="J4631" s="28"/>
      <c r="K4631" s="28"/>
      <c r="L4631" s="28"/>
      <c r="M4631" s="28"/>
      <c r="N4631" s="28"/>
      <c r="O4631" s="28"/>
      <c r="P4631" s="28"/>
      <c r="Q4631" s="28"/>
      <c r="R4631" s="28"/>
    </row>
    <row r="4632" spans="2:18">
      <c r="B4632" s="28"/>
      <c r="C4632" s="28"/>
      <c r="D4632" s="28"/>
      <c r="E4632" s="28"/>
      <c r="F4632" s="28"/>
      <c r="G4632" s="28"/>
      <c r="H4632" s="28"/>
      <c r="I4632" s="28"/>
      <c r="J4632" s="28"/>
      <c r="K4632" s="28"/>
      <c r="L4632" s="28"/>
      <c r="M4632" s="28"/>
      <c r="N4632" s="28"/>
      <c r="O4632" s="28"/>
      <c r="P4632" s="28"/>
      <c r="Q4632" s="28"/>
      <c r="R4632" s="28"/>
    </row>
    <row r="4633" spans="2:18">
      <c r="B4633" s="28"/>
      <c r="C4633" s="28"/>
      <c r="D4633" s="28"/>
      <c r="E4633" s="28"/>
      <c r="F4633" s="28"/>
      <c r="G4633" s="28"/>
      <c r="H4633" s="28"/>
      <c r="I4633" s="28"/>
      <c r="J4633" s="28"/>
      <c r="K4633" s="28"/>
      <c r="L4633" s="28"/>
      <c r="M4633" s="28"/>
      <c r="N4633" s="28"/>
      <c r="O4633" s="28"/>
      <c r="P4633" s="28"/>
      <c r="Q4633" s="28"/>
      <c r="R4633" s="28"/>
    </row>
    <row r="4634" spans="2:18">
      <c r="B4634" s="28"/>
      <c r="C4634" s="28"/>
      <c r="D4634" s="28"/>
      <c r="E4634" s="28"/>
      <c r="F4634" s="28"/>
      <c r="G4634" s="28"/>
      <c r="H4634" s="28"/>
      <c r="I4634" s="28"/>
      <c r="J4634" s="28"/>
      <c r="K4634" s="28"/>
      <c r="L4634" s="28"/>
      <c r="M4634" s="28"/>
      <c r="N4634" s="28"/>
      <c r="O4634" s="28"/>
      <c r="P4634" s="28"/>
      <c r="Q4634" s="28"/>
      <c r="R4634" s="28"/>
    </row>
    <row r="4635" spans="2:18">
      <c r="B4635" s="28"/>
      <c r="C4635" s="28"/>
      <c r="D4635" s="28"/>
      <c r="E4635" s="28"/>
      <c r="F4635" s="28"/>
      <c r="G4635" s="28"/>
      <c r="H4635" s="28"/>
      <c r="I4635" s="28"/>
      <c r="J4635" s="28"/>
      <c r="K4635" s="28"/>
      <c r="L4635" s="28"/>
      <c r="M4635" s="28"/>
      <c r="N4635" s="28"/>
      <c r="O4635" s="28"/>
      <c r="P4635" s="28"/>
      <c r="Q4635" s="28"/>
      <c r="R4635" s="28"/>
    </row>
    <row r="4636" spans="2:18">
      <c r="B4636" s="28"/>
      <c r="C4636" s="28"/>
      <c r="D4636" s="28"/>
      <c r="E4636" s="28"/>
      <c r="F4636" s="28"/>
      <c r="G4636" s="28"/>
      <c r="H4636" s="28"/>
      <c r="I4636" s="28"/>
      <c r="J4636" s="28"/>
      <c r="K4636" s="28"/>
      <c r="L4636" s="28"/>
      <c r="M4636" s="28"/>
      <c r="N4636" s="28"/>
      <c r="O4636" s="28"/>
      <c r="P4636" s="28"/>
      <c r="Q4636" s="28"/>
      <c r="R4636" s="28"/>
    </row>
    <row r="4637" spans="2:18">
      <c r="B4637" s="28"/>
      <c r="C4637" s="28"/>
      <c r="D4637" s="28"/>
      <c r="E4637" s="28"/>
      <c r="F4637" s="28"/>
      <c r="G4637" s="28"/>
      <c r="H4637" s="28"/>
      <c r="I4637" s="28"/>
      <c r="J4637" s="28"/>
      <c r="K4637" s="28"/>
      <c r="L4637" s="28"/>
      <c r="M4637" s="28"/>
      <c r="N4637" s="28"/>
      <c r="O4637" s="28"/>
      <c r="P4637" s="28"/>
      <c r="Q4637" s="28"/>
      <c r="R4637" s="28"/>
    </row>
    <row r="4638" spans="2:18">
      <c r="B4638" s="28"/>
      <c r="C4638" s="28"/>
      <c r="D4638" s="28"/>
      <c r="E4638" s="28"/>
      <c r="F4638" s="28"/>
      <c r="G4638" s="28"/>
      <c r="H4638" s="28"/>
      <c r="I4638" s="28"/>
      <c r="J4638" s="28"/>
      <c r="K4638" s="28"/>
      <c r="L4638" s="28"/>
      <c r="M4638" s="28"/>
      <c r="N4638" s="28"/>
      <c r="O4638" s="28"/>
      <c r="P4638" s="28"/>
      <c r="Q4638" s="28"/>
      <c r="R4638" s="28"/>
    </row>
    <row r="4639" spans="2:18">
      <c r="B4639" s="28"/>
      <c r="C4639" s="28"/>
      <c r="D4639" s="28"/>
      <c r="E4639" s="28"/>
      <c r="F4639" s="28"/>
      <c r="G4639" s="28"/>
      <c r="H4639" s="28"/>
      <c r="I4639" s="28"/>
      <c r="J4639" s="28"/>
      <c r="K4639" s="28"/>
      <c r="L4639" s="28"/>
      <c r="M4639" s="28"/>
      <c r="N4639" s="28"/>
      <c r="O4639" s="28"/>
      <c r="P4639" s="28"/>
      <c r="Q4639" s="28"/>
      <c r="R4639" s="28"/>
    </row>
    <row r="4640" spans="2:18">
      <c r="B4640" s="28"/>
      <c r="C4640" s="28"/>
      <c r="D4640" s="28"/>
      <c r="E4640" s="28"/>
      <c r="F4640" s="28"/>
      <c r="G4640" s="28"/>
      <c r="H4640" s="28"/>
      <c r="I4640" s="28"/>
      <c r="J4640" s="28"/>
      <c r="K4640" s="28"/>
      <c r="L4640" s="28"/>
      <c r="M4640" s="28"/>
      <c r="N4640" s="28"/>
      <c r="O4640" s="28"/>
      <c r="P4640" s="28"/>
      <c r="Q4640" s="28"/>
      <c r="R4640" s="28"/>
    </row>
    <row r="4641" spans="2:18">
      <c r="B4641" s="28"/>
      <c r="C4641" s="28"/>
      <c r="D4641" s="28"/>
      <c r="E4641" s="28"/>
      <c r="F4641" s="28"/>
      <c r="G4641" s="28"/>
      <c r="H4641" s="28"/>
      <c r="I4641" s="28"/>
      <c r="J4641" s="28"/>
      <c r="K4641" s="28"/>
      <c r="L4641" s="28"/>
      <c r="M4641" s="28"/>
      <c r="N4641" s="28"/>
      <c r="O4641" s="28"/>
      <c r="P4641" s="28"/>
      <c r="Q4641" s="28"/>
      <c r="R4641" s="28"/>
    </row>
    <row r="4642" spans="2:18">
      <c r="B4642" s="28"/>
      <c r="C4642" s="28"/>
      <c r="D4642" s="28"/>
      <c r="E4642" s="28"/>
      <c r="F4642" s="28"/>
      <c r="G4642" s="28"/>
      <c r="H4642" s="28"/>
      <c r="I4642" s="28"/>
      <c r="J4642" s="28"/>
      <c r="K4642" s="28"/>
      <c r="L4642" s="28"/>
      <c r="M4642" s="28"/>
      <c r="N4642" s="28"/>
      <c r="O4642" s="28"/>
      <c r="P4642" s="28"/>
      <c r="Q4642" s="28"/>
      <c r="R4642" s="28"/>
    </row>
    <row r="4643" spans="2:18">
      <c r="B4643" s="28"/>
      <c r="C4643" s="28"/>
      <c r="D4643" s="28"/>
      <c r="E4643" s="28"/>
      <c r="F4643" s="28"/>
      <c r="G4643" s="28"/>
      <c r="H4643" s="28"/>
      <c r="I4643" s="28"/>
      <c r="J4643" s="28"/>
      <c r="K4643" s="28"/>
      <c r="L4643" s="28"/>
      <c r="M4643" s="28"/>
      <c r="N4643" s="28"/>
      <c r="O4643" s="28"/>
      <c r="P4643" s="28"/>
      <c r="Q4643" s="28"/>
      <c r="R4643" s="28"/>
    </row>
    <row r="4644" spans="2:18">
      <c r="B4644" s="28"/>
      <c r="C4644" s="28"/>
      <c r="D4644" s="28"/>
      <c r="E4644" s="28"/>
      <c r="F4644" s="28"/>
      <c r="G4644" s="28"/>
      <c r="H4644" s="28"/>
      <c r="I4644" s="28"/>
      <c r="J4644" s="28"/>
      <c r="K4644" s="28"/>
      <c r="L4644" s="28"/>
      <c r="M4644" s="28"/>
      <c r="N4644" s="28"/>
      <c r="O4644" s="28"/>
      <c r="P4644" s="28"/>
      <c r="Q4644" s="28"/>
      <c r="R4644" s="28"/>
    </row>
    <row r="4645" spans="2:18">
      <c r="B4645" s="28"/>
      <c r="C4645" s="28"/>
      <c r="D4645" s="28"/>
      <c r="E4645" s="28"/>
      <c r="F4645" s="28"/>
      <c r="G4645" s="28"/>
      <c r="H4645" s="28"/>
      <c r="I4645" s="28"/>
      <c r="J4645" s="28"/>
      <c r="K4645" s="28"/>
      <c r="L4645" s="28"/>
      <c r="M4645" s="28"/>
      <c r="N4645" s="28"/>
      <c r="O4645" s="28"/>
      <c r="P4645" s="28"/>
      <c r="Q4645" s="28"/>
      <c r="R4645" s="28"/>
    </row>
    <row r="4646" spans="2:18">
      <c r="B4646" s="28"/>
      <c r="C4646" s="28"/>
      <c r="D4646" s="28"/>
      <c r="E4646" s="28"/>
      <c r="F4646" s="28"/>
      <c r="G4646" s="28"/>
      <c r="H4646" s="28"/>
      <c r="I4646" s="28"/>
      <c r="J4646" s="28"/>
      <c r="K4646" s="28"/>
      <c r="L4646" s="28"/>
      <c r="M4646" s="28"/>
      <c r="N4646" s="28"/>
      <c r="O4646" s="28"/>
      <c r="P4646" s="28"/>
      <c r="Q4646" s="28"/>
      <c r="R4646" s="28"/>
    </row>
    <row r="4647" spans="2:18">
      <c r="B4647" s="28"/>
      <c r="C4647" s="28"/>
      <c r="D4647" s="28"/>
      <c r="E4647" s="28"/>
      <c r="F4647" s="28"/>
      <c r="G4647" s="28"/>
      <c r="H4647" s="28"/>
      <c r="I4647" s="28"/>
      <c r="J4647" s="28"/>
      <c r="K4647" s="28"/>
      <c r="L4647" s="28"/>
      <c r="M4647" s="28"/>
      <c r="N4647" s="28"/>
      <c r="O4647" s="28"/>
      <c r="P4647" s="28"/>
      <c r="Q4647" s="28"/>
      <c r="R4647" s="28"/>
    </row>
    <row r="4648" spans="2:18">
      <c r="B4648" s="28"/>
      <c r="C4648" s="28"/>
      <c r="D4648" s="28"/>
      <c r="E4648" s="28"/>
      <c r="F4648" s="28"/>
      <c r="G4648" s="28"/>
      <c r="H4648" s="28"/>
      <c r="I4648" s="28"/>
      <c r="J4648" s="28"/>
      <c r="K4648" s="28"/>
      <c r="L4648" s="28"/>
      <c r="M4648" s="28"/>
      <c r="N4648" s="28"/>
      <c r="O4648" s="28"/>
      <c r="P4648" s="28"/>
      <c r="Q4648" s="28"/>
      <c r="R4648" s="28"/>
    </row>
    <row r="4649" spans="2:18">
      <c r="B4649" s="28"/>
      <c r="C4649" s="28"/>
      <c r="D4649" s="28"/>
      <c r="E4649" s="28"/>
      <c r="F4649" s="28"/>
      <c r="G4649" s="28"/>
      <c r="H4649" s="28"/>
      <c r="I4649" s="28"/>
      <c r="J4649" s="28"/>
      <c r="K4649" s="28"/>
      <c r="L4649" s="28"/>
      <c r="M4649" s="28"/>
      <c r="N4649" s="28"/>
      <c r="O4649" s="28"/>
      <c r="P4649" s="28"/>
      <c r="Q4649" s="28"/>
      <c r="R4649" s="28"/>
    </row>
    <row r="4650" spans="2:18">
      <c r="B4650" s="28"/>
      <c r="C4650" s="28"/>
      <c r="D4650" s="28"/>
      <c r="E4650" s="28"/>
      <c r="F4650" s="28"/>
      <c r="G4650" s="28"/>
      <c r="H4650" s="28"/>
      <c r="I4650" s="28"/>
      <c r="J4650" s="28"/>
      <c r="K4650" s="28"/>
      <c r="L4650" s="28"/>
      <c r="M4650" s="28"/>
      <c r="N4650" s="28"/>
      <c r="O4650" s="28"/>
      <c r="P4650" s="28"/>
      <c r="Q4650" s="28"/>
      <c r="R4650" s="28"/>
    </row>
    <row r="4651" spans="2:18">
      <c r="B4651" s="28"/>
      <c r="C4651" s="28"/>
      <c r="D4651" s="28"/>
      <c r="E4651" s="28"/>
      <c r="F4651" s="28"/>
      <c r="G4651" s="28"/>
      <c r="H4651" s="28"/>
      <c r="I4651" s="28"/>
      <c r="J4651" s="28"/>
      <c r="K4651" s="28"/>
      <c r="L4651" s="28"/>
      <c r="M4651" s="28"/>
      <c r="N4651" s="28"/>
      <c r="O4651" s="28"/>
      <c r="P4651" s="28"/>
      <c r="Q4651" s="28"/>
      <c r="R4651" s="28"/>
    </row>
    <row r="4652" spans="2:18">
      <c r="B4652" s="28"/>
      <c r="C4652" s="28"/>
      <c r="D4652" s="28"/>
      <c r="E4652" s="28"/>
      <c r="F4652" s="28"/>
      <c r="G4652" s="28"/>
      <c r="H4652" s="28"/>
      <c r="I4652" s="28"/>
      <c r="J4652" s="28"/>
      <c r="K4652" s="28"/>
      <c r="L4652" s="28"/>
      <c r="M4652" s="28"/>
      <c r="N4652" s="28"/>
      <c r="O4652" s="28"/>
      <c r="P4652" s="28"/>
      <c r="Q4652" s="28"/>
      <c r="R4652" s="28"/>
    </row>
    <row r="4653" spans="2:18">
      <c r="B4653" s="28"/>
      <c r="C4653" s="28"/>
      <c r="D4653" s="28"/>
      <c r="E4653" s="28"/>
      <c r="F4653" s="28"/>
      <c r="G4653" s="28"/>
      <c r="H4653" s="28"/>
      <c r="I4653" s="28"/>
      <c r="J4653" s="28"/>
      <c r="K4653" s="28"/>
      <c r="L4653" s="28"/>
      <c r="M4653" s="28"/>
      <c r="N4653" s="28"/>
      <c r="O4653" s="28"/>
      <c r="P4653" s="28"/>
      <c r="Q4653" s="28"/>
      <c r="R4653" s="28"/>
    </row>
    <row r="4654" spans="2:18">
      <c r="B4654" s="28"/>
      <c r="C4654" s="28"/>
      <c r="D4654" s="28"/>
      <c r="E4654" s="28"/>
      <c r="F4654" s="28"/>
      <c r="G4654" s="28"/>
      <c r="H4654" s="28"/>
      <c r="I4654" s="28"/>
      <c r="J4654" s="28"/>
      <c r="K4654" s="28"/>
      <c r="L4654" s="28"/>
      <c r="M4654" s="28"/>
      <c r="N4654" s="28"/>
      <c r="O4654" s="28"/>
      <c r="P4654" s="28"/>
      <c r="Q4654" s="28"/>
      <c r="R4654" s="28"/>
    </row>
    <row r="4655" spans="2:18">
      <c r="B4655" s="28"/>
      <c r="C4655" s="28"/>
      <c r="D4655" s="28"/>
      <c r="E4655" s="28"/>
      <c r="F4655" s="28"/>
      <c r="G4655" s="28"/>
      <c r="H4655" s="28"/>
      <c r="I4655" s="28"/>
      <c r="J4655" s="28"/>
      <c r="K4655" s="28"/>
      <c r="L4655" s="28"/>
      <c r="M4655" s="28"/>
      <c r="N4655" s="28"/>
      <c r="O4655" s="28"/>
      <c r="P4655" s="28"/>
      <c r="Q4655" s="28"/>
      <c r="R4655" s="28"/>
    </row>
    <row r="4656" spans="2:18">
      <c r="B4656" s="28"/>
      <c r="C4656" s="28"/>
      <c r="D4656" s="28"/>
      <c r="E4656" s="28"/>
      <c r="F4656" s="28"/>
      <c r="G4656" s="28"/>
      <c r="H4656" s="28"/>
      <c r="I4656" s="28"/>
      <c r="J4656" s="28"/>
      <c r="K4656" s="28"/>
      <c r="L4656" s="28"/>
      <c r="M4656" s="28"/>
      <c r="N4656" s="28"/>
      <c r="O4656" s="28"/>
      <c r="P4656" s="28"/>
      <c r="Q4656" s="28"/>
      <c r="R4656" s="28"/>
    </row>
    <row r="4657" spans="2:18">
      <c r="B4657" s="28"/>
      <c r="C4657" s="28"/>
      <c r="D4657" s="28"/>
      <c r="E4657" s="28"/>
      <c r="F4657" s="28"/>
      <c r="G4657" s="28"/>
      <c r="H4657" s="28"/>
      <c r="I4657" s="28"/>
      <c r="J4657" s="28"/>
      <c r="K4657" s="28"/>
      <c r="L4657" s="28"/>
      <c r="M4657" s="28"/>
      <c r="N4657" s="28"/>
      <c r="O4657" s="28"/>
      <c r="P4657" s="28"/>
      <c r="Q4657" s="28"/>
      <c r="R4657" s="28"/>
    </row>
    <row r="4658" spans="2:18">
      <c r="B4658" s="28"/>
      <c r="C4658" s="28"/>
      <c r="D4658" s="28"/>
      <c r="E4658" s="28"/>
      <c r="F4658" s="28"/>
      <c r="G4658" s="28"/>
      <c r="H4658" s="28"/>
      <c r="I4658" s="28"/>
      <c r="J4658" s="28"/>
      <c r="K4658" s="28"/>
      <c r="L4658" s="28"/>
      <c r="M4658" s="28"/>
      <c r="N4658" s="28"/>
      <c r="O4658" s="28"/>
      <c r="P4658" s="28"/>
      <c r="Q4658" s="28"/>
      <c r="R4658" s="28"/>
    </row>
    <row r="4659" spans="2:18">
      <c r="B4659" s="28"/>
      <c r="C4659" s="28"/>
      <c r="D4659" s="28"/>
      <c r="E4659" s="28"/>
      <c r="F4659" s="28"/>
      <c r="G4659" s="28"/>
      <c r="H4659" s="28"/>
      <c r="I4659" s="28"/>
      <c r="J4659" s="28"/>
      <c r="K4659" s="28"/>
      <c r="L4659" s="28"/>
      <c r="M4659" s="28"/>
      <c r="N4659" s="28"/>
      <c r="O4659" s="28"/>
      <c r="P4659" s="28"/>
      <c r="Q4659" s="28"/>
      <c r="R4659" s="28"/>
    </row>
    <row r="4660" spans="2:18">
      <c r="B4660" s="28"/>
      <c r="C4660" s="28"/>
      <c r="D4660" s="28"/>
      <c r="E4660" s="28"/>
      <c r="F4660" s="28"/>
      <c r="G4660" s="28"/>
      <c r="H4660" s="28"/>
      <c r="I4660" s="28"/>
      <c r="J4660" s="28"/>
      <c r="K4660" s="28"/>
      <c r="L4660" s="28"/>
      <c r="M4660" s="28"/>
      <c r="N4660" s="28"/>
      <c r="O4660" s="28"/>
      <c r="P4660" s="28"/>
      <c r="Q4660" s="28"/>
      <c r="R4660" s="28"/>
    </row>
    <row r="4661" spans="2:18">
      <c r="B4661" s="28"/>
      <c r="C4661" s="28"/>
      <c r="D4661" s="28"/>
      <c r="E4661" s="28"/>
      <c r="F4661" s="28"/>
      <c r="G4661" s="28"/>
      <c r="H4661" s="28"/>
      <c r="I4661" s="28"/>
      <c r="J4661" s="28"/>
      <c r="K4661" s="28"/>
      <c r="L4661" s="28"/>
      <c r="M4661" s="28"/>
      <c r="N4661" s="28"/>
      <c r="O4661" s="28"/>
      <c r="P4661" s="28"/>
      <c r="Q4661" s="28"/>
      <c r="R4661" s="28"/>
    </row>
    <row r="4662" spans="2:18">
      <c r="B4662" s="28"/>
      <c r="C4662" s="28"/>
      <c r="D4662" s="28"/>
      <c r="E4662" s="28"/>
      <c r="F4662" s="28"/>
      <c r="G4662" s="28"/>
      <c r="H4662" s="28"/>
      <c r="I4662" s="28"/>
      <c r="J4662" s="28"/>
      <c r="K4662" s="28"/>
      <c r="L4662" s="28"/>
      <c r="M4662" s="28"/>
      <c r="N4662" s="28"/>
      <c r="O4662" s="28"/>
      <c r="P4662" s="28"/>
      <c r="Q4662" s="28"/>
      <c r="R4662" s="28"/>
    </row>
    <row r="4663" spans="2:18">
      <c r="B4663" s="28"/>
      <c r="C4663" s="28"/>
      <c r="D4663" s="28"/>
      <c r="E4663" s="28"/>
      <c r="F4663" s="28"/>
      <c r="G4663" s="28"/>
      <c r="H4663" s="28"/>
      <c r="I4663" s="28"/>
      <c r="J4663" s="28"/>
      <c r="K4663" s="28"/>
      <c r="L4663" s="28"/>
      <c r="M4663" s="28"/>
      <c r="N4663" s="28"/>
      <c r="O4663" s="28"/>
      <c r="P4663" s="28"/>
      <c r="Q4663" s="28"/>
      <c r="R4663" s="28"/>
    </row>
    <row r="4664" spans="2:18">
      <c r="B4664" s="28"/>
      <c r="C4664" s="28"/>
      <c r="D4664" s="28"/>
      <c r="E4664" s="28"/>
      <c r="F4664" s="28"/>
      <c r="G4664" s="28"/>
      <c r="H4664" s="28"/>
      <c r="I4664" s="28"/>
      <c r="J4664" s="28"/>
      <c r="K4664" s="28"/>
      <c r="L4664" s="28"/>
      <c r="M4664" s="28"/>
      <c r="N4664" s="28"/>
      <c r="O4664" s="28"/>
      <c r="P4664" s="28"/>
      <c r="Q4664" s="28"/>
      <c r="R4664" s="28"/>
    </row>
    <row r="4665" spans="2:18">
      <c r="B4665" s="28"/>
      <c r="C4665" s="28"/>
      <c r="D4665" s="28"/>
      <c r="E4665" s="28"/>
      <c r="F4665" s="28"/>
      <c r="G4665" s="28"/>
      <c r="H4665" s="28"/>
      <c r="I4665" s="28"/>
      <c r="J4665" s="28"/>
      <c r="K4665" s="28"/>
      <c r="L4665" s="28"/>
      <c r="M4665" s="28"/>
      <c r="N4665" s="28"/>
      <c r="O4665" s="28"/>
      <c r="P4665" s="28"/>
      <c r="Q4665" s="28"/>
      <c r="R4665" s="28"/>
    </row>
    <row r="4666" spans="2:18">
      <c r="B4666" s="28"/>
      <c r="C4666" s="28"/>
      <c r="D4666" s="28"/>
      <c r="E4666" s="28"/>
      <c r="F4666" s="28"/>
      <c r="G4666" s="28"/>
      <c r="H4666" s="28"/>
      <c r="I4666" s="28"/>
      <c r="J4666" s="28"/>
      <c r="K4666" s="28"/>
      <c r="L4666" s="28"/>
      <c r="M4666" s="28"/>
      <c r="N4666" s="28"/>
      <c r="O4666" s="28"/>
      <c r="P4666" s="28"/>
      <c r="Q4666" s="28"/>
      <c r="R4666" s="28"/>
    </row>
    <row r="4667" spans="2:18">
      <c r="B4667" s="28"/>
      <c r="C4667" s="28"/>
      <c r="D4667" s="28"/>
      <c r="E4667" s="28"/>
      <c r="F4667" s="28"/>
      <c r="G4667" s="28"/>
      <c r="H4667" s="28"/>
      <c r="I4667" s="28"/>
      <c r="J4667" s="28"/>
      <c r="K4667" s="28"/>
      <c r="L4667" s="28"/>
      <c r="M4667" s="28"/>
      <c r="N4667" s="28"/>
      <c r="O4667" s="28"/>
      <c r="P4667" s="28"/>
      <c r="Q4667" s="28"/>
      <c r="R4667" s="28"/>
    </row>
    <row r="4668" spans="2:18">
      <c r="B4668" s="28"/>
      <c r="C4668" s="28"/>
      <c r="D4668" s="28"/>
      <c r="E4668" s="28"/>
      <c r="F4668" s="28"/>
      <c r="G4668" s="28"/>
      <c r="H4668" s="28"/>
      <c r="I4668" s="28"/>
      <c r="J4668" s="28"/>
      <c r="K4668" s="28"/>
      <c r="L4668" s="28"/>
      <c r="M4668" s="28"/>
      <c r="N4668" s="28"/>
      <c r="O4668" s="28"/>
      <c r="P4668" s="28"/>
      <c r="Q4668" s="28"/>
      <c r="R4668" s="28"/>
    </row>
    <row r="4669" spans="2:18">
      <c r="B4669" s="28"/>
      <c r="C4669" s="28"/>
      <c r="D4669" s="28"/>
      <c r="E4669" s="28"/>
      <c r="F4669" s="28"/>
      <c r="G4669" s="28"/>
      <c r="H4669" s="28"/>
      <c r="I4669" s="28"/>
      <c r="J4669" s="28"/>
      <c r="K4669" s="28"/>
      <c r="L4669" s="28"/>
      <c r="M4669" s="28"/>
      <c r="N4669" s="28"/>
      <c r="O4669" s="28"/>
      <c r="P4669" s="28"/>
      <c r="Q4669" s="28"/>
      <c r="R4669" s="28"/>
    </row>
    <row r="4670" spans="2:18">
      <c r="B4670" s="28"/>
      <c r="C4670" s="28"/>
      <c r="D4670" s="28"/>
      <c r="E4670" s="28"/>
      <c r="F4670" s="28"/>
      <c r="G4670" s="28"/>
      <c r="H4670" s="28"/>
      <c r="I4670" s="28"/>
      <c r="J4670" s="28"/>
      <c r="K4670" s="28"/>
      <c r="L4670" s="28"/>
      <c r="M4670" s="28"/>
      <c r="N4670" s="28"/>
      <c r="O4670" s="28"/>
      <c r="P4670" s="28"/>
      <c r="Q4670" s="28"/>
      <c r="R4670" s="28"/>
    </row>
    <row r="4671" spans="2:18">
      <c r="B4671" s="28"/>
      <c r="C4671" s="28"/>
      <c r="D4671" s="28"/>
      <c r="E4671" s="28"/>
      <c r="F4671" s="28"/>
      <c r="G4671" s="28"/>
      <c r="H4671" s="28"/>
      <c r="I4671" s="28"/>
      <c r="J4671" s="28"/>
      <c r="K4671" s="28"/>
      <c r="L4671" s="28"/>
      <c r="M4671" s="28"/>
      <c r="N4671" s="28"/>
      <c r="O4671" s="28"/>
      <c r="P4671" s="28"/>
      <c r="Q4671" s="28"/>
      <c r="R4671" s="28"/>
    </row>
    <row r="4672" spans="2:18">
      <c r="B4672" s="28"/>
      <c r="C4672" s="28"/>
      <c r="D4672" s="28"/>
      <c r="E4672" s="28"/>
      <c r="F4672" s="28"/>
      <c r="G4672" s="28"/>
      <c r="H4672" s="28"/>
      <c r="I4672" s="28"/>
      <c r="J4672" s="28"/>
      <c r="K4672" s="28"/>
      <c r="L4672" s="28"/>
      <c r="M4672" s="28"/>
      <c r="N4672" s="28"/>
      <c r="O4672" s="28"/>
      <c r="P4672" s="28"/>
      <c r="Q4672" s="28"/>
      <c r="R4672" s="28"/>
    </row>
    <row r="4673" spans="2:18">
      <c r="B4673" s="28"/>
      <c r="C4673" s="28"/>
      <c r="D4673" s="28"/>
      <c r="E4673" s="28"/>
      <c r="F4673" s="28"/>
      <c r="G4673" s="28"/>
      <c r="H4673" s="28"/>
      <c r="I4673" s="28"/>
      <c r="J4673" s="28"/>
      <c r="K4673" s="28"/>
      <c r="L4673" s="28"/>
      <c r="M4673" s="28"/>
      <c r="N4673" s="28"/>
      <c r="O4673" s="28"/>
      <c r="P4673" s="28"/>
      <c r="Q4673" s="28"/>
      <c r="R4673" s="28"/>
    </row>
    <row r="4674" spans="2:18">
      <c r="B4674" s="28"/>
      <c r="C4674" s="28"/>
      <c r="D4674" s="28"/>
      <c r="E4674" s="28"/>
      <c r="F4674" s="28"/>
      <c r="G4674" s="28"/>
      <c r="H4674" s="28"/>
      <c r="I4674" s="28"/>
      <c r="J4674" s="28"/>
      <c r="K4674" s="28"/>
      <c r="L4674" s="28"/>
      <c r="M4674" s="28"/>
      <c r="N4674" s="28"/>
      <c r="O4674" s="28"/>
      <c r="P4674" s="28"/>
      <c r="Q4674" s="28"/>
      <c r="R4674" s="28"/>
    </row>
    <row r="4675" spans="2:18">
      <c r="B4675" s="28"/>
      <c r="C4675" s="28"/>
      <c r="D4675" s="28"/>
      <c r="E4675" s="28"/>
      <c r="F4675" s="28"/>
      <c r="G4675" s="28"/>
      <c r="H4675" s="28"/>
      <c r="I4675" s="28"/>
      <c r="J4675" s="28"/>
      <c r="K4675" s="28"/>
      <c r="L4675" s="28"/>
      <c r="M4675" s="28"/>
      <c r="N4675" s="28"/>
      <c r="O4675" s="28"/>
      <c r="P4675" s="28"/>
      <c r="Q4675" s="28"/>
      <c r="R4675" s="28"/>
    </row>
    <row r="4676" spans="2:18">
      <c r="B4676" s="28"/>
      <c r="C4676" s="28"/>
      <c r="D4676" s="28"/>
      <c r="E4676" s="28"/>
      <c r="F4676" s="28"/>
      <c r="G4676" s="28"/>
      <c r="H4676" s="28"/>
      <c r="I4676" s="28"/>
      <c r="J4676" s="28"/>
      <c r="K4676" s="28"/>
      <c r="L4676" s="28"/>
      <c r="M4676" s="28"/>
      <c r="N4676" s="28"/>
      <c r="O4676" s="28"/>
      <c r="P4676" s="28"/>
      <c r="Q4676" s="28"/>
      <c r="R4676" s="28"/>
    </row>
    <row r="4677" spans="2:18">
      <c r="B4677" s="28"/>
      <c r="C4677" s="28"/>
      <c r="D4677" s="28"/>
      <c r="E4677" s="28"/>
      <c r="F4677" s="28"/>
      <c r="G4677" s="28"/>
      <c r="H4677" s="28"/>
      <c r="I4677" s="28"/>
      <c r="J4677" s="28"/>
      <c r="K4677" s="28"/>
      <c r="L4677" s="28"/>
      <c r="M4677" s="28"/>
      <c r="N4677" s="28"/>
      <c r="O4677" s="28"/>
      <c r="P4677" s="28"/>
      <c r="Q4677" s="28"/>
      <c r="R4677" s="28"/>
    </row>
    <row r="4678" spans="2:18">
      <c r="B4678" s="28"/>
      <c r="C4678" s="28"/>
      <c r="D4678" s="28"/>
      <c r="E4678" s="28"/>
      <c r="F4678" s="28"/>
      <c r="G4678" s="28"/>
      <c r="H4678" s="28"/>
      <c r="I4678" s="28"/>
      <c r="J4678" s="28"/>
      <c r="K4678" s="28"/>
      <c r="L4678" s="28"/>
      <c r="M4678" s="28"/>
      <c r="N4678" s="28"/>
      <c r="O4678" s="28"/>
      <c r="P4678" s="28"/>
      <c r="Q4678" s="28"/>
      <c r="R4678" s="28"/>
    </row>
    <row r="4679" spans="2:18">
      <c r="B4679" s="28"/>
      <c r="C4679" s="28"/>
      <c r="D4679" s="28"/>
      <c r="E4679" s="28"/>
      <c r="F4679" s="28"/>
      <c r="G4679" s="28"/>
      <c r="H4679" s="28"/>
      <c r="I4679" s="28"/>
      <c r="J4679" s="28"/>
      <c r="K4679" s="28"/>
      <c r="L4679" s="28"/>
      <c r="M4679" s="28"/>
      <c r="N4679" s="28"/>
      <c r="O4679" s="28"/>
      <c r="P4679" s="28"/>
      <c r="Q4679" s="28"/>
      <c r="R4679" s="28"/>
    </row>
    <row r="4680" spans="2:18">
      <c r="B4680" s="28"/>
      <c r="C4680" s="28"/>
      <c r="D4680" s="28"/>
      <c r="E4680" s="28"/>
      <c r="F4680" s="28"/>
      <c r="G4680" s="28"/>
      <c r="H4680" s="28"/>
      <c r="I4680" s="28"/>
      <c r="J4680" s="28"/>
      <c r="K4680" s="28"/>
      <c r="L4680" s="28"/>
      <c r="M4680" s="28"/>
      <c r="N4680" s="28"/>
      <c r="O4680" s="28"/>
      <c r="P4680" s="28"/>
      <c r="Q4680" s="28"/>
      <c r="R4680" s="28"/>
    </row>
    <row r="4681" spans="2:18">
      <c r="B4681" s="28"/>
      <c r="C4681" s="28"/>
      <c r="D4681" s="28"/>
      <c r="E4681" s="28"/>
      <c r="F4681" s="28"/>
      <c r="G4681" s="28"/>
      <c r="H4681" s="28"/>
      <c r="I4681" s="28"/>
      <c r="J4681" s="28"/>
      <c r="K4681" s="28"/>
      <c r="L4681" s="28"/>
      <c r="M4681" s="28"/>
      <c r="N4681" s="28"/>
      <c r="O4681" s="28"/>
      <c r="P4681" s="28"/>
      <c r="Q4681" s="28"/>
      <c r="R4681" s="28"/>
    </row>
    <row r="4682" spans="2:18">
      <c r="B4682" s="28"/>
      <c r="C4682" s="28"/>
      <c r="D4682" s="28"/>
      <c r="E4682" s="28"/>
      <c r="F4682" s="28"/>
      <c r="G4682" s="28"/>
      <c r="H4682" s="28"/>
      <c r="I4682" s="28"/>
      <c r="J4682" s="28"/>
      <c r="K4682" s="28"/>
      <c r="L4682" s="28"/>
      <c r="M4682" s="28"/>
      <c r="N4682" s="28"/>
      <c r="O4682" s="28"/>
      <c r="P4682" s="28"/>
      <c r="Q4682" s="28"/>
      <c r="R4682" s="28"/>
    </row>
    <row r="4683" spans="2:18">
      <c r="B4683" s="28"/>
      <c r="C4683" s="28"/>
      <c r="D4683" s="28"/>
      <c r="E4683" s="28"/>
      <c r="F4683" s="28"/>
      <c r="G4683" s="28"/>
      <c r="H4683" s="28"/>
      <c r="I4683" s="28"/>
      <c r="J4683" s="28"/>
      <c r="K4683" s="28"/>
      <c r="L4683" s="28"/>
      <c r="M4683" s="28"/>
      <c r="N4683" s="28"/>
      <c r="O4683" s="28"/>
      <c r="P4683" s="28"/>
      <c r="Q4683" s="28"/>
      <c r="R4683" s="28"/>
    </row>
    <row r="4684" spans="2:18">
      <c r="B4684" s="28"/>
      <c r="C4684" s="28"/>
      <c r="D4684" s="28"/>
      <c r="E4684" s="28"/>
      <c r="F4684" s="28"/>
      <c r="G4684" s="28"/>
      <c r="H4684" s="28"/>
      <c r="I4684" s="28"/>
      <c r="J4684" s="28"/>
      <c r="K4684" s="28"/>
      <c r="L4684" s="28"/>
      <c r="M4684" s="28"/>
      <c r="N4684" s="28"/>
      <c r="O4684" s="28"/>
      <c r="P4684" s="28"/>
      <c r="Q4684" s="28"/>
      <c r="R4684" s="28"/>
    </row>
    <row r="4685" spans="2:18">
      <c r="B4685" s="28"/>
      <c r="C4685" s="28"/>
      <c r="D4685" s="28"/>
      <c r="E4685" s="28"/>
      <c r="F4685" s="28"/>
      <c r="G4685" s="28"/>
      <c r="H4685" s="28"/>
      <c r="I4685" s="28"/>
      <c r="J4685" s="28"/>
      <c r="K4685" s="28"/>
      <c r="L4685" s="28"/>
      <c r="M4685" s="28"/>
      <c r="N4685" s="28"/>
      <c r="O4685" s="28"/>
      <c r="P4685" s="28"/>
      <c r="Q4685" s="28"/>
      <c r="R4685" s="28"/>
    </row>
    <row r="4686" spans="2:18">
      <c r="B4686" s="28"/>
      <c r="C4686" s="28"/>
      <c r="D4686" s="28"/>
      <c r="E4686" s="28"/>
      <c r="F4686" s="28"/>
      <c r="G4686" s="28"/>
      <c r="H4686" s="28"/>
      <c r="I4686" s="28"/>
      <c r="J4686" s="28"/>
      <c r="K4686" s="28"/>
      <c r="L4686" s="28"/>
      <c r="M4686" s="28"/>
      <c r="N4686" s="28"/>
      <c r="O4686" s="28"/>
      <c r="P4686" s="28"/>
      <c r="Q4686" s="28"/>
      <c r="R4686" s="28"/>
    </row>
    <row r="4687" spans="2:18">
      <c r="B4687" s="28"/>
      <c r="C4687" s="28"/>
      <c r="D4687" s="28"/>
      <c r="E4687" s="28"/>
      <c r="F4687" s="28"/>
      <c r="G4687" s="28"/>
      <c r="H4687" s="28"/>
      <c r="I4687" s="28"/>
      <c r="J4687" s="28"/>
      <c r="K4687" s="28"/>
      <c r="L4687" s="28"/>
      <c r="M4687" s="28"/>
      <c r="N4687" s="28"/>
      <c r="O4687" s="28"/>
      <c r="P4687" s="28"/>
      <c r="Q4687" s="28"/>
      <c r="R4687" s="28"/>
    </row>
    <row r="4688" spans="2:18">
      <c r="B4688" s="28"/>
      <c r="C4688" s="28"/>
      <c r="D4688" s="28"/>
      <c r="E4688" s="28"/>
      <c r="F4688" s="28"/>
      <c r="G4688" s="28"/>
      <c r="H4688" s="28"/>
      <c r="I4688" s="28"/>
      <c r="J4688" s="28"/>
      <c r="K4688" s="28"/>
      <c r="L4688" s="28"/>
      <c r="M4688" s="28"/>
      <c r="N4688" s="28"/>
      <c r="O4688" s="28"/>
      <c r="P4688" s="28"/>
      <c r="Q4688" s="28"/>
      <c r="R4688" s="28"/>
    </row>
    <row r="4689" spans="2:18">
      <c r="B4689" s="28"/>
      <c r="C4689" s="28"/>
      <c r="D4689" s="28"/>
      <c r="E4689" s="28"/>
      <c r="F4689" s="28"/>
      <c r="G4689" s="28"/>
      <c r="H4689" s="28"/>
      <c r="I4689" s="28"/>
      <c r="J4689" s="28"/>
      <c r="K4689" s="28"/>
      <c r="L4689" s="28"/>
      <c r="M4689" s="28"/>
      <c r="N4689" s="28"/>
      <c r="O4689" s="28"/>
      <c r="P4689" s="28"/>
      <c r="Q4689" s="28"/>
      <c r="R4689" s="28"/>
    </row>
    <row r="4690" spans="2:18">
      <c r="B4690" s="28"/>
      <c r="C4690" s="28"/>
      <c r="D4690" s="28"/>
      <c r="E4690" s="28"/>
      <c r="F4690" s="28"/>
      <c r="G4690" s="28"/>
      <c r="H4690" s="28"/>
      <c r="I4690" s="28"/>
      <c r="J4690" s="28"/>
      <c r="K4690" s="28"/>
      <c r="L4690" s="28"/>
      <c r="M4690" s="28"/>
      <c r="N4690" s="28"/>
      <c r="O4690" s="28"/>
      <c r="P4690" s="28"/>
      <c r="Q4690" s="28"/>
      <c r="R4690" s="28"/>
    </row>
    <row r="4691" spans="2:18">
      <c r="B4691" s="28"/>
      <c r="C4691" s="28"/>
      <c r="D4691" s="28"/>
      <c r="E4691" s="28"/>
      <c r="F4691" s="28"/>
      <c r="G4691" s="28"/>
      <c r="H4691" s="28"/>
      <c r="I4691" s="28"/>
      <c r="J4691" s="28"/>
      <c r="K4691" s="28"/>
      <c r="L4691" s="28"/>
      <c r="M4691" s="28"/>
      <c r="N4691" s="28"/>
      <c r="O4691" s="28"/>
      <c r="P4691" s="28"/>
      <c r="Q4691" s="28"/>
      <c r="R4691" s="28"/>
    </row>
    <row r="4692" spans="2:18">
      <c r="B4692" s="28"/>
      <c r="C4692" s="28"/>
      <c r="D4692" s="28"/>
      <c r="E4692" s="28"/>
      <c r="F4692" s="28"/>
      <c r="G4692" s="28"/>
      <c r="H4692" s="28"/>
      <c r="I4692" s="28"/>
      <c r="J4692" s="28"/>
      <c r="K4692" s="28"/>
      <c r="L4692" s="28"/>
      <c r="M4692" s="28"/>
      <c r="N4692" s="28"/>
      <c r="O4692" s="28"/>
      <c r="P4692" s="28"/>
      <c r="Q4692" s="28"/>
      <c r="R4692" s="28"/>
    </row>
    <row r="4693" spans="2:18">
      <c r="B4693" s="28"/>
      <c r="C4693" s="28"/>
      <c r="D4693" s="28"/>
      <c r="E4693" s="28"/>
      <c r="F4693" s="28"/>
      <c r="G4693" s="28"/>
      <c r="H4693" s="28"/>
      <c r="I4693" s="28"/>
      <c r="J4693" s="28"/>
      <c r="K4693" s="28"/>
      <c r="L4693" s="28"/>
      <c r="M4693" s="28"/>
      <c r="N4693" s="28"/>
      <c r="O4693" s="28"/>
      <c r="P4693" s="28"/>
      <c r="Q4693" s="28"/>
      <c r="R4693" s="28"/>
    </row>
    <row r="4694" spans="2:18">
      <c r="B4694" s="28"/>
      <c r="C4694" s="28"/>
      <c r="D4694" s="28"/>
      <c r="E4694" s="28"/>
      <c r="F4694" s="28"/>
      <c r="G4694" s="28"/>
      <c r="H4694" s="28"/>
      <c r="I4694" s="28"/>
      <c r="J4694" s="28"/>
      <c r="K4694" s="28"/>
      <c r="L4694" s="28"/>
      <c r="M4694" s="28"/>
      <c r="N4694" s="28"/>
      <c r="O4694" s="28"/>
      <c r="P4694" s="28"/>
      <c r="Q4694" s="28"/>
      <c r="R4694" s="28"/>
    </row>
    <row r="4695" spans="2:18">
      <c r="B4695" s="28"/>
      <c r="C4695" s="28"/>
      <c r="D4695" s="28"/>
      <c r="E4695" s="28"/>
      <c r="F4695" s="28"/>
      <c r="G4695" s="28"/>
      <c r="H4695" s="28"/>
      <c r="I4695" s="28"/>
      <c r="J4695" s="28"/>
      <c r="K4695" s="28"/>
      <c r="L4695" s="28"/>
      <c r="M4695" s="28"/>
      <c r="N4695" s="28"/>
      <c r="O4695" s="28"/>
      <c r="P4695" s="28"/>
      <c r="Q4695" s="28"/>
      <c r="R4695" s="28"/>
    </row>
    <row r="4696" spans="2:18">
      <c r="B4696" s="28"/>
      <c r="C4696" s="28"/>
      <c r="D4696" s="28"/>
      <c r="E4696" s="28"/>
      <c r="F4696" s="28"/>
      <c r="G4696" s="28"/>
      <c r="H4696" s="28"/>
      <c r="I4696" s="28"/>
      <c r="J4696" s="28"/>
      <c r="K4696" s="28"/>
      <c r="L4696" s="28"/>
      <c r="M4696" s="28"/>
      <c r="N4696" s="28"/>
      <c r="O4696" s="28"/>
      <c r="P4696" s="28"/>
      <c r="Q4696" s="28"/>
      <c r="R4696" s="28"/>
    </row>
    <row r="4697" spans="2:18">
      <c r="B4697" s="28"/>
      <c r="C4697" s="28"/>
      <c r="D4697" s="28"/>
      <c r="E4697" s="28"/>
      <c r="F4697" s="28"/>
      <c r="G4697" s="28"/>
      <c r="H4697" s="28"/>
      <c r="I4697" s="28"/>
      <c r="J4697" s="28"/>
      <c r="K4697" s="28"/>
      <c r="L4697" s="28"/>
      <c r="M4697" s="28"/>
      <c r="N4697" s="28"/>
      <c r="O4697" s="28"/>
      <c r="P4697" s="28"/>
      <c r="Q4697" s="28"/>
      <c r="R4697" s="28"/>
    </row>
    <row r="4698" spans="2:18">
      <c r="B4698" s="28"/>
      <c r="C4698" s="28"/>
      <c r="D4698" s="28"/>
      <c r="E4698" s="28"/>
      <c r="F4698" s="28"/>
      <c r="G4698" s="28"/>
      <c r="H4698" s="28"/>
      <c r="I4698" s="28"/>
      <c r="J4698" s="28"/>
      <c r="K4698" s="28"/>
      <c r="L4698" s="28"/>
      <c r="M4698" s="28"/>
      <c r="N4698" s="28"/>
      <c r="O4698" s="28"/>
      <c r="P4698" s="28"/>
      <c r="Q4698" s="28"/>
      <c r="R4698" s="28"/>
    </row>
    <row r="4699" spans="2:18">
      <c r="B4699" s="28"/>
      <c r="C4699" s="28"/>
      <c r="D4699" s="28"/>
      <c r="E4699" s="28"/>
      <c r="F4699" s="28"/>
      <c r="G4699" s="28"/>
      <c r="H4699" s="28"/>
      <c r="I4699" s="28"/>
      <c r="J4699" s="28"/>
      <c r="K4699" s="28"/>
      <c r="L4699" s="28"/>
      <c r="M4699" s="28"/>
      <c r="N4699" s="28"/>
      <c r="O4699" s="28"/>
      <c r="P4699" s="28"/>
      <c r="Q4699" s="28"/>
      <c r="R4699" s="28"/>
    </row>
    <row r="4700" spans="2:18">
      <c r="B4700" s="28"/>
      <c r="C4700" s="28"/>
      <c r="D4700" s="28"/>
      <c r="E4700" s="28"/>
      <c r="F4700" s="28"/>
      <c r="G4700" s="28"/>
      <c r="H4700" s="28"/>
      <c r="I4700" s="28"/>
      <c r="J4700" s="28"/>
      <c r="K4700" s="28"/>
      <c r="L4700" s="28"/>
      <c r="M4700" s="28"/>
      <c r="N4700" s="28"/>
      <c r="O4700" s="28"/>
      <c r="P4700" s="28"/>
      <c r="Q4700" s="28"/>
      <c r="R4700" s="28"/>
    </row>
    <row r="4701" spans="2:18">
      <c r="B4701" s="28"/>
      <c r="C4701" s="28"/>
      <c r="D4701" s="28"/>
      <c r="E4701" s="28"/>
      <c r="F4701" s="28"/>
      <c r="G4701" s="28"/>
      <c r="H4701" s="28"/>
      <c r="I4701" s="28"/>
      <c r="J4701" s="28"/>
      <c r="K4701" s="28"/>
      <c r="L4701" s="28"/>
      <c r="M4701" s="28"/>
      <c r="N4701" s="28"/>
      <c r="O4701" s="28"/>
      <c r="P4701" s="28"/>
      <c r="Q4701" s="28"/>
      <c r="R4701" s="28"/>
    </row>
    <row r="4702" spans="2:18">
      <c r="B4702" s="28"/>
      <c r="C4702" s="28"/>
      <c r="D4702" s="28"/>
      <c r="E4702" s="28"/>
      <c r="F4702" s="28"/>
      <c r="G4702" s="28"/>
      <c r="H4702" s="28"/>
      <c r="I4702" s="28"/>
      <c r="J4702" s="28"/>
      <c r="K4702" s="28"/>
      <c r="L4702" s="28"/>
      <c r="M4702" s="28"/>
      <c r="N4702" s="28"/>
      <c r="O4702" s="28"/>
      <c r="P4702" s="28"/>
      <c r="Q4702" s="28"/>
      <c r="R4702" s="28"/>
    </row>
    <row r="4703" spans="2:18">
      <c r="B4703" s="28"/>
      <c r="C4703" s="28"/>
      <c r="D4703" s="28"/>
      <c r="E4703" s="28"/>
      <c r="F4703" s="28"/>
      <c r="G4703" s="28"/>
      <c r="H4703" s="28"/>
      <c r="I4703" s="28"/>
      <c r="J4703" s="28"/>
      <c r="K4703" s="28"/>
      <c r="L4703" s="28"/>
      <c r="M4703" s="28"/>
      <c r="N4703" s="28"/>
      <c r="O4703" s="28"/>
      <c r="P4703" s="28"/>
      <c r="Q4703" s="28"/>
      <c r="R4703" s="28"/>
    </row>
    <row r="4704" spans="2:18">
      <c r="B4704" s="28"/>
      <c r="C4704" s="28"/>
      <c r="D4704" s="28"/>
      <c r="E4704" s="28"/>
      <c r="F4704" s="28"/>
      <c r="G4704" s="28"/>
      <c r="H4704" s="28"/>
      <c r="I4704" s="28"/>
      <c r="J4704" s="28"/>
      <c r="K4704" s="28"/>
      <c r="L4704" s="28"/>
      <c r="M4704" s="28"/>
      <c r="N4704" s="28"/>
      <c r="O4704" s="28"/>
      <c r="P4704" s="28"/>
      <c r="Q4704" s="28"/>
      <c r="R4704" s="28"/>
    </row>
    <row r="4705" spans="2:18">
      <c r="B4705" s="28"/>
      <c r="C4705" s="28"/>
      <c r="D4705" s="28"/>
      <c r="E4705" s="28"/>
      <c r="F4705" s="28"/>
      <c r="G4705" s="28"/>
      <c r="H4705" s="28"/>
      <c r="I4705" s="28"/>
      <c r="J4705" s="28"/>
      <c r="K4705" s="28"/>
      <c r="L4705" s="28"/>
      <c r="M4705" s="28"/>
      <c r="N4705" s="28"/>
      <c r="O4705" s="28"/>
      <c r="P4705" s="28"/>
      <c r="Q4705" s="28"/>
      <c r="R4705" s="28"/>
    </row>
    <row r="4706" spans="2:18">
      <c r="B4706" s="28"/>
      <c r="C4706" s="28"/>
      <c r="D4706" s="28"/>
      <c r="E4706" s="28"/>
      <c r="F4706" s="28"/>
      <c r="G4706" s="28"/>
      <c r="H4706" s="28"/>
      <c r="I4706" s="28"/>
      <c r="J4706" s="28"/>
      <c r="K4706" s="28"/>
      <c r="L4706" s="28"/>
      <c r="M4706" s="28"/>
      <c r="N4706" s="28"/>
      <c r="O4706" s="28"/>
      <c r="P4706" s="28"/>
      <c r="Q4706" s="28"/>
      <c r="R4706" s="28"/>
    </row>
    <row r="4707" spans="2:18">
      <c r="B4707" s="28"/>
      <c r="C4707" s="28"/>
      <c r="D4707" s="28"/>
      <c r="E4707" s="28"/>
      <c r="F4707" s="28"/>
      <c r="G4707" s="28"/>
      <c r="H4707" s="28"/>
      <c r="I4707" s="28"/>
      <c r="J4707" s="28"/>
      <c r="K4707" s="28"/>
      <c r="L4707" s="28"/>
      <c r="M4707" s="28"/>
      <c r="N4707" s="28"/>
      <c r="O4707" s="28"/>
      <c r="P4707" s="28"/>
      <c r="Q4707" s="28"/>
      <c r="R4707" s="28"/>
    </row>
    <row r="4708" spans="2:18">
      <c r="B4708" s="28"/>
      <c r="C4708" s="28"/>
      <c r="D4708" s="28"/>
      <c r="E4708" s="28"/>
      <c r="F4708" s="28"/>
      <c r="G4708" s="28"/>
      <c r="H4708" s="28"/>
      <c r="I4708" s="28"/>
      <c r="J4708" s="28"/>
      <c r="K4708" s="28"/>
      <c r="L4708" s="28"/>
      <c r="M4708" s="28"/>
      <c r="N4708" s="28"/>
      <c r="O4708" s="28"/>
      <c r="P4708" s="28"/>
      <c r="Q4708" s="28"/>
      <c r="R4708" s="28"/>
    </row>
    <row r="4709" spans="2:18">
      <c r="B4709" s="28"/>
      <c r="C4709" s="28"/>
      <c r="D4709" s="28"/>
      <c r="E4709" s="28"/>
      <c r="F4709" s="28"/>
      <c r="G4709" s="28"/>
      <c r="H4709" s="28"/>
      <c r="I4709" s="28"/>
      <c r="J4709" s="28"/>
      <c r="K4709" s="28"/>
      <c r="L4709" s="28"/>
      <c r="M4709" s="28"/>
      <c r="N4709" s="28"/>
      <c r="O4709" s="28"/>
      <c r="P4709" s="28"/>
      <c r="Q4709" s="28"/>
      <c r="R4709" s="28"/>
    </row>
    <row r="4710" spans="2:18">
      <c r="B4710" s="28"/>
      <c r="C4710" s="28"/>
      <c r="D4710" s="28"/>
      <c r="E4710" s="28"/>
      <c r="F4710" s="28"/>
      <c r="G4710" s="28"/>
      <c r="H4710" s="28"/>
      <c r="I4710" s="28"/>
      <c r="J4710" s="28"/>
      <c r="K4710" s="28"/>
      <c r="L4710" s="28"/>
      <c r="M4710" s="28"/>
      <c r="N4710" s="28"/>
      <c r="O4710" s="28"/>
      <c r="P4710" s="28"/>
      <c r="Q4710" s="28"/>
      <c r="R4710" s="28"/>
    </row>
    <row r="4711" spans="2:18">
      <c r="B4711" s="28"/>
      <c r="C4711" s="28"/>
      <c r="D4711" s="28"/>
      <c r="E4711" s="28"/>
      <c r="F4711" s="28"/>
      <c r="G4711" s="28"/>
      <c r="H4711" s="28"/>
      <c r="I4711" s="28"/>
      <c r="J4711" s="28"/>
      <c r="K4711" s="28"/>
      <c r="L4711" s="28"/>
      <c r="M4711" s="28"/>
      <c r="N4711" s="28"/>
      <c r="O4711" s="28"/>
      <c r="P4711" s="28"/>
      <c r="Q4711" s="28"/>
      <c r="R4711" s="28"/>
    </row>
    <row r="4712" spans="2:18">
      <c r="B4712" s="28"/>
      <c r="C4712" s="28"/>
      <c r="D4712" s="28"/>
      <c r="E4712" s="28"/>
      <c r="F4712" s="28"/>
      <c r="G4712" s="28"/>
      <c r="H4712" s="28"/>
      <c r="I4712" s="28"/>
      <c r="J4712" s="28"/>
      <c r="K4712" s="28"/>
      <c r="L4712" s="28"/>
      <c r="M4712" s="28"/>
      <c r="N4712" s="28"/>
      <c r="O4712" s="28"/>
      <c r="P4712" s="28"/>
      <c r="Q4712" s="28"/>
      <c r="R4712" s="28"/>
    </row>
    <row r="4713" spans="2:18">
      <c r="B4713" s="28"/>
      <c r="C4713" s="28"/>
      <c r="D4713" s="28"/>
      <c r="E4713" s="28"/>
      <c r="F4713" s="28"/>
      <c r="G4713" s="28"/>
      <c r="H4713" s="28"/>
      <c r="I4713" s="28"/>
      <c r="J4713" s="28"/>
      <c r="K4713" s="28"/>
      <c r="L4713" s="28"/>
      <c r="M4713" s="28"/>
      <c r="N4713" s="28"/>
      <c r="O4713" s="28"/>
      <c r="P4713" s="28"/>
      <c r="Q4713" s="28"/>
      <c r="R4713" s="28"/>
    </row>
    <row r="4714" spans="2:18">
      <c r="B4714" s="28"/>
      <c r="C4714" s="28"/>
      <c r="D4714" s="28"/>
      <c r="E4714" s="28"/>
      <c r="F4714" s="28"/>
      <c r="G4714" s="28"/>
      <c r="H4714" s="28"/>
      <c r="I4714" s="28"/>
      <c r="J4714" s="28"/>
      <c r="K4714" s="28"/>
      <c r="L4714" s="28"/>
      <c r="M4714" s="28"/>
      <c r="N4714" s="28"/>
      <c r="O4714" s="28"/>
      <c r="P4714" s="28"/>
      <c r="Q4714" s="28"/>
      <c r="R4714" s="28"/>
    </row>
    <row r="4715" spans="2:18">
      <c r="B4715" s="28"/>
      <c r="C4715" s="28"/>
      <c r="D4715" s="28"/>
      <c r="E4715" s="28"/>
      <c r="F4715" s="28"/>
      <c r="G4715" s="28"/>
      <c r="H4715" s="28"/>
      <c r="I4715" s="28"/>
      <c r="J4715" s="28"/>
      <c r="K4715" s="28"/>
      <c r="L4715" s="28"/>
      <c r="M4715" s="28"/>
      <c r="N4715" s="28"/>
      <c r="O4715" s="28"/>
      <c r="P4715" s="28"/>
      <c r="Q4715" s="28"/>
      <c r="R4715" s="28"/>
    </row>
    <row r="4716" spans="2:18">
      <c r="B4716" s="28"/>
      <c r="C4716" s="28"/>
      <c r="D4716" s="28"/>
      <c r="E4716" s="28"/>
      <c r="F4716" s="28"/>
      <c r="G4716" s="28"/>
      <c r="H4716" s="28"/>
      <c r="I4716" s="28"/>
      <c r="J4716" s="28"/>
      <c r="K4716" s="28"/>
      <c r="L4716" s="28"/>
      <c r="M4716" s="28"/>
      <c r="N4716" s="28"/>
      <c r="O4716" s="28"/>
      <c r="P4716" s="28"/>
      <c r="Q4716" s="28"/>
      <c r="R4716" s="28"/>
    </row>
    <row r="4717" spans="2:18">
      <c r="B4717" s="28"/>
      <c r="C4717" s="28"/>
      <c r="D4717" s="28"/>
      <c r="E4717" s="28"/>
      <c r="F4717" s="28"/>
      <c r="G4717" s="28"/>
      <c r="H4717" s="28"/>
      <c r="I4717" s="28"/>
      <c r="J4717" s="28"/>
      <c r="K4717" s="28"/>
      <c r="L4717" s="28"/>
      <c r="M4717" s="28"/>
      <c r="N4717" s="28"/>
      <c r="O4717" s="28"/>
      <c r="P4717" s="28"/>
      <c r="Q4717" s="28"/>
      <c r="R4717" s="28"/>
    </row>
    <row r="4718" spans="2:18">
      <c r="B4718" s="28"/>
      <c r="C4718" s="28"/>
      <c r="D4718" s="28"/>
      <c r="E4718" s="28"/>
      <c r="F4718" s="28"/>
      <c r="G4718" s="28"/>
      <c r="H4718" s="28"/>
      <c r="I4718" s="28"/>
      <c r="J4718" s="28"/>
      <c r="K4718" s="28"/>
      <c r="L4718" s="28"/>
      <c r="M4718" s="28"/>
      <c r="N4718" s="28"/>
      <c r="O4718" s="28"/>
      <c r="P4718" s="28"/>
      <c r="Q4718" s="28"/>
      <c r="R4718" s="28"/>
    </row>
    <row r="4719" spans="2:18">
      <c r="B4719" s="28"/>
      <c r="C4719" s="28"/>
      <c r="D4719" s="28"/>
      <c r="E4719" s="28"/>
      <c r="F4719" s="28"/>
      <c r="G4719" s="28"/>
      <c r="H4719" s="28"/>
      <c r="I4719" s="28"/>
      <c r="J4719" s="28"/>
      <c r="K4719" s="28"/>
      <c r="L4719" s="28"/>
      <c r="M4719" s="28"/>
      <c r="N4719" s="28"/>
      <c r="O4719" s="28"/>
      <c r="P4719" s="28"/>
      <c r="Q4719" s="28"/>
      <c r="R4719" s="28"/>
    </row>
    <row r="4720" spans="2:18">
      <c r="B4720" s="28"/>
      <c r="C4720" s="28"/>
      <c r="D4720" s="28"/>
      <c r="E4720" s="28"/>
      <c r="F4720" s="28"/>
      <c r="G4720" s="28"/>
      <c r="H4720" s="28"/>
      <c r="I4720" s="28"/>
      <c r="J4720" s="28"/>
      <c r="K4720" s="28"/>
      <c r="L4720" s="28"/>
      <c r="M4720" s="28"/>
      <c r="N4720" s="28"/>
      <c r="O4720" s="28"/>
      <c r="P4720" s="28"/>
      <c r="Q4720" s="28"/>
      <c r="R4720" s="28"/>
    </row>
    <row r="4721" spans="2:18">
      <c r="B4721" s="28"/>
      <c r="C4721" s="28"/>
      <c r="D4721" s="28"/>
      <c r="E4721" s="28"/>
      <c r="F4721" s="28"/>
      <c r="G4721" s="28"/>
      <c r="H4721" s="28"/>
      <c r="I4721" s="28"/>
      <c r="J4721" s="28"/>
      <c r="K4721" s="28"/>
      <c r="L4721" s="28"/>
      <c r="M4721" s="28"/>
      <c r="N4721" s="28"/>
      <c r="O4721" s="28"/>
      <c r="P4721" s="28"/>
      <c r="Q4721" s="28"/>
      <c r="R4721" s="28"/>
    </row>
    <row r="4722" spans="2:18">
      <c r="B4722" s="28"/>
      <c r="C4722" s="28"/>
      <c r="D4722" s="28"/>
      <c r="E4722" s="28"/>
      <c r="F4722" s="28"/>
      <c r="G4722" s="28"/>
      <c r="H4722" s="28"/>
      <c r="I4722" s="28"/>
      <c r="J4722" s="28"/>
      <c r="K4722" s="28"/>
      <c r="L4722" s="28"/>
      <c r="M4722" s="28"/>
      <c r="N4722" s="28"/>
      <c r="O4722" s="28"/>
      <c r="P4722" s="28"/>
      <c r="Q4722" s="28"/>
      <c r="R4722" s="28"/>
    </row>
    <row r="4723" spans="2:18">
      <c r="B4723" s="28"/>
      <c r="C4723" s="28"/>
      <c r="D4723" s="28"/>
      <c r="E4723" s="28"/>
      <c r="F4723" s="28"/>
      <c r="G4723" s="28"/>
      <c r="H4723" s="28"/>
      <c r="I4723" s="28"/>
      <c r="J4723" s="28"/>
      <c r="K4723" s="28"/>
      <c r="L4723" s="28"/>
      <c r="M4723" s="28"/>
      <c r="N4723" s="28"/>
      <c r="O4723" s="28"/>
      <c r="P4723" s="28"/>
      <c r="Q4723" s="28"/>
      <c r="R4723" s="28"/>
    </row>
    <row r="4724" spans="2:18">
      <c r="B4724" s="28"/>
      <c r="C4724" s="28"/>
      <c r="D4724" s="28"/>
      <c r="E4724" s="28"/>
      <c r="F4724" s="28"/>
      <c r="G4724" s="28"/>
      <c r="H4724" s="28"/>
      <c r="I4724" s="28"/>
      <c r="J4724" s="28"/>
      <c r="K4724" s="28"/>
      <c r="L4724" s="28"/>
      <c r="M4724" s="28"/>
      <c r="N4724" s="28"/>
      <c r="O4724" s="28"/>
      <c r="P4724" s="28"/>
      <c r="Q4724" s="28"/>
      <c r="R4724" s="28"/>
    </row>
    <row r="4725" spans="2:18">
      <c r="B4725" s="28"/>
      <c r="C4725" s="28"/>
      <c r="D4725" s="28"/>
      <c r="E4725" s="28"/>
      <c r="F4725" s="28"/>
      <c r="G4725" s="28"/>
      <c r="H4725" s="28"/>
      <c r="I4725" s="28"/>
      <c r="J4725" s="28"/>
      <c r="K4725" s="28"/>
      <c r="L4725" s="28"/>
      <c r="M4725" s="28"/>
      <c r="N4725" s="28"/>
      <c r="O4725" s="28"/>
      <c r="P4725" s="28"/>
      <c r="Q4725" s="28"/>
      <c r="R4725" s="28"/>
    </row>
    <row r="4726" spans="2:18">
      <c r="B4726" s="28"/>
      <c r="C4726" s="28"/>
      <c r="D4726" s="28"/>
      <c r="E4726" s="28"/>
      <c r="F4726" s="28"/>
      <c r="G4726" s="28"/>
      <c r="H4726" s="28"/>
      <c r="I4726" s="28"/>
      <c r="J4726" s="28"/>
      <c r="K4726" s="28"/>
      <c r="L4726" s="28"/>
      <c r="M4726" s="28"/>
      <c r="N4726" s="28"/>
      <c r="O4726" s="28"/>
      <c r="P4726" s="28"/>
      <c r="Q4726" s="28"/>
      <c r="R4726" s="28"/>
    </row>
    <row r="4727" spans="2:18">
      <c r="B4727" s="28"/>
      <c r="C4727" s="28"/>
      <c r="D4727" s="28"/>
      <c r="E4727" s="28"/>
      <c r="F4727" s="28"/>
      <c r="G4727" s="28"/>
      <c r="H4727" s="28"/>
      <c r="I4727" s="28"/>
      <c r="J4727" s="28"/>
      <c r="K4727" s="28"/>
      <c r="L4727" s="28"/>
      <c r="M4727" s="28"/>
      <c r="N4727" s="28"/>
      <c r="O4727" s="28"/>
      <c r="P4727" s="28"/>
      <c r="Q4727" s="28"/>
      <c r="R4727" s="28"/>
    </row>
    <row r="4728" spans="2:18">
      <c r="B4728" s="28"/>
      <c r="C4728" s="28"/>
      <c r="D4728" s="28"/>
      <c r="E4728" s="28"/>
      <c r="F4728" s="28"/>
      <c r="G4728" s="28"/>
      <c r="H4728" s="28"/>
      <c r="I4728" s="28"/>
      <c r="J4728" s="28"/>
      <c r="K4728" s="28"/>
      <c r="L4728" s="28"/>
      <c r="M4728" s="28"/>
      <c r="N4728" s="28"/>
      <c r="O4728" s="28"/>
      <c r="P4728" s="28"/>
      <c r="Q4728" s="28"/>
      <c r="R4728" s="28"/>
    </row>
    <row r="4729" spans="2:18">
      <c r="B4729" s="28"/>
      <c r="C4729" s="28"/>
      <c r="D4729" s="28"/>
      <c r="E4729" s="28"/>
      <c r="F4729" s="28"/>
      <c r="G4729" s="28"/>
      <c r="H4729" s="28"/>
      <c r="I4729" s="28"/>
      <c r="J4729" s="28"/>
      <c r="K4729" s="28"/>
      <c r="L4729" s="28"/>
      <c r="M4729" s="28"/>
      <c r="N4729" s="28"/>
      <c r="O4729" s="28"/>
      <c r="P4729" s="28"/>
      <c r="Q4729" s="28"/>
      <c r="R4729" s="28"/>
    </row>
    <row r="4730" spans="2:18">
      <c r="B4730" s="28"/>
      <c r="C4730" s="28"/>
      <c r="D4730" s="28"/>
      <c r="E4730" s="28"/>
      <c r="F4730" s="28"/>
      <c r="G4730" s="28"/>
      <c r="H4730" s="28"/>
      <c r="I4730" s="28"/>
      <c r="J4730" s="28"/>
      <c r="K4730" s="28"/>
      <c r="L4730" s="28"/>
      <c r="M4730" s="28"/>
      <c r="N4730" s="28"/>
      <c r="O4730" s="28"/>
      <c r="P4730" s="28"/>
      <c r="Q4730" s="28"/>
      <c r="R4730" s="28"/>
    </row>
    <row r="4731" spans="2:18">
      <c r="B4731" s="28"/>
      <c r="C4731" s="28"/>
      <c r="D4731" s="28"/>
      <c r="E4731" s="28"/>
      <c r="F4731" s="28"/>
      <c r="G4731" s="28"/>
      <c r="H4731" s="28"/>
      <c r="I4731" s="28"/>
      <c r="J4731" s="28"/>
      <c r="K4731" s="28"/>
      <c r="L4731" s="28"/>
      <c r="M4731" s="28"/>
      <c r="N4731" s="28"/>
      <c r="O4731" s="28"/>
      <c r="P4731" s="28"/>
      <c r="Q4731" s="28"/>
      <c r="R4731" s="28"/>
    </row>
    <row r="4732" spans="2:18">
      <c r="B4732" s="28"/>
      <c r="C4732" s="28"/>
      <c r="D4732" s="28"/>
      <c r="E4732" s="28"/>
      <c r="F4732" s="28"/>
      <c r="G4732" s="28"/>
      <c r="H4732" s="28"/>
      <c r="I4732" s="28"/>
      <c r="J4732" s="28"/>
      <c r="K4732" s="28"/>
      <c r="L4732" s="28"/>
      <c r="M4732" s="28"/>
      <c r="N4732" s="28"/>
      <c r="O4732" s="28"/>
      <c r="P4732" s="28"/>
      <c r="Q4732" s="28"/>
      <c r="R4732" s="28"/>
    </row>
    <row r="4733" spans="2:18">
      <c r="B4733" s="28"/>
      <c r="C4733" s="28"/>
      <c r="D4733" s="28"/>
      <c r="E4733" s="28"/>
      <c r="F4733" s="28"/>
      <c r="G4733" s="28"/>
      <c r="H4733" s="28"/>
      <c r="I4733" s="28"/>
      <c r="J4733" s="28"/>
      <c r="K4733" s="28"/>
      <c r="L4733" s="28"/>
      <c r="M4733" s="28"/>
      <c r="N4733" s="28"/>
      <c r="O4733" s="28"/>
      <c r="P4733" s="28"/>
      <c r="Q4733" s="28"/>
      <c r="R4733" s="28"/>
    </row>
    <row r="4734" spans="2:18">
      <c r="B4734" s="28"/>
      <c r="C4734" s="28"/>
      <c r="D4734" s="28"/>
      <c r="E4734" s="28"/>
      <c r="F4734" s="28"/>
      <c r="G4734" s="28"/>
      <c r="H4734" s="28"/>
      <c r="I4734" s="28"/>
      <c r="J4734" s="28"/>
      <c r="K4734" s="28"/>
      <c r="L4734" s="28"/>
      <c r="M4734" s="28"/>
      <c r="N4734" s="28"/>
      <c r="O4734" s="28"/>
      <c r="P4734" s="28"/>
      <c r="Q4734" s="28"/>
      <c r="R4734" s="28"/>
    </row>
    <row r="4735" spans="2:18">
      <c r="B4735" s="28"/>
      <c r="C4735" s="28"/>
      <c r="D4735" s="28"/>
      <c r="E4735" s="28"/>
      <c r="F4735" s="28"/>
      <c r="G4735" s="28"/>
      <c r="H4735" s="28"/>
      <c r="I4735" s="28"/>
      <c r="J4735" s="28"/>
      <c r="K4735" s="28"/>
      <c r="L4735" s="28"/>
      <c r="M4735" s="28"/>
      <c r="N4735" s="28"/>
      <c r="O4735" s="28"/>
      <c r="P4735" s="28"/>
      <c r="Q4735" s="28"/>
      <c r="R4735" s="28"/>
    </row>
    <row r="4736" spans="2:18">
      <c r="B4736" s="28"/>
      <c r="C4736" s="28"/>
      <c r="D4736" s="28"/>
      <c r="E4736" s="28"/>
      <c r="F4736" s="28"/>
      <c r="G4736" s="28"/>
      <c r="H4736" s="28"/>
      <c r="I4736" s="28"/>
      <c r="J4736" s="28"/>
      <c r="K4736" s="28"/>
      <c r="L4736" s="28"/>
      <c r="M4736" s="28"/>
      <c r="N4736" s="28"/>
      <c r="O4736" s="28"/>
      <c r="P4736" s="28"/>
      <c r="Q4736" s="28"/>
      <c r="R4736" s="28"/>
    </row>
    <row r="4737" spans="2:18">
      <c r="B4737" s="28"/>
      <c r="C4737" s="28"/>
      <c r="D4737" s="28"/>
      <c r="E4737" s="28"/>
      <c r="F4737" s="28"/>
      <c r="G4737" s="28"/>
      <c r="H4737" s="28"/>
      <c r="I4737" s="28"/>
      <c r="J4737" s="28"/>
      <c r="K4737" s="28"/>
      <c r="L4737" s="28"/>
      <c r="M4737" s="28"/>
      <c r="N4737" s="28"/>
      <c r="O4737" s="28"/>
      <c r="P4737" s="28"/>
      <c r="Q4737" s="28"/>
      <c r="R4737" s="28"/>
    </row>
    <row r="4738" spans="2:18">
      <c r="B4738" s="28"/>
      <c r="C4738" s="28"/>
      <c r="D4738" s="28"/>
      <c r="E4738" s="28"/>
      <c r="F4738" s="28"/>
      <c r="G4738" s="28"/>
      <c r="H4738" s="28"/>
      <c r="I4738" s="28"/>
      <c r="J4738" s="28"/>
      <c r="K4738" s="28"/>
      <c r="L4738" s="28"/>
      <c r="M4738" s="28"/>
      <c r="N4738" s="28"/>
      <c r="O4738" s="28"/>
      <c r="P4738" s="28"/>
      <c r="Q4738" s="28"/>
      <c r="R4738" s="28"/>
    </row>
    <row r="4739" spans="2:18">
      <c r="B4739" s="28"/>
      <c r="C4739" s="28"/>
      <c r="D4739" s="28"/>
      <c r="E4739" s="28"/>
      <c r="F4739" s="28"/>
      <c r="G4739" s="28"/>
      <c r="H4739" s="28"/>
      <c r="I4739" s="28"/>
      <c r="J4739" s="28"/>
      <c r="K4739" s="28"/>
      <c r="L4739" s="28"/>
      <c r="M4739" s="28"/>
      <c r="N4739" s="28"/>
      <c r="O4739" s="28"/>
      <c r="P4739" s="28"/>
      <c r="Q4739" s="28"/>
      <c r="R4739" s="28"/>
    </row>
    <row r="4740" spans="2:18">
      <c r="B4740" s="28"/>
      <c r="C4740" s="28"/>
      <c r="D4740" s="28"/>
      <c r="E4740" s="28"/>
      <c r="F4740" s="28"/>
      <c r="G4740" s="28"/>
      <c r="H4740" s="28"/>
      <c r="I4740" s="28"/>
      <c r="J4740" s="28"/>
      <c r="K4740" s="28"/>
      <c r="L4740" s="28"/>
      <c r="M4740" s="28"/>
      <c r="N4740" s="28"/>
      <c r="O4740" s="28"/>
      <c r="P4740" s="28"/>
      <c r="Q4740" s="28"/>
      <c r="R4740" s="28"/>
    </row>
    <row r="4741" spans="2:18">
      <c r="B4741" s="28"/>
      <c r="C4741" s="28"/>
      <c r="D4741" s="28"/>
      <c r="E4741" s="28"/>
      <c r="F4741" s="28"/>
      <c r="G4741" s="28"/>
      <c r="H4741" s="28"/>
      <c r="I4741" s="28"/>
      <c r="J4741" s="28"/>
      <c r="K4741" s="28"/>
      <c r="L4741" s="28"/>
      <c r="M4741" s="28"/>
      <c r="N4741" s="28"/>
      <c r="O4741" s="28"/>
      <c r="P4741" s="28"/>
      <c r="Q4741" s="28"/>
      <c r="R4741" s="28"/>
    </row>
    <row r="4742" spans="2:18">
      <c r="B4742" s="28"/>
      <c r="C4742" s="28"/>
      <c r="D4742" s="28"/>
      <c r="E4742" s="28"/>
      <c r="F4742" s="28"/>
      <c r="G4742" s="28"/>
      <c r="H4742" s="28"/>
      <c r="I4742" s="28"/>
      <c r="J4742" s="28"/>
      <c r="K4742" s="28"/>
      <c r="L4742" s="28"/>
      <c r="M4742" s="28"/>
      <c r="N4742" s="28"/>
      <c r="O4742" s="28"/>
      <c r="P4742" s="28"/>
      <c r="Q4742" s="28"/>
      <c r="R4742" s="28"/>
    </row>
    <row r="4743" spans="2:18">
      <c r="B4743" s="28"/>
      <c r="C4743" s="28"/>
      <c r="D4743" s="28"/>
      <c r="E4743" s="28"/>
      <c r="F4743" s="28"/>
      <c r="G4743" s="28"/>
      <c r="H4743" s="28"/>
      <c r="I4743" s="28"/>
      <c r="J4743" s="28"/>
      <c r="K4743" s="28"/>
      <c r="L4743" s="28"/>
      <c r="M4743" s="28"/>
      <c r="N4743" s="28"/>
      <c r="O4743" s="28"/>
      <c r="P4743" s="28"/>
      <c r="Q4743" s="28"/>
      <c r="R4743" s="28"/>
    </row>
    <row r="4744" spans="2:18">
      <c r="B4744" s="28"/>
      <c r="C4744" s="28"/>
      <c r="D4744" s="28"/>
      <c r="E4744" s="28"/>
      <c r="F4744" s="28"/>
      <c r="G4744" s="28"/>
      <c r="H4744" s="28"/>
      <c r="I4744" s="28"/>
      <c r="J4744" s="28"/>
      <c r="K4744" s="28"/>
      <c r="L4744" s="28"/>
      <c r="M4744" s="28"/>
      <c r="N4744" s="28"/>
      <c r="O4744" s="28"/>
      <c r="P4744" s="28"/>
      <c r="Q4744" s="28"/>
      <c r="R4744" s="28"/>
    </row>
    <row r="4745" spans="2:18">
      <c r="B4745" s="28"/>
      <c r="C4745" s="28"/>
      <c r="D4745" s="28"/>
      <c r="E4745" s="28"/>
      <c r="F4745" s="28"/>
      <c r="G4745" s="28"/>
      <c r="H4745" s="28"/>
      <c r="I4745" s="28"/>
      <c r="J4745" s="28"/>
      <c r="K4745" s="28"/>
      <c r="L4745" s="28"/>
      <c r="M4745" s="28"/>
      <c r="N4745" s="28"/>
      <c r="O4745" s="28"/>
      <c r="P4745" s="28"/>
      <c r="Q4745" s="28"/>
      <c r="R4745" s="28"/>
    </row>
    <row r="4746" spans="2:18">
      <c r="B4746" s="28"/>
      <c r="C4746" s="28"/>
      <c r="D4746" s="28"/>
      <c r="E4746" s="28"/>
      <c r="F4746" s="28"/>
      <c r="G4746" s="28"/>
      <c r="H4746" s="28"/>
      <c r="I4746" s="28"/>
      <c r="J4746" s="28"/>
      <c r="K4746" s="28"/>
      <c r="L4746" s="28"/>
      <c r="M4746" s="28"/>
      <c r="N4746" s="28"/>
      <c r="O4746" s="28"/>
      <c r="P4746" s="28"/>
      <c r="Q4746" s="28"/>
      <c r="R4746" s="28"/>
    </row>
    <row r="4747" spans="2:18">
      <c r="B4747" s="28"/>
      <c r="C4747" s="28"/>
      <c r="D4747" s="28"/>
      <c r="E4747" s="28"/>
      <c r="F4747" s="28"/>
      <c r="G4747" s="28"/>
      <c r="H4747" s="28"/>
      <c r="I4747" s="28"/>
      <c r="J4747" s="28"/>
      <c r="K4747" s="28"/>
      <c r="L4747" s="28"/>
      <c r="M4747" s="28"/>
      <c r="N4747" s="28"/>
      <c r="O4747" s="28"/>
      <c r="P4747" s="28"/>
      <c r="Q4747" s="28"/>
      <c r="R4747" s="28"/>
    </row>
    <row r="4748" spans="2:18">
      <c r="B4748" s="28"/>
      <c r="C4748" s="28"/>
      <c r="D4748" s="28"/>
      <c r="E4748" s="28"/>
      <c r="F4748" s="28"/>
      <c r="G4748" s="28"/>
      <c r="H4748" s="28"/>
      <c r="I4748" s="28"/>
      <c r="J4748" s="28"/>
      <c r="K4748" s="28"/>
      <c r="L4748" s="28"/>
      <c r="M4748" s="28"/>
      <c r="N4748" s="28"/>
      <c r="O4748" s="28"/>
      <c r="P4748" s="28"/>
      <c r="Q4748" s="28"/>
      <c r="R4748" s="28"/>
    </row>
    <row r="4749" spans="2:18">
      <c r="B4749" s="28"/>
      <c r="C4749" s="28"/>
      <c r="D4749" s="28"/>
      <c r="E4749" s="28"/>
      <c r="F4749" s="28"/>
      <c r="G4749" s="28"/>
      <c r="H4749" s="28"/>
      <c r="I4749" s="28"/>
      <c r="J4749" s="28"/>
      <c r="K4749" s="28"/>
      <c r="L4749" s="28"/>
      <c r="M4749" s="28"/>
      <c r="N4749" s="28"/>
      <c r="O4749" s="28"/>
      <c r="P4749" s="28"/>
      <c r="Q4749" s="28"/>
      <c r="R4749" s="28"/>
    </row>
    <row r="4750" spans="2:18">
      <c r="B4750" s="28"/>
      <c r="C4750" s="28"/>
      <c r="D4750" s="28"/>
      <c r="E4750" s="28"/>
      <c r="F4750" s="28"/>
      <c r="G4750" s="28"/>
      <c r="H4750" s="28"/>
      <c r="I4750" s="28"/>
      <c r="J4750" s="28"/>
      <c r="K4750" s="28"/>
      <c r="L4750" s="28"/>
      <c r="M4750" s="28"/>
      <c r="N4750" s="28"/>
      <c r="O4750" s="28"/>
      <c r="P4750" s="28"/>
      <c r="Q4750" s="28"/>
      <c r="R4750" s="28"/>
    </row>
    <row r="4751" spans="2:18">
      <c r="B4751" s="28"/>
      <c r="C4751" s="28"/>
      <c r="D4751" s="28"/>
      <c r="E4751" s="28"/>
      <c r="F4751" s="28"/>
      <c r="G4751" s="28"/>
      <c r="H4751" s="28"/>
      <c r="I4751" s="28"/>
      <c r="J4751" s="28"/>
      <c r="K4751" s="28"/>
      <c r="L4751" s="28"/>
      <c r="M4751" s="28"/>
      <c r="N4751" s="28"/>
      <c r="O4751" s="28"/>
      <c r="P4751" s="28"/>
      <c r="Q4751" s="28"/>
      <c r="R4751" s="28"/>
    </row>
    <row r="4752" spans="2:18">
      <c r="B4752" s="28"/>
      <c r="C4752" s="28"/>
      <c r="D4752" s="28"/>
      <c r="E4752" s="28"/>
      <c r="F4752" s="28"/>
      <c r="G4752" s="28"/>
      <c r="H4752" s="28"/>
      <c r="I4752" s="28"/>
      <c r="J4752" s="28"/>
      <c r="K4752" s="28"/>
      <c r="L4752" s="28"/>
      <c r="M4752" s="28"/>
      <c r="N4752" s="28"/>
      <c r="O4752" s="28"/>
      <c r="P4752" s="28"/>
      <c r="Q4752" s="28"/>
      <c r="R4752" s="28"/>
    </row>
    <row r="4753" spans="2:18">
      <c r="B4753" s="28"/>
      <c r="C4753" s="28"/>
      <c r="D4753" s="28"/>
      <c r="E4753" s="28"/>
      <c r="F4753" s="28"/>
      <c r="G4753" s="28"/>
      <c r="H4753" s="28"/>
      <c r="I4753" s="28"/>
      <c r="J4753" s="28"/>
      <c r="K4753" s="28"/>
      <c r="L4753" s="28"/>
      <c r="M4753" s="28"/>
      <c r="N4753" s="28"/>
      <c r="O4753" s="28"/>
      <c r="P4753" s="28"/>
      <c r="Q4753" s="28"/>
      <c r="R4753" s="28"/>
    </row>
    <row r="4754" spans="2:18">
      <c r="B4754" s="28"/>
      <c r="C4754" s="28"/>
      <c r="D4754" s="28"/>
      <c r="E4754" s="28"/>
      <c r="F4754" s="28"/>
      <c r="G4754" s="28"/>
      <c r="H4754" s="28"/>
      <c r="I4754" s="28"/>
      <c r="J4754" s="28"/>
      <c r="K4754" s="28"/>
      <c r="L4754" s="28"/>
      <c r="M4754" s="28"/>
      <c r="N4754" s="28"/>
      <c r="O4754" s="28"/>
      <c r="P4754" s="28"/>
      <c r="Q4754" s="28"/>
      <c r="R4754" s="28"/>
    </row>
    <row r="4755" spans="2:18">
      <c r="B4755" s="28"/>
      <c r="C4755" s="28"/>
      <c r="D4755" s="28"/>
      <c r="E4755" s="28"/>
      <c r="F4755" s="28"/>
      <c r="G4755" s="28"/>
      <c r="H4755" s="28"/>
      <c r="I4755" s="28"/>
      <c r="J4755" s="28"/>
      <c r="K4755" s="28"/>
      <c r="L4755" s="28"/>
      <c r="M4755" s="28"/>
      <c r="N4755" s="28"/>
      <c r="O4755" s="28"/>
      <c r="P4755" s="28"/>
      <c r="Q4755" s="28"/>
      <c r="R4755" s="28"/>
    </row>
    <row r="4756" spans="2:18">
      <c r="B4756" s="28"/>
      <c r="C4756" s="28"/>
      <c r="D4756" s="28"/>
      <c r="E4756" s="28"/>
      <c r="F4756" s="28"/>
      <c r="G4756" s="28"/>
      <c r="H4756" s="28"/>
      <c r="I4756" s="28"/>
      <c r="J4756" s="28"/>
      <c r="K4756" s="28"/>
      <c r="L4756" s="28"/>
      <c r="M4756" s="28"/>
      <c r="N4756" s="28"/>
      <c r="O4756" s="28"/>
      <c r="P4756" s="28"/>
      <c r="Q4756" s="28"/>
      <c r="R4756" s="28"/>
    </row>
    <row r="4757" spans="2:18">
      <c r="B4757" s="28"/>
      <c r="C4757" s="28"/>
      <c r="D4757" s="28"/>
      <c r="E4757" s="28"/>
      <c r="F4757" s="28"/>
      <c r="G4757" s="28"/>
      <c r="H4757" s="28"/>
      <c r="I4757" s="28"/>
      <c r="J4757" s="28"/>
      <c r="K4757" s="28"/>
      <c r="L4757" s="28"/>
      <c r="M4757" s="28"/>
      <c r="N4757" s="28"/>
      <c r="O4757" s="28"/>
      <c r="P4757" s="28"/>
      <c r="Q4757" s="28"/>
      <c r="R4757" s="28"/>
    </row>
    <row r="4758" spans="2:18">
      <c r="B4758" s="28"/>
      <c r="C4758" s="28"/>
      <c r="D4758" s="28"/>
      <c r="E4758" s="28"/>
      <c r="F4758" s="28"/>
      <c r="G4758" s="28"/>
      <c r="H4758" s="28"/>
      <c r="I4758" s="28"/>
      <c r="J4758" s="28"/>
      <c r="K4758" s="28"/>
      <c r="L4758" s="28"/>
      <c r="M4758" s="28"/>
      <c r="N4758" s="28"/>
      <c r="O4758" s="28"/>
      <c r="P4758" s="28"/>
      <c r="Q4758" s="28"/>
      <c r="R4758" s="28"/>
    </row>
    <row r="4759" spans="2:18">
      <c r="B4759" s="28"/>
      <c r="C4759" s="28"/>
      <c r="D4759" s="28"/>
      <c r="E4759" s="28"/>
      <c r="F4759" s="28"/>
      <c r="G4759" s="28"/>
      <c r="H4759" s="28"/>
      <c r="I4759" s="28"/>
      <c r="J4759" s="28"/>
      <c r="K4759" s="28"/>
      <c r="L4759" s="28"/>
      <c r="M4759" s="28"/>
      <c r="N4759" s="28"/>
      <c r="O4759" s="28"/>
      <c r="P4759" s="28"/>
      <c r="Q4759" s="28"/>
      <c r="R4759" s="28"/>
    </row>
    <row r="4760" spans="2:18">
      <c r="B4760" s="28"/>
      <c r="C4760" s="28"/>
      <c r="D4760" s="28"/>
      <c r="E4760" s="28"/>
      <c r="F4760" s="28"/>
      <c r="G4760" s="28"/>
      <c r="H4760" s="28"/>
      <c r="I4760" s="28"/>
      <c r="J4760" s="28"/>
      <c r="K4760" s="28"/>
      <c r="L4760" s="28"/>
      <c r="M4760" s="28"/>
      <c r="N4760" s="28"/>
      <c r="O4760" s="28"/>
      <c r="P4760" s="28"/>
      <c r="Q4760" s="28"/>
      <c r="R4760" s="28"/>
    </row>
    <row r="4761" spans="2:18">
      <c r="B4761" s="28"/>
      <c r="C4761" s="28"/>
      <c r="D4761" s="28"/>
      <c r="E4761" s="28"/>
      <c r="F4761" s="28"/>
      <c r="G4761" s="28"/>
      <c r="H4761" s="28"/>
      <c r="I4761" s="28"/>
      <c r="J4761" s="28"/>
      <c r="K4761" s="28"/>
      <c r="L4761" s="28"/>
      <c r="M4761" s="28"/>
      <c r="N4761" s="28"/>
      <c r="O4761" s="28"/>
      <c r="P4761" s="28"/>
      <c r="Q4761" s="28"/>
      <c r="R4761" s="28"/>
    </row>
    <row r="4762" spans="2:18">
      <c r="B4762" s="28"/>
      <c r="C4762" s="28"/>
      <c r="D4762" s="28"/>
      <c r="E4762" s="28"/>
      <c r="F4762" s="28"/>
      <c r="G4762" s="28"/>
      <c r="H4762" s="28"/>
      <c r="I4762" s="28"/>
      <c r="J4762" s="28"/>
      <c r="K4762" s="28"/>
      <c r="L4762" s="28"/>
      <c r="M4762" s="28"/>
      <c r="N4762" s="28"/>
      <c r="O4762" s="28"/>
      <c r="P4762" s="28"/>
      <c r="Q4762" s="28"/>
      <c r="R4762" s="28"/>
    </row>
    <row r="4763" spans="2:18">
      <c r="B4763" s="28"/>
      <c r="C4763" s="28"/>
      <c r="D4763" s="28"/>
      <c r="E4763" s="28"/>
      <c r="F4763" s="28"/>
      <c r="G4763" s="28"/>
      <c r="H4763" s="28"/>
      <c r="I4763" s="28"/>
      <c r="J4763" s="28"/>
      <c r="K4763" s="28"/>
      <c r="L4763" s="28"/>
      <c r="M4763" s="28"/>
      <c r="N4763" s="28"/>
      <c r="O4763" s="28"/>
      <c r="P4763" s="28"/>
      <c r="Q4763" s="28"/>
      <c r="R4763" s="28"/>
    </row>
    <row r="4764" spans="2:18">
      <c r="B4764" s="28"/>
      <c r="C4764" s="28"/>
      <c r="D4764" s="28"/>
      <c r="E4764" s="28"/>
      <c r="F4764" s="28"/>
      <c r="G4764" s="28"/>
      <c r="H4764" s="28"/>
      <c r="I4764" s="28"/>
      <c r="J4764" s="28"/>
      <c r="K4764" s="28"/>
      <c r="L4764" s="28"/>
      <c r="M4764" s="28"/>
      <c r="N4764" s="28"/>
      <c r="O4764" s="28"/>
      <c r="P4764" s="28"/>
      <c r="Q4764" s="28"/>
      <c r="R4764" s="28"/>
    </row>
    <row r="4765" spans="2:18">
      <c r="B4765" s="28"/>
      <c r="C4765" s="28"/>
      <c r="D4765" s="28"/>
      <c r="E4765" s="28"/>
      <c r="F4765" s="28"/>
      <c r="G4765" s="28"/>
      <c r="H4765" s="28"/>
      <c r="I4765" s="28"/>
      <c r="J4765" s="28"/>
      <c r="K4765" s="28"/>
      <c r="L4765" s="28"/>
      <c r="M4765" s="28"/>
      <c r="N4765" s="28"/>
      <c r="O4765" s="28"/>
      <c r="P4765" s="28"/>
      <c r="Q4765" s="28"/>
      <c r="R4765" s="28"/>
    </row>
    <row r="4766" spans="2:18">
      <c r="B4766" s="28"/>
      <c r="C4766" s="28"/>
      <c r="D4766" s="28"/>
      <c r="E4766" s="28"/>
      <c r="F4766" s="28"/>
      <c r="G4766" s="28"/>
      <c r="H4766" s="28"/>
      <c r="I4766" s="28"/>
      <c r="J4766" s="28"/>
      <c r="K4766" s="28"/>
      <c r="L4766" s="28"/>
      <c r="M4766" s="28"/>
      <c r="N4766" s="28"/>
      <c r="O4766" s="28"/>
      <c r="P4766" s="28"/>
      <c r="Q4766" s="28"/>
      <c r="R4766" s="28"/>
    </row>
    <row r="4767" spans="2:18">
      <c r="B4767" s="28"/>
      <c r="C4767" s="28"/>
      <c r="D4767" s="28"/>
      <c r="E4767" s="28"/>
      <c r="F4767" s="28"/>
      <c r="G4767" s="28"/>
      <c r="H4767" s="28"/>
      <c r="I4767" s="28"/>
      <c r="J4767" s="28"/>
      <c r="K4767" s="28"/>
      <c r="L4767" s="28"/>
      <c r="M4767" s="28"/>
      <c r="N4767" s="28"/>
      <c r="O4767" s="28"/>
      <c r="P4767" s="28"/>
      <c r="Q4767" s="28"/>
      <c r="R4767" s="28"/>
    </row>
    <row r="4768" spans="2:18">
      <c r="B4768" s="28"/>
      <c r="C4768" s="28"/>
      <c r="D4768" s="28"/>
      <c r="E4768" s="28"/>
      <c r="F4768" s="28"/>
      <c r="G4768" s="28"/>
      <c r="H4768" s="28"/>
      <c r="I4768" s="28"/>
      <c r="J4768" s="28"/>
      <c r="K4768" s="28"/>
      <c r="L4768" s="28"/>
      <c r="M4768" s="28"/>
      <c r="N4768" s="28"/>
      <c r="O4768" s="28"/>
      <c r="P4768" s="28"/>
      <c r="Q4768" s="28"/>
      <c r="R4768" s="28"/>
    </row>
    <row r="4769" spans="2:18">
      <c r="B4769" s="28"/>
      <c r="C4769" s="28"/>
      <c r="D4769" s="28"/>
      <c r="E4769" s="28"/>
      <c r="F4769" s="28"/>
      <c r="G4769" s="28"/>
      <c r="H4769" s="28"/>
      <c r="I4769" s="28"/>
      <c r="J4769" s="28"/>
      <c r="K4769" s="28"/>
      <c r="L4769" s="28"/>
      <c r="M4769" s="28"/>
      <c r="N4769" s="28"/>
      <c r="O4769" s="28"/>
      <c r="P4769" s="28"/>
      <c r="Q4769" s="28"/>
      <c r="R4769" s="28"/>
    </row>
    <row r="4770" spans="2:18">
      <c r="B4770" s="28"/>
      <c r="C4770" s="28"/>
      <c r="D4770" s="28"/>
      <c r="E4770" s="28"/>
      <c r="F4770" s="28"/>
      <c r="G4770" s="28"/>
      <c r="H4770" s="28"/>
      <c r="I4770" s="28"/>
      <c r="J4770" s="28"/>
      <c r="K4770" s="28"/>
      <c r="L4770" s="28"/>
      <c r="M4770" s="28"/>
      <c r="N4770" s="28"/>
      <c r="O4770" s="28"/>
      <c r="P4770" s="28"/>
      <c r="Q4770" s="28"/>
      <c r="R4770" s="28"/>
    </row>
    <row r="4771" spans="2:18">
      <c r="B4771" s="28"/>
      <c r="C4771" s="28"/>
      <c r="D4771" s="28"/>
      <c r="E4771" s="28"/>
      <c r="F4771" s="28"/>
      <c r="G4771" s="28"/>
      <c r="H4771" s="28"/>
      <c r="I4771" s="28"/>
      <c r="J4771" s="28"/>
      <c r="K4771" s="28"/>
      <c r="L4771" s="28"/>
      <c r="M4771" s="28"/>
      <c r="N4771" s="28"/>
      <c r="O4771" s="28"/>
      <c r="P4771" s="28"/>
      <c r="Q4771" s="28"/>
      <c r="R4771" s="28"/>
    </row>
    <row r="4772" spans="2:18">
      <c r="B4772" s="28"/>
      <c r="C4772" s="28"/>
      <c r="D4772" s="28"/>
      <c r="E4772" s="28"/>
      <c r="F4772" s="28"/>
      <c r="G4772" s="28"/>
      <c r="H4772" s="28"/>
      <c r="I4772" s="28"/>
      <c r="J4772" s="28"/>
      <c r="K4772" s="28"/>
      <c r="L4772" s="28"/>
      <c r="M4772" s="28"/>
      <c r="N4772" s="28"/>
      <c r="O4772" s="28"/>
      <c r="P4772" s="28"/>
      <c r="Q4772" s="28"/>
      <c r="R4772" s="28"/>
    </row>
    <row r="4773" spans="2:18">
      <c r="B4773" s="28"/>
      <c r="C4773" s="28"/>
      <c r="D4773" s="28"/>
      <c r="E4773" s="28"/>
      <c r="F4773" s="28"/>
      <c r="G4773" s="28"/>
      <c r="H4773" s="28"/>
      <c r="I4773" s="28"/>
      <c r="J4773" s="28"/>
      <c r="K4773" s="28"/>
      <c r="L4773" s="28"/>
      <c r="M4773" s="28"/>
      <c r="N4773" s="28"/>
      <c r="O4773" s="28"/>
      <c r="P4773" s="28"/>
      <c r="Q4773" s="28"/>
      <c r="R4773" s="28"/>
    </row>
    <row r="4774" spans="2:18">
      <c r="B4774" s="28"/>
      <c r="C4774" s="28"/>
      <c r="D4774" s="28"/>
      <c r="E4774" s="28"/>
      <c r="F4774" s="28"/>
      <c r="G4774" s="28"/>
      <c r="H4774" s="28"/>
      <c r="I4774" s="28"/>
      <c r="J4774" s="28"/>
      <c r="K4774" s="28"/>
      <c r="L4774" s="28"/>
      <c r="M4774" s="28"/>
      <c r="N4774" s="28"/>
      <c r="O4774" s="28"/>
      <c r="P4774" s="28"/>
      <c r="Q4774" s="28"/>
      <c r="R4774" s="28"/>
    </row>
    <row r="4775" spans="2:18">
      <c r="B4775" s="28"/>
      <c r="C4775" s="28"/>
      <c r="D4775" s="28"/>
      <c r="E4775" s="28"/>
      <c r="F4775" s="28"/>
      <c r="G4775" s="28"/>
      <c r="H4775" s="28"/>
      <c r="I4775" s="28"/>
      <c r="J4775" s="28"/>
      <c r="K4775" s="28"/>
      <c r="L4775" s="28"/>
      <c r="M4775" s="28"/>
      <c r="N4775" s="28"/>
      <c r="O4775" s="28"/>
      <c r="P4775" s="28"/>
      <c r="Q4775" s="28"/>
      <c r="R4775" s="28"/>
    </row>
    <row r="4776" spans="2:18">
      <c r="B4776" s="28"/>
      <c r="C4776" s="28"/>
      <c r="D4776" s="28"/>
      <c r="E4776" s="28"/>
      <c r="F4776" s="28"/>
      <c r="G4776" s="28"/>
      <c r="H4776" s="28"/>
      <c r="I4776" s="28"/>
      <c r="J4776" s="28"/>
      <c r="K4776" s="28"/>
      <c r="L4776" s="28"/>
      <c r="M4776" s="28"/>
      <c r="N4776" s="28"/>
      <c r="O4776" s="28"/>
      <c r="P4776" s="28"/>
      <c r="Q4776" s="28"/>
      <c r="R4776" s="28"/>
    </row>
    <row r="4777" spans="2:18">
      <c r="B4777" s="28"/>
      <c r="C4777" s="28"/>
      <c r="D4777" s="28"/>
      <c r="E4777" s="28"/>
      <c r="F4777" s="28"/>
      <c r="G4777" s="28"/>
      <c r="H4777" s="28"/>
      <c r="I4777" s="28"/>
      <c r="J4777" s="28"/>
      <c r="K4777" s="28"/>
      <c r="L4777" s="28"/>
      <c r="M4777" s="28"/>
      <c r="N4777" s="28"/>
      <c r="O4777" s="28"/>
      <c r="P4777" s="28"/>
      <c r="Q4777" s="28"/>
      <c r="R4777" s="28"/>
    </row>
    <row r="4778" spans="2:18">
      <c r="B4778" s="28"/>
      <c r="C4778" s="28"/>
      <c r="D4778" s="28"/>
      <c r="E4778" s="28"/>
      <c r="F4778" s="28"/>
      <c r="G4778" s="28"/>
      <c r="H4778" s="28"/>
      <c r="I4778" s="28"/>
      <c r="J4778" s="28"/>
      <c r="K4778" s="28"/>
      <c r="L4778" s="28"/>
      <c r="M4778" s="28"/>
      <c r="N4778" s="28"/>
      <c r="O4778" s="28"/>
      <c r="P4778" s="28"/>
      <c r="Q4778" s="28"/>
      <c r="R4778" s="28"/>
    </row>
    <row r="4779" spans="2:18">
      <c r="B4779" s="28"/>
      <c r="C4779" s="28"/>
      <c r="D4779" s="28"/>
      <c r="E4779" s="28"/>
      <c r="F4779" s="28"/>
      <c r="G4779" s="28"/>
      <c r="H4779" s="28"/>
      <c r="I4779" s="28"/>
      <c r="J4779" s="28"/>
      <c r="K4779" s="28"/>
      <c r="L4779" s="28"/>
      <c r="M4779" s="28"/>
      <c r="N4779" s="28"/>
      <c r="O4779" s="28"/>
      <c r="P4779" s="28"/>
      <c r="Q4779" s="28"/>
      <c r="R4779" s="28"/>
    </row>
    <row r="4780" spans="2:18">
      <c r="B4780" s="28"/>
      <c r="C4780" s="28"/>
      <c r="D4780" s="28"/>
      <c r="E4780" s="28"/>
      <c r="F4780" s="28"/>
      <c r="G4780" s="28"/>
      <c r="H4780" s="28"/>
      <c r="I4780" s="28"/>
      <c r="J4780" s="28"/>
      <c r="K4780" s="28"/>
      <c r="L4780" s="28"/>
      <c r="M4780" s="28"/>
      <c r="N4780" s="28"/>
      <c r="O4780" s="28"/>
      <c r="P4780" s="28"/>
      <c r="Q4780" s="28"/>
      <c r="R4780" s="28"/>
    </row>
    <row r="4781" spans="2:18">
      <c r="B4781" s="28"/>
      <c r="C4781" s="28"/>
      <c r="D4781" s="28"/>
      <c r="E4781" s="28"/>
      <c r="F4781" s="28"/>
      <c r="G4781" s="28"/>
      <c r="H4781" s="28"/>
      <c r="I4781" s="28"/>
      <c r="J4781" s="28"/>
      <c r="K4781" s="28"/>
      <c r="L4781" s="28"/>
      <c r="M4781" s="28"/>
      <c r="N4781" s="28"/>
      <c r="O4781" s="28"/>
      <c r="P4781" s="28"/>
      <c r="Q4781" s="28"/>
      <c r="R4781" s="28"/>
    </row>
    <row r="4782" spans="2:18">
      <c r="B4782" s="28"/>
      <c r="C4782" s="28"/>
      <c r="D4782" s="28"/>
      <c r="E4782" s="28"/>
      <c r="F4782" s="28"/>
      <c r="G4782" s="28"/>
      <c r="H4782" s="28"/>
      <c r="I4782" s="28"/>
      <c r="J4782" s="28"/>
      <c r="K4782" s="28"/>
      <c r="L4782" s="28"/>
      <c r="M4782" s="28"/>
      <c r="N4782" s="28"/>
      <c r="O4782" s="28"/>
      <c r="P4782" s="28"/>
      <c r="Q4782" s="28"/>
      <c r="R4782" s="28"/>
    </row>
    <row r="4783" spans="2:18">
      <c r="B4783" s="28"/>
      <c r="C4783" s="28"/>
      <c r="D4783" s="28"/>
      <c r="E4783" s="28"/>
      <c r="F4783" s="28"/>
      <c r="G4783" s="28"/>
      <c r="H4783" s="28"/>
      <c r="I4783" s="28"/>
      <c r="J4783" s="28"/>
      <c r="K4783" s="28"/>
      <c r="L4783" s="28"/>
      <c r="M4783" s="28"/>
      <c r="N4783" s="28"/>
      <c r="O4783" s="28"/>
      <c r="P4783" s="28"/>
      <c r="Q4783" s="28"/>
      <c r="R4783" s="28"/>
    </row>
    <row r="4784" spans="2:18">
      <c r="B4784" s="28"/>
      <c r="C4784" s="28"/>
      <c r="D4784" s="28"/>
      <c r="E4784" s="28"/>
      <c r="F4784" s="28"/>
      <c r="G4784" s="28"/>
      <c r="H4784" s="28"/>
      <c r="I4784" s="28"/>
      <c r="J4784" s="28"/>
      <c r="K4784" s="28"/>
      <c r="L4784" s="28"/>
      <c r="M4784" s="28"/>
      <c r="N4784" s="28"/>
      <c r="O4784" s="28"/>
      <c r="P4784" s="28"/>
      <c r="Q4784" s="28"/>
      <c r="R4784" s="28"/>
    </row>
    <row r="4785" spans="2:18">
      <c r="B4785" s="28"/>
      <c r="C4785" s="28"/>
      <c r="D4785" s="28"/>
      <c r="E4785" s="28"/>
      <c r="F4785" s="28"/>
      <c r="G4785" s="28"/>
      <c r="H4785" s="28"/>
      <c r="I4785" s="28"/>
      <c r="J4785" s="28"/>
      <c r="K4785" s="28"/>
      <c r="L4785" s="28"/>
      <c r="M4785" s="28"/>
      <c r="N4785" s="28"/>
      <c r="O4785" s="28"/>
      <c r="P4785" s="28"/>
      <c r="Q4785" s="28"/>
      <c r="R4785" s="28"/>
    </row>
    <row r="4786" spans="2:18">
      <c r="B4786" s="28"/>
      <c r="C4786" s="28"/>
      <c r="D4786" s="28"/>
      <c r="E4786" s="28"/>
      <c r="F4786" s="28"/>
      <c r="G4786" s="28"/>
      <c r="H4786" s="28"/>
      <c r="I4786" s="28"/>
      <c r="J4786" s="28"/>
      <c r="K4786" s="28"/>
      <c r="L4786" s="28"/>
      <c r="M4786" s="28"/>
      <c r="N4786" s="28"/>
      <c r="O4786" s="28"/>
      <c r="P4786" s="28"/>
      <c r="Q4786" s="28"/>
      <c r="R4786" s="28"/>
    </row>
    <row r="4787" spans="2:18">
      <c r="B4787" s="28"/>
      <c r="C4787" s="28"/>
      <c r="D4787" s="28"/>
      <c r="E4787" s="28"/>
      <c r="F4787" s="28"/>
      <c r="G4787" s="28"/>
      <c r="H4787" s="28"/>
      <c r="I4787" s="28"/>
      <c r="J4787" s="28"/>
      <c r="K4787" s="28"/>
      <c r="L4787" s="28"/>
      <c r="M4787" s="28"/>
      <c r="N4787" s="28"/>
      <c r="O4787" s="28"/>
      <c r="P4787" s="28"/>
      <c r="Q4787" s="28"/>
      <c r="R4787" s="28"/>
    </row>
    <row r="4788" spans="2:18">
      <c r="B4788" s="28"/>
      <c r="C4788" s="28"/>
      <c r="D4788" s="28"/>
      <c r="E4788" s="28"/>
      <c r="F4788" s="28"/>
      <c r="G4788" s="28"/>
      <c r="H4788" s="28"/>
      <c r="I4788" s="28"/>
      <c r="J4788" s="28"/>
      <c r="K4788" s="28"/>
      <c r="L4788" s="28"/>
      <c r="M4788" s="28"/>
      <c r="N4788" s="28"/>
      <c r="O4788" s="28"/>
      <c r="P4788" s="28"/>
      <c r="Q4788" s="28"/>
      <c r="R4788" s="28"/>
    </row>
    <row r="4789" spans="2:18">
      <c r="B4789" s="28"/>
      <c r="C4789" s="28"/>
      <c r="D4789" s="28"/>
      <c r="E4789" s="28"/>
      <c r="F4789" s="28"/>
      <c r="G4789" s="28"/>
      <c r="H4789" s="28"/>
      <c r="I4789" s="28"/>
      <c r="J4789" s="28"/>
      <c r="K4789" s="28"/>
      <c r="L4789" s="28"/>
      <c r="M4789" s="28"/>
      <c r="N4789" s="28"/>
      <c r="O4789" s="28"/>
      <c r="P4789" s="28"/>
      <c r="Q4789" s="28"/>
      <c r="R4789" s="28"/>
    </row>
    <row r="4790" spans="2:18">
      <c r="B4790" s="28"/>
      <c r="C4790" s="28"/>
      <c r="D4790" s="28"/>
      <c r="E4790" s="28"/>
      <c r="F4790" s="28"/>
      <c r="G4790" s="28"/>
      <c r="H4790" s="28"/>
      <c r="I4790" s="28"/>
      <c r="J4790" s="28"/>
      <c r="K4790" s="28"/>
      <c r="L4790" s="28"/>
      <c r="M4790" s="28"/>
      <c r="N4790" s="28"/>
      <c r="O4790" s="28"/>
      <c r="P4790" s="28"/>
      <c r="Q4790" s="28"/>
      <c r="R4790" s="28"/>
    </row>
    <row r="4791" spans="2:18">
      <c r="B4791" s="28"/>
      <c r="C4791" s="28"/>
      <c r="D4791" s="28"/>
      <c r="E4791" s="28"/>
      <c r="F4791" s="28"/>
      <c r="G4791" s="28"/>
      <c r="H4791" s="28"/>
      <c r="I4791" s="28"/>
      <c r="J4791" s="28"/>
      <c r="K4791" s="28"/>
      <c r="L4791" s="28"/>
      <c r="M4791" s="28"/>
      <c r="N4791" s="28"/>
      <c r="O4791" s="28"/>
      <c r="P4791" s="28"/>
      <c r="Q4791" s="28"/>
      <c r="R4791" s="28"/>
    </row>
    <row r="4792" spans="2:18">
      <c r="B4792" s="28"/>
      <c r="C4792" s="28"/>
      <c r="D4792" s="28"/>
      <c r="E4792" s="28"/>
      <c r="F4792" s="28"/>
      <c r="G4792" s="28"/>
      <c r="H4792" s="28"/>
      <c r="I4792" s="28"/>
      <c r="J4792" s="28"/>
      <c r="K4792" s="28"/>
      <c r="L4792" s="28"/>
      <c r="M4792" s="28"/>
      <c r="N4792" s="28"/>
      <c r="O4792" s="28"/>
      <c r="P4792" s="28"/>
      <c r="Q4792" s="28"/>
      <c r="R4792" s="28"/>
    </row>
    <row r="4793" spans="2:18">
      <c r="B4793" s="28"/>
      <c r="C4793" s="28"/>
      <c r="D4793" s="28"/>
      <c r="E4793" s="28"/>
      <c r="F4793" s="28"/>
      <c r="G4793" s="28"/>
      <c r="H4793" s="28"/>
      <c r="I4793" s="28"/>
      <c r="J4793" s="28"/>
      <c r="K4793" s="28"/>
      <c r="L4793" s="28"/>
      <c r="M4793" s="28"/>
      <c r="N4793" s="28"/>
      <c r="O4793" s="28"/>
      <c r="P4793" s="28"/>
      <c r="Q4793" s="28"/>
      <c r="R4793" s="28"/>
    </row>
    <row r="4794" spans="2:18">
      <c r="B4794" s="28"/>
      <c r="C4794" s="28"/>
      <c r="D4794" s="28"/>
      <c r="E4794" s="28"/>
      <c r="F4794" s="28"/>
      <c r="G4794" s="28"/>
      <c r="H4794" s="28"/>
      <c r="I4794" s="28"/>
      <c r="J4794" s="28"/>
      <c r="K4794" s="28"/>
      <c r="L4794" s="28"/>
      <c r="M4794" s="28"/>
      <c r="N4794" s="28"/>
      <c r="O4794" s="28"/>
      <c r="P4794" s="28"/>
      <c r="Q4794" s="28"/>
      <c r="R4794" s="28"/>
    </row>
    <row r="4795" spans="2:18">
      <c r="B4795" s="28"/>
      <c r="C4795" s="28"/>
      <c r="D4795" s="28"/>
      <c r="E4795" s="28"/>
      <c r="F4795" s="28"/>
      <c r="G4795" s="28"/>
      <c r="H4795" s="28"/>
      <c r="I4795" s="28"/>
      <c r="J4795" s="28"/>
      <c r="K4795" s="28"/>
      <c r="L4795" s="28"/>
      <c r="M4795" s="28"/>
      <c r="N4795" s="28"/>
      <c r="O4795" s="28"/>
      <c r="P4795" s="28"/>
      <c r="Q4795" s="28"/>
      <c r="R4795" s="28"/>
    </row>
    <row r="4796" spans="2:18">
      <c r="B4796" s="28"/>
      <c r="C4796" s="28"/>
      <c r="D4796" s="28"/>
      <c r="E4796" s="28"/>
      <c r="F4796" s="28"/>
      <c r="G4796" s="28"/>
      <c r="H4796" s="28"/>
      <c r="I4796" s="28"/>
      <c r="J4796" s="28"/>
      <c r="K4796" s="28"/>
      <c r="L4796" s="28"/>
      <c r="M4796" s="28"/>
      <c r="N4796" s="28"/>
      <c r="O4796" s="28"/>
      <c r="P4796" s="28"/>
      <c r="Q4796" s="28"/>
      <c r="R4796" s="28"/>
    </row>
    <row r="4797" spans="2:18">
      <c r="B4797" s="28"/>
      <c r="C4797" s="28"/>
      <c r="D4797" s="28"/>
      <c r="E4797" s="28"/>
      <c r="F4797" s="28"/>
      <c r="G4797" s="28"/>
      <c r="H4797" s="28"/>
      <c r="I4797" s="28"/>
      <c r="J4797" s="28"/>
      <c r="K4797" s="28"/>
      <c r="L4797" s="28"/>
      <c r="M4797" s="28"/>
      <c r="N4797" s="28"/>
      <c r="O4797" s="28"/>
      <c r="P4797" s="28"/>
      <c r="Q4797" s="28"/>
      <c r="R4797" s="28"/>
    </row>
    <row r="4798" spans="2:18">
      <c r="B4798" s="28"/>
      <c r="C4798" s="28"/>
      <c r="D4798" s="28"/>
      <c r="E4798" s="28"/>
      <c r="F4798" s="28"/>
      <c r="G4798" s="28"/>
      <c r="H4798" s="28"/>
      <c r="I4798" s="28"/>
      <c r="J4798" s="28"/>
      <c r="K4798" s="28"/>
      <c r="L4798" s="28"/>
      <c r="M4798" s="28"/>
      <c r="N4798" s="28"/>
      <c r="O4798" s="28"/>
      <c r="P4798" s="28"/>
      <c r="Q4798" s="28"/>
      <c r="R4798" s="28"/>
    </row>
    <row r="4799" spans="2:18">
      <c r="B4799" s="28"/>
      <c r="C4799" s="28"/>
      <c r="D4799" s="28"/>
      <c r="E4799" s="28"/>
      <c r="F4799" s="28"/>
      <c r="G4799" s="28"/>
      <c r="H4799" s="28"/>
      <c r="I4799" s="28"/>
      <c r="J4799" s="28"/>
      <c r="K4799" s="28"/>
      <c r="L4799" s="28"/>
      <c r="M4799" s="28"/>
      <c r="N4799" s="28"/>
      <c r="O4799" s="28"/>
      <c r="P4799" s="28"/>
      <c r="Q4799" s="28"/>
      <c r="R4799" s="28"/>
    </row>
    <row r="4800" spans="2:18">
      <c r="B4800" s="28"/>
      <c r="C4800" s="28"/>
      <c r="D4800" s="28"/>
      <c r="E4800" s="28"/>
      <c r="F4800" s="28"/>
      <c r="G4800" s="28"/>
      <c r="H4800" s="28"/>
      <c r="I4800" s="28"/>
      <c r="J4800" s="28"/>
      <c r="K4800" s="28"/>
      <c r="L4800" s="28"/>
      <c r="M4800" s="28"/>
      <c r="N4800" s="28"/>
      <c r="O4800" s="28"/>
      <c r="P4800" s="28"/>
      <c r="Q4800" s="28"/>
      <c r="R4800" s="28"/>
    </row>
    <row r="4801" spans="2:18">
      <c r="B4801" s="28"/>
      <c r="C4801" s="28"/>
      <c r="D4801" s="28"/>
      <c r="E4801" s="28"/>
      <c r="F4801" s="28"/>
      <c r="G4801" s="28"/>
      <c r="H4801" s="28"/>
      <c r="I4801" s="28"/>
      <c r="J4801" s="28"/>
      <c r="K4801" s="28"/>
      <c r="L4801" s="28"/>
      <c r="M4801" s="28"/>
      <c r="N4801" s="28"/>
      <c r="O4801" s="28"/>
      <c r="P4801" s="28"/>
      <c r="Q4801" s="28"/>
      <c r="R4801" s="28"/>
    </row>
    <row r="4802" spans="2:18">
      <c r="B4802" s="28"/>
      <c r="C4802" s="28"/>
      <c r="D4802" s="28"/>
      <c r="E4802" s="28"/>
      <c r="F4802" s="28"/>
      <c r="G4802" s="28"/>
      <c r="H4802" s="28"/>
      <c r="I4802" s="28"/>
      <c r="J4802" s="28"/>
      <c r="K4802" s="28"/>
      <c r="L4802" s="28"/>
      <c r="M4802" s="28"/>
      <c r="N4802" s="28"/>
      <c r="O4802" s="28"/>
      <c r="P4802" s="28"/>
      <c r="Q4802" s="28"/>
      <c r="R4802" s="28"/>
    </row>
    <row r="4803" spans="2:18">
      <c r="B4803" s="28"/>
      <c r="C4803" s="28"/>
      <c r="D4803" s="28"/>
      <c r="E4803" s="28"/>
      <c r="F4803" s="28"/>
      <c r="G4803" s="28"/>
      <c r="H4803" s="28"/>
      <c r="I4803" s="28"/>
      <c r="J4803" s="28"/>
      <c r="K4803" s="28"/>
      <c r="L4803" s="28"/>
      <c r="M4803" s="28"/>
      <c r="N4803" s="28"/>
      <c r="O4803" s="28"/>
      <c r="P4803" s="28"/>
      <c r="Q4803" s="28"/>
      <c r="R4803" s="28"/>
    </row>
    <row r="4804" spans="2:18">
      <c r="B4804" s="28"/>
      <c r="C4804" s="28"/>
      <c r="D4804" s="28"/>
      <c r="E4804" s="28"/>
      <c r="F4804" s="28"/>
      <c r="G4804" s="28"/>
      <c r="H4804" s="28"/>
      <c r="I4804" s="28"/>
      <c r="J4804" s="28"/>
      <c r="K4804" s="28"/>
      <c r="L4804" s="28"/>
      <c r="M4804" s="28"/>
      <c r="N4804" s="28"/>
      <c r="O4804" s="28"/>
      <c r="P4804" s="28"/>
      <c r="Q4804" s="28"/>
      <c r="R4804" s="28"/>
    </row>
    <row r="4805" spans="2:18">
      <c r="B4805" s="28"/>
      <c r="C4805" s="28"/>
      <c r="D4805" s="28"/>
      <c r="E4805" s="28"/>
      <c r="F4805" s="28"/>
      <c r="G4805" s="28"/>
      <c r="H4805" s="28"/>
      <c r="I4805" s="28"/>
      <c r="J4805" s="28"/>
      <c r="K4805" s="28"/>
      <c r="L4805" s="28"/>
      <c r="M4805" s="28"/>
      <c r="N4805" s="28"/>
      <c r="O4805" s="28"/>
      <c r="P4805" s="28"/>
      <c r="Q4805" s="28"/>
      <c r="R4805" s="28"/>
    </row>
    <row r="4806" spans="2:18">
      <c r="B4806" s="28"/>
      <c r="C4806" s="28"/>
      <c r="D4806" s="28"/>
      <c r="E4806" s="28"/>
      <c r="F4806" s="28"/>
      <c r="G4806" s="28"/>
      <c r="H4806" s="28"/>
      <c r="I4806" s="28"/>
      <c r="J4806" s="28"/>
      <c r="K4806" s="28"/>
      <c r="L4806" s="28"/>
      <c r="M4806" s="28"/>
      <c r="N4806" s="28"/>
      <c r="O4806" s="28"/>
      <c r="P4806" s="28"/>
      <c r="Q4806" s="28"/>
      <c r="R4806" s="28"/>
    </row>
    <row r="4807" spans="2:18">
      <c r="B4807" s="28"/>
      <c r="C4807" s="28"/>
      <c r="D4807" s="28"/>
      <c r="E4807" s="28"/>
      <c r="F4807" s="28"/>
      <c r="G4807" s="28"/>
      <c r="H4807" s="28"/>
      <c r="I4807" s="28"/>
      <c r="J4807" s="28"/>
      <c r="K4807" s="28"/>
      <c r="L4807" s="28"/>
      <c r="M4807" s="28"/>
      <c r="N4807" s="28"/>
      <c r="O4807" s="28"/>
      <c r="P4807" s="28"/>
      <c r="Q4807" s="28"/>
      <c r="R4807" s="28"/>
    </row>
    <row r="4808" spans="2:18">
      <c r="B4808" s="28"/>
      <c r="C4808" s="28"/>
      <c r="D4808" s="28"/>
      <c r="E4808" s="28"/>
      <c r="F4808" s="28"/>
      <c r="G4808" s="28"/>
      <c r="H4808" s="28"/>
      <c r="I4808" s="28"/>
      <c r="J4808" s="28"/>
      <c r="K4808" s="28"/>
      <c r="L4808" s="28"/>
      <c r="M4808" s="28"/>
      <c r="N4808" s="28"/>
      <c r="O4808" s="28"/>
      <c r="P4808" s="28"/>
      <c r="Q4808" s="28"/>
      <c r="R4808" s="28"/>
    </row>
    <row r="4809" spans="2:18">
      <c r="B4809" s="28"/>
      <c r="C4809" s="28"/>
      <c r="D4809" s="28"/>
      <c r="E4809" s="28"/>
      <c r="F4809" s="28"/>
      <c r="G4809" s="28"/>
      <c r="H4809" s="28"/>
      <c r="I4809" s="28"/>
      <c r="J4809" s="28"/>
      <c r="K4809" s="28"/>
      <c r="L4809" s="28"/>
      <c r="M4809" s="28"/>
      <c r="N4809" s="28"/>
      <c r="O4809" s="28"/>
      <c r="P4809" s="28"/>
      <c r="Q4809" s="28"/>
      <c r="R4809" s="28"/>
    </row>
    <row r="4810" spans="2:18">
      <c r="B4810" s="28"/>
      <c r="C4810" s="28"/>
      <c r="D4810" s="28"/>
      <c r="E4810" s="28"/>
      <c r="F4810" s="28"/>
      <c r="G4810" s="28"/>
      <c r="H4810" s="28"/>
      <c r="I4810" s="28"/>
      <c r="J4810" s="28"/>
      <c r="K4810" s="28"/>
      <c r="L4810" s="28"/>
      <c r="M4810" s="28"/>
      <c r="N4810" s="28"/>
      <c r="O4810" s="28"/>
      <c r="P4810" s="28"/>
      <c r="Q4810" s="28"/>
      <c r="R4810" s="28"/>
    </row>
    <row r="4811" spans="2:18">
      <c r="B4811" s="28"/>
      <c r="C4811" s="28"/>
      <c r="D4811" s="28"/>
      <c r="E4811" s="28"/>
      <c r="F4811" s="28"/>
      <c r="G4811" s="28"/>
      <c r="H4811" s="28"/>
      <c r="I4811" s="28"/>
      <c r="J4811" s="28"/>
      <c r="K4811" s="28"/>
      <c r="L4811" s="28"/>
      <c r="M4811" s="28"/>
      <c r="N4811" s="28"/>
      <c r="O4811" s="28"/>
      <c r="P4811" s="28"/>
      <c r="Q4811" s="28"/>
      <c r="R4811" s="28"/>
    </row>
    <row r="4812" spans="2:18">
      <c r="B4812" s="28"/>
      <c r="C4812" s="28"/>
      <c r="D4812" s="28"/>
      <c r="E4812" s="28"/>
      <c r="F4812" s="28"/>
      <c r="G4812" s="28"/>
      <c r="H4812" s="28"/>
      <c r="I4812" s="28"/>
      <c r="J4812" s="28"/>
      <c r="K4812" s="28"/>
      <c r="L4812" s="28"/>
      <c r="M4812" s="28"/>
      <c r="N4812" s="28"/>
      <c r="O4812" s="28"/>
      <c r="P4812" s="28"/>
      <c r="Q4812" s="28"/>
      <c r="R4812" s="28"/>
    </row>
    <row r="4813" spans="2:18">
      <c r="B4813" s="28"/>
      <c r="C4813" s="28"/>
      <c r="D4813" s="28"/>
      <c r="E4813" s="28"/>
      <c r="F4813" s="28"/>
      <c r="G4813" s="28"/>
      <c r="H4813" s="28"/>
      <c r="I4813" s="28"/>
      <c r="J4813" s="28"/>
      <c r="K4813" s="28"/>
      <c r="L4813" s="28"/>
      <c r="M4813" s="28"/>
      <c r="N4813" s="28"/>
      <c r="O4813" s="28"/>
      <c r="P4813" s="28"/>
      <c r="Q4813" s="28"/>
      <c r="R4813" s="28"/>
    </row>
    <row r="4814" spans="2:18">
      <c r="B4814" s="28"/>
      <c r="C4814" s="28"/>
      <c r="D4814" s="28"/>
      <c r="E4814" s="28"/>
      <c r="F4814" s="28"/>
      <c r="G4814" s="28"/>
      <c r="H4814" s="28"/>
      <c r="I4814" s="28"/>
      <c r="J4814" s="28"/>
      <c r="K4814" s="28"/>
      <c r="L4814" s="28"/>
      <c r="M4814" s="28"/>
      <c r="N4814" s="28"/>
      <c r="O4814" s="28"/>
      <c r="P4814" s="28"/>
      <c r="Q4814" s="28"/>
      <c r="R4814" s="28"/>
    </row>
    <row r="4815" spans="2:18">
      <c r="B4815" s="28"/>
      <c r="C4815" s="28"/>
      <c r="D4815" s="28"/>
      <c r="E4815" s="28"/>
      <c r="F4815" s="28"/>
      <c r="G4815" s="28"/>
      <c r="H4815" s="28"/>
      <c r="I4815" s="28"/>
      <c r="J4815" s="28"/>
      <c r="K4815" s="28"/>
      <c r="L4815" s="28"/>
      <c r="M4815" s="28"/>
      <c r="N4815" s="28"/>
      <c r="O4815" s="28"/>
      <c r="P4815" s="28"/>
      <c r="Q4815" s="28"/>
      <c r="R4815" s="28"/>
    </row>
    <row r="4816" spans="2:18">
      <c r="B4816" s="28"/>
      <c r="C4816" s="28"/>
      <c r="D4816" s="28"/>
      <c r="E4816" s="28"/>
      <c r="F4816" s="28"/>
      <c r="G4816" s="28"/>
      <c r="H4816" s="28"/>
      <c r="I4816" s="28"/>
      <c r="J4816" s="28"/>
      <c r="K4816" s="28"/>
      <c r="L4816" s="28"/>
      <c r="M4816" s="28"/>
      <c r="N4816" s="28"/>
      <c r="O4816" s="28"/>
      <c r="P4816" s="28"/>
      <c r="Q4816" s="28"/>
      <c r="R4816" s="28"/>
    </row>
    <row r="4817" spans="2:18">
      <c r="B4817" s="28"/>
      <c r="C4817" s="28"/>
      <c r="D4817" s="28"/>
      <c r="E4817" s="28"/>
      <c r="F4817" s="28"/>
      <c r="G4817" s="28"/>
      <c r="H4817" s="28"/>
      <c r="I4817" s="28"/>
      <c r="J4817" s="28"/>
      <c r="K4817" s="28"/>
      <c r="L4817" s="28"/>
      <c r="M4817" s="28"/>
      <c r="N4817" s="28"/>
      <c r="O4817" s="28"/>
      <c r="P4817" s="28"/>
      <c r="Q4817" s="28"/>
      <c r="R4817" s="28"/>
    </row>
    <row r="4818" spans="2:18">
      <c r="B4818" s="28"/>
      <c r="C4818" s="28"/>
      <c r="D4818" s="28"/>
      <c r="E4818" s="28"/>
      <c r="F4818" s="28"/>
      <c r="G4818" s="28"/>
      <c r="H4818" s="28"/>
      <c r="I4818" s="28"/>
      <c r="J4818" s="28"/>
      <c r="K4818" s="28"/>
      <c r="L4818" s="28"/>
      <c r="M4818" s="28"/>
      <c r="N4818" s="28"/>
      <c r="O4818" s="28"/>
      <c r="P4818" s="28"/>
      <c r="Q4818" s="28"/>
      <c r="R4818" s="28"/>
    </row>
    <row r="4819" spans="2:18">
      <c r="B4819" s="28"/>
      <c r="C4819" s="28"/>
      <c r="D4819" s="28"/>
      <c r="E4819" s="28"/>
      <c r="F4819" s="28"/>
      <c r="G4819" s="28"/>
      <c r="H4819" s="28"/>
      <c r="I4819" s="28"/>
      <c r="J4819" s="28"/>
      <c r="K4819" s="28"/>
      <c r="L4819" s="28"/>
      <c r="M4819" s="28"/>
      <c r="N4819" s="28"/>
      <c r="O4819" s="28"/>
      <c r="P4819" s="28"/>
      <c r="Q4819" s="28"/>
      <c r="R4819" s="28"/>
    </row>
    <row r="4820" spans="2:18">
      <c r="B4820" s="28"/>
      <c r="C4820" s="28"/>
      <c r="D4820" s="28"/>
      <c r="E4820" s="28"/>
      <c r="F4820" s="28"/>
      <c r="G4820" s="28"/>
      <c r="H4820" s="28"/>
      <c r="I4820" s="28"/>
      <c r="J4820" s="28"/>
      <c r="K4820" s="28"/>
      <c r="L4820" s="28"/>
      <c r="M4820" s="28"/>
      <c r="N4820" s="28"/>
      <c r="O4820" s="28"/>
      <c r="P4820" s="28"/>
      <c r="Q4820" s="28"/>
      <c r="R4820" s="28"/>
    </row>
    <row r="4821" spans="2:18">
      <c r="B4821" s="28"/>
      <c r="C4821" s="28"/>
      <c r="D4821" s="28"/>
      <c r="E4821" s="28"/>
      <c r="F4821" s="28"/>
      <c r="G4821" s="28"/>
      <c r="H4821" s="28"/>
      <c r="I4821" s="28"/>
      <c r="J4821" s="28"/>
      <c r="K4821" s="28"/>
      <c r="L4821" s="28"/>
      <c r="M4821" s="28"/>
      <c r="N4821" s="28"/>
      <c r="O4821" s="28"/>
      <c r="P4821" s="28"/>
      <c r="Q4821" s="28"/>
      <c r="R4821" s="28"/>
    </row>
    <row r="4822" spans="2:18">
      <c r="B4822" s="28"/>
      <c r="C4822" s="28"/>
      <c r="D4822" s="28"/>
      <c r="E4822" s="28"/>
      <c r="F4822" s="28"/>
      <c r="G4822" s="28"/>
      <c r="H4822" s="28"/>
      <c r="I4822" s="28"/>
      <c r="J4822" s="28"/>
      <c r="K4822" s="28"/>
      <c r="L4822" s="28"/>
      <c r="M4822" s="28"/>
      <c r="N4822" s="28"/>
      <c r="O4822" s="28"/>
      <c r="P4822" s="28"/>
      <c r="Q4822" s="28"/>
      <c r="R4822" s="28"/>
    </row>
    <row r="4823" spans="2:18">
      <c r="B4823" s="28"/>
      <c r="C4823" s="28"/>
      <c r="D4823" s="28"/>
      <c r="E4823" s="28"/>
      <c r="F4823" s="28"/>
      <c r="G4823" s="28"/>
      <c r="H4823" s="28"/>
      <c r="I4823" s="28"/>
      <c r="J4823" s="28"/>
      <c r="K4823" s="28"/>
      <c r="L4823" s="28"/>
      <c r="M4823" s="28"/>
      <c r="N4823" s="28"/>
      <c r="O4823" s="28"/>
      <c r="P4823" s="28"/>
      <c r="Q4823" s="28"/>
      <c r="R4823" s="28"/>
    </row>
    <row r="4824" spans="2:18">
      <c r="B4824" s="28"/>
      <c r="C4824" s="28"/>
      <c r="D4824" s="28"/>
      <c r="E4824" s="28"/>
      <c r="F4824" s="28"/>
      <c r="G4824" s="28"/>
      <c r="H4824" s="28"/>
      <c r="I4824" s="28"/>
      <c r="J4824" s="28"/>
      <c r="K4824" s="28"/>
      <c r="L4824" s="28"/>
      <c r="M4824" s="28"/>
      <c r="N4824" s="28"/>
      <c r="O4824" s="28"/>
      <c r="P4824" s="28"/>
      <c r="Q4824" s="28"/>
      <c r="R4824" s="28"/>
    </row>
    <row r="4825" spans="2:18">
      <c r="B4825" s="28"/>
      <c r="C4825" s="28"/>
      <c r="D4825" s="28"/>
      <c r="E4825" s="28"/>
      <c r="F4825" s="28"/>
      <c r="G4825" s="28"/>
      <c r="H4825" s="28"/>
      <c r="I4825" s="28"/>
      <c r="J4825" s="28"/>
      <c r="K4825" s="28"/>
      <c r="L4825" s="28"/>
      <c r="M4825" s="28"/>
      <c r="N4825" s="28"/>
      <c r="O4825" s="28"/>
      <c r="P4825" s="28"/>
      <c r="Q4825" s="28"/>
      <c r="R4825" s="28"/>
    </row>
    <row r="4826" spans="2:18">
      <c r="B4826" s="28"/>
      <c r="C4826" s="28"/>
      <c r="D4826" s="28"/>
      <c r="E4826" s="28"/>
      <c r="F4826" s="28"/>
      <c r="G4826" s="28"/>
      <c r="H4826" s="28"/>
      <c r="I4826" s="28"/>
      <c r="J4826" s="28"/>
      <c r="K4826" s="28"/>
      <c r="L4826" s="28"/>
      <c r="M4826" s="28"/>
      <c r="N4826" s="28"/>
      <c r="O4826" s="28"/>
      <c r="P4826" s="28"/>
      <c r="Q4826" s="28"/>
      <c r="R4826" s="28"/>
    </row>
    <row r="4827" spans="2:18">
      <c r="B4827" s="28"/>
      <c r="C4827" s="28"/>
      <c r="D4827" s="28"/>
      <c r="E4827" s="28"/>
      <c r="F4827" s="28"/>
      <c r="G4827" s="28"/>
      <c r="H4827" s="28"/>
      <c r="I4827" s="28"/>
      <c r="J4827" s="28"/>
      <c r="K4827" s="28"/>
      <c r="L4827" s="28"/>
      <c r="M4827" s="28"/>
      <c r="N4827" s="28"/>
      <c r="O4827" s="28"/>
      <c r="P4827" s="28"/>
      <c r="Q4827" s="28"/>
      <c r="R4827" s="28"/>
    </row>
    <row r="4828" spans="2:18">
      <c r="B4828" s="28"/>
      <c r="C4828" s="28"/>
      <c r="D4828" s="28"/>
      <c r="E4828" s="28"/>
      <c r="F4828" s="28"/>
      <c r="G4828" s="28"/>
      <c r="H4828" s="28"/>
      <c r="I4828" s="28"/>
      <c r="J4828" s="28"/>
      <c r="K4828" s="28"/>
      <c r="L4828" s="28"/>
      <c r="M4828" s="28"/>
      <c r="N4828" s="28"/>
      <c r="O4828" s="28"/>
      <c r="P4828" s="28"/>
      <c r="Q4828" s="28"/>
      <c r="R4828" s="28"/>
    </row>
    <row r="4829" spans="2:18">
      <c r="B4829" s="28"/>
      <c r="C4829" s="28"/>
      <c r="D4829" s="28"/>
      <c r="E4829" s="28"/>
      <c r="F4829" s="28"/>
      <c r="G4829" s="28"/>
      <c r="H4829" s="28"/>
      <c r="I4829" s="28"/>
      <c r="J4829" s="28"/>
      <c r="K4829" s="28"/>
      <c r="L4829" s="28"/>
      <c r="M4829" s="28"/>
      <c r="N4829" s="28"/>
      <c r="O4829" s="28"/>
      <c r="P4829" s="28"/>
      <c r="Q4829" s="28"/>
      <c r="R4829" s="28"/>
    </row>
    <row r="4830" spans="2:18">
      <c r="B4830" s="28"/>
      <c r="C4830" s="28"/>
      <c r="D4830" s="28"/>
      <c r="E4830" s="28"/>
      <c r="F4830" s="28"/>
      <c r="G4830" s="28"/>
      <c r="H4830" s="28"/>
      <c r="I4830" s="28"/>
      <c r="J4830" s="28"/>
      <c r="K4830" s="28"/>
      <c r="L4830" s="28"/>
      <c r="M4830" s="28"/>
      <c r="N4830" s="28"/>
      <c r="O4830" s="28"/>
      <c r="P4830" s="28"/>
      <c r="Q4830" s="28"/>
      <c r="R4830" s="28"/>
    </row>
    <row r="4831" spans="2:18">
      <c r="B4831" s="28"/>
      <c r="C4831" s="28"/>
      <c r="D4831" s="28"/>
      <c r="E4831" s="28"/>
      <c r="F4831" s="28"/>
      <c r="G4831" s="28"/>
      <c r="H4831" s="28"/>
      <c r="I4831" s="28"/>
      <c r="J4831" s="28"/>
      <c r="K4831" s="28"/>
      <c r="L4831" s="28"/>
      <c r="M4831" s="28"/>
      <c r="N4831" s="28"/>
      <c r="O4831" s="28"/>
      <c r="P4831" s="28"/>
      <c r="Q4831" s="28"/>
      <c r="R4831" s="28"/>
    </row>
    <row r="4832" spans="2:18">
      <c r="B4832" s="28"/>
      <c r="C4832" s="28"/>
      <c r="D4832" s="28"/>
      <c r="E4832" s="28"/>
      <c r="F4832" s="28"/>
      <c r="G4832" s="28"/>
      <c r="H4832" s="28"/>
      <c r="I4832" s="28"/>
      <c r="J4832" s="28"/>
      <c r="K4832" s="28"/>
      <c r="L4832" s="28"/>
      <c r="M4832" s="28"/>
      <c r="N4832" s="28"/>
      <c r="O4832" s="28"/>
      <c r="P4832" s="28"/>
      <c r="Q4832" s="28"/>
      <c r="R4832" s="28"/>
    </row>
    <row r="4833" spans="2:18">
      <c r="B4833" s="28"/>
      <c r="C4833" s="28"/>
      <c r="D4833" s="28"/>
      <c r="E4833" s="28"/>
      <c r="F4833" s="28"/>
      <c r="G4833" s="28"/>
      <c r="H4833" s="28"/>
      <c r="I4833" s="28"/>
      <c r="J4833" s="28"/>
      <c r="K4833" s="28"/>
      <c r="L4833" s="28"/>
      <c r="M4833" s="28"/>
      <c r="N4833" s="28"/>
      <c r="O4833" s="28"/>
      <c r="P4833" s="28"/>
      <c r="Q4833" s="28"/>
      <c r="R4833" s="28"/>
    </row>
    <row r="4834" spans="2:18">
      <c r="B4834" s="28"/>
      <c r="C4834" s="28"/>
      <c r="D4834" s="28"/>
      <c r="E4834" s="28"/>
      <c r="F4834" s="28"/>
      <c r="G4834" s="28"/>
      <c r="H4834" s="28"/>
      <c r="I4834" s="28"/>
      <c r="J4834" s="28"/>
      <c r="K4834" s="28"/>
      <c r="L4834" s="28"/>
      <c r="M4834" s="28"/>
      <c r="N4834" s="28"/>
      <c r="O4834" s="28"/>
      <c r="P4834" s="28"/>
      <c r="Q4834" s="28"/>
      <c r="R4834" s="28"/>
    </row>
    <row r="4835" spans="2:18">
      <c r="B4835" s="28"/>
      <c r="C4835" s="28"/>
      <c r="D4835" s="28"/>
      <c r="E4835" s="28"/>
      <c r="F4835" s="28"/>
      <c r="G4835" s="28"/>
      <c r="H4835" s="28"/>
      <c r="I4835" s="28"/>
      <c r="J4835" s="28"/>
      <c r="K4835" s="28"/>
      <c r="L4835" s="28"/>
      <c r="M4835" s="28"/>
      <c r="N4835" s="28"/>
      <c r="O4835" s="28"/>
      <c r="P4835" s="28"/>
      <c r="Q4835" s="28"/>
      <c r="R4835" s="28"/>
    </row>
    <row r="4836" spans="2:18">
      <c r="B4836" s="28"/>
      <c r="C4836" s="28"/>
      <c r="D4836" s="28"/>
      <c r="E4836" s="28"/>
      <c r="F4836" s="28"/>
      <c r="G4836" s="28"/>
      <c r="H4836" s="28"/>
      <c r="I4836" s="28"/>
      <c r="J4836" s="28"/>
      <c r="K4836" s="28"/>
      <c r="L4836" s="28"/>
      <c r="M4836" s="28"/>
      <c r="N4836" s="28"/>
      <c r="O4836" s="28"/>
      <c r="P4836" s="28"/>
      <c r="Q4836" s="28"/>
      <c r="R4836" s="28"/>
    </row>
    <row r="4837" spans="2:18">
      <c r="B4837" s="28"/>
      <c r="C4837" s="28"/>
      <c r="D4837" s="28"/>
      <c r="E4837" s="28"/>
      <c r="F4837" s="28"/>
      <c r="G4837" s="28"/>
      <c r="H4837" s="28"/>
      <c r="I4837" s="28"/>
      <c r="J4837" s="28"/>
      <c r="K4837" s="28"/>
      <c r="L4837" s="28"/>
      <c r="M4837" s="28"/>
      <c r="N4837" s="28"/>
      <c r="O4837" s="28"/>
      <c r="P4837" s="28"/>
      <c r="Q4837" s="28"/>
      <c r="R4837" s="28"/>
    </row>
    <row r="4838" spans="2:18">
      <c r="B4838" s="28"/>
      <c r="C4838" s="28"/>
      <c r="D4838" s="28"/>
      <c r="E4838" s="28"/>
      <c r="F4838" s="28"/>
      <c r="G4838" s="28"/>
      <c r="H4838" s="28"/>
      <c r="I4838" s="28"/>
      <c r="J4838" s="28"/>
      <c r="K4838" s="28"/>
      <c r="L4838" s="28"/>
      <c r="M4838" s="28"/>
      <c r="N4838" s="28"/>
      <c r="O4838" s="28"/>
      <c r="P4838" s="28"/>
      <c r="Q4838" s="28"/>
      <c r="R4838" s="28"/>
    </row>
    <row r="4839" spans="2:18">
      <c r="B4839" s="28"/>
      <c r="C4839" s="28"/>
      <c r="D4839" s="28"/>
      <c r="E4839" s="28"/>
      <c r="F4839" s="28"/>
      <c r="G4839" s="28"/>
      <c r="H4839" s="28"/>
      <c r="I4839" s="28"/>
      <c r="J4839" s="28"/>
      <c r="K4839" s="28"/>
      <c r="L4839" s="28"/>
      <c r="M4839" s="28"/>
      <c r="N4839" s="28"/>
      <c r="O4839" s="28"/>
      <c r="P4839" s="28"/>
      <c r="Q4839" s="28"/>
      <c r="R4839" s="28"/>
    </row>
    <row r="4840" spans="2:18">
      <c r="B4840" s="28"/>
      <c r="C4840" s="28"/>
      <c r="D4840" s="28"/>
      <c r="E4840" s="28"/>
      <c r="F4840" s="28"/>
      <c r="G4840" s="28"/>
      <c r="H4840" s="28"/>
      <c r="I4840" s="28"/>
      <c r="J4840" s="28"/>
      <c r="K4840" s="28"/>
      <c r="L4840" s="28"/>
      <c r="M4840" s="28"/>
      <c r="N4840" s="28"/>
      <c r="O4840" s="28"/>
      <c r="P4840" s="28"/>
      <c r="Q4840" s="28"/>
      <c r="R4840" s="28"/>
    </row>
    <row r="4841" spans="2:18">
      <c r="B4841" s="28"/>
      <c r="C4841" s="28"/>
      <c r="D4841" s="28"/>
      <c r="E4841" s="28"/>
      <c r="F4841" s="28"/>
      <c r="G4841" s="28"/>
      <c r="H4841" s="28"/>
      <c r="I4841" s="28"/>
      <c r="J4841" s="28"/>
      <c r="K4841" s="28"/>
      <c r="L4841" s="28"/>
      <c r="M4841" s="28"/>
      <c r="N4841" s="28"/>
      <c r="O4841" s="28"/>
      <c r="P4841" s="28"/>
      <c r="Q4841" s="28"/>
      <c r="R4841" s="28"/>
    </row>
    <row r="4842" spans="2:18">
      <c r="B4842" s="28"/>
      <c r="C4842" s="28"/>
      <c r="D4842" s="28"/>
      <c r="E4842" s="28"/>
      <c r="F4842" s="28"/>
      <c r="G4842" s="28"/>
      <c r="H4842" s="28"/>
      <c r="I4842" s="28"/>
      <c r="J4842" s="28"/>
      <c r="K4842" s="28"/>
      <c r="L4842" s="28"/>
      <c r="M4842" s="28"/>
      <c r="N4842" s="28"/>
      <c r="O4842" s="28"/>
      <c r="P4842" s="28"/>
      <c r="Q4842" s="28"/>
      <c r="R4842" s="28"/>
    </row>
    <row r="4843" spans="2:18">
      <c r="B4843" s="28"/>
      <c r="C4843" s="28"/>
      <c r="D4843" s="28"/>
      <c r="E4843" s="28"/>
      <c r="F4843" s="28"/>
      <c r="G4843" s="28"/>
      <c r="H4843" s="28"/>
      <c r="I4843" s="28"/>
      <c r="J4843" s="28"/>
      <c r="K4843" s="28"/>
      <c r="L4843" s="28"/>
      <c r="M4843" s="28"/>
      <c r="N4843" s="28"/>
      <c r="O4843" s="28"/>
      <c r="P4843" s="28"/>
      <c r="Q4843" s="28"/>
      <c r="R4843" s="28"/>
    </row>
    <row r="4844" spans="2:18">
      <c r="B4844" s="28"/>
      <c r="C4844" s="28"/>
      <c r="D4844" s="28"/>
      <c r="E4844" s="28"/>
      <c r="F4844" s="28"/>
      <c r="G4844" s="28"/>
      <c r="H4844" s="28"/>
      <c r="I4844" s="28"/>
      <c r="J4844" s="28"/>
      <c r="K4844" s="28"/>
      <c r="L4844" s="28"/>
      <c r="M4844" s="28"/>
      <c r="N4844" s="28"/>
      <c r="O4844" s="28"/>
      <c r="P4844" s="28"/>
      <c r="Q4844" s="28"/>
      <c r="R4844" s="28"/>
    </row>
    <row r="4845" spans="2:18">
      <c r="B4845" s="28"/>
      <c r="C4845" s="28"/>
      <c r="D4845" s="28"/>
      <c r="E4845" s="28"/>
      <c r="F4845" s="28"/>
      <c r="G4845" s="28"/>
      <c r="H4845" s="28"/>
      <c r="I4845" s="28"/>
      <c r="J4845" s="28"/>
      <c r="K4845" s="28"/>
      <c r="L4845" s="28"/>
      <c r="M4845" s="28"/>
      <c r="N4845" s="28"/>
      <c r="O4845" s="28"/>
      <c r="P4845" s="28"/>
      <c r="Q4845" s="28"/>
      <c r="R4845" s="28"/>
    </row>
    <row r="4846" spans="2:18">
      <c r="B4846" s="28"/>
      <c r="C4846" s="28"/>
      <c r="D4846" s="28"/>
      <c r="E4846" s="28"/>
      <c r="F4846" s="28"/>
      <c r="G4846" s="28"/>
      <c r="H4846" s="28"/>
      <c r="I4846" s="28"/>
      <c r="J4846" s="28"/>
      <c r="K4846" s="28"/>
      <c r="L4846" s="28"/>
      <c r="M4846" s="28"/>
      <c r="N4846" s="28"/>
      <c r="O4846" s="28"/>
      <c r="P4846" s="28"/>
      <c r="Q4846" s="28"/>
      <c r="R4846" s="28"/>
    </row>
    <row r="4847" spans="2:18">
      <c r="B4847" s="28"/>
      <c r="C4847" s="28"/>
      <c r="D4847" s="28"/>
      <c r="E4847" s="28"/>
      <c r="F4847" s="28"/>
      <c r="G4847" s="28"/>
      <c r="H4847" s="28"/>
      <c r="I4847" s="28"/>
      <c r="J4847" s="28"/>
      <c r="K4847" s="28"/>
      <c r="L4847" s="28"/>
      <c r="M4847" s="28"/>
      <c r="N4847" s="28"/>
      <c r="O4847" s="28"/>
      <c r="P4847" s="28"/>
      <c r="Q4847" s="28"/>
      <c r="R4847" s="28"/>
    </row>
    <row r="4848" spans="2:18">
      <c r="B4848" s="28"/>
      <c r="C4848" s="28"/>
      <c r="D4848" s="28"/>
      <c r="E4848" s="28"/>
      <c r="F4848" s="28"/>
      <c r="G4848" s="28"/>
      <c r="H4848" s="28"/>
      <c r="I4848" s="28"/>
      <c r="J4848" s="28"/>
      <c r="K4848" s="28"/>
      <c r="L4848" s="28"/>
      <c r="M4848" s="28"/>
      <c r="N4848" s="28"/>
      <c r="O4848" s="28"/>
      <c r="P4848" s="28"/>
      <c r="Q4848" s="28"/>
      <c r="R4848" s="28"/>
    </row>
    <row r="4849" spans="2:18">
      <c r="B4849" s="28"/>
      <c r="C4849" s="28"/>
      <c r="D4849" s="28"/>
      <c r="E4849" s="28"/>
      <c r="F4849" s="28"/>
      <c r="G4849" s="28"/>
      <c r="H4849" s="28"/>
      <c r="I4849" s="28"/>
      <c r="J4849" s="28"/>
      <c r="K4849" s="28"/>
      <c r="L4849" s="28"/>
      <c r="M4849" s="28"/>
      <c r="N4849" s="28"/>
      <c r="O4849" s="28"/>
      <c r="P4849" s="28"/>
      <c r="Q4849" s="28"/>
      <c r="R4849" s="28"/>
    </row>
    <row r="4850" spans="2:18">
      <c r="B4850" s="28"/>
      <c r="C4850" s="28"/>
      <c r="D4850" s="28"/>
      <c r="E4850" s="28"/>
      <c r="F4850" s="28"/>
      <c r="G4850" s="28"/>
      <c r="H4850" s="28"/>
      <c r="I4850" s="28"/>
      <c r="J4850" s="28"/>
      <c r="K4850" s="28"/>
      <c r="L4850" s="28"/>
      <c r="M4850" s="28"/>
      <c r="N4850" s="28"/>
      <c r="O4850" s="28"/>
      <c r="P4850" s="28"/>
      <c r="Q4850" s="28"/>
      <c r="R4850" s="28"/>
    </row>
    <row r="4851" spans="2:18">
      <c r="B4851" s="28"/>
      <c r="C4851" s="28"/>
      <c r="D4851" s="28"/>
      <c r="E4851" s="28"/>
      <c r="F4851" s="28"/>
      <c r="G4851" s="28"/>
      <c r="H4851" s="28"/>
      <c r="I4851" s="28"/>
      <c r="J4851" s="28"/>
      <c r="K4851" s="28"/>
      <c r="L4851" s="28"/>
      <c r="M4851" s="28"/>
      <c r="N4851" s="28"/>
      <c r="O4851" s="28"/>
      <c r="P4851" s="28"/>
      <c r="Q4851" s="28"/>
      <c r="R4851" s="28"/>
    </row>
    <row r="4852" spans="2:18">
      <c r="B4852" s="28"/>
      <c r="C4852" s="28"/>
      <c r="D4852" s="28"/>
      <c r="E4852" s="28"/>
      <c r="F4852" s="28"/>
      <c r="G4852" s="28"/>
      <c r="H4852" s="28"/>
      <c r="I4852" s="28"/>
      <c r="J4852" s="28"/>
      <c r="K4852" s="28"/>
      <c r="L4852" s="28"/>
      <c r="M4852" s="28"/>
      <c r="N4852" s="28"/>
      <c r="O4852" s="28"/>
      <c r="P4852" s="28"/>
      <c r="Q4852" s="28"/>
      <c r="R4852" s="28"/>
    </row>
    <row r="4853" spans="2:18">
      <c r="B4853" s="28"/>
      <c r="C4853" s="28"/>
      <c r="D4853" s="28"/>
      <c r="E4853" s="28"/>
      <c r="F4853" s="28"/>
      <c r="G4853" s="28"/>
      <c r="H4853" s="28"/>
      <c r="I4853" s="28"/>
      <c r="J4853" s="28"/>
      <c r="K4853" s="28"/>
      <c r="L4853" s="28"/>
      <c r="M4853" s="28"/>
      <c r="N4853" s="28"/>
      <c r="O4853" s="28"/>
      <c r="P4853" s="28"/>
      <c r="Q4853" s="28"/>
      <c r="R4853" s="28"/>
    </row>
    <row r="4854" spans="2:18">
      <c r="B4854" s="28"/>
      <c r="C4854" s="28"/>
      <c r="D4854" s="28"/>
      <c r="E4854" s="28"/>
      <c r="F4854" s="28"/>
      <c r="G4854" s="28"/>
      <c r="H4854" s="28"/>
      <c r="I4854" s="28"/>
      <c r="J4854" s="28"/>
      <c r="K4854" s="28"/>
      <c r="L4854" s="28"/>
      <c r="M4854" s="28"/>
      <c r="N4854" s="28"/>
      <c r="O4854" s="28"/>
      <c r="P4854" s="28"/>
      <c r="Q4854" s="28"/>
      <c r="R4854" s="28"/>
    </row>
    <row r="4855" spans="2:18">
      <c r="B4855" s="28"/>
      <c r="C4855" s="28"/>
      <c r="D4855" s="28"/>
      <c r="E4855" s="28"/>
      <c r="F4855" s="28"/>
      <c r="G4855" s="28"/>
      <c r="H4855" s="28"/>
      <c r="I4855" s="28"/>
      <c r="J4855" s="28"/>
      <c r="K4855" s="28"/>
      <c r="L4855" s="28"/>
      <c r="M4855" s="28"/>
      <c r="N4855" s="28"/>
      <c r="O4855" s="28"/>
      <c r="P4855" s="28"/>
      <c r="Q4855" s="28"/>
      <c r="R4855" s="28"/>
    </row>
    <row r="4856" spans="2:18">
      <c r="B4856" s="28"/>
      <c r="C4856" s="28"/>
      <c r="D4856" s="28"/>
      <c r="E4856" s="28"/>
      <c r="F4856" s="28"/>
      <c r="G4856" s="28"/>
      <c r="H4856" s="28"/>
      <c r="I4856" s="28"/>
      <c r="J4856" s="28"/>
      <c r="K4856" s="28"/>
      <c r="L4856" s="28"/>
      <c r="M4856" s="28"/>
      <c r="N4856" s="28"/>
      <c r="O4856" s="28"/>
      <c r="P4856" s="28"/>
      <c r="Q4856" s="28"/>
      <c r="R4856" s="28"/>
    </row>
    <row r="4857" spans="2:18">
      <c r="B4857" s="28"/>
      <c r="C4857" s="28"/>
      <c r="D4857" s="28"/>
      <c r="E4857" s="28"/>
      <c r="F4857" s="28"/>
      <c r="G4857" s="28"/>
      <c r="H4857" s="28"/>
      <c r="I4857" s="28"/>
      <c r="J4857" s="28"/>
      <c r="K4857" s="28"/>
      <c r="L4857" s="28"/>
      <c r="M4857" s="28"/>
      <c r="N4857" s="28"/>
      <c r="O4857" s="28"/>
      <c r="P4857" s="28"/>
      <c r="Q4857" s="28"/>
      <c r="R4857" s="28"/>
    </row>
    <row r="4858" spans="2:18">
      <c r="B4858" s="28"/>
      <c r="C4858" s="28"/>
      <c r="D4858" s="28"/>
      <c r="E4858" s="28"/>
      <c r="F4858" s="28"/>
      <c r="G4858" s="28"/>
      <c r="H4858" s="28"/>
      <c r="I4858" s="28"/>
      <c r="J4858" s="28"/>
      <c r="K4858" s="28"/>
      <c r="L4858" s="28"/>
      <c r="M4858" s="28"/>
      <c r="N4858" s="28"/>
      <c r="O4858" s="28"/>
      <c r="P4858" s="28"/>
      <c r="Q4858" s="28"/>
      <c r="R4858" s="28"/>
    </row>
    <row r="4859" spans="2:18">
      <c r="B4859" s="28"/>
      <c r="C4859" s="28"/>
      <c r="D4859" s="28"/>
      <c r="E4859" s="28"/>
      <c r="F4859" s="28"/>
      <c r="G4859" s="28"/>
      <c r="H4859" s="28"/>
      <c r="I4859" s="28"/>
      <c r="J4859" s="28"/>
      <c r="K4859" s="28"/>
      <c r="L4859" s="28"/>
      <c r="M4859" s="28"/>
      <c r="N4859" s="28"/>
      <c r="O4859" s="28"/>
      <c r="P4859" s="28"/>
      <c r="Q4859" s="28"/>
      <c r="R4859" s="28"/>
    </row>
    <row r="4860" spans="2:18">
      <c r="B4860" s="28"/>
      <c r="C4860" s="28"/>
      <c r="D4860" s="28"/>
      <c r="E4860" s="28"/>
      <c r="F4860" s="28"/>
      <c r="G4860" s="28"/>
      <c r="H4860" s="28"/>
      <c r="I4860" s="28"/>
      <c r="J4860" s="28"/>
      <c r="K4860" s="28"/>
      <c r="L4860" s="28"/>
      <c r="M4860" s="28"/>
      <c r="N4860" s="28"/>
      <c r="O4860" s="28"/>
      <c r="P4860" s="28"/>
      <c r="Q4860" s="28"/>
      <c r="R4860" s="28"/>
    </row>
    <row r="4861" spans="2:18">
      <c r="B4861" s="28"/>
      <c r="C4861" s="28"/>
      <c r="D4861" s="28"/>
      <c r="E4861" s="28"/>
      <c r="F4861" s="28"/>
      <c r="G4861" s="28"/>
      <c r="H4861" s="28"/>
      <c r="I4861" s="28"/>
      <c r="J4861" s="28"/>
      <c r="K4861" s="28"/>
      <c r="L4861" s="28"/>
      <c r="M4861" s="28"/>
      <c r="N4861" s="28"/>
      <c r="O4861" s="28"/>
      <c r="P4861" s="28"/>
      <c r="Q4861" s="28"/>
      <c r="R4861" s="28"/>
    </row>
    <row r="4862" spans="2:18">
      <c r="B4862" s="28"/>
      <c r="C4862" s="28"/>
      <c r="D4862" s="28"/>
      <c r="E4862" s="28"/>
      <c r="F4862" s="28"/>
      <c r="G4862" s="28"/>
      <c r="H4862" s="28"/>
      <c r="I4862" s="28"/>
      <c r="J4862" s="28"/>
      <c r="K4862" s="28"/>
      <c r="L4862" s="28"/>
      <c r="M4862" s="28"/>
      <c r="N4862" s="28"/>
      <c r="O4862" s="28"/>
      <c r="P4862" s="28"/>
      <c r="Q4862" s="28"/>
      <c r="R4862" s="28"/>
    </row>
    <row r="4863" spans="2:18">
      <c r="B4863" s="28"/>
      <c r="C4863" s="28"/>
      <c r="D4863" s="28"/>
      <c r="E4863" s="28"/>
      <c r="F4863" s="28"/>
      <c r="G4863" s="28"/>
      <c r="H4863" s="28"/>
      <c r="I4863" s="28"/>
      <c r="J4863" s="28"/>
      <c r="K4863" s="28"/>
      <c r="L4863" s="28"/>
      <c r="M4863" s="28"/>
      <c r="N4863" s="28"/>
      <c r="O4863" s="28"/>
      <c r="P4863" s="28"/>
      <c r="Q4863" s="28"/>
      <c r="R4863" s="28"/>
    </row>
    <row r="4864" spans="2:18">
      <c r="B4864" s="28"/>
      <c r="C4864" s="28"/>
      <c r="D4864" s="28"/>
      <c r="E4864" s="28"/>
      <c r="F4864" s="28"/>
      <c r="G4864" s="28"/>
      <c r="H4864" s="28"/>
      <c r="I4864" s="28"/>
      <c r="J4864" s="28"/>
      <c r="K4864" s="28"/>
      <c r="L4864" s="28"/>
      <c r="M4864" s="28"/>
      <c r="N4864" s="28"/>
      <c r="O4864" s="28"/>
      <c r="P4864" s="28"/>
      <c r="Q4864" s="28"/>
      <c r="R4864" s="28"/>
    </row>
    <row r="4865" spans="2:18">
      <c r="B4865" s="28"/>
      <c r="C4865" s="28"/>
      <c r="D4865" s="28"/>
      <c r="E4865" s="28"/>
      <c r="F4865" s="28"/>
      <c r="G4865" s="28"/>
      <c r="H4865" s="28"/>
      <c r="I4865" s="28"/>
      <c r="J4865" s="28"/>
      <c r="K4865" s="28"/>
      <c r="L4865" s="28"/>
      <c r="M4865" s="28"/>
      <c r="N4865" s="28"/>
      <c r="O4865" s="28"/>
      <c r="P4865" s="28"/>
      <c r="Q4865" s="28"/>
      <c r="R4865" s="28"/>
    </row>
    <row r="4866" spans="2:18">
      <c r="B4866" s="28"/>
      <c r="C4866" s="28"/>
      <c r="D4866" s="28"/>
      <c r="E4866" s="28"/>
      <c r="F4866" s="28"/>
      <c r="G4866" s="28"/>
      <c r="H4866" s="28"/>
      <c r="I4866" s="28"/>
      <c r="J4866" s="28"/>
      <c r="K4866" s="28"/>
      <c r="L4866" s="28"/>
      <c r="M4866" s="28"/>
      <c r="N4866" s="28"/>
      <c r="O4866" s="28"/>
      <c r="P4866" s="28"/>
      <c r="Q4866" s="28"/>
      <c r="R4866" s="28"/>
    </row>
    <row r="4867" spans="2:18">
      <c r="B4867" s="28"/>
      <c r="C4867" s="28"/>
      <c r="D4867" s="28"/>
      <c r="E4867" s="28"/>
      <c r="F4867" s="28"/>
      <c r="G4867" s="28"/>
      <c r="H4867" s="28"/>
      <c r="I4867" s="28"/>
      <c r="J4867" s="28"/>
      <c r="K4867" s="28"/>
      <c r="L4867" s="28"/>
      <c r="M4867" s="28"/>
      <c r="N4867" s="28"/>
      <c r="O4867" s="28"/>
      <c r="P4867" s="28"/>
      <c r="Q4867" s="28"/>
      <c r="R4867" s="28"/>
    </row>
    <row r="4868" spans="2:18">
      <c r="B4868" s="28"/>
      <c r="C4868" s="28"/>
      <c r="D4868" s="28"/>
      <c r="E4868" s="28"/>
      <c r="F4868" s="28"/>
      <c r="G4868" s="28"/>
      <c r="H4868" s="28"/>
      <c r="I4868" s="28"/>
      <c r="J4868" s="28"/>
      <c r="K4868" s="28"/>
      <c r="L4868" s="28"/>
      <c r="M4868" s="28"/>
      <c r="N4868" s="28"/>
      <c r="O4868" s="28"/>
      <c r="P4868" s="28"/>
      <c r="Q4868" s="28"/>
      <c r="R4868" s="28"/>
    </row>
    <row r="4869" spans="2:18">
      <c r="B4869" s="28"/>
      <c r="C4869" s="28"/>
      <c r="D4869" s="28"/>
      <c r="E4869" s="28"/>
      <c r="F4869" s="28"/>
      <c r="G4869" s="28"/>
      <c r="H4869" s="28"/>
      <c r="I4869" s="28"/>
      <c r="J4869" s="28"/>
      <c r="K4869" s="28"/>
      <c r="L4869" s="28"/>
      <c r="M4869" s="28"/>
      <c r="N4869" s="28"/>
      <c r="O4869" s="28"/>
      <c r="P4869" s="28"/>
      <c r="Q4869" s="28"/>
      <c r="R4869" s="28"/>
    </row>
    <row r="4870" spans="2:18">
      <c r="B4870" s="28"/>
      <c r="C4870" s="28"/>
      <c r="D4870" s="28"/>
      <c r="E4870" s="28"/>
      <c r="F4870" s="28"/>
      <c r="G4870" s="28"/>
      <c r="H4870" s="28"/>
      <c r="I4870" s="28"/>
      <c r="J4870" s="28"/>
      <c r="K4870" s="28"/>
      <c r="L4870" s="28"/>
      <c r="M4870" s="28"/>
      <c r="N4870" s="28"/>
      <c r="O4870" s="28"/>
      <c r="P4870" s="28"/>
      <c r="Q4870" s="28"/>
      <c r="R4870" s="28"/>
    </row>
    <row r="4871" spans="2:18">
      <c r="B4871" s="28"/>
      <c r="C4871" s="28"/>
      <c r="D4871" s="28"/>
      <c r="E4871" s="28"/>
      <c r="F4871" s="28"/>
      <c r="G4871" s="28"/>
      <c r="H4871" s="28"/>
      <c r="I4871" s="28"/>
      <c r="J4871" s="28"/>
      <c r="K4871" s="28"/>
      <c r="L4871" s="28"/>
      <c r="M4871" s="28"/>
      <c r="N4871" s="28"/>
      <c r="O4871" s="28"/>
      <c r="P4871" s="28"/>
      <c r="Q4871" s="28"/>
      <c r="R4871" s="28"/>
    </row>
    <row r="4872" spans="2:18">
      <c r="B4872" s="28"/>
      <c r="C4872" s="28"/>
      <c r="D4872" s="28"/>
      <c r="E4872" s="28"/>
      <c r="F4872" s="28"/>
      <c r="G4872" s="28"/>
      <c r="H4872" s="28"/>
      <c r="I4872" s="28"/>
      <c r="J4872" s="28"/>
      <c r="K4872" s="28"/>
      <c r="L4872" s="28"/>
      <c r="M4872" s="28"/>
      <c r="N4872" s="28"/>
      <c r="O4872" s="28"/>
      <c r="P4872" s="28"/>
      <c r="Q4872" s="28"/>
      <c r="R4872" s="28"/>
    </row>
    <row r="4873" spans="2:18">
      <c r="B4873" s="28"/>
      <c r="C4873" s="28"/>
      <c r="D4873" s="28"/>
      <c r="E4873" s="28"/>
      <c r="F4873" s="28"/>
      <c r="G4873" s="28"/>
      <c r="H4873" s="28"/>
      <c r="I4873" s="28"/>
      <c r="J4873" s="28"/>
      <c r="K4873" s="28"/>
      <c r="L4873" s="28"/>
      <c r="M4873" s="28"/>
      <c r="N4873" s="28"/>
      <c r="O4873" s="28"/>
      <c r="P4873" s="28"/>
      <c r="Q4873" s="28"/>
      <c r="R4873" s="28"/>
    </row>
    <row r="4874" spans="2:18">
      <c r="B4874" s="28"/>
      <c r="C4874" s="28"/>
      <c r="D4874" s="28"/>
      <c r="E4874" s="28"/>
      <c r="F4874" s="28"/>
      <c r="G4874" s="28"/>
      <c r="H4874" s="28"/>
      <c r="I4874" s="28"/>
      <c r="J4874" s="28"/>
      <c r="K4874" s="28"/>
      <c r="L4874" s="28"/>
      <c r="M4874" s="28"/>
      <c r="N4874" s="28"/>
      <c r="O4874" s="28"/>
      <c r="P4874" s="28"/>
      <c r="Q4874" s="28"/>
      <c r="R4874" s="28"/>
    </row>
    <row r="4875" spans="2:18">
      <c r="B4875" s="28"/>
      <c r="C4875" s="28"/>
      <c r="D4875" s="28"/>
      <c r="E4875" s="28"/>
      <c r="F4875" s="28"/>
      <c r="G4875" s="28"/>
      <c r="H4875" s="28"/>
      <c r="I4875" s="28"/>
      <c r="J4875" s="28"/>
      <c r="K4875" s="28"/>
      <c r="L4875" s="28"/>
      <c r="M4875" s="28"/>
      <c r="N4875" s="28"/>
      <c r="O4875" s="28"/>
      <c r="P4875" s="28"/>
      <c r="Q4875" s="28"/>
      <c r="R4875" s="28"/>
    </row>
    <row r="4876" spans="2:18">
      <c r="B4876" s="28"/>
      <c r="C4876" s="28"/>
      <c r="D4876" s="28"/>
      <c r="E4876" s="28"/>
      <c r="F4876" s="28"/>
      <c r="G4876" s="28"/>
      <c r="H4876" s="28"/>
      <c r="I4876" s="28"/>
      <c r="J4876" s="28"/>
      <c r="K4876" s="28"/>
      <c r="L4876" s="28"/>
      <c r="M4876" s="28"/>
      <c r="N4876" s="28"/>
      <c r="O4876" s="28"/>
      <c r="P4876" s="28"/>
      <c r="Q4876" s="28"/>
      <c r="R4876" s="28"/>
    </row>
    <row r="4877" spans="2:18">
      <c r="B4877" s="28"/>
      <c r="C4877" s="28"/>
      <c r="D4877" s="28"/>
      <c r="E4877" s="28"/>
      <c r="F4877" s="28"/>
      <c r="G4877" s="28"/>
      <c r="H4877" s="28"/>
      <c r="I4877" s="28"/>
      <c r="J4877" s="28"/>
      <c r="K4877" s="28"/>
      <c r="L4877" s="28"/>
      <c r="M4877" s="28"/>
      <c r="N4877" s="28"/>
      <c r="O4877" s="28"/>
      <c r="P4877" s="28"/>
      <c r="Q4877" s="28"/>
      <c r="R4877" s="28"/>
    </row>
    <row r="4878" spans="2:18">
      <c r="B4878" s="28"/>
      <c r="C4878" s="28"/>
      <c r="D4878" s="28"/>
      <c r="E4878" s="28"/>
      <c r="F4878" s="28"/>
      <c r="G4878" s="28"/>
      <c r="H4878" s="28"/>
      <c r="I4878" s="28"/>
      <c r="J4878" s="28"/>
      <c r="K4878" s="28"/>
      <c r="L4878" s="28"/>
      <c r="M4878" s="28"/>
      <c r="N4878" s="28"/>
      <c r="O4878" s="28"/>
      <c r="P4878" s="28"/>
      <c r="Q4878" s="28"/>
      <c r="R4878" s="28"/>
    </row>
    <row r="4879" spans="2:18">
      <c r="B4879" s="28"/>
      <c r="C4879" s="28"/>
      <c r="D4879" s="28"/>
      <c r="E4879" s="28"/>
      <c r="F4879" s="28"/>
      <c r="G4879" s="28"/>
      <c r="H4879" s="28"/>
      <c r="I4879" s="28"/>
      <c r="J4879" s="28"/>
      <c r="K4879" s="28"/>
      <c r="L4879" s="28"/>
      <c r="M4879" s="28"/>
      <c r="N4879" s="28"/>
      <c r="O4879" s="28"/>
      <c r="P4879" s="28"/>
      <c r="Q4879" s="28"/>
      <c r="R4879" s="28"/>
    </row>
    <row r="4880" spans="2:18">
      <c r="B4880" s="28"/>
      <c r="C4880" s="28"/>
      <c r="D4880" s="28"/>
      <c r="E4880" s="28"/>
      <c r="F4880" s="28"/>
      <c r="G4880" s="28"/>
      <c r="H4880" s="28"/>
      <c r="I4880" s="28"/>
      <c r="J4880" s="28"/>
      <c r="K4880" s="28"/>
      <c r="L4880" s="28"/>
      <c r="M4880" s="28"/>
      <c r="N4880" s="28"/>
      <c r="O4880" s="28"/>
      <c r="P4880" s="28"/>
      <c r="Q4880" s="28"/>
      <c r="R4880" s="28"/>
    </row>
    <row r="4881" spans="2:18">
      <c r="B4881" s="28"/>
      <c r="C4881" s="28"/>
      <c r="D4881" s="28"/>
      <c r="E4881" s="28"/>
      <c r="F4881" s="28"/>
      <c r="G4881" s="28"/>
      <c r="H4881" s="28"/>
      <c r="I4881" s="28"/>
      <c r="J4881" s="28"/>
      <c r="K4881" s="28"/>
      <c r="L4881" s="28"/>
      <c r="M4881" s="28"/>
      <c r="N4881" s="28"/>
      <c r="O4881" s="28"/>
      <c r="P4881" s="28"/>
      <c r="Q4881" s="28"/>
      <c r="R4881" s="28"/>
    </row>
    <row r="4882" spans="2:18">
      <c r="B4882" s="28"/>
      <c r="C4882" s="28"/>
      <c r="D4882" s="28"/>
      <c r="E4882" s="28"/>
      <c r="F4882" s="28"/>
      <c r="G4882" s="28"/>
      <c r="H4882" s="28"/>
      <c r="I4882" s="28"/>
      <c r="J4882" s="28"/>
      <c r="K4882" s="28"/>
      <c r="L4882" s="28"/>
      <c r="M4882" s="28"/>
      <c r="N4882" s="28"/>
      <c r="O4882" s="28"/>
      <c r="P4882" s="28"/>
      <c r="Q4882" s="28"/>
      <c r="R4882" s="28"/>
    </row>
    <row r="4883" spans="2:18">
      <c r="B4883" s="28"/>
      <c r="C4883" s="28"/>
      <c r="D4883" s="28"/>
      <c r="E4883" s="28"/>
      <c r="F4883" s="28"/>
      <c r="G4883" s="28"/>
      <c r="H4883" s="28"/>
      <c r="I4883" s="28"/>
      <c r="J4883" s="28"/>
      <c r="K4883" s="28"/>
      <c r="L4883" s="28"/>
      <c r="M4883" s="28"/>
      <c r="N4883" s="28"/>
      <c r="O4883" s="28"/>
      <c r="P4883" s="28"/>
      <c r="Q4883" s="28"/>
      <c r="R4883" s="28"/>
    </row>
    <row r="4884" spans="2:18">
      <c r="B4884" s="28"/>
      <c r="C4884" s="28"/>
      <c r="D4884" s="28"/>
      <c r="E4884" s="28"/>
      <c r="F4884" s="28"/>
      <c r="G4884" s="28"/>
      <c r="H4884" s="28"/>
      <c r="I4884" s="28"/>
      <c r="J4884" s="28"/>
      <c r="K4884" s="28"/>
      <c r="L4884" s="28"/>
      <c r="M4884" s="28"/>
      <c r="N4884" s="28"/>
      <c r="O4884" s="28"/>
      <c r="P4884" s="28"/>
      <c r="Q4884" s="28"/>
      <c r="R4884" s="28"/>
    </row>
    <row r="4885" spans="2:18">
      <c r="B4885" s="28"/>
      <c r="C4885" s="28"/>
      <c r="D4885" s="28"/>
      <c r="E4885" s="28"/>
      <c r="F4885" s="28"/>
      <c r="G4885" s="28"/>
      <c r="H4885" s="28"/>
      <c r="I4885" s="28"/>
      <c r="J4885" s="28"/>
      <c r="K4885" s="28"/>
      <c r="L4885" s="28"/>
      <c r="M4885" s="28"/>
      <c r="N4885" s="28"/>
      <c r="O4885" s="28"/>
      <c r="P4885" s="28"/>
      <c r="Q4885" s="28"/>
      <c r="R4885" s="28"/>
    </row>
    <row r="4886" spans="2:18">
      <c r="B4886" s="28"/>
      <c r="C4886" s="28"/>
      <c r="D4886" s="28"/>
      <c r="E4886" s="28"/>
      <c r="F4886" s="28"/>
      <c r="G4886" s="28"/>
      <c r="H4886" s="28"/>
      <c r="I4886" s="28"/>
      <c r="J4886" s="28"/>
      <c r="K4886" s="28"/>
      <c r="L4886" s="28"/>
      <c r="M4886" s="28"/>
      <c r="N4886" s="28"/>
      <c r="O4886" s="28"/>
      <c r="P4886" s="28"/>
      <c r="Q4886" s="28"/>
      <c r="R4886" s="28"/>
    </row>
    <row r="4887" spans="2:18">
      <c r="B4887" s="28"/>
      <c r="C4887" s="28"/>
      <c r="D4887" s="28"/>
      <c r="E4887" s="28"/>
      <c r="F4887" s="28"/>
      <c r="G4887" s="28"/>
      <c r="H4887" s="28"/>
      <c r="I4887" s="28"/>
      <c r="J4887" s="28"/>
      <c r="K4887" s="28"/>
      <c r="L4887" s="28"/>
      <c r="M4887" s="28"/>
      <c r="N4887" s="28"/>
      <c r="O4887" s="28"/>
      <c r="P4887" s="28"/>
      <c r="Q4887" s="28"/>
      <c r="R4887" s="28"/>
    </row>
    <row r="4888" spans="2:18">
      <c r="B4888" s="28"/>
      <c r="C4888" s="28"/>
      <c r="D4888" s="28"/>
      <c r="E4888" s="28"/>
      <c r="F4888" s="28"/>
      <c r="G4888" s="28"/>
      <c r="H4888" s="28"/>
      <c r="I4888" s="28"/>
      <c r="J4888" s="28"/>
      <c r="K4888" s="28"/>
      <c r="L4888" s="28"/>
      <c r="M4888" s="28"/>
      <c r="N4888" s="28"/>
      <c r="O4888" s="28"/>
      <c r="P4888" s="28"/>
      <c r="Q4888" s="28"/>
      <c r="R4888" s="28"/>
    </row>
    <row r="4889" spans="2:18">
      <c r="B4889" s="28"/>
      <c r="C4889" s="28"/>
      <c r="D4889" s="28"/>
      <c r="E4889" s="28"/>
      <c r="F4889" s="28"/>
      <c r="G4889" s="28"/>
      <c r="H4889" s="28"/>
      <c r="I4889" s="28"/>
      <c r="J4889" s="28"/>
      <c r="K4889" s="28"/>
      <c r="L4889" s="28"/>
      <c r="M4889" s="28"/>
      <c r="N4889" s="28"/>
      <c r="O4889" s="28"/>
      <c r="P4889" s="28"/>
      <c r="Q4889" s="28"/>
      <c r="R4889" s="28"/>
    </row>
    <row r="4890" spans="2:18">
      <c r="B4890" s="28"/>
      <c r="C4890" s="28"/>
      <c r="D4890" s="28"/>
      <c r="E4890" s="28"/>
      <c r="F4890" s="28"/>
      <c r="G4890" s="28"/>
      <c r="H4890" s="28"/>
      <c r="I4890" s="28"/>
      <c r="J4890" s="28"/>
      <c r="K4890" s="28"/>
      <c r="L4890" s="28"/>
      <c r="M4890" s="28"/>
      <c r="N4890" s="28"/>
      <c r="O4890" s="28"/>
      <c r="P4890" s="28"/>
      <c r="Q4890" s="28"/>
      <c r="R4890" s="28"/>
    </row>
    <row r="4891" spans="2:18">
      <c r="B4891" s="28"/>
      <c r="C4891" s="28"/>
      <c r="D4891" s="28"/>
      <c r="E4891" s="28"/>
      <c r="F4891" s="28"/>
      <c r="G4891" s="28"/>
      <c r="H4891" s="28"/>
      <c r="I4891" s="28"/>
      <c r="J4891" s="28"/>
      <c r="K4891" s="28"/>
      <c r="L4891" s="28"/>
      <c r="M4891" s="28"/>
      <c r="N4891" s="28"/>
      <c r="O4891" s="28"/>
      <c r="P4891" s="28"/>
      <c r="Q4891" s="28"/>
      <c r="R4891" s="28"/>
    </row>
    <row r="4892" spans="2:18">
      <c r="B4892" s="28"/>
      <c r="C4892" s="28"/>
      <c r="D4892" s="28"/>
      <c r="E4892" s="28"/>
      <c r="F4892" s="28"/>
      <c r="G4892" s="28"/>
      <c r="H4892" s="28"/>
      <c r="I4892" s="28"/>
      <c r="J4892" s="28"/>
      <c r="K4892" s="28"/>
      <c r="L4892" s="28"/>
      <c r="M4892" s="28"/>
      <c r="N4892" s="28"/>
      <c r="O4892" s="28"/>
      <c r="P4892" s="28"/>
      <c r="Q4892" s="28"/>
      <c r="R4892" s="28"/>
    </row>
    <row r="4893" spans="2:18">
      <c r="B4893" s="28"/>
      <c r="C4893" s="28"/>
      <c r="D4893" s="28"/>
      <c r="E4893" s="28"/>
      <c r="F4893" s="28"/>
      <c r="G4893" s="28"/>
      <c r="H4893" s="28"/>
      <c r="I4893" s="28"/>
      <c r="J4893" s="28"/>
      <c r="K4893" s="28"/>
      <c r="L4893" s="28"/>
      <c r="M4893" s="28"/>
      <c r="N4893" s="28"/>
      <c r="O4893" s="28"/>
      <c r="P4893" s="28"/>
      <c r="Q4893" s="28"/>
      <c r="R4893" s="28"/>
    </row>
    <row r="4894" spans="2:18">
      <c r="B4894" s="28"/>
      <c r="C4894" s="28"/>
      <c r="D4894" s="28"/>
      <c r="E4894" s="28"/>
      <c r="F4894" s="28"/>
      <c r="G4894" s="28"/>
      <c r="H4894" s="28"/>
      <c r="I4894" s="28"/>
      <c r="J4894" s="28"/>
      <c r="K4894" s="28"/>
      <c r="L4894" s="28"/>
      <c r="M4894" s="28"/>
      <c r="N4894" s="28"/>
      <c r="O4894" s="28"/>
      <c r="P4894" s="28"/>
      <c r="Q4894" s="28"/>
      <c r="R4894" s="28"/>
    </row>
    <row r="4895" spans="2:18">
      <c r="B4895" s="28"/>
      <c r="C4895" s="28"/>
      <c r="D4895" s="28"/>
      <c r="E4895" s="28"/>
      <c r="F4895" s="28"/>
      <c r="G4895" s="28"/>
      <c r="H4895" s="28"/>
      <c r="I4895" s="28"/>
      <c r="J4895" s="28"/>
      <c r="K4895" s="28"/>
      <c r="L4895" s="28"/>
      <c r="M4895" s="28"/>
      <c r="N4895" s="28"/>
      <c r="O4895" s="28"/>
      <c r="P4895" s="28"/>
      <c r="Q4895" s="28"/>
      <c r="R4895" s="28"/>
    </row>
    <row r="4896" spans="2:18">
      <c r="B4896" s="28"/>
      <c r="C4896" s="28"/>
      <c r="D4896" s="28"/>
      <c r="E4896" s="28"/>
      <c r="F4896" s="28"/>
      <c r="G4896" s="28"/>
      <c r="H4896" s="28"/>
      <c r="I4896" s="28"/>
      <c r="J4896" s="28"/>
      <c r="K4896" s="28"/>
      <c r="L4896" s="28"/>
      <c r="M4896" s="28"/>
      <c r="N4896" s="28"/>
      <c r="O4896" s="28"/>
      <c r="P4896" s="28"/>
      <c r="Q4896" s="28"/>
      <c r="R4896" s="28"/>
    </row>
    <row r="4897" spans="2:18">
      <c r="B4897" s="28"/>
      <c r="C4897" s="28"/>
      <c r="D4897" s="28"/>
      <c r="E4897" s="28"/>
      <c r="F4897" s="28"/>
      <c r="G4897" s="28"/>
      <c r="H4897" s="28"/>
      <c r="I4897" s="28"/>
      <c r="J4897" s="28"/>
      <c r="K4897" s="28"/>
      <c r="L4897" s="28"/>
      <c r="M4897" s="28"/>
      <c r="N4897" s="28"/>
      <c r="O4897" s="28"/>
      <c r="P4897" s="28"/>
      <c r="Q4897" s="28"/>
      <c r="R4897" s="28"/>
    </row>
    <row r="4898" spans="2:18">
      <c r="B4898" s="28"/>
      <c r="C4898" s="28"/>
      <c r="D4898" s="28"/>
      <c r="E4898" s="28"/>
      <c r="F4898" s="28"/>
      <c r="G4898" s="28"/>
      <c r="H4898" s="28"/>
      <c r="I4898" s="28"/>
      <c r="J4898" s="28"/>
      <c r="K4898" s="28"/>
      <c r="L4898" s="28"/>
      <c r="M4898" s="28"/>
      <c r="N4898" s="28"/>
      <c r="O4898" s="28"/>
      <c r="P4898" s="28"/>
      <c r="Q4898" s="28"/>
      <c r="R4898" s="28"/>
    </row>
    <row r="4899" spans="2:18">
      <c r="B4899" s="28"/>
      <c r="C4899" s="28"/>
      <c r="D4899" s="28"/>
      <c r="E4899" s="28"/>
      <c r="F4899" s="28"/>
      <c r="G4899" s="28"/>
      <c r="H4899" s="28"/>
      <c r="I4899" s="28"/>
      <c r="J4899" s="28"/>
      <c r="K4899" s="28"/>
      <c r="L4899" s="28"/>
      <c r="M4899" s="28"/>
      <c r="N4899" s="28"/>
      <c r="O4899" s="28"/>
      <c r="P4899" s="28"/>
      <c r="Q4899" s="28"/>
      <c r="R4899" s="28"/>
    </row>
    <row r="4900" spans="2:18">
      <c r="B4900" s="28"/>
      <c r="C4900" s="28"/>
      <c r="D4900" s="28"/>
      <c r="E4900" s="28"/>
      <c r="F4900" s="28"/>
      <c r="G4900" s="28"/>
      <c r="H4900" s="28"/>
      <c r="I4900" s="28"/>
      <c r="J4900" s="28"/>
      <c r="K4900" s="28"/>
      <c r="L4900" s="28"/>
      <c r="M4900" s="28"/>
      <c r="N4900" s="28"/>
      <c r="O4900" s="28"/>
      <c r="P4900" s="28"/>
      <c r="Q4900" s="28"/>
      <c r="R4900" s="28"/>
    </row>
    <row r="4901" spans="2:18">
      <c r="B4901" s="28"/>
      <c r="C4901" s="28"/>
      <c r="D4901" s="28"/>
      <c r="E4901" s="28"/>
      <c r="F4901" s="28"/>
      <c r="G4901" s="28"/>
      <c r="H4901" s="28"/>
      <c r="I4901" s="28"/>
      <c r="J4901" s="28"/>
      <c r="K4901" s="28"/>
      <c r="L4901" s="28"/>
      <c r="M4901" s="28"/>
      <c r="N4901" s="28"/>
      <c r="O4901" s="28"/>
      <c r="P4901" s="28"/>
      <c r="Q4901" s="28"/>
      <c r="R4901" s="28"/>
    </row>
    <row r="4902" spans="2:18">
      <c r="B4902" s="28"/>
      <c r="C4902" s="28"/>
      <c r="D4902" s="28"/>
      <c r="E4902" s="28"/>
      <c r="F4902" s="28"/>
      <c r="G4902" s="28"/>
      <c r="H4902" s="28"/>
      <c r="I4902" s="28"/>
      <c r="J4902" s="28"/>
      <c r="K4902" s="28"/>
      <c r="L4902" s="28"/>
      <c r="M4902" s="28"/>
      <c r="N4902" s="28"/>
      <c r="O4902" s="28"/>
      <c r="P4902" s="28"/>
      <c r="Q4902" s="28"/>
      <c r="R4902" s="28"/>
    </row>
    <row r="4903" spans="2:18">
      <c r="B4903" s="28"/>
      <c r="C4903" s="28"/>
      <c r="D4903" s="28"/>
      <c r="E4903" s="28"/>
      <c r="F4903" s="28"/>
      <c r="G4903" s="28"/>
      <c r="H4903" s="28"/>
      <c r="I4903" s="28"/>
      <c r="J4903" s="28"/>
      <c r="K4903" s="28"/>
      <c r="L4903" s="28"/>
      <c r="M4903" s="28"/>
      <c r="N4903" s="28"/>
      <c r="O4903" s="28"/>
      <c r="P4903" s="28"/>
      <c r="Q4903" s="28"/>
      <c r="R4903" s="28"/>
    </row>
    <row r="4904" spans="2:18">
      <c r="B4904" s="28"/>
      <c r="C4904" s="28"/>
      <c r="D4904" s="28"/>
      <c r="E4904" s="28"/>
      <c r="F4904" s="28"/>
      <c r="G4904" s="28"/>
      <c r="H4904" s="28"/>
      <c r="I4904" s="28"/>
      <c r="J4904" s="28"/>
      <c r="K4904" s="28"/>
      <c r="L4904" s="28"/>
      <c r="M4904" s="28"/>
      <c r="N4904" s="28"/>
      <c r="O4904" s="28"/>
      <c r="P4904" s="28"/>
      <c r="Q4904" s="28"/>
      <c r="R4904" s="28"/>
    </row>
    <row r="4905" spans="2:18">
      <c r="B4905" s="28"/>
      <c r="C4905" s="28"/>
      <c r="D4905" s="28"/>
      <c r="E4905" s="28"/>
      <c r="F4905" s="28"/>
      <c r="G4905" s="28"/>
      <c r="H4905" s="28"/>
      <c r="I4905" s="28"/>
      <c r="J4905" s="28"/>
      <c r="K4905" s="28"/>
      <c r="L4905" s="28"/>
      <c r="M4905" s="28"/>
      <c r="N4905" s="28"/>
      <c r="O4905" s="28"/>
      <c r="P4905" s="28"/>
      <c r="Q4905" s="28"/>
      <c r="R4905" s="28"/>
    </row>
    <row r="4906" spans="2:18">
      <c r="B4906" s="28"/>
      <c r="C4906" s="28"/>
      <c r="D4906" s="28"/>
      <c r="E4906" s="28"/>
      <c r="F4906" s="28"/>
      <c r="G4906" s="28"/>
      <c r="H4906" s="28"/>
      <c r="I4906" s="28"/>
      <c r="J4906" s="28"/>
      <c r="K4906" s="28"/>
      <c r="L4906" s="28"/>
      <c r="M4906" s="28"/>
      <c r="N4906" s="28"/>
      <c r="O4906" s="28"/>
      <c r="P4906" s="28"/>
      <c r="Q4906" s="28"/>
      <c r="R4906" s="28"/>
    </row>
    <row r="4907" spans="2:18">
      <c r="B4907" s="28"/>
      <c r="C4907" s="28"/>
      <c r="D4907" s="28"/>
      <c r="E4907" s="28"/>
      <c r="F4907" s="28"/>
      <c r="G4907" s="28"/>
      <c r="H4907" s="28"/>
      <c r="I4907" s="28"/>
      <c r="J4907" s="28"/>
      <c r="K4907" s="28"/>
      <c r="L4907" s="28"/>
      <c r="M4907" s="28"/>
      <c r="N4907" s="28"/>
      <c r="O4907" s="28"/>
      <c r="P4907" s="28"/>
      <c r="Q4907" s="28"/>
      <c r="R4907" s="28"/>
    </row>
    <row r="4908" spans="2:18">
      <c r="B4908" s="28"/>
      <c r="C4908" s="28"/>
      <c r="D4908" s="28"/>
      <c r="E4908" s="28"/>
      <c r="F4908" s="28"/>
      <c r="G4908" s="28"/>
      <c r="H4908" s="28"/>
      <c r="I4908" s="28"/>
      <c r="J4908" s="28"/>
      <c r="K4908" s="28"/>
      <c r="L4908" s="28"/>
      <c r="M4908" s="28"/>
      <c r="N4908" s="28"/>
      <c r="O4908" s="28"/>
      <c r="P4908" s="28"/>
      <c r="Q4908" s="28"/>
      <c r="R4908" s="28"/>
    </row>
    <row r="4909" spans="2:18">
      <c r="B4909" s="28"/>
      <c r="C4909" s="28"/>
      <c r="D4909" s="28"/>
      <c r="E4909" s="28"/>
      <c r="F4909" s="28"/>
      <c r="G4909" s="28"/>
      <c r="H4909" s="28"/>
      <c r="I4909" s="28"/>
      <c r="J4909" s="28"/>
      <c r="K4909" s="28"/>
      <c r="L4909" s="28"/>
      <c r="M4909" s="28"/>
      <c r="N4909" s="28"/>
      <c r="O4909" s="28"/>
      <c r="P4909" s="28"/>
      <c r="Q4909" s="28"/>
      <c r="R4909" s="28"/>
    </row>
    <row r="4910" spans="2:18">
      <c r="B4910" s="28"/>
      <c r="C4910" s="28"/>
      <c r="D4910" s="28"/>
      <c r="E4910" s="28"/>
      <c r="F4910" s="28"/>
      <c r="G4910" s="28"/>
      <c r="H4910" s="28"/>
      <c r="I4910" s="28"/>
      <c r="J4910" s="28"/>
      <c r="K4910" s="28"/>
      <c r="L4910" s="28"/>
      <c r="M4910" s="28"/>
      <c r="N4910" s="28"/>
      <c r="O4910" s="28"/>
      <c r="P4910" s="28"/>
      <c r="Q4910" s="28"/>
      <c r="R4910" s="28"/>
    </row>
    <row r="4911" spans="2:18">
      <c r="B4911" s="28"/>
      <c r="C4911" s="28"/>
      <c r="D4911" s="28"/>
      <c r="E4911" s="28"/>
      <c r="F4911" s="28"/>
      <c r="G4911" s="28"/>
      <c r="H4911" s="28"/>
      <c r="I4911" s="28"/>
      <c r="J4911" s="28"/>
      <c r="K4911" s="28"/>
      <c r="L4911" s="28"/>
      <c r="M4911" s="28"/>
      <c r="N4911" s="28"/>
      <c r="O4911" s="28"/>
      <c r="P4911" s="28"/>
      <c r="Q4911" s="28"/>
      <c r="R4911" s="28"/>
    </row>
    <row r="4912" spans="2:18">
      <c r="B4912" s="28"/>
      <c r="C4912" s="28"/>
      <c r="D4912" s="28"/>
      <c r="E4912" s="28"/>
      <c r="F4912" s="28"/>
      <c r="G4912" s="28"/>
      <c r="H4912" s="28"/>
      <c r="I4912" s="28"/>
      <c r="J4912" s="28"/>
      <c r="K4912" s="28"/>
      <c r="L4912" s="28"/>
      <c r="M4912" s="28"/>
      <c r="N4912" s="28"/>
      <c r="O4912" s="28"/>
      <c r="P4912" s="28"/>
      <c r="Q4912" s="28"/>
      <c r="R4912" s="28"/>
    </row>
    <row r="4913" spans="2:18">
      <c r="B4913" s="28"/>
      <c r="C4913" s="28"/>
      <c r="D4913" s="28"/>
      <c r="E4913" s="28"/>
      <c r="F4913" s="28"/>
      <c r="G4913" s="28"/>
      <c r="H4913" s="28"/>
      <c r="I4913" s="28"/>
      <c r="J4913" s="28"/>
      <c r="K4913" s="28"/>
      <c r="L4913" s="28"/>
      <c r="M4913" s="28"/>
      <c r="N4913" s="28"/>
      <c r="O4913" s="28"/>
      <c r="P4913" s="28"/>
      <c r="Q4913" s="28"/>
      <c r="R4913" s="28"/>
    </row>
    <row r="4914" spans="2:18">
      <c r="B4914" s="28"/>
      <c r="C4914" s="28"/>
      <c r="D4914" s="28"/>
      <c r="E4914" s="28"/>
      <c r="F4914" s="28"/>
      <c r="G4914" s="28"/>
      <c r="H4914" s="28"/>
      <c r="I4914" s="28"/>
      <c r="J4914" s="28"/>
      <c r="K4914" s="28"/>
      <c r="L4914" s="28"/>
      <c r="M4914" s="28"/>
      <c r="N4914" s="28"/>
      <c r="O4914" s="28"/>
      <c r="P4914" s="28"/>
      <c r="Q4914" s="28"/>
      <c r="R4914" s="28"/>
    </row>
    <row r="4915" spans="2:18">
      <c r="B4915" s="28"/>
      <c r="C4915" s="28"/>
      <c r="D4915" s="28"/>
      <c r="E4915" s="28"/>
      <c r="F4915" s="28"/>
      <c r="G4915" s="28"/>
      <c r="H4915" s="28"/>
      <c r="I4915" s="28"/>
      <c r="J4915" s="28"/>
      <c r="K4915" s="28"/>
      <c r="L4915" s="28"/>
      <c r="M4915" s="28"/>
      <c r="N4915" s="28"/>
      <c r="O4915" s="28"/>
      <c r="P4915" s="28"/>
      <c r="Q4915" s="28"/>
      <c r="R4915" s="28"/>
    </row>
    <row r="4916" spans="2:18">
      <c r="B4916" s="28"/>
      <c r="C4916" s="28"/>
      <c r="D4916" s="28"/>
      <c r="E4916" s="28"/>
      <c r="F4916" s="28"/>
      <c r="G4916" s="28"/>
      <c r="H4916" s="28"/>
      <c r="I4916" s="28"/>
      <c r="J4916" s="28"/>
      <c r="K4916" s="28"/>
      <c r="L4916" s="28"/>
      <c r="M4916" s="28"/>
      <c r="N4916" s="28"/>
      <c r="O4916" s="28"/>
      <c r="P4916" s="28"/>
      <c r="Q4916" s="28"/>
      <c r="R4916" s="28"/>
    </row>
    <row r="4917" spans="2:18">
      <c r="B4917" s="28"/>
      <c r="C4917" s="28"/>
      <c r="D4917" s="28"/>
      <c r="E4917" s="28"/>
      <c r="F4917" s="28"/>
      <c r="G4917" s="28"/>
      <c r="H4917" s="28"/>
      <c r="I4917" s="28"/>
      <c r="J4917" s="28"/>
      <c r="K4917" s="28"/>
      <c r="L4917" s="28"/>
      <c r="M4917" s="28"/>
      <c r="N4917" s="28"/>
      <c r="O4917" s="28"/>
      <c r="P4917" s="28"/>
      <c r="Q4917" s="28"/>
      <c r="R4917" s="28"/>
    </row>
    <row r="4918" spans="2:18">
      <c r="B4918" s="28"/>
      <c r="C4918" s="28"/>
      <c r="D4918" s="28"/>
      <c r="E4918" s="28"/>
      <c r="F4918" s="28"/>
      <c r="G4918" s="28"/>
      <c r="H4918" s="28"/>
      <c r="I4918" s="28"/>
      <c r="J4918" s="28"/>
      <c r="K4918" s="28"/>
      <c r="L4918" s="28"/>
      <c r="M4918" s="28"/>
      <c r="N4918" s="28"/>
      <c r="O4918" s="28"/>
      <c r="P4918" s="28"/>
      <c r="Q4918" s="28"/>
      <c r="R4918" s="28"/>
    </row>
    <row r="4919" spans="2:18">
      <c r="B4919" s="28"/>
      <c r="C4919" s="28"/>
      <c r="D4919" s="28"/>
      <c r="E4919" s="28"/>
      <c r="F4919" s="28"/>
      <c r="G4919" s="28"/>
      <c r="H4919" s="28"/>
      <c r="I4919" s="28"/>
      <c r="J4919" s="28"/>
      <c r="K4919" s="28"/>
      <c r="L4919" s="28"/>
      <c r="M4919" s="28"/>
      <c r="N4919" s="28"/>
      <c r="O4919" s="28"/>
      <c r="P4919" s="28"/>
      <c r="Q4919" s="28"/>
      <c r="R4919" s="28"/>
    </row>
    <row r="4920" spans="2:18">
      <c r="B4920" s="28"/>
      <c r="C4920" s="28"/>
      <c r="D4920" s="28"/>
      <c r="E4920" s="28"/>
      <c r="F4920" s="28"/>
      <c r="G4920" s="28"/>
      <c r="H4920" s="28"/>
      <c r="I4920" s="28"/>
      <c r="J4920" s="28"/>
      <c r="K4920" s="28"/>
      <c r="L4920" s="28"/>
      <c r="M4920" s="28"/>
      <c r="N4920" s="28"/>
      <c r="O4920" s="28"/>
      <c r="P4920" s="28"/>
      <c r="Q4920" s="28"/>
      <c r="R4920" s="28"/>
    </row>
    <row r="4921" spans="2:18">
      <c r="B4921" s="28"/>
      <c r="C4921" s="28"/>
      <c r="D4921" s="28"/>
      <c r="E4921" s="28"/>
      <c r="F4921" s="28"/>
      <c r="G4921" s="28"/>
      <c r="H4921" s="28"/>
      <c r="I4921" s="28"/>
      <c r="J4921" s="28"/>
      <c r="K4921" s="28"/>
      <c r="L4921" s="28"/>
      <c r="M4921" s="28"/>
      <c r="N4921" s="28"/>
      <c r="O4921" s="28"/>
      <c r="P4921" s="28"/>
      <c r="Q4921" s="28"/>
      <c r="R4921" s="28"/>
    </row>
    <row r="4922" spans="2:18">
      <c r="B4922" s="28"/>
      <c r="C4922" s="28"/>
      <c r="D4922" s="28"/>
      <c r="E4922" s="28"/>
      <c r="F4922" s="28"/>
      <c r="G4922" s="28"/>
      <c r="H4922" s="28"/>
      <c r="I4922" s="28"/>
      <c r="J4922" s="28"/>
      <c r="K4922" s="28"/>
      <c r="L4922" s="28"/>
      <c r="M4922" s="28"/>
      <c r="N4922" s="28"/>
      <c r="O4922" s="28"/>
      <c r="P4922" s="28"/>
      <c r="Q4922" s="28"/>
      <c r="R4922" s="28"/>
    </row>
    <row r="4923" spans="2:18">
      <c r="B4923" s="28"/>
      <c r="C4923" s="28"/>
      <c r="D4923" s="28"/>
      <c r="E4923" s="28"/>
      <c r="F4923" s="28"/>
      <c r="G4923" s="28"/>
      <c r="H4923" s="28"/>
      <c r="I4923" s="28"/>
      <c r="J4923" s="28"/>
      <c r="K4923" s="28"/>
      <c r="L4923" s="28"/>
      <c r="M4923" s="28"/>
      <c r="N4923" s="28"/>
      <c r="O4923" s="28"/>
      <c r="P4923" s="28"/>
      <c r="Q4923" s="28"/>
      <c r="R4923" s="28"/>
    </row>
    <row r="4924" spans="2:18">
      <c r="B4924" s="28"/>
      <c r="C4924" s="28"/>
      <c r="D4924" s="28"/>
      <c r="E4924" s="28"/>
      <c r="F4924" s="28"/>
      <c r="G4924" s="28"/>
      <c r="H4924" s="28"/>
      <c r="I4924" s="28"/>
      <c r="J4924" s="28"/>
      <c r="K4924" s="28"/>
      <c r="L4924" s="28"/>
      <c r="M4924" s="28"/>
      <c r="N4924" s="28"/>
      <c r="O4924" s="28"/>
      <c r="P4924" s="28"/>
      <c r="Q4924" s="28"/>
      <c r="R4924" s="28"/>
    </row>
    <row r="4925" spans="2:18">
      <c r="B4925" s="28"/>
      <c r="C4925" s="28"/>
      <c r="D4925" s="28"/>
      <c r="E4925" s="28"/>
      <c r="F4925" s="28"/>
      <c r="G4925" s="28"/>
      <c r="H4925" s="28"/>
      <c r="I4925" s="28"/>
      <c r="J4925" s="28"/>
      <c r="K4925" s="28"/>
      <c r="L4925" s="28"/>
      <c r="M4925" s="28"/>
      <c r="N4925" s="28"/>
      <c r="O4925" s="28"/>
      <c r="P4925" s="28"/>
      <c r="Q4925" s="28"/>
      <c r="R4925" s="28"/>
    </row>
    <row r="4926" spans="2:18">
      <c r="B4926" s="28"/>
      <c r="C4926" s="28"/>
      <c r="D4926" s="28"/>
      <c r="E4926" s="28"/>
      <c r="F4926" s="28"/>
      <c r="G4926" s="28"/>
      <c r="H4926" s="28"/>
      <c r="I4926" s="28"/>
      <c r="J4926" s="28"/>
      <c r="K4926" s="28"/>
      <c r="L4926" s="28"/>
      <c r="M4926" s="28"/>
      <c r="N4926" s="28"/>
      <c r="O4926" s="28"/>
      <c r="P4926" s="28"/>
      <c r="Q4926" s="28"/>
      <c r="R4926" s="28"/>
    </row>
    <row r="4927" spans="2:18">
      <c r="B4927" s="28"/>
      <c r="C4927" s="28"/>
      <c r="D4927" s="28"/>
      <c r="E4927" s="28"/>
      <c r="F4927" s="28"/>
      <c r="G4927" s="28"/>
      <c r="H4927" s="28"/>
      <c r="I4927" s="28"/>
      <c r="J4927" s="28"/>
      <c r="K4927" s="28"/>
      <c r="L4927" s="28"/>
      <c r="M4927" s="28"/>
      <c r="N4927" s="28"/>
      <c r="O4927" s="28"/>
      <c r="P4927" s="28"/>
      <c r="Q4927" s="28"/>
      <c r="R4927" s="28"/>
    </row>
    <row r="4928" spans="2:18">
      <c r="B4928" s="28"/>
      <c r="C4928" s="28"/>
      <c r="D4928" s="28"/>
      <c r="E4928" s="28"/>
      <c r="F4928" s="28"/>
      <c r="G4928" s="28"/>
      <c r="H4928" s="28"/>
      <c r="I4928" s="28"/>
      <c r="J4928" s="28"/>
      <c r="K4928" s="28"/>
      <c r="L4928" s="28"/>
      <c r="M4928" s="28"/>
      <c r="N4928" s="28"/>
      <c r="O4928" s="28"/>
      <c r="P4928" s="28"/>
      <c r="Q4928" s="28"/>
      <c r="R4928" s="28"/>
    </row>
    <row r="4929" spans="2:18">
      <c r="B4929" s="28"/>
      <c r="C4929" s="28"/>
      <c r="D4929" s="28"/>
      <c r="E4929" s="28"/>
      <c r="F4929" s="28"/>
      <c r="G4929" s="28"/>
      <c r="H4929" s="28"/>
      <c r="I4929" s="28"/>
      <c r="J4929" s="28"/>
      <c r="K4929" s="28"/>
      <c r="L4929" s="28"/>
      <c r="M4929" s="28"/>
      <c r="N4929" s="28"/>
      <c r="O4929" s="28"/>
      <c r="P4929" s="28"/>
      <c r="Q4929" s="28"/>
      <c r="R4929" s="28"/>
    </row>
    <row r="4930" spans="2:18">
      <c r="B4930" s="28"/>
      <c r="C4930" s="28"/>
      <c r="D4930" s="28"/>
      <c r="E4930" s="28"/>
      <c r="F4930" s="28"/>
      <c r="G4930" s="28"/>
      <c r="H4930" s="28"/>
      <c r="I4930" s="28"/>
      <c r="J4930" s="28"/>
      <c r="K4930" s="28"/>
      <c r="L4930" s="28"/>
      <c r="M4930" s="28"/>
      <c r="N4930" s="28"/>
      <c r="O4930" s="28"/>
      <c r="P4930" s="28"/>
      <c r="Q4930" s="28"/>
      <c r="R4930" s="28"/>
    </row>
    <row r="4931" spans="2:18">
      <c r="B4931" s="28"/>
      <c r="C4931" s="28"/>
      <c r="D4931" s="28"/>
      <c r="E4931" s="28"/>
      <c r="F4931" s="28"/>
      <c r="G4931" s="28"/>
      <c r="H4931" s="28"/>
      <c r="I4931" s="28"/>
      <c r="J4931" s="28"/>
      <c r="K4931" s="28"/>
      <c r="L4931" s="28"/>
      <c r="M4931" s="28"/>
      <c r="N4931" s="28"/>
      <c r="O4931" s="28"/>
      <c r="P4931" s="28"/>
      <c r="Q4931" s="28"/>
      <c r="R4931" s="28"/>
    </row>
    <row r="4932" spans="2:18">
      <c r="B4932" s="28"/>
      <c r="C4932" s="28"/>
      <c r="D4932" s="28"/>
      <c r="E4932" s="28"/>
      <c r="F4932" s="28"/>
      <c r="G4932" s="28"/>
      <c r="H4932" s="28"/>
      <c r="I4932" s="28"/>
      <c r="J4932" s="28"/>
      <c r="K4932" s="28"/>
      <c r="L4932" s="28"/>
      <c r="M4932" s="28"/>
      <c r="N4932" s="28"/>
      <c r="O4932" s="28"/>
      <c r="P4932" s="28"/>
      <c r="Q4932" s="28"/>
      <c r="R4932" s="28"/>
    </row>
    <row r="4933" spans="2:18">
      <c r="B4933" s="28"/>
      <c r="C4933" s="28"/>
      <c r="D4933" s="28"/>
      <c r="E4933" s="28"/>
      <c r="F4933" s="28"/>
      <c r="G4933" s="28"/>
      <c r="H4933" s="28"/>
      <c r="I4933" s="28"/>
      <c r="J4933" s="28"/>
      <c r="K4933" s="28"/>
      <c r="L4933" s="28"/>
      <c r="M4933" s="28"/>
      <c r="N4933" s="28"/>
      <c r="O4933" s="28"/>
      <c r="P4933" s="28"/>
      <c r="Q4933" s="28"/>
      <c r="R4933" s="28"/>
    </row>
    <row r="4934" spans="2:18">
      <c r="B4934" s="28"/>
      <c r="C4934" s="28"/>
      <c r="D4934" s="28"/>
      <c r="E4934" s="28"/>
      <c r="F4934" s="28"/>
      <c r="G4934" s="28"/>
      <c r="H4934" s="28"/>
      <c r="I4934" s="28"/>
      <c r="J4934" s="28"/>
      <c r="K4934" s="28"/>
      <c r="L4934" s="28"/>
      <c r="M4934" s="28"/>
      <c r="N4934" s="28"/>
      <c r="O4934" s="28"/>
      <c r="P4934" s="28"/>
      <c r="Q4934" s="28"/>
      <c r="R4934" s="28"/>
    </row>
    <row r="4935" spans="2:18">
      <c r="B4935" s="28"/>
      <c r="C4935" s="28"/>
      <c r="D4935" s="28"/>
      <c r="E4935" s="28"/>
      <c r="F4935" s="28"/>
      <c r="G4935" s="28"/>
      <c r="H4935" s="28"/>
      <c r="I4935" s="28"/>
      <c r="J4935" s="28"/>
      <c r="K4935" s="28"/>
      <c r="L4935" s="28"/>
      <c r="M4935" s="28"/>
      <c r="N4935" s="28"/>
      <c r="O4935" s="28"/>
      <c r="P4935" s="28"/>
      <c r="Q4935" s="28"/>
      <c r="R4935" s="28"/>
    </row>
    <row r="4936" spans="2:18">
      <c r="B4936" s="28"/>
      <c r="C4936" s="28"/>
      <c r="D4936" s="28"/>
      <c r="E4936" s="28"/>
      <c r="F4936" s="28"/>
      <c r="G4936" s="28"/>
      <c r="H4936" s="28"/>
      <c r="I4936" s="28"/>
      <c r="J4936" s="28"/>
      <c r="K4936" s="28"/>
      <c r="L4936" s="28"/>
      <c r="M4936" s="28"/>
      <c r="N4936" s="28"/>
      <c r="O4936" s="28"/>
      <c r="P4936" s="28"/>
      <c r="Q4936" s="28"/>
      <c r="R4936" s="28"/>
    </row>
    <row r="4937" spans="2:18">
      <c r="B4937" s="28"/>
      <c r="C4937" s="28"/>
      <c r="D4937" s="28"/>
      <c r="E4937" s="28"/>
      <c r="F4937" s="28"/>
      <c r="G4937" s="28"/>
      <c r="H4937" s="28"/>
      <c r="I4937" s="28"/>
      <c r="J4937" s="28"/>
      <c r="K4937" s="28"/>
      <c r="L4937" s="28"/>
      <c r="M4937" s="28"/>
      <c r="N4937" s="28"/>
      <c r="O4937" s="28"/>
      <c r="P4937" s="28"/>
      <c r="Q4937" s="28"/>
      <c r="R4937" s="28"/>
    </row>
    <row r="4938" spans="2:18">
      <c r="B4938" s="28"/>
      <c r="C4938" s="28"/>
      <c r="D4938" s="28"/>
      <c r="E4938" s="28"/>
      <c r="F4938" s="28"/>
      <c r="G4938" s="28"/>
      <c r="H4938" s="28"/>
      <c r="I4938" s="28"/>
      <c r="J4938" s="28"/>
      <c r="K4938" s="28"/>
      <c r="L4938" s="28"/>
      <c r="M4938" s="28"/>
      <c r="N4938" s="28"/>
      <c r="O4938" s="28"/>
      <c r="P4938" s="28"/>
      <c r="Q4938" s="28"/>
      <c r="R4938" s="28"/>
    </row>
    <row r="4939" spans="2:18">
      <c r="B4939" s="28"/>
      <c r="C4939" s="28"/>
      <c r="D4939" s="28"/>
      <c r="E4939" s="28"/>
      <c r="F4939" s="28"/>
      <c r="G4939" s="28"/>
      <c r="H4939" s="28"/>
      <c r="I4939" s="28"/>
      <c r="J4939" s="28"/>
      <c r="K4939" s="28"/>
      <c r="L4939" s="28"/>
      <c r="M4939" s="28"/>
      <c r="N4939" s="28"/>
      <c r="O4939" s="28"/>
      <c r="P4939" s="28"/>
      <c r="Q4939" s="28"/>
      <c r="R4939" s="28"/>
    </row>
    <row r="4940" spans="2:18">
      <c r="B4940" s="28"/>
      <c r="C4940" s="28"/>
      <c r="D4940" s="28"/>
      <c r="E4940" s="28"/>
      <c r="F4940" s="28"/>
      <c r="G4940" s="28"/>
      <c r="H4940" s="28"/>
      <c r="I4940" s="28"/>
      <c r="J4940" s="28"/>
      <c r="K4940" s="28"/>
      <c r="L4940" s="28"/>
      <c r="M4940" s="28"/>
      <c r="N4940" s="28"/>
      <c r="O4940" s="28"/>
      <c r="P4940" s="28"/>
      <c r="Q4940" s="28"/>
      <c r="R4940" s="28"/>
    </row>
    <row r="4941" spans="2:18">
      <c r="B4941" s="28"/>
      <c r="C4941" s="28"/>
      <c r="D4941" s="28"/>
      <c r="E4941" s="28"/>
      <c r="F4941" s="28"/>
      <c r="G4941" s="28"/>
      <c r="H4941" s="28"/>
      <c r="I4941" s="28"/>
      <c r="J4941" s="28"/>
      <c r="K4941" s="28"/>
      <c r="L4941" s="28"/>
      <c r="M4941" s="28"/>
      <c r="N4941" s="28"/>
      <c r="O4941" s="28"/>
      <c r="P4941" s="28"/>
      <c r="Q4941" s="28"/>
      <c r="R4941" s="28"/>
    </row>
    <row r="4942" spans="2:18">
      <c r="B4942" s="28"/>
      <c r="C4942" s="28"/>
      <c r="D4942" s="28"/>
      <c r="E4942" s="28"/>
      <c r="F4942" s="28"/>
      <c r="G4942" s="28"/>
      <c r="H4942" s="28"/>
      <c r="I4942" s="28"/>
      <c r="J4942" s="28"/>
      <c r="K4942" s="28"/>
      <c r="L4942" s="28"/>
      <c r="M4942" s="28"/>
      <c r="N4942" s="28"/>
      <c r="O4942" s="28"/>
      <c r="P4942" s="28"/>
      <c r="Q4942" s="28"/>
      <c r="R4942" s="28"/>
    </row>
    <row r="4943" spans="2:18">
      <c r="B4943" s="28"/>
      <c r="C4943" s="28"/>
      <c r="D4943" s="28"/>
      <c r="E4943" s="28"/>
      <c r="F4943" s="28"/>
      <c r="G4943" s="28"/>
      <c r="H4943" s="28"/>
      <c r="I4943" s="28"/>
      <c r="J4943" s="28"/>
      <c r="K4943" s="28"/>
      <c r="L4943" s="28"/>
      <c r="M4943" s="28"/>
      <c r="N4943" s="28"/>
      <c r="O4943" s="28"/>
      <c r="P4943" s="28"/>
      <c r="Q4943" s="28"/>
      <c r="R4943" s="28"/>
    </row>
    <row r="4944" spans="2:18">
      <c r="B4944" s="28"/>
      <c r="C4944" s="28"/>
      <c r="D4944" s="28"/>
      <c r="E4944" s="28"/>
      <c r="F4944" s="28"/>
      <c r="G4944" s="28"/>
      <c r="H4944" s="28"/>
      <c r="I4944" s="28"/>
      <c r="J4944" s="28"/>
      <c r="K4944" s="28"/>
      <c r="L4944" s="28"/>
      <c r="M4944" s="28"/>
      <c r="N4944" s="28"/>
      <c r="O4944" s="28"/>
      <c r="P4944" s="28"/>
      <c r="Q4944" s="28"/>
      <c r="R4944" s="28"/>
    </row>
    <row r="4945" spans="2:18">
      <c r="B4945" s="28"/>
      <c r="C4945" s="28"/>
      <c r="D4945" s="28"/>
      <c r="E4945" s="28"/>
      <c r="F4945" s="28"/>
      <c r="G4945" s="28"/>
      <c r="H4945" s="28"/>
      <c r="I4945" s="28"/>
      <c r="J4945" s="28"/>
      <c r="K4945" s="28"/>
      <c r="L4945" s="28"/>
      <c r="M4945" s="28"/>
      <c r="N4945" s="28"/>
      <c r="O4945" s="28"/>
      <c r="P4945" s="28"/>
      <c r="Q4945" s="28"/>
      <c r="R4945" s="28"/>
    </row>
    <row r="4946" spans="2:18">
      <c r="B4946" s="28"/>
      <c r="C4946" s="28"/>
      <c r="D4946" s="28"/>
      <c r="E4946" s="28"/>
      <c r="F4946" s="28"/>
      <c r="G4946" s="28"/>
      <c r="H4946" s="28"/>
      <c r="I4946" s="28"/>
      <c r="J4946" s="28"/>
      <c r="K4946" s="28"/>
      <c r="L4946" s="28"/>
      <c r="M4946" s="28"/>
      <c r="N4946" s="28"/>
      <c r="O4946" s="28"/>
      <c r="P4946" s="28"/>
      <c r="Q4946" s="28"/>
      <c r="R4946" s="28"/>
    </row>
    <row r="4947" spans="2:18">
      <c r="B4947" s="28"/>
      <c r="C4947" s="28"/>
      <c r="D4947" s="28"/>
      <c r="E4947" s="28"/>
      <c r="F4947" s="28"/>
      <c r="G4947" s="28"/>
      <c r="H4947" s="28"/>
      <c r="I4947" s="28"/>
      <c r="J4947" s="28"/>
      <c r="K4947" s="28"/>
      <c r="L4947" s="28"/>
      <c r="M4947" s="28"/>
      <c r="N4947" s="28"/>
      <c r="O4947" s="28"/>
      <c r="P4947" s="28"/>
      <c r="Q4947" s="28"/>
      <c r="R4947" s="28"/>
    </row>
    <row r="4948" spans="2:18">
      <c r="B4948" s="28"/>
      <c r="C4948" s="28"/>
      <c r="D4948" s="28"/>
      <c r="E4948" s="28"/>
      <c r="F4948" s="28"/>
      <c r="G4948" s="28"/>
      <c r="H4948" s="28"/>
      <c r="I4948" s="28"/>
      <c r="J4948" s="28"/>
      <c r="K4948" s="28"/>
      <c r="L4948" s="28"/>
      <c r="M4948" s="28"/>
      <c r="N4948" s="28"/>
      <c r="O4948" s="28"/>
      <c r="P4948" s="28"/>
      <c r="Q4948" s="28"/>
      <c r="R4948" s="28"/>
    </row>
    <row r="4949" spans="2:18">
      <c r="B4949" s="28"/>
      <c r="C4949" s="28"/>
      <c r="D4949" s="28"/>
      <c r="E4949" s="28"/>
      <c r="F4949" s="28"/>
      <c r="G4949" s="28"/>
      <c r="H4949" s="28"/>
      <c r="I4949" s="28"/>
      <c r="J4949" s="28"/>
      <c r="K4949" s="28"/>
      <c r="L4949" s="28"/>
      <c r="M4949" s="28"/>
      <c r="N4949" s="28"/>
      <c r="O4949" s="28"/>
      <c r="P4949" s="28"/>
      <c r="Q4949" s="28"/>
      <c r="R4949" s="28"/>
    </row>
    <row r="4950" spans="2:18">
      <c r="B4950" s="28"/>
      <c r="C4950" s="28"/>
      <c r="D4950" s="28"/>
      <c r="E4950" s="28"/>
      <c r="F4950" s="28"/>
      <c r="G4950" s="28"/>
      <c r="H4950" s="28"/>
      <c r="I4950" s="28"/>
      <c r="J4950" s="28"/>
      <c r="K4950" s="28"/>
      <c r="L4950" s="28"/>
      <c r="M4950" s="28"/>
      <c r="N4950" s="28"/>
      <c r="O4950" s="28"/>
      <c r="P4950" s="28"/>
      <c r="Q4950" s="28"/>
      <c r="R4950" s="28"/>
    </row>
    <row r="4951" spans="2:18">
      <c r="B4951" s="28"/>
      <c r="C4951" s="28"/>
      <c r="D4951" s="28"/>
      <c r="E4951" s="28"/>
      <c r="F4951" s="28"/>
      <c r="G4951" s="28"/>
      <c r="H4951" s="28"/>
      <c r="I4951" s="28"/>
      <c r="J4951" s="28"/>
      <c r="K4951" s="28"/>
      <c r="L4951" s="28"/>
      <c r="M4951" s="28"/>
      <c r="N4951" s="28"/>
      <c r="O4951" s="28"/>
      <c r="P4951" s="28"/>
      <c r="Q4951" s="28"/>
      <c r="R4951" s="28"/>
    </row>
    <row r="4952" spans="2:18">
      <c r="B4952" s="28"/>
      <c r="C4952" s="28"/>
      <c r="D4952" s="28"/>
      <c r="E4952" s="28"/>
      <c r="F4952" s="28"/>
      <c r="G4952" s="28"/>
      <c r="H4952" s="28"/>
      <c r="I4952" s="28"/>
      <c r="J4952" s="28"/>
      <c r="K4952" s="28"/>
      <c r="L4952" s="28"/>
      <c r="M4952" s="28"/>
      <c r="N4952" s="28"/>
      <c r="O4952" s="28"/>
      <c r="P4952" s="28"/>
      <c r="Q4952" s="28"/>
      <c r="R4952" s="28"/>
    </row>
    <row r="4953" spans="2:18">
      <c r="B4953" s="28"/>
      <c r="C4953" s="28"/>
      <c r="D4953" s="28"/>
      <c r="E4953" s="28"/>
      <c r="F4953" s="28"/>
      <c r="G4953" s="28"/>
      <c r="H4953" s="28"/>
      <c r="I4953" s="28"/>
      <c r="J4953" s="28"/>
      <c r="K4953" s="28"/>
      <c r="L4953" s="28"/>
      <c r="M4953" s="28"/>
      <c r="N4953" s="28"/>
      <c r="O4953" s="28"/>
      <c r="P4953" s="28"/>
      <c r="Q4953" s="28"/>
      <c r="R4953" s="28"/>
    </row>
    <row r="4954" spans="2:18">
      <c r="B4954" s="28"/>
      <c r="C4954" s="28"/>
      <c r="D4954" s="28"/>
      <c r="E4954" s="28"/>
      <c r="F4954" s="28"/>
      <c r="G4954" s="28"/>
      <c r="H4954" s="28"/>
      <c r="I4954" s="28"/>
      <c r="J4954" s="28"/>
      <c r="K4954" s="28"/>
      <c r="L4954" s="28"/>
      <c r="M4954" s="28"/>
      <c r="N4954" s="28"/>
      <c r="O4954" s="28"/>
      <c r="P4954" s="28"/>
      <c r="Q4954" s="28"/>
      <c r="R4954" s="28"/>
    </row>
    <row r="4955" spans="2:18">
      <c r="B4955" s="28"/>
      <c r="C4955" s="28"/>
      <c r="D4955" s="28"/>
      <c r="E4955" s="28"/>
      <c r="F4955" s="28"/>
      <c r="G4955" s="28"/>
      <c r="H4955" s="28"/>
      <c r="I4955" s="28"/>
      <c r="J4955" s="28"/>
      <c r="K4955" s="28"/>
      <c r="L4955" s="28"/>
      <c r="M4955" s="28"/>
      <c r="N4955" s="28"/>
      <c r="O4955" s="28"/>
      <c r="P4955" s="28"/>
      <c r="Q4955" s="28"/>
      <c r="R4955" s="28"/>
    </row>
    <row r="4956" spans="2:18">
      <c r="B4956" s="28"/>
      <c r="C4956" s="28"/>
      <c r="D4956" s="28"/>
      <c r="E4956" s="28"/>
      <c r="F4956" s="28"/>
      <c r="G4956" s="28"/>
      <c r="H4956" s="28"/>
      <c r="I4956" s="28"/>
      <c r="J4956" s="28"/>
      <c r="K4956" s="28"/>
      <c r="L4956" s="28"/>
      <c r="M4956" s="28"/>
      <c r="N4956" s="28"/>
      <c r="O4956" s="28"/>
      <c r="P4956" s="28"/>
      <c r="Q4956" s="28"/>
      <c r="R4956" s="28"/>
    </row>
    <row r="4957" spans="2:18">
      <c r="B4957" s="28"/>
      <c r="C4957" s="28"/>
      <c r="D4957" s="28"/>
      <c r="E4957" s="28"/>
      <c r="F4957" s="28"/>
      <c r="G4957" s="28"/>
      <c r="H4957" s="28"/>
      <c r="I4957" s="28"/>
      <c r="J4957" s="28"/>
      <c r="K4957" s="28"/>
      <c r="L4957" s="28"/>
      <c r="M4957" s="28"/>
      <c r="N4957" s="28"/>
      <c r="O4957" s="28"/>
      <c r="P4957" s="28"/>
      <c r="Q4957" s="28"/>
      <c r="R4957" s="28"/>
    </row>
    <row r="4958" spans="2:18">
      <c r="B4958" s="28"/>
      <c r="C4958" s="28"/>
      <c r="D4958" s="28"/>
      <c r="E4958" s="28"/>
      <c r="F4958" s="28"/>
      <c r="G4958" s="28"/>
      <c r="H4958" s="28"/>
      <c r="I4958" s="28"/>
      <c r="J4958" s="28"/>
      <c r="K4958" s="28"/>
      <c r="L4958" s="28"/>
      <c r="M4958" s="28"/>
      <c r="N4958" s="28"/>
      <c r="O4958" s="28"/>
      <c r="P4958" s="28"/>
      <c r="Q4958" s="28"/>
      <c r="R4958" s="28"/>
    </row>
    <row r="4959" spans="2:18">
      <c r="B4959" s="28"/>
      <c r="C4959" s="28"/>
      <c r="D4959" s="28"/>
      <c r="E4959" s="28"/>
      <c r="F4959" s="28"/>
      <c r="G4959" s="28"/>
      <c r="H4959" s="28"/>
      <c r="I4959" s="28"/>
      <c r="J4959" s="28"/>
      <c r="K4959" s="28"/>
      <c r="L4959" s="28"/>
      <c r="M4959" s="28"/>
      <c r="N4959" s="28"/>
      <c r="O4959" s="28"/>
      <c r="P4959" s="28"/>
      <c r="Q4959" s="28"/>
      <c r="R4959" s="28"/>
    </row>
    <row r="4960" spans="2:18">
      <c r="B4960" s="28"/>
      <c r="C4960" s="28"/>
      <c r="D4960" s="28"/>
      <c r="E4960" s="28"/>
      <c r="F4960" s="28"/>
      <c r="G4960" s="28"/>
      <c r="H4960" s="28"/>
      <c r="I4960" s="28"/>
      <c r="J4960" s="28"/>
      <c r="K4960" s="28"/>
      <c r="L4960" s="28"/>
      <c r="M4960" s="28"/>
      <c r="N4960" s="28"/>
      <c r="O4960" s="28"/>
      <c r="P4960" s="28"/>
      <c r="Q4960" s="28"/>
      <c r="R4960" s="28"/>
    </row>
    <row r="4961" spans="2:18">
      <c r="B4961" s="28"/>
      <c r="C4961" s="28"/>
      <c r="D4961" s="28"/>
      <c r="E4961" s="28"/>
      <c r="F4961" s="28"/>
      <c r="G4961" s="28"/>
      <c r="H4961" s="28"/>
      <c r="I4961" s="28"/>
      <c r="J4961" s="28"/>
      <c r="K4961" s="28"/>
      <c r="L4961" s="28"/>
      <c r="M4961" s="28"/>
      <c r="N4961" s="28"/>
      <c r="O4961" s="28"/>
      <c r="P4961" s="28"/>
      <c r="Q4961" s="28"/>
      <c r="R4961" s="28"/>
    </row>
    <row r="4962" spans="2:18">
      <c r="B4962" s="28"/>
      <c r="C4962" s="28"/>
      <c r="D4962" s="28"/>
      <c r="E4962" s="28"/>
      <c r="F4962" s="28"/>
      <c r="G4962" s="28"/>
      <c r="H4962" s="28"/>
      <c r="I4962" s="28"/>
      <c r="J4962" s="28"/>
      <c r="K4962" s="28"/>
      <c r="L4962" s="28"/>
      <c r="M4962" s="28"/>
      <c r="N4962" s="28"/>
      <c r="O4962" s="28"/>
      <c r="P4962" s="28"/>
      <c r="Q4962" s="28"/>
      <c r="R4962" s="28"/>
    </row>
    <row r="4963" spans="2:18">
      <c r="B4963" s="28"/>
      <c r="C4963" s="28"/>
      <c r="D4963" s="28"/>
      <c r="E4963" s="28"/>
      <c r="F4963" s="28"/>
      <c r="G4963" s="28"/>
      <c r="H4963" s="28"/>
      <c r="I4963" s="28"/>
      <c r="J4963" s="28"/>
      <c r="K4963" s="28"/>
      <c r="L4963" s="28"/>
      <c r="M4963" s="28"/>
      <c r="N4963" s="28"/>
      <c r="O4963" s="28"/>
      <c r="P4963" s="28"/>
      <c r="Q4963" s="28"/>
      <c r="R4963" s="28"/>
    </row>
    <row r="4964" spans="2:18">
      <c r="B4964" s="28"/>
      <c r="C4964" s="28"/>
      <c r="D4964" s="28"/>
      <c r="E4964" s="28"/>
      <c r="F4964" s="28"/>
      <c r="G4964" s="28"/>
      <c r="H4964" s="28"/>
      <c r="I4964" s="28"/>
      <c r="J4964" s="28"/>
      <c r="K4964" s="28"/>
      <c r="L4964" s="28"/>
      <c r="M4964" s="28"/>
      <c r="N4964" s="28"/>
      <c r="O4964" s="28"/>
      <c r="P4964" s="28"/>
      <c r="Q4964" s="28"/>
      <c r="R4964" s="28"/>
    </row>
    <row r="4965" spans="2:18">
      <c r="B4965" s="28"/>
      <c r="C4965" s="28"/>
      <c r="D4965" s="28"/>
      <c r="E4965" s="28"/>
      <c r="F4965" s="28"/>
      <c r="G4965" s="28"/>
      <c r="H4965" s="28"/>
      <c r="I4965" s="28"/>
      <c r="J4965" s="28"/>
      <c r="K4965" s="28"/>
      <c r="L4965" s="28"/>
      <c r="M4965" s="28"/>
      <c r="N4965" s="28"/>
      <c r="O4965" s="28"/>
      <c r="P4965" s="28"/>
      <c r="Q4965" s="28"/>
      <c r="R4965" s="28"/>
    </row>
    <row r="4966" spans="2:18">
      <c r="B4966" s="28"/>
      <c r="C4966" s="28"/>
      <c r="D4966" s="28"/>
      <c r="E4966" s="28"/>
      <c r="F4966" s="28"/>
      <c r="G4966" s="28"/>
      <c r="H4966" s="28"/>
      <c r="I4966" s="28"/>
      <c r="J4966" s="28"/>
      <c r="K4966" s="28"/>
      <c r="L4966" s="28"/>
      <c r="M4966" s="28"/>
      <c r="N4966" s="28"/>
      <c r="O4966" s="28"/>
      <c r="P4966" s="28"/>
      <c r="Q4966" s="28"/>
      <c r="R4966" s="28"/>
    </row>
    <row r="4967" spans="2:18">
      <c r="B4967" s="28"/>
      <c r="C4967" s="28"/>
      <c r="D4967" s="28"/>
      <c r="E4967" s="28"/>
      <c r="F4967" s="28"/>
      <c r="G4967" s="28"/>
      <c r="H4967" s="28"/>
      <c r="I4967" s="28"/>
      <c r="J4967" s="28"/>
      <c r="K4967" s="28"/>
      <c r="L4967" s="28"/>
      <c r="M4967" s="28"/>
      <c r="N4967" s="28"/>
      <c r="O4967" s="28"/>
      <c r="P4967" s="28"/>
      <c r="Q4967" s="28"/>
      <c r="R4967" s="28"/>
    </row>
    <row r="4968" spans="2:18">
      <c r="B4968" s="28"/>
      <c r="C4968" s="28"/>
      <c r="D4968" s="28"/>
      <c r="E4968" s="28"/>
      <c r="F4968" s="28"/>
      <c r="G4968" s="28"/>
      <c r="H4968" s="28"/>
      <c r="I4968" s="28"/>
      <c r="J4968" s="28"/>
      <c r="K4968" s="28"/>
      <c r="L4968" s="28"/>
      <c r="M4968" s="28"/>
      <c r="N4968" s="28"/>
      <c r="O4968" s="28"/>
      <c r="P4968" s="28"/>
      <c r="Q4968" s="28"/>
      <c r="R4968" s="28"/>
    </row>
    <row r="4969" spans="2:18">
      <c r="B4969" s="28"/>
      <c r="C4969" s="28"/>
      <c r="D4969" s="28"/>
      <c r="E4969" s="28"/>
      <c r="F4969" s="28"/>
      <c r="G4969" s="28"/>
      <c r="H4969" s="28"/>
      <c r="I4969" s="28"/>
      <c r="J4969" s="28"/>
      <c r="K4969" s="28"/>
      <c r="L4969" s="28"/>
      <c r="M4969" s="28"/>
      <c r="N4969" s="28"/>
      <c r="O4969" s="28"/>
      <c r="P4969" s="28"/>
      <c r="Q4969" s="28"/>
      <c r="R4969" s="28"/>
    </row>
    <row r="4970" spans="2:18">
      <c r="B4970" s="28"/>
      <c r="C4970" s="28"/>
      <c r="D4970" s="28"/>
      <c r="E4970" s="28"/>
      <c r="F4970" s="28"/>
      <c r="G4970" s="28"/>
      <c r="H4970" s="28"/>
      <c r="I4970" s="28"/>
      <c r="J4970" s="28"/>
      <c r="K4970" s="28"/>
      <c r="L4970" s="28"/>
      <c r="M4970" s="28"/>
      <c r="N4970" s="28"/>
      <c r="O4970" s="28"/>
      <c r="P4970" s="28"/>
      <c r="Q4970" s="28"/>
      <c r="R4970" s="28"/>
    </row>
    <row r="4971" spans="2:18">
      <c r="B4971" s="28"/>
      <c r="C4971" s="28"/>
      <c r="D4971" s="28"/>
      <c r="E4971" s="28"/>
      <c r="F4971" s="28"/>
      <c r="G4971" s="28"/>
      <c r="H4971" s="28"/>
      <c r="I4971" s="28"/>
      <c r="J4971" s="28"/>
      <c r="K4971" s="28"/>
      <c r="L4971" s="28"/>
      <c r="M4971" s="28"/>
      <c r="N4971" s="28"/>
      <c r="O4971" s="28"/>
      <c r="P4971" s="28"/>
      <c r="Q4971" s="28"/>
      <c r="R4971" s="28"/>
    </row>
    <row r="4972" spans="2:18">
      <c r="B4972" s="28"/>
      <c r="C4972" s="28"/>
      <c r="D4972" s="28"/>
      <c r="E4972" s="28"/>
      <c r="F4972" s="28"/>
      <c r="G4972" s="28"/>
      <c r="H4972" s="28"/>
      <c r="I4972" s="28"/>
      <c r="J4972" s="28"/>
      <c r="K4972" s="28"/>
      <c r="L4972" s="28"/>
      <c r="M4972" s="28"/>
      <c r="N4972" s="28"/>
      <c r="O4972" s="28"/>
      <c r="P4972" s="28"/>
      <c r="Q4972" s="28"/>
      <c r="R4972" s="28"/>
    </row>
    <row r="4973" spans="2:18">
      <c r="B4973" s="28"/>
      <c r="C4973" s="28"/>
      <c r="D4973" s="28"/>
      <c r="E4973" s="28"/>
      <c r="F4973" s="28"/>
      <c r="G4973" s="28"/>
      <c r="H4973" s="28"/>
      <c r="I4973" s="28"/>
      <c r="J4973" s="28"/>
      <c r="K4973" s="28"/>
      <c r="L4973" s="28"/>
      <c r="M4973" s="28"/>
      <c r="N4973" s="28"/>
      <c r="O4973" s="28"/>
      <c r="P4973" s="28"/>
      <c r="Q4973" s="28"/>
      <c r="R4973" s="28"/>
    </row>
    <row r="4974" spans="2:18">
      <c r="B4974" s="28"/>
      <c r="C4974" s="28"/>
      <c r="D4974" s="28"/>
      <c r="E4974" s="28"/>
      <c r="F4974" s="28"/>
      <c r="G4974" s="28"/>
      <c r="H4974" s="28"/>
      <c r="I4974" s="28"/>
      <c r="J4974" s="28"/>
      <c r="K4974" s="28"/>
      <c r="L4974" s="28"/>
      <c r="M4974" s="28"/>
      <c r="N4974" s="28"/>
      <c r="O4974" s="28"/>
      <c r="P4974" s="28"/>
      <c r="Q4974" s="28"/>
      <c r="R4974" s="28"/>
    </row>
    <row r="4975" spans="2:18">
      <c r="B4975" s="28"/>
      <c r="C4975" s="28"/>
      <c r="D4975" s="28"/>
      <c r="E4975" s="28"/>
      <c r="F4975" s="28"/>
      <c r="G4975" s="28"/>
      <c r="H4975" s="28"/>
      <c r="I4975" s="28"/>
      <c r="J4975" s="28"/>
      <c r="K4975" s="28"/>
      <c r="L4975" s="28"/>
      <c r="M4975" s="28"/>
      <c r="N4975" s="28"/>
      <c r="O4975" s="28"/>
      <c r="P4975" s="28"/>
      <c r="Q4975" s="28"/>
      <c r="R4975" s="28"/>
    </row>
    <row r="4976" spans="2:18">
      <c r="B4976" s="28"/>
      <c r="C4976" s="28"/>
      <c r="D4976" s="28"/>
      <c r="E4976" s="28"/>
      <c r="F4976" s="28"/>
      <c r="G4976" s="28"/>
      <c r="H4976" s="28"/>
      <c r="I4976" s="28"/>
      <c r="J4976" s="28"/>
      <c r="K4976" s="28"/>
      <c r="L4976" s="28"/>
      <c r="M4976" s="28"/>
      <c r="N4976" s="28"/>
      <c r="O4976" s="28"/>
      <c r="P4976" s="28"/>
      <c r="Q4976" s="28"/>
      <c r="R4976" s="28"/>
    </row>
    <row r="4977" spans="2:18">
      <c r="B4977" s="28"/>
      <c r="C4977" s="28"/>
      <c r="D4977" s="28"/>
      <c r="E4977" s="28"/>
      <c r="F4977" s="28"/>
      <c r="G4977" s="28"/>
      <c r="H4977" s="28"/>
      <c r="I4977" s="28"/>
      <c r="J4977" s="28"/>
      <c r="K4977" s="28"/>
      <c r="L4977" s="28"/>
      <c r="M4977" s="28"/>
      <c r="N4977" s="28"/>
      <c r="O4977" s="28"/>
      <c r="P4977" s="28"/>
      <c r="Q4977" s="28"/>
      <c r="R4977" s="28"/>
    </row>
    <row r="4978" spans="2:18">
      <c r="B4978" s="28"/>
      <c r="C4978" s="28"/>
      <c r="D4978" s="28"/>
      <c r="E4978" s="28"/>
      <c r="F4978" s="28"/>
      <c r="G4978" s="28"/>
      <c r="H4978" s="28"/>
      <c r="I4978" s="28"/>
      <c r="J4978" s="28"/>
      <c r="K4978" s="28"/>
      <c r="L4978" s="28"/>
      <c r="M4978" s="28"/>
      <c r="N4978" s="28"/>
      <c r="O4978" s="28"/>
      <c r="P4978" s="28"/>
      <c r="Q4978" s="28"/>
      <c r="R4978" s="28"/>
    </row>
    <row r="4979" spans="2:18">
      <c r="B4979" s="28"/>
      <c r="C4979" s="28"/>
      <c r="D4979" s="28"/>
      <c r="E4979" s="28"/>
      <c r="F4979" s="28"/>
      <c r="G4979" s="28"/>
      <c r="H4979" s="28"/>
      <c r="I4979" s="28"/>
      <c r="J4979" s="28"/>
      <c r="K4979" s="28"/>
      <c r="L4979" s="28"/>
      <c r="M4979" s="28"/>
      <c r="N4979" s="28"/>
      <c r="O4979" s="28"/>
      <c r="P4979" s="28"/>
      <c r="Q4979" s="28"/>
      <c r="R4979" s="28"/>
    </row>
    <row r="4980" spans="2:18">
      <c r="B4980" s="28"/>
      <c r="C4980" s="28"/>
      <c r="D4980" s="28"/>
      <c r="E4980" s="28"/>
      <c r="F4980" s="28"/>
      <c r="G4980" s="28"/>
      <c r="H4980" s="28"/>
      <c r="I4980" s="28"/>
      <c r="J4980" s="28"/>
      <c r="K4980" s="28"/>
      <c r="L4980" s="28"/>
      <c r="M4980" s="28"/>
      <c r="N4980" s="28"/>
      <c r="O4980" s="28"/>
      <c r="P4980" s="28"/>
      <c r="Q4980" s="28"/>
      <c r="R4980" s="28"/>
    </row>
    <row r="4981" spans="2:18">
      <c r="B4981" s="28"/>
      <c r="C4981" s="28"/>
      <c r="D4981" s="28"/>
      <c r="E4981" s="28"/>
      <c r="F4981" s="28"/>
      <c r="G4981" s="28"/>
      <c r="H4981" s="28"/>
      <c r="I4981" s="28"/>
      <c r="J4981" s="28"/>
      <c r="K4981" s="28"/>
      <c r="L4981" s="28"/>
      <c r="M4981" s="28"/>
      <c r="N4981" s="28"/>
      <c r="O4981" s="28"/>
      <c r="P4981" s="28"/>
      <c r="Q4981" s="28"/>
      <c r="R4981" s="28"/>
    </row>
    <row r="4982" spans="2:18">
      <c r="B4982" s="28"/>
      <c r="C4982" s="28"/>
      <c r="D4982" s="28"/>
      <c r="E4982" s="28"/>
      <c r="F4982" s="28"/>
      <c r="G4982" s="28"/>
      <c r="H4982" s="28"/>
      <c r="I4982" s="28"/>
      <c r="J4982" s="28"/>
      <c r="K4982" s="28"/>
      <c r="L4982" s="28"/>
      <c r="M4982" s="28"/>
      <c r="N4982" s="28"/>
      <c r="O4982" s="28"/>
      <c r="P4982" s="28"/>
      <c r="Q4982" s="28"/>
      <c r="R4982" s="28"/>
    </row>
    <row r="4983" spans="2:18">
      <c r="B4983" s="28"/>
      <c r="C4983" s="28"/>
      <c r="D4983" s="28"/>
      <c r="E4983" s="28"/>
      <c r="F4983" s="28"/>
      <c r="G4983" s="28"/>
      <c r="H4983" s="28"/>
      <c r="I4983" s="28"/>
      <c r="J4983" s="28"/>
      <c r="K4983" s="28"/>
      <c r="L4983" s="28"/>
      <c r="M4983" s="28"/>
      <c r="N4983" s="28"/>
      <c r="O4983" s="28"/>
      <c r="P4983" s="28"/>
      <c r="Q4983" s="28"/>
      <c r="R4983" s="28"/>
    </row>
    <row r="4984" spans="2:18">
      <c r="B4984" s="28"/>
      <c r="C4984" s="28"/>
      <c r="D4984" s="28"/>
      <c r="E4984" s="28"/>
      <c r="F4984" s="28"/>
      <c r="G4984" s="28"/>
      <c r="H4984" s="28"/>
      <c r="I4984" s="28"/>
      <c r="J4984" s="28"/>
      <c r="K4984" s="28"/>
      <c r="L4984" s="28"/>
      <c r="M4984" s="28"/>
      <c r="N4984" s="28"/>
      <c r="O4984" s="28"/>
      <c r="P4984" s="28"/>
      <c r="Q4984" s="28"/>
      <c r="R4984" s="28"/>
    </row>
    <row r="4985" spans="2:18">
      <c r="B4985" s="28"/>
      <c r="C4985" s="28"/>
      <c r="D4985" s="28"/>
      <c r="E4985" s="28"/>
      <c r="F4985" s="28"/>
      <c r="G4985" s="28"/>
      <c r="H4985" s="28"/>
      <c r="I4985" s="28"/>
      <c r="J4985" s="28"/>
      <c r="K4985" s="28"/>
      <c r="L4985" s="28"/>
      <c r="M4985" s="28"/>
      <c r="N4985" s="28"/>
      <c r="O4985" s="28"/>
      <c r="P4985" s="28"/>
      <c r="Q4985" s="28"/>
      <c r="R4985" s="28"/>
    </row>
    <row r="4986" spans="2:18">
      <c r="B4986" s="28"/>
      <c r="C4986" s="28"/>
      <c r="D4986" s="28"/>
      <c r="E4986" s="28"/>
      <c r="F4986" s="28"/>
      <c r="G4986" s="28"/>
      <c r="H4986" s="28"/>
      <c r="I4986" s="28"/>
      <c r="J4986" s="28"/>
      <c r="K4986" s="28"/>
      <c r="L4986" s="28"/>
      <c r="M4986" s="28"/>
      <c r="N4986" s="28"/>
      <c r="O4986" s="28"/>
      <c r="P4986" s="28"/>
      <c r="Q4986" s="28"/>
      <c r="R4986" s="28"/>
    </row>
    <row r="4987" spans="2:18">
      <c r="B4987" s="28"/>
      <c r="C4987" s="28"/>
      <c r="D4987" s="28"/>
      <c r="E4987" s="28"/>
      <c r="F4987" s="28"/>
      <c r="G4987" s="28"/>
      <c r="H4987" s="28"/>
      <c r="I4987" s="28"/>
      <c r="J4987" s="28"/>
      <c r="K4987" s="28"/>
      <c r="L4987" s="28"/>
      <c r="M4987" s="28"/>
      <c r="N4987" s="28"/>
      <c r="O4987" s="28"/>
      <c r="P4987" s="28"/>
      <c r="Q4987" s="28"/>
      <c r="R4987" s="28"/>
    </row>
    <row r="4988" spans="2:18">
      <c r="B4988" s="28"/>
      <c r="C4988" s="28"/>
      <c r="D4988" s="28"/>
      <c r="E4988" s="28"/>
      <c r="F4988" s="28"/>
      <c r="G4988" s="28"/>
      <c r="H4988" s="28"/>
      <c r="I4988" s="28"/>
      <c r="J4988" s="28"/>
      <c r="K4988" s="28"/>
      <c r="L4988" s="28"/>
      <c r="M4988" s="28"/>
      <c r="N4988" s="28"/>
      <c r="O4988" s="28"/>
      <c r="P4988" s="28"/>
      <c r="Q4988" s="28"/>
      <c r="R4988" s="28"/>
    </row>
    <row r="4989" spans="2:18">
      <c r="B4989" s="28"/>
      <c r="C4989" s="28"/>
      <c r="D4989" s="28"/>
      <c r="E4989" s="28"/>
      <c r="F4989" s="28"/>
      <c r="G4989" s="28"/>
      <c r="H4989" s="28"/>
      <c r="I4989" s="28"/>
      <c r="J4989" s="28"/>
      <c r="K4989" s="28"/>
      <c r="L4989" s="28"/>
      <c r="M4989" s="28"/>
      <c r="N4989" s="28"/>
      <c r="O4989" s="28"/>
      <c r="P4989" s="28"/>
      <c r="Q4989" s="28"/>
      <c r="R4989" s="28"/>
    </row>
    <row r="4990" spans="2:18">
      <c r="B4990" s="28"/>
      <c r="C4990" s="28"/>
      <c r="D4990" s="28"/>
      <c r="E4990" s="28"/>
      <c r="F4990" s="28"/>
      <c r="G4990" s="28"/>
      <c r="H4990" s="28"/>
      <c r="I4990" s="28"/>
      <c r="J4990" s="28"/>
      <c r="K4990" s="28"/>
      <c r="L4990" s="28"/>
      <c r="M4990" s="28"/>
      <c r="N4990" s="28"/>
      <c r="O4990" s="28"/>
      <c r="P4990" s="28"/>
      <c r="Q4990" s="28"/>
      <c r="R4990" s="28"/>
    </row>
    <row r="4991" spans="2:18">
      <c r="B4991" s="28"/>
      <c r="C4991" s="28"/>
      <c r="D4991" s="28"/>
      <c r="E4991" s="28"/>
      <c r="F4991" s="28"/>
      <c r="G4991" s="28"/>
      <c r="H4991" s="28"/>
      <c r="I4991" s="28"/>
      <c r="J4991" s="28"/>
      <c r="K4991" s="28"/>
      <c r="L4991" s="28"/>
      <c r="M4991" s="28"/>
      <c r="N4991" s="28"/>
      <c r="O4991" s="28"/>
      <c r="P4991" s="28"/>
      <c r="Q4991" s="28"/>
      <c r="R4991" s="28"/>
    </row>
    <row r="4992" spans="2:18">
      <c r="B4992" s="28"/>
      <c r="C4992" s="28"/>
      <c r="D4992" s="28"/>
      <c r="E4992" s="28"/>
      <c r="F4992" s="28"/>
      <c r="G4992" s="28"/>
      <c r="H4992" s="28"/>
      <c r="I4992" s="28"/>
      <c r="J4992" s="28"/>
      <c r="K4992" s="28"/>
      <c r="L4992" s="28"/>
      <c r="M4992" s="28"/>
      <c r="N4992" s="28"/>
      <c r="O4992" s="28"/>
      <c r="P4992" s="28"/>
      <c r="Q4992" s="28"/>
      <c r="R4992" s="28"/>
    </row>
    <row r="4993" spans="2:18">
      <c r="B4993" s="28"/>
      <c r="C4993" s="28"/>
      <c r="D4993" s="28"/>
      <c r="E4993" s="28"/>
      <c r="F4993" s="28"/>
      <c r="G4993" s="28"/>
      <c r="H4993" s="28"/>
      <c r="I4993" s="28"/>
      <c r="J4993" s="28"/>
      <c r="K4993" s="28"/>
      <c r="L4993" s="28"/>
      <c r="M4993" s="28"/>
      <c r="N4993" s="28"/>
      <c r="O4993" s="28"/>
      <c r="P4993" s="28"/>
      <c r="Q4993" s="28"/>
      <c r="R4993" s="28"/>
    </row>
    <row r="4994" spans="2:18">
      <c r="B4994" s="28"/>
      <c r="C4994" s="28"/>
      <c r="D4994" s="28"/>
      <c r="E4994" s="28"/>
      <c r="F4994" s="28"/>
      <c r="G4994" s="28"/>
      <c r="H4994" s="28"/>
      <c r="I4994" s="28"/>
      <c r="J4994" s="28"/>
      <c r="K4994" s="28"/>
      <c r="L4994" s="28"/>
      <c r="M4994" s="28"/>
      <c r="N4994" s="28"/>
      <c r="O4994" s="28"/>
      <c r="P4994" s="28"/>
      <c r="Q4994" s="28"/>
      <c r="R4994" s="28"/>
    </row>
    <row r="4995" spans="2:18">
      <c r="B4995" s="28"/>
      <c r="C4995" s="28"/>
      <c r="D4995" s="28"/>
      <c r="E4995" s="28"/>
      <c r="F4995" s="28"/>
      <c r="G4995" s="28"/>
      <c r="H4995" s="28"/>
      <c r="I4995" s="28"/>
      <c r="J4995" s="28"/>
      <c r="K4995" s="28"/>
      <c r="L4995" s="28"/>
      <c r="M4995" s="28"/>
      <c r="N4995" s="28"/>
      <c r="O4995" s="28"/>
      <c r="P4995" s="28"/>
      <c r="Q4995" s="28"/>
      <c r="R4995" s="28"/>
    </row>
    <row r="4996" spans="2:18">
      <c r="B4996" s="28"/>
      <c r="C4996" s="28"/>
      <c r="D4996" s="28"/>
      <c r="E4996" s="28"/>
      <c r="F4996" s="28"/>
      <c r="G4996" s="28"/>
      <c r="H4996" s="28"/>
      <c r="I4996" s="28"/>
      <c r="J4996" s="28"/>
      <c r="K4996" s="28"/>
      <c r="L4996" s="28"/>
      <c r="M4996" s="28"/>
      <c r="N4996" s="28"/>
      <c r="O4996" s="28"/>
      <c r="P4996" s="28"/>
      <c r="Q4996" s="28"/>
      <c r="R4996" s="28"/>
    </row>
    <row r="4997" spans="2:18">
      <c r="B4997" s="28"/>
      <c r="C4997" s="28"/>
      <c r="D4997" s="28"/>
      <c r="E4997" s="28"/>
      <c r="F4997" s="28"/>
      <c r="G4997" s="28"/>
      <c r="H4997" s="28"/>
      <c r="I4997" s="28"/>
      <c r="J4997" s="28"/>
      <c r="K4997" s="28"/>
      <c r="L4997" s="28"/>
      <c r="M4997" s="28"/>
      <c r="N4997" s="28"/>
      <c r="O4997" s="28"/>
      <c r="P4997" s="28"/>
      <c r="Q4997" s="28"/>
      <c r="R4997" s="28"/>
    </row>
    <row r="4998" spans="2:18">
      <c r="B4998" s="28"/>
      <c r="C4998" s="28"/>
      <c r="D4998" s="28"/>
      <c r="E4998" s="28"/>
      <c r="F4998" s="28"/>
      <c r="G4998" s="28"/>
      <c r="H4998" s="28"/>
      <c r="I4998" s="28"/>
      <c r="J4998" s="28"/>
      <c r="K4998" s="28"/>
      <c r="L4998" s="28"/>
      <c r="M4998" s="28"/>
      <c r="N4998" s="28"/>
      <c r="O4998" s="28"/>
      <c r="P4998" s="28"/>
      <c r="Q4998" s="28"/>
      <c r="R4998" s="28"/>
    </row>
    <row r="4999" spans="2:18">
      <c r="B4999" s="28"/>
      <c r="C4999" s="28"/>
      <c r="D4999" s="28"/>
      <c r="E4999" s="28"/>
      <c r="F4999" s="28"/>
      <c r="G4999" s="28"/>
      <c r="H4999" s="28"/>
      <c r="I4999" s="28"/>
      <c r="J4999" s="28"/>
      <c r="K4999" s="28"/>
      <c r="L4999" s="28"/>
      <c r="M4999" s="28"/>
      <c r="N4999" s="28"/>
      <c r="O4999" s="28"/>
      <c r="P4999" s="28"/>
      <c r="Q4999" s="28"/>
      <c r="R4999" s="28"/>
    </row>
    <row r="5000" spans="2:18">
      <c r="B5000" s="28"/>
      <c r="C5000" s="28"/>
      <c r="D5000" s="28"/>
      <c r="E5000" s="28"/>
      <c r="F5000" s="28"/>
      <c r="G5000" s="28"/>
      <c r="H5000" s="28"/>
      <c r="I5000" s="28"/>
      <c r="J5000" s="28"/>
      <c r="K5000" s="28"/>
      <c r="L5000" s="28"/>
      <c r="M5000" s="28"/>
      <c r="N5000" s="28"/>
      <c r="O5000" s="28"/>
      <c r="P5000" s="28"/>
      <c r="Q5000" s="28"/>
      <c r="R5000" s="28"/>
    </row>
    <row r="5001" spans="2:18">
      <c r="B5001" s="28"/>
      <c r="C5001" s="28"/>
      <c r="D5001" s="28"/>
      <c r="E5001" s="28"/>
      <c r="F5001" s="28"/>
      <c r="G5001" s="28"/>
      <c r="H5001" s="28"/>
      <c r="I5001" s="28"/>
      <c r="J5001" s="28"/>
      <c r="K5001" s="28"/>
      <c r="L5001" s="28"/>
      <c r="M5001" s="28"/>
      <c r="N5001" s="28"/>
      <c r="O5001" s="28"/>
      <c r="P5001" s="28"/>
      <c r="Q5001" s="28"/>
      <c r="R5001" s="28"/>
    </row>
    <row r="5002" spans="2:18">
      <c r="B5002" s="28"/>
      <c r="C5002" s="28"/>
      <c r="D5002" s="28"/>
      <c r="E5002" s="28"/>
      <c r="F5002" s="28"/>
      <c r="G5002" s="28"/>
      <c r="H5002" s="28"/>
      <c r="I5002" s="28"/>
      <c r="J5002" s="28"/>
      <c r="K5002" s="28"/>
      <c r="L5002" s="28"/>
      <c r="M5002" s="28"/>
      <c r="N5002" s="28"/>
      <c r="O5002" s="28"/>
      <c r="P5002" s="28"/>
      <c r="Q5002" s="28"/>
      <c r="R5002" s="28"/>
    </row>
    <row r="5003" spans="2:18">
      <c r="B5003" s="28"/>
      <c r="C5003" s="28"/>
      <c r="D5003" s="28"/>
      <c r="E5003" s="28"/>
      <c r="F5003" s="28"/>
      <c r="G5003" s="28"/>
      <c r="H5003" s="28"/>
      <c r="I5003" s="28"/>
      <c r="J5003" s="28"/>
      <c r="K5003" s="28"/>
      <c r="L5003" s="28"/>
      <c r="M5003" s="28"/>
      <c r="N5003" s="28"/>
      <c r="O5003" s="28"/>
      <c r="P5003" s="28"/>
      <c r="Q5003" s="28"/>
      <c r="R5003" s="28"/>
    </row>
    <row r="5004" spans="2:18">
      <c r="B5004" s="28"/>
      <c r="C5004" s="28"/>
      <c r="D5004" s="28"/>
      <c r="E5004" s="28"/>
      <c r="F5004" s="28"/>
      <c r="G5004" s="28"/>
      <c r="H5004" s="28"/>
      <c r="I5004" s="28"/>
      <c r="J5004" s="28"/>
      <c r="K5004" s="28"/>
      <c r="L5004" s="28"/>
      <c r="M5004" s="28"/>
      <c r="N5004" s="28"/>
      <c r="O5004" s="28"/>
      <c r="P5004" s="28"/>
      <c r="Q5004" s="28"/>
      <c r="R5004" s="28"/>
    </row>
    <row r="5005" spans="2:18">
      <c r="B5005" s="28"/>
      <c r="C5005" s="28"/>
      <c r="D5005" s="28"/>
      <c r="E5005" s="28"/>
      <c r="F5005" s="28"/>
      <c r="G5005" s="28"/>
      <c r="H5005" s="28"/>
      <c r="I5005" s="28"/>
      <c r="J5005" s="28"/>
      <c r="K5005" s="28"/>
      <c r="L5005" s="28"/>
      <c r="M5005" s="28"/>
      <c r="N5005" s="28"/>
      <c r="O5005" s="28"/>
      <c r="P5005" s="28"/>
      <c r="Q5005" s="28"/>
      <c r="R5005" s="28"/>
    </row>
    <row r="5006" spans="2:18">
      <c r="B5006" s="28"/>
      <c r="C5006" s="28"/>
      <c r="D5006" s="28"/>
      <c r="E5006" s="28"/>
      <c r="F5006" s="28"/>
      <c r="G5006" s="28"/>
      <c r="H5006" s="28"/>
      <c r="I5006" s="28"/>
      <c r="J5006" s="28"/>
      <c r="K5006" s="28"/>
      <c r="L5006" s="28"/>
      <c r="M5006" s="28"/>
      <c r="N5006" s="28"/>
      <c r="O5006" s="28"/>
      <c r="P5006" s="28"/>
      <c r="Q5006" s="28"/>
      <c r="R5006" s="28"/>
    </row>
    <row r="5007" spans="2:18">
      <c r="B5007" s="28"/>
      <c r="C5007" s="28"/>
      <c r="D5007" s="28"/>
      <c r="E5007" s="28"/>
      <c r="F5007" s="28"/>
      <c r="G5007" s="28"/>
      <c r="H5007" s="28"/>
      <c r="I5007" s="28"/>
      <c r="J5007" s="28"/>
      <c r="K5007" s="28"/>
      <c r="L5007" s="28"/>
      <c r="M5007" s="28"/>
      <c r="N5007" s="28"/>
      <c r="O5007" s="28"/>
      <c r="P5007" s="28"/>
      <c r="Q5007" s="28"/>
      <c r="R5007" s="28"/>
    </row>
    <row r="5008" spans="2:18">
      <c r="B5008" s="28"/>
      <c r="C5008" s="28"/>
      <c r="D5008" s="28"/>
      <c r="E5008" s="28"/>
      <c r="F5008" s="28"/>
      <c r="G5008" s="28"/>
      <c r="H5008" s="28"/>
      <c r="I5008" s="28"/>
      <c r="J5008" s="28"/>
      <c r="K5008" s="28"/>
      <c r="L5008" s="28"/>
      <c r="M5008" s="28"/>
      <c r="N5008" s="28"/>
      <c r="O5008" s="28"/>
      <c r="P5008" s="28"/>
      <c r="Q5008" s="28"/>
      <c r="R5008" s="28"/>
    </row>
    <row r="5009" spans="2:18">
      <c r="B5009" s="28"/>
      <c r="C5009" s="28"/>
      <c r="D5009" s="28"/>
      <c r="E5009" s="28"/>
      <c r="F5009" s="28"/>
      <c r="G5009" s="28"/>
      <c r="H5009" s="28"/>
      <c r="I5009" s="28"/>
      <c r="J5009" s="28"/>
      <c r="K5009" s="28"/>
      <c r="L5009" s="28"/>
      <c r="M5009" s="28"/>
      <c r="N5009" s="28"/>
      <c r="O5009" s="28"/>
      <c r="P5009" s="28"/>
      <c r="Q5009" s="28"/>
      <c r="R5009" s="28"/>
    </row>
    <row r="5010" spans="2:18">
      <c r="B5010" s="28"/>
      <c r="C5010" s="28"/>
      <c r="D5010" s="28"/>
      <c r="E5010" s="28"/>
      <c r="F5010" s="28"/>
      <c r="G5010" s="28"/>
      <c r="H5010" s="28"/>
      <c r="I5010" s="28"/>
      <c r="J5010" s="28"/>
      <c r="K5010" s="28"/>
      <c r="L5010" s="28"/>
      <c r="M5010" s="28"/>
      <c r="N5010" s="28"/>
      <c r="O5010" s="28"/>
      <c r="P5010" s="28"/>
      <c r="Q5010" s="28"/>
      <c r="R5010" s="28"/>
    </row>
    <row r="5011" spans="2:18">
      <c r="B5011" s="28"/>
      <c r="C5011" s="28"/>
      <c r="D5011" s="28"/>
      <c r="E5011" s="28"/>
      <c r="F5011" s="28"/>
      <c r="G5011" s="28"/>
      <c r="H5011" s="28"/>
      <c r="I5011" s="28"/>
      <c r="J5011" s="28"/>
      <c r="K5011" s="28"/>
      <c r="L5011" s="28"/>
      <c r="M5011" s="28"/>
      <c r="N5011" s="28"/>
      <c r="O5011" s="28"/>
      <c r="P5011" s="28"/>
      <c r="Q5011" s="28"/>
      <c r="R5011" s="28"/>
    </row>
    <row r="5012" spans="2:18">
      <c r="B5012" s="28"/>
      <c r="C5012" s="28"/>
      <c r="D5012" s="28"/>
      <c r="E5012" s="28"/>
      <c r="F5012" s="28"/>
      <c r="G5012" s="28"/>
      <c r="H5012" s="28"/>
      <c r="I5012" s="28"/>
      <c r="J5012" s="28"/>
      <c r="K5012" s="28"/>
      <c r="L5012" s="28"/>
      <c r="M5012" s="28"/>
      <c r="N5012" s="28"/>
      <c r="O5012" s="28"/>
      <c r="P5012" s="28"/>
      <c r="Q5012" s="28"/>
      <c r="R5012" s="28"/>
    </row>
    <row r="5013" spans="2:18">
      <c r="B5013" s="28"/>
      <c r="C5013" s="28"/>
      <c r="D5013" s="28"/>
      <c r="E5013" s="28"/>
      <c r="F5013" s="28"/>
      <c r="G5013" s="28"/>
      <c r="H5013" s="28"/>
      <c r="I5013" s="28"/>
      <c r="J5013" s="28"/>
      <c r="K5013" s="28"/>
      <c r="L5013" s="28"/>
      <c r="M5013" s="28"/>
      <c r="N5013" s="28"/>
      <c r="O5013" s="28"/>
      <c r="P5013" s="28"/>
      <c r="Q5013" s="28"/>
      <c r="R5013" s="28"/>
    </row>
    <row r="5014" spans="2:18">
      <c r="B5014" s="28"/>
      <c r="C5014" s="28"/>
      <c r="D5014" s="28"/>
      <c r="E5014" s="28"/>
      <c r="F5014" s="28"/>
      <c r="G5014" s="28"/>
      <c r="H5014" s="28"/>
      <c r="I5014" s="28"/>
      <c r="J5014" s="28"/>
      <c r="K5014" s="28"/>
      <c r="L5014" s="28"/>
      <c r="M5014" s="28"/>
      <c r="N5014" s="28"/>
      <c r="O5014" s="28"/>
      <c r="P5014" s="28"/>
      <c r="Q5014" s="28"/>
      <c r="R5014" s="28"/>
    </row>
    <row r="5015" spans="2:18">
      <c r="B5015" s="28"/>
      <c r="C5015" s="28"/>
      <c r="D5015" s="28"/>
      <c r="E5015" s="28"/>
      <c r="F5015" s="28"/>
      <c r="G5015" s="28"/>
      <c r="H5015" s="28"/>
      <c r="I5015" s="28"/>
      <c r="J5015" s="28"/>
      <c r="K5015" s="28"/>
      <c r="L5015" s="28"/>
      <c r="M5015" s="28"/>
      <c r="N5015" s="28"/>
      <c r="O5015" s="28"/>
      <c r="P5015" s="28"/>
      <c r="Q5015" s="28"/>
      <c r="R5015" s="28"/>
    </row>
    <row r="5016" spans="2:18">
      <c r="B5016" s="28"/>
      <c r="C5016" s="28"/>
      <c r="D5016" s="28"/>
      <c r="E5016" s="28"/>
      <c r="F5016" s="28"/>
      <c r="G5016" s="28"/>
      <c r="H5016" s="28"/>
      <c r="I5016" s="28"/>
      <c r="J5016" s="28"/>
      <c r="K5016" s="28"/>
      <c r="L5016" s="28"/>
      <c r="M5016" s="28"/>
      <c r="N5016" s="28"/>
      <c r="O5016" s="28"/>
      <c r="P5016" s="28"/>
      <c r="Q5016" s="28"/>
      <c r="R5016" s="28"/>
    </row>
    <row r="5017" spans="2:18">
      <c r="B5017" s="28"/>
      <c r="C5017" s="28"/>
      <c r="D5017" s="28"/>
      <c r="E5017" s="28"/>
      <c r="F5017" s="28"/>
      <c r="G5017" s="28"/>
      <c r="H5017" s="28"/>
      <c r="I5017" s="28"/>
      <c r="J5017" s="28"/>
      <c r="K5017" s="28"/>
      <c r="L5017" s="28"/>
      <c r="M5017" s="28"/>
      <c r="N5017" s="28"/>
      <c r="O5017" s="28"/>
      <c r="P5017" s="28"/>
      <c r="Q5017" s="28"/>
      <c r="R5017" s="28"/>
    </row>
    <row r="5018" spans="2:18">
      <c r="B5018" s="28"/>
      <c r="C5018" s="28"/>
      <c r="D5018" s="28"/>
      <c r="E5018" s="28"/>
      <c r="F5018" s="28"/>
      <c r="G5018" s="28"/>
      <c r="H5018" s="28"/>
      <c r="I5018" s="28"/>
      <c r="J5018" s="28"/>
      <c r="K5018" s="28"/>
      <c r="L5018" s="28"/>
      <c r="M5018" s="28"/>
      <c r="N5018" s="28"/>
      <c r="O5018" s="28"/>
      <c r="P5018" s="28"/>
      <c r="Q5018" s="28"/>
      <c r="R5018" s="28"/>
    </row>
    <row r="5019" spans="2:18">
      <c r="B5019" s="28"/>
      <c r="C5019" s="28"/>
      <c r="D5019" s="28"/>
      <c r="E5019" s="28"/>
      <c r="F5019" s="28"/>
      <c r="G5019" s="28"/>
      <c r="H5019" s="28"/>
      <c r="I5019" s="28"/>
      <c r="J5019" s="28"/>
      <c r="K5019" s="28"/>
      <c r="L5019" s="28"/>
      <c r="M5019" s="28"/>
      <c r="N5019" s="28"/>
      <c r="O5019" s="28"/>
      <c r="P5019" s="28"/>
      <c r="Q5019" s="28"/>
      <c r="R5019" s="28"/>
    </row>
    <row r="5020" spans="2:18">
      <c r="B5020" s="28"/>
      <c r="C5020" s="28"/>
      <c r="D5020" s="28"/>
      <c r="E5020" s="28"/>
      <c r="F5020" s="28"/>
      <c r="G5020" s="28"/>
      <c r="H5020" s="28"/>
      <c r="I5020" s="28"/>
      <c r="J5020" s="28"/>
      <c r="K5020" s="28"/>
      <c r="L5020" s="28"/>
      <c r="M5020" s="28"/>
      <c r="N5020" s="28"/>
      <c r="O5020" s="28"/>
      <c r="P5020" s="28"/>
      <c r="Q5020" s="28"/>
      <c r="R5020" s="28"/>
    </row>
    <row r="5021" spans="2:18">
      <c r="B5021" s="28"/>
      <c r="C5021" s="28"/>
      <c r="D5021" s="28"/>
      <c r="E5021" s="28"/>
      <c r="F5021" s="28"/>
      <c r="G5021" s="28"/>
      <c r="H5021" s="28"/>
      <c r="I5021" s="28"/>
      <c r="J5021" s="28"/>
      <c r="K5021" s="28"/>
      <c r="L5021" s="28"/>
      <c r="M5021" s="28"/>
      <c r="N5021" s="28"/>
      <c r="O5021" s="28"/>
      <c r="P5021" s="28"/>
      <c r="Q5021" s="28"/>
      <c r="R5021" s="28"/>
    </row>
    <row r="5022" spans="2:18">
      <c r="B5022" s="28"/>
      <c r="C5022" s="28"/>
      <c r="D5022" s="28"/>
      <c r="E5022" s="28"/>
      <c r="F5022" s="28"/>
      <c r="G5022" s="28"/>
      <c r="H5022" s="28"/>
      <c r="I5022" s="28"/>
      <c r="J5022" s="28"/>
      <c r="K5022" s="28"/>
      <c r="L5022" s="28"/>
      <c r="M5022" s="28"/>
      <c r="N5022" s="28"/>
      <c r="O5022" s="28"/>
      <c r="P5022" s="28"/>
      <c r="Q5022" s="28"/>
      <c r="R5022" s="28"/>
    </row>
    <row r="5023" spans="2:18">
      <c r="B5023" s="28"/>
      <c r="C5023" s="28"/>
      <c r="D5023" s="28"/>
      <c r="E5023" s="28"/>
      <c r="F5023" s="28"/>
      <c r="G5023" s="28"/>
      <c r="H5023" s="28"/>
      <c r="I5023" s="28"/>
      <c r="J5023" s="28"/>
      <c r="K5023" s="28"/>
      <c r="L5023" s="28"/>
      <c r="M5023" s="28"/>
      <c r="N5023" s="28"/>
      <c r="O5023" s="28"/>
      <c r="P5023" s="28"/>
      <c r="Q5023" s="28"/>
      <c r="R5023" s="28"/>
    </row>
    <row r="5024" spans="2:18">
      <c r="B5024" s="28"/>
      <c r="C5024" s="28"/>
      <c r="D5024" s="28"/>
      <c r="E5024" s="28"/>
      <c r="F5024" s="28"/>
      <c r="G5024" s="28"/>
      <c r="H5024" s="28"/>
      <c r="I5024" s="28"/>
      <c r="J5024" s="28"/>
      <c r="K5024" s="28"/>
      <c r="L5024" s="28"/>
      <c r="M5024" s="28"/>
      <c r="N5024" s="28"/>
      <c r="O5024" s="28"/>
      <c r="P5024" s="28"/>
      <c r="Q5024" s="28"/>
      <c r="R5024" s="28"/>
    </row>
    <row r="5025" spans="2:18">
      <c r="B5025" s="28"/>
      <c r="C5025" s="28"/>
      <c r="D5025" s="28"/>
      <c r="E5025" s="28"/>
      <c r="F5025" s="28"/>
      <c r="G5025" s="28"/>
      <c r="H5025" s="28"/>
      <c r="I5025" s="28"/>
      <c r="J5025" s="28"/>
      <c r="K5025" s="28"/>
      <c r="L5025" s="28"/>
      <c r="M5025" s="28"/>
      <c r="N5025" s="28"/>
      <c r="O5025" s="28"/>
      <c r="P5025" s="28"/>
      <c r="Q5025" s="28"/>
      <c r="R5025" s="28"/>
    </row>
    <row r="5026" spans="2:18">
      <c r="B5026" s="28"/>
      <c r="C5026" s="28"/>
      <c r="D5026" s="28"/>
      <c r="E5026" s="28"/>
      <c r="F5026" s="28"/>
      <c r="G5026" s="28"/>
      <c r="H5026" s="28"/>
      <c r="I5026" s="28"/>
      <c r="J5026" s="28"/>
      <c r="K5026" s="28"/>
      <c r="L5026" s="28"/>
      <c r="M5026" s="28"/>
      <c r="N5026" s="28"/>
      <c r="O5026" s="28"/>
      <c r="P5026" s="28"/>
      <c r="Q5026" s="28"/>
      <c r="R5026" s="28"/>
    </row>
    <row r="5027" spans="2:18">
      <c r="B5027" s="28"/>
      <c r="C5027" s="28"/>
      <c r="D5027" s="28"/>
      <c r="E5027" s="28"/>
      <c r="F5027" s="28"/>
      <c r="G5027" s="28"/>
      <c r="H5027" s="28"/>
      <c r="I5027" s="28"/>
      <c r="J5027" s="28"/>
      <c r="K5027" s="28"/>
      <c r="L5027" s="28"/>
      <c r="M5027" s="28"/>
      <c r="N5027" s="28"/>
      <c r="O5027" s="28"/>
      <c r="P5027" s="28"/>
      <c r="Q5027" s="28"/>
      <c r="R5027" s="28"/>
    </row>
    <row r="5028" spans="2:18">
      <c r="B5028" s="28"/>
      <c r="C5028" s="28"/>
      <c r="D5028" s="28"/>
      <c r="E5028" s="28"/>
      <c r="F5028" s="28"/>
      <c r="G5028" s="28"/>
      <c r="H5028" s="28"/>
      <c r="I5028" s="28"/>
      <c r="J5028" s="28"/>
      <c r="K5028" s="28"/>
      <c r="L5028" s="28"/>
      <c r="M5028" s="28"/>
      <c r="N5028" s="28"/>
      <c r="O5028" s="28"/>
      <c r="P5028" s="28"/>
      <c r="Q5028" s="28"/>
      <c r="R5028" s="28"/>
    </row>
    <row r="5029" spans="2:18">
      <c r="B5029" s="28"/>
      <c r="C5029" s="28"/>
      <c r="D5029" s="28"/>
      <c r="E5029" s="28"/>
      <c r="F5029" s="28"/>
      <c r="G5029" s="28"/>
      <c r="H5029" s="28"/>
      <c r="I5029" s="28"/>
      <c r="J5029" s="28"/>
      <c r="K5029" s="28"/>
      <c r="L5029" s="28"/>
      <c r="M5029" s="28"/>
      <c r="N5029" s="28"/>
      <c r="O5029" s="28"/>
      <c r="P5029" s="28"/>
      <c r="Q5029" s="28"/>
      <c r="R5029" s="28"/>
    </row>
    <row r="5030" spans="2:18">
      <c r="B5030" s="28"/>
      <c r="C5030" s="28"/>
      <c r="D5030" s="28"/>
      <c r="E5030" s="28"/>
      <c r="F5030" s="28"/>
      <c r="G5030" s="28"/>
      <c r="H5030" s="28"/>
      <c r="I5030" s="28"/>
      <c r="J5030" s="28"/>
      <c r="K5030" s="28"/>
      <c r="L5030" s="28"/>
      <c r="M5030" s="28"/>
      <c r="N5030" s="28"/>
      <c r="O5030" s="28"/>
      <c r="P5030" s="28"/>
      <c r="Q5030" s="28"/>
      <c r="R5030" s="28"/>
    </row>
    <row r="5031" spans="2:18">
      <c r="B5031" s="28"/>
      <c r="C5031" s="28"/>
      <c r="D5031" s="28"/>
      <c r="E5031" s="28"/>
      <c r="F5031" s="28"/>
      <c r="G5031" s="28"/>
      <c r="H5031" s="28"/>
      <c r="I5031" s="28"/>
      <c r="J5031" s="28"/>
      <c r="K5031" s="28"/>
      <c r="L5031" s="28"/>
      <c r="M5031" s="28"/>
      <c r="N5031" s="28"/>
      <c r="O5031" s="28"/>
      <c r="P5031" s="28"/>
      <c r="Q5031" s="28"/>
      <c r="R5031" s="28"/>
    </row>
    <row r="5032" spans="2:18">
      <c r="B5032" s="28"/>
      <c r="C5032" s="28"/>
      <c r="D5032" s="28"/>
      <c r="E5032" s="28"/>
      <c r="F5032" s="28"/>
      <c r="G5032" s="28"/>
      <c r="H5032" s="28"/>
      <c r="I5032" s="28"/>
      <c r="J5032" s="28"/>
      <c r="K5032" s="28"/>
      <c r="L5032" s="28"/>
      <c r="M5032" s="28"/>
      <c r="N5032" s="28"/>
      <c r="O5032" s="28"/>
      <c r="P5032" s="28"/>
      <c r="Q5032" s="28"/>
      <c r="R5032" s="28"/>
    </row>
    <row r="5033" spans="2:18">
      <c r="B5033" s="28"/>
      <c r="C5033" s="28"/>
      <c r="D5033" s="28"/>
      <c r="E5033" s="28"/>
      <c r="F5033" s="28"/>
      <c r="G5033" s="28"/>
      <c r="H5033" s="28"/>
      <c r="I5033" s="28"/>
      <c r="J5033" s="28"/>
      <c r="K5033" s="28"/>
      <c r="L5033" s="28"/>
      <c r="M5033" s="28"/>
      <c r="N5033" s="28"/>
      <c r="O5033" s="28"/>
      <c r="P5033" s="28"/>
      <c r="Q5033" s="28"/>
      <c r="R5033" s="28"/>
    </row>
    <row r="5034" spans="2:18">
      <c r="B5034" s="28"/>
      <c r="C5034" s="28"/>
      <c r="D5034" s="28"/>
      <c r="E5034" s="28"/>
      <c r="F5034" s="28"/>
      <c r="G5034" s="28"/>
      <c r="H5034" s="28"/>
      <c r="I5034" s="28"/>
      <c r="J5034" s="28"/>
      <c r="K5034" s="28"/>
      <c r="L5034" s="28"/>
      <c r="M5034" s="28"/>
      <c r="N5034" s="28"/>
      <c r="O5034" s="28"/>
      <c r="P5034" s="28"/>
      <c r="Q5034" s="28"/>
      <c r="R5034" s="28"/>
    </row>
    <row r="5035" spans="2:18">
      <c r="B5035" s="28"/>
      <c r="C5035" s="28"/>
      <c r="D5035" s="28"/>
      <c r="E5035" s="28"/>
      <c r="F5035" s="28"/>
      <c r="G5035" s="28"/>
      <c r="H5035" s="28"/>
      <c r="I5035" s="28"/>
      <c r="J5035" s="28"/>
      <c r="K5035" s="28"/>
      <c r="L5035" s="28"/>
      <c r="M5035" s="28"/>
      <c r="N5035" s="28"/>
      <c r="O5035" s="28"/>
      <c r="P5035" s="28"/>
      <c r="Q5035" s="28"/>
      <c r="R5035" s="28"/>
    </row>
    <row r="5036" spans="2:18">
      <c r="B5036" s="28"/>
      <c r="C5036" s="28"/>
      <c r="D5036" s="28"/>
      <c r="E5036" s="28"/>
      <c r="F5036" s="28"/>
      <c r="G5036" s="28"/>
      <c r="H5036" s="28"/>
      <c r="I5036" s="28"/>
      <c r="J5036" s="28"/>
      <c r="K5036" s="28"/>
      <c r="L5036" s="28"/>
      <c r="M5036" s="28"/>
      <c r="N5036" s="28"/>
      <c r="O5036" s="28"/>
      <c r="P5036" s="28"/>
      <c r="Q5036" s="28"/>
      <c r="R5036" s="28"/>
    </row>
    <row r="5037" spans="2:18">
      <c r="B5037" s="28"/>
      <c r="C5037" s="28"/>
      <c r="D5037" s="28"/>
      <c r="E5037" s="28"/>
      <c r="F5037" s="28"/>
      <c r="G5037" s="28"/>
      <c r="H5037" s="28"/>
      <c r="I5037" s="28"/>
      <c r="J5037" s="28"/>
      <c r="K5037" s="28"/>
      <c r="L5037" s="28"/>
      <c r="M5037" s="28"/>
      <c r="N5037" s="28"/>
      <c r="O5037" s="28"/>
      <c r="P5037" s="28"/>
      <c r="Q5037" s="28"/>
      <c r="R5037" s="28"/>
    </row>
    <row r="5038" spans="2:18">
      <c r="B5038" s="28"/>
      <c r="C5038" s="28"/>
      <c r="D5038" s="28"/>
      <c r="E5038" s="28"/>
      <c r="F5038" s="28"/>
      <c r="G5038" s="28"/>
      <c r="H5038" s="28"/>
      <c r="I5038" s="28"/>
      <c r="J5038" s="28"/>
      <c r="K5038" s="28"/>
      <c r="L5038" s="28"/>
      <c r="M5038" s="28"/>
      <c r="N5038" s="28"/>
      <c r="O5038" s="28"/>
      <c r="P5038" s="28"/>
      <c r="Q5038" s="28"/>
      <c r="R5038" s="28"/>
    </row>
    <row r="5039" spans="2:18">
      <c r="B5039" s="28"/>
      <c r="C5039" s="28"/>
      <c r="D5039" s="28"/>
      <c r="E5039" s="28"/>
      <c r="F5039" s="28"/>
      <c r="G5039" s="28"/>
      <c r="H5039" s="28"/>
      <c r="I5039" s="28"/>
      <c r="J5039" s="28"/>
      <c r="K5039" s="28"/>
      <c r="L5039" s="28"/>
      <c r="M5039" s="28"/>
      <c r="N5039" s="28"/>
      <c r="O5039" s="28"/>
      <c r="P5039" s="28"/>
      <c r="Q5039" s="28"/>
      <c r="R5039" s="28"/>
    </row>
    <row r="5040" spans="2:18">
      <c r="B5040" s="28"/>
      <c r="C5040" s="28"/>
      <c r="D5040" s="28"/>
      <c r="E5040" s="28"/>
      <c r="F5040" s="28"/>
      <c r="G5040" s="28"/>
      <c r="H5040" s="28"/>
      <c r="I5040" s="28"/>
      <c r="J5040" s="28"/>
      <c r="K5040" s="28"/>
      <c r="L5040" s="28"/>
      <c r="M5040" s="28"/>
      <c r="N5040" s="28"/>
      <c r="O5040" s="28"/>
      <c r="P5040" s="28"/>
      <c r="Q5040" s="28"/>
      <c r="R5040" s="28"/>
    </row>
    <row r="5041" spans="2:18">
      <c r="B5041" s="28"/>
      <c r="C5041" s="28"/>
      <c r="D5041" s="28"/>
      <c r="E5041" s="28"/>
      <c r="F5041" s="28"/>
      <c r="G5041" s="28"/>
      <c r="H5041" s="28"/>
      <c r="I5041" s="28"/>
      <c r="J5041" s="28"/>
      <c r="K5041" s="28"/>
      <c r="L5041" s="28"/>
      <c r="M5041" s="28"/>
      <c r="N5041" s="28"/>
      <c r="O5041" s="28"/>
      <c r="P5041" s="28"/>
      <c r="Q5041" s="28"/>
      <c r="R5041" s="28"/>
    </row>
    <row r="5042" spans="2:18">
      <c r="B5042" s="28"/>
      <c r="C5042" s="28"/>
      <c r="D5042" s="28"/>
      <c r="E5042" s="28"/>
      <c r="F5042" s="28"/>
      <c r="G5042" s="28"/>
      <c r="H5042" s="28"/>
      <c r="I5042" s="28"/>
      <c r="J5042" s="28"/>
      <c r="K5042" s="28"/>
      <c r="L5042" s="28"/>
      <c r="M5042" s="28"/>
      <c r="N5042" s="28"/>
      <c r="O5042" s="28"/>
      <c r="P5042" s="28"/>
      <c r="Q5042" s="28"/>
      <c r="R5042" s="28"/>
    </row>
    <row r="5043" spans="2:18">
      <c r="B5043" s="28"/>
      <c r="C5043" s="28"/>
      <c r="D5043" s="28"/>
      <c r="E5043" s="28"/>
      <c r="F5043" s="28"/>
      <c r="G5043" s="28"/>
      <c r="H5043" s="28"/>
      <c r="I5043" s="28"/>
      <c r="J5043" s="28"/>
      <c r="K5043" s="28"/>
      <c r="L5043" s="28"/>
      <c r="M5043" s="28"/>
      <c r="N5043" s="28"/>
      <c r="O5043" s="28"/>
      <c r="P5043" s="28"/>
      <c r="Q5043" s="28"/>
      <c r="R5043" s="28"/>
    </row>
    <row r="5044" spans="2:18">
      <c r="B5044" s="28"/>
      <c r="C5044" s="28"/>
      <c r="D5044" s="28"/>
      <c r="E5044" s="28"/>
      <c r="F5044" s="28"/>
      <c r="G5044" s="28"/>
      <c r="H5044" s="28"/>
      <c r="I5044" s="28"/>
      <c r="J5044" s="28"/>
      <c r="K5044" s="28"/>
      <c r="L5044" s="28"/>
      <c r="M5044" s="28"/>
      <c r="N5044" s="28"/>
      <c r="O5044" s="28"/>
      <c r="P5044" s="28"/>
      <c r="Q5044" s="28"/>
      <c r="R5044" s="28"/>
    </row>
    <row r="5045" spans="2:18">
      <c r="B5045" s="28"/>
      <c r="C5045" s="28"/>
      <c r="D5045" s="28"/>
      <c r="E5045" s="28"/>
      <c r="F5045" s="28"/>
      <c r="G5045" s="28"/>
      <c r="H5045" s="28"/>
      <c r="I5045" s="28"/>
      <c r="J5045" s="28"/>
      <c r="K5045" s="28"/>
      <c r="L5045" s="28"/>
      <c r="M5045" s="28"/>
      <c r="N5045" s="28"/>
      <c r="O5045" s="28"/>
      <c r="P5045" s="28"/>
      <c r="Q5045" s="28"/>
      <c r="R5045" s="28"/>
    </row>
    <row r="5046" spans="2:18">
      <c r="B5046" s="28"/>
      <c r="C5046" s="28"/>
      <c r="D5046" s="28"/>
      <c r="E5046" s="28"/>
      <c r="F5046" s="28"/>
      <c r="G5046" s="28"/>
      <c r="H5046" s="28"/>
      <c r="I5046" s="28"/>
      <c r="J5046" s="28"/>
      <c r="K5046" s="28"/>
      <c r="L5046" s="28"/>
      <c r="M5046" s="28"/>
      <c r="N5046" s="28"/>
      <c r="O5046" s="28"/>
      <c r="P5046" s="28"/>
      <c r="Q5046" s="28"/>
      <c r="R5046" s="28"/>
    </row>
    <row r="5047" spans="2:18">
      <c r="B5047" s="28"/>
      <c r="C5047" s="28"/>
      <c r="D5047" s="28"/>
      <c r="E5047" s="28"/>
      <c r="F5047" s="28"/>
      <c r="G5047" s="28"/>
      <c r="H5047" s="28"/>
      <c r="I5047" s="28"/>
      <c r="J5047" s="28"/>
      <c r="K5047" s="28"/>
      <c r="L5047" s="28"/>
      <c r="M5047" s="28"/>
      <c r="N5047" s="28"/>
      <c r="O5047" s="28"/>
      <c r="P5047" s="28"/>
      <c r="Q5047" s="28"/>
      <c r="R5047" s="28"/>
    </row>
    <row r="5048" spans="2:18">
      <c r="B5048" s="28"/>
      <c r="C5048" s="28"/>
      <c r="D5048" s="28"/>
      <c r="E5048" s="28"/>
      <c r="F5048" s="28"/>
      <c r="G5048" s="28"/>
      <c r="H5048" s="28"/>
      <c r="I5048" s="28"/>
      <c r="J5048" s="28"/>
      <c r="K5048" s="28"/>
      <c r="L5048" s="28"/>
      <c r="M5048" s="28"/>
      <c r="N5048" s="28"/>
      <c r="O5048" s="28"/>
      <c r="P5048" s="28"/>
      <c r="Q5048" s="28"/>
      <c r="R5048" s="28"/>
    </row>
    <row r="5049" spans="2:18">
      <c r="B5049" s="28"/>
      <c r="C5049" s="28"/>
      <c r="D5049" s="28"/>
      <c r="E5049" s="28"/>
      <c r="F5049" s="28"/>
      <c r="G5049" s="28"/>
      <c r="H5049" s="28"/>
      <c r="I5049" s="28"/>
      <c r="J5049" s="28"/>
      <c r="K5049" s="28"/>
      <c r="L5049" s="28"/>
      <c r="M5049" s="28"/>
      <c r="N5049" s="28"/>
      <c r="O5049" s="28"/>
      <c r="P5049" s="28"/>
      <c r="Q5049" s="28"/>
      <c r="R5049" s="28"/>
    </row>
    <row r="5050" spans="2:18">
      <c r="B5050" s="28"/>
      <c r="C5050" s="28"/>
      <c r="D5050" s="28"/>
      <c r="E5050" s="28"/>
      <c r="F5050" s="28"/>
      <c r="G5050" s="28"/>
      <c r="H5050" s="28"/>
      <c r="I5050" s="28"/>
      <c r="J5050" s="28"/>
      <c r="K5050" s="28"/>
      <c r="L5050" s="28"/>
      <c r="M5050" s="28"/>
      <c r="N5050" s="28"/>
      <c r="O5050" s="28"/>
      <c r="P5050" s="28"/>
      <c r="Q5050" s="28"/>
      <c r="R5050" s="28"/>
    </row>
    <row r="5051" spans="2:18">
      <c r="B5051" s="28"/>
      <c r="C5051" s="28"/>
      <c r="D5051" s="28"/>
      <c r="E5051" s="28"/>
      <c r="F5051" s="28"/>
      <c r="G5051" s="28"/>
      <c r="H5051" s="28"/>
      <c r="I5051" s="28"/>
      <c r="J5051" s="28"/>
      <c r="K5051" s="28"/>
      <c r="L5051" s="28"/>
      <c r="M5051" s="28"/>
      <c r="N5051" s="28"/>
      <c r="O5051" s="28"/>
      <c r="P5051" s="28"/>
      <c r="Q5051" s="28"/>
      <c r="R5051" s="28"/>
    </row>
    <row r="5052" spans="2:18">
      <c r="B5052" s="28"/>
      <c r="C5052" s="28"/>
      <c r="D5052" s="28"/>
      <c r="E5052" s="28"/>
      <c r="F5052" s="28"/>
      <c r="G5052" s="28"/>
      <c r="H5052" s="28"/>
      <c r="I5052" s="28"/>
      <c r="J5052" s="28"/>
      <c r="K5052" s="28"/>
      <c r="L5052" s="28"/>
      <c r="M5052" s="28"/>
      <c r="N5052" s="28"/>
      <c r="O5052" s="28"/>
      <c r="P5052" s="28"/>
      <c r="Q5052" s="28"/>
      <c r="R5052" s="28"/>
    </row>
    <row r="5053" spans="2:18">
      <c r="B5053" s="28"/>
      <c r="C5053" s="28"/>
      <c r="D5053" s="28"/>
      <c r="E5053" s="28"/>
      <c r="F5053" s="28"/>
      <c r="G5053" s="28"/>
      <c r="H5053" s="28"/>
      <c r="I5053" s="28"/>
      <c r="J5053" s="28"/>
      <c r="K5053" s="28"/>
      <c r="L5053" s="28"/>
      <c r="M5053" s="28"/>
      <c r="N5053" s="28"/>
      <c r="O5053" s="28"/>
      <c r="P5053" s="28"/>
      <c r="Q5053" s="28"/>
      <c r="R5053" s="28"/>
    </row>
    <row r="5054" spans="2:18">
      <c r="B5054" s="28"/>
      <c r="C5054" s="28"/>
      <c r="D5054" s="28"/>
      <c r="E5054" s="28"/>
      <c r="F5054" s="28"/>
      <c r="G5054" s="28"/>
      <c r="H5054" s="28"/>
      <c r="I5054" s="28"/>
      <c r="J5054" s="28"/>
      <c r="K5054" s="28"/>
      <c r="L5054" s="28"/>
      <c r="M5054" s="28"/>
      <c r="N5054" s="28"/>
      <c r="O5054" s="28"/>
      <c r="P5054" s="28"/>
      <c r="Q5054" s="28"/>
      <c r="R5054" s="28"/>
    </row>
    <row r="5055" spans="2:18">
      <c r="B5055" s="28"/>
      <c r="C5055" s="28"/>
      <c r="D5055" s="28"/>
      <c r="E5055" s="28"/>
      <c r="F5055" s="28"/>
      <c r="G5055" s="28"/>
      <c r="H5055" s="28"/>
      <c r="I5055" s="28"/>
      <c r="J5055" s="28"/>
      <c r="K5055" s="28"/>
      <c r="L5055" s="28"/>
      <c r="M5055" s="28"/>
      <c r="N5055" s="28"/>
      <c r="O5055" s="28"/>
      <c r="P5055" s="28"/>
      <c r="Q5055" s="28"/>
      <c r="R5055" s="28"/>
    </row>
    <row r="5056" spans="2:18">
      <c r="B5056" s="28"/>
      <c r="C5056" s="28"/>
      <c r="D5056" s="28"/>
      <c r="E5056" s="28"/>
      <c r="F5056" s="28"/>
      <c r="G5056" s="28"/>
      <c r="H5056" s="28"/>
      <c r="I5056" s="28"/>
      <c r="J5056" s="28"/>
      <c r="K5056" s="28"/>
      <c r="L5056" s="28"/>
      <c r="M5056" s="28"/>
      <c r="N5056" s="28"/>
      <c r="O5056" s="28"/>
      <c r="P5056" s="28"/>
      <c r="Q5056" s="28"/>
      <c r="R5056" s="28"/>
    </row>
    <row r="5057" spans="2:18">
      <c r="B5057" s="28"/>
      <c r="C5057" s="28"/>
      <c r="D5057" s="28"/>
      <c r="E5057" s="28"/>
      <c r="F5057" s="28"/>
      <c r="G5057" s="28"/>
      <c r="H5057" s="28"/>
      <c r="I5057" s="28"/>
      <c r="J5057" s="28"/>
      <c r="K5057" s="28"/>
      <c r="L5057" s="28"/>
      <c r="M5057" s="28"/>
      <c r="N5057" s="28"/>
      <c r="O5057" s="28"/>
      <c r="P5057" s="28"/>
      <c r="Q5057" s="28"/>
      <c r="R5057" s="28"/>
    </row>
    <row r="5058" spans="2:18">
      <c r="B5058" s="28"/>
      <c r="C5058" s="28"/>
      <c r="D5058" s="28"/>
      <c r="E5058" s="28"/>
      <c r="F5058" s="28"/>
      <c r="G5058" s="28"/>
      <c r="H5058" s="28"/>
      <c r="I5058" s="28"/>
      <c r="J5058" s="28"/>
      <c r="K5058" s="28"/>
      <c r="L5058" s="28"/>
      <c r="M5058" s="28"/>
      <c r="N5058" s="28"/>
      <c r="O5058" s="28"/>
      <c r="P5058" s="28"/>
      <c r="Q5058" s="28"/>
      <c r="R5058" s="28"/>
    </row>
    <row r="5059" spans="2:18">
      <c r="B5059" s="28"/>
      <c r="C5059" s="28"/>
      <c r="D5059" s="28"/>
      <c r="E5059" s="28"/>
      <c r="F5059" s="28"/>
      <c r="G5059" s="28"/>
      <c r="H5059" s="28"/>
      <c r="I5059" s="28"/>
      <c r="J5059" s="28"/>
      <c r="K5059" s="28"/>
      <c r="L5059" s="28"/>
      <c r="M5059" s="28"/>
      <c r="N5059" s="28"/>
      <c r="O5059" s="28"/>
      <c r="P5059" s="28"/>
      <c r="Q5059" s="28"/>
      <c r="R5059" s="28"/>
    </row>
    <row r="5060" spans="2:18">
      <c r="B5060" s="28"/>
      <c r="C5060" s="28"/>
      <c r="D5060" s="28"/>
      <c r="E5060" s="28"/>
      <c r="F5060" s="28"/>
      <c r="G5060" s="28"/>
      <c r="H5060" s="28"/>
      <c r="I5060" s="28"/>
      <c r="J5060" s="28"/>
      <c r="K5060" s="28"/>
      <c r="L5060" s="28"/>
      <c r="M5060" s="28"/>
      <c r="N5060" s="28"/>
      <c r="O5060" s="28"/>
      <c r="P5060" s="28"/>
      <c r="Q5060" s="28"/>
      <c r="R5060" s="28"/>
    </row>
    <row r="5061" spans="2:18">
      <c r="B5061" s="28"/>
      <c r="C5061" s="28"/>
      <c r="D5061" s="28"/>
      <c r="E5061" s="28"/>
      <c r="F5061" s="28"/>
      <c r="G5061" s="28"/>
      <c r="H5061" s="28"/>
      <c r="I5061" s="28"/>
      <c r="J5061" s="28"/>
      <c r="K5061" s="28"/>
      <c r="L5061" s="28"/>
      <c r="M5061" s="28"/>
      <c r="N5061" s="28"/>
      <c r="O5061" s="28"/>
      <c r="P5061" s="28"/>
      <c r="Q5061" s="28"/>
      <c r="R5061" s="28"/>
    </row>
    <row r="5062" spans="2:18">
      <c r="B5062" s="28"/>
      <c r="C5062" s="28"/>
      <c r="D5062" s="28"/>
      <c r="E5062" s="28"/>
      <c r="F5062" s="28"/>
      <c r="G5062" s="28"/>
      <c r="H5062" s="28"/>
      <c r="I5062" s="28"/>
      <c r="J5062" s="28"/>
      <c r="K5062" s="28"/>
      <c r="L5062" s="28"/>
      <c r="M5062" s="28"/>
      <c r="N5062" s="28"/>
      <c r="O5062" s="28"/>
      <c r="P5062" s="28"/>
      <c r="Q5062" s="28"/>
      <c r="R5062" s="28"/>
    </row>
    <row r="5063" spans="2:18">
      <c r="B5063" s="28"/>
      <c r="C5063" s="28"/>
      <c r="D5063" s="28"/>
      <c r="E5063" s="28"/>
      <c r="F5063" s="28"/>
      <c r="G5063" s="28"/>
      <c r="H5063" s="28"/>
      <c r="I5063" s="28"/>
      <c r="J5063" s="28"/>
      <c r="K5063" s="28"/>
      <c r="L5063" s="28"/>
      <c r="M5063" s="28"/>
      <c r="N5063" s="28"/>
      <c r="O5063" s="28"/>
      <c r="P5063" s="28"/>
      <c r="Q5063" s="28"/>
      <c r="R5063" s="28"/>
    </row>
    <row r="5064" spans="2:18">
      <c r="B5064" s="28"/>
      <c r="C5064" s="28"/>
      <c r="D5064" s="28"/>
      <c r="E5064" s="28"/>
      <c r="F5064" s="28"/>
      <c r="G5064" s="28"/>
      <c r="H5064" s="28"/>
      <c r="I5064" s="28"/>
      <c r="J5064" s="28"/>
      <c r="K5064" s="28"/>
      <c r="L5064" s="28"/>
      <c r="M5064" s="28"/>
      <c r="N5064" s="28"/>
      <c r="O5064" s="28"/>
      <c r="P5064" s="28"/>
      <c r="Q5064" s="28"/>
      <c r="R5064" s="28"/>
    </row>
    <row r="5065" spans="2:18">
      <c r="B5065" s="28"/>
      <c r="C5065" s="28"/>
      <c r="D5065" s="28"/>
      <c r="E5065" s="28"/>
      <c r="F5065" s="28"/>
      <c r="G5065" s="28"/>
      <c r="H5065" s="28"/>
      <c r="I5065" s="28"/>
      <c r="J5065" s="28"/>
      <c r="K5065" s="28"/>
      <c r="L5065" s="28"/>
      <c r="M5065" s="28"/>
      <c r="N5065" s="28"/>
      <c r="O5065" s="28"/>
      <c r="P5065" s="28"/>
      <c r="Q5065" s="28"/>
      <c r="R5065" s="28"/>
    </row>
    <row r="5066" spans="2:18">
      <c r="B5066" s="28"/>
      <c r="C5066" s="28"/>
      <c r="D5066" s="28"/>
      <c r="E5066" s="28"/>
      <c r="F5066" s="28"/>
      <c r="G5066" s="28"/>
      <c r="H5066" s="28"/>
      <c r="I5066" s="28"/>
      <c r="J5066" s="28"/>
      <c r="K5066" s="28"/>
      <c r="L5066" s="28"/>
      <c r="M5066" s="28"/>
      <c r="N5066" s="28"/>
      <c r="O5066" s="28"/>
      <c r="P5066" s="28"/>
      <c r="Q5066" s="28"/>
      <c r="R5066" s="28"/>
    </row>
    <row r="5067" spans="2:18">
      <c r="B5067" s="28"/>
      <c r="C5067" s="28"/>
      <c r="D5067" s="28"/>
      <c r="E5067" s="28"/>
      <c r="F5067" s="28"/>
      <c r="G5067" s="28"/>
      <c r="H5067" s="28"/>
      <c r="I5067" s="28"/>
      <c r="J5067" s="28"/>
      <c r="K5067" s="28"/>
      <c r="L5067" s="28"/>
      <c r="M5067" s="28"/>
      <c r="N5067" s="28"/>
      <c r="O5067" s="28"/>
      <c r="P5067" s="28"/>
      <c r="Q5067" s="28"/>
      <c r="R5067" s="28"/>
    </row>
    <row r="5068" spans="2:18">
      <c r="B5068" s="28"/>
      <c r="C5068" s="28"/>
      <c r="D5068" s="28"/>
      <c r="E5068" s="28"/>
      <c r="F5068" s="28"/>
      <c r="G5068" s="28"/>
      <c r="H5068" s="28"/>
      <c r="I5068" s="28"/>
      <c r="J5068" s="28"/>
      <c r="K5068" s="28"/>
      <c r="L5068" s="28"/>
      <c r="M5068" s="28"/>
      <c r="N5068" s="28"/>
      <c r="O5068" s="28"/>
      <c r="P5068" s="28"/>
      <c r="Q5068" s="28"/>
      <c r="R5068" s="28"/>
    </row>
    <row r="5069" spans="2:18">
      <c r="B5069" s="28"/>
      <c r="C5069" s="28"/>
      <c r="D5069" s="28"/>
      <c r="E5069" s="28"/>
      <c r="F5069" s="28"/>
      <c r="G5069" s="28"/>
      <c r="H5069" s="28"/>
      <c r="I5069" s="28"/>
      <c r="J5069" s="28"/>
      <c r="K5069" s="28"/>
      <c r="L5069" s="28"/>
      <c r="M5069" s="28"/>
      <c r="N5069" s="28"/>
      <c r="O5069" s="28"/>
      <c r="P5069" s="28"/>
      <c r="Q5069" s="28"/>
      <c r="R5069" s="28"/>
    </row>
    <row r="5070" spans="2:18">
      <c r="B5070" s="28"/>
      <c r="C5070" s="28"/>
      <c r="D5070" s="28"/>
      <c r="E5070" s="28"/>
      <c r="F5070" s="28"/>
      <c r="G5070" s="28"/>
      <c r="H5070" s="28"/>
      <c r="I5070" s="28"/>
      <c r="J5070" s="28"/>
      <c r="K5070" s="28"/>
      <c r="L5070" s="28"/>
      <c r="M5070" s="28"/>
      <c r="N5070" s="28"/>
      <c r="O5070" s="28"/>
      <c r="P5070" s="28"/>
      <c r="Q5070" s="28"/>
      <c r="R5070" s="28"/>
    </row>
    <row r="5071" spans="2:18">
      <c r="B5071" s="28"/>
      <c r="C5071" s="28"/>
      <c r="D5071" s="28"/>
      <c r="E5071" s="28"/>
      <c r="F5071" s="28"/>
      <c r="G5071" s="28"/>
      <c r="H5071" s="28"/>
      <c r="I5071" s="28"/>
      <c r="J5071" s="28"/>
      <c r="K5071" s="28"/>
      <c r="L5071" s="28"/>
      <c r="M5071" s="28"/>
      <c r="N5071" s="28"/>
      <c r="O5071" s="28"/>
      <c r="P5071" s="28"/>
      <c r="Q5071" s="28"/>
      <c r="R5071" s="28"/>
    </row>
    <row r="5072" spans="2:18">
      <c r="B5072" s="28"/>
      <c r="C5072" s="28"/>
      <c r="D5072" s="28"/>
      <c r="E5072" s="28"/>
      <c r="F5072" s="28"/>
      <c r="G5072" s="28"/>
      <c r="H5072" s="28"/>
      <c r="I5072" s="28"/>
      <c r="J5072" s="28"/>
      <c r="K5072" s="28"/>
      <c r="L5072" s="28"/>
      <c r="M5072" s="28"/>
      <c r="N5072" s="28"/>
      <c r="O5072" s="28"/>
      <c r="P5072" s="28"/>
      <c r="Q5072" s="28"/>
      <c r="R5072" s="28"/>
    </row>
    <row r="5073" spans="2:18">
      <c r="B5073" s="28"/>
      <c r="C5073" s="28"/>
      <c r="D5073" s="28"/>
      <c r="E5073" s="28"/>
      <c r="F5073" s="28"/>
      <c r="G5073" s="28"/>
      <c r="H5073" s="28"/>
      <c r="I5073" s="28"/>
      <c r="J5073" s="28"/>
      <c r="K5073" s="28"/>
      <c r="L5073" s="28"/>
      <c r="M5073" s="28"/>
      <c r="N5073" s="28"/>
      <c r="O5073" s="28"/>
      <c r="P5073" s="28"/>
      <c r="Q5073" s="28"/>
      <c r="R5073" s="28"/>
    </row>
    <row r="5074" spans="2:18">
      <c r="B5074" s="28"/>
      <c r="C5074" s="28"/>
      <c r="D5074" s="28"/>
      <c r="E5074" s="28"/>
      <c r="F5074" s="28"/>
      <c r="G5074" s="28"/>
      <c r="H5074" s="28"/>
      <c r="I5074" s="28"/>
      <c r="J5074" s="28"/>
      <c r="K5074" s="28"/>
      <c r="L5074" s="28"/>
      <c r="M5074" s="28"/>
      <c r="N5074" s="28"/>
      <c r="O5074" s="28"/>
      <c r="P5074" s="28"/>
      <c r="Q5074" s="28"/>
      <c r="R5074" s="28"/>
    </row>
    <row r="5075" spans="2:18">
      <c r="B5075" s="28"/>
      <c r="C5075" s="28"/>
      <c r="D5075" s="28"/>
      <c r="E5075" s="28"/>
      <c r="F5075" s="28"/>
      <c r="G5075" s="28"/>
      <c r="H5075" s="28"/>
      <c r="I5075" s="28"/>
      <c r="J5075" s="28"/>
      <c r="K5075" s="28"/>
      <c r="L5075" s="28"/>
      <c r="M5075" s="28"/>
      <c r="N5075" s="28"/>
      <c r="O5075" s="28"/>
      <c r="P5075" s="28"/>
      <c r="Q5075" s="28"/>
      <c r="R5075" s="28"/>
    </row>
    <row r="5076" spans="2:18">
      <c r="B5076" s="28"/>
      <c r="C5076" s="28"/>
      <c r="D5076" s="28"/>
      <c r="E5076" s="28"/>
      <c r="F5076" s="28"/>
      <c r="G5076" s="28"/>
      <c r="H5076" s="28"/>
      <c r="I5076" s="28"/>
      <c r="J5076" s="28"/>
      <c r="K5076" s="28"/>
      <c r="L5076" s="28"/>
      <c r="M5076" s="28"/>
      <c r="N5076" s="28"/>
      <c r="O5076" s="28"/>
      <c r="P5076" s="28"/>
      <c r="Q5076" s="28"/>
      <c r="R5076" s="28"/>
    </row>
    <row r="5077" spans="2:18">
      <c r="B5077" s="28"/>
      <c r="C5077" s="28"/>
      <c r="D5077" s="28"/>
      <c r="E5077" s="28"/>
      <c r="F5077" s="28"/>
      <c r="G5077" s="28"/>
      <c r="H5077" s="28"/>
      <c r="I5077" s="28"/>
      <c r="J5077" s="28"/>
      <c r="K5077" s="28"/>
      <c r="L5077" s="28"/>
      <c r="M5077" s="28"/>
      <c r="N5077" s="28"/>
      <c r="O5077" s="28"/>
      <c r="P5077" s="28"/>
      <c r="Q5077" s="28"/>
      <c r="R5077" s="28"/>
    </row>
    <row r="5078" spans="2:18">
      <c r="B5078" s="28"/>
      <c r="C5078" s="28"/>
      <c r="D5078" s="28"/>
      <c r="E5078" s="28"/>
      <c r="F5078" s="28"/>
      <c r="G5078" s="28"/>
      <c r="H5078" s="28"/>
      <c r="I5078" s="28"/>
      <c r="J5078" s="28"/>
      <c r="K5078" s="28"/>
      <c r="L5078" s="28"/>
      <c r="M5078" s="28"/>
      <c r="N5078" s="28"/>
      <c r="O5078" s="28"/>
      <c r="P5078" s="28"/>
      <c r="Q5078" s="28"/>
      <c r="R5078" s="28"/>
    </row>
    <row r="5079" spans="2:18">
      <c r="B5079" s="28"/>
      <c r="C5079" s="28"/>
      <c r="D5079" s="28"/>
      <c r="E5079" s="28"/>
      <c r="F5079" s="28"/>
      <c r="G5079" s="28"/>
      <c r="H5079" s="28"/>
      <c r="I5079" s="28"/>
      <c r="J5079" s="28"/>
      <c r="K5079" s="28"/>
      <c r="L5079" s="28"/>
      <c r="M5079" s="28"/>
      <c r="N5079" s="28"/>
      <c r="O5079" s="28"/>
      <c r="P5079" s="28"/>
      <c r="Q5079" s="28"/>
      <c r="R5079" s="28"/>
    </row>
    <row r="5080" spans="2:18">
      <c r="B5080" s="28"/>
      <c r="C5080" s="28"/>
      <c r="D5080" s="28"/>
      <c r="E5080" s="28"/>
      <c r="F5080" s="28"/>
      <c r="G5080" s="28"/>
      <c r="H5080" s="28"/>
      <c r="I5080" s="28"/>
      <c r="J5080" s="28"/>
      <c r="K5080" s="28"/>
      <c r="L5080" s="28"/>
      <c r="M5080" s="28"/>
      <c r="N5080" s="28"/>
      <c r="O5080" s="28"/>
      <c r="P5080" s="28"/>
      <c r="Q5080" s="28"/>
      <c r="R5080" s="28"/>
    </row>
    <row r="5081" spans="2:18">
      <c r="B5081" s="28"/>
      <c r="C5081" s="28"/>
      <c r="D5081" s="28"/>
      <c r="E5081" s="28"/>
      <c r="F5081" s="28"/>
      <c r="G5081" s="28"/>
      <c r="H5081" s="28"/>
      <c r="I5081" s="28"/>
      <c r="J5081" s="28"/>
      <c r="K5081" s="28"/>
      <c r="L5081" s="28"/>
      <c r="M5081" s="28"/>
      <c r="N5081" s="28"/>
      <c r="O5081" s="28"/>
      <c r="P5081" s="28"/>
      <c r="Q5081" s="28"/>
      <c r="R5081" s="28"/>
    </row>
    <row r="5082" spans="2:18">
      <c r="B5082" s="28"/>
      <c r="C5082" s="28"/>
      <c r="D5082" s="28"/>
      <c r="E5082" s="28"/>
      <c r="F5082" s="28"/>
      <c r="G5082" s="28"/>
      <c r="H5082" s="28"/>
      <c r="I5082" s="28"/>
      <c r="J5082" s="28"/>
      <c r="K5082" s="28"/>
      <c r="L5082" s="28"/>
      <c r="M5082" s="28"/>
      <c r="N5082" s="28"/>
      <c r="O5082" s="28"/>
      <c r="P5082" s="28"/>
      <c r="Q5082" s="28"/>
      <c r="R5082" s="28"/>
    </row>
    <row r="5083" spans="2:18">
      <c r="B5083" s="28"/>
      <c r="C5083" s="28"/>
      <c r="D5083" s="28"/>
      <c r="E5083" s="28"/>
      <c r="F5083" s="28"/>
      <c r="G5083" s="28"/>
      <c r="H5083" s="28"/>
      <c r="I5083" s="28"/>
      <c r="J5083" s="28"/>
      <c r="K5083" s="28"/>
      <c r="L5083" s="28"/>
      <c r="M5083" s="28"/>
      <c r="N5083" s="28"/>
      <c r="O5083" s="28"/>
      <c r="P5083" s="28"/>
      <c r="Q5083" s="28"/>
      <c r="R5083" s="28"/>
    </row>
    <row r="5084" spans="2:18">
      <c r="B5084" s="28"/>
      <c r="C5084" s="28"/>
      <c r="D5084" s="28"/>
      <c r="E5084" s="28"/>
      <c r="F5084" s="28"/>
      <c r="G5084" s="28"/>
      <c r="H5084" s="28"/>
      <c r="I5084" s="28"/>
      <c r="J5084" s="28"/>
      <c r="K5084" s="28"/>
      <c r="L5084" s="28"/>
      <c r="M5084" s="28"/>
      <c r="N5084" s="28"/>
      <c r="O5084" s="28"/>
      <c r="P5084" s="28"/>
      <c r="Q5084" s="28"/>
      <c r="R5084" s="28"/>
    </row>
    <row r="5085" spans="2:18">
      <c r="B5085" s="28"/>
      <c r="C5085" s="28"/>
      <c r="D5085" s="28"/>
      <c r="E5085" s="28"/>
      <c r="F5085" s="28"/>
      <c r="G5085" s="28"/>
      <c r="H5085" s="28"/>
      <c r="I5085" s="28"/>
      <c r="J5085" s="28"/>
      <c r="K5085" s="28"/>
      <c r="L5085" s="28"/>
      <c r="M5085" s="28"/>
      <c r="N5085" s="28"/>
      <c r="O5085" s="28"/>
      <c r="P5085" s="28"/>
      <c r="Q5085" s="28"/>
      <c r="R5085" s="28"/>
    </row>
    <row r="5086" spans="2:18">
      <c r="B5086" s="28"/>
      <c r="C5086" s="28"/>
      <c r="D5086" s="28"/>
      <c r="E5086" s="28"/>
      <c r="F5086" s="28"/>
      <c r="G5086" s="28"/>
      <c r="H5086" s="28"/>
      <c r="I5086" s="28"/>
      <c r="J5086" s="28"/>
      <c r="K5086" s="28"/>
      <c r="L5086" s="28"/>
      <c r="M5086" s="28"/>
      <c r="N5086" s="28"/>
      <c r="O5086" s="28"/>
      <c r="P5086" s="28"/>
      <c r="Q5086" s="28"/>
      <c r="R5086" s="28"/>
    </row>
    <row r="5087" spans="2:18">
      <c r="B5087" s="28"/>
      <c r="C5087" s="28"/>
      <c r="D5087" s="28"/>
      <c r="E5087" s="28"/>
      <c r="F5087" s="28"/>
      <c r="G5087" s="28"/>
      <c r="H5087" s="28"/>
      <c r="I5087" s="28"/>
      <c r="J5087" s="28"/>
      <c r="K5087" s="28"/>
      <c r="L5087" s="28"/>
      <c r="M5087" s="28"/>
      <c r="N5087" s="28"/>
      <c r="O5087" s="28"/>
      <c r="P5087" s="28"/>
      <c r="Q5087" s="28"/>
      <c r="R5087" s="28"/>
    </row>
    <row r="5088" spans="2:18">
      <c r="B5088" s="28"/>
      <c r="C5088" s="28"/>
      <c r="D5088" s="28"/>
      <c r="E5088" s="28"/>
      <c r="F5088" s="28"/>
      <c r="G5088" s="28"/>
      <c r="H5088" s="28"/>
      <c r="I5088" s="28"/>
      <c r="J5088" s="28"/>
      <c r="K5088" s="28"/>
      <c r="L5088" s="28"/>
      <c r="M5088" s="28"/>
      <c r="N5088" s="28"/>
      <c r="O5088" s="28"/>
      <c r="P5088" s="28"/>
      <c r="Q5088" s="28"/>
      <c r="R5088" s="28"/>
    </row>
    <row r="5089" spans="2:18">
      <c r="B5089" s="28"/>
      <c r="C5089" s="28"/>
      <c r="D5089" s="28"/>
      <c r="E5089" s="28"/>
      <c r="F5089" s="28"/>
      <c r="G5089" s="28"/>
      <c r="H5089" s="28"/>
      <c r="I5089" s="28"/>
      <c r="J5089" s="28"/>
      <c r="K5089" s="28"/>
      <c r="L5089" s="28"/>
      <c r="M5089" s="28"/>
      <c r="N5089" s="28"/>
      <c r="O5089" s="28"/>
      <c r="P5089" s="28"/>
      <c r="Q5089" s="28"/>
      <c r="R5089" s="28"/>
    </row>
    <row r="5090" spans="2:18">
      <c r="B5090" s="28"/>
      <c r="C5090" s="28"/>
      <c r="D5090" s="28"/>
      <c r="E5090" s="28"/>
      <c r="F5090" s="28"/>
      <c r="G5090" s="28"/>
      <c r="H5090" s="28"/>
      <c r="I5090" s="28"/>
      <c r="J5090" s="28"/>
      <c r="K5090" s="28"/>
      <c r="L5090" s="28"/>
      <c r="M5090" s="28"/>
      <c r="N5090" s="28"/>
      <c r="O5090" s="28"/>
      <c r="P5090" s="28"/>
      <c r="Q5090" s="28"/>
      <c r="R5090" s="28"/>
    </row>
    <row r="5091" spans="2:18">
      <c r="B5091" s="28"/>
      <c r="C5091" s="28"/>
      <c r="D5091" s="28"/>
      <c r="E5091" s="28"/>
      <c r="F5091" s="28"/>
      <c r="G5091" s="28"/>
      <c r="H5091" s="28"/>
      <c r="I5091" s="28"/>
      <c r="J5091" s="28"/>
      <c r="K5091" s="28"/>
      <c r="L5091" s="28"/>
      <c r="M5091" s="28"/>
      <c r="N5091" s="28"/>
      <c r="O5091" s="28"/>
      <c r="P5091" s="28"/>
      <c r="Q5091" s="28"/>
      <c r="R5091" s="28"/>
    </row>
    <row r="5092" spans="2:18">
      <c r="B5092" s="28"/>
      <c r="C5092" s="28"/>
      <c r="D5092" s="28"/>
      <c r="E5092" s="28"/>
      <c r="F5092" s="28"/>
      <c r="G5092" s="28"/>
      <c r="H5092" s="28"/>
      <c r="I5092" s="28"/>
      <c r="J5092" s="28"/>
      <c r="K5092" s="28"/>
      <c r="L5092" s="28"/>
      <c r="M5092" s="28"/>
      <c r="N5092" s="28"/>
      <c r="O5092" s="28"/>
      <c r="P5092" s="28"/>
      <c r="Q5092" s="28"/>
      <c r="R5092" s="28"/>
    </row>
    <row r="5093" spans="2:18">
      <c r="B5093" s="28"/>
      <c r="C5093" s="28"/>
      <c r="D5093" s="28"/>
      <c r="E5093" s="28"/>
      <c r="F5093" s="28"/>
      <c r="G5093" s="28"/>
      <c r="H5093" s="28"/>
      <c r="I5093" s="28"/>
      <c r="J5093" s="28"/>
      <c r="K5093" s="28"/>
      <c r="L5093" s="28"/>
      <c r="M5093" s="28"/>
      <c r="N5093" s="28"/>
      <c r="O5093" s="28"/>
      <c r="P5093" s="28"/>
      <c r="Q5093" s="28"/>
      <c r="R5093" s="28"/>
    </row>
    <row r="5094" spans="2:18">
      <c r="B5094" s="28"/>
      <c r="C5094" s="28"/>
      <c r="D5094" s="28"/>
      <c r="E5094" s="28"/>
      <c r="F5094" s="28"/>
      <c r="G5094" s="28"/>
      <c r="H5094" s="28"/>
      <c r="I5094" s="28"/>
      <c r="J5094" s="28"/>
      <c r="K5094" s="28"/>
      <c r="L5094" s="28"/>
      <c r="M5094" s="28"/>
      <c r="N5094" s="28"/>
      <c r="O5094" s="28"/>
      <c r="P5094" s="28"/>
      <c r="Q5094" s="28"/>
      <c r="R5094" s="28"/>
    </row>
    <row r="5095" spans="2:18">
      <c r="B5095" s="28"/>
      <c r="C5095" s="28"/>
      <c r="D5095" s="28"/>
      <c r="E5095" s="28"/>
      <c r="F5095" s="28"/>
      <c r="G5095" s="28"/>
      <c r="H5095" s="28"/>
      <c r="I5095" s="28"/>
      <c r="J5095" s="28"/>
      <c r="K5095" s="28"/>
      <c r="L5095" s="28"/>
      <c r="M5095" s="28"/>
      <c r="N5095" s="28"/>
      <c r="O5095" s="28"/>
      <c r="P5095" s="28"/>
      <c r="Q5095" s="28"/>
      <c r="R5095" s="28"/>
    </row>
    <row r="5096" spans="2:18">
      <c r="B5096" s="28"/>
      <c r="C5096" s="28"/>
      <c r="D5096" s="28"/>
      <c r="E5096" s="28"/>
      <c r="F5096" s="28"/>
      <c r="G5096" s="28"/>
      <c r="H5096" s="28"/>
      <c r="I5096" s="28"/>
      <c r="J5096" s="28"/>
      <c r="K5096" s="28"/>
      <c r="L5096" s="28"/>
      <c r="M5096" s="28"/>
      <c r="N5096" s="28"/>
      <c r="O5096" s="28"/>
      <c r="P5096" s="28"/>
      <c r="Q5096" s="28"/>
      <c r="R5096" s="28"/>
    </row>
    <row r="5097" spans="2:18">
      <c r="B5097" s="28"/>
      <c r="C5097" s="28"/>
      <c r="D5097" s="28"/>
      <c r="E5097" s="28"/>
      <c r="F5097" s="28"/>
      <c r="G5097" s="28"/>
      <c r="H5097" s="28"/>
      <c r="I5097" s="28"/>
      <c r="J5097" s="28"/>
      <c r="K5097" s="28"/>
      <c r="L5097" s="28"/>
      <c r="M5097" s="28"/>
      <c r="N5097" s="28"/>
      <c r="O5097" s="28"/>
      <c r="P5097" s="28"/>
      <c r="Q5097" s="28"/>
      <c r="R5097" s="28"/>
    </row>
    <row r="5098" spans="2:18">
      <c r="B5098" s="28"/>
      <c r="C5098" s="28"/>
      <c r="D5098" s="28"/>
      <c r="E5098" s="28"/>
      <c r="F5098" s="28"/>
      <c r="G5098" s="28"/>
      <c r="H5098" s="28"/>
      <c r="I5098" s="28"/>
      <c r="J5098" s="28"/>
      <c r="K5098" s="28"/>
      <c r="L5098" s="28"/>
      <c r="M5098" s="28"/>
      <c r="N5098" s="28"/>
      <c r="O5098" s="28"/>
      <c r="P5098" s="28"/>
      <c r="Q5098" s="28"/>
      <c r="R5098" s="28"/>
    </row>
    <row r="5099" spans="2:18">
      <c r="B5099" s="28"/>
      <c r="C5099" s="28"/>
      <c r="D5099" s="28"/>
      <c r="E5099" s="28"/>
      <c r="F5099" s="28"/>
      <c r="G5099" s="28"/>
      <c r="H5099" s="28"/>
      <c r="I5099" s="28"/>
      <c r="J5099" s="28"/>
      <c r="K5099" s="28"/>
      <c r="L5099" s="28"/>
      <c r="M5099" s="28"/>
      <c r="N5099" s="28"/>
      <c r="O5099" s="28"/>
      <c r="P5099" s="28"/>
      <c r="Q5099" s="28"/>
      <c r="R5099" s="28"/>
    </row>
    <row r="5100" spans="2:18">
      <c r="B5100" s="28"/>
      <c r="C5100" s="28"/>
      <c r="D5100" s="28"/>
      <c r="E5100" s="28"/>
      <c r="F5100" s="28"/>
      <c r="G5100" s="28"/>
      <c r="H5100" s="28"/>
      <c r="I5100" s="28"/>
      <c r="J5100" s="28"/>
      <c r="K5100" s="28"/>
      <c r="L5100" s="28"/>
      <c r="M5100" s="28"/>
      <c r="N5100" s="28"/>
      <c r="O5100" s="28"/>
      <c r="P5100" s="28"/>
      <c r="Q5100" s="28"/>
      <c r="R5100" s="28"/>
    </row>
    <row r="5101" spans="2:18">
      <c r="B5101" s="28"/>
      <c r="C5101" s="28"/>
      <c r="D5101" s="28"/>
      <c r="E5101" s="28"/>
      <c r="F5101" s="28"/>
      <c r="G5101" s="28"/>
      <c r="H5101" s="28"/>
      <c r="I5101" s="28"/>
      <c r="J5101" s="28"/>
      <c r="K5101" s="28"/>
      <c r="L5101" s="28"/>
      <c r="M5101" s="28"/>
      <c r="N5101" s="28"/>
      <c r="O5101" s="28"/>
      <c r="P5101" s="28"/>
      <c r="Q5101" s="28"/>
      <c r="R5101" s="28"/>
    </row>
    <row r="5102" spans="2:18">
      <c r="B5102" s="28"/>
      <c r="C5102" s="28"/>
      <c r="D5102" s="28"/>
      <c r="E5102" s="28"/>
      <c r="F5102" s="28"/>
      <c r="G5102" s="28"/>
      <c r="H5102" s="28"/>
      <c r="I5102" s="28"/>
      <c r="J5102" s="28"/>
      <c r="K5102" s="28"/>
      <c r="L5102" s="28"/>
      <c r="M5102" s="28"/>
      <c r="N5102" s="28"/>
      <c r="O5102" s="28"/>
      <c r="P5102" s="28"/>
      <c r="Q5102" s="28"/>
      <c r="R5102" s="28"/>
    </row>
    <row r="5103" spans="2:18">
      <c r="B5103" s="28"/>
      <c r="C5103" s="28"/>
      <c r="D5103" s="28"/>
      <c r="E5103" s="28"/>
      <c r="F5103" s="28"/>
      <c r="G5103" s="28"/>
      <c r="H5103" s="28"/>
      <c r="I5103" s="28"/>
      <c r="J5103" s="28"/>
      <c r="K5103" s="28"/>
      <c r="L5103" s="28"/>
      <c r="M5103" s="28"/>
      <c r="N5103" s="28"/>
      <c r="O5103" s="28"/>
      <c r="P5103" s="28"/>
      <c r="Q5103" s="28"/>
      <c r="R5103" s="28"/>
    </row>
    <row r="5104" spans="2:18">
      <c r="B5104" s="28"/>
      <c r="C5104" s="28"/>
      <c r="D5104" s="28"/>
      <c r="E5104" s="28"/>
      <c r="F5104" s="28"/>
      <c r="G5104" s="28"/>
      <c r="H5104" s="28"/>
      <c r="I5104" s="28"/>
      <c r="J5104" s="28"/>
      <c r="K5104" s="28"/>
      <c r="L5104" s="28"/>
      <c r="M5104" s="28"/>
      <c r="N5104" s="28"/>
      <c r="O5104" s="28"/>
      <c r="P5104" s="28"/>
      <c r="Q5104" s="28"/>
      <c r="R5104" s="28"/>
    </row>
    <row r="5105" spans="2:18">
      <c r="B5105" s="28"/>
      <c r="C5105" s="28"/>
      <c r="D5105" s="28"/>
      <c r="E5105" s="28"/>
      <c r="F5105" s="28"/>
      <c r="G5105" s="28"/>
      <c r="H5105" s="28"/>
      <c r="I5105" s="28"/>
      <c r="J5105" s="28"/>
      <c r="K5105" s="28"/>
      <c r="L5105" s="28"/>
      <c r="M5105" s="28"/>
      <c r="N5105" s="28"/>
      <c r="O5105" s="28"/>
      <c r="P5105" s="28"/>
      <c r="Q5105" s="28"/>
      <c r="R5105" s="28"/>
    </row>
    <row r="5106" spans="2:18">
      <c r="B5106" s="28"/>
      <c r="C5106" s="28"/>
      <c r="D5106" s="28"/>
      <c r="E5106" s="28"/>
      <c r="F5106" s="28"/>
      <c r="G5106" s="28"/>
      <c r="H5106" s="28"/>
      <c r="I5106" s="28"/>
      <c r="J5106" s="28"/>
      <c r="K5106" s="28"/>
      <c r="L5106" s="28"/>
      <c r="M5106" s="28"/>
      <c r="N5106" s="28"/>
      <c r="O5106" s="28"/>
      <c r="P5106" s="28"/>
      <c r="Q5106" s="28"/>
      <c r="R5106" s="28"/>
    </row>
    <row r="5107" spans="2:18">
      <c r="B5107" s="28"/>
      <c r="C5107" s="28"/>
      <c r="D5107" s="28"/>
      <c r="E5107" s="28"/>
      <c r="F5107" s="28"/>
      <c r="G5107" s="28"/>
      <c r="H5107" s="28"/>
      <c r="I5107" s="28"/>
      <c r="J5107" s="28"/>
      <c r="K5107" s="28"/>
      <c r="L5107" s="28"/>
      <c r="M5107" s="28"/>
      <c r="N5107" s="28"/>
      <c r="O5107" s="28"/>
      <c r="P5107" s="28"/>
      <c r="Q5107" s="28"/>
      <c r="R5107" s="28"/>
    </row>
    <row r="5108" spans="2:18">
      <c r="B5108" s="28"/>
      <c r="C5108" s="28"/>
      <c r="D5108" s="28"/>
      <c r="E5108" s="28"/>
      <c r="F5108" s="28"/>
      <c r="G5108" s="28"/>
      <c r="H5108" s="28"/>
      <c r="I5108" s="28"/>
      <c r="J5108" s="28"/>
      <c r="K5108" s="28"/>
      <c r="L5108" s="28"/>
      <c r="M5108" s="28"/>
      <c r="N5108" s="28"/>
      <c r="O5108" s="28"/>
      <c r="P5108" s="28"/>
      <c r="Q5108" s="28"/>
      <c r="R5108" s="28"/>
    </row>
    <row r="5109" spans="2:18">
      <c r="B5109" s="28"/>
      <c r="C5109" s="28"/>
      <c r="D5109" s="28"/>
      <c r="E5109" s="28"/>
      <c r="F5109" s="28"/>
      <c r="G5109" s="28"/>
      <c r="H5109" s="28"/>
      <c r="I5109" s="28"/>
      <c r="J5109" s="28"/>
      <c r="K5109" s="28"/>
      <c r="L5109" s="28"/>
      <c r="M5109" s="28"/>
      <c r="N5109" s="28"/>
      <c r="O5109" s="28"/>
      <c r="P5109" s="28"/>
      <c r="Q5109" s="28"/>
      <c r="R5109" s="28"/>
    </row>
    <row r="5110" spans="2:18">
      <c r="B5110" s="28"/>
      <c r="C5110" s="28"/>
      <c r="D5110" s="28"/>
      <c r="E5110" s="28"/>
      <c r="F5110" s="28"/>
      <c r="G5110" s="28"/>
      <c r="H5110" s="28"/>
      <c r="I5110" s="28"/>
      <c r="J5110" s="28"/>
      <c r="K5110" s="28"/>
      <c r="L5110" s="28"/>
      <c r="M5110" s="28"/>
      <c r="N5110" s="28"/>
      <c r="O5110" s="28"/>
      <c r="P5110" s="28"/>
      <c r="Q5110" s="28"/>
      <c r="R5110" s="28"/>
    </row>
    <row r="5111" spans="2:18">
      <c r="B5111" s="28"/>
      <c r="C5111" s="28"/>
      <c r="D5111" s="28"/>
      <c r="E5111" s="28"/>
      <c r="F5111" s="28"/>
      <c r="G5111" s="28"/>
      <c r="H5111" s="28"/>
      <c r="I5111" s="28"/>
      <c r="J5111" s="28"/>
      <c r="K5111" s="28"/>
      <c r="L5111" s="28"/>
      <c r="M5111" s="28"/>
      <c r="N5111" s="28"/>
      <c r="O5111" s="28"/>
      <c r="P5111" s="28"/>
      <c r="Q5111" s="28"/>
      <c r="R5111" s="28"/>
    </row>
    <row r="5112" spans="2:18">
      <c r="B5112" s="28"/>
      <c r="C5112" s="28"/>
      <c r="D5112" s="28"/>
      <c r="E5112" s="28"/>
      <c r="F5112" s="28"/>
      <c r="G5112" s="28"/>
      <c r="H5112" s="28"/>
      <c r="I5112" s="28"/>
      <c r="J5112" s="28"/>
      <c r="K5112" s="28"/>
      <c r="L5112" s="28"/>
      <c r="M5112" s="28"/>
      <c r="N5112" s="28"/>
      <c r="O5112" s="28"/>
      <c r="P5112" s="28"/>
      <c r="Q5112" s="28"/>
      <c r="R5112" s="28"/>
    </row>
    <row r="5113" spans="2:18">
      <c r="B5113" s="28"/>
      <c r="C5113" s="28"/>
      <c r="D5113" s="28"/>
      <c r="E5113" s="28"/>
      <c r="F5113" s="28"/>
      <c r="G5113" s="28"/>
      <c r="H5113" s="28"/>
      <c r="I5113" s="28"/>
      <c r="J5113" s="28"/>
      <c r="K5113" s="28"/>
      <c r="L5113" s="28"/>
      <c r="M5113" s="28"/>
      <c r="N5113" s="28"/>
      <c r="O5113" s="28"/>
      <c r="P5113" s="28"/>
      <c r="Q5113" s="28"/>
      <c r="R5113" s="28"/>
    </row>
    <row r="5114" spans="2:18">
      <c r="B5114" s="28"/>
      <c r="C5114" s="28"/>
      <c r="D5114" s="28"/>
      <c r="E5114" s="28"/>
      <c r="F5114" s="28"/>
      <c r="G5114" s="28"/>
      <c r="H5114" s="28"/>
      <c r="I5114" s="28"/>
      <c r="J5114" s="28"/>
      <c r="K5114" s="28"/>
      <c r="L5114" s="28"/>
      <c r="M5114" s="28"/>
      <c r="N5114" s="28"/>
      <c r="O5114" s="28"/>
      <c r="P5114" s="28"/>
      <c r="Q5114" s="28"/>
      <c r="R5114" s="28"/>
    </row>
    <row r="5115" spans="2:18">
      <c r="B5115" s="28"/>
      <c r="C5115" s="28"/>
      <c r="D5115" s="28"/>
      <c r="E5115" s="28"/>
      <c r="F5115" s="28"/>
      <c r="G5115" s="28"/>
      <c r="H5115" s="28"/>
      <c r="I5115" s="28"/>
      <c r="J5115" s="28"/>
      <c r="K5115" s="28"/>
      <c r="L5115" s="28"/>
      <c r="M5115" s="28"/>
      <c r="N5115" s="28"/>
      <c r="O5115" s="28"/>
      <c r="P5115" s="28"/>
      <c r="Q5115" s="28"/>
      <c r="R5115" s="28"/>
    </row>
    <row r="5116" spans="2:18">
      <c r="B5116" s="28"/>
      <c r="C5116" s="28"/>
      <c r="D5116" s="28"/>
      <c r="E5116" s="28"/>
      <c r="F5116" s="28"/>
      <c r="G5116" s="28"/>
      <c r="H5116" s="28"/>
      <c r="I5116" s="28"/>
      <c r="J5116" s="28"/>
      <c r="K5116" s="28"/>
      <c r="L5116" s="28"/>
      <c r="M5116" s="28"/>
      <c r="N5116" s="28"/>
      <c r="O5116" s="28"/>
      <c r="P5116" s="28"/>
      <c r="Q5116" s="28"/>
      <c r="R5116" s="28"/>
    </row>
    <row r="5117" spans="2:18">
      <c r="B5117" s="28"/>
      <c r="C5117" s="28"/>
      <c r="D5117" s="28"/>
      <c r="E5117" s="28"/>
      <c r="F5117" s="28"/>
      <c r="G5117" s="28"/>
      <c r="H5117" s="28"/>
      <c r="I5117" s="28"/>
      <c r="J5117" s="28"/>
      <c r="K5117" s="28"/>
      <c r="L5117" s="28"/>
      <c r="M5117" s="28"/>
      <c r="N5117" s="28"/>
      <c r="O5117" s="28"/>
      <c r="P5117" s="28"/>
      <c r="Q5117" s="28"/>
      <c r="R5117" s="28"/>
    </row>
    <row r="5118" spans="2:18">
      <c r="B5118" s="28"/>
      <c r="C5118" s="28"/>
      <c r="D5118" s="28"/>
      <c r="E5118" s="28"/>
      <c r="F5118" s="28"/>
      <c r="G5118" s="28"/>
      <c r="H5118" s="28"/>
      <c r="I5118" s="28"/>
      <c r="J5118" s="28"/>
      <c r="K5118" s="28"/>
      <c r="L5118" s="28"/>
      <c r="M5118" s="28"/>
      <c r="N5118" s="28"/>
      <c r="O5118" s="28"/>
      <c r="P5118" s="28"/>
      <c r="Q5118" s="28"/>
      <c r="R5118" s="28"/>
    </row>
    <row r="5119" spans="2:18">
      <c r="B5119" s="28"/>
      <c r="C5119" s="28"/>
      <c r="D5119" s="28"/>
      <c r="E5119" s="28"/>
      <c r="F5119" s="28"/>
      <c r="G5119" s="28"/>
      <c r="H5119" s="28"/>
      <c r="I5119" s="28"/>
      <c r="J5119" s="28"/>
      <c r="K5119" s="28"/>
      <c r="L5119" s="28"/>
      <c r="M5119" s="28"/>
      <c r="N5119" s="28"/>
      <c r="O5119" s="28"/>
      <c r="P5119" s="28"/>
      <c r="Q5119" s="28"/>
      <c r="R5119" s="28"/>
    </row>
    <row r="5120" spans="2:18">
      <c r="B5120" s="28"/>
      <c r="C5120" s="28"/>
      <c r="D5120" s="28"/>
      <c r="E5120" s="28"/>
      <c r="F5120" s="28"/>
      <c r="G5120" s="28"/>
      <c r="H5120" s="28"/>
      <c r="I5120" s="28"/>
      <c r="J5120" s="28"/>
      <c r="K5120" s="28"/>
      <c r="L5120" s="28"/>
      <c r="M5120" s="28"/>
      <c r="N5120" s="28"/>
      <c r="O5120" s="28"/>
      <c r="P5120" s="28"/>
      <c r="Q5120" s="28"/>
      <c r="R5120" s="28"/>
    </row>
    <row r="5121" spans="2:18">
      <c r="B5121" s="28"/>
      <c r="C5121" s="28"/>
      <c r="D5121" s="28"/>
      <c r="E5121" s="28"/>
      <c r="F5121" s="28"/>
      <c r="G5121" s="28"/>
      <c r="H5121" s="28"/>
      <c r="I5121" s="28"/>
      <c r="J5121" s="28"/>
      <c r="K5121" s="28"/>
      <c r="L5121" s="28"/>
      <c r="M5121" s="28"/>
      <c r="N5121" s="28"/>
      <c r="O5121" s="28"/>
      <c r="P5121" s="28"/>
      <c r="Q5121" s="28"/>
      <c r="R5121" s="28"/>
    </row>
    <row r="5122" spans="2:18">
      <c r="B5122" s="28"/>
      <c r="C5122" s="28"/>
      <c r="D5122" s="28"/>
      <c r="E5122" s="28"/>
      <c r="F5122" s="28"/>
      <c r="G5122" s="28"/>
      <c r="H5122" s="28"/>
      <c r="I5122" s="28"/>
      <c r="J5122" s="28"/>
      <c r="K5122" s="28"/>
      <c r="L5122" s="28"/>
      <c r="M5122" s="28"/>
      <c r="N5122" s="28"/>
      <c r="O5122" s="28"/>
      <c r="P5122" s="28"/>
      <c r="Q5122" s="28"/>
      <c r="R5122" s="28"/>
    </row>
    <row r="5123" spans="2:18">
      <c r="B5123" s="28"/>
      <c r="C5123" s="28"/>
      <c r="D5123" s="28"/>
      <c r="E5123" s="28"/>
      <c r="F5123" s="28"/>
      <c r="G5123" s="28"/>
      <c r="H5123" s="28"/>
      <c r="I5123" s="28"/>
      <c r="J5123" s="28"/>
      <c r="K5123" s="28"/>
      <c r="L5123" s="28"/>
      <c r="M5123" s="28"/>
      <c r="N5123" s="28"/>
      <c r="O5123" s="28"/>
      <c r="P5123" s="28"/>
      <c r="Q5123" s="28"/>
      <c r="R5123" s="28"/>
    </row>
    <row r="5124" spans="2:18">
      <c r="B5124" s="28"/>
      <c r="C5124" s="28"/>
      <c r="D5124" s="28"/>
      <c r="E5124" s="28"/>
      <c r="F5124" s="28"/>
      <c r="G5124" s="28"/>
      <c r="H5124" s="28"/>
      <c r="I5124" s="28"/>
      <c r="J5124" s="28"/>
      <c r="K5124" s="28"/>
      <c r="L5124" s="28"/>
      <c r="M5124" s="28"/>
      <c r="N5124" s="28"/>
      <c r="O5124" s="28"/>
      <c r="P5124" s="28"/>
      <c r="Q5124" s="28"/>
      <c r="R5124" s="28"/>
    </row>
    <row r="5125" spans="2:18">
      <c r="B5125" s="28"/>
      <c r="C5125" s="28"/>
      <c r="D5125" s="28"/>
      <c r="E5125" s="28"/>
      <c r="F5125" s="28"/>
      <c r="G5125" s="28"/>
      <c r="H5125" s="28"/>
      <c r="I5125" s="28"/>
      <c r="J5125" s="28"/>
      <c r="K5125" s="28"/>
      <c r="L5125" s="28"/>
      <c r="M5125" s="28"/>
      <c r="N5125" s="28"/>
      <c r="O5125" s="28"/>
      <c r="P5125" s="28"/>
      <c r="Q5125" s="28"/>
      <c r="R5125" s="28"/>
    </row>
    <row r="5126" spans="2:18">
      <c r="B5126" s="28"/>
      <c r="C5126" s="28"/>
      <c r="D5126" s="28"/>
      <c r="E5126" s="28"/>
      <c r="F5126" s="28"/>
      <c r="G5126" s="28"/>
      <c r="H5126" s="28"/>
      <c r="I5126" s="28"/>
      <c r="J5126" s="28"/>
      <c r="K5126" s="28"/>
      <c r="L5126" s="28"/>
      <c r="M5126" s="28"/>
      <c r="N5126" s="28"/>
      <c r="O5126" s="28"/>
      <c r="P5126" s="28"/>
      <c r="Q5126" s="28"/>
      <c r="R5126" s="28"/>
    </row>
    <row r="5127" spans="2:18">
      <c r="B5127" s="28"/>
      <c r="C5127" s="28"/>
      <c r="D5127" s="28"/>
      <c r="E5127" s="28"/>
      <c r="F5127" s="28"/>
      <c r="G5127" s="28"/>
      <c r="H5127" s="28"/>
      <c r="I5127" s="28"/>
      <c r="J5127" s="28"/>
      <c r="K5127" s="28"/>
      <c r="L5127" s="28"/>
      <c r="M5127" s="28"/>
      <c r="N5127" s="28"/>
      <c r="O5127" s="28"/>
      <c r="P5127" s="28"/>
      <c r="Q5127" s="28"/>
      <c r="R5127" s="28"/>
    </row>
    <row r="5128" spans="2:18">
      <c r="B5128" s="28"/>
      <c r="C5128" s="28"/>
      <c r="D5128" s="28"/>
      <c r="E5128" s="28"/>
      <c r="F5128" s="28"/>
      <c r="G5128" s="28"/>
      <c r="H5128" s="28"/>
      <c r="I5128" s="28"/>
      <c r="J5128" s="28"/>
      <c r="K5128" s="28"/>
      <c r="L5128" s="28"/>
      <c r="M5128" s="28"/>
      <c r="N5128" s="28"/>
      <c r="O5128" s="28"/>
      <c r="P5128" s="28"/>
      <c r="Q5128" s="28"/>
      <c r="R5128" s="28"/>
    </row>
    <row r="5129" spans="2:18">
      <c r="B5129" s="28"/>
      <c r="C5129" s="28"/>
      <c r="D5129" s="28"/>
      <c r="E5129" s="28"/>
      <c r="F5129" s="28"/>
      <c r="G5129" s="28"/>
      <c r="H5129" s="28"/>
      <c r="I5129" s="28"/>
      <c r="J5129" s="28"/>
      <c r="K5129" s="28"/>
      <c r="L5129" s="28"/>
      <c r="M5129" s="28"/>
      <c r="N5129" s="28"/>
      <c r="O5129" s="28"/>
      <c r="P5129" s="28"/>
      <c r="Q5129" s="28"/>
      <c r="R5129" s="28"/>
    </row>
    <row r="5130" spans="2:18">
      <c r="B5130" s="28"/>
      <c r="C5130" s="28"/>
      <c r="D5130" s="28"/>
      <c r="E5130" s="28"/>
      <c r="F5130" s="28"/>
      <c r="G5130" s="28"/>
      <c r="H5130" s="28"/>
      <c r="I5130" s="28"/>
      <c r="J5130" s="28"/>
      <c r="K5130" s="28"/>
      <c r="L5130" s="28"/>
      <c r="M5130" s="28"/>
      <c r="N5130" s="28"/>
      <c r="O5130" s="28"/>
      <c r="P5130" s="28"/>
      <c r="Q5130" s="28"/>
      <c r="R5130" s="28"/>
    </row>
    <row r="5131" spans="2:18">
      <c r="B5131" s="28"/>
      <c r="C5131" s="28"/>
      <c r="D5131" s="28"/>
      <c r="E5131" s="28"/>
      <c r="F5131" s="28"/>
      <c r="G5131" s="28"/>
      <c r="H5131" s="28"/>
      <c r="I5131" s="28"/>
      <c r="J5131" s="28"/>
      <c r="K5131" s="28"/>
      <c r="L5131" s="28"/>
      <c r="M5131" s="28"/>
      <c r="N5131" s="28"/>
      <c r="O5131" s="28"/>
      <c r="P5131" s="28"/>
      <c r="Q5131" s="28"/>
      <c r="R5131" s="28"/>
    </row>
    <row r="5132" spans="2:18">
      <c r="B5132" s="28"/>
      <c r="C5132" s="28"/>
      <c r="D5132" s="28"/>
      <c r="E5132" s="28"/>
      <c r="F5132" s="28"/>
      <c r="G5132" s="28"/>
      <c r="H5132" s="28"/>
      <c r="I5132" s="28"/>
      <c r="J5132" s="28"/>
      <c r="K5132" s="28"/>
      <c r="L5132" s="28"/>
      <c r="M5132" s="28"/>
      <c r="N5132" s="28"/>
      <c r="O5132" s="28"/>
      <c r="P5132" s="28"/>
      <c r="Q5132" s="28"/>
      <c r="R5132" s="28"/>
    </row>
    <row r="5133" spans="2:18">
      <c r="B5133" s="28"/>
      <c r="C5133" s="28"/>
      <c r="D5133" s="28"/>
      <c r="E5133" s="28"/>
      <c r="F5133" s="28"/>
      <c r="G5133" s="28"/>
      <c r="H5133" s="28"/>
      <c r="I5133" s="28"/>
      <c r="J5133" s="28"/>
      <c r="K5133" s="28"/>
      <c r="L5133" s="28"/>
      <c r="M5133" s="28"/>
      <c r="N5133" s="28"/>
      <c r="O5133" s="28"/>
      <c r="P5133" s="28"/>
      <c r="Q5133" s="28"/>
      <c r="R5133" s="28"/>
    </row>
    <row r="5134" spans="2:18">
      <c r="B5134" s="28"/>
      <c r="C5134" s="28"/>
      <c r="D5134" s="28"/>
      <c r="E5134" s="28"/>
      <c r="F5134" s="28"/>
      <c r="G5134" s="28"/>
      <c r="H5134" s="28"/>
      <c r="I5134" s="28"/>
      <c r="J5134" s="28"/>
      <c r="K5134" s="28"/>
      <c r="L5134" s="28"/>
      <c r="M5134" s="28"/>
      <c r="N5134" s="28"/>
      <c r="O5134" s="28"/>
      <c r="P5134" s="28"/>
      <c r="Q5134" s="28"/>
      <c r="R5134" s="28"/>
    </row>
    <row r="5135" spans="2:18">
      <c r="B5135" s="28"/>
      <c r="C5135" s="28"/>
      <c r="D5135" s="28"/>
      <c r="E5135" s="28"/>
      <c r="F5135" s="28"/>
      <c r="G5135" s="28"/>
      <c r="H5135" s="28"/>
      <c r="I5135" s="28"/>
      <c r="J5135" s="28"/>
      <c r="K5135" s="28"/>
      <c r="L5135" s="28"/>
      <c r="M5135" s="28"/>
      <c r="N5135" s="28"/>
      <c r="O5135" s="28"/>
      <c r="P5135" s="28"/>
      <c r="Q5135" s="28"/>
      <c r="R5135" s="28"/>
    </row>
    <row r="5136" spans="2:18">
      <c r="B5136" s="28"/>
      <c r="C5136" s="28"/>
      <c r="D5136" s="28"/>
      <c r="E5136" s="28"/>
      <c r="F5136" s="28"/>
      <c r="G5136" s="28"/>
      <c r="H5136" s="28"/>
      <c r="I5136" s="28"/>
      <c r="J5136" s="28"/>
      <c r="K5136" s="28"/>
      <c r="L5136" s="28"/>
      <c r="M5136" s="28"/>
      <c r="N5136" s="28"/>
      <c r="O5136" s="28"/>
      <c r="P5136" s="28"/>
      <c r="Q5136" s="28"/>
      <c r="R5136" s="28"/>
    </row>
    <row r="5137" spans="2:18">
      <c r="B5137" s="28"/>
      <c r="C5137" s="28"/>
      <c r="D5137" s="28"/>
      <c r="E5137" s="28"/>
      <c r="F5137" s="28"/>
      <c r="G5137" s="28"/>
      <c r="H5137" s="28"/>
      <c r="I5137" s="28"/>
      <c r="J5137" s="28"/>
      <c r="K5137" s="28"/>
      <c r="L5137" s="28"/>
      <c r="M5137" s="28"/>
      <c r="N5137" s="28"/>
      <c r="O5137" s="28"/>
      <c r="P5137" s="28"/>
      <c r="Q5137" s="28"/>
      <c r="R5137" s="28"/>
    </row>
    <row r="5138" spans="2:18">
      <c r="B5138" s="28"/>
      <c r="C5138" s="28"/>
      <c r="D5138" s="28"/>
      <c r="E5138" s="28"/>
      <c r="F5138" s="28"/>
      <c r="G5138" s="28"/>
      <c r="H5138" s="28"/>
      <c r="I5138" s="28"/>
      <c r="J5138" s="28"/>
      <c r="K5138" s="28"/>
      <c r="L5138" s="28"/>
      <c r="M5138" s="28"/>
      <c r="N5138" s="28"/>
      <c r="O5138" s="28"/>
      <c r="P5138" s="28"/>
      <c r="Q5138" s="28"/>
      <c r="R5138" s="28"/>
    </row>
    <row r="5139" spans="2:18">
      <c r="B5139" s="28"/>
      <c r="C5139" s="28"/>
      <c r="D5139" s="28"/>
      <c r="E5139" s="28"/>
      <c r="F5139" s="28"/>
      <c r="G5139" s="28"/>
      <c r="H5139" s="28"/>
      <c r="I5139" s="28"/>
      <c r="J5139" s="28"/>
      <c r="K5139" s="28"/>
      <c r="L5139" s="28"/>
      <c r="M5139" s="28"/>
      <c r="N5139" s="28"/>
      <c r="O5139" s="28"/>
      <c r="P5139" s="28"/>
      <c r="Q5139" s="28"/>
      <c r="R5139" s="28"/>
    </row>
    <row r="5140" spans="2:18">
      <c r="B5140" s="28"/>
      <c r="C5140" s="28"/>
      <c r="D5140" s="28"/>
      <c r="E5140" s="28"/>
      <c r="F5140" s="28"/>
      <c r="G5140" s="28"/>
      <c r="H5140" s="28"/>
      <c r="I5140" s="28"/>
      <c r="J5140" s="28"/>
      <c r="K5140" s="28"/>
      <c r="L5140" s="28"/>
      <c r="M5140" s="28"/>
      <c r="N5140" s="28"/>
      <c r="O5140" s="28"/>
      <c r="P5140" s="28"/>
      <c r="Q5140" s="28"/>
      <c r="R5140" s="28"/>
    </row>
    <row r="5141" spans="2:18">
      <c r="B5141" s="28"/>
      <c r="C5141" s="28"/>
      <c r="D5141" s="28"/>
      <c r="E5141" s="28"/>
      <c r="F5141" s="28"/>
      <c r="G5141" s="28"/>
      <c r="H5141" s="28"/>
      <c r="I5141" s="28"/>
      <c r="J5141" s="28"/>
      <c r="K5141" s="28"/>
      <c r="L5141" s="28"/>
      <c r="M5141" s="28"/>
      <c r="N5141" s="28"/>
      <c r="O5141" s="28"/>
      <c r="P5141" s="28"/>
      <c r="Q5141" s="28"/>
      <c r="R5141" s="28"/>
    </row>
    <row r="5142" spans="2:18">
      <c r="B5142" s="28"/>
      <c r="C5142" s="28"/>
      <c r="D5142" s="28"/>
      <c r="E5142" s="28"/>
      <c r="F5142" s="28"/>
      <c r="G5142" s="28"/>
      <c r="H5142" s="28"/>
      <c r="I5142" s="28"/>
      <c r="J5142" s="28"/>
      <c r="K5142" s="28"/>
      <c r="L5142" s="28"/>
      <c r="M5142" s="28"/>
      <c r="N5142" s="28"/>
      <c r="O5142" s="28"/>
      <c r="P5142" s="28"/>
      <c r="Q5142" s="28"/>
      <c r="R5142" s="28"/>
    </row>
    <row r="5143" spans="2:18">
      <c r="B5143" s="28"/>
      <c r="C5143" s="28"/>
      <c r="D5143" s="28"/>
      <c r="E5143" s="28"/>
      <c r="F5143" s="28"/>
      <c r="G5143" s="28"/>
      <c r="H5143" s="28"/>
      <c r="I5143" s="28"/>
      <c r="J5143" s="28"/>
      <c r="K5143" s="28"/>
      <c r="L5143" s="28"/>
      <c r="M5143" s="28"/>
      <c r="N5143" s="28"/>
      <c r="O5143" s="28"/>
      <c r="P5143" s="28"/>
      <c r="Q5143" s="28"/>
      <c r="R5143" s="28"/>
    </row>
    <row r="5144" spans="2:18">
      <c r="B5144" s="28"/>
      <c r="C5144" s="28"/>
      <c r="D5144" s="28"/>
      <c r="E5144" s="28"/>
      <c r="F5144" s="28"/>
      <c r="G5144" s="28"/>
      <c r="H5144" s="28"/>
      <c r="I5144" s="28"/>
      <c r="J5144" s="28"/>
      <c r="K5144" s="28"/>
      <c r="L5144" s="28"/>
      <c r="M5144" s="28"/>
      <c r="N5144" s="28"/>
      <c r="O5144" s="28"/>
      <c r="P5144" s="28"/>
      <c r="Q5144" s="28"/>
      <c r="R5144" s="28"/>
    </row>
    <row r="5145" spans="2:18">
      <c r="B5145" s="28"/>
      <c r="C5145" s="28"/>
      <c r="D5145" s="28"/>
      <c r="E5145" s="28"/>
      <c r="F5145" s="28"/>
      <c r="G5145" s="28"/>
      <c r="H5145" s="28"/>
      <c r="I5145" s="28"/>
      <c r="J5145" s="28"/>
      <c r="K5145" s="28"/>
      <c r="L5145" s="28"/>
      <c r="M5145" s="28"/>
      <c r="N5145" s="28"/>
      <c r="O5145" s="28"/>
      <c r="P5145" s="28"/>
      <c r="Q5145" s="28"/>
      <c r="R5145" s="28"/>
    </row>
    <row r="5146" spans="2:18">
      <c r="B5146" s="28"/>
      <c r="C5146" s="28"/>
      <c r="D5146" s="28"/>
      <c r="E5146" s="28"/>
      <c r="F5146" s="28"/>
      <c r="G5146" s="28"/>
      <c r="H5146" s="28"/>
      <c r="I5146" s="28"/>
      <c r="J5146" s="28"/>
      <c r="K5146" s="28"/>
      <c r="L5146" s="28"/>
      <c r="M5146" s="28"/>
      <c r="N5146" s="28"/>
      <c r="O5146" s="28"/>
      <c r="P5146" s="28"/>
      <c r="Q5146" s="28"/>
      <c r="R5146" s="28"/>
    </row>
    <row r="5147" spans="2:18">
      <c r="B5147" s="28"/>
      <c r="C5147" s="28"/>
      <c r="D5147" s="28"/>
      <c r="E5147" s="28"/>
      <c r="F5147" s="28"/>
      <c r="G5147" s="28"/>
      <c r="H5147" s="28"/>
      <c r="I5147" s="28"/>
      <c r="J5147" s="28"/>
      <c r="K5147" s="28"/>
      <c r="L5147" s="28"/>
      <c r="M5147" s="28"/>
      <c r="N5147" s="28"/>
      <c r="O5147" s="28"/>
      <c r="P5147" s="28"/>
      <c r="Q5147" s="28"/>
      <c r="R5147" s="28"/>
    </row>
    <row r="5148" spans="2:18">
      <c r="B5148" s="28"/>
      <c r="C5148" s="28"/>
      <c r="D5148" s="28"/>
      <c r="E5148" s="28"/>
      <c r="F5148" s="28"/>
      <c r="G5148" s="28"/>
      <c r="H5148" s="28"/>
      <c r="I5148" s="28"/>
      <c r="J5148" s="28"/>
      <c r="K5148" s="28"/>
      <c r="L5148" s="28"/>
      <c r="M5148" s="28"/>
      <c r="N5148" s="28"/>
      <c r="O5148" s="28"/>
      <c r="P5148" s="28"/>
      <c r="Q5148" s="28"/>
      <c r="R5148" s="28"/>
    </row>
    <row r="5149" spans="2:18">
      <c r="B5149" s="28"/>
      <c r="C5149" s="28"/>
      <c r="D5149" s="28"/>
      <c r="E5149" s="28"/>
      <c r="F5149" s="28"/>
      <c r="G5149" s="28"/>
      <c r="H5149" s="28"/>
      <c r="I5149" s="28"/>
      <c r="J5149" s="28"/>
      <c r="K5149" s="28"/>
      <c r="L5149" s="28"/>
      <c r="M5149" s="28"/>
      <c r="N5149" s="28"/>
      <c r="O5149" s="28"/>
      <c r="P5149" s="28"/>
      <c r="Q5149" s="28"/>
      <c r="R5149" s="28"/>
    </row>
    <row r="5150" spans="2:18">
      <c r="B5150" s="28"/>
      <c r="C5150" s="28"/>
      <c r="D5150" s="28"/>
      <c r="E5150" s="28"/>
      <c r="F5150" s="28"/>
      <c r="G5150" s="28"/>
      <c r="H5150" s="28"/>
      <c r="I5150" s="28"/>
      <c r="J5150" s="28"/>
      <c r="K5150" s="28"/>
      <c r="L5150" s="28"/>
      <c r="M5150" s="28"/>
      <c r="N5150" s="28"/>
      <c r="O5150" s="28"/>
      <c r="P5150" s="28"/>
      <c r="Q5150" s="28"/>
      <c r="R5150" s="28"/>
    </row>
    <row r="5151" spans="2:18">
      <c r="B5151" s="28"/>
      <c r="C5151" s="28"/>
      <c r="D5151" s="28"/>
      <c r="E5151" s="28"/>
      <c r="F5151" s="28"/>
      <c r="G5151" s="28"/>
      <c r="H5151" s="28"/>
      <c r="I5151" s="28"/>
      <c r="J5151" s="28"/>
      <c r="K5151" s="28"/>
      <c r="L5151" s="28"/>
      <c r="M5151" s="28"/>
      <c r="N5151" s="28"/>
      <c r="O5151" s="28"/>
      <c r="P5151" s="28"/>
      <c r="Q5151" s="28"/>
      <c r="R5151" s="28"/>
    </row>
    <row r="5152" spans="2:18">
      <c r="B5152" s="28"/>
      <c r="C5152" s="28"/>
      <c r="D5152" s="28"/>
      <c r="E5152" s="28"/>
      <c r="F5152" s="28"/>
      <c r="G5152" s="28"/>
      <c r="H5152" s="28"/>
      <c r="I5152" s="28"/>
      <c r="J5152" s="28"/>
      <c r="K5152" s="28"/>
      <c r="L5152" s="28"/>
      <c r="M5152" s="28"/>
      <c r="N5152" s="28"/>
      <c r="O5152" s="28"/>
      <c r="P5152" s="28"/>
      <c r="Q5152" s="28"/>
      <c r="R5152" s="28"/>
    </row>
    <row r="5153" spans="2:18">
      <c r="B5153" s="28"/>
      <c r="C5153" s="28"/>
      <c r="D5153" s="28"/>
      <c r="E5153" s="28"/>
      <c r="F5153" s="28"/>
      <c r="G5153" s="28"/>
      <c r="H5153" s="28"/>
      <c r="I5153" s="28"/>
      <c r="J5153" s="28"/>
      <c r="K5153" s="28"/>
      <c r="L5153" s="28"/>
      <c r="M5153" s="28"/>
      <c r="N5153" s="28"/>
      <c r="O5153" s="28"/>
      <c r="P5153" s="28"/>
      <c r="Q5153" s="28"/>
      <c r="R5153" s="28"/>
    </row>
    <row r="5154" spans="2:18">
      <c r="B5154" s="28"/>
      <c r="C5154" s="28"/>
      <c r="D5154" s="28"/>
      <c r="E5154" s="28"/>
      <c r="F5154" s="28"/>
      <c r="G5154" s="28"/>
      <c r="H5154" s="28"/>
      <c r="I5154" s="28"/>
      <c r="J5154" s="28"/>
      <c r="K5154" s="28"/>
      <c r="L5154" s="28"/>
      <c r="M5154" s="28"/>
      <c r="N5154" s="28"/>
      <c r="O5154" s="28"/>
      <c r="P5154" s="28"/>
      <c r="Q5154" s="28"/>
      <c r="R5154" s="28"/>
    </row>
    <row r="5155" spans="2:18">
      <c r="B5155" s="28"/>
      <c r="C5155" s="28"/>
      <c r="D5155" s="28"/>
      <c r="E5155" s="28"/>
      <c r="F5155" s="28"/>
      <c r="G5155" s="28"/>
      <c r="H5155" s="28"/>
      <c r="I5155" s="28"/>
      <c r="J5155" s="28"/>
      <c r="K5155" s="28"/>
      <c r="L5155" s="28"/>
      <c r="M5155" s="28"/>
      <c r="N5155" s="28"/>
      <c r="O5155" s="28"/>
      <c r="P5155" s="28"/>
      <c r="Q5155" s="28"/>
      <c r="R5155" s="28"/>
    </row>
    <row r="5156" spans="2:18">
      <c r="B5156" s="28"/>
      <c r="C5156" s="28"/>
      <c r="D5156" s="28"/>
      <c r="E5156" s="28"/>
      <c r="F5156" s="28"/>
      <c r="G5156" s="28"/>
      <c r="H5156" s="28"/>
      <c r="I5156" s="28"/>
      <c r="J5156" s="28"/>
      <c r="K5156" s="28"/>
      <c r="L5156" s="28"/>
      <c r="M5156" s="28"/>
      <c r="N5156" s="28"/>
      <c r="O5156" s="28"/>
      <c r="P5156" s="28"/>
      <c r="Q5156" s="28"/>
      <c r="R5156" s="28"/>
    </row>
    <row r="5157" spans="2:18">
      <c r="B5157" s="28"/>
      <c r="C5157" s="28"/>
      <c r="D5157" s="28"/>
      <c r="E5157" s="28"/>
      <c r="F5157" s="28"/>
      <c r="G5157" s="28"/>
      <c r="H5157" s="28"/>
      <c r="I5157" s="28"/>
      <c r="J5157" s="28"/>
      <c r="K5157" s="28"/>
      <c r="L5157" s="28"/>
      <c r="M5157" s="28"/>
      <c r="N5157" s="28"/>
      <c r="O5157" s="28"/>
      <c r="P5157" s="28"/>
      <c r="Q5157" s="28"/>
      <c r="R5157" s="28"/>
    </row>
    <row r="5158" spans="2:18">
      <c r="B5158" s="28"/>
      <c r="C5158" s="28"/>
      <c r="D5158" s="28"/>
      <c r="E5158" s="28"/>
      <c r="F5158" s="28"/>
      <c r="G5158" s="28"/>
      <c r="H5158" s="28"/>
      <c r="I5158" s="28"/>
      <c r="J5158" s="28"/>
      <c r="K5158" s="28"/>
      <c r="L5158" s="28"/>
      <c r="M5158" s="28"/>
      <c r="N5158" s="28"/>
      <c r="O5158" s="28"/>
      <c r="P5158" s="28"/>
      <c r="Q5158" s="28"/>
      <c r="R5158" s="28"/>
    </row>
    <row r="5159" spans="2:18">
      <c r="B5159" s="28"/>
      <c r="C5159" s="28"/>
      <c r="D5159" s="28"/>
      <c r="E5159" s="28"/>
      <c r="F5159" s="28"/>
      <c r="G5159" s="28"/>
      <c r="H5159" s="28"/>
      <c r="I5159" s="28"/>
      <c r="J5159" s="28"/>
      <c r="K5159" s="28"/>
      <c r="L5159" s="28"/>
      <c r="M5159" s="28"/>
      <c r="N5159" s="28"/>
      <c r="O5159" s="28"/>
      <c r="P5159" s="28"/>
      <c r="Q5159" s="28"/>
      <c r="R5159" s="28"/>
    </row>
    <row r="5160" spans="2:18">
      <c r="B5160" s="28"/>
      <c r="C5160" s="28"/>
      <c r="D5160" s="28"/>
      <c r="E5160" s="28"/>
      <c r="F5160" s="28"/>
      <c r="G5160" s="28"/>
      <c r="H5160" s="28"/>
      <c r="I5160" s="28"/>
      <c r="J5160" s="28"/>
      <c r="K5160" s="28"/>
      <c r="L5160" s="28"/>
      <c r="M5160" s="28"/>
      <c r="N5160" s="28"/>
      <c r="O5160" s="28"/>
      <c r="P5160" s="28"/>
      <c r="Q5160" s="28"/>
      <c r="R5160" s="28"/>
    </row>
    <row r="5161" spans="2:18">
      <c r="B5161" s="28"/>
      <c r="C5161" s="28"/>
      <c r="D5161" s="28"/>
      <c r="E5161" s="28"/>
      <c r="F5161" s="28"/>
      <c r="G5161" s="28"/>
      <c r="H5161" s="28"/>
      <c r="I5161" s="28"/>
      <c r="J5161" s="28"/>
      <c r="K5161" s="28"/>
      <c r="L5161" s="28"/>
      <c r="M5161" s="28"/>
      <c r="N5161" s="28"/>
      <c r="O5161" s="28"/>
      <c r="P5161" s="28"/>
      <c r="Q5161" s="28"/>
      <c r="R5161" s="28"/>
    </row>
    <row r="5162" spans="2:18">
      <c r="B5162" s="28"/>
      <c r="C5162" s="28"/>
      <c r="D5162" s="28"/>
      <c r="E5162" s="28"/>
      <c r="F5162" s="28"/>
      <c r="G5162" s="28"/>
      <c r="H5162" s="28"/>
      <c r="I5162" s="28"/>
      <c r="J5162" s="28"/>
      <c r="K5162" s="28"/>
      <c r="L5162" s="28"/>
      <c r="M5162" s="28"/>
      <c r="N5162" s="28"/>
      <c r="O5162" s="28"/>
      <c r="P5162" s="28"/>
      <c r="Q5162" s="28"/>
      <c r="R5162" s="28"/>
    </row>
    <row r="5163" spans="2:18">
      <c r="B5163" s="28"/>
      <c r="C5163" s="28"/>
      <c r="D5163" s="28"/>
      <c r="E5163" s="28"/>
      <c r="F5163" s="28"/>
      <c r="G5163" s="28"/>
      <c r="H5163" s="28"/>
      <c r="I5163" s="28"/>
      <c r="J5163" s="28"/>
      <c r="K5163" s="28"/>
      <c r="L5163" s="28"/>
      <c r="M5163" s="28"/>
      <c r="N5163" s="28"/>
      <c r="O5163" s="28"/>
      <c r="P5163" s="28"/>
      <c r="Q5163" s="28"/>
      <c r="R5163" s="28"/>
    </row>
    <row r="5164" spans="2:18">
      <c r="B5164" s="28"/>
      <c r="C5164" s="28"/>
      <c r="D5164" s="28"/>
      <c r="E5164" s="28"/>
      <c r="F5164" s="28"/>
      <c r="G5164" s="28"/>
      <c r="H5164" s="28"/>
      <c r="I5164" s="28"/>
      <c r="J5164" s="28"/>
      <c r="K5164" s="28"/>
      <c r="L5164" s="28"/>
      <c r="M5164" s="28"/>
      <c r="N5164" s="28"/>
      <c r="O5164" s="28"/>
      <c r="P5164" s="28"/>
      <c r="Q5164" s="28"/>
      <c r="R5164" s="28"/>
    </row>
    <row r="5165" spans="2:18">
      <c r="B5165" s="28"/>
      <c r="C5165" s="28"/>
      <c r="D5165" s="28"/>
      <c r="E5165" s="28"/>
      <c r="F5165" s="28"/>
      <c r="G5165" s="28"/>
      <c r="H5165" s="28"/>
      <c r="I5165" s="28"/>
      <c r="J5165" s="28"/>
      <c r="K5165" s="28"/>
      <c r="L5165" s="28"/>
      <c r="M5165" s="28"/>
      <c r="N5165" s="28"/>
      <c r="O5165" s="28"/>
      <c r="P5165" s="28"/>
      <c r="Q5165" s="28"/>
      <c r="R5165" s="28"/>
    </row>
    <row r="5166" spans="2:18">
      <c r="B5166" s="28"/>
      <c r="C5166" s="28"/>
      <c r="D5166" s="28"/>
      <c r="E5166" s="28"/>
      <c r="F5166" s="28"/>
      <c r="G5166" s="28"/>
      <c r="H5166" s="28"/>
      <c r="I5166" s="28"/>
      <c r="J5166" s="28"/>
      <c r="K5166" s="28"/>
      <c r="L5166" s="28"/>
      <c r="M5166" s="28"/>
      <c r="N5166" s="28"/>
      <c r="O5166" s="28"/>
      <c r="P5166" s="28"/>
      <c r="Q5166" s="28"/>
      <c r="R5166" s="28"/>
    </row>
    <row r="5167" spans="2:18">
      <c r="B5167" s="28"/>
      <c r="C5167" s="28"/>
      <c r="D5167" s="28"/>
      <c r="E5167" s="28"/>
      <c r="F5167" s="28"/>
      <c r="G5167" s="28"/>
      <c r="H5167" s="28"/>
      <c r="I5167" s="28"/>
      <c r="J5167" s="28"/>
      <c r="K5167" s="28"/>
      <c r="L5167" s="28"/>
      <c r="M5167" s="28"/>
      <c r="N5167" s="28"/>
      <c r="O5167" s="28"/>
      <c r="P5167" s="28"/>
      <c r="Q5167" s="28"/>
      <c r="R5167" s="28"/>
    </row>
    <row r="5168" spans="2:18">
      <c r="B5168" s="28"/>
      <c r="C5168" s="28"/>
      <c r="D5168" s="28"/>
      <c r="E5168" s="28"/>
      <c r="F5168" s="28"/>
      <c r="G5168" s="28"/>
      <c r="H5168" s="28"/>
      <c r="I5168" s="28"/>
      <c r="J5168" s="28"/>
      <c r="K5168" s="28"/>
      <c r="L5168" s="28"/>
      <c r="M5168" s="28"/>
      <c r="N5168" s="28"/>
      <c r="O5168" s="28"/>
      <c r="P5168" s="28"/>
      <c r="Q5168" s="28"/>
      <c r="R5168" s="28"/>
    </row>
    <row r="5169" spans="2:18">
      <c r="B5169" s="28"/>
      <c r="C5169" s="28"/>
      <c r="D5169" s="28"/>
      <c r="E5169" s="28"/>
      <c r="F5169" s="28"/>
      <c r="G5169" s="28"/>
      <c r="H5169" s="28"/>
      <c r="I5169" s="28"/>
      <c r="J5169" s="28"/>
      <c r="K5169" s="28"/>
      <c r="L5169" s="28"/>
      <c r="M5169" s="28"/>
      <c r="N5169" s="28"/>
      <c r="O5169" s="28"/>
      <c r="P5169" s="28"/>
      <c r="Q5169" s="28"/>
      <c r="R5169" s="28"/>
    </row>
    <row r="5170" spans="2:18">
      <c r="B5170" s="28"/>
      <c r="C5170" s="28"/>
      <c r="D5170" s="28"/>
      <c r="E5170" s="28"/>
      <c r="F5170" s="28"/>
      <c r="G5170" s="28"/>
      <c r="H5170" s="28"/>
      <c r="I5170" s="28"/>
      <c r="J5170" s="28"/>
      <c r="K5170" s="28"/>
      <c r="L5170" s="28"/>
      <c r="M5170" s="28"/>
      <c r="N5170" s="28"/>
      <c r="O5170" s="28"/>
      <c r="P5170" s="28"/>
      <c r="Q5170" s="28"/>
      <c r="R5170" s="28"/>
    </row>
    <row r="5171" spans="2:18">
      <c r="B5171" s="28"/>
      <c r="C5171" s="28"/>
      <c r="D5171" s="28"/>
      <c r="E5171" s="28"/>
      <c r="F5171" s="28"/>
      <c r="G5171" s="28"/>
      <c r="H5171" s="28"/>
      <c r="I5171" s="28"/>
      <c r="J5171" s="28"/>
      <c r="K5171" s="28"/>
      <c r="L5171" s="28"/>
      <c r="M5171" s="28"/>
      <c r="N5171" s="28"/>
      <c r="O5171" s="28"/>
      <c r="P5171" s="28"/>
      <c r="Q5171" s="28"/>
      <c r="R5171" s="28"/>
    </row>
    <row r="5172" spans="2:18">
      <c r="B5172" s="28"/>
      <c r="C5172" s="28"/>
      <c r="D5172" s="28"/>
      <c r="E5172" s="28"/>
      <c r="F5172" s="28"/>
      <c r="G5172" s="28"/>
      <c r="H5172" s="28"/>
      <c r="I5172" s="28"/>
      <c r="J5172" s="28"/>
      <c r="K5172" s="28"/>
      <c r="L5172" s="28"/>
      <c r="M5172" s="28"/>
      <c r="N5172" s="28"/>
      <c r="O5172" s="28"/>
      <c r="P5172" s="28"/>
      <c r="Q5172" s="28"/>
      <c r="R5172" s="28"/>
    </row>
    <row r="5173" spans="2:18">
      <c r="B5173" s="28"/>
      <c r="C5173" s="28"/>
      <c r="D5173" s="28"/>
      <c r="E5173" s="28"/>
      <c r="F5173" s="28"/>
      <c r="G5173" s="28"/>
      <c r="H5173" s="28"/>
      <c r="I5173" s="28"/>
      <c r="J5173" s="28"/>
      <c r="K5173" s="28"/>
      <c r="L5173" s="28"/>
      <c r="M5173" s="28"/>
      <c r="N5173" s="28"/>
      <c r="O5173" s="28"/>
      <c r="P5173" s="28"/>
      <c r="Q5173" s="28"/>
      <c r="R5173" s="28"/>
    </row>
    <row r="5174" spans="2:18">
      <c r="B5174" s="28"/>
      <c r="C5174" s="28"/>
      <c r="D5174" s="28"/>
      <c r="E5174" s="28"/>
      <c r="F5174" s="28"/>
      <c r="G5174" s="28"/>
      <c r="H5174" s="28"/>
      <c r="I5174" s="28"/>
      <c r="J5174" s="28"/>
      <c r="K5174" s="28"/>
      <c r="L5174" s="28"/>
      <c r="M5174" s="28"/>
      <c r="N5174" s="28"/>
      <c r="O5174" s="28"/>
      <c r="P5174" s="28"/>
      <c r="Q5174" s="28"/>
      <c r="R5174" s="28"/>
    </row>
    <row r="5175" spans="2:18">
      <c r="B5175" s="28"/>
      <c r="C5175" s="28"/>
      <c r="D5175" s="28"/>
      <c r="E5175" s="28"/>
      <c r="F5175" s="28"/>
      <c r="G5175" s="28"/>
      <c r="H5175" s="28"/>
      <c r="I5175" s="28"/>
      <c r="J5175" s="28"/>
      <c r="K5175" s="28"/>
      <c r="L5175" s="28"/>
      <c r="M5175" s="28"/>
      <c r="N5175" s="28"/>
      <c r="O5175" s="28"/>
      <c r="P5175" s="28"/>
      <c r="Q5175" s="28"/>
      <c r="R5175" s="28"/>
    </row>
    <row r="5176" spans="2:18">
      <c r="B5176" s="28"/>
      <c r="C5176" s="28"/>
      <c r="D5176" s="28"/>
      <c r="E5176" s="28"/>
      <c r="F5176" s="28"/>
      <c r="G5176" s="28"/>
      <c r="H5176" s="28"/>
      <c r="I5176" s="28"/>
      <c r="J5176" s="28"/>
      <c r="K5176" s="28"/>
      <c r="L5176" s="28"/>
      <c r="M5176" s="28"/>
      <c r="N5176" s="28"/>
      <c r="O5176" s="28"/>
      <c r="P5176" s="28"/>
      <c r="Q5176" s="28"/>
      <c r="R5176" s="28"/>
    </row>
    <row r="5177" spans="2:18">
      <c r="B5177" s="28"/>
      <c r="C5177" s="28"/>
      <c r="D5177" s="28"/>
      <c r="E5177" s="28"/>
      <c r="F5177" s="28"/>
      <c r="G5177" s="28"/>
      <c r="H5177" s="28"/>
      <c r="I5177" s="28"/>
      <c r="J5177" s="28"/>
      <c r="K5177" s="28"/>
      <c r="L5177" s="28"/>
      <c r="M5177" s="28"/>
      <c r="N5177" s="28"/>
      <c r="O5177" s="28"/>
      <c r="P5177" s="28"/>
      <c r="Q5177" s="28"/>
      <c r="R5177" s="28"/>
    </row>
    <row r="5178" spans="2:18">
      <c r="B5178" s="28"/>
      <c r="C5178" s="28"/>
      <c r="D5178" s="28"/>
      <c r="E5178" s="28"/>
      <c r="F5178" s="28"/>
      <c r="G5178" s="28"/>
      <c r="H5178" s="28"/>
      <c r="I5178" s="28"/>
      <c r="J5178" s="28"/>
      <c r="K5178" s="28"/>
      <c r="L5178" s="28"/>
      <c r="M5178" s="28"/>
      <c r="N5178" s="28"/>
      <c r="O5178" s="28"/>
      <c r="P5178" s="28"/>
      <c r="Q5178" s="28"/>
      <c r="R5178" s="28"/>
    </row>
    <row r="5179" spans="2:18">
      <c r="B5179" s="28"/>
      <c r="C5179" s="28"/>
      <c r="D5179" s="28"/>
      <c r="E5179" s="28"/>
      <c r="F5179" s="28"/>
      <c r="G5179" s="28"/>
      <c r="H5179" s="28"/>
      <c r="I5179" s="28"/>
      <c r="J5179" s="28"/>
      <c r="K5179" s="28"/>
      <c r="L5179" s="28"/>
      <c r="M5179" s="28"/>
      <c r="N5179" s="28"/>
      <c r="O5179" s="28"/>
      <c r="P5179" s="28"/>
      <c r="Q5179" s="28"/>
      <c r="R5179" s="28"/>
    </row>
    <row r="5180" spans="2:18">
      <c r="B5180" s="28"/>
      <c r="C5180" s="28"/>
      <c r="D5180" s="28"/>
      <c r="E5180" s="28"/>
      <c r="F5180" s="28"/>
      <c r="G5180" s="28"/>
      <c r="H5180" s="28"/>
      <c r="I5180" s="28"/>
      <c r="J5180" s="28"/>
      <c r="K5180" s="28"/>
      <c r="L5180" s="28"/>
      <c r="M5180" s="28"/>
      <c r="N5180" s="28"/>
      <c r="O5180" s="28"/>
      <c r="P5180" s="28"/>
      <c r="Q5180" s="28"/>
      <c r="R5180" s="28"/>
    </row>
    <row r="5181" spans="2:18">
      <c r="B5181" s="28"/>
      <c r="C5181" s="28"/>
      <c r="D5181" s="28"/>
      <c r="E5181" s="28"/>
      <c r="F5181" s="28"/>
      <c r="G5181" s="28"/>
      <c r="H5181" s="28"/>
      <c r="I5181" s="28"/>
      <c r="J5181" s="28"/>
      <c r="K5181" s="28"/>
      <c r="L5181" s="28"/>
      <c r="M5181" s="28"/>
      <c r="N5181" s="28"/>
      <c r="O5181" s="28"/>
      <c r="P5181" s="28"/>
      <c r="Q5181" s="28"/>
      <c r="R5181" s="28"/>
    </row>
    <row r="5182" spans="2:18">
      <c r="B5182" s="28"/>
      <c r="C5182" s="28"/>
      <c r="D5182" s="28"/>
      <c r="E5182" s="28"/>
      <c r="F5182" s="28"/>
      <c r="G5182" s="28"/>
      <c r="H5182" s="28"/>
      <c r="I5182" s="28"/>
      <c r="J5182" s="28"/>
      <c r="K5182" s="28"/>
      <c r="L5182" s="28"/>
      <c r="M5182" s="28"/>
      <c r="N5182" s="28"/>
      <c r="O5182" s="28"/>
      <c r="P5182" s="28"/>
      <c r="Q5182" s="28"/>
      <c r="R5182" s="28"/>
    </row>
    <row r="5183" spans="2:18">
      <c r="B5183" s="28"/>
      <c r="C5183" s="28"/>
      <c r="D5183" s="28"/>
      <c r="E5183" s="28"/>
      <c r="F5183" s="28"/>
      <c r="G5183" s="28"/>
      <c r="H5183" s="28"/>
      <c r="I5183" s="28"/>
      <c r="J5183" s="28"/>
      <c r="K5183" s="28"/>
      <c r="L5183" s="28"/>
      <c r="M5183" s="28"/>
      <c r="N5183" s="28"/>
      <c r="O5183" s="28"/>
      <c r="P5183" s="28"/>
      <c r="Q5183" s="28"/>
      <c r="R5183" s="28"/>
    </row>
    <row r="5184" spans="2:18">
      <c r="B5184" s="28"/>
      <c r="C5184" s="28"/>
      <c r="D5184" s="28"/>
      <c r="E5184" s="28"/>
      <c r="F5184" s="28"/>
      <c r="G5184" s="28"/>
      <c r="H5184" s="28"/>
      <c r="I5184" s="28"/>
      <c r="J5184" s="28"/>
      <c r="K5184" s="28"/>
      <c r="L5184" s="28"/>
      <c r="M5184" s="28"/>
      <c r="N5184" s="28"/>
      <c r="O5184" s="28"/>
      <c r="P5184" s="28"/>
      <c r="Q5184" s="28"/>
      <c r="R5184" s="28"/>
    </row>
    <row r="5185" spans="2:18">
      <c r="B5185" s="28"/>
      <c r="C5185" s="28"/>
      <c r="D5185" s="28"/>
      <c r="E5185" s="28"/>
      <c r="F5185" s="28"/>
      <c r="G5185" s="28"/>
      <c r="H5185" s="28"/>
      <c r="I5185" s="28"/>
      <c r="J5185" s="28"/>
      <c r="K5185" s="28"/>
      <c r="L5185" s="28"/>
      <c r="M5185" s="28"/>
      <c r="N5185" s="28"/>
      <c r="O5185" s="28"/>
      <c r="P5185" s="28"/>
      <c r="Q5185" s="28"/>
      <c r="R5185" s="28"/>
    </row>
    <row r="5186" spans="2:18">
      <c r="B5186" s="28"/>
      <c r="C5186" s="28"/>
      <c r="D5186" s="28"/>
      <c r="E5186" s="28"/>
      <c r="F5186" s="28"/>
      <c r="G5186" s="28"/>
      <c r="H5186" s="28"/>
      <c r="I5186" s="28"/>
      <c r="J5186" s="28"/>
      <c r="K5186" s="28"/>
      <c r="L5186" s="28"/>
      <c r="M5186" s="28"/>
      <c r="N5186" s="28"/>
      <c r="O5186" s="28"/>
      <c r="P5186" s="28"/>
      <c r="Q5186" s="28"/>
      <c r="R5186" s="28"/>
    </row>
    <row r="5187" spans="2:18">
      <c r="B5187" s="28"/>
      <c r="C5187" s="28"/>
      <c r="D5187" s="28"/>
      <c r="E5187" s="28"/>
      <c r="F5187" s="28"/>
      <c r="G5187" s="28"/>
      <c r="H5187" s="28"/>
      <c r="I5187" s="28"/>
      <c r="J5187" s="28"/>
      <c r="K5187" s="28"/>
      <c r="L5187" s="28"/>
      <c r="M5187" s="28"/>
      <c r="N5187" s="28"/>
      <c r="O5187" s="28"/>
      <c r="P5187" s="28"/>
      <c r="Q5187" s="28"/>
      <c r="R5187" s="28"/>
    </row>
    <row r="5188" spans="2:18">
      <c r="B5188" s="28"/>
      <c r="C5188" s="28"/>
      <c r="D5188" s="28"/>
      <c r="E5188" s="28"/>
      <c r="F5188" s="28"/>
      <c r="G5188" s="28"/>
      <c r="H5188" s="28"/>
      <c r="I5188" s="28"/>
      <c r="J5188" s="28"/>
      <c r="K5188" s="28"/>
      <c r="L5188" s="28"/>
      <c r="M5188" s="28"/>
      <c r="N5188" s="28"/>
      <c r="O5188" s="28"/>
      <c r="P5188" s="28"/>
      <c r="Q5188" s="28"/>
      <c r="R5188" s="28"/>
    </row>
    <row r="5189" spans="2:18">
      <c r="B5189" s="28"/>
      <c r="C5189" s="28"/>
      <c r="D5189" s="28"/>
      <c r="E5189" s="28"/>
      <c r="F5189" s="28"/>
      <c r="G5189" s="28"/>
      <c r="H5189" s="28"/>
      <c r="I5189" s="28"/>
      <c r="J5189" s="28"/>
      <c r="K5189" s="28"/>
      <c r="L5189" s="28"/>
      <c r="M5189" s="28"/>
      <c r="N5189" s="28"/>
      <c r="O5189" s="28"/>
      <c r="P5189" s="28"/>
      <c r="Q5189" s="28"/>
      <c r="R5189" s="28"/>
    </row>
    <row r="5190" spans="2:18">
      <c r="B5190" s="28"/>
      <c r="C5190" s="28"/>
      <c r="D5190" s="28"/>
      <c r="E5190" s="28"/>
      <c r="F5190" s="28"/>
      <c r="G5190" s="28"/>
      <c r="H5190" s="28"/>
      <c r="I5190" s="28"/>
      <c r="J5190" s="28"/>
      <c r="K5190" s="28"/>
      <c r="L5190" s="28"/>
      <c r="M5190" s="28"/>
      <c r="N5190" s="28"/>
      <c r="O5190" s="28"/>
      <c r="P5190" s="28"/>
      <c r="Q5190" s="28"/>
      <c r="R5190" s="28"/>
    </row>
    <row r="5191" spans="2:18">
      <c r="B5191" s="28"/>
      <c r="C5191" s="28"/>
      <c r="D5191" s="28"/>
      <c r="E5191" s="28"/>
      <c r="F5191" s="28"/>
      <c r="G5191" s="28"/>
      <c r="H5191" s="28"/>
      <c r="I5191" s="28"/>
      <c r="J5191" s="28"/>
      <c r="K5191" s="28"/>
      <c r="L5191" s="28"/>
      <c r="M5191" s="28"/>
      <c r="N5191" s="28"/>
      <c r="O5191" s="28"/>
      <c r="P5191" s="28"/>
      <c r="Q5191" s="28"/>
      <c r="R5191" s="28"/>
    </row>
    <row r="5192" spans="2:18">
      <c r="B5192" s="28"/>
      <c r="C5192" s="28"/>
      <c r="D5192" s="28"/>
      <c r="E5192" s="28"/>
      <c r="F5192" s="28"/>
      <c r="G5192" s="28"/>
      <c r="H5192" s="28"/>
      <c r="I5192" s="28"/>
      <c r="J5192" s="28"/>
      <c r="K5192" s="28"/>
      <c r="L5192" s="28"/>
      <c r="M5192" s="28"/>
      <c r="N5192" s="28"/>
      <c r="O5192" s="28"/>
      <c r="P5192" s="28"/>
      <c r="Q5192" s="28"/>
      <c r="R5192" s="28"/>
    </row>
    <row r="5193" spans="2:18">
      <c r="B5193" s="28"/>
      <c r="C5193" s="28"/>
      <c r="D5193" s="28"/>
      <c r="E5193" s="28"/>
      <c r="F5193" s="28"/>
      <c r="G5193" s="28"/>
      <c r="H5193" s="28"/>
      <c r="I5193" s="28"/>
      <c r="J5193" s="28"/>
      <c r="K5193" s="28"/>
      <c r="L5193" s="28"/>
      <c r="M5193" s="28"/>
      <c r="N5193" s="28"/>
      <c r="O5193" s="28"/>
      <c r="P5193" s="28"/>
      <c r="Q5193" s="28"/>
      <c r="R5193" s="28"/>
    </row>
    <row r="5194" spans="2:18">
      <c r="B5194" s="28"/>
      <c r="C5194" s="28"/>
      <c r="D5194" s="28"/>
      <c r="E5194" s="28"/>
      <c r="F5194" s="28"/>
      <c r="G5194" s="28"/>
      <c r="H5194" s="28"/>
      <c r="I5194" s="28"/>
      <c r="J5194" s="28"/>
      <c r="K5194" s="28"/>
      <c r="L5194" s="28"/>
      <c r="M5194" s="28"/>
      <c r="N5194" s="28"/>
      <c r="O5194" s="28"/>
      <c r="P5194" s="28"/>
      <c r="Q5194" s="28"/>
      <c r="R5194" s="28"/>
    </row>
    <row r="5195" spans="2:18">
      <c r="B5195" s="28"/>
      <c r="C5195" s="28"/>
      <c r="D5195" s="28"/>
      <c r="E5195" s="28"/>
      <c r="F5195" s="28"/>
      <c r="G5195" s="28"/>
      <c r="H5195" s="28"/>
      <c r="I5195" s="28"/>
      <c r="J5195" s="28"/>
      <c r="K5195" s="28"/>
      <c r="L5195" s="28"/>
      <c r="M5195" s="28"/>
      <c r="N5195" s="28"/>
      <c r="O5195" s="28"/>
      <c r="P5195" s="28"/>
      <c r="Q5195" s="28"/>
      <c r="R5195" s="28"/>
    </row>
    <row r="5196" spans="2:18">
      <c r="B5196" s="28"/>
      <c r="C5196" s="28"/>
      <c r="D5196" s="28"/>
      <c r="E5196" s="28"/>
      <c r="F5196" s="28"/>
      <c r="G5196" s="28"/>
      <c r="H5196" s="28"/>
      <c r="I5196" s="28"/>
      <c r="J5196" s="28"/>
      <c r="K5196" s="28"/>
      <c r="L5196" s="28"/>
      <c r="M5196" s="28"/>
      <c r="N5196" s="28"/>
      <c r="O5196" s="28"/>
      <c r="P5196" s="28"/>
      <c r="Q5196" s="28"/>
      <c r="R5196" s="28"/>
    </row>
    <row r="5197" spans="2:18">
      <c r="B5197" s="28"/>
      <c r="C5197" s="28"/>
      <c r="D5197" s="28"/>
      <c r="E5197" s="28"/>
      <c r="F5197" s="28"/>
      <c r="G5197" s="28"/>
      <c r="H5197" s="28"/>
      <c r="I5197" s="28"/>
      <c r="J5197" s="28"/>
      <c r="K5197" s="28"/>
      <c r="L5197" s="28"/>
      <c r="M5197" s="28"/>
      <c r="N5197" s="28"/>
      <c r="O5197" s="28"/>
      <c r="P5197" s="28"/>
      <c r="Q5197" s="28"/>
      <c r="R5197" s="28"/>
    </row>
    <row r="5198" spans="2:18">
      <c r="B5198" s="28"/>
      <c r="C5198" s="28"/>
      <c r="D5198" s="28"/>
      <c r="E5198" s="28"/>
      <c r="F5198" s="28"/>
      <c r="G5198" s="28"/>
      <c r="H5198" s="28"/>
      <c r="I5198" s="28"/>
      <c r="J5198" s="28"/>
      <c r="K5198" s="28"/>
      <c r="L5198" s="28"/>
      <c r="M5198" s="28"/>
      <c r="N5198" s="28"/>
      <c r="O5198" s="28"/>
      <c r="P5198" s="28"/>
      <c r="Q5198" s="28"/>
      <c r="R5198" s="28"/>
    </row>
    <row r="5199" spans="2:18">
      <c r="B5199" s="28"/>
      <c r="C5199" s="28"/>
      <c r="D5199" s="28"/>
      <c r="E5199" s="28"/>
      <c r="F5199" s="28"/>
      <c r="G5199" s="28"/>
      <c r="H5199" s="28"/>
      <c r="I5199" s="28"/>
      <c r="J5199" s="28"/>
      <c r="K5199" s="28"/>
      <c r="L5199" s="28"/>
      <c r="M5199" s="28"/>
      <c r="N5199" s="28"/>
      <c r="O5199" s="28"/>
      <c r="P5199" s="28"/>
      <c r="Q5199" s="28"/>
      <c r="R5199" s="28"/>
    </row>
    <row r="5200" spans="2:18">
      <c r="B5200" s="28"/>
      <c r="C5200" s="28"/>
      <c r="D5200" s="28"/>
      <c r="E5200" s="28"/>
      <c r="F5200" s="28"/>
      <c r="G5200" s="28"/>
      <c r="H5200" s="28"/>
      <c r="I5200" s="28"/>
      <c r="J5200" s="28"/>
      <c r="K5200" s="28"/>
      <c r="L5200" s="28"/>
      <c r="M5200" s="28"/>
      <c r="N5200" s="28"/>
      <c r="O5200" s="28"/>
      <c r="P5200" s="28"/>
      <c r="Q5200" s="28"/>
      <c r="R5200" s="28"/>
    </row>
    <row r="5201" spans="2:18">
      <c r="B5201" s="28"/>
      <c r="C5201" s="28"/>
      <c r="D5201" s="28"/>
      <c r="E5201" s="28"/>
      <c r="F5201" s="28"/>
      <c r="G5201" s="28"/>
      <c r="H5201" s="28"/>
      <c r="I5201" s="28"/>
      <c r="J5201" s="28"/>
      <c r="K5201" s="28"/>
      <c r="L5201" s="28"/>
      <c r="M5201" s="28"/>
      <c r="N5201" s="28"/>
      <c r="O5201" s="28"/>
      <c r="P5201" s="28"/>
      <c r="Q5201" s="28"/>
      <c r="R5201" s="28"/>
    </row>
    <row r="5202" spans="2:18">
      <c r="B5202" s="28"/>
      <c r="C5202" s="28"/>
      <c r="D5202" s="28"/>
      <c r="E5202" s="28"/>
      <c r="F5202" s="28"/>
      <c r="G5202" s="28"/>
      <c r="H5202" s="28"/>
      <c r="I5202" s="28"/>
      <c r="J5202" s="28"/>
      <c r="K5202" s="28"/>
      <c r="L5202" s="28"/>
      <c r="M5202" s="28"/>
      <c r="N5202" s="28"/>
      <c r="O5202" s="28"/>
      <c r="P5202" s="28"/>
      <c r="Q5202" s="28"/>
      <c r="R5202" s="28"/>
    </row>
    <row r="5203" spans="2:18">
      <c r="B5203" s="28"/>
      <c r="C5203" s="28"/>
      <c r="D5203" s="28"/>
      <c r="E5203" s="28"/>
      <c r="F5203" s="28"/>
      <c r="G5203" s="28"/>
      <c r="H5203" s="28"/>
      <c r="I5203" s="28"/>
      <c r="J5203" s="28"/>
      <c r="K5203" s="28"/>
      <c r="L5203" s="28"/>
      <c r="M5203" s="28"/>
      <c r="N5203" s="28"/>
      <c r="O5203" s="28"/>
      <c r="P5203" s="28"/>
      <c r="Q5203" s="28"/>
      <c r="R5203" s="28"/>
    </row>
    <row r="5204" spans="2:18">
      <c r="B5204" s="28"/>
      <c r="C5204" s="28"/>
      <c r="D5204" s="28"/>
      <c r="E5204" s="28"/>
      <c r="F5204" s="28"/>
      <c r="G5204" s="28"/>
      <c r="H5204" s="28"/>
      <c r="I5204" s="28"/>
      <c r="J5204" s="28"/>
      <c r="K5204" s="28"/>
      <c r="L5204" s="28"/>
      <c r="M5204" s="28"/>
      <c r="N5204" s="28"/>
      <c r="O5204" s="28"/>
      <c r="P5204" s="28"/>
      <c r="Q5204" s="28"/>
      <c r="R5204" s="28"/>
    </row>
    <row r="5205" spans="2:18">
      <c r="B5205" s="28"/>
      <c r="C5205" s="28"/>
      <c r="D5205" s="28"/>
      <c r="E5205" s="28"/>
      <c r="F5205" s="28"/>
      <c r="G5205" s="28"/>
      <c r="H5205" s="28"/>
      <c r="I5205" s="28"/>
      <c r="J5205" s="28"/>
      <c r="K5205" s="28"/>
      <c r="L5205" s="28"/>
      <c r="M5205" s="28"/>
      <c r="N5205" s="28"/>
      <c r="O5205" s="28"/>
      <c r="P5205" s="28"/>
      <c r="Q5205" s="28"/>
      <c r="R5205" s="28"/>
    </row>
    <row r="5206" spans="2:18">
      <c r="B5206" s="28"/>
      <c r="C5206" s="28"/>
      <c r="D5206" s="28"/>
      <c r="E5206" s="28"/>
      <c r="F5206" s="28"/>
      <c r="G5206" s="28"/>
      <c r="H5206" s="28"/>
      <c r="I5206" s="28"/>
      <c r="J5206" s="28"/>
      <c r="K5206" s="28"/>
      <c r="L5206" s="28"/>
      <c r="M5206" s="28"/>
      <c r="N5206" s="28"/>
      <c r="O5206" s="28"/>
      <c r="P5206" s="28"/>
      <c r="Q5206" s="28"/>
      <c r="R5206" s="28"/>
    </row>
    <row r="5207" spans="2:18">
      <c r="B5207" s="28"/>
      <c r="C5207" s="28"/>
      <c r="D5207" s="28"/>
      <c r="E5207" s="28"/>
      <c r="F5207" s="28"/>
      <c r="G5207" s="28"/>
      <c r="H5207" s="28"/>
      <c r="I5207" s="28"/>
      <c r="J5207" s="28"/>
      <c r="K5207" s="28"/>
      <c r="L5207" s="28"/>
      <c r="M5207" s="28"/>
      <c r="N5207" s="28"/>
      <c r="O5207" s="28"/>
      <c r="P5207" s="28"/>
      <c r="Q5207" s="28"/>
      <c r="R5207" s="28"/>
    </row>
    <row r="5208" spans="2:18">
      <c r="B5208" s="28"/>
      <c r="C5208" s="28"/>
      <c r="D5208" s="28"/>
      <c r="E5208" s="28"/>
      <c r="F5208" s="28"/>
      <c r="G5208" s="28"/>
      <c r="H5208" s="28"/>
      <c r="I5208" s="28"/>
      <c r="J5208" s="28"/>
      <c r="K5208" s="28"/>
      <c r="L5208" s="28"/>
      <c r="M5208" s="28"/>
      <c r="N5208" s="28"/>
      <c r="O5208" s="28"/>
      <c r="P5208" s="28"/>
      <c r="Q5208" s="28"/>
      <c r="R5208" s="28"/>
    </row>
    <row r="5209" spans="2:18">
      <c r="B5209" s="28"/>
      <c r="C5209" s="28"/>
      <c r="D5209" s="28"/>
      <c r="E5209" s="28"/>
      <c r="F5209" s="28"/>
      <c r="G5209" s="28"/>
      <c r="H5209" s="28"/>
      <c r="I5209" s="28"/>
      <c r="J5209" s="28"/>
      <c r="K5209" s="28"/>
      <c r="L5209" s="28"/>
      <c r="M5209" s="28"/>
      <c r="N5209" s="28"/>
      <c r="O5209" s="28"/>
      <c r="P5209" s="28"/>
      <c r="Q5209" s="28"/>
      <c r="R5209" s="28"/>
    </row>
    <row r="5210" spans="2:18">
      <c r="B5210" s="28"/>
      <c r="C5210" s="28"/>
      <c r="D5210" s="28"/>
      <c r="E5210" s="28"/>
      <c r="F5210" s="28"/>
      <c r="G5210" s="28"/>
      <c r="H5210" s="28"/>
      <c r="I5210" s="28"/>
      <c r="J5210" s="28"/>
      <c r="K5210" s="28"/>
      <c r="L5210" s="28"/>
      <c r="M5210" s="28"/>
      <c r="N5210" s="28"/>
      <c r="O5210" s="28"/>
      <c r="P5210" s="28"/>
      <c r="Q5210" s="28"/>
      <c r="R5210" s="28"/>
    </row>
    <row r="5211" spans="2:18">
      <c r="B5211" s="28"/>
      <c r="C5211" s="28"/>
      <c r="D5211" s="28"/>
      <c r="E5211" s="28"/>
      <c r="F5211" s="28"/>
      <c r="G5211" s="28"/>
      <c r="H5211" s="28"/>
      <c r="I5211" s="28"/>
      <c r="J5211" s="28"/>
      <c r="K5211" s="28"/>
      <c r="L5211" s="28"/>
      <c r="M5211" s="28"/>
      <c r="N5211" s="28"/>
      <c r="O5211" s="28"/>
      <c r="P5211" s="28"/>
      <c r="Q5211" s="28"/>
      <c r="R5211" s="28"/>
    </row>
    <row r="5212" spans="2:18">
      <c r="B5212" s="28"/>
      <c r="C5212" s="28"/>
      <c r="D5212" s="28"/>
      <c r="E5212" s="28"/>
      <c r="F5212" s="28"/>
      <c r="G5212" s="28"/>
      <c r="H5212" s="28"/>
      <c r="I5212" s="28"/>
      <c r="J5212" s="28"/>
      <c r="K5212" s="28"/>
      <c r="L5212" s="28"/>
      <c r="M5212" s="28"/>
      <c r="N5212" s="28"/>
      <c r="O5212" s="28"/>
      <c r="P5212" s="28"/>
      <c r="Q5212" s="28"/>
      <c r="R5212" s="28"/>
    </row>
    <row r="5213" spans="2:18">
      <c r="B5213" s="28"/>
      <c r="C5213" s="28"/>
      <c r="D5213" s="28"/>
      <c r="E5213" s="28"/>
      <c r="F5213" s="28"/>
      <c r="G5213" s="28"/>
      <c r="H5213" s="28"/>
      <c r="I5213" s="28"/>
      <c r="J5213" s="28"/>
      <c r="K5213" s="28"/>
      <c r="L5213" s="28"/>
      <c r="M5213" s="28"/>
      <c r="N5213" s="28"/>
      <c r="O5213" s="28"/>
      <c r="P5213" s="28"/>
      <c r="Q5213" s="28"/>
      <c r="R5213" s="28"/>
    </row>
    <row r="5214" spans="2:18">
      <c r="B5214" s="28"/>
      <c r="C5214" s="28"/>
      <c r="D5214" s="28"/>
      <c r="E5214" s="28"/>
      <c r="F5214" s="28"/>
      <c r="G5214" s="28"/>
      <c r="H5214" s="28"/>
      <c r="I5214" s="28"/>
      <c r="J5214" s="28"/>
      <c r="K5214" s="28"/>
      <c r="L5214" s="28"/>
      <c r="M5214" s="28"/>
      <c r="N5214" s="28"/>
      <c r="O5214" s="28"/>
      <c r="P5214" s="28"/>
      <c r="Q5214" s="28"/>
      <c r="R5214" s="28"/>
    </row>
    <row r="5215" spans="2:18">
      <c r="B5215" s="28"/>
      <c r="C5215" s="28"/>
      <c r="D5215" s="28"/>
      <c r="E5215" s="28"/>
      <c r="F5215" s="28"/>
      <c r="G5215" s="28"/>
      <c r="H5215" s="28"/>
      <c r="I5215" s="28"/>
      <c r="J5215" s="28"/>
      <c r="K5215" s="28"/>
      <c r="L5215" s="28"/>
      <c r="M5215" s="28"/>
      <c r="N5215" s="28"/>
      <c r="O5215" s="28"/>
      <c r="P5215" s="28"/>
      <c r="Q5215" s="28"/>
      <c r="R5215" s="28"/>
    </row>
    <row r="5216" spans="2:18">
      <c r="B5216" s="28"/>
      <c r="C5216" s="28"/>
      <c r="D5216" s="28"/>
      <c r="E5216" s="28"/>
      <c r="F5216" s="28"/>
      <c r="G5216" s="28"/>
      <c r="H5216" s="28"/>
      <c r="I5216" s="28"/>
      <c r="J5216" s="28"/>
      <c r="K5216" s="28"/>
      <c r="L5216" s="28"/>
      <c r="M5216" s="28"/>
      <c r="N5216" s="28"/>
      <c r="O5216" s="28"/>
      <c r="P5216" s="28"/>
      <c r="Q5216" s="28"/>
      <c r="R5216" s="28"/>
    </row>
    <row r="5217" spans="2:18">
      <c r="B5217" s="28"/>
      <c r="C5217" s="28"/>
      <c r="D5217" s="28"/>
      <c r="E5217" s="28"/>
      <c r="F5217" s="28"/>
      <c r="G5217" s="28"/>
      <c r="H5217" s="28"/>
      <c r="I5217" s="28"/>
      <c r="J5217" s="28"/>
      <c r="K5217" s="28"/>
      <c r="L5217" s="28"/>
      <c r="M5217" s="28"/>
      <c r="N5217" s="28"/>
      <c r="O5217" s="28"/>
      <c r="P5217" s="28"/>
      <c r="Q5217" s="28"/>
      <c r="R5217" s="28"/>
    </row>
    <row r="5218" spans="2:18">
      <c r="B5218" s="28"/>
      <c r="C5218" s="28"/>
      <c r="D5218" s="28"/>
      <c r="E5218" s="28"/>
      <c r="F5218" s="28"/>
      <c r="G5218" s="28"/>
      <c r="H5218" s="28"/>
      <c r="I5218" s="28"/>
      <c r="J5218" s="28"/>
      <c r="K5218" s="28"/>
      <c r="L5218" s="28"/>
      <c r="M5218" s="28"/>
      <c r="N5218" s="28"/>
      <c r="O5218" s="28"/>
      <c r="P5218" s="28"/>
      <c r="Q5218" s="28"/>
      <c r="R5218" s="28"/>
    </row>
    <row r="5219" spans="2:18">
      <c r="B5219" s="28"/>
      <c r="C5219" s="28"/>
      <c r="D5219" s="28"/>
      <c r="E5219" s="28"/>
      <c r="F5219" s="28"/>
      <c r="G5219" s="28"/>
      <c r="H5219" s="28"/>
      <c r="I5219" s="28"/>
      <c r="J5219" s="28"/>
      <c r="K5219" s="28"/>
      <c r="L5219" s="28"/>
      <c r="M5219" s="28"/>
      <c r="N5219" s="28"/>
      <c r="O5219" s="28"/>
      <c r="P5219" s="28"/>
      <c r="Q5219" s="28"/>
      <c r="R5219" s="28"/>
    </row>
    <row r="5220" spans="2:18">
      <c r="B5220" s="28"/>
      <c r="C5220" s="28"/>
      <c r="D5220" s="28"/>
      <c r="E5220" s="28"/>
      <c r="F5220" s="28"/>
      <c r="G5220" s="28"/>
      <c r="H5220" s="28"/>
      <c r="I5220" s="28"/>
      <c r="J5220" s="28"/>
      <c r="K5220" s="28"/>
      <c r="L5220" s="28"/>
      <c r="M5220" s="28"/>
      <c r="N5220" s="28"/>
      <c r="O5220" s="28"/>
      <c r="P5220" s="28"/>
      <c r="Q5220" s="28"/>
      <c r="R5220" s="28"/>
    </row>
    <row r="5221" spans="2:18">
      <c r="B5221" s="28"/>
      <c r="C5221" s="28"/>
      <c r="D5221" s="28"/>
      <c r="E5221" s="28"/>
      <c r="F5221" s="28"/>
      <c r="G5221" s="28"/>
      <c r="H5221" s="28"/>
      <c r="I5221" s="28"/>
      <c r="J5221" s="28"/>
      <c r="K5221" s="28"/>
      <c r="L5221" s="28"/>
      <c r="M5221" s="28"/>
      <c r="N5221" s="28"/>
      <c r="O5221" s="28"/>
      <c r="P5221" s="28"/>
      <c r="Q5221" s="28"/>
      <c r="R5221" s="28"/>
    </row>
    <row r="5222" spans="2:18">
      <c r="B5222" s="28"/>
      <c r="C5222" s="28"/>
      <c r="D5222" s="28"/>
      <c r="E5222" s="28"/>
      <c r="F5222" s="28"/>
      <c r="G5222" s="28"/>
      <c r="H5222" s="28"/>
      <c r="I5222" s="28"/>
      <c r="J5222" s="28"/>
      <c r="K5222" s="28"/>
      <c r="L5222" s="28"/>
      <c r="M5222" s="28"/>
      <c r="N5222" s="28"/>
      <c r="O5222" s="28"/>
      <c r="P5222" s="28"/>
      <c r="Q5222" s="28"/>
      <c r="R5222" s="28"/>
    </row>
    <row r="5223" spans="2:18">
      <c r="B5223" s="28"/>
      <c r="C5223" s="28"/>
      <c r="D5223" s="28"/>
      <c r="E5223" s="28"/>
      <c r="F5223" s="28"/>
      <c r="G5223" s="28"/>
      <c r="H5223" s="28"/>
      <c r="I5223" s="28"/>
      <c r="J5223" s="28"/>
      <c r="K5223" s="28"/>
      <c r="L5223" s="28"/>
      <c r="M5223" s="28"/>
      <c r="N5223" s="28"/>
      <c r="O5223" s="28"/>
      <c r="P5223" s="28"/>
      <c r="Q5223" s="28"/>
      <c r="R5223" s="28"/>
    </row>
    <row r="5224" spans="2:18">
      <c r="B5224" s="28"/>
      <c r="C5224" s="28"/>
      <c r="D5224" s="28"/>
      <c r="E5224" s="28"/>
      <c r="F5224" s="28"/>
      <c r="G5224" s="28"/>
      <c r="H5224" s="28"/>
      <c r="I5224" s="28"/>
      <c r="J5224" s="28"/>
      <c r="K5224" s="28"/>
      <c r="L5224" s="28"/>
      <c r="M5224" s="28"/>
      <c r="N5224" s="28"/>
      <c r="O5224" s="28"/>
      <c r="P5224" s="28"/>
      <c r="Q5224" s="28"/>
      <c r="R5224" s="28"/>
    </row>
    <row r="5225" spans="2:18">
      <c r="B5225" s="28"/>
      <c r="C5225" s="28"/>
      <c r="D5225" s="28"/>
      <c r="E5225" s="28"/>
      <c r="F5225" s="28"/>
      <c r="G5225" s="28"/>
      <c r="H5225" s="28"/>
      <c r="I5225" s="28"/>
      <c r="J5225" s="28"/>
      <c r="K5225" s="28"/>
      <c r="L5225" s="28"/>
      <c r="M5225" s="28"/>
      <c r="N5225" s="28"/>
      <c r="O5225" s="28"/>
      <c r="P5225" s="28"/>
      <c r="Q5225" s="28"/>
      <c r="R5225" s="28"/>
    </row>
    <row r="5226" spans="2:18">
      <c r="B5226" s="28"/>
      <c r="C5226" s="28"/>
      <c r="D5226" s="28"/>
      <c r="E5226" s="28"/>
      <c r="F5226" s="28"/>
      <c r="G5226" s="28"/>
      <c r="H5226" s="28"/>
      <c r="I5226" s="28"/>
      <c r="J5226" s="28"/>
      <c r="K5226" s="28"/>
      <c r="L5226" s="28"/>
      <c r="M5226" s="28"/>
      <c r="N5226" s="28"/>
      <c r="O5226" s="28"/>
      <c r="P5226" s="28"/>
      <c r="Q5226" s="28"/>
      <c r="R5226" s="28"/>
    </row>
    <row r="5227" spans="2:18">
      <c r="B5227" s="28"/>
      <c r="C5227" s="28"/>
      <c r="D5227" s="28"/>
      <c r="E5227" s="28"/>
      <c r="F5227" s="28"/>
      <c r="G5227" s="28"/>
      <c r="H5227" s="28"/>
      <c r="I5227" s="28"/>
      <c r="J5227" s="28"/>
      <c r="K5227" s="28"/>
      <c r="L5227" s="28"/>
      <c r="M5227" s="28"/>
      <c r="N5227" s="28"/>
      <c r="O5227" s="28"/>
      <c r="P5227" s="28"/>
      <c r="Q5227" s="28"/>
      <c r="R5227" s="28"/>
    </row>
    <row r="5228" spans="2:18">
      <c r="B5228" s="28"/>
      <c r="C5228" s="28"/>
      <c r="D5228" s="28"/>
      <c r="E5228" s="28"/>
      <c r="F5228" s="28"/>
      <c r="G5228" s="28"/>
      <c r="H5228" s="28"/>
      <c r="I5228" s="28"/>
      <c r="J5228" s="28"/>
      <c r="K5228" s="28"/>
      <c r="L5228" s="28"/>
      <c r="M5228" s="28"/>
      <c r="N5228" s="28"/>
      <c r="O5228" s="28"/>
      <c r="P5228" s="28"/>
      <c r="Q5228" s="28"/>
      <c r="R5228" s="28"/>
    </row>
    <row r="5229" spans="2:18">
      <c r="B5229" s="28"/>
      <c r="C5229" s="28"/>
      <c r="D5229" s="28"/>
      <c r="E5229" s="28"/>
      <c r="F5229" s="28"/>
      <c r="G5229" s="28"/>
      <c r="H5229" s="28"/>
      <c r="I5229" s="28"/>
      <c r="J5229" s="28"/>
      <c r="K5229" s="28"/>
      <c r="L5229" s="28"/>
      <c r="M5229" s="28"/>
      <c r="N5229" s="28"/>
      <c r="O5229" s="28"/>
      <c r="P5229" s="28"/>
      <c r="Q5229" s="28"/>
      <c r="R5229" s="28"/>
    </row>
    <row r="5230" spans="2:18">
      <c r="B5230" s="28"/>
      <c r="C5230" s="28"/>
      <c r="D5230" s="28"/>
      <c r="E5230" s="28"/>
      <c r="F5230" s="28"/>
      <c r="G5230" s="28"/>
      <c r="H5230" s="28"/>
      <c r="I5230" s="28"/>
      <c r="J5230" s="28"/>
      <c r="K5230" s="28"/>
      <c r="L5230" s="28"/>
      <c r="M5230" s="28"/>
      <c r="N5230" s="28"/>
      <c r="O5230" s="28"/>
      <c r="P5230" s="28"/>
      <c r="Q5230" s="28"/>
      <c r="R5230" s="28"/>
    </row>
    <row r="5231" spans="2:18">
      <c r="B5231" s="28"/>
      <c r="C5231" s="28"/>
      <c r="D5231" s="28"/>
      <c r="E5231" s="28"/>
      <c r="F5231" s="28"/>
      <c r="G5231" s="28"/>
      <c r="H5231" s="28"/>
      <c r="I5231" s="28"/>
      <c r="J5231" s="28"/>
      <c r="K5231" s="28"/>
      <c r="L5231" s="28"/>
      <c r="M5231" s="28"/>
      <c r="N5231" s="28"/>
      <c r="O5231" s="28"/>
      <c r="P5231" s="28"/>
      <c r="Q5231" s="28"/>
      <c r="R5231" s="28"/>
    </row>
    <row r="5232" spans="2:18">
      <c r="B5232" s="28"/>
      <c r="C5232" s="28"/>
      <c r="D5232" s="28"/>
      <c r="E5232" s="28"/>
      <c r="F5232" s="28"/>
      <c r="G5232" s="28"/>
      <c r="H5232" s="28"/>
      <c r="I5232" s="28"/>
      <c r="J5232" s="28"/>
      <c r="K5232" s="28"/>
      <c r="L5232" s="28"/>
      <c r="M5232" s="28"/>
      <c r="N5232" s="28"/>
      <c r="O5232" s="28"/>
      <c r="P5232" s="28"/>
      <c r="Q5232" s="28"/>
      <c r="R5232" s="28"/>
    </row>
    <row r="5233" spans="2:18">
      <c r="B5233" s="28"/>
      <c r="C5233" s="28"/>
      <c r="D5233" s="28"/>
      <c r="E5233" s="28"/>
      <c r="F5233" s="28"/>
      <c r="G5233" s="28"/>
      <c r="H5233" s="28"/>
      <c r="I5233" s="28"/>
      <c r="J5233" s="28"/>
      <c r="K5233" s="28"/>
      <c r="L5233" s="28"/>
      <c r="M5233" s="28"/>
      <c r="N5233" s="28"/>
      <c r="O5233" s="28"/>
      <c r="P5233" s="28"/>
      <c r="Q5233" s="28"/>
      <c r="R5233" s="28"/>
    </row>
    <row r="5234" spans="2:18">
      <c r="B5234" s="28"/>
      <c r="C5234" s="28"/>
      <c r="D5234" s="28"/>
      <c r="E5234" s="28"/>
      <c r="F5234" s="28"/>
      <c r="G5234" s="28"/>
      <c r="H5234" s="28"/>
      <c r="I5234" s="28"/>
      <c r="J5234" s="28"/>
      <c r="K5234" s="28"/>
      <c r="L5234" s="28"/>
      <c r="M5234" s="28"/>
      <c r="N5234" s="28"/>
      <c r="O5234" s="28"/>
      <c r="P5234" s="28"/>
      <c r="Q5234" s="28"/>
      <c r="R5234" s="28"/>
    </row>
    <row r="5235" spans="2:18">
      <c r="B5235" s="28"/>
      <c r="C5235" s="28"/>
      <c r="D5235" s="28"/>
      <c r="E5235" s="28"/>
      <c r="F5235" s="28"/>
      <c r="G5235" s="28"/>
      <c r="H5235" s="28"/>
      <c r="I5235" s="28"/>
      <c r="J5235" s="28"/>
      <c r="K5235" s="28"/>
      <c r="L5235" s="28"/>
      <c r="M5235" s="28"/>
      <c r="N5235" s="28"/>
      <c r="O5235" s="28"/>
      <c r="P5235" s="28"/>
      <c r="Q5235" s="28"/>
      <c r="R5235" s="28"/>
    </row>
    <row r="5236" spans="2:18">
      <c r="B5236" s="28"/>
      <c r="C5236" s="28"/>
      <c r="D5236" s="28"/>
      <c r="E5236" s="28"/>
      <c r="F5236" s="28"/>
      <c r="G5236" s="28"/>
      <c r="H5236" s="28"/>
      <c r="I5236" s="28"/>
      <c r="J5236" s="28"/>
      <c r="K5236" s="28"/>
      <c r="L5236" s="28"/>
      <c r="M5236" s="28"/>
      <c r="N5236" s="28"/>
      <c r="O5236" s="28"/>
      <c r="P5236" s="28"/>
      <c r="Q5236" s="28"/>
      <c r="R5236" s="28"/>
    </row>
    <row r="5237" spans="2:18">
      <c r="B5237" s="28"/>
      <c r="C5237" s="28"/>
      <c r="D5237" s="28"/>
      <c r="E5237" s="28"/>
      <c r="F5237" s="28"/>
      <c r="G5237" s="28"/>
      <c r="H5237" s="28"/>
      <c r="I5237" s="28"/>
      <c r="J5237" s="28"/>
      <c r="K5237" s="28"/>
      <c r="L5237" s="28"/>
      <c r="M5237" s="28"/>
      <c r="N5237" s="28"/>
      <c r="O5237" s="28"/>
      <c r="P5237" s="28"/>
      <c r="Q5237" s="28"/>
      <c r="R5237" s="28"/>
    </row>
    <row r="5238" spans="2:18">
      <c r="B5238" s="28"/>
      <c r="C5238" s="28"/>
      <c r="D5238" s="28"/>
      <c r="E5238" s="28"/>
      <c r="F5238" s="28"/>
      <c r="G5238" s="28"/>
      <c r="H5238" s="28"/>
      <c r="I5238" s="28"/>
      <c r="J5238" s="28"/>
      <c r="K5238" s="28"/>
      <c r="L5238" s="28"/>
      <c r="M5238" s="28"/>
      <c r="N5238" s="28"/>
      <c r="O5238" s="28"/>
      <c r="P5238" s="28"/>
      <c r="Q5238" s="28"/>
      <c r="R5238" s="28"/>
    </row>
    <row r="5239" spans="2:18">
      <c r="B5239" s="28"/>
      <c r="C5239" s="28"/>
      <c r="D5239" s="28"/>
      <c r="E5239" s="28"/>
      <c r="F5239" s="28"/>
      <c r="G5239" s="28"/>
      <c r="H5239" s="28"/>
      <c r="I5239" s="28"/>
      <c r="J5239" s="28"/>
      <c r="K5239" s="28"/>
      <c r="L5239" s="28"/>
      <c r="M5239" s="28"/>
      <c r="N5239" s="28"/>
      <c r="O5239" s="28"/>
      <c r="P5239" s="28"/>
      <c r="Q5239" s="28"/>
      <c r="R5239" s="28"/>
    </row>
    <row r="5240" spans="2:18">
      <c r="B5240" s="28"/>
      <c r="C5240" s="28"/>
      <c r="D5240" s="28"/>
      <c r="E5240" s="28"/>
      <c r="F5240" s="28"/>
      <c r="G5240" s="28"/>
      <c r="H5240" s="28"/>
      <c r="I5240" s="28"/>
      <c r="J5240" s="28"/>
      <c r="K5240" s="28"/>
      <c r="L5240" s="28"/>
      <c r="M5240" s="28"/>
      <c r="N5240" s="28"/>
      <c r="O5240" s="28"/>
      <c r="P5240" s="28"/>
      <c r="Q5240" s="28"/>
      <c r="R5240" s="28"/>
    </row>
    <row r="5241" spans="2:18">
      <c r="B5241" s="28"/>
      <c r="C5241" s="28"/>
      <c r="D5241" s="28"/>
      <c r="E5241" s="28"/>
      <c r="F5241" s="28"/>
      <c r="G5241" s="28"/>
      <c r="H5241" s="28"/>
      <c r="I5241" s="28"/>
      <c r="J5241" s="28"/>
      <c r="K5241" s="28"/>
      <c r="L5241" s="28"/>
      <c r="M5241" s="28"/>
      <c r="N5241" s="28"/>
      <c r="O5241" s="28"/>
      <c r="P5241" s="28"/>
      <c r="Q5241" s="28"/>
      <c r="R5241" s="28"/>
    </row>
    <row r="5242" spans="2:18">
      <c r="B5242" s="28"/>
      <c r="C5242" s="28"/>
      <c r="D5242" s="28"/>
      <c r="E5242" s="28"/>
      <c r="F5242" s="28"/>
      <c r="G5242" s="28"/>
      <c r="H5242" s="28"/>
      <c r="I5242" s="28"/>
      <c r="J5242" s="28"/>
      <c r="K5242" s="28"/>
      <c r="L5242" s="28"/>
      <c r="M5242" s="28"/>
      <c r="N5242" s="28"/>
      <c r="O5242" s="28"/>
      <c r="P5242" s="28"/>
      <c r="Q5242" s="28"/>
      <c r="R5242" s="28"/>
    </row>
    <row r="5243" spans="2:18">
      <c r="B5243" s="28"/>
      <c r="C5243" s="28"/>
      <c r="D5243" s="28"/>
      <c r="E5243" s="28"/>
      <c r="F5243" s="28"/>
      <c r="G5243" s="28"/>
      <c r="H5243" s="28"/>
      <c r="I5243" s="28"/>
      <c r="J5243" s="28"/>
      <c r="K5243" s="28"/>
      <c r="L5243" s="28"/>
      <c r="M5243" s="28"/>
      <c r="N5243" s="28"/>
      <c r="O5243" s="28"/>
      <c r="P5243" s="28"/>
      <c r="Q5243" s="28"/>
      <c r="R5243" s="28"/>
    </row>
    <row r="5244" spans="2:18">
      <c r="B5244" s="28"/>
      <c r="C5244" s="28"/>
      <c r="D5244" s="28"/>
      <c r="E5244" s="28"/>
      <c r="F5244" s="28"/>
      <c r="G5244" s="28"/>
      <c r="H5244" s="28"/>
      <c r="I5244" s="28"/>
      <c r="J5244" s="28"/>
      <c r="K5244" s="28"/>
      <c r="L5244" s="28"/>
      <c r="M5244" s="28"/>
      <c r="N5244" s="28"/>
      <c r="O5244" s="28"/>
      <c r="P5244" s="28"/>
      <c r="Q5244" s="28"/>
      <c r="R5244" s="28"/>
    </row>
    <row r="5245" spans="2:18">
      <c r="B5245" s="28"/>
      <c r="C5245" s="28"/>
      <c r="D5245" s="28"/>
      <c r="E5245" s="28"/>
      <c r="F5245" s="28"/>
      <c r="G5245" s="28"/>
      <c r="H5245" s="28"/>
      <c r="I5245" s="28"/>
      <c r="J5245" s="28"/>
      <c r="K5245" s="28"/>
      <c r="L5245" s="28"/>
      <c r="M5245" s="28"/>
      <c r="N5245" s="28"/>
      <c r="O5245" s="28"/>
      <c r="P5245" s="28"/>
      <c r="Q5245" s="28"/>
      <c r="R5245" s="28"/>
    </row>
    <row r="5246" spans="2:18">
      <c r="B5246" s="28"/>
      <c r="C5246" s="28"/>
      <c r="D5246" s="28"/>
      <c r="E5246" s="28"/>
      <c r="F5246" s="28"/>
      <c r="G5246" s="28"/>
      <c r="H5246" s="28"/>
      <c r="I5246" s="28"/>
      <c r="J5246" s="28"/>
      <c r="K5246" s="28"/>
      <c r="L5246" s="28"/>
      <c r="M5246" s="28"/>
      <c r="N5246" s="28"/>
      <c r="O5246" s="28"/>
      <c r="P5246" s="28"/>
      <c r="Q5246" s="28"/>
      <c r="R5246" s="28"/>
    </row>
    <row r="5247" spans="2:18">
      <c r="B5247" s="28"/>
      <c r="C5247" s="28"/>
      <c r="D5247" s="28"/>
      <c r="E5247" s="28"/>
      <c r="F5247" s="28"/>
      <c r="G5247" s="28"/>
      <c r="H5247" s="28"/>
      <c r="I5247" s="28"/>
      <c r="J5247" s="28"/>
      <c r="K5247" s="28"/>
      <c r="L5247" s="28"/>
      <c r="M5247" s="28"/>
      <c r="N5247" s="28"/>
      <c r="O5247" s="28"/>
      <c r="P5247" s="28"/>
      <c r="Q5247" s="28"/>
      <c r="R5247" s="28"/>
    </row>
    <row r="5248" spans="2:18">
      <c r="B5248" s="28"/>
      <c r="C5248" s="28"/>
      <c r="D5248" s="28"/>
      <c r="E5248" s="28"/>
      <c r="F5248" s="28"/>
      <c r="G5248" s="28"/>
      <c r="H5248" s="28"/>
      <c r="I5248" s="28"/>
      <c r="J5248" s="28"/>
      <c r="K5248" s="28"/>
      <c r="L5248" s="28"/>
      <c r="M5248" s="28"/>
      <c r="N5248" s="28"/>
      <c r="O5248" s="28"/>
      <c r="P5248" s="28"/>
      <c r="Q5248" s="28"/>
      <c r="R5248" s="28"/>
    </row>
    <row r="5249" spans="2:18">
      <c r="B5249" s="28"/>
      <c r="C5249" s="28"/>
      <c r="D5249" s="28"/>
      <c r="E5249" s="28"/>
      <c r="F5249" s="28"/>
      <c r="G5249" s="28"/>
      <c r="H5249" s="28"/>
      <c r="I5249" s="28"/>
      <c r="J5249" s="28"/>
      <c r="K5249" s="28"/>
      <c r="L5249" s="28"/>
      <c r="M5249" s="28"/>
      <c r="N5249" s="28"/>
      <c r="O5249" s="28"/>
      <c r="P5249" s="28"/>
      <c r="Q5249" s="28"/>
      <c r="R5249" s="28"/>
    </row>
    <row r="5250" spans="2:18">
      <c r="B5250" s="28"/>
      <c r="C5250" s="28"/>
      <c r="D5250" s="28"/>
      <c r="E5250" s="28"/>
      <c r="F5250" s="28"/>
      <c r="G5250" s="28"/>
      <c r="H5250" s="28"/>
      <c r="I5250" s="28"/>
      <c r="J5250" s="28"/>
      <c r="K5250" s="28"/>
      <c r="L5250" s="28"/>
      <c r="M5250" s="28"/>
      <c r="N5250" s="28"/>
      <c r="O5250" s="28"/>
      <c r="P5250" s="28"/>
      <c r="Q5250" s="28"/>
      <c r="R5250" s="28"/>
    </row>
    <row r="5251" spans="2:18">
      <c r="B5251" s="28"/>
      <c r="C5251" s="28"/>
      <c r="D5251" s="28"/>
      <c r="E5251" s="28"/>
      <c r="F5251" s="28"/>
      <c r="G5251" s="28"/>
      <c r="H5251" s="28"/>
      <c r="I5251" s="28"/>
      <c r="J5251" s="28"/>
      <c r="K5251" s="28"/>
      <c r="L5251" s="28"/>
      <c r="M5251" s="28"/>
      <c r="N5251" s="28"/>
      <c r="O5251" s="28"/>
      <c r="P5251" s="28"/>
      <c r="Q5251" s="28"/>
      <c r="R5251" s="28"/>
    </row>
    <row r="5252" spans="2:18">
      <c r="B5252" s="28"/>
      <c r="C5252" s="28"/>
      <c r="D5252" s="28"/>
      <c r="E5252" s="28"/>
      <c r="F5252" s="28"/>
      <c r="G5252" s="28"/>
      <c r="H5252" s="28"/>
      <c r="I5252" s="28"/>
      <c r="J5252" s="28"/>
      <c r="K5252" s="28"/>
      <c r="L5252" s="28"/>
      <c r="M5252" s="28"/>
      <c r="N5252" s="28"/>
      <c r="O5252" s="28"/>
      <c r="P5252" s="28"/>
      <c r="Q5252" s="28"/>
      <c r="R5252" s="28"/>
    </row>
    <row r="5253" spans="2:18">
      <c r="B5253" s="28"/>
      <c r="C5253" s="28"/>
      <c r="D5253" s="28"/>
      <c r="E5253" s="28"/>
      <c r="F5253" s="28"/>
      <c r="G5253" s="28"/>
      <c r="H5253" s="28"/>
      <c r="I5253" s="28"/>
      <c r="J5253" s="28"/>
      <c r="K5253" s="28"/>
      <c r="L5253" s="28"/>
      <c r="M5253" s="28"/>
      <c r="N5253" s="28"/>
      <c r="O5253" s="28"/>
      <c r="P5253" s="28"/>
      <c r="Q5253" s="28"/>
      <c r="R5253" s="28"/>
    </row>
    <row r="5254" spans="2:18">
      <c r="B5254" s="28"/>
      <c r="C5254" s="28"/>
      <c r="D5254" s="28"/>
      <c r="E5254" s="28"/>
      <c r="F5254" s="28"/>
      <c r="G5254" s="28"/>
      <c r="H5254" s="28"/>
      <c r="I5254" s="28"/>
      <c r="J5254" s="28"/>
      <c r="K5254" s="28"/>
      <c r="L5254" s="28"/>
      <c r="M5254" s="28"/>
      <c r="N5254" s="28"/>
      <c r="O5254" s="28"/>
      <c r="P5254" s="28"/>
      <c r="Q5254" s="28"/>
      <c r="R5254" s="28"/>
    </row>
    <row r="5255" spans="2:18">
      <c r="B5255" s="28"/>
      <c r="C5255" s="28"/>
      <c r="D5255" s="28"/>
      <c r="E5255" s="28"/>
      <c r="F5255" s="28"/>
      <c r="G5255" s="28"/>
      <c r="H5255" s="28"/>
      <c r="I5255" s="28"/>
      <c r="J5255" s="28"/>
      <c r="K5255" s="28"/>
      <c r="L5255" s="28"/>
      <c r="M5255" s="28"/>
      <c r="N5255" s="28"/>
      <c r="O5255" s="28"/>
      <c r="P5255" s="28"/>
      <c r="Q5255" s="28"/>
      <c r="R5255" s="28"/>
    </row>
    <row r="5256" spans="2:18">
      <c r="B5256" s="28"/>
      <c r="C5256" s="28"/>
      <c r="D5256" s="28"/>
      <c r="E5256" s="28"/>
      <c r="F5256" s="28"/>
      <c r="G5256" s="28"/>
      <c r="H5256" s="28"/>
      <c r="I5256" s="28"/>
      <c r="J5256" s="28"/>
      <c r="K5256" s="28"/>
      <c r="L5256" s="28"/>
      <c r="M5256" s="28"/>
      <c r="N5256" s="28"/>
      <c r="O5256" s="28"/>
      <c r="P5256" s="28"/>
      <c r="Q5256" s="28"/>
      <c r="R5256" s="28"/>
    </row>
    <row r="5257" spans="2:18">
      <c r="B5257" s="28"/>
      <c r="C5257" s="28"/>
      <c r="D5257" s="28"/>
      <c r="E5257" s="28"/>
      <c r="F5257" s="28"/>
      <c r="G5257" s="28"/>
      <c r="H5257" s="28"/>
      <c r="I5257" s="28"/>
      <c r="J5257" s="28"/>
      <c r="K5257" s="28"/>
      <c r="L5257" s="28"/>
      <c r="M5257" s="28"/>
      <c r="N5257" s="28"/>
      <c r="O5257" s="28"/>
      <c r="P5257" s="28"/>
      <c r="Q5257" s="28"/>
      <c r="R5257" s="28"/>
    </row>
    <row r="5258" spans="2:18">
      <c r="B5258" s="28"/>
      <c r="C5258" s="28"/>
      <c r="D5258" s="28"/>
      <c r="E5258" s="28"/>
      <c r="F5258" s="28"/>
      <c r="G5258" s="28"/>
      <c r="H5258" s="28"/>
      <c r="I5258" s="28"/>
      <c r="J5258" s="28"/>
      <c r="K5258" s="28"/>
      <c r="L5258" s="28"/>
      <c r="M5258" s="28"/>
      <c r="N5258" s="28"/>
      <c r="O5258" s="28"/>
      <c r="P5258" s="28"/>
      <c r="Q5258" s="28"/>
      <c r="R5258" s="28"/>
    </row>
    <row r="5259" spans="2:18">
      <c r="B5259" s="28"/>
      <c r="C5259" s="28"/>
      <c r="D5259" s="28"/>
      <c r="E5259" s="28"/>
      <c r="F5259" s="28"/>
      <c r="G5259" s="28"/>
      <c r="H5259" s="28"/>
      <c r="I5259" s="28"/>
      <c r="J5259" s="28"/>
      <c r="K5259" s="28"/>
      <c r="L5259" s="28"/>
      <c r="M5259" s="28"/>
      <c r="N5259" s="28"/>
      <c r="O5259" s="28"/>
      <c r="P5259" s="28"/>
      <c r="Q5259" s="28"/>
      <c r="R5259" s="28"/>
    </row>
    <row r="5260" spans="2:18">
      <c r="B5260" s="28"/>
      <c r="C5260" s="28"/>
      <c r="D5260" s="28"/>
      <c r="E5260" s="28"/>
      <c r="F5260" s="28"/>
      <c r="G5260" s="28"/>
      <c r="H5260" s="28"/>
      <c r="I5260" s="28"/>
      <c r="J5260" s="28"/>
      <c r="K5260" s="28"/>
      <c r="L5260" s="28"/>
      <c r="M5260" s="28"/>
      <c r="N5260" s="28"/>
      <c r="O5260" s="28"/>
      <c r="P5260" s="28"/>
      <c r="Q5260" s="28"/>
      <c r="R5260" s="28"/>
    </row>
    <row r="5261" spans="2:18">
      <c r="B5261" s="28"/>
      <c r="C5261" s="28"/>
      <c r="D5261" s="28"/>
      <c r="E5261" s="28"/>
      <c r="F5261" s="28"/>
      <c r="G5261" s="28"/>
      <c r="H5261" s="28"/>
      <c r="I5261" s="28"/>
      <c r="J5261" s="28"/>
      <c r="K5261" s="28"/>
      <c r="L5261" s="28"/>
      <c r="M5261" s="28"/>
      <c r="N5261" s="28"/>
      <c r="O5261" s="28"/>
      <c r="P5261" s="28"/>
      <c r="Q5261" s="28"/>
      <c r="R5261" s="28"/>
    </row>
    <row r="5262" spans="2:18">
      <c r="B5262" s="28"/>
      <c r="C5262" s="28"/>
      <c r="D5262" s="28"/>
      <c r="E5262" s="28"/>
      <c r="F5262" s="28"/>
      <c r="G5262" s="28"/>
      <c r="H5262" s="28"/>
      <c r="I5262" s="28"/>
      <c r="J5262" s="28"/>
      <c r="K5262" s="28"/>
      <c r="L5262" s="28"/>
      <c r="M5262" s="28"/>
      <c r="N5262" s="28"/>
      <c r="O5262" s="28"/>
      <c r="P5262" s="28"/>
      <c r="Q5262" s="28"/>
      <c r="R5262" s="28"/>
    </row>
    <row r="5263" spans="2:18">
      <c r="B5263" s="28"/>
      <c r="C5263" s="28"/>
      <c r="D5263" s="28"/>
      <c r="E5263" s="28"/>
      <c r="F5263" s="28"/>
      <c r="G5263" s="28"/>
      <c r="H5263" s="28"/>
      <c r="I5263" s="28"/>
      <c r="J5263" s="28"/>
      <c r="K5263" s="28"/>
      <c r="L5263" s="28"/>
      <c r="M5263" s="28"/>
      <c r="N5263" s="28"/>
      <c r="O5263" s="28"/>
      <c r="P5263" s="28"/>
      <c r="Q5263" s="28"/>
      <c r="R5263" s="28"/>
    </row>
    <row r="5264" spans="2:18">
      <c r="B5264" s="28"/>
      <c r="C5264" s="28"/>
      <c r="D5264" s="28"/>
      <c r="E5264" s="28"/>
      <c r="F5264" s="28"/>
      <c r="G5264" s="28"/>
      <c r="H5264" s="28"/>
      <c r="I5264" s="28"/>
      <c r="J5264" s="28"/>
      <c r="K5264" s="28"/>
      <c r="L5264" s="28"/>
      <c r="M5264" s="28"/>
      <c r="N5264" s="28"/>
      <c r="O5264" s="28"/>
      <c r="P5264" s="28"/>
      <c r="Q5264" s="28"/>
      <c r="R5264" s="28"/>
    </row>
    <row r="5265" spans="2:18">
      <c r="B5265" s="28"/>
      <c r="C5265" s="28"/>
      <c r="D5265" s="28"/>
      <c r="E5265" s="28"/>
      <c r="F5265" s="28"/>
      <c r="G5265" s="28"/>
      <c r="H5265" s="28"/>
      <c r="I5265" s="28"/>
      <c r="J5265" s="28"/>
      <c r="K5265" s="28"/>
      <c r="L5265" s="28"/>
      <c r="M5265" s="28"/>
      <c r="N5265" s="28"/>
      <c r="O5265" s="28"/>
      <c r="P5265" s="28"/>
      <c r="Q5265" s="28"/>
      <c r="R5265" s="28"/>
    </row>
    <row r="5266" spans="2:18">
      <c r="B5266" s="28"/>
      <c r="C5266" s="28"/>
      <c r="D5266" s="28"/>
      <c r="E5266" s="28"/>
      <c r="F5266" s="28"/>
      <c r="G5266" s="28"/>
      <c r="H5266" s="28"/>
      <c r="I5266" s="28"/>
      <c r="J5266" s="28"/>
      <c r="K5266" s="28"/>
      <c r="L5266" s="28"/>
      <c r="M5266" s="28"/>
      <c r="N5266" s="28"/>
      <c r="O5266" s="28"/>
      <c r="P5266" s="28"/>
      <c r="Q5266" s="28"/>
      <c r="R5266" s="28"/>
    </row>
    <row r="5267" spans="2:18">
      <c r="B5267" s="28"/>
      <c r="C5267" s="28"/>
      <c r="D5267" s="28"/>
      <c r="E5267" s="28"/>
      <c r="F5267" s="28"/>
      <c r="G5267" s="28"/>
      <c r="H5267" s="28"/>
      <c r="I5267" s="28"/>
      <c r="J5267" s="28"/>
      <c r="K5267" s="28"/>
      <c r="L5267" s="28"/>
      <c r="M5267" s="28"/>
      <c r="N5267" s="28"/>
      <c r="O5267" s="28"/>
      <c r="P5267" s="28"/>
      <c r="Q5267" s="28"/>
      <c r="R5267" s="28"/>
    </row>
    <row r="5268" spans="2:18">
      <c r="B5268" s="28"/>
      <c r="C5268" s="28"/>
      <c r="D5268" s="28"/>
      <c r="E5268" s="28"/>
      <c r="F5268" s="28"/>
      <c r="G5268" s="28"/>
      <c r="H5268" s="28"/>
      <c r="I5268" s="28"/>
      <c r="J5268" s="28"/>
      <c r="K5268" s="28"/>
      <c r="L5268" s="28"/>
      <c r="M5268" s="28"/>
      <c r="N5268" s="28"/>
      <c r="O5268" s="28"/>
      <c r="P5268" s="28"/>
      <c r="Q5268" s="28"/>
      <c r="R5268" s="28"/>
    </row>
    <row r="5269" spans="2:18">
      <c r="B5269" s="28"/>
      <c r="C5269" s="28"/>
      <c r="D5269" s="28"/>
      <c r="E5269" s="28"/>
      <c r="F5269" s="28"/>
      <c r="G5269" s="28"/>
      <c r="H5269" s="28"/>
      <c r="I5269" s="28"/>
      <c r="J5269" s="28"/>
      <c r="K5269" s="28"/>
      <c r="L5269" s="28"/>
      <c r="M5269" s="28"/>
      <c r="N5269" s="28"/>
      <c r="O5269" s="28"/>
      <c r="P5269" s="28"/>
      <c r="Q5269" s="28"/>
      <c r="R5269" s="28"/>
    </row>
    <row r="5270" spans="2:18">
      <c r="B5270" s="28"/>
      <c r="C5270" s="28"/>
      <c r="D5270" s="28"/>
      <c r="E5270" s="28"/>
      <c r="F5270" s="28"/>
      <c r="G5270" s="28"/>
      <c r="H5270" s="28"/>
      <c r="I5270" s="28"/>
      <c r="J5270" s="28"/>
      <c r="K5270" s="28"/>
      <c r="L5270" s="28"/>
      <c r="M5270" s="28"/>
      <c r="N5270" s="28"/>
      <c r="O5270" s="28"/>
      <c r="P5270" s="28"/>
      <c r="Q5270" s="28"/>
      <c r="R5270" s="28"/>
    </row>
    <row r="5271" spans="2:18">
      <c r="B5271" s="28"/>
      <c r="C5271" s="28"/>
      <c r="D5271" s="28"/>
      <c r="E5271" s="28"/>
      <c r="F5271" s="28"/>
      <c r="G5271" s="28"/>
      <c r="H5271" s="28"/>
      <c r="I5271" s="28"/>
      <c r="J5271" s="28"/>
      <c r="K5271" s="28"/>
      <c r="L5271" s="28"/>
      <c r="M5271" s="28"/>
      <c r="N5271" s="28"/>
      <c r="O5271" s="28"/>
      <c r="P5271" s="28"/>
      <c r="Q5271" s="28"/>
      <c r="R5271" s="28"/>
    </row>
    <row r="5272" spans="2:18">
      <c r="B5272" s="28"/>
      <c r="C5272" s="28"/>
      <c r="D5272" s="28"/>
      <c r="E5272" s="28"/>
      <c r="F5272" s="28"/>
      <c r="G5272" s="28"/>
      <c r="H5272" s="28"/>
      <c r="I5272" s="28"/>
      <c r="J5272" s="28"/>
      <c r="K5272" s="28"/>
      <c r="L5272" s="28"/>
      <c r="M5272" s="28"/>
      <c r="N5272" s="28"/>
      <c r="O5272" s="28"/>
      <c r="P5272" s="28"/>
      <c r="Q5272" s="28"/>
      <c r="R5272" s="28"/>
    </row>
    <row r="5273" spans="2:18">
      <c r="B5273" s="28"/>
      <c r="C5273" s="28"/>
      <c r="D5273" s="28"/>
      <c r="E5273" s="28"/>
      <c r="F5273" s="28"/>
      <c r="G5273" s="28"/>
      <c r="H5273" s="28"/>
      <c r="I5273" s="28"/>
      <c r="J5273" s="28"/>
      <c r="K5273" s="28"/>
      <c r="L5273" s="28"/>
      <c r="M5273" s="28"/>
      <c r="N5273" s="28"/>
      <c r="O5273" s="28"/>
      <c r="P5273" s="28"/>
      <c r="Q5273" s="28"/>
      <c r="R5273" s="28"/>
    </row>
    <row r="5274" spans="2:18">
      <c r="B5274" s="28"/>
      <c r="C5274" s="28"/>
      <c r="D5274" s="28"/>
      <c r="E5274" s="28"/>
      <c r="F5274" s="28"/>
      <c r="G5274" s="28"/>
      <c r="H5274" s="28"/>
      <c r="I5274" s="28"/>
      <c r="J5274" s="28"/>
      <c r="K5274" s="28"/>
      <c r="L5274" s="28"/>
      <c r="M5274" s="28"/>
      <c r="N5274" s="28"/>
      <c r="O5274" s="28"/>
      <c r="P5274" s="28"/>
      <c r="Q5274" s="28"/>
      <c r="R5274" s="28"/>
    </row>
    <row r="5275" spans="2:18">
      <c r="B5275" s="28"/>
      <c r="C5275" s="28"/>
      <c r="D5275" s="28"/>
      <c r="E5275" s="28"/>
      <c r="F5275" s="28"/>
      <c r="G5275" s="28"/>
      <c r="H5275" s="28"/>
      <c r="I5275" s="28"/>
      <c r="J5275" s="28"/>
      <c r="K5275" s="28"/>
      <c r="L5275" s="28"/>
      <c r="M5275" s="28"/>
      <c r="N5275" s="28"/>
      <c r="O5275" s="28"/>
      <c r="P5275" s="28"/>
      <c r="Q5275" s="28"/>
      <c r="R5275" s="28"/>
    </row>
    <row r="5276" spans="2:18">
      <c r="B5276" s="28"/>
      <c r="C5276" s="28"/>
      <c r="D5276" s="28"/>
      <c r="E5276" s="28"/>
      <c r="F5276" s="28"/>
      <c r="G5276" s="28"/>
      <c r="H5276" s="28"/>
      <c r="I5276" s="28"/>
      <c r="J5276" s="28"/>
      <c r="K5276" s="28"/>
      <c r="L5276" s="28"/>
      <c r="M5276" s="28"/>
      <c r="N5276" s="28"/>
      <c r="O5276" s="28"/>
      <c r="P5276" s="28"/>
      <c r="Q5276" s="28"/>
      <c r="R5276" s="28"/>
    </row>
    <row r="5277" spans="2:18">
      <c r="B5277" s="28"/>
      <c r="C5277" s="28"/>
      <c r="D5277" s="28"/>
      <c r="E5277" s="28"/>
      <c r="F5277" s="28"/>
      <c r="G5277" s="28"/>
      <c r="H5277" s="28"/>
      <c r="I5277" s="28"/>
      <c r="J5277" s="28"/>
      <c r="K5277" s="28"/>
      <c r="L5277" s="28"/>
      <c r="M5277" s="28"/>
      <c r="N5277" s="28"/>
      <c r="O5277" s="28"/>
      <c r="P5277" s="28"/>
      <c r="Q5277" s="28"/>
      <c r="R5277" s="28"/>
    </row>
    <row r="5278" spans="2:18">
      <c r="B5278" s="28"/>
      <c r="C5278" s="28"/>
      <c r="D5278" s="28"/>
      <c r="E5278" s="28"/>
      <c r="F5278" s="28"/>
      <c r="G5278" s="28"/>
      <c r="H5278" s="28"/>
      <c r="I5278" s="28"/>
      <c r="J5278" s="28"/>
      <c r="K5278" s="28"/>
      <c r="L5278" s="28"/>
      <c r="M5278" s="28"/>
      <c r="N5278" s="28"/>
      <c r="O5278" s="28"/>
      <c r="P5278" s="28"/>
      <c r="Q5278" s="28"/>
      <c r="R5278" s="28"/>
    </row>
    <row r="5279" spans="2:18">
      <c r="B5279" s="28"/>
      <c r="C5279" s="28"/>
      <c r="D5279" s="28"/>
      <c r="E5279" s="28"/>
      <c r="F5279" s="28"/>
      <c r="G5279" s="28"/>
      <c r="H5279" s="28"/>
      <c r="I5279" s="28"/>
      <c r="J5279" s="28"/>
      <c r="K5279" s="28"/>
      <c r="L5279" s="28"/>
      <c r="M5279" s="28"/>
      <c r="N5279" s="28"/>
      <c r="O5279" s="28"/>
      <c r="P5279" s="28"/>
      <c r="Q5279" s="28"/>
      <c r="R5279" s="28"/>
    </row>
    <row r="5280" spans="2:18">
      <c r="B5280" s="28"/>
      <c r="C5280" s="28"/>
      <c r="D5280" s="28"/>
      <c r="E5280" s="28"/>
      <c r="F5280" s="28"/>
      <c r="G5280" s="28"/>
      <c r="H5280" s="28"/>
      <c r="I5280" s="28"/>
      <c r="J5280" s="28"/>
      <c r="K5280" s="28"/>
      <c r="L5280" s="28"/>
      <c r="M5280" s="28"/>
      <c r="N5280" s="28"/>
      <c r="O5280" s="28"/>
      <c r="P5280" s="28"/>
      <c r="Q5280" s="28"/>
      <c r="R5280" s="28"/>
    </row>
    <row r="5281" spans="2:18">
      <c r="B5281" s="28"/>
      <c r="C5281" s="28"/>
      <c r="D5281" s="28"/>
      <c r="E5281" s="28"/>
      <c r="F5281" s="28"/>
      <c r="G5281" s="28"/>
      <c r="H5281" s="28"/>
      <c r="I5281" s="28"/>
      <c r="J5281" s="28"/>
      <c r="K5281" s="28"/>
      <c r="L5281" s="28"/>
      <c r="M5281" s="28"/>
      <c r="N5281" s="28"/>
      <c r="O5281" s="28"/>
      <c r="P5281" s="28"/>
      <c r="Q5281" s="28"/>
      <c r="R5281" s="28"/>
    </row>
    <row r="5282" spans="2:18">
      <c r="B5282" s="28"/>
      <c r="C5282" s="28"/>
      <c r="D5282" s="28"/>
      <c r="E5282" s="28"/>
      <c r="F5282" s="28"/>
      <c r="G5282" s="28"/>
      <c r="H5282" s="28"/>
      <c r="I5282" s="28"/>
      <c r="J5282" s="28"/>
      <c r="K5282" s="28"/>
      <c r="L5282" s="28"/>
      <c r="M5282" s="28"/>
      <c r="N5282" s="28"/>
      <c r="O5282" s="28"/>
      <c r="P5282" s="28"/>
      <c r="Q5282" s="28"/>
      <c r="R5282" s="28"/>
    </row>
    <row r="5283" spans="2:18">
      <c r="B5283" s="28"/>
      <c r="C5283" s="28"/>
      <c r="D5283" s="28"/>
      <c r="E5283" s="28"/>
      <c r="F5283" s="28"/>
      <c r="G5283" s="28"/>
      <c r="H5283" s="28"/>
      <c r="I5283" s="28"/>
      <c r="J5283" s="28"/>
      <c r="K5283" s="28"/>
      <c r="L5283" s="28"/>
      <c r="M5283" s="28"/>
      <c r="N5283" s="28"/>
      <c r="O5283" s="28"/>
      <c r="P5283" s="28"/>
      <c r="Q5283" s="28"/>
      <c r="R5283" s="28"/>
    </row>
    <row r="5284" spans="2:18">
      <c r="B5284" s="28"/>
      <c r="C5284" s="28"/>
      <c r="D5284" s="28"/>
      <c r="E5284" s="28"/>
      <c r="F5284" s="28"/>
      <c r="G5284" s="28"/>
      <c r="H5284" s="28"/>
      <c r="I5284" s="28"/>
      <c r="J5284" s="28"/>
      <c r="K5284" s="28"/>
      <c r="L5284" s="28"/>
      <c r="M5284" s="28"/>
      <c r="N5284" s="28"/>
      <c r="O5284" s="28"/>
      <c r="P5284" s="28"/>
      <c r="Q5284" s="28"/>
      <c r="R5284" s="28"/>
    </row>
    <row r="5285" spans="2:18">
      <c r="B5285" s="28"/>
      <c r="C5285" s="28"/>
      <c r="D5285" s="28"/>
      <c r="E5285" s="28"/>
      <c r="F5285" s="28"/>
      <c r="G5285" s="28"/>
      <c r="H5285" s="28"/>
      <c r="I5285" s="28"/>
      <c r="J5285" s="28"/>
      <c r="K5285" s="28"/>
      <c r="L5285" s="28"/>
      <c r="M5285" s="28"/>
      <c r="N5285" s="28"/>
      <c r="O5285" s="28"/>
      <c r="P5285" s="28"/>
      <c r="Q5285" s="28"/>
      <c r="R5285" s="28"/>
    </row>
    <row r="5286" spans="2:18">
      <c r="B5286" s="28"/>
      <c r="C5286" s="28"/>
      <c r="D5286" s="28"/>
      <c r="E5286" s="28"/>
      <c r="F5286" s="28"/>
      <c r="G5286" s="28"/>
      <c r="H5286" s="28"/>
      <c r="I5286" s="28"/>
      <c r="J5286" s="28"/>
      <c r="K5286" s="28"/>
      <c r="L5286" s="28"/>
      <c r="M5286" s="28"/>
      <c r="N5286" s="28"/>
      <c r="O5286" s="28"/>
      <c r="P5286" s="28"/>
      <c r="Q5286" s="28"/>
      <c r="R5286" s="28"/>
    </row>
    <row r="5287" spans="2:18">
      <c r="B5287" s="28"/>
      <c r="C5287" s="28"/>
      <c r="D5287" s="28"/>
      <c r="E5287" s="28"/>
      <c r="F5287" s="28"/>
      <c r="G5287" s="28"/>
      <c r="H5287" s="28"/>
      <c r="I5287" s="28"/>
      <c r="J5287" s="28"/>
      <c r="K5287" s="28"/>
      <c r="L5287" s="28"/>
      <c r="M5287" s="28"/>
      <c r="N5287" s="28"/>
      <c r="O5287" s="28"/>
      <c r="P5287" s="28"/>
      <c r="Q5287" s="28"/>
      <c r="R5287" s="28"/>
    </row>
    <row r="5288" spans="2:18">
      <c r="B5288" s="28"/>
      <c r="C5288" s="28"/>
      <c r="D5288" s="28"/>
      <c r="E5288" s="28"/>
      <c r="F5288" s="28"/>
      <c r="G5288" s="28"/>
      <c r="H5288" s="28"/>
      <c r="I5288" s="28"/>
      <c r="J5288" s="28"/>
      <c r="K5288" s="28"/>
      <c r="L5288" s="28"/>
      <c r="M5288" s="28"/>
      <c r="N5288" s="28"/>
      <c r="O5288" s="28"/>
      <c r="P5288" s="28"/>
      <c r="Q5288" s="28"/>
      <c r="R5288" s="28"/>
    </row>
    <row r="5289" spans="2:18">
      <c r="B5289" s="28"/>
      <c r="C5289" s="28"/>
      <c r="D5289" s="28"/>
      <c r="E5289" s="28"/>
      <c r="F5289" s="28"/>
      <c r="G5289" s="28"/>
      <c r="H5289" s="28"/>
      <c r="I5289" s="28"/>
      <c r="J5289" s="28"/>
      <c r="K5289" s="28"/>
      <c r="L5289" s="28"/>
      <c r="M5289" s="28"/>
      <c r="N5289" s="28"/>
      <c r="O5289" s="28"/>
      <c r="P5289" s="28"/>
      <c r="Q5289" s="28"/>
      <c r="R5289" s="28"/>
    </row>
    <row r="5290" spans="2:18">
      <c r="B5290" s="28"/>
      <c r="C5290" s="28"/>
      <c r="D5290" s="28"/>
      <c r="E5290" s="28"/>
      <c r="F5290" s="28"/>
      <c r="G5290" s="28"/>
      <c r="H5290" s="28"/>
      <c r="I5290" s="28"/>
      <c r="J5290" s="28"/>
      <c r="K5290" s="28"/>
      <c r="L5290" s="28"/>
      <c r="M5290" s="28"/>
      <c r="N5290" s="28"/>
      <c r="O5290" s="28"/>
      <c r="P5290" s="28"/>
      <c r="Q5290" s="28"/>
      <c r="R5290" s="28"/>
    </row>
    <row r="5291" spans="2:18">
      <c r="B5291" s="28"/>
      <c r="C5291" s="28"/>
      <c r="D5291" s="28"/>
      <c r="E5291" s="28"/>
      <c r="F5291" s="28"/>
      <c r="G5291" s="28"/>
      <c r="H5291" s="28"/>
      <c r="I5291" s="28"/>
      <c r="J5291" s="28"/>
      <c r="K5291" s="28"/>
      <c r="L5291" s="28"/>
      <c r="M5291" s="28"/>
      <c r="N5291" s="28"/>
      <c r="O5291" s="28"/>
      <c r="P5291" s="28"/>
      <c r="Q5291" s="28"/>
      <c r="R5291" s="28"/>
    </row>
    <row r="5292" spans="2:18">
      <c r="B5292" s="28"/>
      <c r="C5292" s="28"/>
      <c r="D5292" s="28"/>
      <c r="E5292" s="28"/>
      <c r="F5292" s="28"/>
      <c r="G5292" s="28"/>
      <c r="H5292" s="28"/>
      <c r="I5292" s="28"/>
      <c r="J5292" s="28"/>
      <c r="K5292" s="28"/>
      <c r="L5292" s="28"/>
      <c r="M5292" s="28"/>
      <c r="N5292" s="28"/>
      <c r="O5292" s="28"/>
      <c r="P5292" s="28"/>
      <c r="Q5292" s="28"/>
      <c r="R5292" s="28"/>
    </row>
    <row r="5293" spans="2:18">
      <c r="B5293" s="28"/>
      <c r="C5293" s="28"/>
      <c r="D5293" s="28"/>
      <c r="E5293" s="28"/>
      <c r="F5293" s="28"/>
      <c r="G5293" s="28"/>
      <c r="H5293" s="28"/>
      <c r="I5293" s="28"/>
      <c r="J5293" s="28"/>
      <c r="K5293" s="28"/>
      <c r="L5293" s="28"/>
      <c r="M5293" s="28"/>
      <c r="N5293" s="28"/>
      <c r="O5293" s="28"/>
      <c r="P5293" s="28"/>
      <c r="Q5293" s="28"/>
      <c r="R5293" s="28"/>
    </row>
    <row r="5294" spans="2:18">
      <c r="B5294" s="28"/>
      <c r="C5294" s="28"/>
      <c r="D5294" s="28"/>
      <c r="E5294" s="28"/>
      <c r="F5294" s="28"/>
      <c r="G5294" s="28"/>
      <c r="H5294" s="28"/>
      <c r="I5294" s="28"/>
      <c r="J5294" s="28"/>
      <c r="K5294" s="28"/>
      <c r="L5294" s="28"/>
      <c r="M5294" s="28"/>
      <c r="N5294" s="28"/>
      <c r="O5294" s="28"/>
      <c r="P5294" s="28"/>
      <c r="Q5294" s="28"/>
      <c r="R5294" s="28"/>
    </row>
    <row r="5295" spans="2:18">
      <c r="B5295" s="28"/>
      <c r="C5295" s="28"/>
      <c r="D5295" s="28"/>
      <c r="E5295" s="28"/>
      <c r="F5295" s="28"/>
      <c r="G5295" s="28"/>
      <c r="H5295" s="28"/>
      <c r="I5295" s="28"/>
      <c r="J5295" s="28"/>
      <c r="K5295" s="28"/>
      <c r="L5295" s="28"/>
      <c r="M5295" s="28"/>
      <c r="N5295" s="28"/>
      <c r="O5295" s="28"/>
      <c r="P5295" s="28"/>
      <c r="Q5295" s="28"/>
      <c r="R5295" s="28"/>
    </row>
    <row r="5296" spans="2:18">
      <c r="B5296" s="28"/>
      <c r="C5296" s="28"/>
      <c r="D5296" s="28"/>
      <c r="E5296" s="28"/>
      <c r="F5296" s="28"/>
      <c r="G5296" s="28"/>
      <c r="H5296" s="28"/>
      <c r="I5296" s="28"/>
      <c r="J5296" s="28"/>
      <c r="K5296" s="28"/>
      <c r="L5296" s="28"/>
      <c r="M5296" s="28"/>
      <c r="N5296" s="28"/>
      <c r="O5296" s="28"/>
      <c r="P5296" s="28"/>
      <c r="Q5296" s="28"/>
      <c r="R5296" s="28"/>
    </row>
    <row r="5297" spans="2:18">
      <c r="B5297" s="28"/>
      <c r="C5297" s="28"/>
      <c r="D5297" s="28"/>
      <c r="E5297" s="28"/>
      <c r="F5297" s="28"/>
      <c r="G5297" s="28"/>
      <c r="H5297" s="28"/>
      <c r="I5297" s="28"/>
      <c r="J5297" s="28"/>
      <c r="K5297" s="28"/>
      <c r="L5297" s="28"/>
      <c r="M5297" s="28"/>
      <c r="N5297" s="28"/>
      <c r="O5297" s="28"/>
      <c r="P5297" s="28"/>
      <c r="Q5297" s="28"/>
      <c r="R5297" s="28"/>
    </row>
    <row r="5298" spans="2:18">
      <c r="B5298" s="28"/>
      <c r="C5298" s="28"/>
      <c r="D5298" s="28"/>
      <c r="E5298" s="28"/>
      <c r="F5298" s="28"/>
      <c r="G5298" s="28"/>
      <c r="H5298" s="28"/>
      <c r="I5298" s="28"/>
      <c r="J5298" s="28"/>
      <c r="K5298" s="28"/>
      <c r="L5298" s="28"/>
      <c r="M5298" s="28"/>
      <c r="N5298" s="28"/>
      <c r="O5298" s="28"/>
      <c r="P5298" s="28"/>
      <c r="Q5298" s="28"/>
      <c r="R5298" s="28"/>
    </row>
    <row r="5299" spans="2:18">
      <c r="B5299" s="28"/>
      <c r="C5299" s="28"/>
      <c r="D5299" s="28"/>
      <c r="E5299" s="28"/>
      <c r="F5299" s="28"/>
      <c r="G5299" s="28"/>
      <c r="H5299" s="28"/>
      <c r="I5299" s="28"/>
      <c r="J5299" s="28"/>
      <c r="K5299" s="28"/>
      <c r="L5299" s="28"/>
      <c r="M5299" s="28"/>
      <c r="N5299" s="28"/>
      <c r="O5299" s="28"/>
      <c r="P5299" s="28"/>
      <c r="Q5299" s="28"/>
      <c r="R5299" s="28"/>
    </row>
    <row r="5300" spans="2:18">
      <c r="B5300" s="28"/>
      <c r="C5300" s="28"/>
      <c r="D5300" s="28"/>
      <c r="E5300" s="28"/>
      <c r="F5300" s="28"/>
      <c r="G5300" s="28"/>
      <c r="H5300" s="28"/>
      <c r="I5300" s="28"/>
      <c r="J5300" s="28"/>
      <c r="K5300" s="28"/>
      <c r="L5300" s="28"/>
      <c r="M5300" s="28"/>
      <c r="N5300" s="28"/>
      <c r="O5300" s="28"/>
      <c r="P5300" s="28"/>
      <c r="Q5300" s="28"/>
      <c r="R5300" s="28"/>
    </row>
    <row r="5301" spans="2:18">
      <c r="B5301" s="28"/>
      <c r="C5301" s="28"/>
      <c r="D5301" s="28"/>
      <c r="E5301" s="28"/>
      <c r="F5301" s="28"/>
      <c r="G5301" s="28"/>
      <c r="H5301" s="28"/>
      <c r="I5301" s="28"/>
      <c r="J5301" s="28"/>
      <c r="K5301" s="28"/>
      <c r="L5301" s="28"/>
      <c r="M5301" s="28"/>
      <c r="N5301" s="28"/>
      <c r="O5301" s="28"/>
      <c r="P5301" s="28"/>
      <c r="Q5301" s="28"/>
      <c r="R5301" s="28"/>
    </row>
    <row r="5302" spans="2:18">
      <c r="B5302" s="28"/>
      <c r="C5302" s="28"/>
      <c r="D5302" s="28"/>
      <c r="E5302" s="28"/>
      <c r="F5302" s="28"/>
      <c r="G5302" s="28"/>
      <c r="H5302" s="28"/>
      <c r="I5302" s="28"/>
      <c r="J5302" s="28"/>
      <c r="K5302" s="28"/>
      <c r="L5302" s="28"/>
      <c r="M5302" s="28"/>
      <c r="N5302" s="28"/>
      <c r="O5302" s="28"/>
      <c r="P5302" s="28"/>
      <c r="Q5302" s="28"/>
      <c r="R5302" s="28"/>
    </row>
    <row r="5303" spans="2:18">
      <c r="B5303" s="28"/>
      <c r="C5303" s="28"/>
      <c r="D5303" s="28"/>
      <c r="E5303" s="28"/>
      <c r="F5303" s="28"/>
      <c r="G5303" s="28"/>
      <c r="H5303" s="28"/>
      <c r="I5303" s="28"/>
      <c r="J5303" s="28"/>
      <c r="K5303" s="28"/>
      <c r="L5303" s="28"/>
      <c r="M5303" s="28"/>
      <c r="N5303" s="28"/>
      <c r="O5303" s="28"/>
      <c r="P5303" s="28"/>
      <c r="Q5303" s="28"/>
      <c r="R5303" s="28"/>
    </row>
    <row r="5304" spans="2:18">
      <c r="B5304" s="28"/>
      <c r="C5304" s="28"/>
      <c r="D5304" s="28"/>
      <c r="E5304" s="28"/>
      <c r="F5304" s="28"/>
      <c r="G5304" s="28"/>
      <c r="H5304" s="28"/>
      <c r="I5304" s="28"/>
      <c r="J5304" s="28"/>
      <c r="K5304" s="28"/>
      <c r="L5304" s="28"/>
      <c r="M5304" s="28"/>
      <c r="N5304" s="28"/>
      <c r="O5304" s="28"/>
      <c r="P5304" s="28"/>
      <c r="Q5304" s="28"/>
      <c r="R5304" s="28"/>
    </row>
    <row r="5305" spans="2:18">
      <c r="B5305" s="28"/>
      <c r="C5305" s="28"/>
      <c r="D5305" s="28"/>
      <c r="E5305" s="28"/>
      <c r="F5305" s="28"/>
      <c r="G5305" s="28"/>
      <c r="H5305" s="28"/>
      <c r="I5305" s="28"/>
      <c r="J5305" s="28"/>
      <c r="K5305" s="28"/>
      <c r="L5305" s="28"/>
      <c r="M5305" s="28"/>
      <c r="N5305" s="28"/>
      <c r="O5305" s="28"/>
      <c r="P5305" s="28"/>
      <c r="Q5305" s="28"/>
      <c r="R5305" s="28"/>
    </row>
    <row r="5306" spans="2:18">
      <c r="B5306" s="28"/>
      <c r="C5306" s="28"/>
      <c r="D5306" s="28"/>
      <c r="E5306" s="28"/>
      <c r="F5306" s="28"/>
      <c r="G5306" s="28"/>
      <c r="H5306" s="28"/>
      <c r="I5306" s="28"/>
      <c r="J5306" s="28"/>
      <c r="K5306" s="28"/>
      <c r="L5306" s="28"/>
      <c r="M5306" s="28"/>
      <c r="N5306" s="28"/>
      <c r="O5306" s="28"/>
      <c r="P5306" s="28"/>
      <c r="Q5306" s="28"/>
      <c r="R5306" s="28"/>
    </row>
    <row r="5307" spans="2:18">
      <c r="B5307" s="28"/>
      <c r="C5307" s="28"/>
      <c r="D5307" s="28"/>
      <c r="E5307" s="28"/>
      <c r="F5307" s="28"/>
      <c r="G5307" s="28"/>
      <c r="H5307" s="28"/>
      <c r="I5307" s="28"/>
      <c r="J5307" s="28"/>
      <c r="K5307" s="28"/>
      <c r="L5307" s="28"/>
      <c r="M5307" s="28"/>
      <c r="N5307" s="28"/>
      <c r="O5307" s="28"/>
      <c r="P5307" s="28"/>
      <c r="Q5307" s="28"/>
      <c r="R5307" s="28"/>
    </row>
    <row r="5308" spans="2:18">
      <c r="B5308" s="28"/>
      <c r="C5308" s="28"/>
      <c r="D5308" s="28"/>
      <c r="E5308" s="28"/>
      <c r="F5308" s="28"/>
      <c r="G5308" s="28"/>
      <c r="H5308" s="28"/>
      <c r="I5308" s="28"/>
      <c r="J5308" s="28"/>
      <c r="K5308" s="28"/>
      <c r="L5308" s="28"/>
      <c r="M5308" s="28"/>
      <c r="N5308" s="28"/>
      <c r="O5308" s="28"/>
      <c r="P5308" s="28"/>
      <c r="Q5308" s="28"/>
      <c r="R5308" s="28"/>
    </row>
    <row r="5309" spans="2:18">
      <c r="B5309" s="28"/>
      <c r="C5309" s="28"/>
      <c r="D5309" s="28"/>
      <c r="E5309" s="28"/>
      <c r="F5309" s="28"/>
      <c r="G5309" s="28"/>
      <c r="H5309" s="28"/>
      <c r="I5309" s="28"/>
      <c r="J5309" s="28"/>
      <c r="K5309" s="28"/>
      <c r="L5309" s="28"/>
      <c r="M5309" s="28"/>
      <c r="N5309" s="28"/>
      <c r="O5309" s="28"/>
      <c r="P5309" s="28"/>
      <c r="Q5309" s="28"/>
      <c r="R5309" s="28"/>
    </row>
    <row r="5310" spans="2:18">
      <c r="B5310" s="28"/>
      <c r="C5310" s="28"/>
      <c r="D5310" s="28"/>
      <c r="E5310" s="28"/>
      <c r="F5310" s="28"/>
      <c r="G5310" s="28"/>
      <c r="H5310" s="28"/>
      <c r="I5310" s="28"/>
      <c r="J5310" s="28"/>
      <c r="K5310" s="28"/>
      <c r="L5310" s="28"/>
      <c r="M5310" s="28"/>
      <c r="N5310" s="28"/>
      <c r="O5310" s="28"/>
      <c r="P5310" s="28"/>
      <c r="Q5310" s="28"/>
      <c r="R5310" s="28"/>
    </row>
    <row r="5311" spans="2:18">
      <c r="B5311" s="28"/>
      <c r="C5311" s="28"/>
      <c r="D5311" s="28"/>
      <c r="E5311" s="28"/>
      <c r="F5311" s="28"/>
      <c r="G5311" s="28"/>
      <c r="H5311" s="28"/>
      <c r="I5311" s="28"/>
      <c r="J5311" s="28"/>
      <c r="K5311" s="28"/>
      <c r="L5311" s="28"/>
      <c r="M5311" s="28"/>
      <c r="N5311" s="28"/>
      <c r="O5311" s="28"/>
      <c r="P5311" s="28"/>
      <c r="Q5311" s="28"/>
      <c r="R5311" s="28"/>
    </row>
    <row r="5312" spans="2:18">
      <c r="B5312" s="28"/>
      <c r="C5312" s="28"/>
      <c r="D5312" s="28"/>
      <c r="E5312" s="28"/>
      <c r="F5312" s="28"/>
      <c r="G5312" s="28"/>
      <c r="H5312" s="28"/>
      <c r="I5312" s="28"/>
      <c r="J5312" s="28"/>
      <c r="K5312" s="28"/>
      <c r="L5312" s="28"/>
      <c r="M5312" s="28"/>
      <c r="N5312" s="28"/>
      <c r="O5312" s="28"/>
      <c r="P5312" s="28"/>
      <c r="Q5312" s="28"/>
      <c r="R5312" s="28"/>
    </row>
    <row r="5313" spans="2:18">
      <c r="B5313" s="28"/>
      <c r="C5313" s="28"/>
      <c r="D5313" s="28"/>
      <c r="E5313" s="28"/>
      <c r="F5313" s="28"/>
      <c r="G5313" s="28"/>
      <c r="H5313" s="28"/>
      <c r="I5313" s="28"/>
      <c r="J5313" s="28"/>
      <c r="K5313" s="28"/>
      <c r="L5313" s="28"/>
      <c r="M5313" s="28"/>
      <c r="N5313" s="28"/>
      <c r="O5313" s="28"/>
      <c r="P5313" s="28"/>
      <c r="Q5313" s="28"/>
      <c r="R5313" s="28"/>
    </row>
    <row r="5314" spans="2:18">
      <c r="B5314" s="28"/>
      <c r="C5314" s="28"/>
      <c r="D5314" s="28"/>
      <c r="E5314" s="28"/>
      <c r="F5314" s="28"/>
      <c r="G5314" s="28"/>
      <c r="H5314" s="28"/>
      <c r="I5314" s="28"/>
      <c r="J5314" s="28"/>
      <c r="K5314" s="28"/>
      <c r="L5314" s="28"/>
      <c r="M5314" s="28"/>
      <c r="N5314" s="28"/>
      <c r="O5314" s="28"/>
      <c r="P5314" s="28"/>
      <c r="Q5314" s="28"/>
      <c r="R5314" s="28"/>
    </row>
    <row r="5315" spans="2:18">
      <c r="B5315" s="28"/>
      <c r="C5315" s="28"/>
      <c r="D5315" s="28"/>
      <c r="E5315" s="28"/>
      <c r="F5315" s="28"/>
      <c r="G5315" s="28"/>
      <c r="H5315" s="28"/>
      <c r="I5315" s="28"/>
      <c r="J5315" s="28"/>
      <c r="K5315" s="28"/>
      <c r="L5315" s="28"/>
      <c r="M5315" s="28"/>
      <c r="N5315" s="28"/>
      <c r="O5315" s="28"/>
      <c r="P5315" s="28"/>
      <c r="Q5315" s="28"/>
      <c r="R5315" s="28"/>
    </row>
    <row r="5316" spans="2:18">
      <c r="B5316" s="28"/>
      <c r="C5316" s="28"/>
      <c r="D5316" s="28"/>
      <c r="E5316" s="28"/>
      <c r="F5316" s="28"/>
      <c r="G5316" s="28"/>
      <c r="H5316" s="28"/>
      <c r="I5316" s="28"/>
      <c r="J5316" s="28"/>
      <c r="K5316" s="28"/>
      <c r="L5316" s="28"/>
      <c r="M5316" s="28"/>
      <c r="N5316" s="28"/>
      <c r="O5316" s="28"/>
      <c r="P5316" s="28"/>
      <c r="Q5316" s="28"/>
      <c r="R5316" s="28"/>
    </row>
    <row r="5317" spans="2:18">
      <c r="B5317" s="28"/>
      <c r="C5317" s="28"/>
      <c r="D5317" s="28"/>
      <c r="E5317" s="28"/>
      <c r="F5317" s="28"/>
      <c r="G5317" s="28"/>
      <c r="H5317" s="28"/>
      <c r="I5317" s="28"/>
      <c r="J5317" s="28"/>
      <c r="K5317" s="28"/>
      <c r="L5317" s="28"/>
      <c r="M5317" s="28"/>
      <c r="N5317" s="28"/>
      <c r="O5317" s="28"/>
      <c r="P5317" s="28"/>
      <c r="Q5317" s="28"/>
      <c r="R5317" s="28"/>
    </row>
    <row r="5318" spans="2:18">
      <c r="B5318" s="28"/>
      <c r="C5318" s="28"/>
      <c r="D5318" s="28"/>
      <c r="E5318" s="28"/>
      <c r="F5318" s="28"/>
      <c r="G5318" s="28"/>
      <c r="H5318" s="28"/>
      <c r="I5318" s="28"/>
      <c r="J5318" s="28"/>
      <c r="K5318" s="28"/>
      <c r="L5318" s="28"/>
      <c r="M5318" s="28"/>
      <c r="N5318" s="28"/>
      <c r="O5318" s="28"/>
      <c r="P5318" s="28"/>
      <c r="Q5318" s="28"/>
      <c r="R5318" s="28"/>
    </row>
    <row r="5319" spans="2:18">
      <c r="B5319" s="28"/>
      <c r="C5319" s="28"/>
      <c r="D5319" s="28"/>
      <c r="E5319" s="28"/>
      <c r="F5319" s="28"/>
      <c r="G5319" s="28"/>
      <c r="H5319" s="28"/>
      <c r="I5319" s="28"/>
      <c r="J5319" s="28"/>
      <c r="K5319" s="28"/>
      <c r="L5319" s="28"/>
      <c r="M5319" s="28"/>
      <c r="N5319" s="28"/>
      <c r="O5319" s="28"/>
      <c r="P5319" s="28"/>
      <c r="Q5319" s="28"/>
      <c r="R5319" s="28"/>
    </row>
    <row r="5320" spans="2:18">
      <c r="B5320" s="28"/>
      <c r="C5320" s="28"/>
      <c r="D5320" s="28"/>
      <c r="E5320" s="28"/>
      <c r="F5320" s="28"/>
      <c r="G5320" s="28"/>
      <c r="H5320" s="28"/>
      <c r="I5320" s="28"/>
      <c r="J5320" s="28"/>
      <c r="K5320" s="28"/>
      <c r="L5320" s="28"/>
      <c r="M5320" s="28"/>
      <c r="N5320" s="28"/>
      <c r="O5320" s="28"/>
      <c r="P5320" s="28"/>
      <c r="Q5320" s="28"/>
      <c r="R5320" s="28"/>
    </row>
    <row r="5321" spans="2:18">
      <c r="B5321" s="28"/>
      <c r="C5321" s="28"/>
      <c r="D5321" s="28"/>
      <c r="E5321" s="28"/>
      <c r="F5321" s="28"/>
      <c r="G5321" s="28"/>
      <c r="H5321" s="28"/>
      <c r="I5321" s="28"/>
      <c r="J5321" s="28"/>
      <c r="K5321" s="28"/>
      <c r="L5321" s="28"/>
      <c r="M5321" s="28"/>
      <c r="N5321" s="28"/>
      <c r="O5321" s="28"/>
      <c r="P5321" s="28"/>
      <c r="Q5321" s="28"/>
      <c r="R5321" s="28"/>
    </row>
    <row r="5322" spans="2:18">
      <c r="B5322" s="28"/>
      <c r="C5322" s="28"/>
      <c r="D5322" s="28"/>
      <c r="E5322" s="28"/>
      <c r="F5322" s="28"/>
      <c r="G5322" s="28"/>
      <c r="H5322" s="28"/>
      <c r="I5322" s="28"/>
      <c r="J5322" s="28"/>
      <c r="K5322" s="28"/>
      <c r="L5322" s="28"/>
      <c r="M5322" s="28"/>
      <c r="N5322" s="28"/>
      <c r="O5322" s="28"/>
      <c r="P5322" s="28"/>
      <c r="Q5322" s="28"/>
      <c r="R5322" s="28"/>
    </row>
    <row r="5323" spans="2:18">
      <c r="B5323" s="28"/>
      <c r="C5323" s="28"/>
      <c r="D5323" s="28"/>
      <c r="E5323" s="28"/>
      <c r="F5323" s="28"/>
      <c r="G5323" s="28"/>
      <c r="H5323" s="28"/>
      <c r="I5323" s="28"/>
      <c r="J5323" s="28"/>
      <c r="K5323" s="28"/>
      <c r="L5323" s="28"/>
      <c r="M5323" s="28"/>
      <c r="N5323" s="28"/>
      <c r="O5323" s="28"/>
      <c r="P5323" s="28"/>
      <c r="Q5323" s="28"/>
      <c r="R5323" s="28"/>
    </row>
    <row r="5324" spans="2:18">
      <c r="B5324" s="28"/>
      <c r="C5324" s="28"/>
      <c r="D5324" s="28"/>
      <c r="E5324" s="28"/>
      <c r="F5324" s="28"/>
      <c r="G5324" s="28"/>
      <c r="H5324" s="28"/>
      <c r="I5324" s="28"/>
      <c r="J5324" s="28"/>
      <c r="K5324" s="28"/>
      <c r="L5324" s="28"/>
      <c r="M5324" s="28"/>
      <c r="N5324" s="28"/>
      <c r="O5324" s="28"/>
      <c r="P5324" s="28"/>
      <c r="Q5324" s="28"/>
      <c r="R5324" s="28"/>
    </row>
    <row r="5325" spans="2:18">
      <c r="B5325" s="28"/>
      <c r="C5325" s="28"/>
      <c r="D5325" s="28"/>
      <c r="E5325" s="28"/>
      <c r="F5325" s="28"/>
      <c r="G5325" s="28"/>
      <c r="H5325" s="28"/>
      <c r="I5325" s="28"/>
      <c r="J5325" s="28"/>
      <c r="K5325" s="28"/>
      <c r="L5325" s="28"/>
      <c r="M5325" s="28"/>
      <c r="N5325" s="28"/>
      <c r="O5325" s="28"/>
      <c r="P5325" s="28"/>
      <c r="Q5325" s="28"/>
      <c r="R5325" s="28"/>
    </row>
    <row r="5326" spans="2:18">
      <c r="B5326" s="28"/>
      <c r="C5326" s="28"/>
      <c r="D5326" s="28"/>
      <c r="E5326" s="28"/>
      <c r="F5326" s="28"/>
      <c r="G5326" s="28"/>
      <c r="H5326" s="28"/>
      <c r="I5326" s="28"/>
      <c r="J5326" s="28"/>
      <c r="K5326" s="28"/>
      <c r="L5326" s="28"/>
      <c r="M5326" s="28"/>
      <c r="N5326" s="28"/>
      <c r="O5326" s="28"/>
      <c r="P5326" s="28"/>
      <c r="Q5326" s="28"/>
      <c r="R5326" s="28"/>
    </row>
    <row r="5327" spans="2:18">
      <c r="B5327" s="28"/>
      <c r="C5327" s="28"/>
      <c r="D5327" s="28"/>
      <c r="E5327" s="28"/>
      <c r="F5327" s="28"/>
      <c r="G5327" s="28"/>
      <c r="H5327" s="28"/>
      <c r="I5327" s="28"/>
      <c r="J5327" s="28"/>
      <c r="K5327" s="28"/>
      <c r="L5327" s="28"/>
      <c r="M5327" s="28"/>
      <c r="N5327" s="28"/>
      <c r="O5327" s="28"/>
      <c r="P5327" s="28"/>
      <c r="Q5327" s="28"/>
      <c r="R5327" s="28"/>
    </row>
    <row r="5328" spans="2:18">
      <c r="B5328" s="28"/>
      <c r="C5328" s="28"/>
      <c r="D5328" s="28"/>
      <c r="E5328" s="28"/>
      <c r="F5328" s="28"/>
      <c r="G5328" s="28"/>
      <c r="H5328" s="28"/>
      <c r="I5328" s="28"/>
      <c r="J5328" s="28"/>
      <c r="K5328" s="28"/>
      <c r="L5328" s="28"/>
      <c r="M5328" s="28"/>
      <c r="N5328" s="28"/>
      <c r="O5328" s="28"/>
      <c r="P5328" s="28"/>
      <c r="Q5328" s="28"/>
      <c r="R5328" s="28"/>
    </row>
    <row r="5329" spans="2:18">
      <c r="B5329" s="28"/>
      <c r="C5329" s="28"/>
      <c r="D5329" s="28"/>
      <c r="E5329" s="28"/>
      <c r="F5329" s="28"/>
      <c r="G5329" s="28"/>
      <c r="H5329" s="28"/>
      <c r="I5329" s="28"/>
      <c r="J5329" s="28"/>
      <c r="K5329" s="28"/>
      <c r="L5329" s="28"/>
      <c r="M5329" s="28"/>
      <c r="N5329" s="28"/>
      <c r="O5329" s="28"/>
      <c r="P5329" s="28"/>
      <c r="Q5329" s="28"/>
      <c r="R5329" s="28"/>
    </row>
    <row r="5330" spans="2:18">
      <c r="B5330" s="28"/>
      <c r="C5330" s="28"/>
      <c r="D5330" s="28"/>
      <c r="E5330" s="28"/>
      <c r="F5330" s="28"/>
      <c r="G5330" s="28"/>
      <c r="H5330" s="28"/>
      <c r="I5330" s="28"/>
      <c r="J5330" s="28"/>
      <c r="K5330" s="28"/>
      <c r="L5330" s="28"/>
      <c r="M5330" s="28"/>
      <c r="N5330" s="28"/>
      <c r="O5330" s="28"/>
      <c r="P5330" s="28"/>
      <c r="Q5330" s="28"/>
      <c r="R5330" s="28"/>
    </row>
    <row r="5331" spans="2:18">
      <c r="B5331" s="28"/>
      <c r="C5331" s="28"/>
      <c r="D5331" s="28"/>
      <c r="E5331" s="28"/>
      <c r="F5331" s="28"/>
      <c r="G5331" s="28"/>
      <c r="H5331" s="28"/>
      <c r="I5331" s="28"/>
      <c r="J5331" s="28"/>
      <c r="K5331" s="28"/>
      <c r="L5331" s="28"/>
      <c r="M5331" s="28"/>
      <c r="N5331" s="28"/>
      <c r="O5331" s="28"/>
      <c r="P5331" s="28"/>
      <c r="Q5331" s="28"/>
      <c r="R5331" s="28"/>
    </row>
    <row r="5332" spans="2:18">
      <c r="B5332" s="28"/>
      <c r="C5332" s="28"/>
      <c r="D5332" s="28"/>
      <c r="E5332" s="28"/>
      <c r="F5332" s="28"/>
      <c r="G5332" s="28"/>
      <c r="H5332" s="28"/>
      <c r="I5332" s="28"/>
      <c r="J5332" s="28"/>
      <c r="K5332" s="28"/>
      <c r="L5332" s="28"/>
      <c r="M5332" s="28"/>
      <c r="N5332" s="28"/>
      <c r="O5332" s="28"/>
      <c r="P5332" s="28"/>
      <c r="Q5332" s="28"/>
      <c r="R5332" s="28"/>
    </row>
    <row r="5333" spans="2:18">
      <c r="B5333" s="28"/>
      <c r="C5333" s="28"/>
      <c r="D5333" s="28"/>
      <c r="E5333" s="28"/>
      <c r="F5333" s="28"/>
      <c r="G5333" s="28"/>
      <c r="H5333" s="28"/>
      <c r="I5333" s="28"/>
      <c r="J5333" s="28"/>
      <c r="K5333" s="28"/>
      <c r="L5333" s="28"/>
      <c r="M5333" s="28"/>
      <c r="N5333" s="28"/>
      <c r="O5333" s="28"/>
      <c r="P5333" s="28"/>
      <c r="Q5333" s="28"/>
      <c r="R5333" s="28"/>
    </row>
    <row r="5334" spans="2:18">
      <c r="B5334" s="28"/>
      <c r="C5334" s="28"/>
      <c r="D5334" s="28"/>
      <c r="E5334" s="28"/>
      <c r="F5334" s="28"/>
      <c r="G5334" s="28"/>
      <c r="H5334" s="28"/>
      <c r="I5334" s="28"/>
      <c r="J5334" s="28"/>
      <c r="K5334" s="28"/>
      <c r="L5334" s="28"/>
      <c r="M5334" s="28"/>
      <c r="N5334" s="28"/>
      <c r="O5334" s="28"/>
      <c r="P5334" s="28"/>
      <c r="Q5334" s="28"/>
      <c r="R5334" s="28"/>
    </row>
    <row r="5335" spans="2:18">
      <c r="B5335" s="28"/>
      <c r="C5335" s="28"/>
      <c r="D5335" s="28"/>
      <c r="E5335" s="28"/>
      <c r="F5335" s="28"/>
      <c r="G5335" s="28"/>
      <c r="H5335" s="28"/>
      <c r="I5335" s="28"/>
      <c r="J5335" s="28"/>
      <c r="K5335" s="28"/>
      <c r="L5335" s="28"/>
      <c r="M5335" s="28"/>
      <c r="N5335" s="28"/>
      <c r="O5335" s="28"/>
      <c r="P5335" s="28"/>
      <c r="Q5335" s="28"/>
      <c r="R5335" s="28"/>
    </row>
    <row r="5336" spans="2:18">
      <c r="B5336" s="28"/>
      <c r="C5336" s="28"/>
      <c r="D5336" s="28"/>
      <c r="E5336" s="28"/>
      <c r="F5336" s="28"/>
      <c r="G5336" s="28"/>
      <c r="H5336" s="28"/>
      <c r="I5336" s="28"/>
      <c r="J5336" s="28"/>
      <c r="K5336" s="28"/>
      <c r="L5336" s="28"/>
      <c r="M5336" s="28"/>
      <c r="N5336" s="28"/>
      <c r="O5336" s="28"/>
      <c r="P5336" s="28"/>
      <c r="Q5336" s="28"/>
      <c r="R5336" s="28"/>
    </row>
    <row r="5337" spans="2:18">
      <c r="B5337" s="28"/>
      <c r="C5337" s="28"/>
      <c r="D5337" s="28"/>
      <c r="E5337" s="28"/>
      <c r="F5337" s="28"/>
      <c r="G5337" s="28"/>
      <c r="H5337" s="28"/>
      <c r="I5337" s="28"/>
      <c r="J5337" s="28"/>
      <c r="K5337" s="28"/>
      <c r="L5337" s="28"/>
      <c r="M5337" s="28"/>
      <c r="N5337" s="28"/>
      <c r="O5337" s="28"/>
      <c r="P5337" s="28"/>
      <c r="Q5337" s="28"/>
      <c r="R5337" s="28"/>
    </row>
    <row r="5338" spans="2:18">
      <c r="B5338" s="28"/>
      <c r="C5338" s="28"/>
      <c r="D5338" s="28"/>
      <c r="E5338" s="28"/>
      <c r="F5338" s="28"/>
      <c r="G5338" s="28"/>
      <c r="H5338" s="28"/>
      <c r="I5338" s="28"/>
      <c r="J5338" s="28"/>
      <c r="K5338" s="28"/>
      <c r="L5338" s="28"/>
      <c r="M5338" s="28"/>
      <c r="N5338" s="28"/>
      <c r="O5338" s="28"/>
      <c r="P5338" s="28"/>
      <c r="Q5338" s="28"/>
      <c r="R5338" s="28"/>
    </row>
    <row r="5339" spans="2:18">
      <c r="B5339" s="28"/>
      <c r="C5339" s="28"/>
      <c r="D5339" s="28"/>
      <c r="E5339" s="28"/>
      <c r="F5339" s="28"/>
      <c r="G5339" s="28"/>
      <c r="H5339" s="28"/>
      <c r="I5339" s="28"/>
      <c r="J5339" s="28"/>
      <c r="K5339" s="28"/>
      <c r="L5339" s="28"/>
      <c r="M5339" s="28"/>
      <c r="N5339" s="28"/>
      <c r="O5339" s="28"/>
      <c r="P5339" s="28"/>
      <c r="Q5339" s="28"/>
      <c r="R5339" s="28"/>
    </row>
    <row r="5340" spans="2:18">
      <c r="B5340" s="28"/>
      <c r="C5340" s="28"/>
      <c r="D5340" s="28"/>
      <c r="E5340" s="28"/>
      <c r="F5340" s="28"/>
      <c r="G5340" s="28"/>
      <c r="H5340" s="28"/>
      <c r="I5340" s="28"/>
      <c r="J5340" s="28"/>
      <c r="K5340" s="28"/>
      <c r="L5340" s="28"/>
      <c r="M5340" s="28"/>
      <c r="N5340" s="28"/>
      <c r="O5340" s="28"/>
      <c r="P5340" s="28"/>
      <c r="Q5340" s="28"/>
      <c r="R5340" s="28"/>
    </row>
    <row r="5341" spans="2:18">
      <c r="B5341" s="28"/>
      <c r="C5341" s="28"/>
      <c r="D5341" s="28"/>
      <c r="E5341" s="28"/>
      <c r="F5341" s="28"/>
      <c r="G5341" s="28"/>
      <c r="H5341" s="28"/>
      <c r="I5341" s="28"/>
      <c r="J5341" s="28"/>
      <c r="K5341" s="28"/>
      <c r="L5341" s="28"/>
      <c r="M5341" s="28"/>
      <c r="N5341" s="28"/>
      <c r="O5341" s="28"/>
      <c r="P5341" s="28"/>
      <c r="Q5341" s="28"/>
      <c r="R5341" s="28"/>
    </row>
    <row r="5342" spans="2:18">
      <c r="B5342" s="28"/>
      <c r="C5342" s="28"/>
      <c r="D5342" s="28"/>
      <c r="E5342" s="28"/>
      <c r="F5342" s="28"/>
      <c r="G5342" s="28"/>
      <c r="H5342" s="28"/>
      <c r="I5342" s="28"/>
      <c r="J5342" s="28"/>
      <c r="K5342" s="28"/>
      <c r="L5342" s="28"/>
      <c r="M5342" s="28"/>
      <c r="N5342" s="28"/>
      <c r="O5342" s="28"/>
      <c r="P5342" s="28"/>
      <c r="Q5342" s="28"/>
      <c r="R5342" s="28"/>
    </row>
    <row r="5343" spans="2:18">
      <c r="B5343" s="28"/>
      <c r="C5343" s="28"/>
      <c r="D5343" s="28"/>
      <c r="E5343" s="28"/>
      <c r="F5343" s="28"/>
      <c r="G5343" s="28"/>
      <c r="H5343" s="28"/>
      <c r="I5343" s="28"/>
      <c r="J5343" s="28"/>
      <c r="K5343" s="28"/>
      <c r="L5343" s="28"/>
      <c r="M5343" s="28"/>
      <c r="N5343" s="28"/>
      <c r="O5343" s="28"/>
      <c r="P5343" s="28"/>
      <c r="Q5343" s="28"/>
      <c r="R5343" s="28"/>
    </row>
    <row r="5344" spans="2:18">
      <c r="B5344" s="28"/>
      <c r="C5344" s="28"/>
      <c r="D5344" s="28"/>
      <c r="E5344" s="28"/>
      <c r="F5344" s="28"/>
      <c r="G5344" s="28"/>
      <c r="H5344" s="28"/>
      <c r="I5344" s="28"/>
      <c r="J5344" s="28"/>
      <c r="K5344" s="28"/>
      <c r="L5344" s="28"/>
      <c r="M5344" s="28"/>
      <c r="N5344" s="28"/>
      <c r="O5344" s="28"/>
      <c r="P5344" s="28"/>
      <c r="Q5344" s="28"/>
      <c r="R5344" s="28"/>
    </row>
    <row r="5345" spans="2:18">
      <c r="B5345" s="28"/>
      <c r="C5345" s="28"/>
      <c r="D5345" s="28"/>
      <c r="E5345" s="28"/>
      <c r="F5345" s="28"/>
      <c r="G5345" s="28"/>
      <c r="H5345" s="28"/>
      <c r="I5345" s="28"/>
      <c r="J5345" s="28"/>
      <c r="K5345" s="28"/>
      <c r="L5345" s="28"/>
      <c r="M5345" s="28"/>
      <c r="N5345" s="28"/>
      <c r="O5345" s="28"/>
      <c r="P5345" s="28"/>
      <c r="Q5345" s="28"/>
      <c r="R5345" s="28"/>
    </row>
    <row r="5346" spans="2:18">
      <c r="B5346" s="28"/>
      <c r="C5346" s="28"/>
      <c r="D5346" s="28"/>
      <c r="E5346" s="28"/>
      <c r="F5346" s="28"/>
      <c r="G5346" s="28"/>
      <c r="H5346" s="28"/>
      <c r="I5346" s="28"/>
      <c r="J5346" s="28"/>
      <c r="K5346" s="28"/>
      <c r="L5346" s="28"/>
      <c r="M5346" s="28"/>
      <c r="N5346" s="28"/>
      <c r="O5346" s="28"/>
      <c r="P5346" s="28"/>
      <c r="Q5346" s="28"/>
      <c r="R5346" s="28"/>
    </row>
    <row r="5347" spans="2:18">
      <c r="B5347" s="28"/>
      <c r="C5347" s="28"/>
      <c r="D5347" s="28"/>
      <c r="E5347" s="28"/>
      <c r="F5347" s="28"/>
      <c r="G5347" s="28"/>
      <c r="H5347" s="28"/>
      <c r="I5347" s="28"/>
      <c r="J5347" s="28"/>
      <c r="K5347" s="28"/>
      <c r="L5347" s="28"/>
      <c r="M5347" s="28"/>
      <c r="N5347" s="28"/>
      <c r="O5347" s="28"/>
      <c r="P5347" s="28"/>
      <c r="Q5347" s="28"/>
      <c r="R5347" s="28"/>
    </row>
    <row r="5348" spans="2:18">
      <c r="B5348" s="28"/>
      <c r="C5348" s="28"/>
      <c r="D5348" s="28"/>
      <c r="E5348" s="28"/>
      <c r="F5348" s="28"/>
      <c r="G5348" s="28"/>
      <c r="H5348" s="28"/>
      <c r="I5348" s="28"/>
      <c r="J5348" s="28"/>
      <c r="K5348" s="28"/>
      <c r="L5348" s="28"/>
      <c r="M5348" s="28"/>
      <c r="N5348" s="28"/>
      <c r="O5348" s="28"/>
      <c r="P5348" s="28"/>
      <c r="Q5348" s="28"/>
      <c r="R5348" s="28"/>
    </row>
    <row r="5349" spans="2:18">
      <c r="B5349" s="28"/>
      <c r="C5349" s="28"/>
      <c r="D5349" s="28"/>
      <c r="E5349" s="28"/>
      <c r="F5349" s="28"/>
      <c r="G5349" s="28"/>
      <c r="H5349" s="28"/>
      <c r="I5349" s="28"/>
      <c r="J5349" s="28"/>
      <c r="K5349" s="28"/>
      <c r="L5349" s="28"/>
      <c r="M5349" s="28"/>
      <c r="N5349" s="28"/>
      <c r="O5349" s="28"/>
      <c r="P5349" s="28"/>
      <c r="Q5349" s="28"/>
      <c r="R5349" s="28"/>
    </row>
    <row r="5350" spans="2:18">
      <c r="B5350" s="28"/>
      <c r="C5350" s="28"/>
      <c r="D5350" s="28"/>
      <c r="E5350" s="28"/>
      <c r="F5350" s="28"/>
      <c r="G5350" s="28"/>
      <c r="H5350" s="28"/>
      <c r="I5350" s="28"/>
      <c r="J5350" s="28"/>
      <c r="K5350" s="28"/>
      <c r="L5350" s="28"/>
      <c r="M5350" s="28"/>
      <c r="N5350" s="28"/>
      <c r="O5350" s="28"/>
      <c r="P5350" s="28"/>
      <c r="Q5350" s="28"/>
      <c r="R5350" s="28"/>
    </row>
    <row r="5351" spans="2:18">
      <c r="B5351" s="28"/>
      <c r="C5351" s="28"/>
      <c r="D5351" s="28"/>
      <c r="E5351" s="28"/>
      <c r="F5351" s="28"/>
      <c r="G5351" s="28"/>
      <c r="H5351" s="28"/>
      <c r="I5351" s="28"/>
      <c r="J5351" s="28"/>
      <c r="K5351" s="28"/>
      <c r="L5351" s="28"/>
      <c r="M5351" s="28"/>
      <c r="N5351" s="28"/>
      <c r="O5351" s="28"/>
      <c r="P5351" s="28"/>
      <c r="Q5351" s="28"/>
      <c r="R5351" s="28"/>
    </row>
    <row r="5352" spans="2:18">
      <c r="B5352" s="28"/>
      <c r="C5352" s="28"/>
      <c r="D5352" s="28"/>
      <c r="E5352" s="28"/>
      <c r="F5352" s="28"/>
      <c r="G5352" s="28"/>
      <c r="H5352" s="28"/>
      <c r="I5352" s="28"/>
      <c r="J5352" s="28"/>
      <c r="K5352" s="28"/>
      <c r="L5352" s="28"/>
      <c r="M5352" s="28"/>
      <c r="N5352" s="28"/>
      <c r="O5352" s="28"/>
      <c r="P5352" s="28"/>
      <c r="Q5352" s="28"/>
      <c r="R5352" s="28"/>
    </row>
    <row r="5353" spans="2:18">
      <c r="B5353" s="28"/>
      <c r="C5353" s="28"/>
      <c r="D5353" s="28"/>
      <c r="E5353" s="28"/>
      <c r="F5353" s="28"/>
      <c r="G5353" s="28"/>
      <c r="H5353" s="28"/>
      <c r="I5353" s="28"/>
      <c r="J5353" s="28"/>
      <c r="K5353" s="28"/>
      <c r="L5353" s="28"/>
      <c r="M5353" s="28"/>
      <c r="N5353" s="28"/>
      <c r="O5353" s="28"/>
      <c r="P5353" s="28"/>
      <c r="Q5353" s="28"/>
      <c r="R5353" s="28"/>
    </row>
    <row r="5354" spans="2:18">
      <c r="B5354" s="28"/>
      <c r="C5354" s="28"/>
      <c r="D5354" s="28"/>
      <c r="E5354" s="28"/>
      <c r="F5354" s="28"/>
      <c r="G5354" s="28"/>
      <c r="H5354" s="28"/>
      <c r="I5354" s="28"/>
      <c r="J5354" s="28"/>
      <c r="K5354" s="28"/>
      <c r="L5354" s="28"/>
      <c r="M5354" s="28"/>
      <c r="N5354" s="28"/>
      <c r="O5354" s="28"/>
      <c r="P5354" s="28"/>
      <c r="Q5354" s="28"/>
      <c r="R5354" s="28"/>
    </row>
    <row r="5355" spans="2:18">
      <c r="B5355" s="28"/>
      <c r="C5355" s="28"/>
      <c r="D5355" s="28"/>
      <c r="E5355" s="28"/>
      <c r="F5355" s="28"/>
      <c r="G5355" s="28"/>
      <c r="H5355" s="28"/>
      <c r="I5355" s="28"/>
      <c r="J5355" s="28"/>
      <c r="K5355" s="28"/>
      <c r="L5355" s="28"/>
      <c r="M5355" s="28"/>
      <c r="N5355" s="28"/>
      <c r="O5355" s="28"/>
      <c r="P5355" s="28"/>
      <c r="Q5355" s="28"/>
      <c r="R5355" s="28"/>
    </row>
    <row r="5356" spans="2:18">
      <c r="B5356" s="28"/>
      <c r="C5356" s="28"/>
      <c r="D5356" s="28"/>
      <c r="E5356" s="28"/>
      <c r="F5356" s="28"/>
      <c r="G5356" s="28"/>
      <c r="H5356" s="28"/>
      <c r="I5356" s="28"/>
      <c r="J5356" s="28"/>
      <c r="K5356" s="28"/>
      <c r="L5356" s="28"/>
      <c r="M5356" s="28"/>
      <c r="N5356" s="28"/>
      <c r="O5356" s="28"/>
      <c r="P5356" s="28"/>
      <c r="Q5356" s="28"/>
      <c r="R5356" s="28"/>
    </row>
    <row r="5357" spans="2:18">
      <c r="B5357" s="28"/>
      <c r="C5357" s="28"/>
      <c r="D5357" s="28"/>
      <c r="E5357" s="28"/>
      <c r="F5357" s="28"/>
      <c r="G5357" s="28"/>
      <c r="H5357" s="28"/>
      <c r="I5357" s="28"/>
      <c r="J5357" s="28"/>
      <c r="K5357" s="28"/>
      <c r="L5357" s="28"/>
      <c r="M5357" s="28"/>
      <c r="N5357" s="28"/>
      <c r="O5357" s="28"/>
      <c r="P5357" s="28"/>
      <c r="Q5357" s="28"/>
      <c r="R5357" s="28"/>
    </row>
    <row r="5358" spans="2:18">
      <c r="B5358" s="28"/>
      <c r="C5358" s="28"/>
      <c r="D5358" s="28"/>
      <c r="E5358" s="28"/>
      <c r="F5358" s="28"/>
      <c r="G5358" s="28"/>
      <c r="H5358" s="28"/>
      <c r="I5358" s="28"/>
      <c r="J5358" s="28"/>
      <c r="K5358" s="28"/>
      <c r="L5358" s="28"/>
      <c r="M5358" s="28"/>
      <c r="N5358" s="28"/>
      <c r="O5358" s="28"/>
      <c r="P5358" s="28"/>
      <c r="Q5358" s="28"/>
      <c r="R5358" s="28"/>
    </row>
    <row r="5359" spans="2:18">
      <c r="B5359" s="28"/>
      <c r="C5359" s="28"/>
      <c r="D5359" s="28"/>
      <c r="E5359" s="28"/>
      <c r="F5359" s="28"/>
      <c r="G5359" s="28"/>
      <c r="H5359" s="28"/>
      <c r="I5359" s="28"/>
      <c r="J5359" s="28"/>
      <c r="K5359" s="28"/>
      <c r="L5359" s="28"/>
      <c r="M5359" s="28"/>
      <c r="N5359" s="28"/>
      <c r="O5359" s="28"/>
      <c r="P5359" s="28"/>
      <c r="Q5359" s="28"/>
      <c r="R5359" s="28"/>
    </row>
    <row r="5360" spans="2:18">
      <c r="B5360" s="28"/>
      <c r="C5360" s="28"/>
      <c r="D5360" s="28"/>
      <c r="E5360" s="28"/>
      <c r="F5360" s="28"/>
      <c r="G5360" s="28"/>
      <c r="H5360" s="28"/>
      <c r="I5360" s="28"/>
      <c r="J5360" s="28"/>
      <c r="K5360" s="28"/>
      <c r="L5360" s="28"/>
      <c r="M5360" s="28"/>
      <c r="N5360" s="28"/>
      <c r="O5360" s="28"/>
      <c r="P5360" s="28"/>
      <c r="Q5360" s="28"/>
      <c r="R5360" s="28"/>
    </row>
    <row r="5361" spans="2:18">
      <c r="B5361" s="28"/>
      <c r="C5361" s="28"/>
      <c r="D5361" s="28"/>
      <c r="E5361" s="28"/>
      <c r="F5361" s="28"/>
      <c r="G5361" s="28"/>
      <c r="H5361" s="28"/>
      <c r="I5361" s="28"/>
      <c r="J5361" s="28"/>
      <c r="K5361" s="28"/>
      <c r="L5361" s="28"/>
      <c r="M5361" s="28"/>
      <c r="N5361" s="28"/>
      <c r="O5361" s="28"/>
      <c r="P5361" s="28"/>
      <c r="Q5361" s="28"/>
      <c r="R5361" s="28"/>
    </row>
    <row r="5362" spans="2:18">
      <c r="B5362" s="28"/>
      <c r="C5362" s="28"/>
      <c r="D5362" s="28"/>
      <c r="E5362" s="28"/>
      <c r="F5362" s="28"/>
      <c r="G5362" s="28"/>
      <c r="H5362" s="28"/>
      <c r="I5362" s="28"/>
      <c r="J5362" s="28"/>
      <c r="K5362" s="28"/>
      <c r="L5362" s="28"/>
      <c r="M5362" s="28"/>
      <c r="N5362" s="28"/>
      <c r="O5362" s="28"/>
      <c r="P5362" s="28"/>
      <c r="Q5362" s="28"/>
      <c r="R5362" s="28"/>
    </row>
    <row r="5363" spans="2:18">
      <c r="B5363" s="28"/>
      <c r="C5363" s="28"/>
      <c r="D5363" s="28"/>
      <c r="E5363" s="28"/>
      <c r="F5363" s="28"/>
      <c r="G5363" s="28"/>
      <c r="H5363" s="28"/>
      <c r="I5363" s="28"/>
      <c r="J5363" s="28"/>
      <c r="K5363" s="28"/>
      <c r="L5363" s="28"/>
      <c r="M5363" s="28"/>
      <c r="N5363" s="28"/>
      <c r="O5363" s="28"/>
      <c r="P5363" s="28"/>
      <c r="Q5363" s="28"/>
      <c r="R5363" s="28"/>
    </row>
    <row r="5364" spans="2:18">
      <c r="B5364" s="28"/>
      <c r="C5364" s="28"/>
      <c r="D5364" s="28"/>
      <c r="E5364" s="28"/>
      <c r="F5364" s="28"/>
      <c r="G5364" s="28"/>
      <c r="H5364" s="28"/>
      <c r="I5364" s="28"/>
      <c r="J5364" s="28"/>
      <c r="K5364" s="28"/>
      <c r="L5364" s="28"/>
      <c r="M5364" s="28"/>
      <c r="N5364" s="28"/>
      <c r="O5364" s="28"/>
      <c r="P5364" s="28"/>
      <c r="Q5364" s="28"/>
      <c r="R5364" s="28"/>
    </row>
    <row r="5365" spans="2:18">
      <c r="B5365" s="28"/>
      <c r="C5365" s="28"/>
      <c r="D5365" s="28"/>
      <c r="E5365" s="28"/>
      <c r="F5365" s="28"/>
      <c r="G5365" s="28"/>
      <c r="H5365" s="28"/>
      <c r="I5365" s="28"/>
      <c r="J5365" s="28"/>
      <c r="K5365" s="28"/>
      <c r="L5365" s="28"/>
      <c r="M5365" s="28"/>
      <c r="N5365" s="28"/>
      <c r="O5365" s="28"/>
      <c r="P5365" s="28"/>
      <c r="Q5365" s="28"/>
      <c r="R5365" s="28"/>
    </row>
    <row r="5366" spans="2:18">
      <c r="B5366" s="28"/>
      <c r="C5366" s="28"/>
      <c r="D5366" s="28"/>
      <c r="E5366" s="28"/>
      <c r="F5366" s="28"/>
      <c r="G5366" s="28"/>
      <c r="H5366" s="28"/>
      <c r="I5366" s="28"/>
      <c r="J5366" s="28"/>
      <c r="K5366" s="28"/>
      <c r="L5366" s="28"/>
      <c r="M5366" s="28"/>
      <c r="N5366" s="28"/>
      <c r="O5366" s="28"/>
      <c r="P5366" s="28"/>
      <c r="Q5366" s="28"/>
      <c r="R5366" s="28"/>
    </row>
    <row r="5367" spans="2:18">
      <c r="B5367" s="28"/>
      <c r="C5367" s="28"/>
      <c r="D5367" s="28"/>
      <c r="E5367" s="28"/>
      <c r="F5367" s="28"/>
      <c r="G5367" s="28"/>
      <c r="H5367" s="28"/>
      <c r="I5367" s="28"/>
      <c r="J5367" s="28"/>
      <c r="K5367" s="28"/>
      <c r="L5367" s="28"/>
      <c r="M5367" s="28"/>
      <c r="N5367" s="28"/>
      <c r="O5367" s="28"/>
      <c r="P5367" s="28"/>
      <c r="Q5367" s="28"/>
      <c r="R5367" s="28"/>
    </row>
    <row r="5368" spans="2:18">
      <c r="B5368" s="28"/>
      <c r="C5368" s="28"/>
      <c r="D5368" s="28"/>
      <c r="E5368" s="28"/>
      <c r="F5368" s="28"/>
      <c r="G5368" s="28"/>
      <c r="H5368" s="28"/>
      <c r="I5368" s="28"/>
      <c r="J5368" s="28"/>
      <c r="K5368" s="28"/>
      <c r="L5368" s="28"/>
      <c r="M5368" s="28"/>
      <c r="N5368" s="28"/>
      <c r="O5368" s="28"/>
      <c r="P5368" s="28"/>
      <c r="Q5368" s="28"/>
      <c r="R5368" s="28"/>
    </row>
    <row r="5369" spans="2:18">
      <c r="B5369" s="28"/>
      <c r="C5369" s="28"/>
      <c r="D5369" s="28"/>
      <c r="E5369" s="28"/>
      <c r="F5369" s="28"/>
      <c r="G5369" s="28"/>
      <c r="H5369" s="28"/>
      <c r="I5369" s="28"/>
      <c r="J5369" s="28"/>
      <c r="K5369" s="28"/>
      <c r="L5369" s="28"/>
      <c r="M5369" s="28"/>
      <c r="N5369" s="28"/>
      <c r="O5369" s="28"/>
      <c r="P5369" s="28"/>
      <c r="Q5369" s="28"/>
      <c r="R5369" s="28"/>
    </row>
    <row r="5370" spans="2:18">
      <c r="B5370" s="28"/>
      <c r="C5370" s="28"/>
      <c r="D5370" s="28"/>
      <c r="E5370" s="28"/>
      <c r="F5370" s="28"/>
      <c r="G5370" s="28"/>
      <c r="H5370" s="28"/>
      <c r="I5370" s="28"/>
      <c r="J5370" s="28"/>
      <c r="K5370" s="28"/>
      <c r="L5370" s="28"/>
      <c r="M5370" s="28"/>
      <c r="N5370" s="28"/>
      <c r="O5370" s="28"/>
      <c r="P5370" s="28"/>
      <c r="Q5370" s="28"/>
      <c r="R5370" s="28"/>
    </row>
    <row r="5371" spans="2:18">
      <c r="B5371" s="28"/>
      <c r="C5371" s="28"/>
      <c r="D5371" s="28"/>
      <c r="E5371" s="28"/>
      <c r="F5371" s="28"/>
      <c r="G5371" s="28"/>
      <c r="H5371" s="28"/>
      <c r="I5371" s="28"/>
      <c r="J5371" s="28"/>
      <c r="K5371" s="28"/>
      <c r="L5371" s="28"/>
      <c r="M5371" s="28"/>
      <c r="N5371" s="28"/>
      <c r="O5371" s="28"/>
      <c r="P5371" s="28"/>
      <c r="Q5371" s="28"/>
      <c r="R5371" s="28"/>
    </row>
    <row r="5372" spans="2:18">
      <c r="B5372" s="28"/>
      <c r="C5372" s="28"/>
      <c r="D5372" s="28"/>
      <c r="E5372" s="28"/>
      <c r="F5372" s="28"/>
      <c r="G5372" s="28"/>
      <c r="H5372" s="28"/>
      <c r="I5372" s="28"/>
      <c r="J5372" s="28"/>
      <c r="K5372" s="28"/>
      <c r="L5372" s="28"/>
      <c r="M5372" s="28"/>
      <c r="N5372" s="28"/>
      <c r="O5372" s="28"/>
      <c r="P5372" s="28"/>
      <c r="Q5372" s="28"/>
      <c r="R5372" s="28"/>
    </row>
    <row r="5373" spans="2:18">
      <c r="B5373" s="28"/>
      <c r="C5373" s="28"/>
      <c r="D5373" s="28"/>
      <c r="E5373" s="28"/>
      <c r="F5373" s="28"/>
      <c r="G5373" s="28"/>
      <c r="H5373" s="28"/>
      <c r="I5373" s="28"/>
      <c r="J5373" s="28"/>
      <c r="K5373" s="28"/>
      <c r="L5373" s="28"/>
      <c r="M5373" s="28"/>
      <c r="N5373" s="28"/>
      <c r="O5373" s="28"/>
      <c r="P5373" s="28"/>
      <c r="Q5373" s="28"/>
      <c r="R5373" s="28"/>
    </row>
    <row r="5374" spans="2:18">
      <c r="B5374" s="28"/>
      <c r="C5374" s="28"/>
      <c r="D5374" s="28"/>
      <c r="E5374" s="28"/>
      <c r="F5374" s="28"/>
      <c r="G5374" s="28"/>
      <c r="H5374" s="28"/>
      <c r="I5374" s="28"/>
      <c r="J5374" s="28"/>
      <c r="K5374" s="28"/>
      <c r="L5374" s="28"/>
      <c r="M5374" s="28"/>
      <c r="N5374" s="28"/>
      <c r="O5374" s="28"/>
      <c r="P5374" s="28"/>
      <c r="Q5374" s="28"/>
      <c r="R5374" s="28"/>
    </row>
    <row r="5375" spans="2:18">
      <c r="B5375" s="28"/>
      <c r="C5375" s="28"/>
      <c r="D5375" s="28"/>
      <c r="E5375" s="28"/>
      <c r="F5375" s="28"/>
      <c r="G5375" s="28"/>
      <c r="H5375" s="28"/>
      <c r="I5375" s="28"/>
      <c r="J5375" s="28"/>
      <c r="K5375" s="28"/>
      <c r="L5375" s="28"/>
      <c r="M5375" s="28"/>
      <c r="N5375" s="28"/>
      <c r="O5375" s="28"/>
      <c r="P5375" s="28"/>
      <c r="Q5375" s="28"/>
      <c r="R5375" s="28"/>
    </row>
    <row r="5376" spans="2:18">
      <c r="B5376" s="28"/>
      <c r="C5376" s="28"/>
      <c r="D5376" s="28"/>
      <c r="E5376" s="28"/>
      <c r="F5376" s="28"/>
      <c r="G5376" s="28"/>
      <c r="H5376" s="28"/>
      <c r="I5376" s="28"/>
      <c r="J5376" s="28"/>
      <c r="K5376" s="28"/>
      <c r="L5376" s="28"/>
      <c r="M5376" s="28"/>
      <c r="N5376" s="28"/>
      <c r="O5376" s="28"/>
      <c r="P5376" s="28"/>
      <c r="Q5376" s="28"/>
      <c r="R5376" s="28"/>
    </row>
    <row r="5377" spans="2:18">
      <c r="B5377" s="28"/>
      <c r="C5377" s="28"/>
      <c r="D5377" s="28"/>
      <c r="E5377" s="28"/>
      <c r="F5377" s="28"/>
      <c r="G5377" s="28"/>
      <c r="H5377" s="28"/>
      <c r="I5377" s="28"/>
      <c r="J5377" s="28"/>
      <c r="K5377" s="28"/>
      <c r="L5377" s="28"/>
      <c r="M5377" s="28"/>
      <c r="N5377" s="28"/>
      <c r="O5377" s="28"/>
      <c r="P5377" s="28"/>
      <c r="Q5377" s="28"/>
      <c r="R5377" s="28"/>
    </row>
    <row r="5378" spans="2:18">
      <c r="B5378" s="28"/>
      <c r="C5378" s="28"/>
      <c r="D5378" s="28"/>
      <c r="E5378" s="28"/>
      <c r="F5378" s="28"/>
      <c r="G5378" s="28"/>
      <c r="H5378" s="28"/>
      <c r="I5378" s="28"/>
      <c r="J5378" s="28"/>
      <c r="K5378" s="28"/>
      <c r="L5378" s="28"/>
      <c r="M5378" s="28"/>
      <c r="N5378" s="28"/>
      <c r="O5378" s="28"/>
      <c r="P5378" s="28"/>
      <c r="Q5378" s="28"/>
      <c r="R5378" s="28"/>
    </row>
    <row r="5379" spans="2:18">
      <c r="B5379" s="28"/>
      <c r="C5379" s="28"/>
      <c r="D5379" s="28"/>
      <c r="E5379" s="28"/>
      <c r="F5379" s="28"/>
      <c r="G5379" s="28"/>
      <c r="H5379" s="28"/>
      <c r="I5379" s="28"/>
      <c r="J5379" s="28"/>
      <c r="K5379" s="28"/>
      <c r="L5379" s="28"/>
      <c r="M5379" s="28"/>
      <c r="N5379" s="28"/>
      <c r="O5379" s="28"/>
      <c r="P5379" s="28"/>
      <c r="Q5379" s="28"/>
      <c r="R5379" s="28"/>
    </row>
    <row r="5380" spans="2:18">
      <c r="B5380" s="28"/>
      <c r="C5380" s="28"/>
      <c r="D5380" s="28"/>
      <c r="E5380" s="28"/>
      <c r="F5380" s="28"/>
      <c r="G5380" s="28"/>
      <c r="H5380" s="28"/>
      <c r="I5380" s="28"/>
      <c r="J5380" s="28"/>
      <c r="K5380" s="28"/>
      <c r="L5380" s="28"/>
      <c r="M5380" s="28"/>
      <c r="N5380" s="28"/>
      <c r="O5380" s="28"/>
      <c r="P5380" s="28"/>
      <c r="Q5380" s="28"/>
      <c r="R5380" s="28"/>
    </row>
    <row r="5381" spans="2:18">
      <c r="B5381" s="28"/>
      <c r="C5381" s="28"/>
      <c r="D5381" s="28"/>
      <c r="E5381" s="28"/>
      <c r="F5381" s="28"/>
      <c r="G5381" s="28"/>
      <c r="H5381" s="28"/>
      <c r="I5381" s="28"/>
      <c r="J5381" s="28"/>
      <c r="K5381" s="28"/>
      <c r="L5381" s="28"/>
      <c r="M5381" s="28"/>
      <c r="N5381" s="28"/>
      <c r="O5381" s="28"/>
      <c r="P5381" s="28"/>
      <c r="Q5381" s="28"/>
      <c r="R5381" s="28"/>
    </row>
    <row r="5382" spans="2:18">
      <c r="B5382" s="28"/>
      <c r="C5382" s="28"/>
      <c r="D5382" s="28"/>
      <c r="E5382" s="28"/>
      <c r="F5382" s="28"/>
      <c r="G5382" s="28"/>
      <c r="H5382" s="28"/>
      <c r="I5382" s="28"/>
      <c r="J5382" s="28"/>
      <c r="K5382" s="28"/>
      <c r="L5382" s="28"/>
      <c r="M5382" s="28"/>
      <c r="N5382" s="28"/>
      <c r="O5382" s="28"/>
      <c r="P5382" s="28"/>
      <c r="Q5382" s="28"/>
      <c r="R5382" s="28"/>
    </row>
    <row r="5383" spans="2:18">
      <c r="B5383" s="28"/>
      <c r="C5383" s="28"/>
      <c r="D5383" s="28"/>
      <c r="E5383" s="28"/>
      <c r="F5383" s="28"/>
      <c r="G5383" s="28"/>
      <c r="H5383" s="28"/>
      <c r="I5383" s="28"/>
      <c r="J5383" s="28"/>
      <c r="K5383" s="28"/>
      <c r="L5383" s="28"/>
      <c r="M5383" s="28"/>
      <c r="N5383" s="28"/>
      <c r="O5383" s="28"/>
      <c r="P5383" s="28"/>
      <c r="Q5383" s="28"/>
      <c r="R5383" s="28"/>
    </row>
    <row r="5384" spans="2:18">
      <c r="B5384" s="28"/>
      <c r="C5384" s="28"/>
      <c r="D5384" s="28"/>
      <c r="E5384" s="28"/>
      <c r="F5384" s="28"/>
      <c r="G5384" s="28"/>
      <c r="H5384" s="28"/>
      <c r="I5384" s="28"/>
      <c r="J5384" s="28"/>
      <c r="K5384" s="28"/>
      <c r="L5384" s="28"/>
      <c r="M5384" s="28"/>
      <c r="N5384" s="28"/>
      <c r="O5384" s="28"/>
      <c r="P5384" s="28"/>
      <c r="Q5384" s="28"/>
      <c r="R5384" s="28"/>
    </row>
    <row r="5385" spans="2:18">
      <c r="B5385" s="28"/>
      <c r="C5385" s="28"/>
      <c r="D5385" s="28"/>
      <c r="E5385" s="28"/>
      <c r="F5385" s="28"/>
      <c r="G5385" s="28"/>
      <c r="H5385" s="28"/>
      <c r="I5385" s="28"/>
      <c r="J5385" s="28"/>
      <c r="K5385" s="28"/>
      <c r="L5385" s="28"/>
      <c r="M5385" s="28"/>
      <c r="N5385" s="28"/>
      <c r="O5385" s="28"/>
      <c r="P5385" s="28"/>
      <c r="Q5385" s="28"/>
      <c r="R5385" s="28"/>
    </row>
    <row r="5386" spans="2:18">
      <c r="B5386" s="28"/>
      <c r="C5386" s="28"/>
      <c r="D5386" s="28"/>
      <c r="E5386" s="28"/>
      <c r="F5386" s="28"/>
      <c r="G5386" s="28"/>
      <c r="H5386" s="28"/>
      <c r="I5386" s="28"/>
      <c r="J5386" s="28"/>
      <c r="K5386" s="28"/>
      <c r="L5386" s="28"/>
      <c r="M5386" s="28"/>
      <c r="N5386" s="28"/>
      <c r="O5386" s="28"/>
      <c r="P5386" s="28"/>
      <c r="Q5386" s="28"/>
      <c r="R5386" s="28"/>
    </row>
    <row r="5387" spans="2:18">
      <c r="B5387" s="28"/>
      <c r="C5387" s="28"/>
      <c r="D5387" s="28"/>
      <c r="E5387" s="28"/>
      <c r="F5387" s="28"/>
      <c r="G5387" s="28"/>
      <c r="H5387" s="28"/>
      <c r="I5387" s="28"/>
      <c r="J5387" s="28"/>
      <c r="K5387" s="28"/>
      <c r="L5387" s="28"/>
      <c r="M5387" s="28"/>
      <c r="N5387" s="28"/>
      <c r="O5387" s="28"/>
      <c r="P5387" s="28"/>
      <c r="Q5387" s="28"/>
      <c r="R5387" s="28"/>
    </row>
    <row r="5388" spans="2:18">
      <c r="B5388" s="28"/>
      <c r="C5388" s="28"/>
      <c r="D5388" s="28"/>
      <c r="E5388" s="28"/>
      <c r="F5388" s="28"/>
      <c r="G5388" s="28"/>
      <c r="H5388" s="28"/>
      <c r="I5388" s="28"/>
      <c r="J5388" s="28"/>
      <c r="K5388" s="28"/>
      <c r="L5388" s="28"/>
      <c r="M5388" s="28"/>
      <c r="N5388" s="28"/>
      <c r="O5388" s="28"/>
      <c r="P5388" s="28"/>
      <c r="Q5388" s="28"/>
      <c r="R5388" s="28"/>
    </row>
    <row r="5389" spans="2:18">
      <c r="B5389" s="28"/>
      <c r="C5389" s="28"/>
      <c r="D5389" s="28"/>
      <c r="E5389" s="28"/>
      <c r="F5389" s="28"/>
      <c r="G5389" s="28"/>
      <c r="H5389" s="28"/>
      <c r="I5389" s="28"/>
      <c r="J5389" s="28"/>
      <c r="K5389" s="28"/>
      <c r="L5389" s="28"/>
      <c r="M5389" s="28"/>
      <c r="N5389" s="28"/>
      <c r="O5389" s="28"/>
      <c r="P5389" s="28"/>
      <c r="Q5389" s="28"/>
      <c r="R5389" s="28"/>
    </row>
    <row r="5390" spans="2:18">
      <c r="B5390" s="28"/>
      <c r="C5390" s="28"/>
      <c r="D5390" s="28"/>
      <c r="E5390" s="28"/>
      <c r="F5390" s="28"/>
      <c r="G5390" s="28"/>
      <c r="H5390" s="28"/>
      <c r="I5390" s="28"/>
      <c r="J5390" s="28"/>
      <c r="K5390" s="28"/>
      <c r="L5390" s="28"/>
      <c r="M5390" s="28"/>
      <c r="N5390" s="28"/>
      <c r="O5390" s="28"/>
      <c r="P5390" s="28"/>
      <c r="Q5390" s="28"/>
      <c r="R5390" s="28"/>
    </row>
    <row r="5391" spans="2:18">
      <c r="B5391" s="28"/>
      <c r="C5391" s="28"/>
      <c r="D5391" s="28"/>
      <c r="E5391" s="28"/>
      <c r="F5391" s="28"/>
      <c r="G5391" s="28"/>
      <c r="H5391" s="28"/>
      <c r="I5391" s="28"/>
      <c r="J5391" s="28"/>
      <c r="K5391" s="28"/>
      <c r="L5391" s="28"/>
      <c r="M5391" s="28"/>
      <c r="N5391" s="28"/>
      <c r="O5391" s="28"/>
      <c r="P5391" s="28"/>
      <c r="Q5391" s="28"/>
      <c r="R5391" s="28"/>
    </row>
    <row r="5392" spans="2:18">
      <c r="B5392" s="28"/>
      <c r="C5392" s="28"/>
      <c r="D5392" s="28"/>
      <c r="E5392" s="28"/>
      <c r="F5392" s="28"/>
      <c r="G5392" s="28"/>
      <c r="H5392" s="28"/>
      <c r="I5392" s="28"/>
      <c r="J5392" s="28"/>
      <c r="K5392" s="28"/>
      <c r="L5392" s="28"/>
      <c r="M5392" s="28"/>
      <c r="N5392" s="28"/>
      <c r="O5392" s="28"/>
      <c r="P5392" s="28"/>
      <c r="Q5392" s="28"/>
      <c r="R5392" s="28"/>
    </row>
    <row r="5393" spans="2:18">
      <c r="B5393" s="28"/>
      <c r="C5393" s="28"/>
      <c r="D5393" s="28"/>
      <c r="E5393" s="28"/>
      <c r="F5393" s="28"/>
      <c r="G5393" s="28"/>
      <c r="H5393" s="28"/>
      <c r="I5393" s="28"/>
      <c r="J5393" s="28"/>
      <c r="K5393" s="28"/>
      <c r="L5393" s="28"/>
      <c r="M5393" s="28"/>
      <c r="N5393" s="28"/>
      <c r="O5393" s="28"/>
      <c r="P5393" s="28"/>
      <c r="Q5393" s="28"/>
      <c r="R5393" s="28"/>
    </row>
    <row r="5394" spans="2:18">
      <c r="B5394" s="28"/>
      <c r="C5394" s="28"/>
      <c r="D5394" s="28"/>
      <c r="E5394" s="28"/>
      <c r="F5394" s="28"/>
      <c r="G5394" s="28"/>
      <c r="H5394" s="28"/>
      <c r="I5394" s="28"/>
      <c r="J5394" s="28"/>
      <c r="K5394" s="28"/>
      <c r="L5394" s="28"/>
      <c r="M5394" s="28"/>
      <c r="N5394" s="28"/>
      <c r="O5394" s="28"/>
      <c r="P5394" s="28"/>
      <c r="Q5394" s="28"/>
      <c r="R5394" s="28"/>
    </row>
    <row r="5395" spans="2:18">
      <c r="B5395" s="28"/>
      <c r="C5395" s="28"/>
      <c r="D5395" s="28"/>
      <c r="E5395" s="28"/>
      <c r="F5395" s="28"/>
      <c r="G5395" s="28"/>
      <c r="H5395" s="28"/>
      <c r="I5395" s="28"/>
      <c r="J5395" s="28"/>
      <c r="K5395" s="28"/>
      <c r="L5395" s="28"/>
      <c r="M5395" s="28"/>
      <c r="N5395" s="28"/>
      <c r="O5395" s="28"/>
      <c r="P5395" s="28"/>
      <c r="Q5395" s="28"/>
      <c r="R5395" s="28"/>
    </row>
    <row r="5396" spans="2:18">
      <c r="B5396" s="28"/>
      <c r="C5396" s="28"/>
      <c r="D5396" s="28"/>
      <c r="E5396" s="28"/>
      <c r="F5396" s="28"/>
      <c r="G5396" s="28"/>
      <c r="H5396" s="28"/>
      <c r="I5396" s="28"/>
      <c r="J5396" s="28"/>
      <c r="K5396" s="28"/>
      <c r="L5396" s="28"/>
      <c r="M5396" s="28"/>
      <c r="N5396" s="28"/>
      <c r="O5396" s="28"/>
      <c r="P5396" s="28"/>
      <c r="Q5396" s="28"/>
      <c r="R5396" s="28"/>
    </row>
    <row r="5397" spans="2:18">
      <c r="B5397" s="28"/>
      <c r="C5397" s="28"/>
      <c r="D5397" s="28"/>
      <c r="E5397" s="28"/>
      <c r="F5397" s="28"/>
      <c r="G5397" s="28"/>
      <c r="H5397" s="28"/>
      <c r="I5397" s="28"/>
      <c r="J5397" s="28"/>
      <c r="K5397" s="28"/>
      <c r="L5397" s="28"/>
      <c r="M5397" s="28"/>
      <c r="N5397" s="28"/>
      <c r="O5397" s="28"/>
      <c r="P5397" s="28"/>
      <c r="Q5397" s="28"/>
      <c r="R5397" s="28"/>
    </row>
    <row r="5398" spans="2:18">
      <c r="B5398" s="28"/>
      <c r="C5398" s="28"/>
      <c r="D5398" s="28"/>
      <c r="E5398" s="28"/>
      <c r="F5398" s="28"/>
      <c r="G5398" s="28"/>
      <c r="H5398" s="28"/>
      <c r="I5398" s="28"/>
      <c r="J5398" s="28"/>
      <c r="K5398" s="28"/>
      <c r="L5398" s="28"/>
      <c r="M5398" s="28"/>
      <c r="N5398" s="28"/>
      <c r="O5398" s="28"/>
      <c r="P5398" s="28"/>
      <c r="Q5398" s="28"/>
      <c r="R5398" s="28"/>
    </row>
    <row r="5399" spans="2:18">
      <c r="B5399" s="28"/>
      <c r="C5399" s="28"/>
      <c r="D5399" s="28"/>
      <c r="E5399" s="28"/>
      <c r="F5399" s="28"/>
      <c r="G5399" s="28"/>
      <c r="H5399" s="28"/>
      <c r="I5399" s="28"/>
      <c r="J5399" s="28"/>
      <c r="K5399" s="28"/>
      <c r="L5399" s="28"/>
      <c r="M5399" s="28"/>
      <c r="N5399" s="28"/>
      <c r="O5399" s="28"/>
      <c r="P5399" s="28"/>
      <c r="Q5399" s="28"/>
      <c r="R5399" s="28"/>
    </row>
    <row r="5400" spans="2:18">
      <c r="B5400" s="28"/>
      <c r="C5400" s="28"/>
      <c r="D5400" s="28"/>
      <c r="E5400" s="28"/>
      <c r="F5400" s="28"/>
      <c r="G5400" s="28"/>
      <c r="H5400" s="28"/>
      <c r="I5400" s="28"/>
      <c r="J5400" s="28"/>
      <c r="K5400" s="28"/>
      <c r="L5400" s="28"/>
      <c r="M5400" s="28"/>
      <c r="N5400" s="28"/>
      <c r="O5400" s="28"/>
      <c r="P5400" s="28"/>
      <c r="Q5400" s="28"/>
      <c r="R5400" s="28"/>
    </row>
    <row r="5401" spans="2:18">
      <c r="B5401" s="28"/>
      <c r="C5401" s="28"/>
      <c r="D5401" s="28"/>
      <c r="E5401" s="28"/>
      <c r="F5401" s="28"/>
      <c r="G5401" s="28"/>
      <c r="H5401" s="28"/>
      <c r="I5401" s="28"/>
      <c r="J5401" s="28"/>
      <c r="K5401" s="28"/>
      <c r="L5401" s="28"/>
      <c r="M5401" s="28"/>
      <c r="N5401" s="28"/>
      <c r="O5401" s="28"/>
      <c r="P5401" s="28"/>
      <c r="Q5401" s="28"/>
      <c r="R5401" s="28"/>
    </row>
    <row r="5402" spans="2:18">
      <c r="B5402" s="28"/>
      <c r="C5402" s="28"/>
      <c r="D5402" s="28"/>
      <c r="E5402" s="28"/>
      <c r="F5402" s="28"/>
      <c r="G5402" s="28"/>
      <c r="H5402" s="28"/>
      <c r="I5402" s="28"/>
      <c r="J5402" s="28"/>
      <c r="K5402" s="28"/>
      <c r="L5402" s="28"/>
      <c r="M5402" s="28"/>
      <c r="N5402" s="28"/>
      <c r="O5402" s="28"/>
      <c r="P5402" s="28"/>
      <c r="Q5402" s="28"/>
      <c r="R5402" s="28"/>
    </row>
    <row r="5403" spans="2:18">
      <c r="B5403" s="28"/>
      <c r="C5403" s="28"/>
      <c r="D5403" s="28"/>
      <c r="E5403" s="28"/>
      <c r="F5403" s="28"/>
      <c r="G5403" s="28"/>
      <c r="H5403" s="28"/>
      <c r="I5403" s="28"/>
      <c r="J5403" s="28"/>
      <c r="K5403" s="28"/>
      <c r="L5403" s="28"/>
      <c r="M5403" s="28"/>
      <c r="N5403" s="28"/>
      <c r="O5403" s="28"/>
      <c r="P5403" s="28"/>
      <c r="Q5403" s="28"/>
      <c r="R5403" s="28"/>
    </row>
    <row r="5404" spans="2:18">
      <c r="B5404" s="28"/>
      <c r="C5404" s="28"/>
      <c r="D5404" s="28"/>
      <c r="E5404" s="28"/>
      <c r="F5404" s="28"/>
      <c r="G5404" s="28"/>
      <c r="H5404" s="28"/>
      <c r="I5404" s="28"/>
      <c r="J5404" s="28"/>
      <c r="K5404" s="28"/>
      <c r="L5404" s="28"/>
      <c r="M5404" s="28"/>
      <c r="N5404" s="28"/>
      <c r="O5404" s="28"/>
      <c r="P5404" s="28"/>
      <c r="Q5404" s="28"/>
      <c r="R5404" s="28"/>
    </row>
    <row r="5405" spans="2:18">
      <c r="B5405" s="28"/>
      <c r="C5405" s="28"/>
      <c r="D5405" s="28"/>
      <c r="E5405" s="28"/>
      <c r="F5405" s="28"/>
      <c r="G5405" s="28"/>
      <c r="H5405" s="28"/>
      <c r="I5405" s="28"/>
      <c r="J5405" s="28"/>
      <c r="K5405" s="28"/>
      <c r="L5405" s="28"/>
      <c r="M5405" s="28"/>
      <c r="N5405" s="28"/>
      <c r="O5405" s="28"/>
      <c r="P5405" s="28"/>
      <c r="Q5405" s="28"/>
      <c r="R5405" s="28"/>
    </row>
    <row r="5406" spans="2:18">
      <c r="B5406" s="28"/>
      <c r="C5406" s="28"/>
      <c r="D5406" s="28"/>
      <c r="E5406" s="28"/>
      <c r="F5406" s="28"/>
      <c r="G5406" s="28"/>
      <c r="H5406" s="28"/>
      <c r="I5406" s="28"/>
      <c r="J5406" s="28"/>
      <c r="K5406" s="28"/>
      <c r="L5406" s="28"/>
      <c r="M5406" s="28"/>
      <c r="N5406" s="28"/>
      <c r="O5406" s="28"/>
      <c r="P5406" s="28"/>
      <c r="Q5406" s="28"/>
      <c r="R5406" s="28"/>
    </row>
    <row r="5407" spans="2:18">
      <c r="B5407" s="28"/>
      <c r="C5407" s="28"/>
      <c r="D5407" s="28"/>
      <c r="E5407" s="28"/>
      <c r="F5407" s="28"/>
      <c r="G5407" s="28"/>
      <c r="H5407" s="28"/>
      <c r="I5407" s="28"/>
      <c r="J5407" s="28"/>
      <c r="K5407" s="28"/>
      <c r="L5407" s="28"/>
      <c r="M5407" s="28"/>
      <c r="N5407" s="28"/>
      <c r="O5407" s="28"/>
      <c r="P5407" s="28"/>
      <c r="Q5407" s="28"/>
      <c r="R5407" s="28"/>
    </row>
    <row r="5408" spans="2:18">
      <c r="B5408" s="28"/>
      <c r="C5408" s="28"/>
      <c r="D5408" s="28"/>
      <c r="E5408" s="28"/>
      <c r="F5408" s="28"/>
      <c r="G5408" s="28"/>
      <c r="H5408" s="28"/>
      <c r="I5408" s="28"/>
      <c r="J5408" s="28"/>
      <c r="K5408" s="28"/>
      <c r="L5408" s="28"/>
      <c r="M5408" s="28"/>
      <c r="N5408" s="28"/>
      <c r="O5408" s="28"/>
      <c r="P5408" s="28"/>
      <c r="Q5408" s="28"/>
      <c r="R5408" s="28"/>
    </row>
    <row r="5409" spans="2:18">
      <c r="B5409" s="28"/>
      <c r="C5409" s="28"/>
      <c r="D5409" s="28"/>
      <c r="E5409" s="28"/>
      <c r="F5409" s="28"/>
      <c r="G5409" s="28"/>
      <c r="H5409" s="28"/>
      <c r="I5409" s="28"/>
      <c r="J5409" s="28"/>
      <c r="K5409" s="28"/>
      <c r="L5409" s="28"/>
      <c r="M5409" s="28"/>
      <c r="N5409" s="28"/>
      <c r="O5409" s="28"/>
      <c r="P5409" s="28"/>
      <c r="Q5409" s="28"/>
      <c r="R5409" s="28"/>
    </row>
    <row r="5410" spans="2:18">
      <c r="B5410" s="28"/>
      <c r="C5410" s="28"/>
      <c r="D5410" s="28"/>
      <c r="E5410" s="28"/>
      <c r="F5410" s="28"/>
      <c r="G5410" s="28"/>
      <c r="H5410" s="28"/>
      <c r="I5410" s="28"/>
      <c r="J5410" s="28"/>
      <c r="K5410" s="28"/>
      <c r="L5410" s="28"/>
      <c r="M5410" s="28"/>
      <c r="N5410" s="28"/>
      <c r="O5410" s="28"/>
      <c r="P5410" s="28"/>
      <c r="Q5410" s="28"/>
      <c r="R5410" s="28"/>
    </row>
    <row r="5411" spans="2:18">
      <c r="B5411" s="28"/>
      <c r="C5411" s="28"/>
      <c r="D5411" s="28"/>
      <c r="E5411" s="28"/>
      <c r="F5411" s="28"/>
      <c r="G5411" s="28"/>
      <c r="H5411" s="28"/>
      <c r="I5411" s="28"/>
      <c r="J5411" s="28"/>
      <c r="K5411" s="28"/>
      <c r="L5411" s="28"/>
      <c r="M5411" s="28"/>
      <c r="N5411" s="28"/>
      <c r="O5411" s="28"/>
      <c r="P5411" s="28"/>
      <c r="Q5411" s="28"/>
      <c r="R5411" s="28"/>
    </row>
    <row r="5412" spans="2:18">
      <c r="B5412" s="28"/>
      <c r="C5412" s="28"/>
      <c r="D5412" s="28"/>
      <c r="E5412" s="28"/>
      <c r="F5412" s="28"/>
      <c r="G5412" s="28"/>
      <c r="H5412" s="28"/>
      <c r="I5412" s="28"/>
      <c r="J5412" s="28"/>
      <c r="K5412" s="28"/>
      <c r="L5412" s="28"/>
      <c r="M5412" s="28"/>
      <c r="N5412" s="28"/>
      <c r="O5412" s="28"/>
      <c r="P5412" s="28"/>
      <c r="Q5412" s="28"/>
      <c r="R5412" s="28"/>
    </row>
    <row r="5413" spans="2:18">
      <c r="B5413" s="28"/>
      <c r="C5413" s="28"/>
      <c r="D5413" s="28"/>
      <c r="E5413" s="28"/>
      <c r="F5413" s="28"/>
      <c r="G5413" s="28"/>
      <c r="H5413" s="28"/>
      <c r="I5413" s="28"/>
      <c r="J5413" s="28"/>
      <c r="K5413" s="28"/>
      <c r="L5413" s="28"/>
      <c r="M5413" s="28"/>
      <c r="N5413" s="28"/>
      <c r="O5413" s="28"/>
      <c r="P5413" s="28"/>
      <c r="Q5413" s="28"/>
      <c r="R5413" s="28"/>
    </row>
    <row r="5414" spans="2:18">
      <c r="B5414" s="28"/>
      <c r="C5414" s="28"/>
      <c r="D5414" s="28"/>
      <c r="E5414" s="28"/>
      <c r="F5414" s="28"/>
      <c r="G5414" s="28"/>
      <c r="H5414" s="28"/>
      <c r="I5414" s="28"/>
      <c r="J5414" s="28"/>
      <c r="K5414" s="28"/>
      <c r="L5414" s="28"/>
      <c r="M5414" s="28"/>
      <c r="N5414" s="28"/>
      <c r="O5414" s="28"/>
      <c r="P5414" s="28"/>
      <c r="Q5414" s="28"/>
      <c r="R5414" s="28"/>
    </row>
    <row r="5415" spans="2:18">
      <c r="B5415" s="28"/>
      <c r="C5415" s="28"/>
      <c r="D5415" s="28"/>
      <c r="E5415" s="28"/>
      <c r="F5415" s="28"/>
      <c r="G5415" s="28"/>
      <c r="H5415" s="28"/>
      <c r="I5415" s="28"/>
      <c r="J5415" s="28"/>
      <c r="K5415" s="28"/>
      <c r="L5415" s="28"/>
      <c r="M5415" s="28"/>
      <c r="N5415" s="28"/>
      <c r="O5415" s="28"/>
      <c r="P5415" s="28"/>
      <c r="Q5415" s="28"/>
      <c r="R5415" s="28"/>
    </row>
    <row r="5416" spans="2:18">
      <c r="B5416" s="28"/>
      <c r="C5416" s="28"/>
      <c r="D5416" s="28"/>
      <c r="E5416" s="28"/>
      <c r="F5416" s="28"/>
      <c r="G5416" s="28"/>
      <c r="H5416" s="28"/>
      <c r="I5416" s="28"/>
      <c r="J5416" s="28"/>
      <c r="K5416" s="28"/>
      <c r="L5416" s="28"/>
      <c r="M5416" s="28"/>
      <c r="N5416" s="28"/>
      <c r="O5416" s="28"/>
      <c r="P5416" s="28"/>
      <c r="Q5416" s="28"/>
      <c r="R5416" s="28"/>
    </row>
    <row r="5417" spans="2:18">
      <c r="B5417" s="28"/>
      <c r="C5417" s="28"/>
      <c r="D5417" s="28"/>
      <c r="E5417" s="28"/>
      <c r="F5417" s="28"/>
      <c r="G5417" s="28"/>
      <c r="H5417" s="28"/>
      <c r="I5417" s="28"/>
      <c r="J5417" s="28"/>
      <c r="K5417" s="28"/>
      <c r="L5417" s="28"/>
      <c r="M5417" s="28"/>
      <c r="N5417" s="28"/>
      <c r="O5417" s="28"/>
      <c r="P5417" s="28"/>
      <c r="Q5417" s="28"/>
      <c r="R5417" s="28"/>
    </row>
    <row r="5418" spans="2:18">
      <c r="B5418" s="28"/>
      <c r="C5418" s="28"/>
      <c r="D5418" s="28"/>
      <c r="E5418" s="28"/>
      <c r="F5418" s="28"/>
      <c r="G5418" s="28"/>
      <c r="H5418" s="28"/>
      <c r="I5418" s="28"/>
      <c r="J5418" s="28"/>
      <c r="K5418" s="28"/>
      <c r="L5418" s="28"/>
      <c r="M5418" s="28"/>
      <c r="N5418" s="28"/>
      <c r="O5418" s="28"/>
      <c r="P5418" s="28"/>
      <c r="Q5418" s="28"/>
      <c r="R5418" s="28"/>
    </row>
    <row r="5419" spans="2:18">
      <c r="B5419" s="28"/>
      <c r="C5419" s="28"/>
      <c r="D5419" s="28"/>
      <c r="E5419" s="28"/>
      <c r="F5419" s="28"/>
      <c r="G5419" s="28"/>
      <c r="H5419" s="28"/>
      <c r="I5419" s="28"/>
      <c r="J5419" s="28"/>
      <c r="K5419" s="28"/>
      <c r="L5419" s="28"/>
      <c r="M5419" s="28"/>
      <c r="N5419" s="28"/>
      <c r="O5419" s="28"/>
      <c r="P5419" s="28"/>
      <c r="Q5419" s="28"/>
      <c r="R5419" s="28"/>
    </row>
    <row r="5420" spans="2:18">
      <c r="B5420" s="28"/>
      <c r="C5420" s="28"/>
      <c r="D5420" s="28"/>
      <c r="E5420" s="28"/>
      <c r="F5420" s="28"/>
      <c r="G5420" s="28"/>
      <c r="H5420" s="28"/>
      <c r="I5420" s="28"/>
      <c r="J5420" s="28"/>
      <c r="K5420" s="28"/>
      <c r="L5420" s="28"/>
      <c r="M5420" s="28"/>
      <c r="N5420" s="28"/>
      <c r="O5420" s="28"/>
      <c r="P5420" s="28"/>
      <c r="Q5420" s="28"/>
      <c r="R5420" s="28"/>
    </row>
    <row r="5421" spans="2:18">
      <c r="B5421" s="28"/>
      <c r="C5421" s="28"/>
      <c r="D5421" s="28"/>
      <c r="E5421" s="28"/>
      <c r="F5421" s="28"/>
      <c r="G5421" s="28"/>
      <c r="H5421" s="28"/>
      <c r="I5421" s="28"/>
      <c r="J5421" s="28"/>
      <c r="K5421" s="28"/>
      <c r="L5421" s="28"/>
      <c r="M5421" s="28"/>
      <c r="N5421" s="28"/>
      <c r="O5421" s="28"/>
      <c r="P5421" s="28"/>
      <c r="Q5421" s="28"/>
      <c r="R5421" s="28"/>
    </row>
    <row r="5422" spans="2:18">
      <c r="B5422" s="28"/>
      <c r="C5422" s="28"/>
      <c r="D5422" s="28"/>
      <c r="E5422" s="28"/>
      <c r="F5422" s="28"/>
      <c r="G5422" s="28"/>
      <c r="H5422" s="28"/>
      <c r="I5422" s="28"/>
      <c r="J5422" s="28"/>
      <c r="K5422" s="28"/>
      <c r="L5422" s="28"/>
      <c r="M5422" s="28"/>
      <c r="N5422" s="28"/>
      <c r="O5422" s="28"/>
      <c r="P5422" s="28"/>
      <c r="Q5422" s="28"/>
      <c r="R5422" s="28"/>
    </row>
    <row r="5423" spans="2:18">
      <c r="B5423" s="28"/>
      <c r="C5423" s="28"/>
      <c r="D5423" s="28"/>
      <c r="E5423" s="28"/>
      <c r="F5423" s="28"/>
      <c r="G5423" s="28"/>
      <c r="H5423" s="28"/>
      <c r="I5423" s="28"/>
      <c r="J5423" s="28"/>
      <c r="K5423" s="28"/>
      <c r="L5423" s="28"/>
      <c r="M5423" s="28"/>
      <c r="N5423" s="28"/>
      <c r="O5423" s="28"/>
      <c r="P5423" s="28"/>
      <c r="Q5423" s="28"/>
      <c r="R5423" s="28"/>
    </row>
    <row r="5424" spans="2:18">
      <c r="B5424" s="28"/>
      <c r="C5424" s="28"/>
      <c r="D5424" s="28"/>
      <c r="E5424" s="28"/>
      <c r="F5424" s="28"/>
      <c r="G5424" s="28"/>
      <c r="H5424" s="28"/>
      <c r="I5424" s="28"/>
      <c r="J5424" s="28"/>
      <c r="K5424" s="28"/>
      <c r="L5424" s="28"/>
      <c r="M5424" s="28"/>
      <c r="N5424" s="28"/>
      <c r="O5424" s="28"/>
      <c r="P5424" s="28"/>
      <c r="Q5424" s="28"/>
      <c r="R5424" s="28"/>
    </row>
    <row r="5425" spans="2:18">
      <c r="B5425" s="28"/>
      <c r="C5425" s="28"/>
      <c r="D5425" s="28"/>
      <c r="E5425" s="28"/>
      <c r="F5425" s="28"/>
      <c r="G5425" s="28"/>
      <c r="H5425" s="28"/>
      <c r="I5425" s="28"/>
      <c r="J5425" s="28"/>
      <c r="K5425" s="28"/>
      <c r="L5425" s="28"/>
      <c r="M5425" s="28"/>
      <c r="N5425" s="28"/>
      <c r="O5425" s="28"/>
      <c r="P5425" s="28"/>
      <c r="Q5425" s="28"/>
      <c r="R5425" s="28"/>
    </row>
    <row r="5426" spans="2:18">
      <c r="B5426" s="28"/>
      <c r="C5426" s="28"/>
      <c r="D5426" s="28"/>
      <c r="E5426" s="28"/>
      <c r="F5426" s="28"/>
      <c r="G5426" s="28"/>
      <c r="H5426" s="28"/>
      <c r="I5426" s="28"/>
      <c r="J5426" s="28"/>
      <c r="K5426" s="28"/>
      <c r="L5426" s="28"/>
      <c r="M5426" s="28"/>
      <c r="N5426" s="28"/>
      <c r="O5426" s="28"/>
      <c r="P5426" s="28"/>
      <c r="Q5426" s="28"/>
      <c r="R5426" s="28"/>
    </row>
    <row r="5427" spans="2:18">
      <c r="B5427" s="28"/>
      <c r="C5427" s="28"/>
      <c r="D5427" s="28"/>
      <c r="E5427" s="28"/>
      <c r="F5427" s="28"/>
      <c r="G5427" s="28"/>
      <c r="H5427" s="28"/>
      <c r="I5427" s="28"/>
      <c r="J5427" s="28"/>
      <c r="K5427" s="28"/>
      <c r="L5427" s="28"/>
      <c r="M5427" s="28"/>
      <c r="N5427" s="28"/>
      <c r="O5427" s="28"/>
      <c r="P5427" s="28"/>
      <c r="Q5427" s="28"/>
      <c r="R5427" s="28"/>
    </row>
    <row r="5428" spans="2:18">
      <c r="B5428" s="28"/>
      <c r="C5428" s="28"/>
      <c r="D5428" s="28"/>
      <c r="E5428" s="28"/>
      <c r="F5428" s="28"/>
      <c r="G5428" s="28"/>
      <c r="H5428" s="28"/>
      <c r="I5428" s="28"/>
      <c r="J5428" s="28"/>
      <c r="K5428" s="28"/>
      <c r="L5428" s="28"/>
      <c r="M5428" s="28"/>
      <c r="N5428" s="28"/>
      <c r="O5428" s="28"/>
      <c r="P5428" s="28"/>
      <c r="Q5428" s="28"/>
      <c r="R5428" s="28"/>
    </row>
    <row r="5429" spans="2:18">
      <c r="B5429" s="28"/>
      <c r="C5429" s="28"/>
      <c r="D5429" s="28"/>
      <c r="E5429" s="28"/>
      <c r="F5429" s="28"/>
      <c r="G5429" s="28"/>
      <c r="H5429" s="28"/>
      <c r="I5429" s="28"/>
      <c r="J5429" s="28"/>
      <c r="K5429" s="28"/>
      <c r="L5429" s="28"/>
      <c r="M5429" s="28"/>
      <c r="N5429" s="28"/>
      <c r="O5429" s="28"/>
      <c r="P5429" s="28"/>
      <c r="Q5429" s="28"/>
      <c r="R5429" s="28"/>
    </row>
    <row r="5430" spans="2:18">
      <c r="B5430" s="28"/>
      <c r="C5430" s="28"/>
      <c r="D5430" s="28"/>
      <c r="E5430" s="28"/>
      <c r="F5430" s="28"/>
      <c r="G5430" s="28"/>
      <c r="H5430" s="28"/>
      <c r="I5430" s="28"/>
      <c r="J5430" s="28"/>
      <c r="K5430" s="28"/>
      <c r="L5430" s="28"/>
      <c r="M5430" s="28"/>
      <c r="N5430" s="28"/>
      <c r="O5430" s="28"/>
      <c r="P5430" s="28"/>
      <c r="Q5430" s="28"/>
      <c r="R5430" s="28"/>
    </row>
    <row r="5431" spans="2:18">
      <c r="B5431" s="28"/>
      <c r="C5431" s="28"/>
      <c r="D5431" s="28"/>
      <c r="E5431" s="28"/>
      <c r="F5431" s="28"/>
      <c r="G5431" s="28"/>
      <c r="H5431" s="28"/>
      <c r="I5431" s="28"/>
      <c r="J5431" s="28"/>
      <c r="K5431" s="28"/>
      <c r="L5431" s="28"/>
      <c r="M5431" s="28"/>
      <c r="N5431" s="28"/>
      <c r="O5431" s="28"/>
      <c r="P5431" s="28"/>
      <c r="Q5431" s="28"/>
      <c r="R5431" s="28"/>
    </row>
    <row r="5432" spans="2:18">
      <c r="B5432" s="28"/>
      <c r="C5432" s="28"/>
      <c r="D5432" s="28"/>
      <c r="E5432" s="28"/>
      <c r="F5432" s="28"/>
      <c r="G5432" s="28"/>
      <c r="H5432" s="28"/>
      <c r="I5432" s="28"/>
      <c r="J5432" s="28"/>
      <c r="K5432" s="28"/>
      <c r="L5432" s="28"/>
      <c r="M5432" s="28"/>
      <c r="N5432" s="28"/>
      <c r="O5432" s="28"/>
      <c r="P5432" s="28"/>
      <c r="Q5432" s="28"/>
      <c r="R5432" s="28"/>
    </row>
    <row r="5433" spans="2:18">
      <c r="B5433" s="28"/>
      <c r="C5433" s="28"/>
      <c r="D5433" s="28"/>
      <c r="E5433" s="28"/>
      <c r="F5433" s="28"/>
      <c r="G5433" s="28"/>
      <c r="H5433" s="28"/>
      <c r="I5433" s="28"/>
      <c r="J5433" s="28"/>
      <c r="K5433" s="28"/>
      <c r="L5433" s="28"/>
      <c r="M5433" s="28"/>
      <c r="N5433" s="28"/>
      <c r="O5433" s="28"/>
      <c r="P5433" s="28"/>
      <c r="Q5433" s="28"/>
      <c r="R5433" s="28"/>
    </row>
    <row r="5434" spans="2:18">
      <c r="B5434" s="28"/>
      <c r="C5434" s="28"/>
      <c r="D5434" s="28"/>
      <c r="E5434" s="28"/>
      <c r="F5434" s="28"/>
      <c r="G5434" s="28"/>
      <c r="H5434" s="28"/>
      <c r="I5434" s="28"/>
      <c r="J5434" s="28"/>
      <c r="K5434" s="28"/>
      <c r="L5434" s="28"/>
      <c r="M5434" s="28"/>
      <c r="N5434" s="28"/>
      <c r="O5434" s="28"/>
      <c r="P5434" s="28"/>
      <c r="Q5434" s="28"/>
      <c r="R5434" s="28"/>
    </row>
    <row r="5435" spans="2:18">
      <c r="B5435" s="28"/>
      <c r="C5435" s="28"/>
      <c r="D5435" s="28"/>
      <c r="E5435" s="28"/>
      <c r="F5435" s="28"/>
      <c r="G5435" s="28"/>
      <c r="H5435" s="28"/>
      <c r="I5435" s="28"/>
      <c r="J5435" s="28"/>
      <c r="K5435" s="28"/>
      <c r="L5435" s="28"/>
      <c r="M5435" s="28"/>
      <c r="N5435" s="28"/>
      <c r="O5435" s="28"/>
      <c r="P5435" s="28"/>
      <c r="Q5435" s="28"/>
      <c r="R5435" s="28"/>
    </row>
    <row r="5436" spans="2:18">
      <c r="B5436" s="28"/>
      <c r="C5436" s="28"/>
      <c r="D5436" s="28"/>
      <c r="E5436" s="28"/>
      <c r="F5436" s="28"/>
      <c r="G5436" s="28"/>
      <c r="H5436" s="28"/>
      <c r="I5436" s="28"/>
      <c r="J5436" s="28"/>
      <c r="K5436" s="28"/>
      <c r="L5436" s="28"/>
      <c r="M5436" s="28"/>
      <c r="N5436" s="28"/>
      <c r="O5436" s="28"/>
      <c r="P5436" s="28"/>
      <c r="Q5436" s="28"/>
      <c r="R5436" s="28"/>
    </row>
    <row r="5437" spans="2:18">
      <c r="B5437" s="28"/>
      <c r="C5437" s="28"/>
      <c r="D5437" s="28"/>
      <c r="E5437" s="28"/>
      <c r="F5437" s="28"/>
      <c r="G5437" s="28"/>
      <c r="H5437" s="28"/>
      <c r="I5437" s="28"/>
      <c r="J5437" s="28"/>
      <c r="K5437" s="28"/>
      <c r="L5437" s="28"/>
      <c r="M5437" s="28"/>
      <c r="N5437" s="28"/>
      <c r="O5437" s="28"/>
      <c r="P5437" s="28"/>
      <c r="Q5437" s="28"/>
      <c r="R5437" s="28"/>
    </row>
    <row r="5438" spans="2:18">
      <c r="B5438" s="28"/>
      <c r="C5438" s="28"/>
      <c r="D5438" s="28"/>
      <c r="E5438" s="28"/>
      <c r="F5438" s="28"/>
      <c r="G5438" s="28"/>
      <c r="H5438" s="28"/>
      <c r="I5438" s="28"/>
      <c r="J5438" s="28"/>
      <c r="K5438" s="28"/>
      <c r="L5438" s="28"/>
      <c r="M5438" s="28"/>
      <c r="N5438" s="28"/>
      <c r="O5438" s="28"/>
      <c r="P5438" s="28"/>
      <c r="Q5438" s="28"/>
      <c r="R5438" s="28"/>
    </row>
    <row r="5439" spans="2:18">
      <c r="B5439" s="28"/>
      <c r="C5439" s="28"/>
      <c r="D5439" s="28"/>
      <c r="E5439" s="28"/>
      <c r="F5439" s="28"/>
      <c r="G5439" s="28"/>
      <c r="H5439" s="28"/>
      <c r="I5439" s="28"/>
      <c r="J5439" s="28"/>
      <c r="K5439" s="28"/>
      <c r="L5439" s="28"/>
      <c r="M5439" s="28"/>
      <c r="N5439" s="28"/>
      <c r="O5439" s="28"/>
      <c r="P5439" s="28"/>
      <c r="Q5439" s="28"/>
      <c r="R5439" s="28"/>
    </row>
    <row r="5440" spans="2:18">
      <c r="B5440" s="28"/>
      <c r="C5440" s="28"/>
      <c r="D5440" s="28"/>
      <c r="E5440" s="28"/>
      <c r="F5440" s="28"/>
      <c r="G5440" s="28"/>
      <c r="H5440" s="28"/>
      <c r="I5440" s="28"/>
      <c r="J5440" s="28"/>
      <c r="K5440" s="28"/>
      <c r="L5440" s="28"/>
      <c r="M5440" s="28"/>
      <c r="N5440" s="28"/>
      <c r="O5440" s="28"/>
      <c r="P5440" s="28"/>
      <c r="Q5440" s="28"/>
      <c r="R5440" s="28"/>
    </row>
    <row r="5441" spans="2:18">
      <c r="B5441" s="28"/>
      <c r="C5441" s="28"/>
      <c r="D5441" s="28"/>
      <c r="E5441" s="28"/>
      <c r="F5441" s="28"/>
      <c r="G5441" s="28"/>
      <c r="H5441" s="28"/>
      <c r="I5441" s="28"/>
      <c r="J5441" s="28"/>
      <c r="K5441" s="28"/>
      <c r="L5441" s="28"/>
      <c r="M5441" s="28"/>
      <c r="N5441" s="28"/>
      <c r="O5441" s="28"/>
      <c r="P5441" s="28"/>
      <c r="Q5441" s="28"/>
      <c r="R5441" s="28"/>
    </row>
    <row r="5442" spans="2:18">
      <c r="B5442" s="28"/>
      <c r="C5442" s="28"/>
      <c r="D5442" s="28"/>
      <c r="E5442" s="28"/>
      <c r="F5442" s="28"/>
      <c r="G5442" s="28"/>
      <c r="H5442" s="28"/>
      <c r="I5442" s="28"/>
      <c r="J5442" s="28"/>
      <c r="K5442" s="28"/>
      <c r="L5442" s="28"/>
      <c r="M5442" s="28"/>
      <c r="N5442" s="28"/>
      <c r="O5442" s="28"/>
      <c r="P5442" s="28"/>
      <c r="Q5442" s="28"/>
      <c r="R5442" s="28"/>
    </row>
    <row r="5443" spans="2:18">
      <c r="B5443" s="28"/>
      <c r="C5443" s="28"/>
      <c r="D5443" s="28"/>
      <c r="E5443" s="28"/>
      <c r="F5443" s="28"/>
      <c r="G5443" s="28"/>
      <c r="H5443" s="28"/>
      <c r="I5443" s="28"/>
      <c r="J5443" s="28"/>
      <c r="K5443" s="28"/>
      <c r="L5443" s="28"/>
      <c r="M5443" s="28"/>
      <c r="N5443" s="28"/>
      <c r="O5443" s="28"/>
      <c r="P5443" s="28"/>
      <c r="Q5443" s="28"/>
      <c r="R5443" s="28"/>
    </row>
    <row r="5444" spans="2:18">
      <c r="B5444" s="28"/>
      <c r="C5444" s="28"/>
      <c r="D5444" s="28"/>
      <c r="E5444" s="28"/>
      <c r="F5444" s="28"/>
      <c r="G5444" s="28"/>
      <c r="H5444" s="28"/>
      <c r="I5444" s="28"/>
      <c r="J5444" s="28"/>
      <c r="K5444" s="28"/>
      <c r="L5444" s="28"/>
      <c r="M5444" s="28"/>
      <c r="N5444" s="28"/>
      <c r="O5444" s="28"/>
      <c r="P5444" s="28"/>
      <c r="Q5444" s="28"/>
      <c r="R5444" s="28"/>
    </row>
    <row r="5445" spans="2:18">
      <c r="B5445" s="28"/>
      <c r="C5445" s="28"/>
      <c r="D5445" s="28"/>
      <c r="E5445" s="28"/>
      <c r="F5445" s="28"/>
      <c r="G5445" s="28"/>
      <c r="H5445" s="28"/>
      <c r="I5445" s="28"/>
      <c r="J5445" s="28"/>
      <c r="K5445" s="28"/>
      <c r="L5445" s="28"/>
      <c r="M5445" s="28"/>
      <c r="N5445" s="28"/>
      <c r="O5445" s="28"/>
      <c r="P5445" s="28"/>
      <c r="Q5445" s="28"/>
      <c r="R5445" s="28"/>
    </row>
    <row r="5446" spans="2:18">
      <c r="B5446" s="28"/>
      <c r="C5446" s="28"/>
      <c r="D5446" s="28"/>
      <c r="E5446" s="28"/>
      <c r="F5446" s="28"/>
      <c r="G5446" s="28"/>
      <c r="H5446" s="28"/>
      <c r="I5446" s="28"/>
      <c r="J5446" s="28"/>
      <c r="K5446" s="28"/>
      <c r="L5446" s="28"/>
      <c r="M5446" s="28"/>
      <c r="N5446" s="28"/>
      <c r="O5446" s="28"/>
      <c r="P5446" s="28"/>
      <c r="Q5446" s="28"/>
      <c r="R5446" s="28"/>
    </row>
    <row r="5447" spans="2:18">
      <c r="B5447" s="28"/>
      <c r="C5447" s="28"/>
      <c r="D5447" s="28"/>
      <c r="E5447" s="28"/>
      <c r="F5447" s="28"/>
      <c r="G5447" s="28"/>
      <c r="H5447" s="28"/>
      <c r="I5447" s="28"/>
      <c r="J5447" s="28"/>
      <c r="K5447" s="28"/>
      <c r="L5447" s="28"/>
      <c r="M5447" s="28"/>
      <c r="N5447" s="28"/>
      <c r="O5447" s="28"/>
      <c r="P5447" s="28"/>
      <c r="Q5447" s="28"/>
      <c r="R5447" s="28"/>
    </row>
    <row r="5448" spans="2:18">
      <c r="B5448" s="28"/>
      <c r="C5448" s="28"/>
      <c r="D5448" s="28"/>
      <c r="E5448" s="28"/>
      <c r="F5448" s="28"/>
      <c r="G5448" s="28"/>
      <c r="H5448" s="28"/>
      <c r="I5448" s="28"/>
      <c r="J5448" s="28"/>
      <c r="K5448" s="28"/>
      <c r="L5448" s="28"/>
      <c r="M5448" s="28"/>
      <c r="N5448" s="28"/>
      <c r="O5448" s="28"/>
      <c r="P5448" s="28"/>
      <c r="Q5448" s="28"/>
      <c r="R5448" s="28"/>
    </row>
    <row r="5449" spans="2:18">
      <c r="B5449" s="28"/>
      <c r="C5449" s="28"/>
      <c r="D5449" s="28"/>
      <c r="E5449" s="28"/>
      <c r="F5449" s="28"/>
      <c r="G5449" s="28"/>
      <c r="H5449" s="28"/>
      <c r="I5449" s="28"/>
      <c r="J5449" s="28"/>
      <c r="K5449" s="28"/>
      <c r="L5449" s="28"/>
      <c r="M5449" s="28"/>
      <c r="N5449" s="28"/>
      <c r="O5449" s="28"/>
      <c r="P5449" s="28"/>
      <c r="Q5449" s="28"/>
      <c r="R5449" s="28"/>
    </row>
    <row r="5450" spans="2:18">
      <c r="B5450" s="28"/>
      <c r="C5450" s="28"/>
      <c r="D5450" s="28"/>
      <c r="E5450" s="28"/>
      <c r="F5450" s="28"/>
      <c r="G5450" s="28"/>
      <c r="H5450" s="28"/>
      <c r="I5450" s="28"/>
      <c r="J5450" s="28"/>
      <c r="K5450" s="28"/>
      <c r="L5450" s="28"/>
      <c r="M5450" s="28"/>
      <c r="N5450" s="28"/>
      <c r="O5450" s="28"/>
      <c r="P5450" s="28"/>
      <c r="Q5450" s="28"/>
      <c r="R5450" s="28"/>
    </row>
    <row r="5451" spans="2:18">
      <c r="B5451" s="28"/>
      <c r="C5451" s="28"/>
      <c r="D5451" s="28"/>
      <c r="E5451" s="28"/>
      <c r="F5451" s="28"/>
      <c r="G5451" s="28"/>
      <c r="H5451" s="28"/>
      <c r="I5451" s="28"/>
      <c r="J5451" s="28"/>
      <c r="K5451" s="28"/>
      <c r="L5451" s="28"/>
      <c r="M5451" s="28"/>
      <c r="N5451" s="28"/>
      <c r="O5451" s="28"/>
      <c r="P5451" s="28"/>
      <c r="Q5451" s="28"/>
      <c r="R5451" s="28"/>
    </row>
    <row r="5452" spans="2:18">
      <c r="B5452" s="28"/>
      <c r="C5452" s="28"/>
      <c r="D5452" s="28"/>
      <c r="E5452" s="28"/>
      <c r="F5452" s="28"/>
      <c r="G5452" s="28"/>
      <c r="H5452" s="28"/>
      <c r="I5452" s="28"/>
      <c r="J5452" s="28"/>
      <c r="K5452" s="28"/>
      <c r="L5452" s="28"/>
      <c r="M5452" s="28"/>
      <c r="N5452" s="28"/>
      <c r="O5452" s="28"/>
      <c r="P5452" s="28"/>
      <c r="Q5452" s="28"/>
      <c r="R5452" s="28"/>
    </row>
    <row r="5453" spans="2:18">
      <c r="B5453" s="28"/>
      <c r="C5453" s="28"/>
      <c r="D5453" s="28"/>
      <c r="E5453" s="28"/>
      <c r="F5453" s="28"/>
      <c r="G5453" s="28"/>
      <c r="H5453" s="28"/>
      <c r="I5453" s="28"/>
      <c r="J5453" s="28"/>
      <c r="K5453" s="28"/>
      <c r="L5453" s="28"/>
      <c r="M5453" s="28"/>
      <c r="N5453" s="28"/>
      <c r="O5453" s="28"/>
      <c r="P5453" s="28"/>
      <c r="Q5453" s="28"/>
      <c r="R5453" s="28"/>
    </row>
    <row r="5454" spans="2:18">
      <c r="B5454" s="28"/>
      <c r="C5454" s="28"/>
      <c r="D5454" s="28"/>
      <c r="E5454" s="28"/>
      <c r="F5454" s="28"/>
      <c r="G5454" s="28"/>
      <c r="H5454" s="28"/>
      <c r="I5454" s="28"/>
      <c r="J5454" s="28"/>
      <c r="K5454" s="28"/>
      <c r="L5454" s="28"/>
      <c r="M5454" s="28"/>
      <c r="N5454" s="28"/>
      <c r="O5454" s="28"/>
      <c r="P5454" s="28"/>
      <c r="Q5454" s="28"/>
      <c r="R5454" s="28"/>
    </row>
    <row r="5455" spans="2:18">
      <c r="B5455" s="28"/>
      <c r="C5455" s="28"/>
      <c r="D5455" s="28"/>
      <c r="E5455" s="28"/>
      <c r="F5455" s="28"/>
      <c r="G5455" s="28"/>
      <c r="H5455" s="28"/>
      <c r="I5455" s="28"/>
      <c r="J5455" s="28"/>
      <c r="K5455" s="28"/>
      <c r="L5455" s="28"/>
      <c r="M5455" s="28"/>
      <c r="N5455" s="28"/>
      <c r="O5455" s="28"/>
      <c r="P5455" s="28"/>
      <c r="Q5455" s="28"/>
      <c r="R5455" s="28"/>
    </row>
    <row r="5456" spans="2:18">
      <c r="B5456" s="28"/>
      <c r="C5456" s="28"/>
      <c r="D5456" s="28"/>
      <c r="E5456" s="28"/>
      <c r="F5456" s="28"/>
      <c r="G5456" s="28"/>
      <c r="H5456" s="28"/>
      <c r="I5456" s="28"/>
      <c r="J5456" s="28"/>
      <c r="K5456" s="28"/>
      <c r="L5456" s="28"/>
      <c r="M5456" s="28"/>
      <c r="N5456" s="28"/>
      <c r="O5456" s="28"/>
      <c r="P5456" s="28"/>
      <c r="Q5456" s="28"/>
      <c r="R5456" s="28"/>
    </row>
    <row r="5457" spans="2:18">
      <c r="B5457" s="28"/>
      <c r="C5457" s="28"/>
      <c r="D5457" s="28"/>
      <c r="E5457" s="28"/>
      <c r="F5457" s="28"/>
      <c r="G5457" s="28"/>
      <c r="H5457" s="28"/>
      <c r="I5457" s="28"/>
      <c r="J5457" s="28"/>
      <c r="K5457" s="28"/>
      <c r="L5457" s="28"/>
      <c r="M5457" s="28"/>
      <c r="N5457" s="28"/>
      <c r="O5457" s="28"/>
      <c r="P5457" s="28"/>
      <c r="Q5457" s="28"/>
      <c r="R5457" s="28"/>
    </row>
    <row r="5458" spans="2:18">
      <c r="B5458" s="28"/>
      <c r="C5458" s="28"/>
      <c r="D5458" s="28"/>
      <c r="E5458" s="28"/>
      <c r="F5458" s="28"/>
      <c r="G5458" s="28"/>
      <c r="H5458" s="28"/>
      <c r="I5458" s="28"/>
      <c r="J5458" s="28"/>
      <c r="K5458" s="28"/>
      <c r="L5458" s="28"/>
      <c r="M5458" s="28"/>
      <c r="N5458" s="28"/>
      <c r="O5458" s="28"/>
      <c r="P5458" s="28"/>
      <c r="Q5458" s="28"/>
      <c r="R5458" s="28"/>
    </row>
    <row r="5459" spans="2:18">
      <c r="B5459" s="28"/>
      <c r="C5459" s="28"/>
      <c r="D5459" s="28"/>
      <c r="E5459" s="28"/>
      <c r="F5459" s="28"/>
      <c r="G5459" s="28"/>
      <c r="H5459" s="28"/>
      <c r="I5459" s="28"/>
      <c r="J5459" s="28"/>
      <c r="K5459" s="28"/>
      <c r="L5459" s="28"/>
      <c r="M5459" s="28"/>
      <c r="N5459" s="28"/>
      <c r="O5459" s="28"/>
      <c r="P5459" s="28"/>
      <c r="Q5459" s="28"/>
      <c r="R5459" s="28"/>
    </row>
    <row r="5460" spans="2:18">
      <c r="B5460" s="28"/>
      <c r="C5460" s="28"/>
      <c r="D5460" s="28"/>
      <c r="E5460" s="28"/>
      <c r="F5460" s="28"/>
      <c r="G5460" s="28"/>
      <c r="H5460" s="28"/>
      <c r="I5460" s="28"/>
      <c r="J5460" s="28"/>
      <c r="K5460" s="28"/>
      <c r="L5460" s="28"/>
      <c r="M5460" s="28"/>
      <c r="N5460" s="28"/>
      <c r="O5460" s="28"/>
      <c r="P5460" s="28"/>
      <c r="Q5460" s="28"/>
      <c r="R5460" s="28"/>
    </row>
    <row r="5461" spans="2:18">
      <c r="B5461" s="28"/>
      <c r="C5461" s="28"/>
      <c r="D5461" s="28"/>
      <c r="E5461" s="28"/>
      <c r="F5461" s="28"/>
      <c r="G5461" s="28"/>
      <c r="H5461" s="28"/>
      <c r="I5461" s="28"/>
      <c r="J5461" s="28"/>
      <c r="K5461" s="28"/>
      <c r="L5461" s="28"/>
      <c r="M5461" s="28"/>
      <c r="N5461" s="28"/>
      <c r="O5461" s="28"/>
      <c r="P5461" s="28"/>
      <c r="Q5461" s="28"/>
      <c r="R5461" s="28"/>
    </row>
    <row r="5462" spans="2:18">
      <c r="B5462" s="28"/>
      <c r="C5462" s="28"/>
      <c r="D5462" s="28"/>
      <c r="E5462" s="28"/>
      <c r="F5462" s="28"/>
      <c r="G5462" s="28"/>
      <c r="H5462" s="28"/>
      <c r="I5462" s="28"/>
      <c r="J5462" s="28"/>
      <c r="K5462" s="28"/>
      <c r="L5462" s="28"/>
      <c r="M5462" s="28"/>
      <c r="N5462" s="28"/>
      <c r="O5462" s="28"/>
      <c r="P5462" s="28"/>
      <c r="Q5462" s="28"/>
      <c r="R5462" s="28"/>
    </row>
    <row r="5463" spans="2:18">
      <c r="B5463" s="28"/>
      <c r="C5463" s="28"/>
      <c r="D5463" s="28"/>
      <c r="E5463" s="28"/>
      <c r="F5463" s="28"/>
      <c r="G5463" s="28"/>
      <c r="H5463" s="28"/>
      <c r="I5463" s="28"/>
      <c r="J5463" s="28"/>
      <c r="K5463" s="28"/>
      <c r="L5463" s="28"/>
      <c r="M5463" s="28"/>
      <c r="N5463" s="28"/>
      <c r="O5463" s="28"/>
      <c r="P5463" s="28"/>
      <c r="Q5463" s="28"/>
      <c r="R5463" s="28"/>
    </row>
    <row r="5464" spans="2:18">
      <c r="B5464" s="28"/>
      <c r="C5464" s="28"/>
      <c r="D5464" s="28"/>
      <c r="E5464" s="28"/>
      <c r="F5464" s="28"/>
      <c r="G5464" s="28"/>
      <c r="H5464" s="28"/>
      <c r="I5464" s="28"/>
      <c r="J5464" s="28"/>
      <c r="K5464" s="28"/>
      <c r="L5464" s="28"/>
      <c r="M5464" s="28"/>
      <c r="N5464" s="28"/>
      <c r="O5464" s="28"/>
      <c r="P5464" s="28"/>
      <c r="Q5464" s="28"/>
      <c r="R5464" s="28"/>
    </row>
    <row r="5465" spans="2:18">
      <c r="B5465" s="28"/>
      <c r="C5465" s="28"/>
      <c r="D5465" s="28"/>
      <c r="E5465" s="28"/>
      <c r="F5465" s="28"/>
      <c r="G5465" s="28"/>
      <c r="H5465" s="28"/>
      <c r="I5465" s="28"/>
      <c r="J5465" s="28"/>
      <c r="K5465" s="28"/>
      <c r="L5465" s="28"/>
      <c r="M5465" s="28"/>
      <c r="N5465" s="28"/>
      <c r="O5465" s="28"/>
      <c r="P5465" s="28"/>
      <c r="Q5465" s="28"/>
      <c r="R5465" s="28"/>
    </row>
    <row r="5466" spans="2:18">
      <c r="B5466" s="28"/>
      <c r="C5466" s="28"/>
      <c r="D5466" s="28"/>
      <c r="E5466" s="28"/>
      <c r="F5466" s="28"/>
      <c r="G5466" s="28"/>
      <c r="H5466" s="28"/>
      <c r="I5466" s="28"/>
      <c r="J5466" s="28"/>
      <c r="K5466" s="28"/>
      <c r="L5466" s="28"/>
      <c r="M5466" s="28"/>
      <c r="N5466" s="28"/>
      <c r="O5466" s="28"/>
      <c r="P5466" s="28"/>
      <c r="Q5466" s="28"/>
      <c r="R5466" s="28"/>
    </row>
    <row r="5467" spans="2:18">
      <c r="B5467" s="28"/>
      <c r="C5467" s="28"/>
      <c r="D5467" s="28"/>
      <c r="E5467" s="28"/>
      <c r="F5467" s="28"/>
      <c r="G5467" s="28"/>
      <c r="H5467" s="28"/>
      <c r="I5467" s="28"/>
      <c r="J5467" s="28"/>
      <c r="K5467" s="28"/>
      <c r="L5467" s="28"/>
      <c r="M5467" s="28"/>
      <c r="N5467" s="28"/>
      <c r="O5467" s="28"/>
      <c r="P5467" s="28"/>
      <c r="Q5467" s="28"/>
      <c r="R5467" s="28"/>
    </row>
    <row r="5468" spans="2:18">
      <c r="B5468" s="28"/>
      <c r="C5468" s="28"/>
      <c r="D5468" s="28"/>
      <c r="E5468" s="28"/>
      <c r="F5468" s="28"/>
      <c r="G5468" s="28"/>
      <c r="H5468" s="28"/>
      <c r="I5468" s="28"/>
      <c r="J5468" s="28"/>
      <c r="K5468" s="28"/>
      <c r="L5468" s="28"/>
      <c r="M5468" s="28"/>
      <c r="N5468" s="28"/>
      <c r="O5468" s="28"/>
      <c r="P5468" s="28"/>
      <c r="Q5468" s="28"/>
      <c r="R5468" s="28"/>
    </row>
    <row r="5469" spans="2:18">
      <c r="B5469" s="28"/>
      <c r="C5469" s="28"/>
      <c r="D5469" s="28"/>
      <c r="E5469" s="28"/>
      <c r="F5469" s="28"/>
      <c r="G5469" s="28"/>
      <c r="H5469" s="28"/>
      <c r="I5469" s="28"/>
      <c r="J5469" s="28"/>
      <c r="K5469" s="28"/>
      <c r="L5469" s="28"/>
      <c r="M5469" s="28"/>
      <c r="N5469" s="28"/>
      <c r="O5469" s="28"/>
      <c r="P5469" s="28"/>
      <c r="Q5469" s="28"/>
      <c r="R5469" s="28"/>
    </row>
    <row r="5470" spans="2:18">
      <c r="B5470" s="28"/>
      <c r="C5470" s="28"/>
      <c r="D5470" s="28"/>
      <c r="E5470" s="28"/>
      <c r="F5470" s="28"/>
      <c r="G5470" s="28"/>
      <c r="H5470" s="28"/>
      <c r="I5470" s="28"/>
      <c r="J5470" s="28"/>
      <c r="K5470" s="28"/>
      <c r="L5470" s="28"/>
      <c r="M5470" s="28"/>
      <c r="N5470" s="28"/>
      <c r="O5470" s="28"/>
      <c r="P5470" s="28"/>
      <c r="Q5470" s="28"/>
      <c r="R5470" s="28"/>
    </row>
    <row r="5471" spans="2:18">
      <c r="B5471" s="28"/>
      <c r="C5471" s="28"/>
      <c r="D5471" s="28"/>
      <c r="E5471" s="28"/>
      <c r="F5471" s="28"/>
      <c r="G5471" s="28"/>
      <c r="H5471" s="28"/>
      <c r="I5471" s="28"/>
      <c r="J5471" s="28"/>
      <c r="K5471" s="28"/>
      <c r="L5471" s="28"/>
      <c r="M5471" s="28"/>
      <c r="N5471" s="28"/>
      <c r="O5471" s="28"/>
      <c r="P5471" s="28"/>
      <c r="Q5471" s="28"/>
      <c r="R5471" s="28"/>
    </row>
    <row r="5472" spans="2:18">
      <c r="B5472" s="28"/>
      <c r="C5472" s="28"/>
      <c r="D5472" s="28"/>
      <c r="E5472" s="28"/>
      <c r="F5472" s="28"/>
      <c r="G5472" s="28"/>
      <c r="H5472" s="28"/>
      <c r="I5472" s="28"/>
      <c r="J5472" s="28"/>
      <c r="K5472" s="28"/>
      <c r="L5472" s="28"/>
      <c r="M5472" s="28"/>
      <c r="N5472" s="28"/>
      <c r="O5472" s="28"/>
      <c r="P5472" s="28"/>
      <c r="Q5472" s="28"/>
      <c r="R5472" s="28"/>
    </row>
    <row r="5473" spans="2:18">
      <c r="B5473" s="28"/>
      <c r="C5473" s="28"/>
      <c r="D5473" s="28"/>
      <c r="E5473" s="28"/>
      <c r="F5473" s="28"/>
      <c r="G5473" s="28"/>
      <c r="H5473" s="28"/>
      <c r="I5473" s="28"/>
      <c r="J5473" s="28"/>
      <c r="K5473" s="28"/>
      <c r="L5473" s="28"/>
      <c r="M5473" s="28"/>
      <c r="N5473" s="28"/>
      <c r="O5473" s="28"/>
      <c r="P5473" s="28"/>
      <c r="Q5473" s="28"/>
      <c r="R5473" s="28"/>
    </row>
    <row r="5474" spans="2:18">
      <c r="B5474" s="28"/>
      <c r="C5474" s="28"/>
      <c r="D5474" s="28"/>
      <c r="E5474" s="28"/>
      <c r="F5474" s="28"/>
      <c r="G5474" s="28"/>
      <c r="H5474" s="28"/>
      <c r="I5474" s="28"/>
      <c r="J5474" s="28"/>
      <c r="K5474" s="28"/>
      <c r="L5474" s="28"/>
      <c r="M5474" s="28"/>
      <c r="N5474" s="28"/>
      <c r="O5474" s="28"/>
      <c r="P5474" s="28"/>
      <c r="Q5474" s="28"/>
      <c r="R5474" s="28"/>
    </row>
    <row r="5475" spans="2:18">
      <c r="B5475" s="28"/>
      <c r="C5475" s="28"/>
      <c r="D5475" s="28"/>
      <c r="E5475" s="28"/>
      <c r="F5475" s="28"/>
      <c r="G5475" s="28"/>
      <c r="H5475" s="28"/>
      <c r="I5475" s="28"/>
      <c r="J5475" s="28"/>
      <c r="K5475" s="28"/>
      <c r="L5475" s="28"/>
      <c r="M5475" s="28"/>
      <c r="N5475" s="28"/>
      <c r="O5475" s="28"/>
      <c r="P5475" s="28"/>
      <c r="Q5475" s="28"/>
      <c r="R5475" s="28"/>
    </row>
    <row r="5476" spans="2:18">
      <c r="B5476" s="28"/>
      <c r="C5476" s="28"/>
      <c r="D5476" s="28"/>
      <c r="E5476" s="28"/>
      <c r="F5476" s="28"/>
      <c r="G5476" s="28"/>
      <c r="H5476" s="28"/>
      <c r="I5476" s="28"/>
      <c r="J5476" s="28"/>
      <c r="K5476" s="28"/>
      <c r="L5476" s="28"/>
      <c r="M5476" s="28"/>
      <c r="N5476" s="28"/>
      <c r="O5476" s="28"/>
      <c r="P5476" s="28"/>
      <c r="Q5476" s="28"/>
      <c r="R5476" s="28"/>
    </row>
    <row r="5477" spans="2:18">
      <c r="B5477" s="28"/>
      <c r="C5477" s="28"/>
      <c r="D5477" s="28"/>
      <c r="E5477" s="28"/>
      <c r="F5477" s="28"/>
      <c r="G5477" s="28"/>
      <c r="H5477" s="28"/>
      <c r="I5477" s="28"/>
      <c r="J5477" s="28"/>
      <c r="K5477" s="28"/>
      <c r="L5477" s="28"/>
      <c r="M5477" s="28"/>
      <c r="N5477" s="28"/>
      <c r="O5477" s="28"/>
      <c r="P5477" s="28"/>
      <c r="Q5477" s="28"/>
      <c r="R5477" s="28"/>
    </row>
    <row r="5478" spans="2:18">
      <c r="B5478" s="28"/>
      <c r="C5478" s="28"/>
      <c r="D5478" s="28"/>
      <c r="E5478" s="28"/>
      <c r="F5478" s="28"/>
      <c r="G5478" s="28"/>
      <c r="H5478" s="28"/>
      <c r="I5478" s="28"/>
      <c r="J5478" s="28"/>
      <c r="K5478" s="28"/>
      <c r="L5478" s="28"/>
      <c r="M5478" s="28"/>
      <c r="N5478" s="28"/>
      <c r="O5478" s="28"/>
      <c r="P5478" s="28"/>
      <c r="Q5478" s="28"/>
      <c r="R5478" s="28"/>
    </row>
    <row r="5479" spans="2:18">
      <c r="B5479" s="28"/>
      <c r="C5479" s="28"/>
      <c r="D5479" s="28"/>
      <c r="E5479" s="28"/>
      <c r="F5479" s="28"/>
      <c r="G5479" s="28"/>
      <c r="H5479" s="28"/>
      <c r="I5479" s="28"/>
      <c r="J5479" s="28"/>
      <c r="K5479" s="28"/>
      <c r="L5479" s="28"/>
      <c r="M5479" s="28"/>
      <c r="N5479" s="28"/>
      <c r="O5479" s="28"/>
      <c r="P5479" s="28"/>
      <c r="Q5479" s="28"/>
      <c r="R5479" s="28"/>
    </row>
    <row r="5480" spans="2:18">
      <c r="B5480" s="28"/>
      <c r="C5480" s="28"/>
      <c r="D5480" s="28"/>
      <c r="E5480" s="28"/>
      <c r="F5480" s="28"/>
      <c r="G5480" s="28"/>
      <c r="H5480" s="28"/>
      <c r="I5480" s="28"/>
      <c r="J5480" s="28"/>
      <c r="K5480" s="28"/>
      <c r="L5480" s="28"/>
      <c r="M5480" s="28"/>
      <c r="N5480" s="28"/>
      <c r="O5480" s="28"/>
      <c r="P5480" s="28"/>
      <c r="Q5480" s="28"/>
      <c r="R5480" s="28"/>
    </row>
    <row r="5481" spans="2:18">
      <c r="B5481" s="28"/>
      <c r="C5481" s="28"/>
      <c r="D5481" s="28"/>
      <c r="E5481" s="28"/>
      <c r="F5481" s="28"/>
      <c r="G5481" s="28"/>
      <c r="H5481" s="28"/>
      <c r="I5481" s="28"/>
      <c r="J5481" s="28"/>
      <c r="K5481" s="28"/>
      <c r="L5481" s="28"/>
      <c r="M5481" s="28"/>
      <c r="N5481" s="28"/>
      <c r="O5481" s="28"/>
      <c r="P5481" s="28"/>
      <c r="Q5481" s="28"/>
      <c r="R5481" s="28"/>
    </row>
    <row r="5482" spans="2:18">
      <c r="B5482" s="28"/>
      <c r="C5482" s="28"/>
      <c r="D5482" s="28"/>
      <c r="E5482" s="28"/>
      <c r="F5482" s="28"/>
      <c r="G5482" s="28"/>
      <c r="H5482" s="28"/>
      <c r="I5482" s="28"/>
      <c r="J5482" s="28"/>
      <c r="K5482" s="28"/>
      <c r="L5482" s="28"/>
      <c r="M5482" s="28"/>
      <c r="N5482" s="28"/>
      <c r="O5482" s="28"/>
      <c r="P5482" s="28"/>
      <c r="Q5482" s="28"/>
      <c r="R5482" s="28"/>
    </row>
    <row r="5483" spans="2:18">
      <c r="B5483" s="28"/>
      <c r="C5483" s="28"/>
      <c r="D5483" s="28"/>
      <c r="E5483" s="28"/>
      <c r="F5483" s="28"/>
      <c r="G5483" s="28"/>
      <c r="H5483" s="28"/>
      <c r="I5483" s="28"/>
      <c r="J5483" s="28"/>
      <c r="K5483" s="28"/>
      <c r="L5483" s="28"/>
      <c r="M5483" s="28"/>
      <c r="N5483" s="28"/>
      <c r="O5483" s="28"/>
      <c r="P5483" s="28"/>
      <c r="Q5483" s="28"/>
      <c r="R5483" s="28"/>
    </row>
    <row r="5484" spans="2:18">
      <c r="B5484" s="28"/>
      <c r="C5484" s="28"/>
      <c r="D5484" s="28"/>
      <c r="E5484" s="28"/>
      <c r="F5484" s="28"/>
      <c r="G5484" s="28"/>
      <c r="H5484" s="28"/>
      <c r="I5484" s="28"/>
      <c r="J5484" s="28"/>
      <c r="K5484" s="28"/>
      <c r="L5484" s="28"/>
      <c r="M5484" s="28"/>
      <c r="N5484" s="28"/>
      <c r="O5484" s="28"/>
      <c r="P5484" s="28"/>
      <c r="Q5484" s="28"/>
      <c r="R5484" s="28"/>
    </row>
    <row r="5485" spans="2:18">
      <c r="B5485" s="28"/>
      <c r="C5485" s="28"/>
      <c r="D5485" s="28"/>
      <c r="E5485" s="28"/>
      <c r="F5485" s="28"/>
      <c r="G5485" s="28"/>
      <c r="H5485" s="28"/>
      <c r="I5485" s="28"/>
      <c r="J5485" s="28"/>
      <c r="K5485" s="28"/>
      <c r="L5485" s="28"/>
      <c r="M5485" s="28"/>
      <c r="N5485" s="28"/>
      <c r="O5485" s="28"/>
      <c r="P5485" s="28"/>
      <c r="Q5485" s="28"/>
      <c r="R5485" s="28"/>
    </row>
    <row r="5486" spans="2:18">
      <c r="B5486" s="28"/>
      <c r="C5486" s="28"/>
      <c r="D5486" s="28"/>
      <c r="E5486" s="28"/>
      <c r="F5486" s="28"/>
      <c r="G5486" s="28"/>
      <c r="H5486" s="28"/>
      <c r="I5486" s="28"/>
      <c r="J5486" s="28"/>
      <c r="K5486" s="28"/>
      <c r="L5486" s="28"/>
      <c r="M5486" s="28"/>
      <c r="N5486" s="28"/>
      <c r="O5486" s="28"/>
      <c r="P5486" s="28"/>
      <c r="Q5486" s="28"/>
      <c r="R5486" s="28"/>
    </row>
    <row r="5487" spans="2:18">
      <c r="B5487" s="28"/>
      <c r="C5487" s="28"/>
      <c r="D5487" s="28"/>
      <c r="E5487" s="28"/>
      <c r="F5487" s="28"/>
      <c r="G5487" s="28"/>
      <c r="H5487" s="28"/>
      <c r="I5487" s="28"/>
      <c r="J5487" s="28"/>
      <c r="K5487" s="28"/>
      <c r="L5487" s="28"/>
      <c r="M5487" s="28"/>
      <c r="N5487" s="28"/>
      <c r="O5487" s="28"/>
      <c r="P5487" s="28"/>
      <c r="Q5487" s="28"/>
      <c r="R5487" s="28"/>
    </row>
    <row r="5488" spans="2:18">
      <c r="B5488" s="28"/>
      <c r="C5488" s="28"/>
      <c r="D5488" s="28"/>
      <c r="E5488" s="28"/>
      <c r="F5488" s="28"/>
      <c r="G5488" s="28"/>
      <c r="H5488" s="28"/>
      <c r="I5488" s="28"/>
      <c r="J5488" s="28"/>
      <c r="K5488" s="28"/>
      <c r="L5488" s="28"/>
      <c r="M5488" s="28"/>
      <c r="N5488" s="28"/>
      <c r="O5488" s="28"/>
      <c r="P5488" s="28"/>
      <c r="Q5488" s="28"/>
      <c r="R5488" s="28"/>
    </row>
    <row r="5489" spans="2:18">
      <c r="B5489" s="28"/>
      <c r="C5489" s="28"/>
      <c r="D5489" s="28"/>
      <c r="E5489" s="28"/>
      <c r="F5489" s="28"/>
      <c r="G5489" s="28"/>
      <c r="H5489" s="28"/>
      <c r="I5489" s="28"/>
      <c r="J5489" s="28"/>
      <c r="K5489" s="28"/>
      <c r="L5489" s="28"/>
      <c r="M5489" s="28"/>
      <c r="N5489" s="28"/>
      <c r="O5489" s="28"/>
      <c r="P5489" s="28"/>
      <c r="Q5489" s="28"/>
      <c r="R5489" s="28"/>
    </row>
    <row r="5490" spans="2:18">
      <c r="B5490" s="28"/>
      <c r="C5490" s="28"/>
      <c r="D5490" s="28"/>
      <c r="E5490" s="28"/>
      <c r="F5490" s="28"/>
      <c r="G5490" s="28"/>
      <c r="H5490" s="28"/>
      <c r="I5490" s="28"/>
      <c r="J5490" s="28"/>
      <c r="K5490" s="28"/>
      <c r="L5490" s="28"/>
      <c r="M5490" s="28"/>
      <c r="N5490" s="28"/>
      <c r="O5490" s="28"/>
      <c r="P5490" s="28"/>
      <c r="Q5490" s="28"/>
      <c r="R5490" s="28"/>
    </row>
    <row r="5491" spans="2:18">
      <c r="B5491" s="28"/>
      <c r="C5491" s="28"/>
      <c r="D5491" s="28"/>
      <c r="E5491" s="28"/>
      <c r="F5491" s="28"/>
      <c r="G5491" s="28"/>
      <c r="H5491" s="28"/>
      <c r="I5491" s="28"/>
      <c r="J5491" s="28"/>
      <c r="K5491" s="28"/>
      <c r="L5491" s="28"/>
      <c r="M5491" s="28"/>
      <c r="N5491" s="28"/>
      <c r="O5491" s="28"/>
      <c r="P5491" s="28"/>
      <c r="Q5491" s="28"/>
      <c r="R5491" s="28"/>
    </row>
    <row r="5492" spans="2:18">
      <c r="B5492" s="28"/>
      <c r="C5492" s="28"/>
      <c r="D5492" s="28"/>
      <c r="E5492" s="28"/>
      <c r="F5492" s="28"/>
      <c r="G5492" s="28"/>
      <c r="H5492" s="28"/>
      <c r="I5492" s="28"/>
      <c r="J5492" s="28"/>
      <c r="K5492" s="28"/>
      <c r="L5492" s="28"/>
      <c r="M5492" s="28"/>
      <c r="N5492" s="28"/>
      <c r="O5492" s="28"/>
      <c r="P5492" s="28"/>
      <c r="Q5492" s="28"/>
      <c r="R5492" s="28"/>
    </row>
    <row r="5493" spans="2:18">
      <c r="B5493" s="28"/>
      <c r="C5493" s="28"/>
      <c r="D5493" s="28"/>
      <c r="E5493" s="28"/>
      <c r="F5493" s="28"/>
      <c r="G5493" s="28"/>
      <c r="H5493" s="28"/>
      <c r="I5493" s="28"/>
      <c r="J5493" s="28"/>
      <c r="K5493" s="28"/>
      <c r="L5493" s="28"/>
      <c r="M5493" s="28"/>
      <c r="N5493" s="28"/>
      <c r="O5493" s="28"/>
      <c r="P5493" s="28"/>
      <c r="Q5493" s="28"/>
      <c r="R5493" s="28"/>
    </row>
    <row r="5494" spans="2:18">
      <c r="B5494" s="28"/>
      <c r="C5494" s="28"/>
      <c r="D5494" s="28"/>
      <c r="E5494" s="28"/>
      <c r="F5494" s="28"/>
      <c r="G5494" s="28"/>
      <c r="H5494" s="28"/>
      <c r="I5494" s="28"/>
      <c r="J5494" s="28"/>
      <c r="K5494" s="28"/>
      <c r="L5494" s="28"/>
      <c r="M5494" s="28"/>
      <c r="N5494" s="28"/>
      <c r="O5494" s="28"/>
      <c r="P5494" s="28"/>
      <c r="Q5494" s="28"/>
      <c r="R5494" s="28"/>
    </row>
    <row r="5495" spans="2:18">
      <c r="B5495" s="28"/>
      <c r="C5495" s="28"/>
      <c r="D5495" s="28"/>
      <c r="E5495" s="28"/>
      <c r="F5495" s="28"/>
      <c r="G5495" s="28"/>
      <c r="H5495" s="28"/>
      <c r="I5495" s="28"/>
      <c r="J5495" s="28"/>
      <c r="K5495" s="28"/>
      <c r="L5495" s="28"/>
      <c r="M5495" s="28"/>
      <c r="N5495" s="28"/>
      <c r="O5495" s="28"/>
      <c r="P5495" s="28"/>
      <c r="Q5495" s="28"/>
      <c r="R5495" s="28"/>
    </row>
    <row r="5496" spans="2:18">
      <c r="B5496" s="28"/>
      <c r="C5496" s="28"/>
      <c r="D5496" s="28"/>
      <c r="E5496" s="28"/>
      <c r="F5496" s="28"/>
      <c r="G5496" s="28"/>
      <c r="H5496" s="28"/>
      <c r="I5496" s="28"/>
      <c r="J5496" s="28"/>
      <c r="K5496" s="28"/>
      <c r="L5496" s="28"/>
      <c r="M5496" s="28"/>
      <c r="N5496" s="28"/>
      <c r="O5496" s="28"/>
      <c r="P5496" s="28"/>
      <c r="Q5496" s="28"/>
      <c r="R5496" s="28"/>
    </row>
    <row r="5497" spans="2:18">
      <c r="B5497" s="28"/>
      <c r="C5497" s="28"/>
      <c r="D5497" s="28"/>
      <c r="E5497" s="28"/>
      <c r="F5497" s="28"/>
      <c r="G5497" s="28"/>
      <c r="H5497" s="28"/>
      <c r="I5497" s="28"/>
      <c r="J5497" s="28"/>
      <c r="K5497" s="28"/>
      <c r="L5497" s="28"/>
      <c r="M5497" s="28"/>
      <c r="N5497" s="28"/>
      <c r="O5497" s="28"/>
      <c r="P5497" s="28"/>
      <c r="Q5497" s="28"/>
      <c r="R5497" s="28"/>
    </row>
    <row r="5498" spans="2:18">
      <c r="B5498" s="28"/>
      <c r="C5498" s="28"/>
      <c r="D5498" s="28"/>
      <c r="E5498" s="28"/>
      <c r="F5498" s="28"/>
      <c r="G5498" s="28"/>
      <c r="H5498" s="28"/>
      <c r="I5498" s="28"/>
      <c r="J5498" s="28"/>
      <c r="K5498" s="28"/>
      <c r="L5498" s="28"/>
      <c r="M5498" s="28"/>
      <c r="N5498" s="28"/>
      <c r="O5498" s="28"/>
      <c r="P5498" s="28"/>
      <c r="Q5498" s="28"/>
      <c r="R5498" s="28"/>
    </row>
    <row r="5499" spans="2:18">
      <c r="B5499" s="28"/>
      <c r="C5499" s="28"/>
      <c r="D5499" s="28"/>
      <c r="E5499" s="28"/>
      <c r="F5499" s="28"/>
      <c r="G5499" s="28"/>
      <c r="H5499" s="28"/>
      <c r="I5499" s="28"/>
      <c r="J5499" s="28"/>
      <c r="K5499" s="28"/>
      <c r="L5499" s="28"/>
      <c r="M5499" s="28"/>
      <c r="N5499" s="28"/>
      <c r="O5499" s="28"/>
      <c r="P5499" s="28"/>
      <c r="Q5499" s="28"/>
      <c r="R5499" s="28"/>
    </row>
    <row r="5500" spans="2:18">
      <c r="B5500" s="28"/>
      <c r="C5500" s="28"/>
      <c r="D5500" s="28"/>
      <c r="E5500" s="28"/>
      <c r="F5500" s="28"/>
      <c r="G5500" s="28"/>
      <c r="H5500" s="28"/>
      <c r="I5500" s="28"/>
      <c r="J5500" s="28"/>
      <c r="K5500" s="28"/>
      <c r="L5500" s="28"/>
      <c r="M5500" s="28"/>
      <c r="N5500" s="28"/>
      <c r="O5500" s="28"/>
      <c r="P5500" s="28"/>
      <c r="Q5500" s="28"/>
      <c r="R5500" s="28"/>
    </row>
    <row r="5501" spans="2:18">
      <c r="B5501" s="28"/>
      <c r="C5501" s="28"/>
      <c r="D5501" s="28"/>
      <c r="E5501" s="28"/>
      <c r="F5501" s="28"/>
      <c r="G5501" s="28"/>
      <c r="H5501" s="28"/>
      <c r="I5501" s="28"/>
      <c r="J5501" s="28"/>
      <c r="K5501" s="28"/>
      <c r="L5501" s="28"/>
      <c r="M5501" s="28"/>
      <c r="N5501" s="28"/>
      <c r="O5501" s="28"/>
      <c r="P5501" s="28"/>
      <c r="Q5501" s="28"/>
      <c r="R5501" s="28"/>
    </row>
    <row r="5502" spans="2:18">
      <c r="B5502" s="28"/>
      <c r="C5502" s="28"/>
      <c r="D5502" s="28"/>
      <c r="E5502" s="28"/>
      <c r="F5502" s="28"/>
      <c r="G5502" s="28"/>
      <c r="H5502" s="28"/>
      <c r="I5502" s="28"/>
      <c r="J5502" s="28"/>
      <c r="K5502" s="28"/>
      <c r="L5502" s="28"/>
      <c r="M5502" s="28"/>
      <c r="N5502" s="28"/>
      <c r="O5502" s="28"/>
      <c r="P5502" s="28"/>
      <c r="Q5502" s="28"/>
      <c r="R5502" s="28"/>
    </row>
    <row r="5503" spans="2:18">
      <c r="B5503" s="28"/>
      <c r="C5503" s="28"/>
      <c r="D5503" s="28"/>
      <c r="E5503" s="28"/>
      <c r="F5503" s="28"/>
      <c r="G5503" s="28"/>
      <c r="H5503" s="28"/>
      <c r="I5503" s="28"/>
      <c r="J5503" s="28"/>
      <c r="K5503" s="28"/>
      <c r="L5503" s="28"/>
      <c r="M5503" s="28"/>
      <c r="N5503" s="28"/>
      <c r="O5503" s="28"/>
      <c r="P5503" s="28"/>
      <c r="Q5503" s="28"/>
      <c r="R5503" s="28"/>
    </row>
    <row r="5504" spans="2:18">
      <c r="B5504" s="28"/>
      <c r="C5504" s="28"/>
      <c r="D5504" s="28"/>
      <c r="E5504" s="28"/>
      <c r="F5504" s="28"/>
      <c r="G5504" s="28"/>
      <c r="H5504" s="28"/>
      <c r="I5504" s="28"/>
      <c r="J5504" s="28"/>
      <c r="K5504" s="28"/>
      <c r="L5504" s="28"/>
      <c r="M5504" s="28"/>
      <c r="N5504" s="28"/>
      <c r="O5504" s="28"/>
      <c r="P5504" s="28"/>
      <c r="Q5504" s="28"/>
      <c r="R5504" s="28"/>
    </row>
    <row r="5505" spans="2:18">
      <c r="B5505" s="28"/>
      <c r="C5505" s="28"/>
      <c r="D5505" s="28"/>
      <c r="E5505" s="28"/>
      <c r="F5505" s="28"/>
      <c r="G5505" s="28"/>
      <c r="H5505" s="28"/>
      <c r="I5505" s="28"/>
      <c r="J5505" s="28"/>
      <c r="K5505" s="28"/>
      <c r="L5505" s="28"/>
      <c r="M5505" s="28"/>
      <c r="N5505" s="28"/>
      <c r="O5505" s="28"/>
      <c r="P5505" s="28"/>
      <c r="Q5505" s="28"/>
      <c r="R5505" s="28"/>
    </row>
    <row r="5506" spans="2:18">
      <c r="B5506" s="28"/>
      <c r="C5506" s="28"/>
      <c r="D5506" s="28"/>
      <c r="E5506" s="28"/>
      <c r="F5506" s="28"/>
      <c r="G5506" s="28"/>
      <c r="H5506" s="28"/>
      <c r="I5506" s="28"/>
      <c r="J5506" s="28"/>
      <c r="K5506" s="28"/>
      <c r="L5506" s="28"/>
      <c r="M5506" s="28"/>
      <c r="N5506" s="28"/>
      <c r="O5506" s="28"/>
      <c r="P5506" s="28"/>
      <c r="Q5506" s="28"/>
      <c r="R5506" s="28"/>
    </row>
    <row r="5507" spans="2:18">
      <c r="B5507" s="28"/>
      <c r="C5507" s="28"/>
      <c r="D5507" s="28"/>
      <c r="E5507" s="28"/>
      <c r="F5507" s="28"/>
      <c r="G5507" s="28"/>
      <c r="H5507" s="28"/>
      <c r="I5507" s="28"/>
      <c r="J5507" s="28"/>
      <c r="K5507" s="28"/>
      <c r="L5507" s="28"/>
      <c r="M5507" s="28"/>
      <c r="N5507" s="28"/>
      <c r="O5507" s="28"/>
      <c r="P5507" s="28"/>
      <c r="Q5507" s="28"/>
      <c r="R5507" s="28"/>
    </row>
    <row r="5508" spans="2:18">
      <c r="B5508" s="28"/>
      <c r="C5508" s="28"/>
      <c r="D5508" s="28"/>
      <c r="E5508" s="28"/>
      <c r="F5508" s="28"/>
      <c r="G5508" s="28"/>
      <c r="H5508" s="28"/>
      <c r="I5508" s="28"/>
      <c r="J5508" s="28"/>
      <c r="K5508" s="28"/>
      <c r="L5508" s="28"/>
      <c r="M5508" s="28"/>
      <c r="N5508" s="28"/>
      <c r="O5508" s="28"/>
      <c r="P5508" s="28"/>
      <c r="Q5508" s="28"/>
      <c r="R5508" s="28"/>
    </row>
    <row r="5509" spans="2:18">
      <c r="B5509" s="28"/>
      <c r="C5509" s="28"/>
      <c r="D5509" s="28"/>
      <c r="E5509" s="28"/>
      <c r="F5509" s="28"/>
      <c r="G5509" s="28"/>
      <c r="H5509" s="28"/>
      <c r="I5509" s="28"/>
      <c r="J5509" s="28"/>
      <c r="K5509" s="28"/>
      <c r="L5509" s="28"/>
      <c r="M5509" s="28"/>
      <c r="N5509" s="28"/>
      <c r="O5509" s="28"/>
      <c r="P5509" s="28"/>
      <c r="Q5509" s="28"/>
      <c r="R5509" s="28"/>
    </row>
    <row r="5510" spans="2:18">
      <c r="B5510" s="28"/>
      <c r="C5510" s="28"/>
      <c r="D5510" s="28"/>
      <c r="E5510" s="28"/>
      <c r="F5510" s="28"/>
      <c r="G5510" s="28"/>
      <c r="H5510" s="28"/>
      <c r="I5510" s="28"/>
      <c r="J5510" s="28"/>
      <c r="K5510" s="28"/>
      <c r="L5510" s="28"/>
      <c r="M5510" s="28"/>
      <c r="N5510" s="28"/>
      <c r="O5510" s="28"/>
      <c r="P5510" s="28"/>
      <c r="Q5510" s="28"/>
      <c r="R5510" s="28"/>
    </row>
    <row r="5511" spans="2:18">
      <c r="B5511" s="28"/>
      <c r="C5511" s="28"/>
      <c r="D5511" s="28"/>
      <c r="E5511" s="28"/>
      <c r="F5511" s="28"/>
      <c r="G5511" s="28"/>
      <c r="H5511" s="28"/>
      <c r="I5511" s="28"/>
      <c r="J5511" s="28"/>
      <c r="K5511" s="28"/>
      <c r="L5511" s="28"/>
      <c r="M5511" s="28"/>
      <c r="N5511" s="28"/>
      <c r="O5511" s="28"/>
      <c r="P5511" s="28"/>
      <c r="Q5511" s="28"/>
      <c r="R5511" s="28"/>
    </row>
    <row r="5512" spans="2:18">
      <c r="B5512" s="28"/>
      <c r="C5512" s="28"/>
      <c r="D5512" s="28"/>
      <c r="E5512" s="28"/>
      <c r="F5512" s="28"/>
      <c r="G5512" s="28"/>
      <c r="H5512" s="28"/>
      <c r="I5512" s="28"/>
      <c r="J5512" s="28"/>
      <c r="K5512" s="28"/>
      <c r="L5512" s="28"/>
      <c r="M5512" s="28"/>
      <c r="N5512" s="28"/>
      <c r="O5512" s="28"/>
      <c r="P5512" s="28"/>
      <c r="Q5512" s="28"/>
      <c r="R5512" s="28"/>
    </row>
    <row r="5513" spans="2:18">
      <c r="B5513" s="28"/>
      <c r="C5513" s="28"/>
      <c r="D5513" s="28"/>
      <c r="E5513" s="28"/>
      <c r="F5513" s="28"/>
      <c r="G5513" s="28"/>
      <c r="H5513" s="28"/>
      <c r="I5513" s="28"/>
      <c r="J5513" s="28"/>
      <c r="K5513" s="28"/>
      <c r="L5513" s="28"/>
      <c r="M5513" s="28"/>
      <c r="N5513" s="28"/>
      <c r="O5513" s="28"/>
      <c r="P5513" s="28"/>
      <c r="Q5513" s="28"/>
      <c r="R5513" s="28"/>
    </row>
    <row r="5514" spans="2:18">
      <c r="B5514" s="28"/>
      <c r="C5514" s="28"/>
      <c r="D5514" s="28"/>
      <c r="E5514" s="28"/>
      <c r="F5514" s="28"/>
      <c r="G5514" s="28"/>
      <c r="H5514" s="28"/>
      <c r="I5514" s="28"/>
      <c r="J5514" s="28"/>
      <c r="K5514" s="28"/>
      <c r="L5514" s="28"/>
      <c r="M5514" s="28"/>
      <c r="N5514" s="28"/>
      <c r="O5514" s="28"/>
      <c r="P5514" s="28"/>
      <c r="Q5514" s="28"/>
      <c r="R5514" s="28"/>
    </row>
    <row r="5515" spans="2:18">
      <c r="B5515" s="28"/>
      <c r="C5515" s="28"/>
      <c r="D5515" s="28"/>
      <c r="E5515" s="28"/>
      <c r="F5515" s="28"/>
      <c r="G5515" s="28"/>
      <c r="H5515" s="28"/>
      <c r="I5515" s="28"/>
      <c r="J5515" s="28"/>
      <c r="K5515" s="28"/>
      <c r="L5515" s="28"/>
      <c r="M5515" s="28"/>
      <c r="N5515" s="28"/>
      <c r="O5515" s="28"/>
      <c r="P5515" s="28"/>
      <c r="Q5515" s="28"/>
      <c r="R5515" s="28"/>
    </row>
    <row r="5516" spans="2:18">
      <c r="B5516" s="28"/>
      <c r="C5516" s="28"/>
      <c r="D5516" s="28"/>
      <c r="E5516" s="28"/>
      <c r="F5516" s="28"/>
      <c r="G5516" s="28"/>
      <c r="H5516" s="28"/>
      <c r="I5516" s="28"/>
      <c r="J5516" s="28"/>
      <c r="K5516" s="28"/>
      <c r="L5516" s="28"/>
      <c r="M5516" s="28"/>
      <c r="N5516" s="28"/>
      <c r="O5516" s="28"/>
      <c r="P5516" s="28"/>
      <c r="Q5516" s="28"/>
      <c r="R5516" s="28"/>
    </row>
    <row r="5517" spans="2:18">
      <c r="B5517" s="28"/>
      <c r="C5517" s="28"/>
      <c r="D5517" s="28"/>
      <c r="E5517" s="28"/>
      <c r="F5517" s="28"/>
      <c r="G5517" s="28"/>
      <c r="H5517" s="28"/>
      <c r="I5517" s="28"/>
      <c r="J5517" s="28"/>
      <c r="K5517" s="28"/>
      <c r="L5517" s="28"/>
      <c r="M5517" s="28"/>
      <c r="N5517" s="28"/>
      <c r="O5517" s="28"/>
      <c r="P5517" s="28"/>
      <c r="Q5517" s="28"/>
      <c r="R5517" s="28"/>
    </row>
    <row r="5518" spans="2:18">
      <c r="B5518" s="28"/>
      <c r="C5518" s="28"/>
      <c r="D5518" s="28"/>
      <c r="E5518" s="28"/>
      <c r="F5518" s="28"/>
      <c r="G5518" s="28"/>
      <c r="H5518" s="28"/>
      <c r="I5518" s="28"/>
      <c r="J5518" s="28"/>
      <c r="K5518" s="28"/>
      <c r="L5518" s="28"/>
      <c r="M5518" s="28"/>
      <c r="N5518" s="28"/>
      <c r="O5518" s="28"/>
      <c r="P5518" s="28"/>
      <c r="Q5518" s="28"/>
      <c r="R5518" s="28"/>
    </row>
    <row r="5519" spans="2:18">
      <c r="B5519" s="28"/>
      <c r="C5519" s="28"/>
      <c r="D5519" s="28"/>
      <c r="E5519" s="28"/>
      <c r="F5519" s="28"/>
      <c r="G5519" s="28"/>
      <c r="H5519" s="28"/>
      <c r="I5519" s="28"/>
      <c r="J5519" s="28"/>
      <c r="K5519" s="28"/>
      <c r="L5519" s="28"/>
      <c r="M5519" s="28"/>
      <c r="N5519" s="28"/>
      <c r="O5519" s="28"/>
      <c r="P5519" s="28"/>
      <c r="Q5519" s="28"/>
      <c r="R5519" s="28"/>
    </row>
    <row r="5520" spans="2:18">
      <c r="B5520" s="28"/>
      <c r="C5520" s="28"/>
      <c r="D5520" s="28"/>
      <c r="E5520" s="28"/>
      <c r="F5520" s="28"/>
      <c r="G5520" s="28"/>
      <c r="H5520" s="28"/>
      <c r="I5520" s="28"/>
      <c r="J5520" s="28"/>
      <c r="K5520" s="28"/>
      <c r="L5520" s="28"/>
      <c r="M5520" s="28"/>
      <c r="N5520" s="28"/>
      <c r="O5520" s="28"/>
      <c r="P5520" s="28"/>
      <c r="Q5520" s="28"/>
      <c r="R5520" s="28"/>
    </row>
    <row r="5521" spans="2:18">
      <c r="B5521" s="28"/>
      <c r="C5521" s="28"/>
      <c r="D5521" s="28"/>
      <c r="E5521" s="28"/>
      <c r="F5521" s="28"/>
      <c r="G5521" s="28"/>
      <c r="H5521" s="28"/>
      <c r="I5521" s="28"/>
      <c r="J5521" s="28"/>
      <c r="K5521" s="28"/>
      <c r="L5521" s="28"/>
      <c r="M5521" s="28"/>
      <c r="N5521" s="28"/>
      <c r="O5521" s="28"/>
      <c r="P5521" s="28"/>
      <c r="Q5521" s="28"/>
      <c r="R5521" s="28"/>
    </row>
    <row r="5522" spans="2:18">
      <c r="B5522" s="28"/>
      <c r="C5522" s="28"/>
      <c r="D5522" s="28"/>
      <c r="E5522" s="28"/>
      <c r="F5522" s="28"/>
      <c r="G5522" s="28"/>
      <c r="H5522" s="28"/>
      <c r="I5522" s="28"/>
      <c r="J5522" s="28"/>
      <c r="K5522" s="28"/>
      <c r="L5522" s="28"/>
      <c r="M5522" s="28"/>
      <c r="N5522" s="28"/>
      <c r="O5522" s="28"/>
      <c r="P5522" s="28"/>
      <c r="Q5522" s="28"/>
      <c r="R5522" s="28"/>
    </row>
    <row r="5523" spans="2:18">
      <c r="B5523" s="28"/>
      <c r="C5523" s="28"/>
      <c r="D5523" s="28"/>
      <c r="E5523" s="28"/>
      <c r="F5523" s="28"/>
      <c r="G5523" s="28"/>
      <c r="H5523" s="28"/>
      <c r="I5523" s="28"/>
      <c r="J5523" s="28"/>
      <c r="K5523" s="28"/>
      <c r="L5523" s="28"/>
      <c r="M5523" s="28"/>
      <c r="N5523" s="28"/>
      <c r="O5523" s="28"/>
      <c r="P5523" s="28"/>
      <c r="Q5523" s="28"/>
      <c r="R5523" s="28"/>
    </row>
    <row r="5524" spans="2:18">
      <c r="B5524" s="28"/>
      <c r="C5524" s="28"/>
      <c r="D5524" s="28"/>
      <c r="E5524" s="28"/>
      <c r="F5524" s="28"/>
      <c r="G5524" s="28"/>
      <c r="H5524" s="28"/>
      <c r="I5524" s="28"/>
      <c r="J5524" s="28"/>
      <c r="K5524" s="28"/>
      <c r="L5524" s="28"/>
      <c r="M5524" s="28"/>
      <c r="N5524" s="28"/>
      <c r="O5524" s="28"/>
      <c r="P5524" s="28"/>
      <c r="Q5524" s="28"/>
      <c r="R5524" s="28"/>
    </row>
    <row r="5525" spans="2:18">
      <c r="B5525" s="28"/>
      <c r="C5525" s="28"/>
      <c r="D5525" s="28"/>
      <c r="E5525" s="28"/>
      <c r="F5525" s="28"/>
      <c r="G5525" s="28"/>
      <c r="H5525" s="28"/>
      <c r="I5525" s="28"/>
      <c r="J5525" s="28"/>
      <c r="K5525" s="28"/>
      <c r="L5525" s="28"/>
      <c r="M5525" s="28"/>
      <c r="N5525" s="28"/>
      <c r="O5525" s="28"/>
      <c r="P5525" s="28"/>
      <c r="Q5525" s="28"/>
      <c r="R5525" s="28"/>
    </row>
    <row r="5526" spans="2:18">
      <c r="B5526" s="28"/>
      <c r="C5526" s="28"/>
      <c r="D5526" s="28"/>
      <c r="E5526" s="28"/>
      <c r="F5526" s="28"/>
      <c r="G5526" s="28"/>
      <c r="H5526" s="28"/>
      <c r="I5526" s="28"/>
      <c r="J5526" s="28"/>
      <c r="K5526" s="28"/>
      <c r="L5526" s="28"/>
      <c r="M5526" s="28"/>
      <c r="N5526" s="28"/>
      <c r="O5526" s="28"/>
      <c r="P5526" s="28"/>
      <c r="Q5526" s="28"/>
      <c r="R5526" s="28"/>
    </row>
    <row r="5527" spans="2:18">
      <c r="B5527" s="28"/>
      <c r="C5527" s="28"/>
      <c r="D5527" s="28"/>
      <c r="E5527" s="28"/>
      <c r="F5527" s="28"/>
      <c r="G5527" s="28"/>
      <c r="H5527" s="28"/>
      <c r="I5527" s="28"/>
      <c r="J5527" s="28"/>
      <c r="K5527" s="28"/>
      <c r="L5527" s="28"/>
      <c r="M5527" s="28"/>
      <c r="N5527" s="28"/>
      <c r="O5527" s="28"/>
      <c r="P5527" s="28"/>
      <c r="Q5527" s="28"/>
      <c r="R5527" s="28"/>
    </row>
    <row r="5528" spans="2:18">
      <c r="B5528" s="28"/>
      <c r="C5528" s="28"/>
      <c r="D5528" s="28"/>
      <c r="E5528" s="28"/>
      <c r="F5528" s="28"/>
      <c r="G5528" s="28"/>
      <c r="H5528" s="28"/>
      <c r="I5528" s="28"/>
      <c r="J5528" s="28"/>
      <c r="K5528" s="28"/>
      <c r="L5528" s="28"/>
      <c r="M5528" s="28"/>
      <c r="N5528" s="28"/>
      <c r="O5528" s="28"/>
      <c r="P5528" s="28"/>
      <c r="Q5528" s="28"/>
      <c r="R5528" s="28"/>
    </row>
    <row r="5529" spans="2:18">
      <c r="B5529" s="28"/>
      <c r="C5529" s="28"/>
      <c r="D5529" s="28"/>
      <c r="E5529" s="28"/>
      <c r="F5529" s="28"/>
      <c r="G5529" s="28"/>
      <c r="H5529" s="28"/>
      <c r="I5529" s="28"/>
      <c r="J5529" s="28"/>
      <c r="K5529" s="28"/>
      <c r="L5529" s="28"/>
      <c r="M5529" s="28"/>
      <c r="N5529" s="28"/>
      <c r="O5529" s="28"/>
      <c r="P5529" s="28"/>
      <c r="Q5529" s="28"/>
      <c r="R5529" s="28"/>
    </row>
    <row r="5530" spans="2:18">
      <c r="B5530" s="28"/>
      <c r="C5530" s="28"/>
      <c r="D5530" s="28"/>
      <c r="E5530" s="28"/>
      <c r="F5530" s="28"/>
      <c r="G5530" s="28"/>
      <c r="H5530" s="28"/>
      <c r="I5530" s="28"/>
      <c r="J5530" s="28"/>
      <c r="K5530" s="28"/>
      <c r="L5530" s="28"/>
      <c r="M5530" s="28"/>
      <c r="N5530" s="28"/>
      <c r="O5530" s="28"/>
      <c r="P5530" s="28"/>
      <c r="Q5530" s="28"/>
      <c r="R5530" s="28"/>
    </row>
    <row r="5531" spans="2:18">
      <c r="B5531" s="28"/>
      <c r="C5531" s="28"/>
      <c r="D5531" s="28"/>
      <c r="E5531" s="28"/>
      <c r="F5531" s="28"/>
      <c r="G5531" s="28"/>
      <c r="H5531" s="28"/>
      <c r="I5531" s="28"/>
      <c r="J5531" s="28"/>
      <c r="K5531" s="28"/>
      <c r="L5531" s="28"/>
      <c r="M5531" s="28"/>
      <c r="N5531" s="28"/>
      <c r="O5531" s="28"/>
      <c r="P5531" s="28"/>
      <c r="Q5531" s="28"/>
      <c r="R5531" s="28"/>
    </row>
    <row r="5532" spans="2:18">
      <c r="B5532" s="28"/>
      <c r="C5532" s="28"/>
      <c r="D5532" s="28"/>
      <c r="E5532" s="28"/>
      <c r="F5532" s="28"/>
      <c r="G5532" s="28"/>
      <c r="H5532" s="28"/>
      <c r="I5532" s="28"/>
      <c r="J5532" s="28"/>
      <c r="K5532" s="28"/>
      <c r="L5532" s="28"/>
      <c r="M5532" s="28"/>
      <c r="N5532" s="28"/>
      <c r="O5532" s="28"/>
      <c r="P5532" s="28"/>
      <c r="Q5532" s="28"/>
      <c r="R5532" s="28"/>
    </row>
    <row r="5533" spans="2:18">
      <c r="B5533" s="28"/>
      <c r="C5533" s="28"/>
      <c r="D5533" s="28"/>
      <c r="E5533" s="28"/>
      <c r="F5533" s="28"/>
      <c r="G5533" s="28"/>
      <c r="H5533" s="28"/>
      <c r="I5533" s="28"/>
      <c r="J5533" s="28"/>
      <c r="K5533" s="28"/>
      <c r="L5533" s="28"/>
      <c r="M5533" s="28"/>
      <c r="N5533" s="28"/>
      <c r="O5533" s="28"/>
      <c r="P5533" s="28"/>
      <c r="Q5533" s="28"/>
      <c r="R5533" s="28"/>
    </row>
    <row r="5534" spans="2:18">
      <c r="B5534" s="28"/>
      <c r="C5534" s="28"/>
      <c r="D5534" s="28"/>
      <c r="E5534" s="28"/>
      <c r="F5534" s="28"/>
      <c r="G5534" s="28"/>
      <c r="H5534" s="28"/>
      <c r="I5534" s="28"/>
      <c r="J5534" s="28"/>
      <c r="K5534" s="28"/>
      <c r="L5534" s="28"/>
      <c r="M5534" s="28"/>
      <c r="N5534" s="28"/>
      <c r="O5534" s="28"/>
      <c r="P5534" s="28"/>
      <c r="Q5534" s="28"/>
      <c r="R5534" s="28"/>
    </row>
    <row r="5535" spans="2:18">
      <c r="B5535" s="28"/>
      <c r="C5535" s="28"/>
      <c r="D5535" s="28"/>
      <c r="E5535" s="28"/>
      <c r="F5535" s="28"/>
      <c r="G5535" s="28"/>
      <c r="H5535" s="28"/>
      <c r="I5535" s="28"/>
      <c r="J5535" s="28"/>
      <c r="K5535" s="28"/>
      <c r="L5535" s="28"/>
      <c r="M5535" s="28"/>
      <c r="N5535" s="28"/>
      <c r="O5535" s="28"/>
      <c r="P5535" s="28"/>
      <c r="Q5535" s="28"/>
      <c r="R5535" s="28"/>
    </row>
    <row r="5536" spans="2:18">
      <c r="B5536" s="28"/>
      <c r="C5536" s="28"/>
      <c r="D5536" s="28"/>
      <c r="E5536" s="28"/>
      <c r="F5536" s="28"/>
      <c r="G5536" s="28"/>
      <c r="H5536" s="28"/>
      <c r="I5536" s="28"/>
      <c r="J5536" s="28"/>
      <c r="K5536" s="28"/>
      <c r="L5536" s="28"/>
      <c r="M5536" s="28"/>
      <c r="N5536" s="28"/>
      <c r="O5536" s="28"/>
      <c r="P5536" s="28"/>
      <c r="Q5536" s="28"/>
      <c r="R5536" s="28"/>
    </row>
    <row r="5537" spans="2:18">
      <c r="B5537" s="28"/>
      <c r="C5537" s="28"/>
      <c r="D5537" s="28"/>
      <c r="E5537" s="28"/>
      <c r="F5537" s="28"/>
      <c r="G5537" s="28"/>
      <c r="H5537" s="28"/>
      <c r="I5537" s="28"/>
      <c r="J5537" s="28"/>
      <c r="K5537" s="28"/>
      <c r="L5537" s="28"/>
      <c r="M5537" s="28"/>
      <c r="N5537" s="28"/>
      <c r="O5537" s="28"/>
      <c r="P5537" s="28"/>
      <c r="Q5537" s="28"/>
      <c r="R5537" s="28"/>
    </row>
    <row r="5538" spans="2:18">
      <c r="B5538" s="28"/>
      <c r="C5538" s="28"/>
      <c r="D5538" s="28"/>
      <c r="E5538" s="28"/>
      <c r="F5538" s="28"/>
      <c r="G5538" s="28"/>
      <c r="H5538" s="28"/>
      <c r="I5538" s="28"/>
      <c r="J5538" s="28"/>
      <c r="K5538" s="28"/>
      <c r="L5538" s="28"/>
      <c r="M5538" s="28"/>
      <c r="N5538" s="28"/>
      <c r="O5538" s="28"/>
      <c r="P5538" s="28"/>
      <c r="Q5538" s="28"/>
      <c r="R5538" s="28"/>
    </row>
    <row r="5539" spans="2:18">
      <c r="B5539" s="28"/>
      <c r="C5539" s="28"/>
      <c r="D5539" s="28"/>
      <c r="E5539" s="28"/>
      <c r="F5539" s="28"/>
      <c r="G5539" s="28"/>
      <c r="H5539" s="28"/>
      <c r="I5539" s="28"/>
      <c r="J5539" s="28"/>
      <c r="K5539" s="28"/>
      <c r="L5539" s="28"/>
      <c r="M5539" s="28"/>
      <c r="N5539" s="28"/>
      <c r="O5539" s="28"/>
      <c r="P5539" s="28"/>
      <c r="Q5539" s="28"/>
      <c r="R5539" s="28"/>
    </row>
    <row r="5540" spans="2:18">
      <c r="B5540" s="28"/>
      <c r="C5540" s="28"/>
      <c r="D5540" s="28"/>
      <c r="E5540" s="28"/>
      <c r="F5540" s="28"/>
      <c r="G5540" s="28"/>
      <c r="H5540" s="28"/>
      <c r="I5540" s="28"/>
      <c r="J5540" s="28"/>
      <c r="K5540" s="28"/>
      <c r="L5540" s="28"/>
      <c r="M5540" s="28"/>
      <c r="N5540" s="28"/>
      <c r="O5540" s="28"/>
      <c r="P5540" s="28"/>
      <c r="Q5540" s="28"/>
      <c r="R5540" s="28"/>
    </row>
    <row r="5541" spans="2:18">
      <c r="B5541" s="28"/>
      <c r="C5541" s="28"/>
      <c r="D5541" s="28"/>
      <c r="E5541" s="28"/>
      <c r="F5541" s="28"/>
      <c r="G5541" s="28"/>
      <c r="H5541" s="28"/>
      <c r="I5541" s="28"/>
      <c r="J5541" s="28"/>
      <c r="K5541" s="28"/>
      <c r="L5541" s="28"/>
      <c r="M5541" s="28"/>
      <c r="N5541" s="28"/>
      <c r="O5541" s="28"/>
      <c r="P5541" s="28"/>
      <c r="Q5541" s="28"/>
      <c r="R5541" s="28"/>
    </row>
    <row r="5542" spans="2:18">
      <c r="B5542" s="28"/>
      <c r="C5542" s="28"/>
      <c r="D5542" s="28"/>
      <c r="E5542" s="28"/>
      <c r="F5542" s="28"/>
      <c r="G5542" s="28"/>
      <c r="H5542" s="28"/>
      <c r="I5542" s="28"/>
      <c r="J5542" s="28"/>
      <c r="K5542" s="28"/>
      <c r="L5542" s="28"/>
      <c r="M5542" s="28"/>
      <c r="N5542" s="28"/>
      <c r="O5542" s="28"/>
      <c r="P5542" s="28"/>
      <c r="Q5542" s="28"/>
      <c r="R5542" s="28"/>
    </row>
    <row r="5543" spans="2:18">
      <c r="B5543" s="28"/>
      <c r="C5543" s="28"/>
      <c r="D5543" s="28"/>
      <c r="E5543" s="28"/>
      <c r="F5543" s="28"/>
      <c r="G5543" s="28"/>
      <c r="H5543" s="28"/>
      <c r="I5543" s="28"/>
      <c r="J5543" s="28"/>
      <c r="K5543" s="28"/>
      <c r="L5543" s="28"/>
      <c r="M5543" s="28"/>
      <c r="N5543" s="28"/>
      <c r="O5543" s="28"/>
      <c r="P5543" s="28"/>
      <c r="Q5543" s="28"/>
      <c r="R5543" s="28"/>
    </row>
    <row r="5544" spans="2:18">
      <c r="B5544" s="28"/>
      <c r="C5544" s="28"/>
      <c r="D5544" s="28"/>
      <c r="E5544" s="28"/>
      <c r="F5544" s="28"/>
      <c r="G5544" s="28"/>
      <c r="H5544" s="28"/>
      <c r="I5544" s="28"/>
      <c r="J5544" s="28"/>
      <c r="K5544" s="28"/>
      <c r="L5544" s="28"/>
      <c r="M5544" s="28"/>
      <c r="N5544" s="28"/>
      <c r="O5544" s="28"/>
      <c r="P5544" s="28"/>
      <c r="Q5544" s="28"/>
      <c r="R5544" s="28"/>
    </row>
    <row r="5545" spans="2:18">
      <c r="B5545" s="28"/>
      <c r="C5545" s="28"/>
      <c r="D5545" s="28"/>
      <c r="E5545" s="28"/>
      <c r="F5545" s="28"/>
      <c r="G5545" s="28"/>
      <c r="H5545" s="28"/>
      <c r="I5545" s="28"/>
      <c r="J5545" s="28"/>
      <c r="K5545" s="28"/>
      <c r="L5545" s="28"/>
      <c r="M5545" s="28"/>
      <c r="N5545" s="28"/>
      <c r="O5545" s="28"/>
      <c r="P5545" s="28"/>
      <c r="Q5545" s="28"/>
      <c r="R5545" s="28"/>
    </row>
    <row r="5546" spans="2:18">
      <c r="B5546" s="28"/>
      <c r="C5546" s="28"/>
      <c r="D5546" s="28"/>
      <c r="E5546" s="28"/>
      <c r="F5546" s="28"/>
      <c r="G5546" s="28"/>
      <c r="H5546" s="28"/>
      <c r="I5546" s="28"/>
      <c r="J5546" s="28"/>
      <c r="K5546" s="28"/>
      <c r="L5546" s="28"/>
      <c r="M5546" s="28"/>
      <c r="N5546" s="28"/>
      <c r="O5546" s="28"/>
      <c r="P5546" s="28"/>
      <c r="Q5546" s="28"/>
      <c r="R5546" s="28"/>
    </row>
    <row r="5547" spans="2:18">
      <c r="B5547" s="28"/>
      <c r="C5547" s="28"/>
      <c r="D5547" s="28"/>
      <c r="E5547" s="28"/>
      <c r="F5547" s="28"/>
      <c r="G5547" s="28"/>
      <c r="H5547" s="28"/>
      <c r="I5547" s="28"/>
      <c r="J5547" s="28"/>
      <c r="K5547" s="28"/>
      <c r="L5547" s="28"/>
      <c r="M5547" s="28"/>
      <c r="N5547" s="28"/>
      <c r="O5547" s="28"/>
      <c r="P5547" s="28"/>
      <c r="Q5547" s="28"/>
      <c r="R5547" s="28"/>
    </row>
    <row r="5548" spans="2:18">
      <c r="B5548" s="28"/>
      <c r="C5548" s="28"/>
      <c r="D5548" s="28"/>
      <c r="E5548" s="28"/>
      <c r="F5548" s="28"/>
      <c r="G5548" s="28"/>
      <c r="H5548" s="28"/>
      <c r="I5548" s="28"/>
      <c r="J5548" s="28"/>
      <c r="K5548" s="28"/>
      <c r="L5548" s="28"/>
      <c r="M5548" s="28"/>
      <c r="N5548" s="28"/>
      <c r="O5548" s="28"/>
      <c r="P5548" s="28"/>
      <c r="Q5548" s="28"/>
      <c r="R5548" s="28"/>
    </row>
    <row r="5549" spans="2:18">
      <c r="B5549" s="28"/>
      <c r="C5549" s="28"/>
      <c r="D5549" s="28"/>
      <c r="E5549" s="28"/>
      <c r="F5549" s="28"/>
      <c r="G5549" s="28"/>
      <c r="H5549" s="28"/>
      <c r="I5549" s="28"/>
      <c r="J5549" s="28"/>
      <c r="K5549" s="28"/>
      <c r="L5549" s="28"/>
      <c r="M5549" s="28"/>
      <c r="N5549" s="28"/>
      <c r="O5549" s="28"/>
      <c r="P5549" s="28"/>
      <c r="Q5549" s="28"/>
      <c r="R5549" s="28"/>
    </row>
    <row r="5550" spans="2:18">
      <c r="B5550" s="28"/>
      <c r="C5550" s="28"/>
      <c r="D5550" s="28"/>
      <c r="E5550" s="28"/>
      <c r="F5550" s="28"/>
      <c r="G5550" s="28"/>
      <c r="H5550" s="28"/>
      <c r="I5550" s="28"/>
      <c r="J5550" s="28"/>
      <c r="K5550" s="28"/>
      <c r="L5550" s="28"/>
      <c r="M5550" s="28"/>
      <c r="N5550" s="28"/>
      <c r="O5550" s="28"/>
      <c r="P5550" s="28"/>
      <c r="Q5550" s="28"/>
      <c r="R5550" s="28"/>
    </row>
    <row r="5551" spans="2:18">
      <c r="B5551" s="28"/>
      <c r="C5551" s="28"/>
      <c r="D5551" s="28"/>
      <c r="E5551" s="28"/>
      <c r="F5551" s="28"/>
      <c r="G5551" s="28"/>
      <c r="H5551" s="28"/>
      <c r="I5551" s="28"/>
      <c r="J5551" s="28"/>
      <c r="K5551" s="28"/>
      <c r="L5551" s="28"/>
      <c r="M5551" s="28"/>
      <c r="N5551" s="28"/>
      <c r="O5551" s="28"/>
      <c r="P5551" s="28"/>
      <c r="Q5551" s="28"/>
      <c r="R5551" s="28"/>
    </row>
    <row r="5552" spans="2:18">
      <c r="B5552" s="28"/>
      <c r="C5552" s="28"/>
      <c r="D5552" s="28"/>
      <c r="E5552" s="28"/>
      <c r="F5552" s="28"/>
      <c r="G5552" s="28"/>
      <c r="H5552" s="28"/>
      <c r="I5552" s="28"/>
      <c r="J5552" s="28"/>
      <c r="K5552" s="28"/>
      <c r="L5552" s="28"/>
      <c r="M5552" s="28"/>
      <c r="N5552" s="28"/>
      <c r="O5552" s="28"/>
      <c r="P5552" s="28"/>
      <c r="Q5552" s="28"/>
      <c r="R5552" s="28"/>
    </row>
    <row r="5553" spans="2:18">
      <c r="B5553" s="28"/>
      <c r="C5553" s="28"/>
      <c r="D5553" s="28"/>
      <c r="E5553" s="28"/>
      <c r="F5553" s="28"/>
      <c r="G5553" s="28"/>
      <c r="H5553" s="28"/>
      <c r="I5553" s="28"/>
      <c r="J5553" s="28"/>
      <c r="K5553" s="28"/>
      <c r="L5553" s="28"/>
      <c r="M5553" s="28"/>
      <c r="N5553" s="28"/>
      <c r="O5553" s="28"/>
      <c r="P5553" s="28"/>
      <c r="Q5553" s="28"/>
      <c r="R5553" s="28"/>
    </row>
    <row r="5554" spans="2:18">
      <c r="B5554" s="28"/>
      <c r="C5554" s="28"/>
      <c r="D5554" s="28"/>
      <c r="E5554" s="28"/>
      <c r="F5554" s="28"/>
      <c r="G5554" s="28"/>
      <c r="H5554" s="28"/>
      <c r="I5554" s="28"/>
      <c r="J5554" s="28"/>
      <c r="K5554" s="28"/>
      <c r="L5554" s="28"/>
      <c r="M5554" s="28"/>
      <c r="N5554" s="28"/>
      <c r="O5554" s="28"/>
      <c r="P5554" s="28"/>
      <c r="Q5554" s="28"/>
      <c r="R5554" s="28"/>
    </row>
    <row r="5555" spans="2:18">
      <c r="B5555" s="28"/>
      <c r="C5555" s="28"/>
      <c r="D5555" s="28"/>
      <c r="E5555" s="28"/>
      <c r="F5555" s="28"/>
      <c r="G5555" s="28"/>
      <c r="H5555" s="28"/>
      <c r="I5555" s="28"/>
      <c r="J5555" s="28"/>
      <c r="K5555" s="28"/>
      <c r="L5555" s="28"/>
      <c r="M5555" s="28"/>
      <c r="N5555" s="28"/>
      <c r="O5555" s="28"/>
      <c r="P5555" s="28"/>
      <c r="Q5555" s="28"/>
      <c r="R5555" s="28"/>
    </row>
    <row r="5556" spans="2:18">
      <c r="B5556" s="28"/>
      <c r="C5556" s="28"/>
      <c r="D5556" s="28"/>
      <c r="E5556" s="28"/>
      <c r="F5556" s="28"/>
      <c r="G5556" s="28"/>
      <c r="H5556" s="28"/>
      <c r="I5556" s="28"/>
      <c r="J5556" s="28"/>
      <c r="K5556" s="28"/>
      <c r="L5556" s="28"/>
      <c r="M5556" s="28"/>
      <c r="N5556" s="28"/>
      <c r="O5556" s="28"/>
      <c r="P5556" s="28"/>
      <c r="Q5556" s="28"/>
      <c r="R5556" s="28"/>
    </row>
    <row r="5557" spans="2:18">
      <c r="B5557" s="28"/>
      <c r="C5557" s="28"/>
      <c r="D5557" s="28"/>
      <c r="E5557" s="28"/>
      <c r="F5557" s="28"/>
      <c r="G5557" s="28"/>
      <c r="H5557" s="28"/>
      <c r="I5557" s="28"/>
      <c r="J5557" s="28"/>
      <c r="K5557" s="28"/>
      <c r="L5557" s="28"/>
      <c r="M5557" s="28"/>
      <c r="N5557" s="28"/>
      <c r="O5557" s="28"/>
      <c r="P5557" s="28"/>
      <c r="Q5557" s="28"/>
      <c r="R5557" s="28"/>
    </row>
    <row r="5558" spans="2:18">
      <c r="B5558" s="28"/>
      <c r="C5558" s="28"/>
      <c r="D5558" s="28"/>
      <c r="E5558" s="28"/>
      <c r="F5558" s="28"/>
      <c r="G5558" s="28"/>
      <c r="H5558" s="28"/>
      <c r="I5558" s="28"/>
      <c r="J5558" s="28"/>
      <c r="K5558" s="28"/>
      <c r="L5558" s="28"/>
      <c r="M5558" s="28"/>
      <c r="N5558" s="28"/>
      <c r="O5558" s="28"/>
      <c r="P5558" s="28"/>
      <c r="Q5558" s="28"/>
      <c r="R5558" s="28"/>
    </row>
    <row r="5559" spans="2:18">
      <c r="B5559" s="28"/>
      <c r="C5559" s="28"/>
      <c r="D5559" s="28"/>
      <c r="E5559" s="28"/>
      <c r="F5559" s="28"/>
      <c r="G5559" s="28"/>
      <c r="H5559" s="28"/>
      <c r="I5559" s="28"/>
      <c r="J5559" s="28"/>
      <c r="K5559" s="28"/>
      <c r="L5559" s="28"/>
      <c r="M5559" s="28"/>
      <c r="N5559" s="28"/>
      <c r="O5559" s="28"/>
      <c r="P5559" s="28"/>
      <c r="Q5559" s="28"/>
      <c r="R5559" s="28"/>
    </row>
    <row r="5560" spans="2:18">
      <c r="B5560" s="28"/>
      <c r="C5560" s="28"/>
      <c r="D5560" s="28"/>
      <c r="E5560" s="28"/>
      <c r="F5560" s="28"/>
      <c r="G5560" s="28"/>
      <c r="H5560" s="28"/>
      <c r="I5560" s="28"/>
      <c r="J5560" s="28"/>
      <c r="K5560" s="28"/>
      <c r="L5560" s="28"/>
      <c r="M5560" s="28"/>
      <c r="N5560" s="28"/>
      <c r="O5560" s="28"/>
      <c r="P5560" s="28"/>
      <c r="Q5560" s="28"/>
      <c r="R5560" s="28"/>
    </row>
    <row r="5561" spans="2:18">
      <c r="B5561" s="28"/>
      <c r="C5561" s="28"/>
      <c r="D5561" s="28"/>
      <c r="E5561" s="28"/>
      <c r="F5561" s="28"/>
      <c r="G5561" s="28"/>
      <c r="H5561" s="28"/>
      <c r="I5561" s="28"/>
      <c r="J5561" s="28"/>
      <c r="K5561" s="28"/>
      <c r="L5561" s="28"/>
      <c r="M5561" s="28"/>
      <c r="N5561" s="28"/>
      <c r="O5561" s="28"/>
      <c r="P5561" s="28"/>
      <c r="Q5561" s="28"/>
      <c r="R5561" s="28"/>
    </row>
    <row r="5562" spans="2:18">
      <c r="B5562" s="28"/>
      <c r="C5562" s="28"/>
      <c r="D5562" s="28"/>
      <c r="E5562" s="28"/>
      <c r="F5562" s="28"/>
      <c r="G5562" s="28"/>
      <c r="H5562" s="28"/>
      <c r="I5562" s="28"/>
      <c r="J5562" s="28"/>
      <c r="K5562" s="28"/>
      <c r="L5562" s="28"/>
      <c r="M5562" s="28"/>
      <c r="N5562" s="28"/>
      <c r="O5562" s="28"/>
      <c r="P5562" s="28"/>
      <c r="Q5562" s="28"/>
      <c r="R5562" s="28"/>
    </row>
    <row r="5563" spans="2:18">
      <c r="B5563" s="28"/>
      <c r="C5563" s="28"/>
      <c r="D5563" s="28"/>
      <c r="E5563" s="28"/>
      <c r="F5563" s="28"/>
      <c r="G5563" s="28"/>
      <c r="H5563" s="28"/>
      <c r="I5563" s="28"/>
      <c r="J5563" s="28"/>
      <c r="K5563" s="28"/>
      <c r="L5563" s="28"/>
      <c r="M5563" s="28"/>
      <c r="N5563" s="28"/>
      <c r="O5563" s="28"/>
      <c r="P5563" s="28"/>
      <c r="Q5563" s="28"/>
      <c r="R5563" s="28"/>
    </row>
    <row r="5564" spans="2:18">
      <c r="B5564" s="28"/>
      <c r="C5564" s="28"/>
      <c r="D5564" s="28"/>
      <c r="E5564" s="28"/>
      <c r="F5564" s="28"/>
      <c r="G5564" s="28"/>
      <c r="H5564" s="28"/>
      <c r="I5564" s="28"/>
      <c r="J5564" s="28"/>
      <c r="K5564" s="28"/>
      <c r="L5564" s="28"/>
      <c r="M5564" s="28"/>
      <c r="N5564" s="28"/>
      <c r="O5564" s="28"/>
      <c r="P5564" s="28"/>
      <c r="Q5564" s="28"/>
      <c r="R5564" s="28"/>
    </row>
    <row r="5565" spans="2:18">
      <c r="B5565" s="28"/>
      <c r="C5565" s="28"/>
      <c r="D5565" s="28"/>
      <c r="E5565" s="28"/>
      <c r="F5565" s="28"/>
      <c r="G5565" s="28"/>
      <c r="H5565" s="28"/>
      <c r="I5565" s="28"/>
      <c r="J5565" s="28"/>
      <c r="K5565" s="28"/>
      <c r="L5565" s="28"/>
      <c r="M5565" s="28"/>
      <c r="N5565" s="28"/>
      <c r="O5565" s="28"/>
      <c r="P5565" s="28"/>
      <c r="Q5565" s="28"/>
      <c r="R5565" s="28"/>
    </row>
    <row r="5566" spans="2:18">
      <c r="B5566" s="28"/>
      <c r="C5566" s="28"/>
      <c r="D5566" s="28"/>
      <c r="E5566" s="28"/>
      <c r="F5566" s="28"/>
      <c r="G5566" s="28"/>
      <c r="H5566" s="28"/>
      <c r="I5566" s="28"/>
      <c r="J5566" s="28"/>
      <c r="K5566" s="28"/>
      <c r="L5566" s="28"/>
      <c r="M5566" s="28"/>
      <c r="N5566" s="28"/>
      <c r="O5566" s="28"/>
      <c r="P5566" s="28"/>
      <c r="Q5566" s="28"/>
      <c r="R5566" s="28"/>
    </row>
    <row r="5567" spans="2:18">
      <c r="B5567" s="28"/>
      <c r="C5567" s="28"/>
      <c r="D5567" s="28"/>
      <c r="E5567" s="28"/>
      <c r="F5567" s="28"/>
      <c r="G5567" s="28"/>
      <c r="H5567" s="28"/>
      <c r="I5567" s="28"/>
      <c r="J5567" s="28"/>
      <c r="K5567" s="28"/>
      <c r="L5567" s="28"/>
      <c r="M5567" s="28"/>
      <c r="N5567" s="28"/>
      <c r="O5567" s="28"/>
      <c r="P5567" s="28"/>
      <c r="Q5567" s="28"/>
      <c r="R5567" s="28"/>
    </row>
    <row r="5568" spans="2:18">
      <c r="B5568" s="28"/>
      <c r="C5568" s="28"/>
      <c r="D5568" s="28"/>
      <c r="E5568" s="28"/>
      <c r="F5568" s="28"/>
      <c r="G5568" s="28"/>
      <c r="H5568" s="28"/>
      <c r="I5568" s="28"/>
      <c r="J5568" s="28"/>
      <c r="K5568" s="28"/>
      <c r="L5568" s="28"/>
      <c r="M5568" s="28"/>
      <c r="N5568" s="28"/>
      <c r="O5568" s="28"/>
      <c r="P5568" s="28"/>
      <c r="Q5568" s="28"/>
      <c r="R5568" s="28"/>
    </row>
    <row r="5569" spans="2:18">
      <c r="B5569" s="28"/>
      <c r="C5569" s="28"/>
      <c r="D5569" s="28"/>
      <c r="E5569" s="28"/>
      <c r="F5569" s="28"/>
      <c r="G5569" s="28"/>
      <c r="H5569" s="28"/>
      <c r="I5569" s="28"/>
      <c r="J5569" s="28"/>
      <c r="K5569" s="28"/>
      <c r="L5569" s="28"/>
      <c r="M5569" s="28"/>
      <c r="N5569" s="28"/>
      <c r="O5569" s="28"/>
      <c r="P5569" s="28"/>
      <c r="Q5569" s="28"/>
      <c r="R5569" s="28"/>
    </row>
    <row r="5570" spans="2:18">
      <c r="B5570" s="28"/>
      <c r="C5570" s="28"/>
      <c r="D5570" s="28"/>
      <c r="E5570" s="28"/>
      <c r="F5570" s="28"/>
      <c r="G5570" s="28"/>
      <c r="H5570" s="28"/>
      <c r="I5570" s="28"/>
      <c r="J5570" s="28"/>
      <c r="K5570" s="28"/>
      <c r="L5570" s="28"/>
      <c r="M5570" s="28"/>
      <c r="N5570" s="28"/>
      <c r="O5570" s="28"/>
      <c r="P5570" s="28"/>
      <c r="Q5570" s="28"/>
      <c r="R5570" s="28"/>
    </row>
    <row r="5571" spans="2:18">
      <c r="B5571" s="28"/>
      <c r="C5571" s="28"/>
      <c r="D5571" s="28"/>
      <c r="E5571" s="28"/>
      <c r="F5571" s="28"/>
      <c r="G5571" s="28"/>
      <c r="H5571" s="28"/>
      <c r="I5571" s="28"/>
      <c r="J5571" s="28"/>
      <c r="K5571" s="28"/>
      <c r="L5571" s="28"/>
      <c r="M5571" s="28"/>
      <c r="N5571" s="28"/>
      <c r="O5571" s="28"/>
      <c r="P5571" s="28"/>
      <c r="Q5571" s="28"/>
      <c r="R5571" s="28"/>
    </row>
    <row r="5572" spans="2:18">
      <c r="B5572" s="28"/>
      <c r="C5572" s="28"/>
      <c r="D5572" s="28"/>
      <c r="E5572" s="28"/>
      <c r="F5572" s="28"/>
      <c r="G5572" s="28"/>
      <c r="H5572" s="28"/>
      <c r="I5572" s="28"/>
      <c r="J5572" s="28"/>
      <c r="K5572" s="28"/>
      <c r="L5572" s="28"/>
      <c r="M5572" s="28"/>
      <c r="N5572" s="28"/>
      <c r="O5572" s="28"/>
      <c r="P5572" s="28"/>
      <c r="Q5572" s="28"/>
      <c r="R5572" s="28"/>
    </row>
    <row r="5573" spans="2:18">
      <c r="B5573" s="28"/>
      <c r="C5573" s="28"/>
      <c r="D5573" s="28"/>
      <c r="E5573" s="28"/>
      <c r="F5573" s="28"/>
      <c r="G5573" s="28"/>
      <c r="H5573" s="28"/>
      <c r="I5573" s="28"/>
      <c r="J5573" s="28"/>
      <c r="K5573" s="28"/>
      <c r="L5573" s="28"/>
      <c r="M5573" s="28"/>
      <c r="N5573" s="28"/>
      <c r="O5573" s="28"/>
      <c r="P5573" s="28"/>
      <c r="Q5573" s="28"/>
      <c r="R5573" s="28"/>
    </row>
    <row r="5574" spans="2:18">
      <c r="B5574" s="28"/>
      <c r="C5574" s="28"/>
      <c r="D5574" s="28"/>
      <c r="E5574" s="28"/>
      <c r="F5574" s="28"/>
      <c r="G5574" s="28"/>
      <c r="H5574" s="28"/>
      <c r="I5574" s="28"/>
      <c r="J5574" s="28"/>
      <c r="K5574" s="28"/>
      <c r="L5574" s="28"/>
      <c r="M5574" s="28"/>
      <c r="N5574" s="28"/>
      <c r="O5574" s="28"/>
      <c r="P5574" s="28"/>
      <c r="Q5574" s="28"/>
      <c r="R5574" s="28"/>
    </row>
    <row r="5575" spans="2:18">
      <c r="B5575" s="28"/>
      <c r="C5575" s="28"/>
      <c r="D5575" s="28"/>
      <c r="E5575" s="28"/>
      <c r="F5575" s="28"/>
      <c r="G5575" s="28"/>
      <c r="H5575" s="28"/>
      <c r="I5575" s="28"/>
      <c r="J5575" s="28"/>
      <c r="K5575" s="28"/>
      <c r="L5575" s="28"/>
      <c r="M5575" s="28"/>
      <c r="N5575" s="28"/>
      <c r="O5575" s="28"/>
      <c r="P5575" s="28"/>
      <c r="Q5575" s="28"/>
      <c r="R5575" s="28"/>
    </row>
    <row r="5576" spans="2:18">
      <c r="B5576" s="28"/>
      <c r="C5576" s="28"/>
      <c r="D5576" s="28"/>
      <c r="E5576" s="28"/>
      <c r="F5576" s="28"/>
      <c r="G5576" s="28"/>
      <c r="H5576" s="28"/>
      <c r="I5576" s="28"/>
      <c r="J5576" s="28"/>
      <c r="K5576" s="28"/>
      <c r="L5576" s="28"/>
      <c r="M5576" s="28"/>
      <c r="N5576" s="28"/>
      <c r="O5576" s="28"/>
      <c r="P5576" s="28"/>
      <c r="Q5576" s="28"/>
      <c r="R5576" s="28"/>
    </row>
    <row r="5577" spans="2:18">
      <c r="B5577" s="28"/>
      <c r="C5577" s="28"/>
      <c r="D5577" s="28"/>
      <c r="E5577" s="28"/>
      <c r="F5577" s="28"/>
      <c r="G5577" s="28"/>
      <c r="H5577" s="28"/>
      <c r="I5577" s="28"/>
      <c r="J5577" s="28"/>
      <c r="K5577" s="28"/>
      <c r="L5577" s="28"/>
      <c r="M5577" s="28"/>
      <c r="N5577" s="28"/>
      <c r="O5577" s="28"/>
      <c r="P5577" s="28"/>
      <c r="Q5577" s="28"/>
      <c r="R5577" s="28"/>
    </row>
    <row r="5578" spans="2:18">
      <c r="B5578" s="28"/>
      <c r="C5578" s="28"/>
      <c r="D5578" s="28"/>
      <c r="E5578" s="28"/>
      <c r="F5578" s="28"/>
      <c r="G5578" s="28"/>
      <c r="H5578" s="28"/>
      <c r="I5578" s="28"/>
      <c r="J5578" s="28"/>
      <c r="K5578" s="28"/>
      <c r="L5578" s="28"/>
      <c r="M5578" s="28"/>
      <c r="N5578" s="28"/>
      <c r="O5578" s="28"/>
      <c r="P5578" s="28"/>
      <c r="Q5578" s="28"/>
      <c r="R5578" s="28"/>
    </row>
    <row r="5579" spans="2:18">
      <c r="B5579" s="28"/>
      <c r="C5579" s="28"/>
      <c r="D5579" s="28"/>
      <c r="E5579" s="28"/>
      <c r="F5579" s="28"/>
      <c r="G5579" s="28"/>
      <c r="H5579" s="28"/>
      <c r="I5579" s="28"/>
      <c r="J5579" s="28"/>
      <c r="K5579" s="28"/>
      <c r="L5579" s="28"/>
      <c r="M5579" s="28"/>
      <c r="N5579" s="28"/>
      <c r="O5579" s="28"/>
      <c r="P5579" s="28"/>
      <c r="Q5579" s="28"/>
      <c r="R5579" s="28"/>
    </row>
    <row r="5580" spans="2:18">
      <c r="B5580" s="28"/>
      <c r="C5580" s="28"/>
      <c r="D5580" s="28"/>
      <c r="E5580" s="28"/>
      <c r="F5580" s="28"/>
      <c r="G5580" s="28"/>
      <c r="H5580" s="28"/>
      <c r="I5580" s="28"/>
      <c r="J5580" s="28"/>
      <c r="K5580" s="28"/>
      <c r="L5580" s="28"/>
      <c r="M5580" s="28"/>
      <c r="N5580" s="28"/>
      <c r="O5580" s="28"/>
      <c r="P5580" s="28"/>
      <c r="Q5580" s="28"/>
      <c r="R5580" s="28"/>
    </row>
    <row r="5581" spans="2:18">
      <c r="B5581" s="28"/>
      <c r="C5581" s="28"/>
      <c r="D5581" s="28"/>
      <c r="E5581" s="28"/>
      <c r="F5581" s="28"/>
      <c r="G5581" s="28"/>
      <c r="H5581" s="28"/>
      <c r="I5581" s="28"/>
      <c r="J5581" s="28"/>
      <c r="K5581" s="28"/>
      <c r="L5581" s="28"/>
      <c r="M5581" s="28"/>
      <c r="N5581" s="28"/>
      <c r="O5581" s="28"/>
      <c r="P5581" s="28"/>
      <c r="Q5581" s="28"/>
      <c r="R5581" s="28"/>
    </row>
    <row r="5582" spans="2:18">
      <c r="B5582" s="28"/>
      <c r="C5582" s="28"/>
      <c r="D5582" s="28"/>
      <c r="E5582" s="28"/>
      <c r="F5582" s="28"/>
      <c r="G5582" s="28"/>
      <c r="H5582" s="28"/>
      <c r="I5582" s="28"/>
      <c r="J5582" s="28"/>
      <c r="K5582" s="28"/>
      <c r="L5582" s="28"/>
      <c r="M5582" s="28"/>
      <c r="N5582" s="28"/>
      <c r="O5582" s="28"/>
      <c r="P5582" s="28"/>
      <c r="Q5582" s="28"/>
      <c r="R5582" s="28"/>
    </row>
    <row r="5583" spans="2:18">
      <c r="B5583" s="28"/>
      <c r="C5583" s="28"/>
      <c r="D5583" s="28"/>
      <c r="E5583" s="28"/>
      <c r="F5583" s="28"/>
      <c r="G5583" s="28"/>
      <c r="H5583" s="28"/>
      <c r="I5583" s="28"/>
      <c r="J5583" s="28"/>
      <c r="K5583" s="28"/>
      <c r="L5583" s="28"/>
      <c r="M5583" s="28"/>
      <c r="N5583" s="28"/>
      <c r="O5583" s="28"/>
      <c r="P5583" s="28"/>
      <c r="Q5583" s="28"/>
      <c r="R5583" s="28"/>
    </row>
    <row r="5584" spans="2:18">
      <c r="B5584" s="28"/>
      <c r="C5584" s="28"/>
      <c r="D5584" s="28"/>
      <c r="E5584" s="28"/>
      <c r="F5584" s="28"/>
      <c r="G5584" s="28"/>
      <c r="H5584" s="28"/>
      <c r="I5584" s="28"/>
      <c r="J5584" s="28"/>
      <c r="K5584" s="28"/>
      <c r="L5584" s="28"/>
      <c r="M5584" s="28"/>
      <c r="N5584" s="28"/>
      <c r="O5584" s="28"/>
      <c r="P5584" s="28"/>
      <c r="Q5584" s="28"/>
      <c r="R5584" s="28"/>
    </row>
    <row r="5585" spans="2:18">
      <c r="B5585" s="28"/>
      <c r="C5585" s="28"/>
      <c r="D5585" s="28"/>
      <c r="E5585" s="28"/>
      <c r="F5585" s="28"/>
      <c r="G5585" s="28"/>
      <c r="H5585" s="28"/>
      <c r="I5585" s="28"/>
      <c r="J5585" s="28"/>
      <c r="K5585" s="28"/>
      <c r="L5585" s="28"/>
      <c r="M5585" s="28"/>
      <c r="N5585" s="28"/>
      <c r="O5585" s="28"/>
      <c r="P5585" s="28"/>
      <c r="Q5585" s="28"/>
      <c r="R5585" s="28"/>
    </row>
    <row r="5586" spans="2:18">
      <c r="B5586" s="28"/>
      <c r="C5586" s="28"/>
      <c r="D5586" s="28"/>
      <c r="E5586" s="28"/>
      <c r="F5586" s="28"/>
      <c r="G5586" s="28"/>
      <c r="H5586" s="28"/>
      <c r="I5586" s="28"/>
      <c r="J5586" s="28"/>
      <c r="K5586" s="28"/>
      <c r="L5586" s="28"/>
      <c r="M5586" s="28"/>
      <c r="N5586" s="28"/>
      <c r="O5586" s="28"/>
      <c r="P5586" s="28"/>
      <c r="Q5586" s="28"/>
      <c r="R5586" s="28"/>
    </row>
    <row r="5587" spans="2:18">
      <c r="B5587" s="28"/>
      <c r="C5587" s="28"/>
      <c r="D5587" s="28"/>
      <c r="E5587" s="28"/>
      <c r="F5587" s="28"/>
      <c r="G5587" s="28"/>
      <c r="H5587" s="28"/>
      <c r="I5587" s="28"/>
      <c r="J5587" s="28"/>
      <c r="K5587" s="28"/>
      <c r="L5587" s="28"/>
      <c r="M5587" s="28"/>
      <c r="N5587" s="28"/>
      <c r="O5587" s="28"/>
      <c r="P5587" s="28"/>
      <c r="Q5587" s="28"/>
      <c r="R5587" s="28"/>
    </row>
    <row r="5588" spans="2:18">
      <c r="B5588" s="28"/>
      <c r="C5588" s="28"/>
      <c r="D5588" s="28"/>
      <c r="E5588" s="28"/>
      <c r="F5588" s="28"/>
      <c r="G5588" s="28"/>
      <c r="H5588" s="28"/>
      <c r="I5588" s="28"/>
      <c r="J5588" s="28"/>
      <c r="K5588" s="28"/>
      <c r="L5588" s="28"/>
      <c r="M5588" s="28"/>
      <c r="N5588" s="28"/>
      <c r="O5588" s="28"/>
      <c r="P5588" s="28"/>
      <c r="Q5588" s="28"/>
      <c r="R5588" s="28"/>
    </row>
    <row r="5589" spans="2:18">
      <c r="B5589" s="28"/>
      <c r="C5589" s="28"/>
      <c r="D5589" s="28"/>
      <c r="E5589" s="28"/>
      <c r="F5589" s="28"/>
      <c r="G5589" s="28"/>
      <c r="H5589" s="28"/>
      <c r="I5589" s="28"/>
      <c r="J5589" s="28"/>
      <c r="K5589" s="28"/>
      <c r="L5589" s="28"/>
      <c r="M5589" s="28"/>
      <c r="N5589" s="28"/>
      <c r="O5589" s="28"/>
      <c r="P5589" s="28"/>
      <c r="Q5589" s="28"/>
      <c r="R5589" s="28"/>
    </row>
    <row r="5590" spans="2:18">
      <c r="B5590" s="28"/>
      <c r="C5590" s="28"/>
      <c r="D5590" s="28"/>
      <c r="E5590" s="28"/>
      <c r="F5590" s="28"/>
      <c r="G5590" s="28"/>
      <c r="H5590" s="28"/>
      <c r="I5590" s="28"/>
      <c r="J5590" s="28"/>
      <c r="K5590" s="28"/>
      <c r="L5590" s="28"/>
      <c r="M5590" s="28"/>
      <c r="N5590" s="28"/>
      <c r="O5590" s="28"/>
      <c r="P5590" s="28"/>
      <c r="Q5590" s="28"/>
      <c r="R5590" s="28"/>
    </row>
    <row r="5591" spans="2:18">
      <c r="B5591" s="28"/>
      <c r="C5591" s="28"/>
      <c r="D5591" s="28"/>
      <c r="E5591" s="28"/>
      <c r="F5591" s="28"/>
      <c r="G5591" s="28"/>
      <c r="H5591" s="28"/>
      <c r="I5591" s="28"/>
      <c r="J5591" s="28"/>
      <c r="K5591" s="28"/>
      <c r="L5591" s="28"/>
      <c r="M5591" s="28"/>
      <c r="N5591" s="28"/>
      <c r="O5591" s="28"/>
      <c r="P5591" s="28"/>
      <c r="Q5591" s="28"/>
      <c r="R5591" s="28"/>
    </row>
    <row r="5592" spans="2:18">
      <c r="B5592" s="28"/>
      <c r="C5592" s="28"/>
      <c r="D5592" s="28"/>
      <c r="E5592" s="28"/>
      <c r="F5592" s="28"/>
      <c r="G5592" s="28"/>
      <c r="H5592" s="28"/>
      <c r="I5592" s="28"/>
      <c r="J5592" s="28"/>
      <c r="K5592" s="28"/>
      <c r="L5592" s="28"/>
      <c r="M5592" s="28"/>
      <c r="N5592" s="28"/>
      <c r="O5592" s="28"/>
      <c r="P5592" s="28"/>
      <c r="Q5592" s="28"/>
      <c r="R5592" s="28"/>
    </row>
    <row r="5593" spans="2:18">
      <c r="B5593" s="28"/>
      <c r="C5593" s="28"/>
      <c r="D5593" s="28"/>
      <c r="E5593" s="28"/>
      <c r="F5593" s="28"/>
      <c r="G5593" s="28"/>
      <c r="H5593" s="28"/>
      <c r="I5593" s="28"/>
      <c r="J5593" s="28"/>
      <c r="K5593" s="28"/>
      <c r="L5593" s="28"/>
      <c r="M5593" s="28"/>
      <c r="N5593" s="28"/>
      <c r="O5593" s="28"/>
      <c r="P5593" s="28"/>
      <c r="Q5593" s="28"/>
      <c r="R5593" s="28"/>
    </row>
    <row r="5594" spans="2:18">
      <c r="B5594" s="28"/>
      <c r="C5594" s="28"/>
      <c r="D5594" s="28"/>
      <c r="E5594" s="28"/>
      <c r="F5594" s="28"/>
      <c r="G5594" s="28"/>
      <c r="H5594" s="28"/>
      <c r="I5594" s="28"/>
      <c r="J5594" s="28"/>
      <c r="K5594" s="28"/>
      <c r="L5594" s="28"/>
      <c r="M5594" s="28"/>
      <c r="N5594" s="28"/>
      <c r="O5594" s="28"/>
      <c r="P5594" s="28"/>
      <c r="Q5594" s="28"/>
      <c r="R5594" s="28"/>
    </row>
    <row r="5595" spans="2:18">
      <c r="B5595" s="28"/>
      <c r="C5595" s="28"/>
      <c r="D5595" s="28"/>
      <c r="E5595" s="28"/>
      <c r="F5595" s="28"/>
      <c r="G5595" s="28"/>
      <c r="H5595" s="28"/>
      <c r="I5595" s="28"/>
      <c r="J5595" s="28"/>
      <c r="K5595" s="28"/>
      <c r="L5595" s="28"/>
      <c r="M5595" s="28"/>
      <c r="N5595" s="28"/>
      <c r="O5595" s="28"/>
      <c r="P5595" s="28"/>
      <c r="Q5595" s="28"/>
      <c r="R5595" s="28"/>
    </row>
    <row r="5596" spans="2:18">
      <c r="B5596" s="28"/>
      <c r="C5596" s="28"/>
      <c r="D5596" s="28"/>
      <c r="E5596" s="28"/>
      <c r="F5596" s="28"/>
      <c r="G5596" s="28"/>
      <c r="H5596" s="28"/>
      <c r="I5596" s="28"/>
      <c r="J5596" s="28"/>
      <c r="K5596" s="28"/>
      <c r="L5596" s="28"/>
      <c r="M5596" s="28"/>
      <c r="N5596" s="28"/>
      <c r="O5596" s="28"/>
      <c r="P5596" s="28"/>
      <c r="Q5596" s="28"/>
      <c r="R5596" s="28"/>
    </row>
    <row r="5597" spans="2:18">
      <c r="B5597" s="28"/>
      <c r="C5597" s="28"/>
      <c r="D5597" s="28"/>
      <c r="E5597" s="28"/>
      <c r="F5597" s="28"/>
      <c r="G5597" s="28"/>
      <c r="H5597" s="28"/>
      <c r="I5597" s="28"/>
      <c r="J5597" s="28"/>
      <c r="K5597" s="28"/>
      <c r="L5597" s="28"/>
      <c r="M5597" s="28"/>
      <c r="N5597" s="28"/>
      <c r="O5597" s="28"/>
      <c r="P5597" s="28"/>
      <c r="Q5597" s="28"/>
      <c r="R5597" s="28"/>
    </row>
    <row r="5598" spans="2:18">
      <c r="B5598" s="28"/>
      <c r="C5598" s="28"/>
      <c r="D5598" s="28"/>
      <c r="E5598" s="28"/>
      <c r="F5598" s="28"/>
      <c r="G5598" s="28"/>
      <c r="H5598" s="28"/>
      <c r="I5598" s="28"/>
      <c r="J5598" s="28"/>
      <c r="K5598" s="28"/>
      <c r="L5598" s="28"/>
      <c r="M5598" s="28"/>
      <c r="N5598" s="28"/>
      <c r="O5598" s="28"/>
      <c r="P5598" s="28"/>
      <c r="Q5598" s="28"/>
      <c r="R5598" s="28"/>
    </row>
    <row r="5599" spans="2:18">
      <c r="B5599" s="28"/>
      <c r="C5599" s="28"/>
      <c r="D5599" s="28"/>
      <c r="E5599" s="28"/>
      <c r="F5599" s="28"/>
      <c r="G5599" s="28"/>
      <c r="H5599" s="28"/>
      <c r="I5599" s="28"/>
      <c r="J5599" s="28"/>
      <c r="K5599" s="28"/>
      <c r="L5599" s="28"/>
      <c r="M5599" s="28"/>
      <c r="N5599" s="28"/>
      <c r="O5599" s="28"/>
      <c r="P5599" s="28"/>
      <c r="Q5599" s="28"/>
      <c r="R5599" s="28"/>
    </row>
    <row r="5600" spans="2:18">
      <c r="B5600" s="28"/>
      <c r="C5600" s="28"/>
      <c r="D5600" s="28"/>
      <c r="E5600" s="28"/>
      <c r="F5600" s="28"/>
      <c r="G5600" s="28"/>
      <c r="H5600" s="28"/>
      <c r="I5600" s="28"/>
      <c r="J5600" s="28"/>
      <c r="K5600" s="28"/>
      <c r="L5600" s="28"/>
      <c r="M5600" s="28"/>
      <c r="N5600" s="28"/>
      <c r="O5600" s="28"/>
      <c r="P5600" s="28"/>
      <c r="Q5600" s="28"/>
      <c r="R5600" s="28"/>
    </row>
    <row r="5601" spans="2:18">
      <c r="B5601" s="28"/>
      <c r="C5601" s="28"/>
      <c r="D5601" s="28"/>
      <c r="E5601" s="28"/>
      <c r="F5601" s="28"/>
      <c r="G5601" s="28"/>
      <c r="H5601" s="28"/>
      <c r="I5601" s="28"/>
      <c r="J5601" s="28"/>
      <c r="K5601" s="28"/>
      <c r="L5601" s="28"/>
      <c r="M5601" s="28"/>
      <c r="N5601" s="28"/>
      <c r="O5601" s="28"/>
      <c r="P5601" s="28"/>
      <c r="Q5601" s="28"/>
      <c r="R5601" s="28"/>
    </row>
    <row r="5602" spans="2:18">
      <c r="B5602" s="28"/>
      <c r="C5602" s="28"/>
      <c r="D5602" s="28"/>
      <c r="E5602" s="28"/>
      <c r="F5602" s="28"/>
      <c r="G5602" s="28"/>
      <c r="H5602" s="28"/>
      <c r="I5602" s="28"/>
      <c r="J5602" s="28"/>
      <c r="K5602" s="28"/>
      <c r="L5602" s="28"/>
      <c r="M5602" s="28"/>
      <c r="N5602" s="28"/>
      <c r="O5602" s="28"/>
      <c r="P5602" s="28"/>
      <c r="Q5602" s="28"/>
      <c r="R5602" s="28"/>
    </row>
    <row r="5603" spans="2:18">
      <c r="B5603" s="28"/>
      <c r="C5603" s="28"/>
      <c r="D5603" s="28"/>
      <c r="E5603" s="28"/>
      <c r="F5603" s="28"/>
      <c r="G5603" s="28"/>
      <c r="H5603" s="28"/>
      <c r="I5603" s="28"/>
      <c r="J5603" s="28"/>
      <c r="K5603" s="28"/>
      <c r="L5603" s="28"/>
      <c r="M5603" s="28"/>
      <c r="N5603" s="28"/>
      <c r="O5603" s="28"/>
      <c r="P5603" s="28"/>
      <c r="Q5603" s="28"/>
      <c r="R5603" s="28"/>
    </row>
    <row r="5604" spans="2:18">
      <c r="B5604" s="28"/>
      <c r="C5604" s="28"/>
      <c r="D5604" s="28"/>
      <c r="E5604" s="28"/>
      <c r="F5604" s="28"/>
      <c r="G5604" s="28"/>
      <c r="H5604" s="28"/>
      <c r="I5604" s="28"/>
      <c r="J5604" s="28"/>
      <c r="K5604" s="28"/>
      <c r="L5604" s="28"/>
      <c r="M5604" s="28"/>
      <c r="N5604" s="28"/>
      <c r="O5604" s="28"/>
      <c r="P5604" s="28"/>
      <c r="Q5604" s="28"/>
      <c r="R5604" s="28"/>
    </row>
    <row r="5605" spans="2:18">
      <c r="B5605" s="28"/>
      <c r="C5605" s="28"/>
      <c r="D5605" s="28"/>
      <c r="E5605" s="28"/>
      <c r="F5605" s="28"/>
      <c r="G5605" s="28"/>
      <c r="H5605" s="28"/>
      <c r="I5605" s="28"/>
      <c r="J5605" s="28"/>
      <c r="K5605" s="28"/>
      <c r="L5605" s="28"/>
      <c r="M5605" s="28"/>
      <c r="N5605" s="28"/>
      <c r="O5605" s="28"/>
      <c r="P5605" s="28"/>
      <c r="Q5605" s="28"/>
      <c r="R5605" s="28"/>
    </row>
    <row r="5606" spans="2:18">
      <c r="B5606" s="28"/>
      <c r="C5606" s="28"/>
      <c r="D5606" s="28"/>
      <c r="E5606" s="28"/>
      <c r="F5606" s="28"/>
      <c r="G5606" s="28"/>
      <c r="H5606" s="28"/>
      <c r="I5606" s="28"/>
      <c r="J5606" s="28"/>
      <c r="K5606" s="28"/>
      <c r="L5606" s="28"/>
      <c r="M5606" s="28"/>
      <c r="N5606" s="28"/>
      <c r="O5606" s="28"/>
      <c r="P5606" s="28"/>
      <c r="Q5606" s="28"/>
      <c r="R5606" s="28"/>
    </row>
    <row r="5607" spans="2:18">
      <c r="B5607" s="28"/>
      <c r="C5607" s="28"/>
      <c r="D5607" s="28"/>
      <c r="E5607" s="28"/>
      <c r="F5607" s="28"/>
      <c r="G5607" s="28"/>
      <c r="H5607" s="28"/>
      <c r="I5607" s="28"/>
      <c r="J5607" s="28"/>
      <c r="K5607" s="28"/>
      <c r="L5607" s="28"/>
      <c r="M5607" s="28"/>
      <c r="N5607" s="28"/>
      <c r="O5607" s="28"/>
      <c r="P5607" s="28"/>
      <c r="Q5607" s="28"/>
      <c r="R5607" s="28"/>
    </row>
    <row r="5608" spans="2:18">
      <c r="B5608" s="28"/>
      <c r="C5608" s="28"/>
      <c r="D5608" s="28"/>
      <c r="E5608" s="28"/>
      <c r="F5608" s="28"/>
      <c r="G5608" s="28"/>
      <c r="H5608" s="28"/>
      <c r="I5608" s="28"/>
      <c r="J5608" s="28"/>
      <c r="K5608" s="28"/>
      <c r="L5608" s="28"/>
      <c r="M5608" s="28"/>
      <c r="N5608" s="28"/>
      <c r="O5608" s="28"/>
      <c r="P5608" s="28"/>
      <c r="Q5608" s="28"/>
      <c r="R5608" s="28"/>
    </row>
    <row r="5609" spans="2:18">
      <c r="B5609" s="28"/>
      <c r="C5609" s="28"/>
      <c r="D5609" s="28"/>
      <c r="E5609" s="28"/>
      <c r="F5609" s="28"/>
      <c r="G5609" s="28"/>
      <c r="H5609" s="28"/>
      <c r="I5609" s="28"/>
      <c r="J5609" s="28"/>
      <c r="K5609" s="28"/>
      <c r="L5609" s="28"/>
      <c r="M5609" s="28"/>
      <c r="N5609" s="28"/>
      <c r="O5609" s="28"/>
      <c r="P5609" s="28"/>
      <c r="Q5609" s="28"/>
      <c r="R5609" s="28"/>
    </row>
    <row r="5610" spans="2:18">
      <c r="B5610" s="28"/>
      <c r="C5610" s="28"/>
      <c r="D5610" s="28"/>
      <c r="E5610" s="28"/>
      <c r="F5610" s="28"/>
      <c r="G5610" s="28"/>
      <c r="H5610" s="28"/>
      <c r="I5610" s="28"/>
      <c r="J5610" s="28"/>
      <c r="K5610" s="28"/>
      <c r="L5610" s="28"/>
      <c r="M5610" s="28"/>
      <c r="N5610" s="28"/>
      <c r="O5610" s="28"/>
      <c r="P5610" s="28"/>
      <c r="Q5610" s="28"/>
      <c r="R5610" s="28"/>
    </row>
    <row r="5611" spans="2:18">
      <c r="B5611" s="28"/>
      <c r="C5611" s="28"/>
      <c r="D5611" s="28"/>
      <c r="E5611" s="28"/>
      <c r="F5611" s="28"/>
      <c r="G5611" s="28"/>
      <c r="H5611" s="28"/>
      <c r="I5611" s="28"/>
      <c r="J5611" s="28"/>
      <c r="K5611" s="28"/>
      <c r="L5611" s="28"/>
      <c r="M5611" s="28"/>
      <c r="N5611" s="28"/>
      <c r="O5611" s="28"/>
      <c r="P5611" s="28"/>
      <c r="Q5611" s="28"/>
      <c r="R5611" s="28"/>
    </row>
    <row r="5612" spans="2:18">
      <c r="B5612" s="28"/>
      <c r="C5612" s="28"/>
      <c r="D5612" s="28"/>
      <c r="E5612" s="28"/>
      <c r="F5612" s="28"/>
      <c r="G5612" s="28"/>
      <c r="H5612" s="28"/>
      <c r="I5612" s="28"/>
      <c r="J5612" s="28"/>
      <c r="K5612" s="28"/>
      <c r="L5612" s="28"/>
      <c r="M5612" s="28"/>
      <c r="N5612" s="28"/>
      <c r="O5612" s="28"/>
      <c r="P5612" s="28"/>
      <c r="Q5612" s="28"/>
      <c r="R5612" s="28"/>
    </row>
    <row r="5613" spans="2:18">
      <c r="B5613" s="28"/>
      <c r="C5613" s="28"/>
      <c r="D5613" s="28"/>
      <c r="E5613" s="28"/>
      <c r="F5613" s="28"/>
      <c r="G5613" s="28"/>
      <c r="H5613" s="28"/>
      <c r="I5613" s="28"/>
      <c r="J5613" s="28"/>
      <c r="K5613" s="28"/>
      <c r="L5613" s="28"/>
      <c r="M5613" s="28"/>
      <c r="N5613" s="28"/>
      <c r="O5613" s="28"/>
      <c r="P5613" s="28"/>
      <c r="Q5613" s="28"/>
      <c r="R5613" s="28"/>
    </row>
    <row r="5614" spans="2:18">
      <c r="B5614" s="28"/>
      <c r="C5614" s="28"/>
      <c r="D5614" s="28"/>
      <c r="E5614" s="28"/>
      <c r="F5614" s="28"/>
      <c r="G5614" s="28"/>
      <c r="H5614" s="28"/>
      <c r="I5614" s="28"/>
      <c r="J5614" s="28"/>
      <c r="K5614" s="28"/>
      <c r="L5614" s="28"/>
      <c r="M5614" s="28"/>
      <c r="N5614" s="28"/>
      <c r="O5614" s="28"/>
      <c r="P5614" s="28"/>
      <c r="Q5614" s="28"/>
      <c r="R5614" s="28"/>
    </row>
    <row r="5615" spans="2:18">
      <c r="B5615" s="28"/>
      <c r="C5615" s="28"/>
      <c r="D5615" s="28"/>
      <c r="E5615" s="28"/>
      <c r="F5615" s="28"/>
      <c r="G5615" s="28"/>
      <c r="H5615" s="28"/>
      <c r="I5615" s="28"/>
      <c r="J5615" s="28"/>
      <c r="K5615" s="28"/>
      <c r="L5615" s="28"/>
      <c r="M5615" s="28"/>
      <c r="N5615" s="28"/>
      <c r="O5615" s="28"/>
      <c r="P5615" s="28"/>
      <c r="Q5615" s="28"/>
      <c r="R5615" s="28"/>
    </row>
    <row r="5616" spans="2:18">
      <c r="B5616" s="28"/>
      <c r="C5616" s="28"/>
      <c r="D5616" s="28"/>
      <c r="E5616" s="28"/>
      <c r="F5616" s="28"/>
      <c r="G5616" s="28"/>
      <c r="H5616" s="28"/>
      <c r="I5616" s="28"/>
      <c r="J5616" s="28"/>
      <c r="K5616" s="28"/>
      <c r="L5616" s="28"/>
      <c r="M5616" s="28"/>
      <c r="N5616" s="28"/>
      <c r="O5616" s="28"/>
      <c r="P5616" s="28"/>
      <c r="Q5616" s="28"/>
      <c r="R5616" s="28"/>
    </row>
    <row r="5617" spans="2:18">
      <c r="B5617" s="28"/>
      <c r="C5617" s="28"/>
      <c r="D5617" s="28"/>
      <c r="E5617" s="28"/>
      <c r="F5617" s="28"/>
      <c r="G5617" s="28"/>
      <c r="H5617" s="28"/>
      <c r="I5617" s="28"/>
      <c r="J5617" s="28"/>
      <c r="K5617" s="28"/>
      <c r="L5617" s="28"/>
      <c r="M5617" s="28"/>
      <c r="N5617" s="28"/>
      <c r="O5617" s="28"/>
      <c r="P5617" s="28"/>
      <c r="Q5617" s="28"/>
      <c r="R5617" s="28"/>
    </row>
    <row r="5618" spans="2:18">
      <c r="B5618" s="28"/>
      <c r="C5618" s="28"/>
      <c r="D5618" s="28"/>
      <c r="E5618" s="28"/>
      <c r="F5618" s="28"/>
      <c r="G5618" s="28"/>
      <c r="H5618" s="28"/>
      <c r="I5618" s="28"/>
      <c r="J5618" s="28"/>
      <c r="K5618" s="28"/>
      <c r="L5618" s="28"/>
      <c r="M5618" s="28"/>
      <c r="N5618" s="28"/>
      <c r="O5618" s="28"/>
      <c r="P5618" s="28"/>
      <c r="Q5618" s="28"/>
      <c r="R5618" s="28"/>
    </row>
    <row r="5619" spans="2:18">
      <c r="B5619" s="28"/>
      <c r="C5619" s="28"/>
      <c r="D5619" s="28"/>
      <c r="E5619" s="28"/>
      <c r="F5619" s="28"/>
      <c r="G5619" s="28"/>
      <c r="H5619" s="28"/>
      <c r="I5619" s="28"/>
      <c r="J5619" s="28"/>
      <c r="K5619" s="28"/>
      <c r="L5619" s="28"/>
      <c r="M5619" s="28"/>
      <c r="N5619" s="28"/>
      <c r="O5619" s="28"/>
      <c r="P5619" s="28"/>
      <c r="Q5619" s="28"/>
      <c r="R5619" s="28"/>
    </row>
    <row r="5620" spans="2:18">
      <c r="B5620" s="28"/>
      <c r="C5620" s="28"/>
      <c r="D5620" s="28"/>
      <c r="E5620" s="28"/>
      <c r="F5620" s="28"/>
      <c r="G5620" s="28"/>
      <c r="H5620" s="28"/>
      <c r="I5620" s="28"/>
      <c r="J5620" s="28"/>
      <c r="K5620" s="28"/>
      <c r="L5620" s="28"/>
      <c r="M5620" s="28"/>
      <c r="N5620" s="28"/>
      <c r="O5620" s="28"/>
      <c r="P5620" s="28"/>
      <c r="Q5620" s="28"/>
      <c r="R5620" s="28"/>
    </row>
    <row r="5621" spans="2:18">
      <c r="B5621" s="28"/>
      <c r="C5621" s="28"/>
      <c r="D5621" s="28"/>
      <c r="E5621" s="28"/>
      <c r="F5621" s="28"/>
      <c r="G5621" s="28"/>
      <c r="H5621" s="28"/>
      <c r="I5621" s="28"/>
      <c r="J5621" s="28"/>
      <c r="K5621" s="28"/>
      <c r="L5621" s="28"/>
      <c r="M5621" s="28"/>
      <c r="N5621" s="28"/>
      <c r="O5621" s="28"/>
      <c r="P5621" s="28"/>
      <c r="Q5621" s="28"/>
      <c r="R5621" s="28"/>
    </row>
    <row r="5622" spans="2:18">
      <c r="B5622" s="28"/>
      <c r="C5622" s="28"/>
      <c r="D5622" s="28"/>
      <c r="E5622" s="28"/>
      <c r="F5622" s="28"/>
      <c r="G5622" s="28"/>
      <c r="H5622" s="28"/>
      <c r="I5622" s="28"/>
      <c r="J5622" s="28"/>
      <c r="K5622" s="28"/>
      <c r="L5622" s="28"/>
      <c r="M5622" s="28"/>
      <c r="N5622" s="28"/>
      <c r="O5622" s="28"/>
      <c r="P5622" s="28"/>
      <c r="Q5622" s="28"/>
      <c r="R5622" s="28"/>
    </row>
    <row r="5623" spans="2:18">
      <c r="B5623" s="28"/>
      <c r="C5623" s="28"/>
      <c r="D5623" s="28"/>
      <c r="E5623" s="28"/>
      <c r="F5623" s="28"/>
      <c r="G5623" s="28"/>
      <c r="H5623" s="28"/>
      <c r="I5623" s="28"/>
      <c r="J5623" s="28"/>
      <c r="K5623" s="28"/>
      <c r="L5623" s="28"/>
      <c r="M5623" s="28"/>
      <c r="N5623" s="28"/>
      <c r="O5623" s="28"/>
      <c r="P5623" s="28"/>
      <c r="Q5623" s="28"/>
      <c r="R5623" s="28"/>
    </row>
    <row r="5624" spans="2:18">
      <c r="B5624" s="28"/>
      <c r="C5624" s="28"/>
      <c r="D5624" s="28"/>
      <c r="E5624" s="28"/>
      <c r="F5624" s="28"/>
      <c r="G5624" s="28"/>
      <c r="H5624" s="28"/>
      <c r="I5624" s="28"/>
      <c r="J5624" s="28"/>
      <c r="K5624" s="28"/>
      <c r="L5624" s="28"/>
      <c r="M5624" s="28"/>
      <c r="N5624" s="28"/>
      <c r="O5624" s="28"/>
      <c r="P5624" s="28"/>
      <c r="Q5624" s="28"/>
      <c r="R5624" s="28"/>
    </row>
    <row r="5625" spans="2:18">
      <c r="B5625" s="28"/>
      <c r="C5625" s="28"/>
      <c r="D5625" s="28"/>
      <c r="E5625" s="28"/>
      <c r="F5625" s="28"/>
      <c r="G5625" s="28"/>
      <c r="H5625" s="28"/>
      <c r="I5625" s="28"/>
      <c r="J5625" s="28"/>
      <c r="K5625" s="28"/>
      <c r="L5625" s="28"/>
      <c r="M5625" s="28"/>
      <c r="N5625" s="28"/>
      <c r="O5625" s="28"/>
      <c r="P5625" s="28"/>
      <c r="Q5625" s="28"/>
      <c r="R5625" s="28"/>
    </row>
    <row r="5626" spans="2:18">
      <c r="B5626" s="28"/>
      <c r="C5626" s="28"/>
      <c r="D5626" s="28"/>
      <c r="E5626" s="28"/>
      <c r="F5626" s="28"/>
      <c r="G5626" s="28"/>
      <c r="H5626" s="28"/>
      <c r="I5626" s="28"/>
      <c r="J5626" s="28"/>
      <c r="K5626" s="28"/>
      <c r="L5626" s="28"/>
      <c r="M5626" s="28"/>
      <c r="N5626" s="28"/>
      <c r="O5626" s="28"/>
      <c r="P5626" s="28"/>
      <c r="Q5626" s="28"/>
      <c r="R5626" s="28"/>
    </row>
    <row r="5627" spans="2:18">
      <c r="B5627" s="28"/>
      <c r="C5627" s="28"/>
      <c r="D5627" s="28"/>
      <c r="E5627" s="28"/>
      <c r="F5627" s="28"/>
      <c r="G5627" s="28"/>
      <c r="H5627" s="28"/>
      <c r="I5627" s="28"/>
      <c r="J5627" s="28"/>
      <c r="K5627" s="28"/>
      <c r="L5627" s="28"/>
      <c r="M5627" s="28"/>
      <c r="N5627" s="28"/>
      <c r="O5627" s="28"/>
      <c r="P5627" s="28"/>
      <c r="Q5627" s="28"/>
      <c r="R5627" s="28"/>
    </row>
    <row r="5628" spans="2:18">
      <c r="B5628" s="28"/>
      <c r="C5628" s="28"/>
      <c r="D5628" s="28"/>
      <c r="E5628" s="28"/>
      <c r="F5628" s="28"/>
      <c r="G5628" s="28"/>
      <c r="H5628" s="28"/>
      <c r="I5628" s="28"/>
      <c r="J5628" s="28"/>
      <c r="K5628" s="28"/>
      <c r="L5628" s="28"/>
      <c r="M5628" s="28"/>
      <c r="N5628" s="28"/>
      <c r="O5628" s="28"/>
      <c r="P5628" s="28"/>
      <c r="Q5628" s="28"/>
      <c r="R5628" s="28"/>
    </row>
    <row r="5629" spans="2:18">
      <c r="B5629" s="28"/>
      <c r="C5629" s="28"/>
      <c r="D5629" s="28"/>
      <c r="E5629" s="28"/>
      <c r="F5629" s="28"/>
      <c r="G5629" s="28"/>
      <c r="H5629" s="28"/>
      <c r="I5629" s="28"/>
      <c r="J5629" s="28"/>
      <c r="K5629" s="28"/>
      <c r="L5629" s="28"/>
      <c r="M5629" s="28"/>
      <c r="N5629" s="28"/>
      <c r="O5629" s="28"/>
      <c r="P5629" s="28"/>
      <c r="Q5629" s="28"/>
      <c r="R5629" s="28"/>
    </row>
    <row r="5630" spans="2:18">
      <c r="B5630" s="28"/>
      <c r="C5630" s="28"/>
      <c r="D5630" s="28"/>
      <c r="E5630" s="28"/>
      <c r="F5630" s="28"/>
      <c r="G5630" s="28"/>
      <c r="H5630" s="28"/>
      <c r="I5630" s="28"/>
      <c r="J5630" s="28"/>
      <c r="K5630" s="28"/>
      <c r="L5630" s="28"/>
      <c r="M5630" s="28"/>
      <c r="N5630" s="28"/>
      <c r="O5630" s="28"/>
      <c r="P5630" s="28"/>
      <c r="Q5630" s="28"/>
      <c r="R5630" s="28"/>
    </row>
    <row r="5631" spans="2:18">
      <c r="B5631" s="28"/>
      <c r="C5631" s="28"/>
      <c r="D5631" s="28"/>
      <c r="E5631" s="28"/>
      <c r="F5631" s="28"/>
      <c r="G5631" s="28"/>
      <c r="H5631" s="28"/>
      <c r="I5631" s="28"/>
      <c r="J5631" s="28"/>
      <c r="K5631" s="28"/>
      <c r="L5631" s="28"/>
      <c r="M5631" s="28"/>
      <c r="N5631" s="28"/>
      <c r="O5631" s="28"/>
      <c r="P5631" s="28"/>
      <c r="Q5631" s="28"/>
      <c r="R5631" s="28"/>
    </row>
    <row r="5632" spans="2:18">
      <c r="B5632" s="28"/>
      <c r="C5632" s="28"/>
      <c r="D5632" s="28"/>
      <c r="E5632" s="28"/>
      <c r="F5632" s="28"/>
      <c r="G5632" s="28"/>
      <c r="H5632" s="28"/>
      <c r="I5632" s="28"/>
      <c r="J5632" s="28"/>
      <c r="K5632" s="28"/>
      <c r="L5632" s="28"/>
      <c r="M5632" s="28"/>
      <c r="N5632" s="28"/>
      <c r="O5632" s="28"/>
      <c r="P5632" s="28"/>
      <c r="Q5632" s="28"/>
      <c r="R5632" s="28"/>
    </row>
    <row r="5633" spans="2:18">
      <c r="B5633" s="28"/>
      <c r="C5633" s="28"/>
      <c r="D5633" s="28"/>
      <c r="E5633" s="28"/>
      <c r="F5633" s="28"/>
      <c r="G5633" s="28"/>
      <c r="H5633" s="28"/>
      <c r="I5633" s="28"/>
      <c r="J5633" s="28"/>
      <c r="K5633" s="28"/>
      <c r="L5633" s="28"/>
      <c r="M5633" s="28"/>
      <c r="N5633" s="28"/>
      <c r="O5633" s="28"/>
      <c r="P5633" s="28"/>
      <c r="Q5633" s="28"/>
      <c r="R5633" s="28"/>
    </row>
    <row r="5634" spans="2:18">
      <c r="B5634" s="28"/>
      <c r="C5634" s="28"/>
      <c r="D5634" s="28"/>
      <c r="E5634" s="28"/>
      <c r="F5634" s="28"/>
      <c r="G5634" s="28"/>
      <c r="H5634" s="28"/>
      <c r="I5634" s="28"/>
      <c r="J5634" s="28"/>
      <c r="K5634" s="28"/>
      <c r="L5634" s="28"/>
      <c r="M5634" s="28"/>
      <c r="N5634" s="28"/>
      <c r="O5634" s="28"/>
      <c r="P5634" s="28"/>
      <c r="Q5634" s="28"/>
      <c r="R5634" s="28"/>
    </row>
    <row r="5635" spans="2:18">
      <c r="B5635" s="28"/>
      <c r="C5635" s="28"/>
      <c r="D5635" s="28"/>
      <c r="E5635" s="28"/>
      <c r="F5635" s="28"/>
      <c r="G5635" s="28"/>
      <c r="H5635" s="28"/>
      <c r="I5635" s="28"/>
      <c r="J5635" s="28"/>
      <c r="K5635" s="28"/>
      <c r="L5635" s="28"/>
      <c r="M5635" s="28"/>
      <c r="N5635" s="28"/>
      <c r="O5635" s="28"/>
      <c r="P5635" s="28"/>
      <c r="Q5635" s="28"/>
      <c r="R5635" s="28"/>
    </row>
    <row r="5636" spans="2:18">
      <c r="B5636" s="28"/>
      <c r="C5636" s="28"/>
      <c r="D5636" s="28"/>
      <c r="E5636" s="28"/>
      <c r="F5636" s="28"/>
      <c r="G5636" s="28"/>
      <c r="H5636" s="28"/>
      <c r="I5636" s="28"/>
      <c r="J5636" s="28"/>
      <c r="K5636" s="28"/>
      <c r="L5636" s="28"/>
      <c r="M5636" s="28"/>
      <c r="N5636" s="28"/>
      <c r="O5636" s="28"/>
      <c r="P5636" s="28"/>
      <c r="Q5636" s="28"/>
      <c r="R5636" s="28"/>
    </row>
    <row r="5637" spans="2:18">
      <c r="B5637" s="28"/>
      <c r="C5637" s="28"/>
      <c r="D5637" s="28"/>
      <c r="E5637" s="28"/>
      <c r="F5637" s="28"/>
      <c r="G5637" s="28"/>
      <c r="H5637" s="28"/>
      <c r="I5637" s="28"/>
      <c r="J5637" s="28"/>
      <c r="K5637" s="28"/>
      <c r="L5637" s="28"/>
      <c r="M5637" s="28"/>
      <c r="N5637" s="28"/>
      <c r="O5637" s="28"/>
      <c r="P5637" s="28"/>
      <c r="Q5637" s="28"/>
      <c r="R5637" s="28"/>
    </row>
    <row r="5638" spans="2:18">
      <c r="B5638" s="28"/>
      <c r="C5638" s="28"/>
      <c r="D5638" s="28"/>
      <c r="E5638" s="28"/>
      <c r="F5638" s="28"/>
      <c r="G5638" s="28"/>
      <c r="H5638" s="28"/>
      <c r="I5638" s="28"/>
      <c r="J5638" s="28"/>
      <c r="K5638" s="28"/>
      <c r="L5638" s="28"/>
      <c r="M5638" s="28"/>
      <c r="N5638" s="28"/>
      <c r="O5638" s="28"/>
      <c r="P5638" s="28"/>
      <c r="Q5638" s="28"/>
      <c r="R5638" s="28"/>
    </row>
    <row r="5639" spans="2:18">
      <c r="B5639" s="28"/>
      <c r="C5639" s="28"/>
      <c r="D5639" s="28"/>
      <c r="E5639" s="28"/>
      <c r="F5639" s="28"/>
      <c r="G5639" s="28"/>
      <c r="H5639" s="28"/>
      <c r="I5639" s="28"/>
      <c r="J5639" s="28"/>
      <c r="K5639" s="28"/>
      <c r="L5639" s="28"/>
      <c r="M5639" s="28"/>
      <c r="N5639" s="28"/>
      <c r="O5639" s="28"/>
      <c r="P5639" s="28"/>
      <c r="Q5639" s="28"/>
      <c r="R5639" s="28"/>
    </row>
    <row r="5640" spans="2:18">
      <c r="B5640" s="28"/>
      <c r="C5640" s="28"/>
      <c r="D5640" s="28"/>
      <c r="E5640" s="28"/>
      <c r="F5640" s="28"/>
      <c r="G5640" s="28"/>
      <c r="H5640" s="28"/>
      <c r="I5640" s="28"/>
      <c r="J5640" s="28"/>
      <c r="K5640" s="28"/>
      <c r="L5640" s="28"/>
      <c r="M5640" s="28"/>
      <c r="N5640" s="28"/>
      <c r="O5640" s="28"/>
      <c r="P5640" s="28"/>
      <c r="Q5640" s="28"/>
      <c r="R5640" s="28"/>
    </row>
    <row r="5641" spans="2:18">
      <c r="B5641" s="28"/>
      <c r="C5641" s="28"/>
      <c r="D5641" s="28"/>
      <c r="E5641" s="28"/>
      <c r="F5641" s="28"/>
      <c r="G5641" s="28"/>
      <c r="H5641" s="28"/>
      <c r="I5641" s="28"/>
      <c r="J5641" s="28"/>
      <c r="K5641" s="28"/>
      <c r="L5641" s="28"/>
      <c r="M5641" s="28"/>
      <c r="N5641" s="28"/>
      <c r="O5641" s="28"/>
      <c r="P5641" s="28"/>
      <c r="Q5641" s="28"/>
      <c r="R5641" s="28"/>
    </row>
    <row r="5642" spans="2:18">
      <c r="B5642" s="28"/>
      <c r="C5642" s="28"/>
      <c r="D5642" s="28"/>
      <c r="E5642" s="28"/>
      <c r="F5642" s="28"/>
      <c r="G5642" s="28"/>
      <c r="H5642" s="28"/>
      <c r="I5642" s="28"/>
      <c r="J5642" s="28"/>
      <c r="K5642" s="28"/>
      <c r="L5642" s="28"/>
      <c r="M5642" s="28"/>
      <c r="N5642" s="28"/>
      <c r="O5642" s="28"/>
      <c r="P5642" s="28"/>
      <c r="Q5642" s="28"/>
      <c r="R5642" s="28"/>
    </row>
    <row r="5643" spans="2:18">
      <c r="B5643" s="28"/>
      <c r="C5643" s="28"/>
      <c r="D5643" s="28"/>
      <c r="E5643" s="28"/>
      <c r="F5643" s="28"/>
      <c r="G5643" s="28"/>
      <c r="H5643" s="28"/>
      <c r="I5643" s="28"/>
      <c r="J5643" s="28"/>
      <c r="K5643" s="28"/>
      <c r="L5643" s="28"/>
      <c r="M5643" s="28"/>
      <c r="N5643" s="28"/>
      <c r="O5643" s="28"/>
      <c r="P5643" s="28"/>
      <c r="Q5643" s="28"/>
      <c r="R5643" s="28"/>
    </row>
    <row r="5644" spans="2:18">
      <c r="B5644" s="28"/>
      <c r="C5644" s="28"/>
      <c r="D5644" s="28"/>
      <c r="E5644" s="28"/>
      <c r="F5644" s="28"/>
      <c r="G5644" s="28"/>
      <c r="H5644" s="28"/>
      <c r="I5644" s="28"/>
      <c r="J5644" s="28"/>
      <c r="K5644" s="28"/>
      <c r="L5644" s="28"/>
      <c r="M5644" s="28"/>
      <c r="N5644" s="28"/>
      <c r="O5644" s="28"/>
      <c r="P5644" s="28"/>
      <c r="Q5644" s="28"/>
      <c r="R5644" s="28"/>
    </row>
    <row r="5645" spans="2:18">
      <c r="B5645" s="28"/>
      <c r="C5645" s="28"/>
      <c r="D5645" s="28"/>
      <c r="E5645" s="28"/>
      <c r="F5645" s="28"/>
      <c r="G5645" s="28"/>
      <c r="H5645" s="28"/>
      <c r="I5645" s="28"/>
      <c r="J5645" s="28"/>
      <c r="K5645" s="28"/>
      <c r="L5645" s="28"/>
      <c r="M5645" s="28"/>
      <c r="N5645" s="28"/>
      <c r="O5645" s="28"/>
      <c r="P5645" s="28"/>
      <c r="Q5645" s="28"/>
      <c r="R5645" s="28"/>
    </row>
    <row r="5646" spans="2:18">
      <c r="B5646" s="28"/>
      <c r="C5646" s="28"/>
      <c r="D5646" s="28"/>
      <c r="E5646" s="28"/>
      <c r="F5646" s="28"/>
      <c r="G5646" s="28"/>
      <c r="H5646" s="28"/>
      <c r="I5646" s="28"/>
      <c r="J5646" s="28"/>
      <c r="K5646" s="28"/>
      <c r="L5646" s="28"/>
      <c r="M5646" s="28"/>
      <c r="N5646" s="28"/>
      <c r="O5646" s="28"/>
      <c r="P5646" s="28"/>
      <c r="Q5646" s="28"/>
      <c r="R5646" s="28"/>
    </row>
    <row r="5647" spans="2:18">
      <c r="B5647" s="28"/>
      <c r="C5647" s="28"/>
      <c r="D5647" s="28"/>
      <c r="E5647" s="28"/>
      <c r="F5647" s="28"/>
      <c r="G5647" s="28"/>
      <c r="H5647" s="28"/>
      <c r="I5647" s="28"/>
      <c r="J5647" s="28"/>
      <c r="K5647" s="28"/>
      <c r="L5647" s="28"/>
      <c r="M5647" s="28"/>
      <c r="N5647" s="28"/>
      <c r="O5647" s="28"/>
      <c r="P5647" s="28"/>
      <c r="Q5647" s="28"/>
      <c r="R5647" s="28"/>
    </row>
    <row r="5648" spans="2:18">
      <c r="B5648" s="28"/>
      <c r="C5648" s="28"/>
      <c r="D5648" s="28"/>
      <c r="E5648" s="28"/>
      <c r="F5648" s="28"/>
      <c r="G5648" s="28"/>
      <c r="H5648" s="28"/>
      <c r="I5648" s="28"/>
      <c r="J5648" s="28"/>
      <c r="K5648" s="28"/>
      <c r="L5648" s="28"/>
      <c r="M5648" s="28"/>
      <c r="N5648" s="28"/>
      <c r="O5648" s="28"/>
      <c r="P5648" s="28"/>
      <c r="Q5648" s="28"/>
      <c r="R5648" s="28"/>
    </row>
    <row r="5649" spans="2:18">
      <c r="B5649" s="28"/>
      <c r="C5649" s="28"/>
      <c r="D5649" s="28"/>
      <c r="E5649" s="28"/>
      <c r="F5649" s="28"/>
      <c r="G5649" s="28"/>
      <c r="H5649" s="28"/>
      <c r="I5649" s="28"/>
      <c r="J5649" s="28"/>
      <c r="K5649" s="28"/>
      <c r="L5649" s="28"/>
      <c r="M5649" s="28"/>
      <c r="N5649" s="28"/>
      <c r="O5649" s="28"/>
      <c r="P5649" s="28"/>
      <c r="Q5649" s="28"/>
      <c r="R5649" s="28"/>
    </row>
    <row r="5650" spans="2:18">
      <c r="B5650" s="28"/>
      <c r="C5650" s="28"/>
      <c r="D5650" s="28"/>
      <c r="E5650" s="28"/>
      <c r="F5650" s="28"/>
      <c r="G5650" s="28"/>
      <c r="H5650" s="28"/>
      <c r="I5650" s="28"/>
      <c r="J5650" s="28"/>
      <c r="K5650" s="28"/>
      <c r="L5650" s="28"/>
      <c r="M5650" s="28"/>
      <c r="N5650" s="28"/>
      <c r="O5650" s="28"/>
      <c r="P5650" s="28"/>
      <c r="Q5650" s="28"/>
      <c r="R5650" s="28"/>
    </row>
    <row r="5651" spans="2:18">
      <c r="B5651" s="28"/>
      <c r="C5651" s="28"/>
      <c r="D5651" s="28"/>
      <c r="E5651" s="28"/>
      <c r="F5651" s="28"/>
      <c r="G5651" s="28"/>
      <c r="H5651" s="28"/>
      <c r="I5651" s="28"/>
      <c r="J5651" s="28"/>
      <c r="K5651" s="28"/>
      <c r="L5651" s="28"/>
      <c r="M5651" s="28"/>
      <c r="N5651" s="28"/>
      <c r="O5651" s="28"/>
      <c r="P5651" s="28"/>
      <c r="Q5651" s="28"/>
      <c r="R5651" s="28"/>
    </row>
    <row r="5652" spans="2:18">
      <c r="B5652" s="28"/>
      <c r="C5652" s="28"/>
      <c r="D5652" s="28"/>
      <c r="E5652" s="28"/>
      <c r="F5652" s="28"/>
      <c r="G5652" s="28"/>
      <c r="H5652" s="28"/>
      <c r="I5652" s="28"/>
      <c r="J5652" s="28"/>
      <c r="K5652" s="28"/>
      <c r="L5652" s="28"/>
      <c r="M5652" s="28"/>
      <c r="N5652" s="28"/>
      <c r="O5652" s="28"/>
      <c r="P5652" s="28"/>
      <c r="Q5652" s="28"/>
      <c r="R5652" s="28"/>
    </row>
    <row r="5653" spans="2:18">
      <c r="B5653" s="28"/>
      <c r="C5653" s="28"/>
      <c r="D5653" s="28"/>
      <c r="E5653" s="28"/>
      <c r="F5653" s="28"/>
      <c r="G5653" s="28"/>
      <c r="H5653" s="28"/>
      <c r="I5653" s="28"/>
      <c r="J5653" s="28"/>
      <c r="K5653" s="28"/>
      <c r="L5653" s="28"/>
      <c r="M5653" s="28"/>
      <c r="N5653" s="28"/>
      <c r="O5653" s="28"/>
      <c r="P5653" s="28"/>
      <c r="Q5653" s="28"/>
      <c r="R5653" s="28"/>
    </row>
    <row r="5654" spans="2:18">
      <c r="B5654" s="28"/>
      <c r="C5654" s="28"/>
      <c r="D5654" s="28"/>
      <c r="E5654" s="28"/>
      <c r="F5654" s="28"/>
      <c r="G5654" s="28"/>
      <c r="H5654" s="28"/>
      <c r="I5654" s="28"/>
      <c r="J5654" s="28"/>
      <c r="K5654" s="28"/>
      <c r="L5654" s="28"/>
      <c r="M5654" s="28"/>
      <c r="N5654" s="28"/>
      <c r="O5654" s="28"/>
      <c r="P5654" s="28"/>
      <c r="Q5654" s="28"/>
      <c r="R5654" s="28"/>
    </row>
    <row r="5655" spans="2:18">
      <c r="B5655" s="28"/>
      <c r="C5655" s="28"/>
      <c r="D5655" s="28"/>
      <c r="E5655" s="28"/>
      <c r="F5655" s="28"/>
      <c r="G5655" s="28"/>
      <c r="H5655" s="28"/>
      <c r="I5655" s="28"/>
      <c r="J5655" s="28"/>
      <c r="K5655" s="28"/>
      <c r="L5655" s="28"/>
      <c r="M5655" s="28"/>
      <c r="N5655" s="28"/>
      <c r="O5655" s="28"/>
      <c r="P5655" s="28"/>
      <c r="Q5655" s="28"/>
      <c r="R5655" s="28"/>
    </row>
    <row r="5656" spans="2:18">
      <c r="B5656" s="28"/>
      <c r="C5656" s="28"/>
      <c r="D5656" s="28"/>
      <c r="E5656" s="28"/>
      <c r="F5656" s="28"/>
      <c r="G5656" s="28"/>
      <c r="H5656" s="28"/>
      <c r="I5656" s="28"/>
      <c r="J5656" s="28"/>
      <c r="K5656" s="28"/>
      <c r="L5656" s="28"/>
      <c r="M5656" s="28"/>
      <c r="N5656" s="28"/>
      <c r="O5656" s="28"/>
      <c r="P5656" s="28"/>
      <c r="Q5656" s="28"/>
      <c r="R5656" s="28"/>
    </row>
    <row r="5657" spans="2:18">
      <c r="B5657" s="28"/>
      <c r="C5657" s="28"/>
      <c r="D5657" s="28"/>
      <c r="E5657" s="28"/>
      <c r="F5657" s="28"/>
      <c r="G5657" s="28"/>
      <c r="H5657" s="28"/>
      <c r="I5657" s="28"/>
      <c r="J5657" s="28"/>
      <c r="K5657" s="28"/>
      <c r="L5657" s="28"/>
      <c r="M5657" s="28"/>
      <c r="N5657" s="28"/>
      <c r="O5657" s="28"/>
      <c r="P5657" s="28"/>
      <c r="Q5657" s="28"/>
      <c r="R5657" s="28"/>
    </row>
    <row r="5658" spans="2:18">
      <c r="B5658" s="28"/>
      <c r="C5658" s="28"/>
      <c r="D5658" s="28"/>
      <c r="E5658" s="28"/>
      <c r="F5658" s="28"/>
      <c r="G5658" s="28"/>
      <c r="H5658" s="28"/>
      <c r="I5658" s="28"/>
      <c r="J5658" s="28"/>
      <c r="K5658" s="28"/>
      <c r="L5658" s="28"/>
      <c r="M5658" s="28"/>
      <c r="N5658" s="28"/>
      <c r="O5658" s="28"/>
      <c r="P5658" s="28"/>
      <c r="Q5658" s="28"/>
      <c r="R5658" s="28"/>
    </row>
    <row r="5659" spans="2:18">
      <c r="B5659" s="28"/>
      <c r="C5659" s="28"/>
      <c r="D5659" s="28"/>
      <c r="E5659" s="28"/>
      <c r="F5659" s="28"/>
      <c r="G5659" s="28"/>
      <c r="H5659" s="28"/>
      <c r="I5659" s="28"/>
      <c r="J5659" s="28"/>
      <c r="K5659" s="28"/>
      <c r="L5659" s="28"/>
      <c r="M5659" s="28"/>
      <c r="N5659" s="28"/>
      <c r="O5659" s="28"/>
      <c r="P5659" s="28"/>
      <c r="Q5659" s="28"/>
      <c r="R5659" s="28"/>
    </row>
    <row r="5660" spans="2:18">
      <c r="B5660" s="28"/>
      <c r="C5660" s="28"/>
      <c r="D5660" s="28"/>
      <c r="E5660" s="28"/>
      <c r="F5660" s="28"/>
      <c r="G5660" s="28"/>
      <c r="H5660" s="28"/>
      <c r="I5660" s="28"/>
      <c r="J5660" s="28"/>
      <c r="K5660" s="28"/>
      <c r="L5660" s="28"/>
      <c r="M5660" s="28"/>
      <c r="N5660" s="28"/>
      <c r="O5660" s="28"/>
      <c r="P5660" s="28"/>
      <c r="Q5660" s="28"/>
      <c r="R5660" s="28"/>
    </row>
    <row r="5661" spans="2:18">
      <c r="B5661" s="28"/>
      <c r="C5661" s="28"/>
      <c r="D5661" s="28"/>
      <c r="E5661" s="28"/>
      <c r="F5661" s="28"/>
      <c r="G5661" s="28"/>
      <c r="H5661" s="28"/>
      <c r="I5661" s="28"/>
      <c r="J5661" s="28"/>
      <c r="K5661" s="28"/>
      <c r="L5661" s="28"/>
      <c r="M5661" s="28"/>
      <c r="N5661" s="28"/>
      <c r="O5661" s="28"/>
      <c r="P5661" s="28"/>
      <c r="Q5661" s="28"/>
      <c r="R5661" s="28"/>
    </row>
    <row r="5662" spans="2:18">
      <c r="B5662" s="28"/>
      <c r="C5662" s="28"/>
      <c r="D5662" s="28"/>
      <c r="E5662" s="28"/>
      <c r="F5662" s="28"/>
      <c r="G5662" s="28"/>
      <c r="H5662" s="28"/>
      <c r="I5662" s="28"/>
      <c r="J5662" s="28"/>
      <c r="K5662" s="28"/>
      <c r="L5662" s="28"/>
      <c r="M5662" s="28"/>
      <c r="N5662" s="28"/>
      <c r="O5662" s="28"/>
      <c r="P5662" s="28"/>
      <c r="Q5662" s="28"/>
      <c r="R5662" s="28"/>
    </row>
    <row r="5663" spans="2:18">
      <c r="B5663" s="28"/>
      <c r="C5663" s="28"/>
      <c r="D5663" s="28"/>
      <c r="E5663" s="28"/>
      <c r="F5663" s="28"/>
      <c r="G5663" s="28"/>
      <c r="H5663" s="28"/>
      <c r="I5663" s="28"/>
      <c r="J5663" s="28"/>
      <c r="K5663" s="28"/>
      <c r="L5663" s="28"/>
      <c r="M5663" s="28"/>
      <c r="N5663" s="28"/>
      <c r="O5663" s="28"/>
      <c r="P5663" s="28"/>
      <c r="Q5663" s="28"/>
      <c r="R5663" s="28"/>
    </row>
    <row r="5664" spans="2:18">
      <c r="B5664" s="28"/>
      <c r="C5664" s="28"/>
      <c r="D5664" s="28"/>
      <c r="E5664" s="28"/>
      <c r="F5664" s="28"/>
      <c r="G5664" s="28"/>
      <c r="H5664" s="28"/>
      <c r="I5664" s="28"/>
      <c r="J5664" s="28"/>
      <c r="K5664" s="28"/>
      <c r="L5664" s="28"/>
      <c r="M5664" s="28"/>
      <c r="N5664" s="28"/>
      <c r="O5664" s="28"/>
      <c r="P5664" s="28"/>
      <c r="Q5664" s="28"/>
      <c r="R5664" s="28"/>
    </row>
    <row r="5665" spans="2:18">
      <c r="B5665" s="28"/>
      <c r="C5665" s="28"/>
      <c r="D5665" s="28"/>
      <c r="E5665" s="28"/>
      <c r="F5665" s="28"/>
      <c r="G5665" s="28"/>
      <c r="H5665" s="28"/>
      <c r="I5665" s="28"/>
      <c r="J5665" s="28"/>
      <c r="K5665" s="28"/>
      <c r="L5665" s="28"/>
      <c r="M5665" s="28"/>
      <c r="N5665" s="28"/>
      <c r="O5665" s="28"/>
      <c r="P5665" s="28"/>
      <c r="Q5665" s="28"/>
      <c r="R5665" s="28"/>
    </row>
    <row r="5666" spans="2:18">
      <c r="B5666" s="28"/>
      <c r="C5666" s="28"/>
      <c r="D5666" s="28"/>
      <c r="E5666" s="28"/>
      <c r="F5666" s="28"/>
      <c r="G5666" s="28"/>
      <c r="H5666" s="28"/>
      <c r="I5666" s="28"/>
      <c r="J5666" s="28"/>
      <c r="K5666" s="28"/>
      <c r="L5666" s="28"/>
      <c r="M5666" s="28"/>
      <c r="N5666" s="28"/>
      <c r="O5666" s="28"/>
      <c r="P5666" s="28"/>
      <c r="Q5666" s="28"/>
      <c r="R5666" s="28"/>
    </row>
    <row r="5667" spans="2:18">
      <c r="B5667" s="28"/>
      <c r="C5667" s="28"/>
      <c r="D5667" s="28"/>
      <c r="E5667" s="28"/>
      <c r="F5667" s="28"/>
      <c r="G5667" s="28"/>
      <c r="H5667" s="28"/>
      <c r="I5667" s="28"/>
      <c r="J5667" s="28"/>
      <c r="K5667" s="28"/>
      <c r="L5667" s="28"/>
      <c r="M5667" s="28"/>
      <c r="N5667" s="28"/>
      <c r="O5667" s="28"/>
      <c r="P5667" s="28"/>
      <c r="Q5667" s="28"/>
      <c r="R5667" s="28"/>
    </row>
    <row r="5668" spans="2:18">
      <c r="B5668" s="28"/>
      <c r="C5668" s="28"/>
      <c r="D5668" s="28"/>
      <c r="E5668" s="28"/>
      <c r="F5668" s="28"/>
      <c r="G5668" s="28"/>
      <c r="H5668" s="28"/>
      <c r="I5668" s="28"/>
      <c r="J5668" s="28"/>
      <c r="K5668" s="28"/>
      <c r="L5668" s="28"/>
      <c r="M5668" s="28"/>
      <c r="N5668" s="28"/>
      <c r="O5668" s="28"/>
      <c r="P5668" s="28"/>
      <c r="Q5668" s="28"/>
      <c r="R5668" s="28"/>
    </row>
    <row r="5669" spans="2:18">
      <c r="B5669" s="28"/>
      <c r="C5669" s="28"/>
      <c r="D5669" s="28"/>
      <c r="E5669" s="28"/>
      <c r="F5669" s="28"/>
      <c r="G5669" s="28"/>
      <c r="H5669" s="28"/>
      <c r="I5669" s="28"/>
      <c r="J5669" s="28"/>
      <c r="K5669" s="28"/>
      <c r="L5669" s="28"/>
      <c r="M5669" s="28"/>
      <c r="N5669" s="28"/>
      <c r="O5669" s="28"/>
      <c r="P5669" s="28"/>
      <c r="Q5669" s="28"/>
      <c r="R5669" s="28"/>
    </row>
    <row r="5670" spans="2:18">
      <c r="B5670" s="28"/>
      <c r="C5670" s="28"/>
      <c r="D5670" s="28"/>
      <c r="E5670" s="28"/>
      <c r="F5670" s="28"/>
      <c r="G5670" s="28"/>
      <c r="H5670" s="28"/>
      <c r="I5670" s="28"/>
      <c r="J5670" s="28"/>
      <c r="K5670" s="28"/>
      <c r="L5670" s="28"/>
      <c r="M5670" s="28"/>
      <c r="N5670" s="28"/>
      <c r="O5670" s="28"/>
      <c r="P5670" s="28"/>
      <c r="Q5670" s="28"/>
      <c r="R5670" s="28"/>
    </row>
    <row r="5671" spans="2:18">
      <c r="B5671" s="28"/>
      <c r="C5671" s="28"/>
      <c r="D5671" s="28"/>
      <c r="E5671" s="28"/>
      <c r="F5671" s="28"/>
      <c r="G5671" s="28"/>
      <c r="H5671" s="28"/>
      <c r="I5671" s="28"/>
      <c r="J5671" s="28"/>
      <c r="K5671" s="28"/>
      <c r="L5671" s="28"/>
      <c r="M5671" s="28"/>
      <c r="N5671" s="28"/>
      <c r="O5671" s="28"/>
      <c r="P5671" s="28"/>
      <c r="Q5671" s="28"/>
      <c r="R5671" s="28"/>
    </row>
    <row r="5672" spans="2:18">
      <c r="B5672" s="28"/>
      <c r="C5672" s="28"/>
      <c r="D5672" s="28"/>
      <c r="E5672" s="28"/>
      <c r="F5672" s="28"/>
      <c r="G5672" s="28"/>
      <c r="H5672" s="28"/>
      <c r="I5672" s="28"/>
      <c r="J5672" s="28"/>
      <c r="K5672" s="28"/>
      <c r="L5672" s="28"/>
      <c r="M5672" s="28"/>
      <c r="N5672" s="28"/>
      <c r="O5672" s="28"/>
      <c r="P5672" s="28"/>
      <c r="Q5672" s="28"/>
      <c r="R5672" s="28"/>
    </row>
    <row r="5673" spans="2:18">
      <c r="B5673" s="28"/>
      <c r="C5673" s="28"/>
      <c r="D5673" s="28"/>
      <c r="E5673" s="28"/>
      <c r="F5673" s="28"/>
      <c r="G5673" s="28"/>
      <c r="H5673" s="28"/>
      <c r="I5673" s="28"/>
      <c r="J5673" s="28"/>
      <c r="K5673" s="28"/>
      <c r="L5673" s="28"/>
      <c r="M5673" s="28"/>
      <c r="N5673" s="28"/>
      <c r="O5673" s="28"/>
      <c r="P5673" s="28"/>
      <c r="Q5673" s="28"/>
      <c r="R5673" s="28"/>
    </row>
    <row r="5674" spans="2:18">
      <c r="B5674" s="28"/>
      <c r="C5674" s="28"/>
      <c r="D5674" s="28"/>
      <c r="E5674" s="28"/>
      <c r="F5674" s="28"/>
      <c r="G5674" s="28"/>
      <c r="H5674" s="28"/>
      <c r="I5674" s="28"/>
      <c r="J5674" s="28"/>
      <c r="K5674" s="28"/>
      <c r="L5674" s="28"/>
      <c r="M5674" s="28"/>
      <c r="N5674" s="28"/>
      <c r="O5674" s="28"/>
      <c r="P5674" s="28"/>
      <c r="Q5674" s="28"/>
      <c r="R5674" s="28"/>
    </row>
    <row r="5675" spans="2:18">
      <c r="B5675" s="28"/>
      <c r="C5675" s="28"/>
      <c r="D5675" s="28"/>
      <c r="E5675" s="28"/>
      <c r="F5675" s="28"/>
      <c r="G5675" s="28"/>
      <c r="H5675" s="28"/>
      <c r="I5675" s="28"/>
      <c r="J5675" s="28"/>
      <c r="K5675" s="28"/>
      <c r="L5675" s="28"/>
      <c r="M5675" s="28"/>
      <c r="N5675" s="28"/>
      <c r="O5675" s="28"/>
      <c r="P5675" s="28"/>
      <c r="Q5675" s="28"/>
      <c r="R5675" s="28"/>
    </row>
    <row r="5676" spans="2:18">
      <c r="B5676" s="28"/>
      <c r="C5676" s="28"/>
      <c r="D5676" s="28"/>
      <c r="E5676" s="28"/>
      <c r="F5676" s="28"/>
      <c r="G5676" s="28"/>
      <c r="H5676" s="28"/>
      <c r="I5676" s="28"/>
      <c r="J5676" s="28"/>
      <c r="K5676" s="28"/>
      <c r="L5676" s="28"/>
      <c r="M5676" s="28"/>
      <c r="N5676" s="28"/>
      <c r="O5676" s="28"/>
      <c r="P5676" s="28"/>
      <c r="Q5676" s="28"/>
      <c r="R5676" s="28"/>
    </row>
    <row r="5677" spans="2:18">
      <c r="B5677" s="28"/>
      <c r="C5677" s="28"/>
      <c r="D5677" s="28"/>
      <c r="E5677" s="28"/>
      <c r="F5677" s="28"/>
      <c r="G5677" s="28"/>
      <c r="H5677" s="28"/>
      <c r="I5677" s="28"/>
      <c r="J5677" s="28"/>
      <c r="K5677" s="28"/>
      <c r="L5677" s="28"/>
      <c r="M5677" s="28"/>
      <c r="N5677" s="28"/>
      <c r="O5677" s="28"/>
      <c r="P5677" s="28"/>
      <c r="Q5677" s="28"/>
      <c r="R5677" s="28"/>
    </row>
    <row r="5678" spans="2:18">
      <c r="B5678" s="28"/>
      <c r="C5678" s="28"/>
      <c r="D5678" s="28"/>
      <c r="E5678" s="28"/>
      <c r="F5678" s="28"/>
      <c r="G5678" s="28"/>
      <c r="H5678" s="28"/>
      <c r="I5678" s="28"/>
      <c r="J5678" s="28"/>
      <c r="K5678" s="28"/>
      <c r="L5678" s="28"/>
      <c r="M5678" s="28"/>
      <c r="N5678" s="28"/>
      <c r="O5678" s="28"/>
      <c r="P5678" s="28"/>
      <c r="Q5678" s="28"/>
      <c r="R5678" s="28"/>
    </row>
    <row r="5679" spans="2:18">
      <c r="B5679" s="28"/>
      <c r="C5679" s="28"/>
      <c r="D5679" s="28"/>
      <c r="E5679" s="28"/>
      <c r="F5679" s="28"/>
      <c r="G5679" s="28"/>
      <c r="H5679" s="28"/>
      <c r="I5679" s="28"/>
      <c r="J5679" s="28"/>
      <c r="K5679" s="28"/>
      <c r="L5679" s="28"/>
      <c r="M5679" s="28"/>
      <c r="N5679" s="28"/>
      <c r="O5679" s="28"/>
      <c r="P5679" s="28"/>
      <c r="Q5679" s="28"/>
      <c r="R5679" s="28"/>
    </row>
    <row r="5680" spans="2:18">
      <c r="B5680" s="28"/>
      <c r="C5680" s="28"/>
      <c r="D5680" s="28"/>
      <c r="E5680" s="28"/>
      <c r="F5680" s="28"/>
      <c r="G5680" s="28"/>
      <c r="H5680" s="28"/>
      <c r="I5680" s="28"/>
      <c r="J5680" s="28"/>
      <c r="K5680" s="28"/>
      <c r="L5680" s="28"/>
      <c r="M5680" s="28"/>
      <c r="N5680" s="28"/>
      <c r="O5680" s="28"/>
      <c r="P5680" s="28"/>
      <c r="Q5680" s="28"/>
      <c r="R5680" s="28"/>
    </row>
    <row r="5681" spans="2:18">
      <c r="B5681" s="28"/>
      <c r="C5681" s="28"/>
      <c r="D5681" s="28"/>
      <c r="E5681" s="28"/>
      <c r="F5681" s="28"/>
      <c r="G5681" s="28"/>
      <c r="H5681" s="28"/>
      <c r="I5681" s="28"/>
      <c r="J5681" s="28"/>
      <c r="K5681" s="28"/>
      <c r="L5681" s="28"/>
      <c r="M5681" s="28"/>
      <c r="N5681" s="28"/>
      <c r="O5681" s="28"/>
      <c r="P5681" s="28"/>
      <c r="Q5681" s="28"/>
      <c r="R5681" s="28"/>
    </row>
    <row r="5682" spans="2:18">
      <c r="B5682" s="28"/>
      <c r="C5682" s="28"/>
      <c r="D5682" s="28"/>
      <c r="E5682" s="28"/>
      <c r="F5682" s="28"/>
      <c r="G5682" s="28"/>
      <c r="H5682" s="28"/>
      <c r="I5682" s="28"/>
      <c r="J5682" s="28"/>
      <c r="K5682" s="28"/>
      <c r="L5682" s="28"/>
      <c r="M5682" s="28"/>
      <c r="N5682" s="28"/>
      <c r="O5682" s="28"/>
      <c r="P5682" s="28"/>
      <c r="Q5682" s="28"/>
      <c r="R5682" s="28"/>
    </row>
    <row r="5683" spans="2:18">
      <c r="B5683" s="28"/>
      <c r="C5683" s="28"/>
      <c r="D5683" s="28"/>
      <c r="E5683" s="28"/>
      <c r="F5683" s="28"/>
      <c r="G5683" s="28"/>
      <c r="H5683" s="28"/>
      <c r="I5683" s="28"/>
      <c r="J5683" s="28"/>
      <c r="K5683" s="28"/>
      <c r="L5683" s="28"/>
      <c r="M5683" s="28"/>
      <c r="N5683" s="28"/>
      <c r="O5683" s="28"/>
      <c r="P5683" s="28"/>
      <c r="Q5683" s="28"/>
      <c r="R5683" s="28"/>
    </row>
    <row r="5684" spans="2:18">
      <c r="B5684" s="28"/>
      <c r="C5684" s="28"/>
      <c r="D5684" s="28"/>
      <c r="E5684" s="28"/>
      <c r="F5684" s="28"/>
      <c r="G5684" s="28"/>
      <c r="H5684" s="28"/>
      <c r="I5684" s="28"/>
      <c r="J5684" s="28"/>
      <c r="K5684" s="28"/>
      <c r="L5684" s="28"/>
      <c r="M5684" s="28"/>
      <c r="N5684" s="28"/>
      <c r="O5684" s="28"/>
      <c r="P5684" s="28"/>
      <c r="Q5684" s="28"/>
      <c r="R5684" s="28"/>
    </row>
    <row r="5685" spans="2:18">
      <c r="B5685" s="28"/>
      <c r="C5685" s="28"/>
      <c r="D5685" s="28"/>
      <c r="E5685" s="28"/>
      <c r="F5685" s="28"/>
      <c r="G5685" s="28"/>
      <c r="H5685" s="28"/>
      <c r="I5685" s="28"/>
      <c r="J5685" s="28"/>
      <c r="K5685" s="28"/>
      <c r="L5685" s="28"/>
      <c r="M5685" s="28"/>
      <c r="N5685" s="28"/>
      <c r="O5685" s="28"/>
      <c r="P5685" s="28"/>
      <c r="Q5685" s="28"/>
      <c r="R5685" s="28"/>
    </row>
    <row r="5686" spans="2:18">
      <c r="B5686" s="28"/>
      <c r="C5686" s="28"/>
      <c r="D5686" s="28"/>
      <c r="E5686" s="28"/>
      <c r="F5686" s="28"/>
      <c r="G5686" s="28"/>
      <c r="H5686" s="28"/>
      <c r="I5686" s="28"/>
      <c r="J5686" s="28"/>
      <c r="K5686" s="28"/>
      <c r="L5686" s="28"/>
      <c r="M5686" s="28"/>
      <c r="N5686" s="28"/>
      <c r="O5686" s="28"/>
      <c r="P5686" s="28"/>
      <c r="Q5686" s="28"/>
      <c r="R5686" s="28"/>
    </row>
    <row r="5687" spans="2:18">
      <c r="B5687" s="28"/>
      <c r="C5687" s="28"/>
      <c r="D5687" s="28"/>
      <c r="E5687" s="28"/>
      <c r="F5687" s="28"/>
      <c r="G5687" s="28"/>
      <c r="H5687" s="28"/>
      <c r="I5687" s="28"/>
      <c r="J5687" s="28"/>
      <c r="K5687" s="28"/>
      <c r="L5687" s="28"/>
      <c r="M5687" s="28"/>
      <c r="N5687" s="28"/>
      <c r="O5687" s="28"/>
      <c r="P5687" s="28"/>
      <c r="Q5687" s="28"/>
      <c r="R5687" s="28"/>
    </row>
    <row r="5688" spans="2:18">
      <c r="B5688" s="28"/>
      <c r="C5688" s="28"/>
      <c r="D5688" s="28"/>
      <c r="E5688" s="28"/>
      <c r="F5688" s="28"/>
      <c r="G5688" s="28"/>
      <c r="H5688" s="28"/>
      <c r="I5688" s="28"/>
      <c r="J5688" s="28"/>
      <c r="K5688" s="28"/>
      <c r="L5688" s="28"/>
      <c r="M5688" s="28"/>
      <c r="N5688" s="28"/>
      <c r="O5688" s="28"/>
      <c r="P5688" s="28"/>
      <c r="Q5688" s="28"/>
      <c r="R5688" s="28"/>
    </row>
    <row r="5689" spans="2:18">
      <c r="B5689" s="28"/>
      <c r="C5689" s="28"/>
      <c r="D5689" s="28"/>
      <c r="E5689" s="28"/>
      <c r="F5689" s="28"/>
      <c r="G5689" s="28"/>
      <c r="H5689" s="28"/>
      <c r="I5689" s="28"/>
      <c r="J5689" s="28"/>
      <c r="K5689" s="28"/>
      <c r="L5689" s="28"/>
      <c r="M5689" s="28"/>
      <c r="N5689" s="28"/>
      <c r="O5689" s="28"/>
      <c r="P5689" s="28"/>
      <c r="Q5689" s="28"/>
      <c r="R5689" s="28"/>
    </row>
    <row r="5690" spans="2:18">
      <c r="B5690" s="28"/>
      <c r="C5690" s="28"/>
      <c r="D5690" s="28"/>
      <c r="E5690" s="28"/>
      <c r="F5690" s="28"/>
      <c r="G5690" s="28"/>
      <c r="H5690" s="28"/>
      <c r="I5690" s="28"/>
      <c r="J5690" s="28"/>
      <c r="K5690" s="28"/>
      <c r="L5690" s="28"/>
      <c r="M5690" s="28"/>
      <c r="N5690" s="28"/>
      <c r="O5690" s="28"/>
      <c r="P5690" s="28"/>
      <c r="Q5690" s="28"/>
      <c r="R5690" s="28"/>
    </row>
    <row r="5691" spans="2:18">
      <c r="B5691" s="28"/>
      <c r="C5691" s="28"/>
      <c r="D5691" s="28"/>
      <c r="E5691" s="28"/>
      <c r="F5691" s="28"/>
      <c r="G5691" s="28"/>
      <c r="H5691" s="28"/>
      <c r="I5691" s="28"/>
      <c r="J5691" s="28"/>
      <c r="K5691" s="28"/>
      <c r="L5691" s="28"/>
      <c r="M5691" s="28"/>
      <c r="N5691" s="28"/>
      <c r="O5691" s="28"/>
      <c r="P5691" s="28"/>
      <c r="Q5691" s="28"/>
      <c r="R5691" s="28"/>
    </row>
    <row r="5692" spans="2:18">
      <c r="B5692" s="28"/>
      <c r="C5692" s="28"/>
      <c r="D5692" s="28"/>
      <c r="E5692" s="28"/>
      <c r="F5692" s="28"/>
      <c r="G5692" s="28"/>
      <c r="H5692" s="28"/>
      <c r="I5692" s="28"/>
      <c r="J5692" s="28"/>
      <c r="K5692" s="28"/>
      <c r="L5692" s="28"/>
      <c r="M5692" s="28"/>
      <c r="N5692" s="28"/>
      <c r="O5692" s="28"/>
      <c r="P5692" s="28"/>
      <c r="Q5692" s="28"/>
      <c r="R5692" s="28"/>
    </row>
    <row r="5693" spans="2:18">
      <c r="B5693" s="28"/>
      <c r="C5693" s="28"/>
      <c r="D5693" s="28"/>
      <c r="E5693" s="28"/>
      <c r="F5693" s="28"/>
      <c r="G5693" s="28"/>
      <c r="H5693" s="28"/>
      <c r="I5693" s="28"/>
      <c r="J5693" s="28"/>
      <c r="K5693" s="28"/>
      <c r="L5693" s="28"/>
      <c r="M5693" s="28"/>
      <c r="N5693" s="28"/>
      <c r="O5693" s="28"/>
      <c r="P5693" s="28"/>
      <c r="Q5693" s="28"/>
      <c r="R5693" s="28"/>
    </row>
    <row r="5694" spans="2:18">
      <c r="B5694" s="28"/>
      <c r="C5694" s="28"/>
      <c r="D5694" s="28"/>
      <c r="E5694" s="28"/>
      <c r="F5694" s="28"/>
      <c r="G5694" s="28"/>
      <c r="H5694" s="28"/>
      <c r="I5694" s="28"/>
      <c r="J5694" s="28"/>
      <c r="K5694" s="28"/>
      <c r="L5694" s="28"/>
      <c r="M5694" s="28"/>
      <c r="N5694" s="28"/>
      <c r="O5694" s="28"/>
      <c r="P5694" s="28"/>
      <c r="Q5694" s="28"/>
      <c r="R5694" s="28"/>
    </row>
    <row r="5695" spans="2:18">
      <c r="B5695" s="28"/>
      <c r="C5695" s="28"/>
      <c r="D5695" s="28"/>
      <c r="E5695" s="28"/>
      <c r="F5695" s="28"/>
      <c r="G5695" s="28"/>
      <c r="H5695" s="28"/>
      <c r="I5695" s="28"/>
      <c r="J5695" s="28"/>
      <c r="K5695" s="28"/>
      <c r="L5695" s="28"/>
      <c r="M5695" s="28"/>
      <c r="N5695" s="28"/>
      <c r="O5695" s="28"/>
      <c r="P5695" s="28"/>
      <c r="Q5695" s="28"/>
      <c r="R5695" s="28"/>
    </row>
    <row r="5696" spans="2:18">
      <c r="B5696" s="28"/>
      <c r="C5696" s="28"/>
      <c r="D5696" s="28"/>
      <c r="E5696" s="28"/>
      <c r="F5696" s="28"/>
      <c r="G5696" s="28"/>
      <c r="H5696" s="28"/>
      <c r="I5696" s="28"/>
      <c r="J5696" s="28"/>
      <c r="K5696" s="28"/>
      <c r="L5696" s="28"/>
      <c r="M5696" s="28"/>
      <c r="N5696" s="28"/>
      <c r="O5696" s="28"/>
      <c r="P5696" s="28"/>
      <c r="Q5696" s="28"/>
      <c r="R5696" s="28"/>
    </row>
    <row r="5697" spans="2:18">
      <c r="B5697" s="28"/>
      <c r="C5697" s="28"/>
      <c r="D5697" s="28"/>
      <c r="E5697" s="28"/>
      <c r="F5697" s="28"/>
      <c r="G5697" s="28"/>
      <c r="H5697" s="28"/>
      <c r="I5697" s="28"/>
      <c r="J5697" s="28"/>
      <c r="K5697" s="28"/>
      <c r="L5697" s="28"/>
      <c r="M5697" s="28"/>
      <c r="N5697" s="28"/>
      <c r="O5697" s="28"/>
      <c r="P5697" s="28"/>
      <c r="Q5697" s="28"/>
      <c r="R5697" s="28"/>
    </row>
    <row r="5698" spans="2:18">
      <c r="B5698" s="28"/>
      <c r="C5698" s="28"/>
      <c r="D5698" s="28"/>
      <c r="E5698" s="28"/>
      <c r="F5698" s="28"/>
      <c r="G5698" s="28"/>
      <c r="H5698" s="28"/>
      <c r="I5698" s="28"/>
      <c r="J5698" s="28"/>
      <c r="K5698" s="28"/>
      <c r="L5698" s="28"/>
      <c r="M5698" s="28"/>
      <c r="N5698" s="28"/>
      <c r="O5698" s="28"/>
      <c r="P5698" s="28"/>
      <c r="Q5698" s="28"/>
      <c r="R5698" s="28"/>
    </row>
    <row r="5699" spans="2:18">
      <c r="B5699" s="28"/>
      <c r="C5699" s="28"/>
      <c r="D5699" s="28"/>
      <c r="E5699" s="28"/>
      <c r="F5699" s="28"/>
      <c r="G5699" s="28"/>
      <c r="H5699" s="28"/>
      <c r="I5699" s="28"/>
      <c r="J5699" s="28"/>
      <c r="K5699" s="28"/>
      <c r="L5699" s="28"/>
      <c r="M5699" s="28"/>
      <c r="N5699" s="28"/>
      <c r="O5699" s="28"/>
      <c r="P5699" s="28"/>
      <c r="Q5699" s="28"/>
      <c r="R5699" s="28"/>
    </row>
    <row r="5700" spans="2:18">
      <c r="B5700" s="28"/>
      <c r="C5700" s="28"/>
      <c r="D5700" s="28"/>
      <c r="E5700" s="28"/>
      <c r="F5700" s="28"/>
      <c r="G5700" s="28"/>
      <c r="H5700" s="28"/>
      <c r="I5700" s="28"/>
      <c r="J5700" s="28"/>
      <c r="K5700" s="28"/>
      <c r="L5700" s="28"/>
      <c r="M5700" s="28"/>
      <c r="N5700" s="28"/>
      <c r="O5700" s="28"/>
      <c r="P5700" s="28"/>
      <c r="Q5700" s="28"/>
      <c r="R5700" s="28"/>
    </row>
    <row r="5701" spans="2:18">
      <c r="B5701" s="28"/>
      <c r="C5701" s="28"/>
      <c r="D5701" s="28"/>
      <c r="E5701" s="28"/>
      <c r="F5701" s="28"/>
      <c r="G5701" s="28"/>
      <c r="H5701" s="28"/>
      <c r="I5701" s="28"/>
      <c r="J5701" s="28"/>
      <c r="K5701" s="28"/>
      <c r="L5701" s="28"/>
      <c r="M5701" s="28"/>
      <c r="N5701" s="28"/>
      <c r="O5701" s="28"/>
      <c r="P5701" s="28"/>
      <c r="Q5701" s="28"/>
      <c r="R5701" s="28"/>
    </row>
    <row r="5702" spans="2:18">
      <c r="B5702" s="28"/>
      <c r="C5702" s="28"/>
      <c r="D5702" s="28"/>
      <c r="E5702" s="28"/>
      <c r="F5702" s="28"/>
      <c r="G5702" s="28"/>
      <c r="H5702" s="28"/>
      <c r="I5702" s="28"/>
      <c r="J5702" s="28"/>
      <c r="K5702" s="28"/>
      <c r="L5702" s="28"/>
      <c r="M5702" s="28"/>
      <c r="N5702" s="28"/>
      <c r="O5702" s="28"/>
      <c r="P5702" s="28"/>
      <c r="Q5702" s="28"/>
      <c r="R5702" s="28"/>
    </row>
    <row r="5703" spans="2:18">
      <c r="B5703" s="28"/>
      <c r="C5703" s="28"/>
      <c r="D5703" s="28"/>
      <c r="E5703" s="28"/>
      <c r="F5703" s="28"/>
      <c r="G5703" s="28"/>
      <c r="H5703" s="28"/>
      <c r="I5703" s="28"/>
      <c r="J5703" s="28"/>
      <c r="K5703" s="28"/>
      <c r="L5703" s="28"/>
      <c r="M5703" s="28"/>
      <c r="N5703" s="28"/>
      <c r="O5703" s="28"/>
      <c r="P5703" s="28"/>
      <c r="Q5703" s="28"/>
      <c r="R5703" s="28"/>
    </row>
    <row r="5704" spans="2:18">
      <c r="B5704" s="28"/>
      <c r="C5704" s="28"/>
      <c r="D5704" s="28"/>
      <c r="E5704" s="28"/>
      <c r="F5704" s="28"/>
      <c r="G5704" s="28"/>
      <c r="H5704" s="28"/>
      <c r="I5704" s="28"/>
      <c r="J5704" s="28"/>
      <c r="K5704" s="28"/>
      <c r="L5704" s="28"/>
      <c r="M5704" s="28"/>
      <c r="N5704" s="28"/>
      <c r="O5704" s="28"/>
      <c r="P5704" s="28"/>
      <c r="Q5704" s="28"/>
      <c r="R5704" s="28"/>
    </row>
    <row r="5705" spans="2:18">
      <c r="B5705" s="28"/>
      <c r="C5705" s="28"/>
      <c r="D5705" s="28"/>
      <c r="E5705" s="28"/>
      <c r="F5705" s="28"/>
      <c r="G5705" s="28"/>
      <c r="H5705" s="28"/>
      <c r="I5705" s="28"/>
      <c r="J5705" s="28"/>
      <c r="K5705" s="28"/>
      <c r="L5705" s="28"/>
      <c r="M5705" s="28"/>
      <c r="N5705" s="28"/>
      <c r="O5705" s="28"/>
      <c r="P5705" s="28"/>
      <c r="Q5705" s="28"/>
      <c r="R5705" s="28"/>
    </row>
    <row r="5706" spans="2:18">
      <c r="B5706" s="28"/>
      <c r="C5706" s="28"/>
      <c r="D5706" s="28"/>
      <c r="E5706" s="28"/>
      <c r="F5706" s="28"/>
      <c r="G5706" s="28"/>
      <c r="H5706" s="28"/>
      <c r="I5706" s="28"/>
      <c r="J5706" s="28"/>
      <c r="K5706" s="28"/>
      <c r="L5706" s="28"/>
      <c r="M5706" s="28"/>
      <c r="N5706" s="28"/>
      <c r="O5706" s="28"/>
      <c r="P5706" s="28"/>
      <c r="Q5706" s="28"/>
      <c r="R5706" s="28"/>
    </row>
    <row r="5707" spans="2:18">
      <c r="B5707" s="28"/>
      <c r="C5707" s="28"/>
      <c r="D5707" s="28"/>
      <c r="E5707" s="28"/>
      <c r="F5707" s="28"/>
      <c r="G5707" s="28"/>
      <c r="H5707" s="28"/>
      <c r="I5707" s="28"/>
      <c r="J5707" s="28"/>
      <c r="K5707" s="28"/>
      <c r="L5707" s="28"/>
      <c r="M5707" s="28"/>
      <c r="N5707" s="28"/>
      <c r="O5707" s="28"/>
      <c r="P5707" s="28"/>
      <c r="Q5707" s="28"/>
      <c r="R5707" s="28"/>
    </row>
    <row r="5708" spans="2:18">
      <c r="B5708" s="28"/>
      <c r="C5708" s="28"/>
      <c r="D5708" s="28"/>
      <c r="E5708" s="28"/>
      <c r="F5708" s="28"/>
      <c r="G5708" s="28"/>
      <c r="H5708" s="28"/>
      <c r="I5708" s="28"/>
      <c r="J5708" s="28"/>
      <c r="K5708" s="28"/>
      <c r="L5708" s="28"/>
      <c r="M5708" s="28"/>
      <c r="N5708" s="28"/>
      <c r="O5708" s="28"/>
      <c r="P5708" s="28"/>
      <c r="Q5708" s="28"/>
      <c r="R5708" s="28"/>
    </row>
    <row r="5709" spans="2:18">
      <c r="B5709" s="28"/>
      <c r="C5709" s="28"/>
      <c r="D5709" s="28"/>
      <c r="E5709" s="28"/>
      <c r="F5709" s="28"/>
      <c r="G5709" s="28"/>
      <c r="H5709" s="28"/>
      <c r="I5709" s="28"/>
      <c r="J5709" s="28"/>
      <c r="K5709" s="28"/>
      <c r="L5709" s="28"/>
      <c r="M5709" s="28"/>
      <c r="N5709" s="28"/>
      <c r="O5709" s="28"/>
      <c r="P5709" s="28"/>
      <c r="Q5709" s="28"/>
      <c r="R5709" s="28"/>
    </row>
    <row r="5710" spans="2:18">
      <c r="B5710" s="28"/>
      <c r="C5710" s="28"/>
      <c r="D5710" s="28"/>
      <c r="E5710" s="28"/>
      <c r="F5710" s="28"/>
      <c r="G5710" s="28"/>
      <c r="H5710" s="28"/>
      <c r="I5710" s="28"/>
      <c r="J5710" s="28"/>
      <c r="K5710" s="28"/>
      <c r="L5710" s="28"/>
      <c r="M5710" s="28"/>
      <c r="N5710" s="28"/>
      <c r="O5710" s="28"/>
      <c r="P5710" s="28"/>
      <c r="Q5710" s="28"/>
      <c r="R5710" s="28"/>
    </row>
    <row r="5711" spans="2:18">
      <c r="B5711" s="28"/>
      <c r="C5711" s="28"/>
      <c r="D5711" s="28"/>
      <c r="E5711" s="28"/>
      <c r="F5711" s="28"/>
      <c r="G5711" s="28"/>
      <c r="H5711" s="28"/>
      <c r="I5711" s="28"/>
      <c r="J5711" s="28"/>
      <c r="K5711" s="28"/>
      <c r="L5711" s="28"/>
      <c r="M5711" s="28"/>
      <c r="N5711" s="28"/>
      <c r="O5711" s="28"/>
      <c r="P5711" s="28"/>
      <c r="Q5711" s="28"/>
      <c r="R5711" s="28"/>
    </row>
    <row r="5712" spans="2:18">
      <c r="B5712" s="28"/>
      <c r="C5712" s="28"/>
      <c r="D5712" s="28"/>
      <c r="E5712" s="28"/>
      <c r="F5712" s="28"/>
      <c r="G5712" s="28"/>
      <c r="H5712" s="28"/>
      <c r="I5712" s="28"/>
      <c r="J5712" s="28"/>
      <c r="K5712" s="28"/>
      <c r="L5712" s="28"/>
      <c r="M5712" s="28"/>
      <c r="N5712" s="28"/>
      <c r="O5712" s="28"/>
      <c r="P5712" s="28"/>
      <c r="Q5712" s="28"/>
      <c r="R5712" s="28"/>
    </row>
    <row r="5713" spans="2:18">
      <c r="B5713" s="28"/>
      <c r="C5713" s="28"/>
      <c r="D5713" s="28"/>
      <c r="E5713" s="28"/>
      <c r="F5713" s="28"/>
      <c r="G5713" s="28"/>
      <c r="H5713" s="28"/>
      <c r="I5713" s="28"/>
      <c r="J5713" s="28"/>
      <c r="K5713" s="28"/>
      <c r="L5713" s="28"/>
      <c r="M5713" s="28"/>
      <c r="N5713" s="28"/>
      <c r="O5713" s="28"/>
      <c r="P5713" s="28"/>
      <c r="Q5713" s="28"/>
      <c r="R5713" s="28"/>
    </row>
    <row r="5714" spans="2:18">
      <c r="B5714" s="28"/>
      <c r="C5714" s="28"/>
      <c r="D5714" s="28"/>
      <c r="E5714" s="28"/>
      <c r="F5714" s="28"/>
      <c r="G5714" s="28"/>
      <c r="H5714" s="28"/>
      <c r="I5714" s="28"/>
      <c r="J5714" s="28"/>
      <c r="K5714" s="28"/>
      <c r="L5714" s="28"/>
      <c r="M5714" s="28"/>
      <c r="N5714" s="28"/>
      <c r="O5714" s="28"/>
      <c r="P5714" s="28"/>
      <c r="Q5714" s="28"/>
      <c r="R5714" s="28"/>
    </row>
    <row r="5715" spans="2:18">
      <c r="B5715" s="28"/>
      <c r="C5715" s="28"/>
      <c r="D5715" s="28"/>
      <c r="E5715" s="28"/>
      <c r="F5715" s="28"/>
      <c r="G5715" s="28"/>
      <c r="H5715" s="28"/>
      <c r="I5715" s="28"/>
      <c r="J5715" s="28"/>
      <c r="K5715" s="28"/>
      <c r="L5715" s="28"/>
      <c r="M5715" s="28"/>
      <c r="N5715" s="28"/>
      <c r="O5715" s="28"/>
      <c r="P5715" s="28"/>
      <c r="Q5715" s="28"/>
      <c r="R5715" s="28"/>
    </row>
    <row r="5716" spans="2:18">
      <c r="B5716" s="28"/>
      <c r="C5716" s="28"/>
      <c r="D5716" s="28"/>
      <c r="E5716" s="28"/>
      <c r="F5716" s="28"/>
      <c r="G5716" s="28"/>
      <c r="H5716" s="28"/>
      <c r="I5716" s="28"/>
      <c r="J5716" s="28"/>
      <c r="K5716" s="28"/>
      <c r="L5716" s="28"/>
      <c r="M5716" s="28"/>
      <c r="N5716" s="28"/>
      <c r="O5716" s="28"/>
      <c r="P5716" s="28"/>
      <c r="Q5716" s="28"/>
      <c r="R5716" s="28"/>
    </row>
    <row r="5717" spans="2:18">
      <c r="B5717" s="28"/>
      <c r="C5717" s="28"/>
      <c r="D5717" s="28"/>
      <c r="E5717" s="28"/>
      <c r="F5717" s="28"/>
      <c r="G5717" s="28"/>
      <c r="H5717" s="28"/>
      <c r="I5717" s="28"/>
      <c r="J5717" s="28"/>
      <c r="K5717" s="28"/>
      <c r="L5717" s="28"/>
      <c r="M5717" s="28"/>
      <c r="N5717" s="28"/>
      <c r="O5717" s="28"/>
      <c r="P5717" s="28"/>
      <c r="Q5717" s="28"/>
      <c r="R5717" s="28"/>
    </row>
    <row r="5718" spans="2:18">
      <c r="B5718" s="28"/>
      <c r="C5718" s="28"/>
      <c r="D5718" s="28"/>
      <c r="E5718" s="28"/>
      <c r="F5718" s="28"/>
      <c r="G5718" s="28"/>
      <c r="H5718" s="28"/>
      <c r="I5718" s="28"/>
      <c r="J5718" s="28"/>
      <c r="K5718" s="28"/>
      <c r="L5718" s="28"/>
      <c r="M5718" s="28"/>
      <c r="N5718" s="28"/>
      <c r="O5718" s="28"/>
      <c r="P5718" s="28"/>
      <c r="Q5718" s="28"/>
      <c r="R5718" s="28"/>
    </row>
    <row r="5719" spans="2:18">
      <c r="B5719" s="28"/>
      <c r="C5719" s="28"/>
      <c r="D5719" s="28"/>
      <c r="E5719" s="28"/>
      <c r="F5719" s="28"/>
      <c r="G5719" s="28"/>
      <c r="H5719" s="28"/>
      <c r="I5719" s="28"/>
      <c r="J5719" s="28"/>
      <c r="K5719" s="28"/>
      <c r="L5719" s="28"/>
      <c r="M5719" s="28"/>
      <c r="N5719" s="28"/>
      <c r="O5719" s="28"/>
      <c r="P5719" s="28"/>
      <c r="Q5719" s="28"/>
      <c r="R5719" s="28"/>
    </row>
    <row r="5720" spans="2:18">
      <c r="B5720" s="28"/>
      <c r="C5720" s="28"/>
      <c r="D5720" s="28"/>
      <c r="E5720" s="28"/>
      <c r="F5720" s="28"/>
      <c r="G5720" s="28"/>
      <c r="H5720" s="28"/>
      <c r="I5720" s="28"/>
      <c r="J5720" s="28"/>
      <c r="K5720" s="28"/>
      <c r="L5720" s="28"/>
      <c r="M5720" s="28"/>
      <c r="N5720" s="28"/>
      <c r="O5720" s="28"/>
      <c r="P5720" s="28"/>
      <c r="Q5720" s="28"/>
      <c r="R5720" s="28"/>
    </row>
    <row r="5721" spans="2:18">
      <c r="B5721" s="28"/>
      <c r="C5721" s="28"/>
      <c r="D5721" s="28"/>
      <c r="E5721" s="28"/>
      <c r="F5721" s="28"/>
      <c r="G5721" s="28"/>
      <c r="H5721" s="28"/>
      <c r="I5721" s="28"/>
      <c r="J5721" s="28"/>
      <c r="K5721" s="28"/>
      <c r="L5721" s="28"/>
      <c r="M5721" s="28"/>
      <c r="N5721" s="28"/>
      <c r="O5721" s="28"/>
      <c r="P5721" s="28"/>
      <c r="Q5721" s="28"/>
      <c r="R5721" s="28"/>
    </row>
    <row r="5722" spans="2:18">
      <c r="B5722" s="28"/>
      <c r="C5722" s="28"/>
      <c r="D5722" s="28"/>
      <c r="E5722" s="28"/>
      <c r="F5722" s="28"/>
      <c r="G5722" s="28"/>
      <c r="H5722" s="28"/>
      <c r="I5722" s="28"/>
      <c r="J5722" s="28"/>
      <c r="K5722" s="28"/>
      <c r="L5722" s="28"/>
      <c r="M5722" s="28"/>
      <c r="N5722" s="28"/>
      <c r="O5722" s="28"/>
      <c r="P5722" s="28"/>
      <c r="Q5722" s="28"/>
      <c r="R5722" s="28"/>
    </row>
    <row r="5723" spans="2:18">
      <c r="B5723" s="28"/>
      <c r="C5723" s="28"/>
      <c r="D5723" s="28"/>
      <c r="E5723" s="28"/>
      <c r="F5723" s="28"/>
      <c r="G5723" s="28"/>
      <c r="H5723" s="28"/>
      <c r="I5723" s="28"/>
      <c r="J5723" s="28"/>
      <c r="K5723" s="28"/>
      <c r="L5723" s="28"/>
      <c r="M5723" s="28"/>
      <c r="N5723" s="28"/>
      <c r="O5723" s="28"/>
      <c r="P5723" s="28"/>
      <c r="Q5723" s="28"/>
      <c r="R5723" s="28"/>
    </row>
    <row r="5724" spans="2:18">
      <c r="B5724" s="28"/>
      <c r="C5724" s="28"/>
      <c r="D5724" s="28"/>
      <c r="E5724" s="28"/>
      <c r="F5724" s="28"/>
      <c r="G5724" s="28"/>
      <c r="H5724" s="28"/>
      <c r="I5724" s="28"/>
      <c r="J5724" s="28"/>
      <c r="K5724" s="28"/>
      <c r="L5724" s="28"/>
      <c r="M5724" s="28"/>
      <c r="N5724" s="28"/>
      <c r="O5724" s="28"/>
      <c r="P5724" s="28"/>
      <c r="Q5724" s="28"/>
      <c r="R5724" s="28"/>
    </row>
    <row r="5725" spans="2:18">
      <c r="B5725" s="28"/>
      <c r="C5725" s="28"/>
      <c r="D5725" s="28"/>
      <c r="E5725" s="28"/>
      <c r="F5725" s="28"/>
      <c r="G5725" s="28"/>
      <c r="H5725" s="28"/>
      <c r="I5725" s="28"/>
      <c r="J5725" s="28"/>
      <c r="K5725" s="28"/>
      <c r="L5725" s="28"/>
      <c r="M5725" s="28"/>
      <c r="N5725" s="28"/>
      <c r="O5725" s="28"/>
      <c r="P5725" s="28"/>
      <c r="Q5725" s="28"/>
      <c r="R5725" s="28"/>
    </row>
    <row r="5726" spans="2:18">
      <c r="B5726" s="28"/>
      <c r="C5726" s="28"/>
      <c r="D5726" s="28"/>
      <c r="E5726" s="28"/>
      <c r="F5726" s="28"/>
      <c r="G5726" s="28"/>
      <c r="H5726" s="28"/>
      <c r="I5726" s="28"/>
      <c r="J5726" s="28"/>
      <c r="K5726" s="28"/>
      <c r="L5726" s="28"/>
      <c r="M5726" s="28"/>
      <c r="N5726" s="28"/>
      <c r="O5726" s="28"/>
      <c r="P5726" s="28"/>
      <c r="Q5726" s="28"/>
      <c r="R5726" s="28"/>
    </row>
    <row r="5727" spans="2:18">
      <c r="B5727" s="28"/>
      <c r="C5727" s="28"/>
      <c r="D5727" s="28"/>
      <c r="E5727" s="28"/>
      <c r="F5727" s="28"/>
      <c r="G5727" s="28"/>
      <c r="H5727" s="28"/>
      <c r="I5727" s="28"/>
      <c r="J5727" s="28"/>
      <c r="K5727" s="28"/>
      <c r="L5727" s="28"/>
      <c r="M5727" s="28"/>
      <c r="N5727" s="28"/>
      <c r="O5727" s="28"/>
      <c r="P5727" s="28"/>
      <c r="Q5727" s="28"/>
      <c r="R5727" s="28"/>
    </row>
    <row r="5728" spans="2:18">
      <c r="B5728" s="28"/>
      <c r="C5728" s="28"/>
      <c r="D5728" s="28"/>
      <c r="E5728" s="28"/>
      <c r="F5728" s="28"/>
      <c r="G5728" s="28"/>
      <c r="H5728" s="28"/>
      <c r="I5728" s="28"/>
      <c r="J5728" s="28"/>
      <c r="K5728" s="28"/>
      <c r="L5728" s="28"/>
      <c r="M5728" s="28"/>
      <c r="N5728" s="28"/>
      <c r="O5728" s="28"/>
      <c r="P5728" s="28"/>
      <c r="Q5728" s="28"/>
      <c r="R5728" s="28"/>
    </row>
    <row r="5729" spans="2:18">
      <c r="B5729" s="28"/>
      <c r="C5729" s="28"/>
      <c r="D5729" s="28"/>
      <c r="E5729" s="28"/>
      <c r="F5729" s="28"/>
      <c r="G5729" s="28"/>
      <c r="H5729" s="28"/>
      <c r="I5729" s="28"/>
      <c r="J5729" s="28"/>
      <c r="K5729" s="28"/>
      <c r="L5729" s="28"/>
      <c r="M5729" s="28"/>
      <c r="N5729" s="28"/>
      <c r="O5729" s="28"/>
      <c r="P5729" s="28"/>
      <c r="Q5729" s="28"/>
      <c r="R5729" s="28"/>
    </row>
    <row r="5730" spans="2:18">
      <c r="B5730" s="28"/>
      <c r="C5730" s="28"/>
      <c r="D5730" s="28"/>
      <c r="E5730" s="28"/>
      <c r="F5730" s="28"/>
      <c r="G5730" s="28"/>
      <c r="H5730" s="28"/>
      <c r="I5730" s="28"/>
      <c r="J5730" s="28"/>
      <c r="K5730" s="28"/>
      <c r="L5730" s="28"/>
      <c r="M5730" s="28"/>
      <c r="N5730" s="28"/>
      <c r="O5730" s="28"/>
      <c r="P5730" s="28"/>
      <c r="Q5730" s="28"/>
      <c r="R5730" s="28"/>
    </row>
    <row r="5731" spans="2:18">
      <c r="B5731" s="28"/>
      <c r="C5731" s="28"/>
      <c r="D5731" s="28"/>
      <c r="E5731" s="28"/>
      <c r="F5731" s="28"/>
      <c r="G5731" s="28"/>
      <c r="H5731" s="28"/>
      <c r="I5731" s="28"/>
      <c r="J5731" s="28"/>
      <c r="K5731" s="28"/>
      <c r="L5731" s="28"/>
      <c r="M5731" s="28"/>
      <c r="N5731" s="28"/>
      <c r="O5731" s="28"/>
      <c r="P5731" s="28"/>
      <c r="Q5731" s="28"/>
      <c r="R5731" s="28"/>
    </row>
    <row r="5732" spans="2:18">
      <c r="B5732" s="28"/>
      <c r="C5732" s="28"/>
      <c r="D5732" s="28"/>
      <c r="E5732" s="28"/>
      <c r="F5732" s="28"/>
      <c r="G5732" s="28"/>
      <c r="H5732" s="28"/>
      <c r="I5732" s="28"/>
      <c r="J5732" s="28"/>
      <c r="K5732" s="28"/>
      <c r="L5732" s="28"/>
      <c r="M5732" s="28"/>
      <c r="N5732" s="28"/>
      <c r="O5732" s="28"/>
      <c r="P5732" s="28"/>
      <c r="Q5732" s="28"/>
      <c r="R5732" s="28"/>
    </row>
    <row r="5733" spans="2:18">
      <c r="B5733" s="28"/>
      <c r="C5733" s="28"/>
      <c r="D5733" s="28"/>
      <c r="E5733" s="28"/>
      <c r="F5733" s="28"/>
      <c r="G5733" s="28"/>
      <c r="H5733" s="28"/>
      <c r="I5733" s="28"/>
      <c r="J5733" s="28"/>
      <c r="K5733" s="28"/>
      <c r="L5733" s="28"/>
      <c r="M5733" s="28"/>
      <c r="N5733" s="28"/>
      <c r="O5733" s="28"/>
      <c r="P5733" s="28"/>
      <c r="Q5733" s="28"/>
      <c r="R5733" s="28"/>
    </row>
    <row r="5734" spans="2:18">
      <c r="B5734" s="28"/>
      <c r="C5734" s="28"/>
      <c r="D5734" s="28"/>
      <c r="E5734" s="28"/>
      <c r="F5734" s="28"/>
      <c r="G5734" s="28"/>
      <c r="H5734" s="28"/>
      <c r="I5734" s="28"/>
      <c r="J5734" s="28"/>
      <c r="K5734" s="28"/>
      <c r="L5734" s="28"/>
      <c r="M5734" s="28"/>
      <c r="N5734" s="28"/>
      <c r="O5734" s="28"/>
      <c r="P5734" s="28"/>
      <c r="Q5734" s="28"/>
      <c r="R5734" s="28"/>
    </row>
    <row r="5735" spans="2:18">
      <c r="B5735" s="28"/>
      <c r="C5735" s="28"/>
      <c r="D5735" s="28"/>
      <c r="E5735" s="28"/>
      <c r="F5735" s="28"/>
      <c r="G5735" s="28"/>
      <c r="H5735" s="28"/>
      <c r="I5735" s="28"/>
      <c r="J5735" s="28"/>
      <c r="K5735" s="28"/>
      <c r="L5735" s="28"/>
      <c r="M5735" s="28"/>
      <c r="N5735" s="28"/>
      <c r="O5735" s="28"/>
      <c r="P5735" s="28"/>
      <c r="Q5735" s="28"/>
      <c r="R5735" s="28"/>
    </row>
    <row r="5736" spans="2:18">
      <c r="B5736" s="28"/>
      <c r="C5736" s="28"/>
      <c r="D5736" s="28"/>
      <c r="E5736" s="28"/>
      <c r="F5736" s="28"/>
      <c r="G5736" s="28"/>
      <c r="H5736" s="28"/>
      <c r="I5736" s="28"/>
      <c r="J5736" s="28"/>
      <c r="K5736" s="28"/>
      <c r="L5736" s="28"/>
      <c r="M5736" s="28"/>
      <c r="N5736" s="28"/>
      <c r="O5736" s="28"/>
      <c r="P5736" s="28"/>
      <c r="Q5736" s="28"/>
      <c r="R5736" s="28"/>
    </row>
    <row r="5737" spans="2:18">
      <c r="B5737" s="28"/>
      <c r="C5737" s="28"/>
      <c r="D5737" s="28"/>
      <c r="E5737" s="28"/>
      <c r="F5737" s="28"/>
      <c r="G5737" s="28"/>
      <c r="H5737" s="28"/>
      <c r="I5737" s="28"/>
      <c r="J5737" s="28"/>
      <c r="K5737" s="28"/>
      <c r="L5737" s="28"/>
      <c r="M5737" s="28"/>
      <c r="N5737" s="28"/>
      <c r="O5737" s="28"/>
      <c r="P5737" s="28"/>
      <c r="Q5737" s="28"/>
      <c r="R5737" s="28"/>
    </row>
    <row r="5738" spans="2:18">
      <c r="B5738" s="28"/>
      <c r="C5738" s="28"/>
      <c r="D5738" s="28"/>
      <c r="E5738" s="28"/>
      <c r="F5738" s="28"/>
      <c r="G5738" s="28"/>
      <c r="H5738" s="28"/>
      <c r="I5738" s="28"/>
      <c r="J5738" s="28"/>
      <c r="K5738" s="28"/>
      <c r="L5738" s="28"/>
      <c r="M5738" s="28"/>
      <c r="N5738" s="28"/>
      <c r="O5738" s="28"/>
      <c r="P5738" s="28"/>
      <c r="Q5738" s="28"/>
      <c r="R5738" s="28"/>
    </row>
    <row r="5739" spans="2:18">
      <c r="B5739" s="28"/>
      <c r="C5739" s="28"/>
      <c r="D5739" s="28"/>
      <c r="E5739" s="28"/>
      <c r="F5739" s="28"/>
      <c r="G5739" s="28"/>
      <c r="H5739" s="28"/>
      <c r="I5739" s="28"/>
      <c r="J5739" s="28"/>
      <c r="K5739" s="28"/>
      <c r="L5739" s="28"/>
      <c r="M5739" s="28"/>
      <c r="N5739" s="28"/>
      <c r="O5739" s="28"/>
      <c r="P5739" s="28"/>
      <c r="Q5739" s="28"/>
      <c r="R5739" s="28"/>
    </row>
    <row r="5740" spans="2:18">
      <c r="B5740" s="28"/>
      <c r="C5740" s="28"/>
      <c r="D5740" s="28"/>
      <c r="E5740" s="28"/>
      <c r="F5740" s="28"/>
      <c r="G5740" s="28"/>
      <c r="H5740" s="28"/>
      <c r="I5740" s="28"/>
      <c r="J5740" s="28"/>
      <c r="K5740" s="28"/>
      <c r="L5740" s="28"/>
      <c r="M5740" s="28"/>
      <c r="N5740" s="28"/>
      <c r="O5740" s="28"/>
      <c r="P5740" s="28"/>
      <c r="Q5740" s="28"/>
      <c r="R5740" s="28"/>
    </row>
    <row r="5741" spans="2:18">
      <c r="B5741" s="28"/>
      <c r="C5741" s="28"/>
      <c r="D5741" s="28"/>
      <c r="E5741" s="28"/>
      <c r="F5741" s="28"/>
      <c r="G5741" s="28"/>
      <c r="H5741" s="28"/>
      <c r="I5741" s="28"/>
      <c r="J5741" s="28"/>
      <c r="K5741" s="28"/>
      <c r="L5741" s="28"/>
      <c r="M5741" s="28"/>
      <c r="N5741" s="28"/>
      <c r="O5741" s="28"/>
      <c r="P5741" s="28"/>
      <c r="Q5741" s="28"/>
      <c r="R5741" s="28"/>
    </row>
    <row r="5742" spans="2:18">
      <c r="B5742" s="28"/>
      <c r="C5742" s="28"/>
      <c r="D5742" s="28"/>
      <c r="E5742" s="28"/>
      <c r="F5742" s="28"/>
      <c r="G5742" s="28"/>
      <c r="H5742" s="28"/>
      <c r="I5742" s="28"/>
      <c r="J5742" s="28"/>
      <c r="K5742" s="28"/>
      <c r="L5742" s="28"/>
      <c r="M5742" s="28"/>
      <c r="N5742" s="28"/>
      <c r="O5742" s="28"/>
      <c r="P5742" s="28"/>
      <c r="Q5742" s="28"/>
      <c r="R5742" s="28"/>
    </row>
    <row r="5743" spans="2:18">
      <c r="B5743" s="28"/>
      <c r="C5743" s="28"/>
      <c r="D5743" s="28"/>
      <c r="E5743" s="28"/>
      <c r="F5743" s="28"/>
      <c r="G5743" s="28"/>
      <c r="H5743" s="28"/>
      <c r="I5743" s="28"/>
      <c r="J5743" s="28"/>
      <c r="K5743" s="28"/>
      <c r="L5743" s="28"/>
      <c r="M5743" s="28"/>
      <c r="N5743" s="28"/>
      <c r="O5743" s="28"/>
      <c r="P5743" s="28"/>
      <c r="Q5743" s="28"/>
      <c r="R5743" s="28"/>
    </row>
    <row r="5744" spans="2:18">
      <c r="B5744" s="28"/>
      <c r="C5744" s="28"/>
      <c r="D5744" s="28"/>
      <c r="E5744" s="28"/>
      <c r="F5744" s="28"/>
      <c r="G5744" s="28"/>
      <c r="H5744" s="28"/>
      <c r="I5744" s="28"/>
      <c r="J5744" s="28"/>
      <c r="K5744" s="28"/>
      <c r="L5744" s="28"/>
      <c r="M5744" s="28"/>
      <c r="N5744" s="28"/>
      <c r="O5744" s="28"/>
      <c r="P5744" s="28"/>
      <c r="Q5744" s="28"/>
      <c r="R5744" s="28"/>
    </row>
    <row r="5745" spans="2:18">
      <c r="B5745" s="28"/>
      <c r="C5745" s="28"/>
      <c r="D5745" s="28"/>
      <c r="E5745" s="28"/>
      <c r="F5745" s="28"/>
      <c r="G5745" s="28"/>
      <c r="H5745" s="28"/>
      <c r="I5745" s="28"/>
      <c r="J5745" s="28"/>
      <c r="K5745" s="28"/>
      <c r="L5745" s="28"/>
      <c r="M5745" s="28"/>
      <c r="N5745" s="28"/>
      <c r="O5745" s="28"/>
      <c r="P5745" s="28"/>
      <c r="Q5745" s="28"/>
      <c r="R5745" s="28"/>
    </row>
    <row r="5746" spans="2:18">
      <c r="B5746" s="28"/>
      <c r="C5746" s="28"/>
      <c r="D5746" s="28"/>
      <c r="E5746" s="28"/>
      <c r="F5746" s="28"/>
      <c r="G5746" s="28"/>
      <c r="H5746" s="28"/>
      <c r="I5746" s="28"/>
      <c r="J5746" s="28"/>
      <c r="K5746" s="28"/>
      <c r="L5746" s="28"/>
      <c r="M5746" s="28"/>
      <c r="N5746" s="28"/>
      <c r="O5746" s="28"/>
      <c r="P5746" s="28"/>
      <c r="Q5746" s="28"/>
      <c r="R5746" s="28"/>
    </row>
    <row r="5747" spans="2:18">
      <c r="B5747" s="28"/>
      <c r="C5747" s="28"/>
      <c r="D5747" s="28"/>
      <c r="E5747" s="28"/>
      <c r="F5747" s="28"/>
      <c r="G5747" s="28"/>
      <c r="H5747" s="28"/>
      <c r="I5747" s="28"/>
      <c r="J5747" s="28"/>
      <c r="K5747" s="28"/>
      <c r="L5747" s="28"/>
      <c r="M5747" s="28"/>
      <c r="N5747" s="28"/>
      <c r="O5747" s="28"/>
      <c r="P5747" s="28"/>
      <c r="Q5747" s="28"/>
      <c r="R5747" s="28"/>
    </row>
    <row r="5748" spans="2:18">
      <c r="B5748" s="28"/>
      <c r="C5748" s="28"/>
      <c r="D5748" s="28"/>
      <c r="E5748" s="28"/>
      <c r="F5748" s="28"/>
      <c r="G5748" s="28"/>
      <c r="H5748" s="28"/>
      <c r="I5748" s="28"/>
      <c r="J5748" s="28"/>
      <c r="K5748" s="28"/>
      <c r="L5748" s="28"/>
      <c r="M5748" s="28"/>
      <c r="N5748" s="28"/>
      <c r="O5748" s="28"/>
      <c r="P5748" s="28"/>
      <c r="Q5748" s="28"/>
      <c r="R5748" s="28"/>
    </row>
    <row r="5749" spans="2:18">
      <c r="B5749" s="28"/>
      <c r="C5749" s="28"/>
      <c r="D5749" s="28"/>
      <c r="E5749" s="28"/>
      <c r="F5749" s="28"/>
      <c r="G5749" s="28"/>
      <c r="H5749" s="28"/>
      <c r="I5749" s="28"/>
      <c r="J5749" s="28"/>
      <c r="K5749" s="28"/>
      <c r="L5749" s="28"/>
      <c r="M5749" s="28"/>
      <c r="N5749" s="28"/>
      <c r="O5749" s="28"/>
      <c r="P5749" s="28"/>
      <c r="Q5749" s="28"/>
      <c r="R5749" s="28"/>
    </row>
    <row r="5750" spans="2:18">
      <c r="B5750" s="28"/>
      <c r="C5750" s="28"/>
      <c r="D5750" s="28"/>
      <c r="E5750" s="28"/>
      <c r="F5750" s="28"/>
      <c r="G5750" s="28"/>
      <c r="H5750" s="28"/>
      <c r="I5750" s="28"/>
      <c r="J5750" s="28"/>
      <c r="K5750" s="28"/>
      <c r="L5750" s="28"/>
      <c r="M5750" s="28"/>
      <c r="N5750" s="28"/>
      <c r="O5750" s="28"/>
      <c r="P5750" s="28"/>
      <c r="Q5750" s="28"/>
      <c r="R5750" s="28"/>
    </row>
    <row r="5751" spans="2:18">
      <c r="B5751" s="28"/>
      <c r="C5751" s="28"/>
      <c r="D5751" s="28"/>
      <c r="E5751" s="28"/>
      <c r="F5751" s="28"/>
      <c r="G5751" s="28"/>
      <c r="H5751" s="28"/>
      <c r="I5751" s="28"/>
      <c r="J5751" s="28"/>
      <c r="K5751" s="28"/>
      <c r="L5751" s="28"/>
      <c r="M5751" s="28"/>
      <c r="N5751" s="28"/>
      <c r="O5751" s="28"/>
      <c r="P5751" s="28"/>
      <c r="Q5751" s="28"/>
      <c r="R5751" s="28"/>
    </row>
    <row r="5752" spans="2:18">
      <c r="B5752" s="28"/>
      <c r="C5752" s="28"/>
      <c r="D5752" s="28"/>
      <c r="E5752" s="28"/>
      <c r="F5752" s="28"/>
      <c r="G5752" s="28"/>
      <c r="H5752" s="28"/>
      <c r="I5752" s="28"/>
      <c r="J5752" s="28"/>
      <c r="K5752" s="28"/>
      <c r="L5752" s="28"/>
      <c r="M5752" s="28"/>
      <c r="N5752" s="28"/>
      <c r="O5752" s="28"/>
      <c r="P5752" s="28"/>
      <c r="Q5752" s="28"/>
      <c r="R5752" s="28"/>
    </row>
    <row r="5753" spans="2:18">
      <c r="B5753" s="28"/>
      <c r="C5753" s="28"/>
      <c r="D5753" s="28"/>
      <c r="E5753" s="28"/>
      <c r="F5753" s="28"/>
      <c r="G5753" s="28"/>
      <c r="H5753" s="28"/>
      <c r="I5753" s="28"/>
      <c r="J5753" s="28"/>
      <c r="K5753" s="28"/>
      <c r="L5753" s="28"/>
      <c r="M5753" s="28"/>
      <c r="N5753" s="28"/>
      <c r="O5753" s="28"/>
      <c r="P5753" s="28"/>
      <c r="Q5753" s="28"/>
      <c r="R5753" s="28"/>
    </row>
    <row r="5754" spans="2:18">
      <c r="B5754" s="28"/>
      <c r="C5754" s="28"/>
      <c r="D5754" s="28"/>
      <c r="E5754" s="28"/>
      <c r="F5754" s="28"/>
      <c r="G5754" s="28"/>
      <c r="H5754" s="28"/>
      <c r="I5754" s="28"/>
      <c r="J5754" s="28"/>
      <c r="K5754" s="28"/>
      <c r="L5754" s="28"/>
      <c r="M5754" s="28"/>
      <c r="N5754" s="28"/>
      <c r="O5754" s="28"/>
      <c r="P5754" s="28"/>
      <c r="Q5754" s="28"/>
      <c r="R5754" s="28"/>
    </row>
    <row r="5755" spans="2:18">
      <c r="B5755" s="28"/>
      <c r="C5755" s="28"/>
      <c r="D5755" s="28"/>
      <c r="E5755" s="28"/>
      <c r="F5755" s="28"/>
      <c r="G5755" s="28"/>
      <c r="H5755" s="28"/>
      <c r="I5755" s="28"/>
      <c r="J5755" s="28"/>
      <c r="K5755" s="28"/>
      <c r="L5755" s="28"/>
      <c r="M5755" s="28"/>
      <c r="N5755" s="28"/>
      <c r="O5755" s="28"/>
      <c r="P5755" s="28"/>
      <c r="Q5755" s="28"/>
      <c r="R5755" s="28"/>
    </row>
    <row r="5756" spans="2:18">
      <c r="B5756" s="28"/>
      <c r="C5756" s="28"/>
      <c r="D5756" s="28"/>
      <c r="E5756" s="28"/>
      <c r="F5756" s="28"/>
      <c r="G5756" s="28"/>
      <c r="H5756" s="28"/>
      <c r="I5756" s="28"/>
      <c r="J5756" s="28"/>
      <c r="K5756" s="28"/>
      <c r="L5756" s="28"/>
      <c r="M5756" s="28"/>
      <c r="N5756" s="28"/>
      <c r="O5756" s="28"/>
      <c r="P5756" s="28"/>
      <c r="Q5756" s="28"/>
      <c r="R5756" s="28"/>
    </row>
    <row r="5757" spans="2:18">
      <c r="B5757" s="28"/>
      <c r="C5757" s="28"/>
      <c r="D5757" s="28"/>
      <c r="E5757" s="28"/>
      <c r="F5757" s="28"/>
      <c r="G5757" s="28"/>
      <c r="H5757" s="28"/>
      <c r="I5757" s="28"/>
      <c r="J5757" s="28"/>
      <c r="K5757" s="28"/>
      <c r="L5757" s="28"/>
      <c r="M5757" s="28"/>
      <c r="N5757" s="28"/>
      <c r="O5757" s="28"/>
      <c r="P5757" s="28"/>
      <c r="Q5757" s="28"/>
      <c r="R5757" s="28"/>
    </row>
    <row r="5758" spans="2:18">
      <c r="B5758" s="28"/>
      <c r="C5758" s="28"/>
      <c r="D5758" s="28"/>
      <c r="E5758" s="28"/>
      <c r="F5758" s="28"/>
      <c r="G5758" s="28"/>
      <c r="H5758" s="28"/>
      <c r="I5758" s="28"/>
      <c r="J5758" s="28"/>
      <c r="K5758" s="28"/>
      <c r="L5758" s="28"/>
      <c r="M5758" s="28"/>
      <c r="N5758" s="28"/>
      <c r="O5758" s="28"/>
      <c r="P5758" s="28"/>
      <c r="Q5758" s="28"/>
      <c r="R5758" s="28"/>
    </row>
    <row r="5759" spans="2:18">
      <c r="B5759" s="28"/>
      <c r="C5759" s="28"/>
      <c r="D5759" s="28"/>
      <c r="E5759" s="28"/>
      <c r="F5759" s="28"/>
      <c r="G5759" s="28"/>
      <c r="H5759" s="28"/>
      <c r="I5759" s="28"/>
      <c r="J5759" s="28"/>
      <c r="K5759" s="28"/>
      <c r="L5759" s="28"/>
      <c r="M5759" s="28"/>
      <c r="N5759" s="28"/>
      <c r="O5759" s="28"/>
      <c r="P5759" s="28"/>
      <c r="Q5759" s="28"/>
      <c r="R5759" s="28"/>
    </row>
    <row r="5760" spans="2:18">
      <c r="B5760" s="28"/>
      <c r="C5760" s="28"/>
      <c r="D5760" s="28"/>
      <c r="E5760" s="28"/>
      <c r="F5760" s="28"/>
      <c r="G5760" s="28"/>
      <c r="H5760" s="28"/>
      <c r="I5760" s="28"/>
      <c r="J5760" s="28"/>
      <c r="K5760" s="28"/>
      <c r="L5760" s="28"/>
      <c r="M5760" s="28"/>
      <c r="N5760" s="28"/>
      <c r="O5760" s="28"/>
      <c r="P5760" s="28"/>
      <c r="Q5760" s="28"/>
      <c r="R5760" s="28"/>
    </row>
    <row r="5761" spans="2:18">
      <c r="B5761" s="28"/>
      <c r="C5761" s="28"/>
      <c r="D5761" s="28"/>
      <c r="E5761" s="28"/>
      <c r="F5761" s="28"/>
      <c r="G5761" s="28"/>
      <c r="H5761" s="28"/>
      <c r="I5761" s="28"/>
      <c r="J5761" s="28"/>
      <c r="K5761" s="28"/>
      <c r="L5761" s="28"/>
      <c r="M5761" s="28"/>
      <c r="N5761" s="28"/>
      <c r="O5761" s="28"/>
      <c r="P5761" s="28"/>
      <c r="Q5761" s="28"/>
      <c r="R5761" s="28"/>
    </row>
    <row r="5762" spans="2:18">
      <c r="B5762" s="28"/>
      <c r="C5762" s="28"/>
      <c r="D5762" s="28"/>
      <c r="E5762" s="28"/>
      <c r="F5762" s="28"/>
      <c r="G5762" s="28"/>
      <c r="H5762" s="28"/>
      <c r="I5762" s="28"/>
      <c r="J5762" s="28"/>
      <c r="K5762" s="28"/>
      <c r="L5762" s="28"/>
      <c r="M5762" s="28"/>
      <c r="N5762" s="28"/>
      <c r="O5762" s="28"/>
      <c r="P5762" s="28"/>
      <c r="Q5762" s="28"/>
      <c r="R5762" s="28"/>
    </row>
    <row r="5763" spans="2:18">
      <c r="B5763" s="28"/>
      <c r="C5763" s="28"/>
      <c r="D5763" s="28"/>
      <c r="E5763" s="28"/>
      <c r="F5763" s="28"/>
      <c r="G5763" s="28"/>
      <c r="H5763" s="28"/>
      <c r="I5763" s="28"/>
      <c r="J5763" s="28"/>
      <c r="K5763" s="28"/>
      <c r="L5763" s="28"/>
      <c r="M5763" s="28"/>
      <c r="N5763" s="28"/>
      <c r="O5763" s="28"/>
      <c r="P5763" s="28"/>
      <c r="Q5763" s="28"/>
      <c r="R5763" s="28"/>
    </row>
    <row r="5764" spans="2:18">
      <c r="B5764" s="28"/>
      <c r="C5764" s="28"/>
      <c r="D5764" s="28"/>
      <c r="E5764" s="28"/>
      <c r="F5764" s="28"/>
      <c r="G5764" s="28"/>
      <c r="H5764" s="28"/>
      <c r="I5764" s="28"/>
      <c r="J5764" s="28"/>
      <c r="K5764" s="28"/>
      <c r="L5764" s="28"/>
      <c r="M5764" s="28"/>
      <c r="N5764" s="28"/>
      <c r="O5764" s="28"/>
      <c r="P5764" s="28"/>
      <c r="Q5764" s="28"/>
      <c r="R5764" s="28"/>
    </row>
    <row r="5765" spans="2:18">
      <c r="B5765" s="28"/>
      <c r="C5765" s="28"/>
      <c r="D5765" s="28"/>
      <c r="E5765" s="28"/>
      <c r="F5765" s="28"/>
      <c r="G5765" s="28"/>
      <c r="H5765" s="28"/>
      <c r="I5765" s="28"/>
      <c r="J5765" s="28"/>
      <c r="K5765" s="28"/>
      <c r="L5765" s="28"/>
      <c r="M5765" s="28"/>
      <c r="N5765" s="28"/>
      <c r="O5765" s="28"/>
      <c r="P5765" s="28"/>
      <c r="Q5765" s="28"/>
      <c r="R5765" s="28"/>
    </row>
    <row r="5766" spans="2:18">
      <c r="B5766" s="28"/>
      <c r="C5766" s="28"/>
      <c r="D5766" s="28"/>
      <c r="E5766" s="28"/>
      <c r="F5766" s="28"/>
      <c r="G5766" s="28"/>
      <c r="H5766" s="28"/>
      <c r="I5766" s="28"/>
      <c r="J5766" s="28"/>
      <c r="K5766" s="28"/>
      <c r="L5766" s="28"/>
      <c r="M5766" s="28"/>
      <c r="N5766" s="28"/>
      <c r="O5766" s="28"/>
      <c r="P5766" s="28"/>
      <c r="Q5766" s="28"/>
      <c r="R5766" s="28"/>
    </row>
    <row r="5767" spans="2:18">
      <c r="B5767" s="28"/>
      <c r="C5767" s="28"/>
      <c r="D5767" s="28"/>
      <c r="E5767" s="28"/>
      <c r="F5767" s="28"/>
      <c r="G5767" s="28"/>
      <c r="H5767" s="28"/>
      <c r="I5767" s="28"/>
      <c r="J5767" s="28"/>
      <c r="K5767" s="28"/>
      <c r="L5767" s="28"/>
      <c r="M5767" s="28"/>
      <c r="N5767" s="28"/>
      <c r="O5767" s="28"/>
      <c r="P5767" s="28"/>
      <c r="Q5767" s="28"/>
      <c r="R5767" s="28"/>
    </row>
    <row r="5768" spans="2:18">
      <c r="B5768" s="28"/>
      <c r="C5768" s="28"/>
      <c r="D5768" s="28"/>
      <c r="E5768" s="28"/>
      <c r="F5768" s="28"/>
      <c r="G5768" s="28"/>
      <c r="H5768" s="28"/>
      <c r="I5768" s="28"/>
      <c r="J5768" s="28"/>
      <c r="K5768" s="28"/>
      <c r="L5768" s="28"/>
      <c r="M5768" s="28"/>
      <c r="N5768" s="28"/>
      <c r="O5768" s="28"/>
      <c r="P5768" s="28"/>
      <c r="Q5768" s="28"/>
      <c r="R5768" s="28"/>
    </row>
    <row r="5769" spans="2:18">
      <c r="B5769" s="28"/>
      <c r="C5769" s="28"/>
      <c r="D5769" s="28"/>
      <c r="E5769" s="28"/>
      <c r="F5769" s="28"/>
      <c r="G5769" s="28"/>
      <c r="H5769" s="28"/>
      <c r="I5769" s="28"/>
      <c r="J5769" s="28"/>
      <c r="K5769" s="28"/>
      <c r="L5769" s="28"/>
      <c r="M5769" s="28"/>
      <c r="N5769" s="28"/>
      <c r="O5769" s="28"/>
      <c r="P5769" s="28"/>
      <c r="Q5769" s="28"/>
      <c r="R5769" s="28"/>
    </row>
    <row r="5770" spans="2:18">
      <c r="B5770" s="28"/>
      <c r="C5770" s="28"/>
      <c r="D5770" s="28"/>
      <c r="E5770" s="28"/>
      <c r="F5770" s="28"/>
      <c r="G5770" s="28"/>
      <c r="H5770" s="28"/>
      <c r="I5770" s="28"/>
      <c r="J5770" s="28"/>
      <c r="K5770" s="28"/>
      <c r="L5770" s="28"/>
      <c r="M5770" s="28"/>
      <c r="N5770" s="28"/>
      <c r="O5770" s="28"/>
      <c r="P5770" s="28"/>
      <c r="Q5770" s="28"/>
      <c r="R5770" s="28"/>
    </row>
    <row r="5771" spans="2:18">
      <c r="B5771" s="28"/>
      <c r="C5771" s="28"/>
      <c r="D5771" s="28"/>
      <c r="E5771" s="28"/>
      <c r="F5771" s="28"/>
      <c r="G5771" s="28"/>
      <c r="H5771" s="28"/>
      <c r="I5771" s="28"/>
      <c r="J5771" s="28"/>
      <c r="K5771" s="28"/>
      <c r="L5771" s="28"/>
      <c r="M5771" s="28"/>
      <c r="N5771" s="28"/>
      <c r="O5771" s="28"/>
      <c r="P5771" s="28"/>
      <c r="Q5771" s="28"/>
      <c r="R5771" s="28"/>
    </row>
    <row r="5772" spans="2:18">
      <c r="B5772" s="28"/>
      <c r="C5772" s="28"/>
      <c r="D5772" s="28"/>
      <c r="E5772" s="28"/>
      <c r="F5772" s="28"/>
      <c r="G5772" s="28"/>
      <c r="H5772" s="28"/>
      <c r="I5772" s="28"/>
      <c r="J5772" s="28"/>
      <c r="K5772" s="28"/>
      <c r="L5772" s="28"/>
      <c r="M5772" s="28"/>
      <c r="N5772" s="28"/>
      <c r="O5772" s="28"/>
      <c r="P5772" s="28"/>
      <c r="Q5772" s="28"/>
      <c r="R5772" s="28"/>
    </row>
    <row r="5773" spans="2:18">
      <c r="B5773" s="28"/>
      <c r="C5773" s="28"/>
      <c r="D5773" s="28"/>
      <c r="E5773" s="28"/>
      <c r="F5773" s="28"/>
      <c r="G5773" s="28"/>
      <c r="H5773" s="28"/>
      <c r="I5773" s="28"/>
      <c r="J5773" s="28"/>
      <c r="K5773" s="28"/>
      <c r="L5773" s="28"/>
      <c r="M5773" s="28"/>
      <c r="N5773" s="28"/>
      <c r="O5773" s="28"/>
      <c r="P5773" s="28"/>
      <c r="Q5773" s="28"/>
      <c r="R5773" s="28"/>
    </row>
    <row r="5774" spans="2:18">
      <c r="B5774" s="28"/>
      <c r="C5774" s="28"/>
      <c r="D5774" s="28"/>
      <c r="E5774" s="28"/>
      <c r="F5774" s="28"/>
      <c r="G5774" s="28"/>
      <c r="H5774" s="28"/>
      <c r="I5774" s="28"/>
      <c r="J5774" s="28"/>
      <c r="K5774" s="28"/>
      <c r="L5774" s="28"/>
      <c r="M5774" s="28"/>
      <c r="N5774" s="28"/>
      <c r="O5774" s="28"/>
      <c r="P5774" s="28"/>
      <c r="Q5774" s="28"/>
      <c r="R5774" s="28"/>
    </row>
    <row r="5775" spans="2:18">
      <c r="B5775" s="28"/>
      <c r="C5775" s="28"/>
      <c r="D5775" s="28"/>
      <c r="E5775" s="28"/>
      <c r="F5775" s="28"/>
      <c r="G5775" s="28"/>
      <c r="H5775" s="28"/>
      <c r="I5775" s="28"/>
      <c r="J5775" s="28"/>
      <c r="K5775" s="28"/>
      <c r="L5775" s="28"/>
      <c r="M5775" s="28"/>
      <c r="N5775" s="28"/>
      <c r="O5775" s="28"/>
      <c r="P5775" s="28"/>
      <c r="Q5775" s="28"/>
      <c r="R5775" s="28"/>
    </row>
    <row r="5776" spans="2:18">
      <c r="B5776" s="28"/>
      <c r="C5776" s="28"/>
      <c r="D5776" s="28"/>
      <c r="E5776" s="28"/>
      <c r="F5776" s="28"/>
      <c r="G5776" s="28"/>
      <c r="H5776" s="28"/>
      <c r="I5776" s="28"/>
      <c r="J5776" s="28"/>
      <c r="K5776" s="28"/>
      <c r="L5776" s="28"/>
      <c r="M5776" s="28"/>
      <c r="N5776" s="28"/>
      <c r="O5776" s="28"/>
      <c r="P5776" s="28"/>
      <c r="Q5776" s="28"/>
      <c r="R5776" s="28"/>
    </row>
    <row r="5777" spans="2:18">
      <c r="B5777" s="28"/>
      <c r="C5777" s="28"/>
      <c r="D5777" s="28"/>
      <c r="E5777" s="28"/>
      <c r="F5777" s="28"/>
      <c r="G5777" s="28"/>
      <c r="H5777" s="28"/>
      <c r="I5777" s="28"/>
      <c r="J5777" s="28"/>
      <c r="K5777" s="28"/>
      <c r="L5777" s="28"/>
      <c r="M5777" s="28"/>
      <c r="N5777" s="28"/>
      <c r="O5777" s="28"/>
      <c r="P5777" s="28"/>
      <c r="Q5777" s="28"/>
      <c r="R5777" s="28"/>
    </row>
    <row r="5778" spans="2:18">
      <c r="B5778" s="28"/>
      <c r="C5778" s="28"/>
      <c r="D5778" s="28"/>
      <c r="E5778" s="28"/>
      <c r="F5778" s="28"/>
      <c r="G5778" s="28"/>
      <c r="H5778" s="28"/>
      <c r="I5778" s="28"/>
      <c r="J5778" s="28"/>
      <c r="K5778" s="28"/>
      <c r="L5778" s="28"/>
      <c r="M5778" s="28"/>
      <c r="N5778" s="28"/>
      <c r="O5778" s="28"/>
      <c r="P5778" s="28"/>
      <c r="Q5778" s="28"/>
      <c r="R5778" s="28"/>
    </row>
    <row r="5779" spans="2:18">
      <c r="B5779" s="28"/>
      <c r="C5779" s="28"/>
      <c r="D5779" s="28"/>
      <c r="E5779" s="28"/>
      <c r="F5779" s="28"/>
      <c r="G5779" s="28"/>
      <c r="H5779" s="28"/>
      <c r="I5779" s="28"/>
      <c r="J5779" s="28"/>
      <c r="K5779" s="28"/>
      <c r="L5779" s="28"/>
      <c r="M5779" s="28"/>
      <c r="N5779" s="28"/>
      <c r="O5779" s="28"/>
      <c r="P5779" s="28"/>
      <c r="Q5779" s="28"/>
      <c r="R5779" s="28"/>
    </row>
    <row r="5780" spans="2:18">
      <c r="B5780" s="28"/>
      <c r="C5780" s="28"/>
      <c r="D5780" s="28"/>
      <c r="E5780" s="28"/>
      <c r="F5780" s="28"/>
      <c r="G5780" s="28"/>
      <c r="H5780" s="28"/>
      <c r="I5780" s="28"/>
      <c r="J5780" s="28"/>
      <c r="K5780" s="28"/>
      <c r="L5780" s="28"/>
      <c r="M5780" s="28"/>
      <c r="N5780" s="28"/>
      <c r="O5780" s="28"/>
      <c r="P5780" s="28"/>
      <c r="Q5780" s="28"/>
      <c r="R5780" s="28"/>
    </row>
    <row r="5781" spans="2:18">
      <c r="B5781" s="28"/>
      <c r="C5781" s="28"/>
      <c r="D5781" s="28"/>
      <c r="E5781" s="28"/>
      <c r="F5781" s="28"/>
      <c r="G5781" s="28"/>
      <c r="H5781" s="28"/>
      <c r="I5781" s="28"/>
      <c r="J5781" s="28"/>
      <c r="K5781" s="28"/>
      <c r="L5781" s="28"/>
      <c r="M5781" s="28"/>
      <c r="N5781" s="28"/>
      <c r="O5781" s="28"/>
      <c r="P5781" s="28"/>
      <c r="Q5781" s="28"/>
      <c r="R5781" s="28"/>
    </row>
    <row r="5782" spans="2:18">
      <c r="B5782" s="28"/>
      <c r="C5782" s="28"/>
      <c r="D5782" s="28"/>
      <c r="E5782" s="28"/>
      <c r="F5782" s="28"/>
      <c r="G5782" s="28"/>
      <c r="H5782" s="28"/>
      <c r="I5782" s="28"/>
      <c r="J5782" s="28"/>
      <c r="K5782" s="28"/>
      <c r="L5782" s="28"/>
      <c r="M5782" s="28"/>
      <c r="N5782" s="28"/>
      <c r="O5782" s="28"/>
      <c r="P5782" s="28"/>
      <c r="Q5782" s="28"/>
      <c r="R5782" s="28"/>
    </row>
    <row r="5783" spans="2:18">
      <c r="B5783" s="28"/>
      <c r="C5783" s="28"/>
      <c r="D5783" s="28"/>
      <c r="E5783" s="28"/>
      <c r="F5783" s="28"/>
      <c r="G5783" s="28"/>
      <c r="H5783" s="28"/>
      <c r="I5783" s="28"/>
      <c r="J5783" s="28"/>
      <c r="K5783" s="28"/>
      <c r="L5783" s="28"/>
      <c r="M5783" s="28"/>
      <c r="N5783" s="28"/>
      <c r="O5783" s="28"/>
      <c r="P5783" s="28"/>
      <c r="Q5783" s="28"/>
      <c r="R5783" s="28"/>
    </row>
    <row r="5784" spans="2:18">
      <c r="B5784" s="28"/>
      <c r="C5784" s="28"/>
      <c r="D5784" s="28"/>
      <c r="E5784" s="28"/>
      <c r="F5784" s="28"/>
      <c r="G5784" s="28"/>
      <c r="H5784" s="28"/>
      <c r="I5784" s="28"/>
      <c r="J5784" s="28"/>
      <c r="K5784" s="28"/>
      <c r="L5784" s="28"/>
      <c r="M5784" s="28"/>
      <c r="N5784" s="28"/>
      <c r="O5784" s="28"/>
      <c r="P5784" s="28"/>
      <c r="Q5784" s="28"/>
      <c r="R5784" s="28"/>
    </row>
    <row r="5785" spans="2:18">
      <c r="B5785" s="28"/>
      <c r="C5785" s="28"/>
      <c r="D5785" s="28"/>
      <c r="E5785" s="28"/>
      <c r="F5785" s="28"/>
      <c r="G5785" s="28"/>
      <c r="H5785" s="28"/>
      <c r="I5785" s="28"/>
      <c r="J5785" s="28"/>
      <c r="K5785" s="28"/>
      <c r="L5785" s="28"/>
      <c r="M5785" s="28"/>
      <c r="N5785" s="28"/>
      <c r="O5785" s="28"/>
      <c r="P5785" s="28"/>
      <c r="Q5785" s="28"/>
      <c r="R5785" s="28"/>
    </row>
    <row r="5786" spans="2:18">
      <c r="B5786" s="28"/>
      <c r="C5786" s="28"/>
      <c r="D5786" s="28"/>
      <c r="E5786" s="28"/>
      <c r="F5786" s="28"/>
      <c r="G5786" s="28"/>
      <c r="H5786" s="28"/>
      <c r="I5786" s="28"/>
      <c r="J5786" s="28"/>
      <c r="K5786" s="28"/>
      <c r="L5786" s="28"/>
      <c r="M5786" s="28"/>
      <c r="N5786" s="28"/>
      <c r="O5786" s="28"/>
      <c r="P5786" s="28"/>
      <c r="Q5786" s="28"/>
      <c r="R5786" s="28"/>
    </row>
    <row r="5787" spans="2:18">
      <c r="B5787" s="28"/>
      <c r="C5787" s="28"/>
      <c r="D5787" s="28"/>
      <c r="E5787" s="28"/>
      <c r="F5787" s="28"/>
      <c r="G5787" s="28"/>
      <c r="H5787" s="28"/>
      <c r="I5787" s="28"/>
      <c r="J5787" s="28"/>
      <c r="K5787" s="28"/>
      <c r="L5787" s="28"/>
      <c r="M5787" s="28"/>
      <c r="N5787" s="28"/>
      <c r="O5787" s="28"/>
      <c r="P5787" s="28"/>
      <c r="Q5787" s="28"/>
      <c r="R5787" s="28"/>
    </row>
    <row r="5788" spans="2:18">
      <c r="B5788" s="28"/>
      <c r="C5788" s="28"/>
      <c r="D5788" s="28"/>
      <c r="E5788" s="28"/>
      <c r="F5788" s="28"/>
      <c r="G5788" s="28"/>
      <c r="H5788" s="28"/>
      <c r="I5788" s="28"/>
      <c r="J5788" s="28"/>
      <c r="K5788" s="28"/>
      <c r="L5788" s="28"/>
      <c r="M5788" s="28"/>
      <c r="N5788" s="28"/>
      <c r="O5788" s="28"/>
      <c r="P5788" s="28"/>
      <c r="Q5788" s="28"/>
      <c r="R5788" s="28"/>
    </row>
    <row r="5789" spans="2:18">
      <c r="B5789" s="28"/>
      <c r="C5789" s="28"/>
      <c r="D5789" s="28"/>
      <c r="E5789" s="28"/>
      <c r="F5789" s="28"/>
      <c r="G5789" s="28"/>
      <c r="H5789" s="28"/>
      <c r="I5789" s="28"/>
      <c r="J5789" s="28"/>
      <c r="K5789" s="28"/>
      <c r="L5789" s="28"/>
      <c r="M5789" s="28"/>
      <c r="N5789" s="28"/>
      <c r="O5789" s="28"/>
      <c r="P5789" s="28"/>
      <c r="Q5789" s="28"/>
      <c r="R5789" s="28"/>
    </row>
    <row r="5790" spans="2:18">
      <c r="B5790" s="28"/>
      <c r="C5790" s="28"/>
      <c r="D5790" s="28"/>
      <c r="E5790" s="28"/>
      <c r="F5790" s="28"/>
      <c r="G5790" s="28"/>
      <c r="H5790" s="28"/>
      <c r="I5790" s="28"/>
      <c r="J5790" s="28"/>
      <c r="K5790" s="28"/>
      <c r="L5790" s="28"/>
      <c r="M5790" s="28"/>
      <c r="N5790" s="28"/>
      <c r="O5790" s="28"/>
      <c r="P5790" s="28"/>
      <c r="Q5790" s="28"/>
      <c r="R5790" s="28"/>
    </row>
    <row r="5791" spans="2:18">
      <c r="B5791" s="28"/>
      <c r="C5791" s="28"/>
      <c r="D5791" s="28"/>
      <c r="E5791" s="28"/>
      <c r="F5791" s="28"/>
      <c r="G5791" s="28"/>
      <c r="H5791" s="28"/>
      <c r="I5791" s="28"/>
      <c r="J5791" s="28"/>
      <c r="K5791" s="28"/>
      <c r="L5791" s="28"/>
      <c r="M5791" s="28"/>
      <c r="N5791" s="28"/>
      <c r="O5791" s="28"/>
      <c r="P5791" s="28"/>
      <c r="Q5791" s="28"/>
      <c r="R5791" s="28"/>
    </row>
    <row r="5792" spans="2:18">
      <c r="B5792" s="28"/>
      <c r="C5792" s="28"/>
      <c r="D5792" s="28"/>
      <c r="E5792" s="28"/>
      <c r="F5792" s="28"/>
      <c r="G5792" s="28"/>
      <c r="H5792" s="28"/>
      <c r="I5792" s="28"/>
      <c r="J5792" s="28"/>
      <c r="K5792" s="28"/>
      <c r="L5792" s="28"/>
      <c r="M5792" s="28"/>
      <c r="N5792" s="28"/>
      <c r="O5792" s="28"/>
      <c r="P5792" s="28"/>
      <c r="Q5792" s="28"/>
      <c r="R5792" s="28"/>
    </row>
    <row r="5793" spans="2:18">
      <c r="B5793" s="28"/>
      <c r="C5793" s="28"/>
      <c r="D5793" s="28"/>
      <c r="E5793" s="28"/>
      <c r="F5793" s="28"/>
      <c r="G5793" s="28"/>
      <c r="H5793" s="28"/>
      <c r="I5793" s="28"/>
      <c r="J5793" s="28"/>
      <c r="K5793" s="28"/>
      <c r="L5793" s="28"/>
      <c r="M5793" s="28"/>
      <c r="N5793" s="28"/>
      <c r="O5793" s="28"/>
      <c r="P5793" s="28"/>
      <c r="Q5793" s="28"/>
      <c r="R5793" s="28"/>
    </row>
    <row r="5794" spans="2:18">
      <c r="B5794" s="28"/>
      <c r="C5794" s="28"/>
      <c r="D5794" s="28"/>
      <c r="E5794" s="28"/>
      <c r="F5794" s="28"/>
      <c r="G5794" s="28"/>
      <c r="H5794" s="28"/>
      <c r="I5794" s="28"/>
      <c r="J5794" s="28"/>
      <c r="K5794" s="28"/>
      <c r="L5794" s="28"/>
      <c r="M5794" s="28"/>
      <c r="N5794" s="28"/>
      <c r="O5794" s="28"/>
      <c r="P5794" s="28"/>
      <c r="Q5794" s="28"/>
      <c r="R5794" s="28"/>
    </row>
    <row r="5795" spans="2:18">
      <c r="B5795" s="28"/>
      <c r="C5795" s="28"/>
      <c r="D5795" s="28"/>
      <c r="E5795" s="28"/>
      <c r="F5795" s="28"/>
      <c r="G5795" s="28"/>
      <c r="H5795" s="28"/>
      <c r="I5795" s="28"/>
      <c r="J5795" s="28"/>
      <c r="K5795" s="28"/>
      <c r="L5795" s="28"/>
      <c r="M5795" s="28"/>
      <c r="N5795" s="28"/>
      <c r="O5795" s="28"/>
      <c r="P5795" s="28"/>
      <c r="Q5795" s="28"/>
      <c r="R5795" s="28"/>
    </row>
    <row r="5796" spans="2:18">
      <c r="B5796" s="28"/>
      <c r="C5796" s="28"/>
      <c r="D5796" s="28"/>
      <c r="E5796" s="28"/>
      <c r="F5796" s="28"/>
      <c r="G5796" s="28"/>
      <c r="H5796" s="28"/>
      <c r="I5796" s="28"/>
      <c r="J5796" s="28"/>
      <c r="K5796" s="28"/>
      <c r="L5796" s="28"/>
      <c r="M5796" s="28"/>
      <c r="N5796" s="28"/>
      <c r="O5796" s="28"/>
      <c r="P5796" s="28"/>
      <c r="Q5796" s="28"/>
      <c r="R5796" s="28"/>
    </row>
    <row r="5797" spans="2:18">
      <c r="B5797" s="28"/>
      <c r="C5797" s="28"/>
      <c r="D5797" s="28"/>
      <c r="E5797" s="28"/>
      <c r="F5797" s="28"/>
      <c r="G5797" s="28"/>
      <c r="H5797" s="28"/>
      <c r="I5797" s="28"/>
      <c r="J5797" s="28"/>
      <c r="K5797" s="28"/>
      <c r="L5797" s="28"/>
      <c r="M5797" s="28"/>
      <c r="N5797" s="28"/>
      <c r="O5797" s="28"/>
      <c r="P5797" s="28"/>
      <c r="Q5797" s="28"/>
      <c r="R5797" s="28"/>
    </row>
    <row r="5798" spans="2:18">
      <c r="B5798" s="28"/>
      <c r="C5798" s="28"/>
      <c r="D5798" s="28"/>
      <c r="E5798" s="28"/>
      <c r="F5798" s="28"/>
      <c r="G5798" s="28"/>
      <c r="H5798" s="28"/>
      <c r="I5798" s="28"/>
      <c r="J5798" s="28"/>
      <c r="K5798" s="28"/>
      <c r="L5798" s="28"/>
      <c r="M5798" s="28"/>
      <c r="N5798" s="28"/>
      <c r="O5798" s="28"/>
      <c r="P5798" s="28"/>
      <c r="Q5798" s="28"/>
      <c r="R5798" s="28"/>
    </row>
    <row r="5799" spans="2:18">
      <c r="B5799" s="28"/>
      <c r="C5799" s="28"/>
      <c r="D5799" s="28"/>
      <c r="E5799" s="28"/>
      <c r="F5799" s="28"/>
      <c r="G5799" s="28"/>
      <c r="H5799" s="28"/>
      <c r="I5799" s="28"/>
      <c r="J5799" s="28"/>
      <c r="K5799" s="28"/>
      <c r="L5799" s="28"/>
      <c r="M5799" s="28"/>
      <c r="N5799" s="28"/>
      <c r="O5799" s="28"/>
      <c r="P5799" s="28"/>
      <c r="Q5799" s="28"/>
      <c r="R5799" s="28"/>
    </row>
    <row r="5800" spans="2:18">
      <c r="B5800" s="28"/>
      <c r="C5800" s="28"/>
      <c r="D5800" s="28"/>
      <c r="E5800" s="28"/>
      <c r="F5800" s="28"/>
      <c r="G5800" s="28"/>
      <c r="H5800" s="28"/>
      <c r="I5800" s="28"/>
      <c r="J5800" s="28"/>
      <c r="K5800" s="28"/>
      <c r="L5800" s="28"/>
      <c r="M5800" s="28"/>
      <c r="N5800" s="28"/>
      <c r="O5800" s="28"/>
      <c r="P5800" s="28"/>
      <c r="Q5800" s="28"/>
      <c r="R5800" s="28"/>
    </row>
    <row r="5801" spans="2:18">
      <c r="B5801" s="28"/>
      <c r="C5801" s="28"/>
      <c r="D5801" s="28"/>
      <c r="E5801" s="28"/>
      <c r="F5801" s="28"/>
      <c r="G5801" s="28"/>
      <c r="H5801" s="28"/>
      <c r="I5801" s="28"/>
      <c r="J5801" s="28"/>
      <c r="K5801" s="28"/>
      <c r="L5801" s="28"/>
      <c r="M5801" s="28"/>
      <c r="N5801" s="28"/>
      <c r="O5801" s="28"/>
      <c r="P5801" s="28"/>
      <c r="Q5801" s="28"/>
      <c r="R5801" s="28"/>
    </row>
    <row r="5802" spans="2:18">
      <c r="B5802" s="28"/>
      <c r="C5802" s="28"/>
      <c r="D5802" s="28"/>
      <c r="E5802" s="28"/>
      <c r="F5802" s="28"/>
      <c r="G5802" s="28"/>
      <c r="H5802" s="28"/>
      <c r="I5802" s="28"/>
      <c r="J5802" s="28"/>
      <c r="K5802" s="28"/>
      <c r="L5802" s="28"/>
      <c r="M5802" s="28"/>
      <c r="N5802" s="28"/>
      <c r="O5802" s="28"/>
      <c r="P5802" s="28"/>
      <c r="Q5802" s="28"/>
      <c r="R5802" s="28"/>
    </row>
    <row r="5803" spans="2:18">
      <c r="B5803" s="28"/>
      <c r="C5803" s="28"/>
      <c r="D5803" s="28"/>
      <c r="E5803" s="28"/>
      <c r="F5803" s="28"/>
      <c r="G5803" s="28"/>
      <c r="H5803" s="28"/>
      <c r="I5803" s="28"/>
      <c r="J5803" s="28"/>
      <c r="K5803" s="28"/>
      <c r="L5803" s="28"/>
      <c r="M5803" s="28"/>
      <c r="N5803" s="28"/>
      <c r="O5803" s="28"/>
      <c r="P5803" s="28"/>
      <c r="Q5803" s="28"/>
      <c r="R5803" s="28"/>
    </row>
    <row r="5804" spans="2:18">
      <c r="B5804" s="28"/>
      <c r="C5804" s="28"/>
      <c r="D5804" s="28"/>
      <c r="E5804" s="28"/>
      <c r="F5804" s="28"/>
      <c r="G5804" s="28"/>
      <c r="H5804" s="28"/>
      <c r="I5804" s="28"/>
      <c r="J5804" s="28"/>
      <c r="K5804" s="28"/>
      <c r="L5804" s="28"/>
      <c r="M5804" s="28"/>
      <c r="N5804" s="28"/>
      <c r="O5804" s="28"/>
      <c r="P5804" s="28"/>
      <c r="Q5804" s="28"/>
      <c r="R5804" s="28"/>
    </row>
    <row r="5805" spans="2:18">
      <c r="B5805" s="28"/>
      <c r="C5805" s="28"/>
      <c r="D5805" s="28"/>
      <c r="E5805" s="28"/>
      <c r="F5805" s="28"/>
      <c r="G5805" s="28"/>
      <c r="H5805" s="28"/>
      <c r="I5805" s="28"/>
      <c r="J5805" s="28"/>
      <c r="K5805" s="28"/>
      <c r="L5805" s="28"/>
      <c r="M5805" s="28"/>
      <c r="N5805" s="28"/>
      <c r="O5805" s="28"/>
      <c r="P5805" s="28"/>
      <c r="Q5805" s="28"/>
      <c r="R5805" s="28"/>
    </row>
    <row r="5806" spans="2:18">
      <c r="B5806" s="28"/>
      <c r="C5806" s="28"/>
      <c r="D5806" s="28"/>
      <c r="E5806" s="28"/>
      <c r="F5806" s="28"/>
      <c r="G5806" s="28"/>
      <c r="H5806" s="28"/>
      <c r="I5806" s="28"/>
      <c r="J5806" s="28"/>
      <c r="K5806" s="28"/>
      <c r="L5806" s="28"/>
      <c r="M5806" s="28"/>
      <c r="N5806" s="28"/>
      <c r="O5806" s="28"/>
      <c r="P5806" s="28"/>
      <c r="Q5806" s="28"/>
      <c r="R5806" s="28"/>
    </row>
    <row r="5807" spans="2:18">
      <c r="B5807" s="28"/>
      <c r="C5807" s="28"/>
      <c r="D5807" s="28"/>
      <c r="E5807" s="28"/>
      <c r="F5807" s="28"/>
      <c r="G5807" s="28"/>
      <c r="H5807" s="28"/>
      <c r="I5807" s="28"/>
      <c r="J5807" s="28"/>
      <c r="K5807" s="28"/>
      <c r="L5807" s="28"/>
      <c r="M5807" s="28"/>
      <c r="N5807" s="28"/>
      <c r="O5807" s="28"/>
      <c r="P5807" s="28"/>
      <c r="Q5807" s="28"/>
      <c r="R5807" s="28"/>
    </row>
    <row r="5808" spans="2:18">
      <c r="B5808" s="28"/>
      <c r="C5808" s="28"/>
      <c r="D5808" s="28"/>
      <c r="E5808" s="28"/>
      <c r="F5808" s="28"/>
      <c r="G5808" s="28"/>
      <c r="H5808" s="28"/>
      <c r="I5808" s="28"/>
      <c r="J5808" s="28"/>
      <c r="K5808" s="28"/>
      <c r="L5808" s="28"/>
      <c r="M5808" s="28"/>
      <c r="N5808" s="28"/>
      <c r="O5808" s="28"/>
      <c r="P5808" s="28"/>
      <c r="Q5808" s="28"/>
      <c r="R5808" s="28"/>
    </row>
    <row r="5809" spans="2:18">
      <c r="B5809" s="28"/>
      <c r="C5809" s="28"/>
      <c r="D5809" s="28"/>
      <c r="E5809" s="28"/>
      <c r="F5809" s="28"/>
      <c r="G5809" s="28"/>
      <c r="H5809" s="28"/>
      <c r="I5809" s="28"/>
      <c r="J5809" s="28"/>
      <c r="K5809" s="28"/>
      <c r="L5809" s="28"/>
      <c r="M5809" s="28"/>
      <c r="N5809" s="28"/>
      <c r="O5809" s="28"/>
      <c r="P5809" s="28"/>
      <c r="Q5809" s="28"/>
      <c r="R5809" s="28"/>
    </row>
    <row r="5810" spans="2:18">
      <c r="B5810" s="28"/>
      <c r="C5810" s="28"/>
      <c r="D5810" s="28"/>
      <c r="E5810" s="28"/>
      <c r="F5810" s="28"/>
      <c r="G5810" s="28"/>
      <c r="H5810" s="28"/>
      <c r="I5810" s="28"/>
      <c r="J5810" s="28"/>
      <c r="K5810" s="28"/>
      <c r="L5810" s="28"/>
      <c r="M5810" s="28"/>
      <c r="N5810" s="28"/>
      <c r="O5810" s="28"/>
      <c r="P5810" s="28"/>
      <c r="Q5810" s="28"/>
      <c r="R5810" s="28"/>
    </row>
    <row r="5811" spans="2:18">
      <c r="B5811" s="28"/>
      <c r="C5811" s="28"/>
      <c r="D5811" s="28"/>
      <c r="E5811" s="28"/>
      <c r="F5811" s="28"/>
      <c r="G5811" s="28"/>
      <c r="H5811" s="28"/>
      <c r="I5811" s="28"/>
      <c r="J5811" s="28"/>
      <c r="K5811" s="28"/>
      <c r="L5811" s="28"/>
      <c r="M5811" s="28"/>
      <c r="N5811" s="28"/>
      <c r="O5811" s="28"/>
      <c r="P5811" s="28"/>
      <c r="Q5811" s="28"/>
      <c r="R5811" s="28"/>
    </row>
    <row r="5812" spans="2:18">
      <c r="B5812" s="28"/>
      <c r="C5812" s="28"/>
      <c r="D5812" s="28"/>
      <c r="E5812" s="28"/>
      <c r="F5812" s="28"/>
      <c r="G5812" s="28"/>
      <c r="H5812" s="28"/>
      <c r="I5812" s="28"/>
      <c r="J5812" s="28"/>
      <c r="K5812" s="28"/>
      <c r="L5812" s="28"/>
      <c r="M5812" s="28"/>
      <c r="N5812" s="28"/>
      <c r="O5812" s="28"/>
      <c r="P5812" s="28"/>
      <c r="Q5812" s="28"/>
      <c r="R5812" s="28"/>
    </row>
    <row r="5813" spans="2:18">
      <c r="B5813" s="28"/>
      <c r="C5813" s="28"/>
      <c r="D5813" s="28"/>
      <c r="E5813" s="28"/>
      <c r="F5813" s="28"/>
      <c r="G5813" s="28"/>
      <c r="H5813" s="28"/>
      <c r="I5813" s="28"/>
      <c r="J5813" s="28"/>
      <c r="K5813" s="28"/>
      <c r="L5813" s="28"/>
      <c r="M5813" s="28"/>
      <c r="N5813" s="28"/>
      <c r="O5813" s="28"/>
      <c r="P5813" s="28"/>
      <c r="Q5813" s="28"/>
      <c r="R5813" s="28"/>
    </row>
    <row r="5814" spans="2:18">
      <c r="B5814" s="28"/>
      <c r="C5814" s="28"/>
      <c r="D5814" s="28"/>
      <c r="E5814" s="28"/>
      <c r="F5814" s="28"/>
      <c r="G5814" s="28"/>
      <c r="H5814" s="28"/>
      <c r="I5814" s="28"/>
      <c r="J5814" s="28"/>
      <c r="K5814" s="28"/>
      <c r="L5814" s="28"/>
      <c r="M5814" s="28"/>
      <c r="N5814" s="28"/>
      <c r="O5814" s="28"/>
      <c r="P5814" s="28"/>
      <c r="Q5814" s="28"/>
      <c r="R5814" s="28"/>
    </row>
    <row r="5815" spans="2:18">
      <c r="B5815" s="28"/>
      <c r="C5815" s="28"/>
      <c r="D5815" s="28"/>
      <c r="E5815" s="28"/>
      <c r="F5815" s="28"/>
      <c r="G5815" s="28"/>
      <c r="H5815" s="28"/>
      <c r="I5815" s="28"/>
      <c r="J5815" s="28"/>
      <c r="K5815" s="28"/>
      <c r="L5815" s="28"/>
      <c r="M5815" s="28"/>
      <c r="N5815" s="28"/>
      <c r="O5815" s="28"/>
      <c r="P5815" s="28"/>
      <c r="Q5815" s="28"/>
      <c r="R5815" s="28"/>
    </row>
    <row r="5816" spans="2:18">
      <c r="B5816" s="28"/>
      <c r="C5816" s="28"/>
      <c r="D5816" s="28"/>
      <c r="E5816" s="28"/>
      <c r="F5816" s="28"/>
      <c r="G5816" s="28"/>
      <c r="H5816" s="28"/>
      <c r="I5816" s="28"/>
      <c r="J5816" s="28"/>
      <c r="K5816" s="28"/>
      <c r="L5816" s="28"/>
      <c r="M5816" s="28"/>
      <c r="N5816" s="28"/>
      <c r="O5816" s="28"/>
      <c r="P5816" s="28"/>
      <c r="Q5816" s="28"/>
      <c r="R5816" s="28"/>
    </row>
    <row r="5817" spans="2:18">
      <c r="B5817" s="28"/>
      <c r="C5817" s="28"/>
      <c r="D5817" s="28"/>
      <c r="E5817" s="28"/>
      <c r="F5817" s="28"/>
      <c r="G5817" s="28"/>
      <c r="H5817" s="28"/>
      <c r="I5817" s="28"/>
      <c r="J5817" s="28"/>
      <c r="K5817" s="28"/>
      <c r="L5817" s="28"/>
      <c r="M5817" s="28"/>
      <c r="N5817" s="28"/>
      <c r="O5817" s="28"/>
      <c r="P5817" s="28"/>
      <c r="Q5817" s="28"/>
      <c r="R5817" s="28"/>
    </row>
    <row r="5818" spans="2:18">
      <c r="B5818" s="28"/>
      <c r="C5818" s="28"/>
      <c r="D5818" s="28"/>
      <c r="E5818" s="28"/>
      <c r="F5818" s="28"/>
      <c r="G5818" s="28"/>
      <c r="H5818" s="28"/>
      <c r="I5818" s="28"/>
      <c r="J5818" s="28"/>
      <c r="K5818" s="28"/>
      <c r="L5818" s="28"/>
      <c r="M5818" s="28"/>
      <c r="N5818" s="28"/>
      <c r="O5818" s="28"/>
      <c r="P5818" s="28"/>
      <c r="Q5818" s="28"/>
      <c r="R5818" s="28"/>
    </row>
    <row r="5819" spans="2:18">
      <c r="B5819" s="28"/>
      <c r="C5819" s="28"/>
      <c r="D5819" s="28"/>
      <c r="E5819" s="28"/>
      <c r="F5819" s="28"/>
      <c r="G5819" s="28"/>
      <c r="H5819" s="28"/>
      <c r="I5819" s="28"/>
      <c r="J5819" s="28"/>
      <c r="K5819" s="28"/>
      <c r="L5819" s="28"/>
      <c r="M5819" s="28"/>
      <c r="N5819" s="28"/>
      <c r="O5819" s="28"/>
      <c r="P5819" s="28"/>
      <c r="Q5819" s="28"/>
      <c r="R5819" s="28"/>
    </row>
    <row r="5820" spans="2:18">
      <c r="B5820" s="28"/>
      <c r="C5820" s="28"/>
      <c r="D5820" s="28"/>
      <c r="E5820" s="28"/>
      <c r="F5820" s="28"/>
      <c r="G5820" s="28"/>
      <c r="H5820" s="28"/>
      <c r="I5820" s="28"/>
      <c r="J5820" s="28"/>
      <c r="K5820" s="28"/>
      <c r="L5820" s="28"/>
      <c r="M5820" s="28"/>
      <c r="N5820" s="28"/>
      <c r="O5820" s="28"/>
      <c r="P5820" s="28"/>
      <c r="Q5820" s="28"/>
      <c r="R5820" s="28"/>
    </row>
    <row r="5821" spans="2:18">
      <c r="B5821" s="28"/>
      <c r="C5821" s="28"/>
      <c r="D5821" s="28"/>
      <c r="E5821" s="28"/>
      <c r="F5821" s="28"/>
      <c r="G5821" s="28"/>
      <c r="H5821" s="28"/>
      <c r="I5821" s="28"/>
      <c r="J5821" s="28"/>
      <c r="K5821" s="28"/>
      <c r="L5821" s="28"/>
      <c r="M5821" s="28"/>
      <c r="N5821" s="28"/>
      <c r="O5821" s="28"/>
      <c r="P5821" s="28"/>
      <c r="Q5821" s="28"/>
      <c r="R5821" s="28"/>
    </row>
    <row r="5822" spans="2:18">
      <c r="B5822" s="28"/>
      <c r="C5822" s="28"/>
      <c r="D5822" s="28"/>
      <c r="E5822" s="28"/>
      <c r="F5822" s="28"/>
      <c r="G5822" s="28"/>
      <c r="H5822" s="28"/>
      <c r="I5822" s="28"/>
      <c r="J5822" s="28"/>
      <c r="K5822" s="28"/>
      <c r="L5822" s="28"/>
      <c r="M5822" s="28"/>
      <c r="N5822" s="28"/>
      <c r="O5822" s="28"/>
      <c r="P5822" s="28"/>
      <c r="Q5822" s="28"/>
      <c r="R5822" s="28"/>
    </row>
    <row r="5823" spans="2:18">
      <c r="B5823" s="28"/>
      <c r="C5823" s="28"/>
      <c r="D5823" s="28"/>
      <c r="E5823" s="28"/>
      <c r="F5823" s="28"/>
      <c r="G5823" s="28"/>
      <c r="H5823" s="28"/>
      <c r="I5823" s="28"/>
      <c r="J5823" s="28"/>
      <c r="K5823" s="28"/>
      <c r="L5823" s="28"/>
      <c r="M5823" s="28"/>
      <c r="N5823" s="28"/>
      <c r="O5823" s="28"/>
      <c r="P5823" s="28"/>
      <c r="Q5823" s="28"/>
      <c r="R5823" s="28"/>
    </row>
    <row r="5824" spans="2:18">
      <c r="B5824" s="28"/>
      <c r="C5824" s="28"/>
      <c r="D5824" s="28"/>
      <c r="E5824" s="28"/>
      <c r="F5824" s="28"/>
      <c r="G5824" s="28"/>
      <c r="H5824" s="28"/>
      <c r="I5824" s="28"/>
      <c r="J5824" s="28"/>
      <c r="K5824" s="28"/>
      <c r="L5824" s="28"/>
      <c r="M5824" s="28"/>
      <c r="N5824" s="28"/>
      <c r="O5824" s="28"/>
      <c r="P5824" s="28"/>
      <c r="Q5824" s="28"/>
      <c r="R5824" s="28"/>
    </row>
    <row r="5825" spans="2:18">
      <c r="B5825" s="28"/>
      <c r="C5825" s="28"/>
      <c r="D5825" s="28"/>
      <c r="E5825" s="28"/>
      <c r="F5825" s="28"/>
      <c r="G5825" s="28"/>
      <c r="H5825" s="28"/>
      <c r="I5825" s="28"/>
      <c r="J5825" s="28"/>
      <c r="K5825" s="28"/>
      <c r="L5825" s="28"/>
      <c r="M5825" s="28"/>
      <c r="N5825" s="28"/>
      <c r="O5825" s="28"/>
      <c r="P5825" s="28"/>
      <c r="Q5825" s="28"/>
      <c r="R5825" s="28"/>
    </row>
    <row r="5826" spans="2:18">
      <c r="B5826" s="28"/>
      <c r="C5826" s="28"/>
      <c r="D5826" s="28"/>
      <c r="E5826" s="28"/>
      <c r="F5826" s="28"/>
      <c r="G5826" s="28"/>
      <c r="H5826" s="28"/>
      <c r="I5826" s="28"/>
      <c r="J5826" s="28"/>
      <c r="K5826" s="28"/>
      <c r="L5826" s="28"/>
      <c r="M5826" s="28"/>
      <c r="N5826" s="28"/>
      <c r="O5826" s="28"/>
      <c r="P5826" s="28"/>
      <c r="Q5826" s="28"/>
      <c r="R5826" s="28"/>
    </row>
    <row r="5827" spans="2:18">
      <c r="B5827" s="28"/>
      <c r="C5827" s="28"/>
      <c r="D5827" s="28"/>
      <c r="E5827" s="28"/>
      <c r="F5827" s="28"/>
      <c r="G5827" s="28"/>
      <c r="H5827" s="28"/>
      <c r="I5827" s="28"/>
      <c r="J5827" s="28"/>
      <c r="K5827" s="28"/>
      <c r="L5827" s="28"/>
      <c r="M5827" s="28"/>
      <c r="N5827" s="28"/>
      <c r="O5827" s="28"/>
      <c r="P5827" s="28"/>
      <c r="Q5827" s="28"/>
      <c r="R5827" s="28"/>
    </row>
    <row r="5828" spans="2:18">
      <c r="B5828" s="28"/>
      <c r="C5828" s="28"/>
      <c r="D5828" s="28"/>
      <c r="E5828" s="28"/>
      <c r="F5828" s="28"/>
      <c r="G5828" s="28"/>
      <c r="H5828" s="28"/>
      <c r="I5828" s="28"/>
      <c r="J5828" s="28"/>
      <c r="K5828" s="28"/>
      <c r="L5828" s="28"/>
      <c r="M5828" s="28"/>
      <c r="N5828" s="28"/>
      <c r="O5828" s="28"/>
      <c r="P5828" s="28"/>
      <c r="Q5828" s="28"/>
      <c r="R5828" s="28"/>
    </row>
    <row r="5829" spans="2:18">
      <c r="B5829" s="28"/>
      <c r="C5829" s="28"/>
      <c r="D5829" s="28"/>
      <c r="E5829" s="28"/>
      <c r="F5829" s="28"/>
      <c r="G5829" s="28"/>
      <c r="H5829" s="28"/>
      <c r="I5829" s="28"/>
      <c r="J5829" s="28"/>
      <c r="K5829" s="28"/>
      <c r="L5829" s="28"/>
      <c r="M5829" s="28"/>
      <c r="N5829" s="28"/>
      <c r="O5829" s="28"/>
      <c r="P5829" s="28"/>
      <c r="Q5829" s="28"/>
      <c r="R5829" s="28"/>
    </row>
    <row r="5830" spans="2:18">
      <c r="B5830" s="28"/>
      <c r="C5830" s="28"/>
      <c r="D5830" s="28"/>
      <c r="E5830" s="28"/>
      <c r="F5830" s="28"/>
      <c r="G5830" s="28"/>
      <c r="H5830" s="28"/>
      <c r="I5830" s="28"/>
      <c r="J5830" s="28"/>
      <c r="K5830" s="28"/>
      <c r="L5830" s="28"/>
      <c r="M5830" s="28"/>
      <c r="N5830" s="28"/>
      <c r="O5830" s="28"/>
      <c r="P5830" s="28"/>
      <c r="Q5830" s="28"/>
      <c r="R5830" s="28"/>
    </row>
    <row r="5831" spans="2:18">
      <c r="B5831" s="28"/>
      <c r="C5831" s="28"/>
      <c r="D5831" s="28"/>
      <c r="E5831" s="28"/>
      <c r="F5831" s="28"/>
      <c r="G5831" s="28"/>
      <c r="H5831" s="28"/>
      <c r="I5831" s="28"/>
      <c r="J5831" s="28"/>
      <c r="K5831" s="28"/>
      <c r="L5831" s="28"/>
      <c r="M5831" s="28"/>
      <c r="N5831" s="28"/>
      <c r="O5831" s="28"/>
      <c r="P5831" s="28"/>
      <c r="Q5831" s="28"/>
      <c r="R5831" s="28"/>
    </row>
    <row r="5832" spans="2:18">
      <c r="B5832" s="28"/>
      <c r="C5832" s="28"/>
      <c r="D5832" s="28"/>
      <c r="E5832" s="28"/>
      <c r="F5832" s="28"/>
      <c r="G5832" s="28"/>
      <c r="H5832" s="28"/>
      <c r="I5832" s="28"/>
      <c r="J5832" s="28"/>
      <c r="K5832" s="28"/>
      <c r="L5832" s="28"/>
      <c r="M5832" s="28"/>
      <c r="N5832" s="28"/>
      <c r="O5832" s="28"/>
      <c r="P5832" s="28"/>
      <c r="Q5832" s="28"/>
      <c r="R5832" s="28"/>
    </row>
    <row r="5833" spans="2:18">
      <c r="B5833" s="28"/>
      <c r="C5833" s="28"/>
      <c r="D5833" s="28"/>
      <c r="E5833" s="28"/>
      <c r="F5833" s="28"/>
      <c r="G5833" s="28"/>
      <c r="H5833" s="28"/>
      <c r="I5833" s="28"/>
      <c r="J5833" s="28"/>
      <c r="K5833" s="28"/>
      <c r="L5833" s="28"/>
      <c r="M5833" s="28"/>
      <c r="N5833" s="28"/>
      <c r="O5833" s="28"/>
      <c r="P5833" s="28"/>
      <c r="Q5833" s="28"/>
      <c r="R5833" s="28"/>
    </row>
    <row r="5834" spans="2:18">
      <c r="B5834" s="28"/>
      <c r="C5834" s="28"/>
      <c r="D5834" s="28"/>
      <c r="E5834" s="28"/>
      <c r="F5834" s="28"/>
      <c r="G5834" s="28"/>
      <c r="H5834" s="28"/>
      <c r="I5834" s="28"/>
      <c r="J5834" s="28"/>
      <c r="K5834" s="28"/>
      <c r="L5834" s="28"/>
      <c r="M5834" s="28"/>
      <c r="N5834" s="28"/>
      <c r="O5834" s="28"/>
      <c r="P5834" s="28"/>
      <c r="Q5834" s="28"/>
      <c r="R5834" s="28"/>
    </row>
    <row r="5835" spans="2:18">
      <c r="B5835" s="28"/>
      <c r="C5835" s="28"/>
      <c r="D5835" s="28"/>
      <c r="E5835" s="28"/>
      <c r="F5835" s="28"/>
      <c r="G5835" s="28"/>
      <c r="H5835" s="28"/>
      <c r="I5835" s="28"/>
      <c r="J5835" s="28"/>
      <c r="K5835" s="28"/>
      <c r="L5835" s="28"/>
      <c r="M5835" s="28"/>
      <c r="N5835" s="28"/>
      <c r="O5835" s="28"/>
      <c r="P5835" s="28"/>
      <c r="Q5835" s="28"/>
      <c r="R5835" s="28"/>
    </row>
    <row r="5836" spans="2:18">
      <c r="B5836" s="28"/>
      <c r="C5836" s="28"/>
      <c r="D5836" s="28"/>
      <c r="E5836" s="28"/>
      <c r="F5836" s="28"/>
      <c r="G5836" s="28"/>
      <c r="H5836" s="28"/>
      <c r="I5836" s="28"/>
      <c r="J5836" s="28"/>
      <c r="K5836" s="28"/>
      <c r="L5836" s="28"/>
      <c r="M5836" s="28"/>
      <c r="N5836" s="28"/>
      <c r="O5836" s="28"/>
      <c r="P5836" s="28"/>
      <c r="Q5836" s="28"/>
      <c r="R5836" s="28"/>
    </row>
    <row r="5837" spans="2:18">
      <c r="B5837" s="28"/>
      <c r="C5837" s="28"/>
      <c r="D5837" s="28"/>
      <c r="E5837" s="28"/>
      <c r="F5837" s="28"/>
      <c r="G5837" s="28"/>
      <c r="H5837" s="28"/>
      <c r="I5837" s="28"/>
      <c r="J5837" s="28"/>
      <c r="K5837" s="28"/>
      <c r="L5837" s="28"/>
      <c r="M5837" s="28"/>
      <c r="N5837" s="28"/>
      <c r="O5837" s="28"/>
      <c r="P5837" s="28"/>
      <c r="Q5837" s="28"/>
      <c r="R5837" s="28"/>
    </row>
    <row r="5838" spans="2:18">
      <c r="B5838" s="28"/>
      <c r="C5838" s="28"/>
      <c r="D5838" s="28"/>
      <c r="E5838" s="28"/>
      <c r="F5838" s="28"/>
      <c r="G5838" s="28"/>
      <c r="H5838" s="28"/>
      <c r="I5838" s="28"/>
      <c r="J5838" s="28"/>
      <c r="K5838" s="28"/>
      <c r="L5838" s="28"/>
      <c r="M5838" s="28"/>
      <c r="N5838" s="28"/>
      <c r="O5838" s="28"/>
      <c r="P5838" s="28"/>
      <c r="Q5838" s="28"/>
      <c r="R5838" s="28"/>
    </row>
    <row r="5839" spans="2:18">
      <c r="B5839" s="28"/>
      <c r="C5839" s="28"/>
      <c r="D5839" s="28"/>
      <c r="E5839" s="28"/>
      <c r="F5839" s="28"/>
      <c r="G5839" s="28"/>
      <c r="H5839" s="28"/>
      <c r="I5839" s="28"/>
      <c r="J5839" s="28"/>
      <c r="K5839" s="28"/>
      <c r="L5839" s="28"/>
      <c r="M5839" s="28"/>
      <c r="N5839" s="28"/>
      <c r="O5839" s="28"/>
      <c r="P5839" s="28"/>
      <c r="Q5839" s="28"/>
      <c r="R5839" s="28"/>
    </row>
    <row r="5840" spans="2:18">
      <c r="B5840" s="28"/>
      <c r="C5840" s="28"/>
      <c r="D5840" s="28"/>
      <c r="E5840" s="28"/>
      <c r="F5840" s="28"/>
      <c r="G5840" s="28"/>
      <c r="H5840" s="28"/>
      <c r="I5840" s="28"/>
      <c r="J5840" s="28"/>
      <c r="K5840" s="28"/>
      <c r="L5840" s="28"/>
      <c r="M5840" s="28"/>
      <c r="N5840" s="28"/>
      <c r="O5840" s="28"/>
      <c r="P5840" s="28"/>
      <c r="Q5840" s="28"/>
      <c r="R5840" s="28"/>
    </row>
    <row r="5841" spans="2:18">
      <c r="B5841" s="28"/>
      <c r="C5841" s="28"/>
      <c r="D5841" s="28"/>
      <c r="E5841" s="28"/>
      <c r="F5841" s="28"/>
      <c r="G5841" s="28"/>
      <c r="H5841" s="28"/>
      <c r="I5841" s="28"/>
      <c r="J5841" s="28"/>
      <c r="K5841" s="28"/>
      <c r="L5841" s="28"/>
      <c r="M5841" s="28"/>
      <c r="N5841" s="28"/>
      <c r="O5841" s="28"/>
      <c r="P5841" s="28"/>
      <c r="Q5841" s="28"/>
      <c r="R5841" s="28"/>
    </row>
    <row r="5842" spans="2:18">
      <c r="B5842" s="28"/>
      <c r="C5842" s="28"/>
      <c r="D5842" s="28"/>
      <c r="E5842" s="28"/>
      <c r="F5842" s="28"/>
      <c r="G5842" s="28"/>
      <c r="H5842" s="28"/>
      <c r="I5842" s="28"/>
      <c r="J5842" s="28"/>
      <c r="K5842" s="28"/>
      <c r="L5842" s="28"/>
      <c r="M5842" s="28"/>
      <c r="N5842" s="28"/>
      <c r="O5842" s="28"/>
      <c r="P5842" s="28"/>
      <c r="Q5842" s="28"/>
      <c r="R5842" s="28"/>
    </row>
    <row r="5843" spans="2:18">
      <c r="B5843" s="28"/>
      <c r="C5843" s="28"/>
      <c r="D5843" s="28"/>
      <c r="E5843" s="28"/>
      <c r="F5843" s="28"/>
      <c r="G5843" s="28"/>
      <c r="H5843" s="28"/>
      <c r="I5843" s="28"/>
      <c r="J5843" s="28"/>
      <c r="K5843" s="28"/>
      <c r="L5843" s="28"/>
      <c r="M5843" s="28"/>
      <c r="N5843" s="28"/>
      <c r="O5843" s="28"/>
      <c r="P5843" s="28"/>
      <c r="Q5843" s="28"/>
      <c r="R5843" s="28"/>
    </row>
    <row r="5844" spans="2:18">
      <c r="B5844" s="28"/>
      <c r="C5844" s="28"/>
      <c r="D5844" s="28"/>
      <c r="E5844" s="28"/>
      <c r="F5844" s="28"/>
      <c r="G5844" s="28"/>
      <c r="H5844" s="28"/>
      <c r="I5844" s="28"/>
      <c r="J5844" s="28"/>
      <c r="K5844" s="28"/>
      <c r="L5844" s="28"/>
      <c r="M5844" s="28"/>
      <c r="N5844" s="28"/>
      <c r="O5844" s="28"/>
      <c r="P5844" s="28"/>
      <c r="Q5844" s="28"/>
      <c r="R5844" s="28"/>
    </row>
    <row r="5845" spans="2:18">
      <c r="B5845" s="28"/>
      <c r="C5845" s="28"/>
      <c r="D5845" s="28"/>
      <c r="E5845" s="28"/>
      <c r="F5845" s="28"/>
      <c r="G5845" s="28"/>
      <c r="H5845" s="28"/>
      <c r="I5845" s="28"/>
      <c r="J5845" s="28"/>
      <c r="K5845" s="28"/>
      <c r="L5845" s="28"/>
      <c r="M5845" s="28"/>
      <c r="N5845" s="28"/>
      <c r="O5845" s="28"/>
      <c r="P5845" s="28"/>
      <c r="Q5845" s="28"/>
      <c r="R5845" s="28"/>
    </row>
    <row r="5846" spans="2:18">
      <c r="B5846" s="28"/>
      <c r="C5846" s="28"/>
      <c r="D5846" s="28"/>
      <c r="E5846" s="28"/>
      <c r="F5846" s="28"/>
      <c r="G5846" s="28"/>
      <c r="H5846" s="28"/>
      <c r="I5846" s="28"/>
      <c r="J5846" s="28"/>
      <c r="K5846" s="28"/>
      <c r="L5846" s="28"/>
      <c r="M5846" s="28"/>
      <c r="N5846" s="28"/>
      <c r="O5846" s="28"/>
      <c r="P5846" s="28"/>
      <c r="Q5846" s="28"/>
      <c r="R5846" s="28"/>
    </row>
    <row r="5847" spans="2:18">
      <c r="B5847" s="28"/>
      <c r="C5847" s="28"/>
      <c r="D5847" s="28"/>
      <c r="E5847" s="28"/>
      <c r="F5847" s="28"/>
      <c r="G5847" s="28"/>
      <c r="H5847" s="28"/>
      <c r="I5847" s="28"/>
      <c r="J5847" s="28"/>
      <c r="K5847" s="28"/>
      <c r="L5847" s="28"/>
      <c r="M5847" s="28"/>
      <c r="N5847" s="28"/>
      <c r="O5847" s="28"/>
      <c r="P5847" s="28"/>
      <c r="Q5847" s="28"/>
      <c r="R5847" s="28"/>
    </row>
    <row r="5848" spans="2:18">
      <c r="B5848" s="28"/>
      <c r="C5848" s="28"/>
      <c r="D5848" s="28"/>
      <c r="E5848" s="28"/>
      <c r="F5848" s="28"/>
      <c r="G5848" s="28"/>
      <c r="H5848" s="28"/>
      <c r="I5848" s="28"/>
      <c r="J5848" s="28"/>
      <c r="K5848" s="28"/>
      <c r="L5848" s="28"/>
      <c r="M5848" s="28"/>
      <c r="N5848" s="28"/>
      <c r="O5848" s="28"/>
      <c r="P5848" s="28"/>
      <c r="Q5848" s="28"/>
      <c r="R5848" s="28"/>
    </row>
    <row r="5849" spans="2:18">
      <c r="B5849" s="28"/>
      <c r="C5849" s="28"/>
      <c r="D5849" s="28"/>
      <c r="E5849" s="28"/>
      <c r="F5849" s="28"/>
      <c r="G5849" s="28"/>
      <c r="H5849" s="28"/>
      <c r="I5849" s="28"/>
      <c r="J5849" s="28"/>
      <c r="K5849" s="28"/>
      <c r="L5849" s="28"/>
      <c r="M5849" s="28"/>
      <c r="N5849" s="28"/>
      <c r="O5849" s="28"/>
      <c r="P5849" s="28"/>
      <c r="Q5849" s="28"/>
      <c r="R5849" s="28"/>
    </row>
    <row r="5850" spans="2:18">
      <c r="B5850" s="28"/>
      <c r="C5850" s="28"/>
      <c r="D5850" s="28"/>
      <c r="E5850" s="28"/>
      <c r="F5850" s="28"/>
      <c r="G5850" s="28"/>
      <c r="H5850" s="28"/>
      <c r="I5850" s="28"/>
      <c r="J5850" s="28"/>
      <c r="K5850" s="28"/>
      <c r="L5850" s="28"/>
      <c r="M5850" s="28"/>
      <c r="N5850" s="28"/>
      <c r="O5850" s="28"/>
      <c r="P5850" s="28"/>
      <c r="Q5850" s="28"/>
      <c r="R5850" s="28"/>
    </row>
    <row r="5851" spans="2:18">
      <c r="B5851" s="28"/>
      <c r="C5851" s="28"/>
      <c r="D5851" s="28"/>
      <c r="E5851" s="28"/>
      <c r="F5851" s="28"/>
      <c r="G5851" s="28"/>
      <c r="H5851" s="28"/>
      <c r="I5851" s="28"/>
      <c r="J5851" s="28"/>
      <c r="K5851" s="28"/>
      <c r="L5851" s="28"/>
      <c r="M5851" s="28"/>
      <c r="N5851" s="28"/>
      <c r="O5851" s="28"/>
      <c r="P5851" s="28"/>
      <c r="Q5851" s="28"/>
      <c r="R5851" s="28"/>
    </row>
    <row r="5852" spans="2:18">
      <c r="B5852" s="28"/>
      <c r="C5852" s="28"/>
      <c r="D5852" s="28"/>
      <c r="E5852" s="28"/>
      <c r="F5852" s="28"/>
      <c r="G5852" s="28"/>
      <c r="H5852" s="28"/>
      <c r="I5852" s="28"/>
      <c r="J5852" s="28"/>
      <c r="K5852" s="28"/>
      <c r="L5852" s="28"/>
      <c r="M5852" s="28"/>
      <c r="N5852" s="28"/>
      <c r="O5852" s="28"/>
      <c r="P5852" s="28"/>
      <c r="Q5852" s="28"/>
      <c r="R5852" s="28"/>
    </row>
    <row r="5853" spans="2:18">
      <c r="B5853" s="28"/>
      <c r="C5853" s="28"/>
      <c r="D5853" s="28"/>
      <c r="E5853" s="28"/>
      <c r="F5853" s="28"/>
      <c r="G5853" s="28"/>
      <c r="H5853" s="28"/>
      <c r="I5853" s="28"/>
      <c r="J5853" s="28"/>
      <c r="K5853" s="28"/>
      <c r="L5853" s="28"/>
      <c r="M5853" s="28"/>
      <c r="N5853" s="28"/>
      <c r="O5853" s="28"/>
      <c r="P5853" s="28"/>
      <c r="Q5853" s="28"/>
      <c r="R5853" s="28"/>
    </row>
    <row r="5854" spans="2:18">
      <c r="B5854" s="28"/>
      <c r="C5854" s="28"/>
      <c r="D5854" s="28"/>
      <c r="E5854" s="28"/>
      <c r="F5854" s="28"/>
      <c r="G5854" s="28"/>
      <c r="H5854" s="28"/>
      <c r="I5854" s="28"/>
      <c r="J5854" s="28"/>
      <c r="K5854" s="28"/>
      <c r="L5854" s="28"/>
      <c r="M5854" s="28"/>
      <c r="N5854" s="28"/>
      <c r="O5854" s="28"/>
      <c r="P5854" s="28"/>
      <c r="Q5854" s="28"/>
      <c r="R5854" s="28"/>
    </row>
    <row r="5855" spans="2:18">
      <c r="B5855" s="28"/>
      <c r="C5855" s="28"/>
      <c r="D5855" s="28"/>
      <c r="E5855" s="28"/>
      <c r="F5855" s="28"/>
      <c r="G5855" s="28"/>
      <c r="H5855" s="28"/>
      <c r="I5855" s="28"/>
      <c r="J5855" s="28"/>
      <c r="K5855" s="28"/>
      <c r="L5855" s="28"/>
      <c r="M5855" s="28"/>
      <c r="N5855" s="28"/>
      <c r="O5855" s="28"/>
      <c r="P5855" s="28"/>
      <c r="Q5855" s="28"/>
      <c r="R5855" s="28"/>
    </row>
    <row r="5856" spans="2:18">
      <c r="B5856" s="28"/>
      <c r="C5856" s="28"/>
      <c r="D5856" s="28"/>
      <c r="E5856" s="28"/>
      <c r="F5856" s="28"/>
      <c r="G5856" s="28"/>
      <c r="H5856" s="28"/>
      <c r="I5856" s="28"/>
      <c r="J5856" s="28"/>
      <c r="K5856" s="28"/>
      <c r="L5856" s="28"/>
      <c r="M5856" s="28"/>
      <c r="N5856" s="28"/>
      <c r="O5856" s="28"/>
      <c r="P5856" s="28"/>
      <c r="Q5856" s="28"/>
      <c r="R5856" s="28"/>
    </row>
    <row r="5857" spans="2:18">
      <c r="B5857" s="28"/>
      <c r="C5857" s="28"/>
      <c r="D5857" s="28"/>
      <c r="E5857" s="28"/>
      <c r="F5857" s="28"/>
      <c r="G5857" s="28"/>
      <c r="H5857" s="28"/>
      <c r="I5857" s="28"/>
      <c r="J5857" s="28"/>
      <c r="K5857" s="28"/>
      <c r="L5857" s="28"/>
      <c r="M5857" s="28"/>
      <c r="N5857" s="28"/>
      <c r="O5857" s="28"/>
      <c r="P5857" s="28"/>
      <c r="Q5857" s="28"/>
      <c r="R5857" s="28"/>
    </row>
    <row r="5858" spans="2:18">
      <c r="B5858" s="28"/>
      <c r="C5858" s="28"/>
      <c r="D5858" s="28"/>
      <c r="E5858" s="28"/>
      <c r="F5858" s="28"/>
      <c r="G5858" s="28"/>
      <c r="H5858" s="28"/>
      <c r="I5858" s="28"/>
      <c r="J5858" s="28"/>
      <c r="K5858" s="28"/>
      <c r="L5858" s="28"/>
      <c r="M5858" s="28"/>
      <c r="N5858" s="28"/>
      <c r="O5858" s="28"/>
      <c r="P5858" s="28"/>
      <c r="Q5858" s="28"/>
      <c r="R5858" s="28"/>
    </row>
    <row r="5859" spans="2:18">
      <c r="B5859" s="28"/>
      <c r="C5859" s="28"/>
      <c r="D5859" s="28"/>
      <c r="E5859" s="28"/>
      <c r="F5859" s="28"/>
      <c r="G5859" s="28"/>
      <c r="H5859" s="28"/>
      <c r="I5859" s="28"/>
      <c r="J5859" s="28"/>
      <c r="K5859" s="28"/>
      <c r="L5859" s="28"/>
      <c r="M5859" s="28"/>
      <c r="N5859" s="28"/>
      <c r="O5859" s="28"/>
      <c r="P5859" s="28"/>
      <c r="Q5859" s="28"/>
      <c r="R5859" s="28"/>
    </row>
    <row r="5860" spans="2:18">
      <c r="B5860" s="28"/>
      <c r="C5860" s="28"/>
      <c r="D5860" s="28"/>
      <c r="E5860" s="28"/>
      <c r="F5860" s="28"/>
      <c r="G5860" s="28"/>
      <c r="H5860" s="28"/>
      <c r="I5860" s="28"/>
      <c r="J5860" s="28"/>
      <c r="K5860" s="28"/>
      <c r="L5860" s="28"/>
      <c r="M5860" s="28"/>
      <c r="N5860" s="28"/>
      <c r="O5860" s="28"/>
      <c r="P5860" s="28"/>
      <c r="Q5860" s="28"/>
      <c r="R5860" s="28"/>
    </row>
    <row r="5861" spans="2:18">
      <c r="B5861" s="28"/>
      <c r="C5861" s="28"/>
      <c r="D5861" s="28"/>
      <c r="E5861" s="28"/>
      <c r="F5861" s="28"/>
      <c r="G5861" s="28"/>
      <c r="H5861" s="28"/>
      <c r="I5861" s="28"/>
      <c r="J5861" s="28"/>
      <c r="K5861" s="28"/>
      <c r="L5861" s="28"/>
      <c r="M5861" s="28"/>
      <c r="N5861" s="28"/>
      <c r="O5861" s="28"/>
      <c r="P5861" s="28"/>
      <c r="Q5861" s="28"/>
      <c r="R5861" s="28"/>
    </row>
    <row r="5862" spans="2:18">
      <c r="B5862" s="28"/>
      <c r="C5862" s="28"/>
      <c r="D5862" s="28"/>
      <c r="E5862" s="28"/>
      <c r="F5862" s="28"/>
      <c r="G5862" s="28"/>
      <c r="H5862" s="28"/>
      <c r="I5862" s="28"/>
      <c r="J5862" s="28"/>
      <c r="K5862" s="28"/>
      <c r="L5862" s="28"/>
      <c r="M5862" s="28"/>
      <c r="N5862" s="28"/>
      <c r="O5862" s="28"/>
      <c r="P5862" s="28"/>
      <c r="Q5862" s="28"/>
      <c r="R5862" s="28"/>
    </row>
    <row r="5863" spans="2:18">
      <c r="B5863" s="28"/>
      <c r="C5863" s="28"/>
      <c r="D5863" s="28"/>
      <c r="E5863" s="28"/>
      <c r="F5863" s="28"/>
      <c r="G5863" s="28"/>
      <c r="H5863" s="28"/>
      <c r="I5863" s="28"/>
      <c r="J5863" s="28"/>
      <c r="K5863" s="28"/>
      <c r="L5863" s="28"/>
      <c r="M5863" s="28"/>
      <c r="N5863" s="28"/>
      <c r="O5863" s="28"/>
      <c r="P5863" s="28"/>
      <c r="Q5863" s="28"/>
      <c r="R5863" s="28"/>
    </row>
    <row r="5864" spans="2:18">
      <c r="B5864" s="28"/>
      <c r="C5864" s="28"/>
      <c r="D5864" s="28"/>
      <c r="E5864" s="28"/>
      <c r="F5864" s="28"/>
      <c r="G5864" s="28"/>
      <c r="H5864" s="28"/>
      <c r="I5864" s="28"/>
      <c r="J5864" s="28"/>
      <c r="K5864" s="28"/>
      <c r="L5864" s="28"/>
      <c r="M5864" s="28"/>
      <c r="N5864" s="28"/>
      <c r="O5864" s="28"/>
      <c r="P5864" s="28"/>
      <c r="Q5864" s="28"/>
      <c r="R5864" s="28"/>
    </row>
    <row r="5865" spans="2:18">
      <c r="B5865" s="28"/>
      <c r="C5865" s="28"/>
      <c r="D5865" s="28"/>
      <c r="E5865" s="28"/>
      <c r="F5865" s="28"/>
      <c r="G5865" s="28"/>
      <c r="H5865" s="28"/>
      <c r="I5865" s="28"/>
      <c r="J5865" s="28"/>
      <c r="K5865" s="28"/>
      <c r="L5865" s="28"/>
      <c r="M5865" s="28"/>
      <c r="N5865" s="28"/>
      <c r="O5865" s="28"/>
      <c r="P5865" s="28"/>
      <c r="Q5865" s="28"/>
      <c r="R5865" s="28"/>
    </row>
    <row r="5866" spans="2:18">
      <c r="B5866" s="28"/>
      <c r="C5866" s="28"/>
      <c r="D5866" s="28"/>
      <c r="E5866" s="28"/>
      <c r="F5866" s="28"/>
      <c r="G5866" s="28"/>
      <c r="H5866" s="28"/>
      <c r="I5866" s="28"/>
      <c r="J5866" s="28"/>
      <c r="K5866" s="28"/>
      <c r="L5866" s="28"/>
      <c r="M5866" s="28"/>
      <c r="N5866" s="28"/>
      <c r="O5866" s="28"/>
      <c r="P5866" s="28"/>
      <c r="Q5866" s="28"/>
      <c r="R5866" s="28"/>
    </row>
    <row r="5867" spans="2:18">
      <c r="B5867" s="28"/>
      <c r="C5867" s="28"/>
      <c r="D5867" s="28"/>
      <c r="E5867" s="28"/>
      <c r="F5867" s="28"/>
      <c r="G5867" s="28"/>
      <c r="H5867" s="28"/>
      <c r="I5867" s="28"/>
      <c r="J5867" s="28"/>
      <c r="K5867" s="28"/>
      <c r="L5867" s="28"/>
      <c r="M5867" s="28"/>
      <c r="N5867" s="28"/>
      <c r="O5867" s="28"/>
      <c r="P5867" s="28"/>
      <c r="Q5867" s="28"/>
      <c r="R5867" s="28"/>
    </row>
    <row r="5868" spans="2:18">
      <c r="B5868" s="28"/>
      <c r="C5868" s="28"/>
      <c r="D5868" s="28"/>
      <c r="E5868" s="28"/>
      <c r="F5868" s="28"/>
      <c r="G5868" s="28"/>
      <c r="H5868" s="28"/>
      <c r="I5868" s="28"/>
      <c r="J5868" s="28"/>
      <c r="K5868" s="28"/>
      <c r="L5868" s="28"/>
      <c r="M5868" s="28"/>
      <c r="N5868" s="28"/>
      <c r="O5868" s="28"/>
      <c r="P5868" s="28"/>
      <c r="Q5868" s="28"/>
      <c r="R5868" s="28"/>
    </row>
    <row r="5869" spans="2:18">
      <c r="B5869" s="28"/>
      <c r="C5869" s="28"/>
      <c r="D5869" s="28"/>
      <c r="E5869" s="28"/>
      <c r="F5869" s="28"/>
      <c r="G5869" s="28"/>
      <c r="H5869" s="28"/>
      <c r="I5869" s="28"/>
      <c r="J5869" s="28"/>
      <c r="K5869" s="28"/>
      <c r="L5869" s="28"/>
      <c r="M5869" s="28"/>
      <c r="N5869" s="28"/>
      <c r="O5869" s="28"/>
      <c r="P5869" s="28"/>
      <c r="Q5869" s="28"/>
      <c r="R5869" s="28"/>
    </row>
    <row r="5870" spans="2:18">
      <c r="B5870" s="28"/>
      <c r="C5870" s="28"/>
      <c r="D5870" s="28"/>
      <c r="E5870" s="28"/>
      <c r="F5870" s="28"/>
      <c r="G5870" s="28"/>
      <c r="H5870" s="28"/>
      <c r="I5870" s="28"/>
      <c r="J5870" s="28"/>
      <c r="K5870" s="28"/>
      <c r="L5870" s="28"/>
      <c r="M5870" s="28"/>
      <c r="N5870" s="28"/>
      <c r="O5870" s="28"/>
      <c r="P5870" s="28"/>
      <c r="Q5870" s="28"/>
      <c r="R5870" s="28"/>
    </row>
    <row r="5871" spans="2:18">
      <c r="B5871" s="28"/>
      <c r="C5871" s="28"/>
      <c r="D5871" s="28"/>
      <c r="E5871" s="28"/>
      <c r="F5871" s="28"/>
      <c r="G5871" s="28"/>
      <c r="H5871" s="28"/>
      <c r="I5871" s="28"/>
      <c r="J5871" s="28"/>
      <c r="K5871" s="28"/>
      <c r="L5871" s="28"/>
      <c r="M5871" s="28"/>
      <c r="N5871" s="28"/>
      <c r="O5871" s="28"/>
      <c r="P5871" s="28"/>
      <c r="Q5871" s="28"/>
      <c r="R5871" s="28"/>
    </row>
    <row r="5872" spans="2:18">
      <c r="B5872" s="28"/>
      <c r="C5872" s="28"/>
      <c r="D5872" s="28"/>
      <c r="E5872" s="28"/>
      <c r="F5872" s="28"/>
      <c r="G5872" s="28"/>
      <c r="H5872" s="28"/>
      <c r="I5872" s="28"/>
      <c r="J5872" s="28"/>
      <c r="K5872" s="28"/>
      <c r="L5872" s="28"/>
      <c r="M5872" s="28"/>
      <c r="N5872" s="28"/>
      <c r="O5872" s="28"/>
      <c r="P5872" s="28"/>
      <c r="Q5872" s="28"/>
      <c r="R5872" s="28"/>
    </row>
    <row r="5873" spans="2:18">
      <c r="B5873" s="28"/>
      <c r="C5873" s="28"/>
      <c r="D5873" s="28"/>
      <c r="E5873" s="28"/>
      <c r="F5873" s="28"/>
      <c r="G5873" s="28"/>
      <c r="H5873" s="28"/>
      <c r="I5873" s="28"/>
      <c r="J5873" s="28"/>
      <c r="K5873" s="28"/>
      <c r="L5873" s="28"/>
      <c r="M5873" s="28"/>
      <c r="N5873" s="28"/>
      <c r="O5873" s="28"/>
      <c r="P5873" s="28"/>
      <c r="Q5873" s="28"/>
      <c r="R5873" s="28"/>
    </row>
    <row r="5874" spans="2:18">
      <c r="B5874" s="28"/>
      <c r="C5874" s="28"/>
      <c r="D5874" s="28"/>
      <c r="E5874" s="28"/>
      <c r="F5874" s="28"/>
      <c r="G5874" s="28"/>
      <c r="H5874" s="28"/>
      <c r="I5874" s="28"/>
      <c r="J5874" s="28"/>
      <c r="K5874" s="28"/>
      <c r="L5874" s="28"/>
      <c r="M5874" s="28"/>
      <c r="N5874" s="28"/>
      <c r="O5874" s="28"/>
      <c r="P5874" s="28"/>
      <c r="Q5874" s="28"/>
      <c r="R5874" s="28"/>
    </row>
    <row r="5875" spans="2:18">
      <c r="B5875" s="28"/>
      <c r="C5875" s="28"/>
      <c r="D5875" s="28"/>
      <c r="E5875" s="28"/>
      <c r="F5875" s="28"/>
      <c r="G5875" s="28"/>
      <c r="H5875" s="28"/>
      <c r="I5875" s="28"/>
      <c r="J5875" s="28"/>
      <c r="K5875" s="28"/>
      <c r="L5875" s="28"/>
      <c r="M5875" s="28"/>
      <c r="N5875" s="28"/>
      <c r="O5875" s="28"/>
      <c r="P5875" s="28"/>
      <c r="Q5875" s="28"/>
      <c r="R5875" s="28"/>
    </row>
    <row r="5876" spans="2:18">
      <c r="B5876" s="28"/>
      <c r="C5876" s="28"/>
      <c r="D5876" s="28"/>
      <c r="E5876" s="28"/>
      <c r="F5876" s="28"/>
      <c r="G5876" s="28"/>
      <c r="H5876" s="28"/>
      <c r="I5876" s="28"/>
      <c r="J5876" s="28"/>
      <c r="K5876" s="28"/>
      <c r="L5876" s="28"/>
      <c r="M5876" s="28"/>
      <c r="N5876" s="28"/>
      <c r="O5876" s="28"/>
      <c r="P5876" s="28"/>
      <c r="Q5876" s="28"/>
      <c r="R5876" s="28"/>
    </row>
    <row r="5877" spans="2:18">
      <c r="B5877" s="28"/>
      <c r="C5877" s="28"/>
      <c r="D5877" s="28"/>
      <c r="E5877" s="28"/>
      <c r="F5877" s="28"/>
      <c r="G5877" s="28"/>
      <c r="H5877" s="28"/>
      <c r="I5877" s="28"/>
      <c r="J5877" s="28"/>
      <c r="K5877" s="28"/>
      <c r="L5877" s="28"/>
      <c r="M5877" s="28"/>
      <c r="N5877" s="28"/>
      <c r="O5877" s="28"/>
      <c r="P5877" s="28"/>
      <c r="Q5877" s="28"/>
      <c r="R5877" s="28"/>
    </row>
    <row r="5878" spans="2:18">
      <c r="B5878" s="28"/>
      <c r="C5878" s="28"/>
      <c r="D5878" s="28"/>
      <c r="E5878" s="28"/>
      <c r="F5878" s="28"/>
      <c r="G5878" s="28"/>
      <c r="H5878" s="28"/>
      <c r="I5878" s="28"/>
      <c r="J5878" s="28"/>
      <c r="K5878" s="28"/>
      <c r="L5878" s="28"/>
      <c r="M5878" s="28"/>
      <c r="N5878" s="28"/>
      <c r="O5878" s="28"/>
      <c r="P5878" s="28"/>
      <c r="Q5878" s="28"/>
      <c r="R5878" s="28"/>
    </row>
    <row r="5879" spans="2:18">
      <c r="B5879" s="28"/>
      <c r="C5879" s="28"/>
      <c r="D5879" s="28"/>
      <c r="E5879" s="28"/>
      <c r="F5879" s="28"/>
      <c r="G5879" s="28"/>
      <c r="H5879" s="28"/>
      <c r="I5879" s="28"/>
      <c r="J5879" s="28"/>
      <c r="K5879" s="28"/>
      <c r="L5879" s="28"/>
      <c r="M5879" s="28"/>
      <c r="N5879" s="28"/>
      <c r="O5879" s="28"/>
      <c r="P5879" s="28"/>
      <c r="Q5879" s="28"/>
      <c r="R5879" s="28"/>
    </row>
    <row r="5880" spans="2:18">
      <c r="B5880" s="28"/>
      <c r="C5880" s="28"/>
      <c r="D5880" s="28"/>
      <c r="E5880" s="28"/>
      <c r="F5880" s="28"/>
      <c r="G5880" s="28"/>
      <c r="H5880" s="28"/>
      <c r="I5880" s="28"/>
      <c r="J5880" s="28"/>
      <c r="K5880" s="28"/>
      <c r="L5880" s="28"/>
      <c r="M5880" s="28"/>
      <c r="N5880" s="28"/>
      <c r="O5880" s="28"/>
      <c r="P5880" s="28"/>
      <c r="Q5880" s="28"/>
      <c r="R5880" s="28"/>
    </row>
    <row r="5881" spans="2:18">
      <c r="B5881" s="28"/>
      <c r="C5881" s="28"/>
      <c r="D5881" s="28"/>
      <c r="E5881" s="28"/>
      <c r="F5881" s="28"/>
      <c r="G5881" s="28"/>
      <c r="H5881" s="28"/>
      <c r="I5881" s="28"/>
      <c r="J5881" s="28"/>
      <c r="K5881" s="28"/>
      <c r="L5881" s="28"/>
      <c r="M5881" s="28"/>
      <c r="N5881" s="28"/>
      <c r="O5881" s="28"/>
      <c r="P5881" s="28"/>
      <c r="Q5881" s="28"/>
      <c r="R5881" s="28"/>
    </row>
    <row r="5882" spans="2:18">
      <c r="B5882" s="28"/>
      <c r="C5882" s="28"/>
      <c r="D5882" s="28"/>
      <c r="E5882" s="28"/>
      <c r="F5882" s="28"/>
      <c r="G5882" s="28"/>
      <c r="H5882" s="28"/>
      <c r="I5882" s="28"/>
      <c r="J5882" s="28"/>
      <c r="K5882" s="28"/>
      <c r="L5882" s="28"/>
      <c r="M5882" s="28"/>
      <c r="N5882" s="28"/>
      <c r="O5882" s="28"/>
      <c r="P5882" s="28"/>
      <c r="Q5882" s="28"/>
      <c r="R5882" s="28"/>
    </row>
    <row r="5883" spans="2:18">
      <c r="B5883" s="28"/>
      <c r="C5883" s="28"/>
      <c r="D5883" s="28"/>
      <c r="E5883" s="28"/>
      <c r="F5883" s="28"/>
      <c r="G5883" s="28"/>
      <c r="H5883" s="28"/>
      <c r="I5883" s="28"/>
      <c r="J5883" s="28"/>
      <c r="K5883" s="28"/>
      <c r="L5883" s="28"/>
      <c r="M5883" s="28"/>
      <c r="N5883" s="28"/>
      <c r="O5883" s="28"/>
      <c r="P5883" s="28"/>
      <c r="Q5883" s="28"/>
      <c r="R5883" s="28"/>
    </row>
    <row r="5884" spans="2:18">
      <c r="B5884" s="28"/>
      <c r="C5884" s="28"/>
      <c r="D5884" s="28"/>
      <c r="E5884" s="28"/>
      <c r="F5884" s="28"/>
      <c r="G5884" s="28"/>
      <c r="H5884" s="28"/>
      <c r="I5884" s="28"/>
      <c r="J5884" s="28"/>
      <c r="K5884" s="28"/>
      <c r="L5884" s="28"/>
      <c r="M5884" s="28"/>
      <c r="N5884" s="28"/>
      <c r="O5884" s="28"/>
      <c r="P5884" s="28"/>
      <c r="Q5884" s="28"/>
      <c r="R5884" s="28"/>
    </row>
    <row r="5885" spans="2:18">
      <c r="B5885" s="28"/>
      <c r="C5885" s="28"/>
      <c r="D5885" s="28"/>
      <c r="E5885" s="28"/>
      <c r="F5885" s="28"/>
      <c r="G5885" s="28"/>
      <c r="H5885" s="28"/>
      <c r="I5885" s="28"/>
      <c r="J5885" s="28"/>
      <c r="K5885" s="28"/>
      <c r="L5885" s="28"/>
      <c r="M5885" s="28"/>
      <c r="N5885" s="28"/>
      <c r="O5885" s="28"/>
      <c r="P5885" s="28"/>
      <c r="Q5885" s="28"/>
      <c r="R5885" s="28"/>
    </row>
    <row r="5886" spans="2:18">
      <c r="B5886" s="28"/>
      <c r="C5886" s="28"/>
      <c r="D5886" s="28"/>
      <c r="E5886" s="28"/>
      <c r="F5886" s="28"/>
      <c r="G5886" s="28"/>
      <c r="H5886" s="28"/>
      <c r="I5886" s="28"/>
      <c r="J5886" s="28"/>
      <c r="K5886" s="28"/>
      <c r="L5886" s="28"/>
      <c r="M5886" s="28"/>
      <c r="N5886" s="28"/>
      <c r="O5886" s="28"/>
      <c r="P5886" s="28"/>
      <c r="Q5886" s="28"/>
      <c r="R5886" s="28"/>
    </row>
    <row r="5887" spans="2:18">
      <c r="B5887" s="28"/>
      <c r="C5887" s="28"/>
      <c r="D5887" s="28"/>
      <c r="E5887" s="28"/>
      <c r="F5887" s="28"/>
      <c r="G5887" s="28"/>
      <c r="H5887" s="28"/>
      <c r="I5887" s="28"/>
      <c r="J5887" s="28"/>
      <c r="K5887" s="28"/>
      <c r="L5887" s="28"/>
      <c r="M5887" s="28"/>
      <c r="N5887" s="28"/>
      <c r="O5887" s="28"/>
      <c r="P5887" s="28"/>
      <c r="Q5887" s="28"/>
      <c r="R5887" s="28"/>
    </row>
    <row r="5888" spans="2:18">
      <c r="B5888" s="28"/>
      <c r="C5888" s="28"/>
      <c r="D5888" s="28"/>
      <c r="E5888" s="28"/>
      <c r="F5888" s="28"/>
      <c r="G5888" s="28"/>
      <c r="H5888" s="28"/>
      <c r="I5888" s="28"/>
      <c r="J5888" s="28"/>
      <c r="K5888" s="28"/>
      <c r="L5888" s="28"/>
      <c r="M5888" s="28"/>
      <c r="N5888" s="28"/>
      <c r="O5888" s="28"/>
      <c r="P5888" s="28"/>
      <c r="Q5888" s="28"/>
      <c r="R5888" s="28"/>
    </row>
    <row r="5889" spans="2:18">
      <c r="B5889" s="28"/>
      <c r="C5889" s="28"/>
      <c r="D5889" s="28"/>
      <c r="E5889" s="28"/>
      <c r="F5889" s="28"/>
      <c r="G5889" s="28"/>
      <c r="H5889" s="28"/>
      <c r="I5889" s="28"/>
      <c r="J5889" s="28"/>
      <c r="K5889" s="28"/>
      <c r="L5889" s="28"/>
      <c r="M5889" s="28"/>
      <c r="N5889" s="28"/>
      <c r="O5889" s="28"/>
      <c r="P5889" s="28"/>
      <c r="Q5889" s="28"/>
      <c r="R5889" s="28"/>
    </row>
    <row r="5890" spans="2:18">
      <c r="B5890" s="28"/>
      <c r="C5890" s="28"/>
      <c r="D5890" s="28"/>
      <c r="E5890" s="28"/>
      <c r="F5890" s="28"/>
      <c r="G5890" s="28"/>
      <c r="H5890" s="28"/>
      <c r="I5890" s="28"/>
      <c r="J5890" s="28"/>
      <c r="K5890" s="28"/>
      <c r="L5890" s="28"/>
      <c r="M5890" s="28"/>
      <c r="N5890" s="28"/>
      <c r="O5890" s="28"/>
      <c r="P5890" s="28"/>
      <c r="Q5890" s="28"/>
      <c r="R5890" s="28"/>
    </row>
    <row r="5891" spans="2:18">
      <c r="B5891" s="28"/>
      <c r="C5891" s="28"/>
      <c r="D5891" s="28"/>
      <c r="E5891" s="28"/>
      <c r="F5891" s="28"/>
      <c r="G5891" s="28"/>
      <c r="H5891" s="28"/>
      <c r="I5891" s="28"/>
      <c r="J5891" s="28"/>
      <c r="K5891" s="28"/>
      <c r="L5891" s="28"/>
      <c r="M5891" s="28"/>
      <c r="N5891" s="28"/>
      <c r="O5891" s="28"/>
      <c r="P5891" s="28"/>
      <c r="Q5891" s="28"/>
      <c r="R5891" s="28"/>
    </row>
    <row r="5892" spans="2:18">
      <c r="B5892" s="28"/>
      <c r="C5892" s="28"/>
      <c r="D5892" s="28"/>
      <c r="E5892" s="28"/>
      <c r="F5892" s="28"/>
      <c r="G5892" s="28"/>
      <c r="H5892" s="28"/>
      <c r="I5892" s="28"/>
      <c r="J5892" s="28"/>
      <c r="K5892" s="28"/>
      <c r="L5892" s="28"/>
      <c r="M5892" s="28"/>
      <c r="N5892" s="28"/>
      <c r="O5892" s="28"/>
      <c r="P5892" s="28"/>
      <c r="Q5892" s="28"/>
      <c r="R5892" s="28"/>
    </row>
    <row r="5893" spans="2:18">
      <c r="B5893" s="28"/>
      <c r="C5893" s="28"/>
      <c r="D5893" s="28"/>
      <c r="E5893" s="28"/>
      <c r="F5893" s="28"/>
      <c r="G5893" s="28"/>
      <c r="H5893" s="28"/>
      <c r="I5893" s="28"/>
      <c r="J5893" s="28"/>
      <c r="K5893" s="28"/>
      <c r="L5893" s="28"/>
      <c r="M5893" s="28"/>
      <c r="N5893" s="28"/>
      <c r="O5893" s="28"/>
      <c r="P5893" s="28"/>
      <c r="Q5893" s="28"/>
      <c r="R5893" s="28"/>
    </row>
    <row r="5894" spans="2:18">
      <c r="B5894" s="28"/>
      <c r="C5894" s="28"/>
      <c r="D5894" s="28"/>
      <c r="E5894" s="28"/>
      <c r="F5894" s="28"/>
      <c r="G5894" s="28"/>
      <c r="H5894" s="28"/>
      <c r="I5894" s="28"/>
      <c r="J5894" s="28"/>
      <c r="K5894" s="28"/>
      <c r="L5894" s="28"/>
      <c r="M5894" s="28"/>
      <c r="N5894" s="28"/>
      <c r="O5894" s="28"/>
      <c r="P5894" s="28"/>
      <c r="Q5894" s="28"/>
      <c r="R5894" s="28"/>
    </row>
    <row r="5895" spans="2:18">
      <c r="B5895" s="28"/>
      <c r="C5895" s="28"/>
      <c r="D5895" s="28"/>
      <c r="E5895" s="28"/>
      <c r="F5895" s="28"/>
      <c r="G5895" s="28"/>
      <c r="H5895" s="28"/>
      <c r="I5895" s="28"/>
      <c r="J5895" s="28"/>
      <c r="K5895" s="28"/>
      <c r="L5895" s="28"/>
      <c r="M5895" s="28"/>
      <c r="N5895" s="28"/>
      <c r="O5895" s="28"/>
      <c r="P5895" s="28"/>
      <c r="Q5895" s="28"/>
      <c r="R5895" s="28"/>
    </row>
    <row r="5896" spans="2:18">
      <c r="B5896" s="28"/>
      <c r="C5896" s="28"/>
      <c r="D5896" s="28"/>
      <c r="E5896" s="28"/>
      <c r="F5896" s="28"/>
      <c r="G5896" s="28"/>
      <c r="H5896" s="28"/>
      <c r="I5896" s="28"/>
      <c r="J5896" s="28"/>
      <c r="K5896" s="28"/>
      <c r="L5896" s="28"/>
      <c r="M5896" s="28"/>
      <c r="N5896" s="28"/>
      <c r="O5896" s="28"/>
      <c r="P5896" s="28"/>
      <c r="Q5896" s="28"/>
      <c r="R5896" s="28"/>
    </row>
    <row r="5897" spans="2:18">
      <c r="B5897" s="28"/>
      <c r="C5897" s="28"/>
      <c r="D5897" s="28"/>
      <c r="E5897" s="28"/>
      <c r="F5897" s="28"/>
      <c r="G5897" s="28"/>
      <c r="H5897" s="28"/>
      <c r="I5897" s="28"/>
      <c r="J5897" s="28"/>
      <c r="K5897" s="28"/>
      <c r="L5897" s="28"/>
      <c r="M5897" s="28"/>
      <c r="N5897" s="28"/>
      <c r="O5897" s="28"/>
      <c r="P5897" s="28"/>
      <c r="Q5897" s="28"/>
      <c r="R5897" s="28"/>
    </row>
    <row r="5898" spans="2:18">
      <c r="B5898" s="28"/>
      <c r="C5898" s="28"/>
      <c r="D5898" s="28"/>
      <c r="E5898" s="28"/>
      <c r="F5898" s="28"/>
      <c r="G5898" s="28"/>
      <c r="H5898" s="28"/>
      <c r="I5898" s="28"/>
      <c r="J5898" s="28"/>
      <c r="K5898" s="28"/>
      <c r="L5898" s="28"/>
      <c r="M5898" s="28"/>
      <c r="N5898" s="28"/>
      <c r="O5898" s="28"/>
      <c r="P5898" s="28"/>
      <c r="Q5898" s="28"/>
      <c r="R5898" s="28"/>
    </row>
    <row r="5899" spans="2:18">
      <c r="B5899" s="28"/>
      <c r="C5899" s="28"/>
      <c r="D5899" s="28"/>
      <c r="E5899" s="28"/>
      <c r="F5899" s="28"/>
      <c r="G5899" s="28"/>
      <c r="H5899" s="28"/>
      <c r="I5899" s="28"/>
      <c r="J5899" s="28"/>
      <c r="K5899" s="28"/>
      <c r="L5899" s="28"/>
      <c r="M5899" s="28"/>
      <c r="N5899" s="28"/>
      <c r="O5899" s="28"/>
      <c r="P5899" s="28"/>
      <c r="Q5899" s="28"/>
      <c r="R5899" s="28"/>
    </row>
    <row r="5900" spans="2:18">
      <c r="B5900" s="28"/>
      <c r="C5900" s="28"/>
      <c r="D5900" s="28"/>
      <c r="E5900" s="28"/>
      <c r="F5900" s="28"/>
      <c r="G5900" s="28"/>
      <c r="H5900" s="28"/>
      <c r="I5900" s="28"/>
      <c r="J5900" s="28"/>
      <c r="K5900" s="28"/>
      <c r="L5900" s="28"/>
      <c r="M5900" s="28"/>
      <c r="N5900" s="28"/>
      <c r="O5900" s="28"/>
      <c r="P5900" s="28"/>
      <c r="Q5900" s="28"/>
      <c r="R5900" s="28"/>
    </row>
    <row r="5901" spans="2:18">
      <c r="B5901" s="28"/>
      <c r="C5901" s="28"/>
      <c r="D5901" s="28"/>
      <c r="E5901" s="28"/>
      <c r="F5901" s="28"/>
      <c r="G5901" s="28"/>
      <c r="H5901" s="28"/>
      <c r="I5901" s="28"/>
      <c r="J5901" s="28"/>
      <c r="K5901" s="28"/>
      <c r="L5901" s="28"/>
      <c r="M5901" s="28"/>
      <c r="N5901" s="28"/>
      <c r="O5901" s="28"/>
      <c r="P5901" s="28"/>
      <c r="Q5901" s="28"/>
      <c r="R5901" s="28"/>
    </row>
    <row r="5902" spans="2:18">
      <c r="B5902" s="28"/>
      <c r="C5902" s="28"/>
      <c r="D5902" s="28"/>
      <c r="E5902" s="28"/>
      <c r="F5902" s="28"/>
      <c r="G5902" s="28"/>
      <c r="H5902" s="28"/>
      <c r="I5902" s="28"/>
      <c r="J5902" s="28"/>
      <c r="K5902" s="28"/>
      <c r="L5902" s="28"/>
      <c r="M5902" s="28"/>
      <c r="N5902" s="28"/>
      <c r="O5902" s="28"/>
      <c r="P5902" s="28"/>
      <c r="Q5902" s="28"/>
      <c r="R5902" s="28"/>
    </row>
    <row r="5903" spans="2:18">
      <c r="B5903" s="28"/>
      <c r="C5903" s="28"/>
      <c r="D5903" s="28"/>
      <c r="E5903" s="28"/>
      <c r="F5903" s="28"/>
      <c r="G5903" s="28"/>
      <c r="H5903" s="28"/>
      <c r="I5903" s="28"/>
      <c r="J5903" s="28"/>
      <c r="K5903" s="28"/>
      <c r="L5903" s="28"/>
      <c r="M5903" s="28"/>
      <c r="N5903" s="28"/>
      <c r="O5903" s="28"/>
      <c r="P5903" s="28"/>
      <c r="Q5903" s="28"/>
      <c r="R5903" s="28"/>
    </row>
    <row r="5904" spans="2:18">
      <c r="B5904" s="28"/>
      <c r="C5904" s="28"/>
      <c r="D5904" s="28"/>
      <c r="E5904" s="28"/>
      <c r="F5904" s="28"/>
      <c r="G5904" s="28"/>
      <c r="H5904" s="28"/>
      <c r="I5904" s="28"/>
      <c r="J5904" s="28"/>
      <c r="K5904" s="28"/>
      <c r="L5904" s="28"/>
      <c r="M5904" s="28"/>
      <c r="N5904" s="28"/>
      <c r="O5904" s="28"/>
      <c r="P5904" s="28"/>
      <c r="Q5904" s="28"/>
      <c r="R5904" s="28"/>
    </row>
    <row r="5905" spans="2:18">
      <c r="B5905" s="28"/>
      <c r="C5905" s="28"/>
      <c r="D5905" s="28"/>
      <c r="E5905" s="28"/>
      <c r="F5905" s="28"/>
      <c r="G5905" s="28"/>
      <c r="H5905" s="28"/>
      <c r="I5905" s="28"/>
      <c r="J5905" s="28"/>
      <c r="K5905" s="28"/>
      <c r="L5905" s="28"/>
      <c r="M5905" s="28"/>
      <c r="N5905" s="28"/>
      <c r="O5905" s="28"/>
      <c r="P5905" s="28"/>
      <c r="Q5905" s="28"/>
      <c r="R5905" s="28"/>
    </row>
    <row r="5906" spans="2:18">
      <c r="B5906" s="28"/>
      <c r="C5906" s="28"/>
      <c r="D5906" s="28"/>
      <c r="E5906" s="28"/>
      <c r="F5906" s="28"/>
      <c r="G5906" s="28"/>
      <c r="H5906" s="28"/>
      <c r="I5906" s="28"/>
      <c r="J5906" s="28"/>
      <c r="K5906" s="28"/>
      <c r="L5906" s="28"/>
      <c r="M5906" s="28"/>
      <c r="N5906" s="28"/>
      <c r="O5906" s="28"/>
      <c r="P5906" s="28"/>
      <c r="Q5906" s="28"/>
      <c r="R5906" s="28"/>
    </row>
    <row r="5907" spans="2:18">
      <c r="B5907" s="28"/>
      <c r="C5907" s="28"/>
      <c r="D5907" s="28"/>
      <c r="E5907" s="28"/>
      <c r="F5907" s="28"/>
      <c r="G5907" s="28"/>
      <c r="H5907" s="28"/>
      <c r="I5907" s="28"/>
      <c r="J5907" s="28"/>
      <c r="K5907" s="28"/>
      <c r="L5907" s="28"/>
      <c r="M5907" s="28"/>
      <c r="N5907" s="28"/>
      <c r="O5907" s="28"/>
      <c r="P5907" s="28"/>
      <c r="Q5907" s="28"/>
      <c r="R5907" s="28"/>
    </row>
    <row r="5908" spans="2:18">
      <c r="B5908" s="28"/>
      <c r="C5908" s="28"/>
      <c r="D5908" s="28"/>
      <c r="E5908" s="28"/>
      <c r="F5908" s="28"/>
      <c r="G5908" s="28"/>
      <c r="H5908" s="28"/>
      <c r="I5908" s="28"/>
      <c r="J5908" s="28"/>
      <c r="K5908" s="28"/>
      <c r="L5908" s="28"/>
      <c r="M5908" s="28"/>
      <c r="N5908" s="28"/>
      <c r="O5908" s="28"/>
      <c r="P5908" s="28"/>
      <c r="Q5908" s="28"/>
      <c r="R5908" s="28"/>
    </row>
    <row r="5909" spans="2:18">
      <c r="B5909" s="28"/>
      <c r="C5909" s="28"/>
      <c r="D5909" s="28"/>
      <c r="E5909" s="28"/>
      <c r="F5909" s="28"/>
      <c r="G5909" s="28"/>
      <c r="H5909" s="28"/>
      <c r="I5909" s="28"/>
      <c r="J5909" s="28"/>
      <c r="K5909" s="28"/>
      <c r="L5909" s="28"/>
      <c r="M5909" s="28"/>
      <c r="N5909" s="28"/>
      <c r="O5909" s="28"/>
      <c r="P5909" s="28"/>
      <c r="Q5909" s="28"/>
      <c r="R5909" s="28"/>
    </row>
    <row r="5910" spans="2:18">
      <c r="B5910" s="28"/>
      <c r="C5910" s="28"/>
      <c r="D5910" s="28"/>
      <c r="E5910" s="28"/>
      <c r="F5910" s="28"/>
      <c r="G5910" s="28"/>
      <c r="H5910" s="28"/>
      <c r="I5910" s="28"/>
      <c r="J5910" s="28"/>
      <c r="K5910" s="28"/>
      <c r="L5910" s="28"/>
      <c r="M5910" s="28"/>
      <c r="N5910" s="28"/>
      <c r="O5910" s="28"/>
      <c r="P5910" s="28"/>
      <c r="Q5910" s="28"/>
      <c r="R5910" s="28"/>
    </row>
    <row r="5911" spans="2:18">
      <c r="B5911" s="28"/>
      <c r="C5911" s="28"/>
      <c r="D5911" s="28"/>
      <c r="E5911" s="28"/>
      <c r="F5911" s="28"/>
      <c r="G5911" s="28"/>
      <c r="H5911" s="28"/>
      <c r="I5911" s="28"/>
      <c r="J5911" s="28"/>
      <c r="K5911" s="28"/>
      <c r="L5911" s="28"/>
      <c r="M5911" s="28"/>
      <c r="N5911" s="28"/>
      <c r="O5911" s="28"/>
      <c r="P5911" s="28"/>
      <c r="Q5911" s="28"/>
      <c r="R5911" s="28"/>
    </row>
    <row r="5912" spans="2:18">
      <c r="B5912" s="28"/>
      <c r="C5912" s="28"/>
      <c r="D5912" s="28"/>
      <c r="E5912" s="28"/>
      <c r="F5912" s="28"/>
      <c r="G5912" s="28"/>
      <c r="H5912" s="28"/>
      <c r="I5912" s="28"/>
      <c r="J5912" s="28"/>
      <c r="K5912" s="28"/>
      <c r="L5912" s="28"/>
      <c r="M5912" s="28"/>
      <c r="N5912" s="28"/>
      <c r="O5912" s="28"/>
      <c r="P5912" s="28"/>
      <c r="Q5912" s="28"/>
      <c r="R5912" s="28"/>
    </row>
    <row r="5913" spans="2:18">
      <c r="B5913" s="28"/>
      <c r="C5913" s="28"/>
      <c r="D5913" s="28"/>
      <c r="E5913" s="28"/>
      <c r="F5913" s="28"/>
      <c r="G5913" s="28"/>
      <c r="H5913" s="28"/>
      <c r="I5913" s="28"/>
      <c r="J5913" s="28"/>
      <c r="K5913" s="28"/>
      <c r="L5913" s="28"/>
      <c r="M5913" s="28"/>
      <c r="N5913" s="28"/>
      <c r="O5913" s="28"/>
      <c r="P5913" s="28"/>
      <c r="Q5913" s="28"/>
      <c r="R5913" s="28"/>
    </row>
    <row r="5914" spans="2:18">
      <c r="B5914" s="28"/>
      <c r="C5914" s="28"/>
      <c r="D5914" s="28"/>
      <c r="E5914" s="28"/>
      <c r="F5914" s="28"/>
      <c r="G5914" s="28"/>
      <c r="H5914" s="28"/>
      <c r="I5914" s="28"/>
      <c r="J5914" s="28"/>
      <c r="K5914" s="28"/>
      <c r="L5914" s="28"/>
      <c r="M5914" s="28"/>
      <c r="N5914" s="28"/>
      <c r="O5914" s="28"/>
      <c r="P5914" s="28"/>
      <c r="Q5914" s="28"/>
      <c r="R5914" s="28"/>
    </row>
    <row r="5915" spans="2:18">
      <c r="B5915" s="28"/>
      <c r="C5915" s="28"/>
      <c r="D5915" s="28"/>
      <c r="E5915" s="28"/>
      <c r="F5915" s="28"/>
      <c r="G5915" s="28"/>
      <c r="H5915" s="28"/>
      <c r="I5915" s="28"/>
      <c r="J5915" s="28"/>
      <c r="K5915" s="28"/>
      <c r="L5915" s="28"/>
      <c r="M5915" s="28"/>
      <c r="N5915" s="28"/>
      <c r="O5915" s="28"/>
      <c r="P5915" s="28"/>
      <c r="Q5915" s="28"/>
      <c r="R5915" s="28"/>
    </row>
    <row r="5916" spans="2:18">
      <c r="B5916" s="28"/>
      <c r="C5916" s="28"/>
      <c r="D5916" s="28"/>
      <c r="E5916" s="28"/>
      <c r="F5916" s="28"/>
      <c r="G5916" s="28"/>
      <c r="H5916" s="28"/>
      <c r="I5916" s="28"/>
      <c r="J5916" s="28"/>
      <c r="K5916" s="28"/>
      <c r="L5916" s="28"/>
      <c r="M5916" s="28"/>
      <c r="N5916" s="28"/>
      <c r="O5916" s="28"/>
      <c r="P5916" s="28"/>
      <c r="Q5916" s="28"/>
      <c r="R5916" s="28"/>
    </row>
    <row r="5917" spans="2:18">
      <c r="B5917" s="28"/>
      <c r="C5917" s="28"/>
      <c r="D5917" s="28"/>
      <c r="E5917" s="28"/>
      <c r="F5917" s="28"/>
      <c r="G5917" s="28"/>
      <c r="H5917" s="28"/>
      <c r="I5917" s="28"/>
      <c r="J5917" s="28"/>
      <c r="K5917" s="28"/>
      <c r="L5917" s="28"/>
      <c r="M5917" s="28"/>
      <c r="N5917" s="28"/>
      <c r="O5917" s="28"/>
      <c r="P5917" s="28"/>
      <c r="Q5917" s="28"/>
      <c r="R5917" s="28"/>
    </row>
    <row r="5918" spans="2:18">
      <c r="B5918" s="28"/>
      <c r="C5918" s="28"/>
      <c r="D5918" s="28"/>
      <c r="E5918" s="28"/>
      <c r="F5918" s="28"/>
      <c r="G5918" s="28"/>
      <c r="H5918" s="28"/>
      <c r="I5918" s="28"/>
      <c r="J5918" s="28"/>
      <c r="K5918" s="28"/>
      <c r="L5918" s="28"/>
      <c r="M5918" s="28"/>
      <c r="N5918" s="28"/>
      <c r="O5918" s="28"/>
      <c r="P5918" s="28"/>
      <c r="Q5918" s="28"/>
      <c r="R5918" s="28"/>
    </row>
    <row r="5919" spans="2:18">
      <c r="B5919" s="28"/>
      <c r="C5919" s="28"/>
      <c r="D5919" s="28"/>
      <c r="E5919" s="28"/>
      <c r="F5919" s="28"/>
      <c r="G5919" s="28"/>
      <c r="H5919" s="28"/>
      <c r="I5919" s="28"/>
      <c r="J5919" s="28"/>
      <c r="K5919" s="28"/>
      <c r="L5919" s="28"/>
      <c r="M5919" s="28"/>
      <c r="N5919" s="28"/>
      <c r="O5919" s="28"/>
      <c r="P5919" s="28"/>
      <c r="Q5919" s="28"/>
      <c r="R5919" s="28"/>
    </row>
    <row r="5920" spans="2:18">
      <c r="B5920" s="28"/>
      <c r="C5920" s="28"/>
      <c r="D5920" s="28"/>
      <c r="E5920" s="28"/>
      <c r="F5920" s="28"/>
      <c r="G5920" s="28"/>
      <c r="H5920" s="28"/>
      <c r="I5920" s="28"/>
      <c r="J5920" s="28"/>
      <c r="K5920" s="28"/>
      <c r="L5920" s="28"/>
      <c r="M5920" s="28"/>
      <c r="N5920" s="28"/>
      <c r="O5920" s="28"/>
      <c r="P5920" s="28"/>
      <c r="Q5920" s="28"/>
      <c r="R5920" s="28"/>
    </row>
    <row r="5921" spans="2:18">
      <c r="B5921" s="28"/>
      <c r="C5921" s="28"/>
      <c r="D5921" s="28"/>
      <c r="E5921" s="28"/>
      <c r="F5921" s="28"/>
      <c r="G5921" s="28"/>
      <c r="H5921" s="28"/>
      <c r="I5921" s="28"/>
      <c r="J5921" s="28"/>
      <c r="K5921" s="28"/>
      <c r="L5921" s="28"/>
      <c r="M5921" s="28"/>
      <c r="N5921" s="28"/>
      <c r="O5921" s="28"/>
      <c r="P5921" s="28"/>
      <c r="Q5921" s="28"/>
      <c r="R5921" s="28"/>
    </row>
    <row r="5922" spans="2:18">
      <c r="B5922" s="28"/>
      <c r="C5922" s="28"/>
      <c r="D5922" s="28"/>
      <c r="E5922" s="28"/>
      <c r="F5922" s="28"/>
      <c r="G5922" s="28"/>
      <c r="H5922" s="28"/>
      <c r="I5922" s="28"/>
      <c r="J5922" s="28"/>
      <c r="K5922" s="28"/>
      <c r="L5922" s="28"/>
      <c r="M5922" s="28"/>
      <c r="N5922" s="28"/>
      <c r="O5922" s="28"/>
      <c r="P5922" s="28"/>
      <c r="Q5922" s="28"/>
      <c r="R5922" s="28"/>
    </row>
    <row r="5923" spans="2:18">
      <c r="B5923" s="28"/>
      <c r="C5923" s="28"/>
      <c r="D5923" s="28"/>
      <c r="E5923" s="28"/>
      <c r="F5923" s="28"/>
      <c r="G5923" s="28"/>
      <c r="H5923" s="28"/>
      <c r="I5923" s="28"/>
      <c r="J5923" s="28"/>
      <c r="K5923" s="28"/>
      <c r="L5923" s="28"/>
      <c r="M5923" s="28"/>
      <c r="N5923" s="28"/>
      <c r="O5923" s="28"/>
      <c r="P5923" s="28"/>
      <c r="Q5923" s="28"/>
      <c r="R5923" s="28"/>
    </row>
    <row r="5924" spans="2:18">
      <c r="B5924" s="28"/>
      <c r="C5924" s="28"/>
      <c r="D5924" s="28"/>
      <c r="E5924" s="28"/>
      <c r="F5924" s="28"/>
      <c r="G5924" s="28"/>
      <c r="H5924" s="28"/>
      <c r="I5924" s="28"/>
      <c r="J5924" s="28"/>
      <c r="K5924" s="28"/>
      <c r="L5924" s="28"/>
      <c r="M5924" s="28"/>
      <c r="N5924" s="28"/>
      <c r="O5924" s="28"/>
      <c r="P5924" s="28"/>
      <c r="Q5924" s="28"/>
      <c r="R5924" s="28"/>
    </row>
    <row r="5925" spans="2:18">
      <c r="B5925" s="28"/>
      <c r="C5925" s="28"/>
      <c r="D5925" s="28"/>
      <c r="E5925" s="28"/>
      <c r="F5925" s="28"/>
      <c r="G5925" s="28"/>
      <c r="H5925" s="28"/>
      <c r="I5925" s="28"/>
      <c r="J5925" s="28"/>
      <c r="K5925" s="28"/>
      <c r="L5925" s="28"/>
      <c r="M5925" s="28"/>
      <c r="N5925" s="28"/>
      <c r="O5925" s="28"/>
      <c r="P5925" s="28"/>
      <c r="Q5925" s="28"/>
      <c r="R5925" s="28"/>
    </row>
    <row r="5926" spans="2:18">
      <c r="B5926" s="28"/>
      <c r="C5926" s="28"/>
      <c r="D5926" s="28"/>
      <c r="E5926" s="28"/>
      <c r="F5926" s="28"/>
      <c r="G5926" s="28"/>
      <c r="H5926" s="28"/>
      <c r="I5926" s="28"/>
      <c r="J5926" s="28"/>
      <c r="K5926" s="28"/>
      <c r="L5926" s="28"/>
      <c r="M5926" s="28"/>
      <c r="N5926" s="28"/>
      <c r="O5926" s="28"/>
      <c r="P5926" s="28"/>
      <c r="Q5926" s="28"/>
      <c r="R5926" s="28"/>
    </row>
    <row r="5927" spans="2:18">
      <c r="B5927" s="28"/>
      <c r="C5927" s="28"/>
      <c r="D5927" s="28"/>
      <c r="E5927" s="28"/>
      <c r="F5927" s="28"/>
      <c r="G5927" s="28"/>
      <c r="H5927" s="28"/>
      <c r="I5927" s="28"/>
      <c r="J5927" s="28"/>
      <c r="K5927" s="28"/>
      <c r="L5927" s="28"/>
      <c r="M5927" s="28"/>
      <c r="N5927" s="28"/>
      <c r="O5927" s="28"/>
      <c r="P5927" s="28"/>
      <c r="Q5927" s="28"/>
      <c r="R5927" s="28"/>
    </row>
    <row r="5928" spans="2:18">
      <c r="B5928" s="28"/>
      <c r="C5928" s="28"/>
      <c r="D5928" s="28"/>
      <c r="E5928" s="28"/>
      <c r="F5928" s="28"/>
      <c r="G5928" s="28"/>
      <c r="H5928" s="28"/>
      <c r="I5928" s="28"/>
      <c r="J5928" s="28"/>
      <c r="K5928" s="28"/>
      <c r="L5928" s="28"/>
      <c r="M5928" s="28"/>
      <c r="N5928" s="28"/>
      <c r="O5928" s="28"/>
      <c r="P5928" s="28"/>
      <c r="Q5928" s="28"/>
      <c r="R5928" s="28"/>
    </row>
    <row r="5929" spans="2:18">
      <c r="B5929" s="28"/>
      <c r="C5929" s="28"/>
      <c r="D5929" s="28"/>
      <c r="E5929" s="28"/>
      <c r="F5929" s="28"/>
      <c r="G5929" s="28"/>
      <c r="H5929" s="28"/>
      <c r="I5929" s="28"/>
      <c r="J5929" s="28"/>
      <c r="K5929" s="28"/>
      <c r="L5929" s="28"/>
      <c r="M5929" s="28"/>
      <c r="N5929" s="28"/>
      <c r="O5929" s="28"/>
      <c r="P5929" s="28"/>
      <c r="Q5929" s="28"/>
      <c r="R5929" s="28"/>
    </row>
    <row r="5930" spans="2:18">
      <c r="B5930" s="28"/>
      <c r="C5930" s="28"/>
      <c r="D5930" s="28"/>
      <c r="E5930" s="28"/>
      <c r="F5930" s="28"/>
      <c r="G5930" s="28"/>
      <c r="H5930" s="28"/>
      <c r="I5930" s="28"/>
      <c r="J5930" s="28"/>
      <c r="K5930" s="28"/>
      <c r="L5930" s="28"/>
      <c r="M5930" s="28"/>
      <c r="N5930" s="28"/>
      <c r="O5930" s="28"/>
      <c r="P5930" s="28"/>
      <c r="Q5930" s="28"/>
      <c r="R5930" s="28"/>
    </row>
    <row r="5931" spans="2:18">
      <c r="B5931" s="28"/>
      <c r="C5931" s="28"/>
      <c r="D5931" s="28"/>
      <c r="E5931" s="28"/>
      <c r="F5931" s="28"/>
      <c r="G5931" s="28"/>
      <c r="H5931" s="28"/>
      <c r="I5931" s="28"/>
      <c r="J5931" s="28"/>
      <c r="K5931" s="28"/>
      <c r="L5931" s="28"/>
      <c r="M5931" s="28"/>
      <c r="N5931" s="28"/>
      <c r="O5931" s="28"/>
      <c r="P5931" s="28"/>
      <c r="Q5931" s="28"/>
      <c r="R5931" s="28"/>
    </row>
    <row r="5932" spans="2:18">
      <c r="B5932" s="28"/>
      <c r="C5932" s="28"/>
      <c r="D5932" s="28"/>
      <c r="E5932" s="28"/>
      <c r="F5932" s="28"/>
      <c r="G5932" s="28"/>
      <c r="H5932" s="28"/>
      <c r="I5932" s="28"/>
      <c r="J5932" s="28"/>
      <c r="K5932" s="28"/>
      <c r="L5932" s="28"/>
      <c r="M5932" s="28"/>
      <c r="N5932" s="28"/>
      <c r="O5932" s="28"/>
      <c r="P5932" s="28"/>
      <c r="Q5932" s="28"/>
      <c r="R5932" s="28"/>
    </row>
    <row r="5933" spans="2:18">
      <c r="B5933" s="28"/>
      <c r="C5933" s="28"/>
      <c r="D5933" s="28"/>
      <c r="E5933" s="28"/>
      <c r="F5933" s="28"/>
      <c r="G5933" s="28"/>
      <c r="H5933" s="28"/>
      <c r="I5933" s="28"/>
      <c r="J5933" s="28"/>
      <c r="K5933" s="28"/>
      <c r="L5933" s="28"/>
      <c r="M5933" s="28"/>
      <c r="N5933" s="28"/>
      <c r="O5933" s="28"/>
      <c r="P5933" s="28"/>
      <c r="Q5933" s="28"/>
      <c r="R5933" s="28"/>
    </row>
    <row r="5934" spans="2:18">
      <c r="B5934" s="28"/>
      <c r="C5934" s="28"/>
      <c r="D5934" s="28"/>
      <c r="E5934" s="28"/>
      <c r="F5934" s="28"/>
      <c r="G5934" s="28"/>
      <c r="H5934" s="28"/>
      <c r="I5934" s="28"/>
      <c r="J5934" s="28"/>
      <c r="K5934" s="28"/>
      <c r="L5934" s="28"/>
      <c r="M5934" s="28"/>
      <c r="N5934" s="28"/>
      <c r="O5934" s="28"/>
      <c r="P5934" s="28"/>
      <c r="Q5934" s="28"/>
      <c r="R5934" s="28"/>
    </row>
    <row r="5935" spans="2:18">
      <c r="B5935" s="28"/>
      <c r="C5935" s="28"/>
      <c r="D5935" s="28"/>
      <c r="E5935" s="28"/>
      <c r="F5935" s="28"/>
      <c r="G5935" s="28"/>
      <c r="H5935" s="28"/>
      <c r="I5935" s="28"/>
      <c r="J5935" s="28"/>
      <c r="K5935" s="28"/>
      <c r="L5935" s="28"/>
      <c r="M5935" s="28"/>
      <c r="N5935" s="28"/>
      <c r="O5935" s="28"/>
      <c r="P5935" s="28"/>
      <c r="Q5935" s="28"/>
      <c r="R5935" s="28"/>
    </row>
    <row r="5936" spans="2:18">
      <c r="B5936" s="28"/>
      <c r="C5936" s="28"/>
      <c r="D5936" s="28"/>
      <c r="E5936" s="28"/>
      <c r="F5936" s="28"/>
      <c r="G5936" s="28"/>
      <c r="H5936" s="28"/>
      <c r="I5936" s="28"/>
      <c r="J5936" s="28"/>
      <c r="K5936" s="28"/>
      <c r="L5936" s="28"/>
      <c r="M5936" s="28"/>
      <c r="N5936" s="28"/>
      <c r="O5936" s="28"/>
      <c r="P5936" s="28"/>
      <c r="Q5936" s="28"/>
      <c r="R5936" s="28"/>
    </row>
    <row r="5937" spans="2:18">
      <c r="B5937" s="28"/>
      <c r="C5937" s="28"/>
      <c r="D5937" s="28"/>
      <c r="E5937" s="28"/>
      <c r="F5937" s="28"/>
      <c r="G5937" s="28"/>
      <c r="H5937" s="28"/>
      <c r="I5937" s="28"/>
      <c r="J5937" s="28"/>
      <c r="K5937" s="28"/>
      <c r="L5937" s="28"/>
      <c r="M5937" s="28"/>
      <c r="N5937" s="28"/>
      <c r="O5937" s="28"/>
      <c r="P5937" s="28"/>
      <c r="Q5937" s="28"/>
      <c r="R5937" s="28"/>
    </row>
    <row r="5938" spans="2:18">
      <c r="B5938" s="28"/>
      <c r="C5938" s="28"/>
      <c r="D5938" s="28"/>
      <c r="E5938" s="28"/>
      <c r="F5938" s="28"/>
      <c r="G5938" s="28"/>
      <c r="H5938" s="28"/>
      <c r="I5938" s="28"/>
      <c r="J5938" s="28"/>
      <c r="K5938" s="28"/>
      <c r="L5938" s="28"/>
      <c r="M5938" s="28"/>
      <c r="N5938" s="28"/>
      <c r="O5938" s="28"/>
      <c r="P5938" s="28"/>
      <c r="Q5938" s="28"/>
      <c r="R5938" s="28"/>
    </row>
    <row r="5939" spans="2:18">
      <c r="B5939" s="28"/>
      <c r="C5939" s="28"/>
      <c r="D5939" s="28"/>
      <c r="E5939" s="28"/>
      <c r="F5939" s="28"/>
      <c r="G5939" s="28"/>
      <c r="H5939" s="28"/>
      <c r="I5939" s="28"/>
      <c r="J5939" s="28"/>
      <c r="K5939" s="28"/>
      <c r="L5939" s="28"/>
      <c r="M5939" s="28"/>
      <c r="N5939" s="28"/>
      <c r="O5939" s="28"/>
      <c r="P5939" s="28"/>
      <c r="Q5939" s="28"/>
      <c r="R5939" s="28"/>
    </row>
    <row r="5940" spans="2:18">
      <c r="B5940" s="28"/>
      <c r="C5940" s="28"/>
      <c r="D5940" s="28"/>
      <c r="E5940" s="28"/>
      <c r="F5940" s="28"/>
      <c r="G5940" s="28"/>
      <c r="H5940" s="28"/>
      <c r="I5940" s="28"/>
      <c r="J5940" s="28"/>
      <c r="K5940" s="28"/>
      <c r="L5940" s="28"/>
      <c r="M5940" s="28"/>
      <c r="N5940" s="28"/>
      <c r="O5940" s="28"/>
      <c r="P5940" s="28"/>
      <c r="Q5940" s="28"/>
      <c r="R5940" s="28"/>
    </row>
    <row r="5941" spans="2:18">
      <c r="B5941" s="28"/>
      <c r="C5941" s="28"/>
      <c r="D5941" s="28"/>
      <c r="E5941" s="28"/>
      <c r="F5941" s="28"/>
      <c r="G5941" s="28"/>
      <c r="H5941" s="28"/>
      <c r="I5941" s="28"/>
      <c r="J5941" s="28"/>
      <c r="K5941" s="28"/>
      <c r="L5941" s="28"/>
      <c r="M5941" s="28"/>
      <c r="N5941" s="28"/>
      <c r="O5941" s="28"/>
      <c r="P5941" s="28"/>
      <c r="Q5941" s="28"/>
      <c r="R5941" s="28"/>
    </row>
    <row r="5942" spans="2:18">
      <c r="B5942" s="28"/>
      <c r="C5942" s="28"/>
      <c r="D5942" s="28"/>
      <c r="E5942" s="28"/>
      <c r="F5942" s="28"/>
      <c r="G5942" s="28"/>
      <c r="H5942" s="28"/>
      <c r="I5942" s="28"/>
      <c r="J5942" s="28"/>
      <c r="K5942" s="28"/>
      <c r="L5942" s="28"/>
      <c r="M5942" s="28"/>
      <c r="N5942" s="28"/>
      <c r="O5942" s="28"/>
      <c r="P5942" s="28"/>
      <c r="Q5942" s="28"/>
      <c r="R5942" s="28"/>
    </row>
    <row r="5943" spans="2:18">
      <c r="B5943" s="28"/>
      <c r="C5943" s="28"/>
      <c r="D5943" s="28"/>
      <c r="E5943" s="28"/>
      <c r="F5943" s="28"/>
      <c r="G5943" s="28"/>
      <c r="H5943" s="28"/>
      <c r="I5943" s="28"/>
      <c r="J5943" s="28"/>
      <c r="K5943" s="28"/>
      <c r="L5943" s="28"/>
      <c r="M5943" s="28"/>
      <c r="N5943" s="28"/>
      <c r="O5943" s="28"/>
      <c r="P5943" s="28"/>
      <c r="Q5943" s="28"/>
      <c r="R5943" s="28"/>
    </row>
    <row r="5944" spans="2:18">
      <c r="B5944" s="28"/>
      <c r="C5944" s="28"/>
      <c r="D5944" s="28"/>
      <c r="E5944" s="28"/>
      <c r="F5944" s="28"/>
      <c r="G5944" s="28"/>
      <c r="H5944" s="28"/>
      <c r="I5944" s="28"/>
      <c r="J5944" s="28"/>
      <c r="K5944" s="28"/>
      <c r="L5944" s="28"/>
      <c r="M5944" s="28"/>
      <c r="N5944" s="28"/>
      <c r="O5944" s="28"/>
      <c r="P5944" s="28"/>
      <c r="Q5944" s="28"/>
      <c r="R5944" s="28"/>
    </row>
    <row r="5945" spans="2:18">
      <c r="B5945" s="28"/>
      <c r="C5945" s="28"/>
      <c r="D5945" s="28"/>
      <c r="E5945" s="28"/>
      <c r="F5945" s="28"/>
      <c r="G5945" s="28"/>
      <c r="H5945" s="28"/>
      <c r="I5945" s="28"/>
      <c r="J5945" s="28"/>
      <c r="K5945" s="28"/>
      <c r="L5945" s="28"/>
      <c r="M5945" s="28"/>
      <c r="N5945" s="28"/>
      <c r="O5945" s="28"/>
      <c r="P5945" s="28"/>
      <c r="Q5945" s="28"/>
      <c r="R5945" s="28"/>
    </row>
    <row r="5946" spans="2:18">
      <c r="B5946" s="28"/>
      <c r="C5946" s="28"/>
      <c r="D5946" s="28"/>
      <c r="E5946" s="28"/>
      <c r="F5946" s="28"/>
      <c r="G5946" s="28"/>
      <c r="H5946" s="28"/>
      <c r="I5946" s="28"/>
      <c r="J5946" s="28"/>
      <c r="K5946" s="28"/>
      <c r="L5946" s="28"/>
      <c r="M5946" s="28"/>
      <c r="N5946" s="28"/>
      <c r="O5946" s="28"/>
      <c r="P5946" s="28"/>
      <c r="Q5946" s="28"/>
      <c r="R5946" s="28"/>
    </row>
    <row r="5947" spans="2:18">
      <c r="B5947" s="28"/>
      <c r="C5947" s="28"/>
      <c r="D5947" s="28"/>
      <c r="E5947" s="28"/>
      <c r="F5947" s="28"/>
      <c r="G5947" s="28"/>
      <c r="H5947" s="28"/>
      <c r="I5947" s="28"/>
      <c r="J5947" s="28"/>
      <c r="K5947" s="28"/>
      <c r="L5947" s="28"/>
      <c r="M5947" s="28"/>
      <c r="N5947" s="28"/>
      <c r="O5947" s="28"/>
      <c r="P5947" s="28"/>
      <c r="Q5947" s="28"/>
      <c r="R5947" s="28"/>
    </row>
    <row r="5948" spans="2:18">
      <c r="B5948" s="28"/>
      <c r="C5948" s="28"/>
      <c r="D5948" s="28"/>
      <c r="E5948" s="28"/>
      <c r="F5948" s="28"/>
      <c r="G5948" s="28"/>
      <c r="H5948" s="28"/>
      <c r="I5948" s="28"/>
      <c r="J5948" s="28"/>
      <c r="K5948" s="28"/>
      <c r="L5948" s="28"/>
      <c r="M5948" s="28"/>
      <c r="N5948" s="28"/>
      <c r="O5948" s="28"/>
      <c r="P5948" s="28"/>
      <c r="Q5948" s="28"/>
      <c r="R5948" s="28"/>
    </row>
    <row r="5949" spans="2:18">
      <c r="B5949" s="28"/>
      <c r="C5949" s="28"/>
      <c r="D5949" s="28"/>
      <c r="E5949" s="28"/>
      <c r="F5949" s="28"/>
      <c r="G5949" s="28"/>
      <c r="H5949" s="28"/>
      <c r="I5949" s="28"/>
      <c r="J5949" s="28"/>
      <c r="K5949" s="28"/>
      <c r="L5949" s="28"/>
      <c r="M5949" s="28"/>
      <c r="N5949" s="28"/>
      <c r="O5949" s="28"/>
      <c r="P5949" s="28"/>
      <c r="Q5949" s="28"/>
      <c r="R5949" s="28"/>
    </row>
    <row r="5950" spans="2:18">
      <c r="B5950" s="28"/>
      <c r="C5950" s="28"/>
      <c r="D5950" s="28"/>
      <c r="E5950" s="28"/>
      <c r="F5950" s="28"/>
      <c r="G5950" s="28"/>
      <c r="H5950" s="28"/>
      <c r="I5950" s="28"/>
      <c r="J5950" s="28"/>
      <c r="K5950" s="28"/>
      <c r="L5950" s="28"/>
      <c r="M5950" s="28"/>
      <c r="N5950" s="28"/>
      <c r="O5950" s="28"/>
      <c r="P5950" s="28"/>
      <c r="Q5950" s="28"/>
      <c r="R5950" s="28"/>
    </row>
    <row r="5951" spans="2:18">
      <c r="B5951" s="28"/>
      <c r="C5951" s="28"/>
      <c r="D5951" s="28"/>
      <c r="E5951" s="28"/>
      <c r="F5951" s="28"/>
      <c r="G5951" s="28"/>
      <c r="H5951" s="28"/>
      <c r="I5951" s="28"/>
      <c r="J5951" s="28"/>
      <c r="K5951" s="28"/>
      <c r="L5951" s="28"/>
      <c r="M5951" s="28"/>
      <c r="N5951" s="28"/>
      <c r="O5951" s="28"/>
      <c r="P5951" s="28"/>
      <c r="Q5951" s="28"/>
      <c r="R5951" s="28"/>
    </row>
    <row r="5952" spans="2:18">
      <c r="B5952" s="28"/>
      <c r="C5952" s="28"/>
      <c r="D5952" s="28"/>
      <c r="E5952" s="28"/>
      <c r="F5952" s="28"/>
      <c r="G5952" s="28"/>
      <c r="H5952" s="28"/>
      <c r="I5952" s="28"/>
      <c r="J5952" s="28"/>
      <c r="K5952" s="28"/>
      <c r="L5952" s="28"/>
      <c r="M5952" s="28"/>
      <c r="N5952" s="28"/>
      <c r="O5952" s="28"/>
      <c r="P5952" s="28"/>
      <c r="Q5952" s="28"/>
      <c r="R5952" s="28"/>
    </row>
    <row r="5953" spans="2:18">
      <c r="B5953" s="28"/>
      <c r="C5953" s="28"/>
      <c r="D5953" s="28"/>
      <c r="E5953" s="28"/>
      <c r="F5953" s="28"/>
      <c r="G5953" s="28"/>
      <c r="H5953" s="28"/>
      <c r="I5953" s="28"/>
      <c r="J5953" s="28"/>
      <c r="K5953" s="28"/>
      <c r="L5953" s="28"/>
      <c r="M5953" s="28"/>
      <c r="N5953" s="28"/>
      <c r="O5953" s="28"/>
      <c r="P5953" s="28"/>
      <c r="Q5953" s="28"/>
      <c r="R5953" s="28"/>
    </row>
    <row r="5954" spans="2:18">
      <c r="B5954" s="28"/>
      <c r="C5954" s="28"/>
      <c r="D5954" s="28"/>
      <c r="E5954" s="28"/>
      <c r="F5954" s="28"/>
      <c r="G5954" s="28"/>
      <c r="H5954" s="28"/>
      <c r="I5954" s="28"/>
      <c r="J5954" s="28"/>
      <c r="K5954" s="28"/>
      <c r="L5954" s="28"/>
      <c r="M5954" s="28"/>
      <c r="N5954" s="28"/>
      <c r="O5954" s="28"/>
      <c r="P5954" s="28"/>
      <c r="Q5954" s="28"/>
      <c r="R5954" s="28"/>
    </row>
    <row r="5955" spans="2:18">
      <c r="B5955" s="28"/>
      <c r="C5955" s="28"/>
      <c r="D5955" s="28"/>
      <c r="E5955" s="28"/>
      <c r="F5955" s="28"/>
      <c r="G5955" s="28"/>
      <c r="H5955" s="28"/>
      <c r="I5955" s="28"/>
      <c r="J5955" s="28"/>
      <c r="K5955" s="28"/>
      <c r="L5955" s="28"/>
      <c r="M5955" s="28"/>
      <c r="N5955" s="28"/>
      <c r="O5955" s="28"/>
      <c r="P5955" s="28"/>
      <c r="Q5955" s="28"/>
      <c r="R5955" s="28"/>
    </row>
    <row r="5956" spans="2:18">
      <c r="B5956" s="28"/>
      <c r="C5956" s="28"/>
      <c r="D5956" s="28"/>
      <c r="E5956" s="28"/>
      <c r="F5956" s="28"/>
      <c r="G5956" s="28"/>
      <c r="H5956" s="28"/>
      <c r="I5956" s="28"/>
      <c r="J5956" s="28"/>
      <c r="K5956" s="28"/>
      <c r="L5956" s="28"/>
      <c r="M5956" s="28"/>
      <c r="N5956" s="28"/>
      <c r="O5956" s="28"/>
      <c r="P5956" s="28"/>
      <c r="Q5956" s="28"/>
      <c r="R5956" s="28"/>
    </row>
    <row r="5957" spans="2:18">
      <c r="B5957" s="28"/>
      <c r="C5957" s="28"/>
      <c r="D5957" s="28"/>
      <c r="E5957" s="28"/>
      <c r="F5957" s="28"/>
      <c r="G5957" s="28"/>
      <c r="H5957" s="28"/>
      <c r="I5957" s="28"/>
      <c r="J5957" s="28"/>
      <c r="K5957" s="28"/>
      <c r="L5957" s="28"/>
      <c r="M5957" s="28"/>
      <c r="N5957" s="28"/>
      <c r="O5957" s="28"/>
      <c r="P5957" s="28"/>
      <c r="Q5957" s="28"/>
      <c r="R5957" s="28"/>
    </row>
    <row r="5958" spans="2:18">
      <c r="B5958" s="28"/>
      <c r="C5958" s="28"/>
      <c r="D5958" s="28"/>
      <c r="E5958" s="28"/>
      <c r="F5958" s="28"/>
      <c r="G5958" s="28"/>
      <c r="H5958" s="28"/>
      <c r="I5958" s="28"/>
      <c r="J5958" s="28"/>
      <c r="K5958" s="28"/>
      <c r="L5958" s="28"/>
      <c r="M5958" s="28"/>
      <c r="N5958" s="28"/>
      <c r="O5958" s="28"/>
      <c r="P5958" s="28"/>
      <c r="Q5958" s="28"/>
      <c r="R5958" s="28"/>
    </row>
    <row r="5959" spans="2:18">
      <c r="B5959" s="28"/>
      <c r="C5959" s="28"/>
      <c r="D5959" s="28"/>
      <c r="E5959" s="28"/>
      <c r="F5959" s="28"/>
      <c r="G5959" s="28"/>
      <c r="H5959" s="28"/>
      <c r="I5959" s="28"/>
      <c r="J5959" s="28"/>
      <c r="K5959" s="28"/>
      <c r="L5959" s="28"/>
      <c r="M5959" s="28"/>
      <c r="N5959" s="28"/>
      <c r="O5959" s="28"/>
      <c r="P5959" s="28"/>
      <c r="Q5959" s="28"/>
      <c r="R5959" s="28"/>
    </row>
    <row r="5960" spans="2:18">
      <c r="B5960" s="28"/>
      <c r="C5960" s="28"/>
      <c r="D5960" s="28"/>
      <c r="E5960" s="28"/>
      <c r="F5960" s="28"/>
      <c r="G5960" s="28"/>
      <c r="H5960" s="28"/>
      <c r="I5960" s="28"/>
      <c r="J5960" s="28"/>
      <c r="K5960" s="28"/>
      <c r="L5960" s="28"/>
      <c r="M5960" s="28"/>
      <c r="N5960" s="28"/>
      <c r="O5960" s="28"/>
      <c r="P5960" s="28"/>
      <c r="Q5960" s="28"/>
      <c r="R5960" s="28"/>
    </row>
    <row r="5961" spans="2:18">
      <c r="B5961" s="28"/>
      <c r="C5961" s="28"/>
      <c r="D5961" s="28"/>
      <c r="E5961" s="28"/>
      <c r="F5961" s="28"/>
      <c r="G5961" s="28"/>
      <c r="H5961" s="28"/>
      <c r="I5961" s="28"/>
      <c r="J5961" s="28"/>
      <c r="K5961" s="28"/>
      <c r="L5961" s="28"/>
      <c r="M5961" s="28"/>
      <c r="N5961" s="28"/>
      <c r="O5961" s="28"/>
      <c r="P5961" s="28"/>
      <c r="Q5961" s="28"/>
      <c r="R5961" s="28"/>
    </row>
    <row r="5962" spans="2:18">
      <c r="B5962" s="28"/>
      <c r="C5962" s="28"/>
      <c r="D5962" s="28"/>
      <c r="E5962" s="28"/>
      <c r="F5962" s="28"/>
      <c r="G5962" s="28"/>
      <c r="H5962" s="28"/>
      <c r="I5962" s="28"/>
      <c r="J5962" s="28"/>
      <c r="K5962" s="28"/>
      <c r="L5962" s="28"/>
      <c r="M5962" s="28"/>
      <c r="N5962" s="28"/>
      <c r="O5962" s="28"/>
      <c r="P5962" s="28"/>
      <c r="Q5962" s="28"/>
      <c r="R5962" s="28"/>
    </row>
    <row r="5963" spans="2:18">
      <c r="B5963" s="28"/>
      <c r="C5963" s="28"/>
      <c r="D5963" s="28"/>
      <c r="E5963" s="28"/>
      <c r="F5963" s="28"/>
      <c r="G5963" s="28"/>
      <c r="H5963" s="28"/>
      <c r="I5963" s="28"/>
      <c r="J5963" s="28"/>
      <c r="K5963" s="28"/>
      <c r="L5963" s="28"/>
      <c r="M5963" s="28"/>
      <c r="N5963" s="28"/>
      <c r="O5963" s="28"/>
      <c r="P5963" s="28"/>
      <c r="Q5963" s="28"/>
      <c r="R5963" s="28"/>
    </row>
    <row r="5964" spans="2:18">
      <c r="B5964" s="28"/>
      <c r="C5964" s="28"/>
      <c r="D5964" s="28"/>
      <c r="E5964" s="28"/>
      <c r="F5964" s="28"/>
      <c r="G5964" s="28"/>
      <c r="H5964" s="28"/>
      <c r="I5964" s="28"/>
      <c r="J5964" s="28"/>
      <c r="K5964" s="28"/>
      <c r="L5964" s="28"/>
      <c r="M5964" s="28"/>
      <c r="N5964" s="28"/>
      <c r="O5964" s="28"/>
      <c r="P5964" s="28"/>
      <c r="Q5964" s="28"/>
      <c r="R5964" s="28"/>
    </row>
    <row r="5965" spans="2:18">
      <c r="B5965" s="28"/>
      <c r="C5965" s="28"/>
      <c r="D5965" s="28"/>
      <c r="E5965" s="28"/>
      <c r="F5965" s="28"/>
      <c r="G5965" s="28"/>
      <c r="H5965" s="28"/>
      <c r="I5965" s="28"/>
      <c r="J5965" s="28"/>
      <c r="K5965" s="28"/>
      <c r="L5965" s="28"/>
      <c r="M5965" s="28"/>
      <c r="N5965" s="28"/>
      <c r="O5965" s="28"/>
      <c r="P5965" s="28"/>
      <c r="Q5965" s="28"/>
      <c r="R5965" s="28"/>
    </row>
    <row r="5966" spans="2:18">
      <c r="B5966" s="28"/>
      <c r="C5966" s="28"/>
      <c r="D5966" s="28"/>
      <c r="E5966" s="28"/>
      <c r="F5966" s="28"/>
      <c r="G5966" s="28"/>
      <c r="H5966" s="28"/>
      <c r="I5966" s="28"/>
      <c r="J5966" s="28"/>
      <c r="K5966" s="28"/>
      <c r="L5966" s="28"/>
      <c r="M5966" s="28"/>
      <c r="N5966" s="28"/>
      <c r="O5966" s="28"/>
      <c r="P5966" s="28"/>
      <c r="Q5966" s="28"/>
      <c r="R5966" s="28"/>
    </row>
    <row r="5967" spans="2:18">
      <c r="B5967" s="28"/>
      <c r="C5967" s="28"/>
      <c r="D5967" s="28"/>
      <c r="E5967" s="28"/>
      <c r="F5967" s="28"/>
      <c r="G5967" s="28"/>
      <c r="H5967" s="28"/>
      <c r="I5967" s="28"/>
      <c r="J5967" s="28"/>
      <c r="K5967" s="28"/>
      <c r="L5967" s="28"/>
      <c r="M5967" s="28"/>
      <c r="N5967" s="28"/>
      <c r="O5967" s="28"/>
      <c r="P5967" s="28"/>
      <c r="Q5967" s="28"/>
      <c r="R5967" s="28"/>
    </row>
    <row r="5968" spans="2:18">
      <c r="B5968" s="28"/>
      <c r="C5968" s="28"/>
      <c r="D5968" s="28"/>
      <c r="E5968" s="28"/>
      <c r="F5968" s="28"/>
      <c r="G5968" s="28"/>
      <c r="H5968" s="28"/>
      <c r="I5968" s="28"/>
      <c r="J5968" s="28"/>
      <c r="K5968" s="28"/>
      <c r="L5968" s="28"/>
      <c r="M5968" s="28"/>
      <c r="N5968" s="28"/>
      <c r="O5968" s="28"/>
      <c r="P5968" s="28"/>
      <c r="Q5968" s="28"/>
      <c r="R5968" s="28"/>
    </row>
    <row r="5969" spans="2:18">
      <c r="B5969" s="28"/>
      <c r="C5969" s="28"/>
      <c r="D5969" s="28"/>
      <c r="E5969" s="28"/>
      <c r="F5969" s="28"/>
      <c r="G5969" s="28"/>
      <c r="H5969" s="28"/>
      <c r="I5969" s="28"/>
      <c r="J5969" s="28"/>
      <c r="K5969" s="28"/>
      <c r="L5969" s="28"/>
      <c r="M5969" s="28"/>
      <c r="N5969" s="28"/>
      <c r="O5969" s="28"/>
      <c r="P5969" s="28"/>
      <c r="Q5969" s="28"/>
      <c r="R5969" s="28"/>
    </row>
    <row r="5970" spans="2:18">
      <c r="B5970" s="28"/>
      <c r="C5970" s="28"/>
      <c r="D5970" s="28"/>
      <c r="E5970" s="28"/>
      <c r="F5970" s="28"/>
      <c r="G5970" s="28"/>
      <c r="H5970" s="28"/>
      <c r="I5970" s="28"/>
      <c r="J5970" s="28"/>
      <c r="K5970" s="28"/>
      <c r="L5970" s="28"/>
      <c r="M5970" s="28"/>
      <c r="N5970" s="28"/>
      <c r="O5970" s="28"/>
      <c r="P5970" s="28"/>
      <c r="Q5970" s="28"/>
      <c r="R5970" s="28"/>
    </row>
    <row r="5971" spans="2:18">
      <c r="B5971" s="28"/>
      <c r="C5971" s="28"/>
      <c r="D5971" s="28"/>
      <c r="E5971" s="28"/>
      <c r="F5971" s="28"/>
      <c r="G5971" s="28"/>
      <c r="H5971" s="28"/>
      <c r="I5971" s="28"/>
      <c r="J5971" s="28"/>
      <c r="K5971" s="28"/>
      <c r="L5971" s="28"/>
      <c r="M5971" s="28"/>
      <c r="N5971" s="28"/>
      <c r="O5971" s="28"/>
      <c r="P5971" s="28"/>
      <c r="Q5971" s="28"/>
      <c r="R5971" s="28"/>
    </row>
    <row r="5972" spans="2:18">
      <c r="B5972" s="28"/>
      <c r="C5972" s="28"/>
      <c r="D5972" s="28"/>
      <c r="E5972" s="28"/>
      <c r="F5972" s="28"/>
      <c r="G5972" s="28"/>
      <c r="H5972" s="28"/>
      <c r="I5972" s="28"/>
      <c r="J5972" s="28"/>
      <c r="K5972" s="28"/>
      <c r="L5972" s="28"/>
      <c r="M5972" s="28"/>
      <c r="N5972" s="28"/>
      <c r="O5972" s="28"/>
      <c r="P5972" s="28"/>
      <c r="Q5972" s="28"/>
      <c r="R5972" s="28"/>
    </row>
    <row r="5973" spans="2:18">
      <c r="B5973" s="28"/>
      <c r="C5973" s="28"/>
      <c r="D5973" s="28"/>
      <c r="E5973" s="28"/>
      <c r="F5973" s="28"/>
      <c r="G5973" s="28"/>
      <c r="H5973" s="28"/>
      <c r="I5973" s="28"/>
      <c r="J5973" s="28"/>
      <c r="K5973" s="28"/>
      <c r="L5973" s="28"/>
      <c r="M5973" s="28"/>
      <c r="N5973" s="28"/>
      <c r="O5973" s="28"/>
      <c r="P5973" s="28"/>
      <c r="Q5973" s="28"/>
      <c r="R5973" s="28"/>
    </row>
    <row r="5974" spans="2:18">
      <c r="B5974" s="28"/>
      <c r="C5974" s="28"/>
      <c r="D5974" s="28"/>
      <c r="E5974" s="28"/>
      <c r="F5974" s="28"/>
      <c r="G5974" s="28"/>
      <c r="H5974" s="28"/>
      <c r="I5974" s="28"/>
      <c r="J5974" s="28"/>
      <c r="K5974" s="28"/>
      <c r="L5974" s="28"/>
      <c r="M5974" s="28"/>
      <c r="N5974" s="28"/>
      <c r="O5974" s="28"/>
      <c r="P5974" s="28"/>
      <c r="Q5974" s="28"/>
      <c r="R5974" s="28"/>
    </row>
    <row r="5975" spans="2:18">
      <c r="B5975" s="28"/>
      <c r="C5975" s="28"/>
      <c r="D5975" s="28"/>
      <c r="E5975" s="28"/>
      <c r="F5975" s="28"/>
      <c r="G5975" s="28"/>
      <c r="H5975" s="28"/>
      <c r="I5975" s="28"/>
      <c r="J5975" s="28"/>
      <c r="K5975" s="28"/>
      <c r="L5975" s="28"/>
      <c r="M5975" s="28"/>
      <c r="N5975" s="28"/>
      <c r="O5975" s="28"/>
      <c r="P5975" s="28"/>
      <c r="Q5975" s="28"/>
      <c r="R5975" s="28"/>
    </row>
    <row r="5976" spans="2:18">
      <c r="B5976" s="28"/>
      <c r="C5976" s="28"/>
      <c r="D5976" s="28"/>
      <c r="E5976" s="28"/>
      <c r="F5976" s="28"/>
      <c r="G5976" s="28"/>
      <c r="H5976" s="28"/>
      <c r="I5976" s="28"/>
      <c r="J5976" s="28"/>
      <c r="K5976" s="28"/>
      <c r="L5976" s="28"/>
      <c r="M5976" s="28"/>
      <c r="N5976" s="28"/>
      <c r="O5976" s="28"/>
      <c r="P5976" s="28"/>
      <c r="Q5976" s="28"/>
      <c r="R5976" s="28"/>
    </row>
    <row r="5977" spans="2:18">
      <c r="B5977" s="28"/>
      <c r="C5977" s="28"/>
      <c r="D5977" s="28"/>
      <c r="E5977" s="28"/>
      <c r="F5977" s="28"/>
      <c r="G5977" s="28"/>
      <c r="H5977" s="28"/>
      <c r="I5977" s="28"/>
      <c r="J5977" s="28"/>
      <c r="K5977" s="28"/>
      <c r="L5977" s="28"/>
      <c r="M5977" s="28"/>
      <c r="N5977" s="28"/>
      <c r="O5977" s="28"/>
      <c r="P5977" s="28"/>
      <c r="Q5977" s="28"/>
      <c r="R5977" s="28"/>
    </row>
    <row r="5978" spans="2:18">
      <c r="B5978" s="28"/>
      <c r="C5978" s="28"/>
      <c r="D5978" s="28"/>
      <c r="E5978" s="28"/>
      <c r="F5978" s="28"/>
      <c r="G5978" s="28"/>
      <c r="H5978" s="28"/>
      <c r="I5978" s="28"/>
      <c r="J5978" s="28"/>
      <c r="K5978" s="28"/>
      <c r="L5978" s="28"/>
      <c r="M5978" s="28"/>
      <c r="N5978" s="28"/>
      <c r="O5978" s="28"/>
      <c r="P5978" s="28"/>
      <c r="Q5978" s="28"/>
      <c r="R5978" s="28"/>
    </row>
    <row r="5979" spans="2:18">
      <c r="B5979" s="28"/>
      <c r="C5979" s="28"/>
      <c r="D5979" s="28"/>
      <c r="E5979" s="28"/>
      <c r="F5979" s="28"/>
      <c r="G5979" s="28"/>
      <c r="H5979" s="28"/>
      <c r="I5979" s="28"/>
      <c r="J5979" s="28"/>
      <c r="K5979" s="28"/>
      <c r="L5979" s="28"/>
      <c r="M5979" s="28"/>
      <c r="N5979" s="28"/>
      <c r="O5979" s="28"/>
      <c r="P5979" s="28"/>
      <c r="Q5979" s="28"/>
      <c r="R5979" s="28"/>
    </row>
    <row r="5980" spans="2:18">
      <c r="B5980" s="28"/>
      <c r="C5980" s="28"/>
      <c r="D5980" s="28"/>
      <c r="E5980" s="28"/>
      <c r="F5980" s="28"/>
      <c r="G5980" s="28"/>
      <c r="H5980" s="28"/>
      <c r="I5980" s="28"/>
      <c r="J5980" s="28"/>
      <c r="K5980" s="28"/>
      <c r="L5980" s="28"/>
      <c r="M5980" s="28"/>
      <c r="N5980" s="28"/>
      <c r="O5980" s="28"/>
      <c r="P5980" s="28"/>
      <c r="Q5980" s="28"/>
      <c r="R5980" s="28"/>
    </row>
    <row r="5981" spans="2:18">
      <c r="B5981" s="28"/>
      <c r="C5981" s="28"/>
      <c r="D5981" s="28"/>
      <c r="E5981" s="28"/>
      <c r="F5981" s="28"/>
      <c r="G5981" s="28"/>
      <c r="H5981" s="28"/>
      <c r="I5981" s="28"/>
      <c r="J5981" s="28"/>
      <c r="K5981" s="28"/>
      <c r="L5981" s="28"/>
      <c r="M5981" s="28"/>
      <c r="N5981" s="28"/>
      <c r="O5981" s="28"/>
      <c r="P5981" s="28"/>
      <c r="Q5981" s="28"/>
      <c r="R5981" s="28"/>
    </row>
    <row r="5982" spans="2:18">
      <c r="B5982" s="28"/>
      <c r="C5982" s="28"/>
      <c r="D5982" s="28"/>
      <c r="E5982" s="28"/>
      <c r="F5982" s="28"/>
      <c r="G5982" s="28"/>
      <c r="H5982" s="28"/>
      <c r="I5982" s="28"/>
      <c r="J5982" s="28"/>
      <c r="K5982" s="28"/>
      <c r="L5982" s="28"/>
      <c r="M5982" s="28"/>
      <c r="N5982" s="28"/>
      <c r="O5982" s="28"/>
      <c r="P5982" s="28"/>
      <c r="Q5982" s="28"/>
      <c r="R5982" s="28"/>
    </row>
    <row r="5983" spans="2:18">
      <c r="B5983" s="28"/>
      <c r="C5983" s="28"/>
      <c r="D5983" s="28"/>
      <c r="E5983" s="28"/>
      <c r="F5983" s="28"/>
      <c r="G5983" s="28"/>
      <c r="H5983" s="28"/>
      <c r="I5983" s="28"/>
      <c r="J5983" s="28"/>
      <c r="K5983" s="28"/>
      <c r="L5983" s="28"/>
      <c r="M5983" s="28"/>
      <c r="N5983" s="28"/>
      <c r="O5983" s="28"/>
      <c r="P5983" s="28"/>
      <c r="Q5983" s="28"/>
      <c r="R5983" s="28"/>
    </row>
    <row r="5984" spans="2:18">
      <c r="B5984" s="28"/>
      <c r="C5984" s="28"/>
      <c r="D5984" s="28"/>
      <c r="E5984" s="28"/>
      <c r="F5984" s="28"/>
      <c r="G5984" s="28"/>
      <c r="H5984" s="28"/>
      <c r="I5984" s="28"/>
      <c r="J5984" s="28"/>
      <c r="K5984" s="28"/>
      <c r="L5984" s="28"/>
      <c r="M5984" s="28"/>
      <c r="N5984" s="28"/>
      <c r="O5984" s="28"/>
      <c r="P5984" s="28"/>
      <c r="Q5984" s="28"/>
      <c r="R5984" s="28"/>
    </row>
    <row r="5985" spans="2:18">
      <c r="B5985" s="28"/>
      <c r="C5985" s="28"/>
      <c r="D5985" s="28"/>
      <c r="E5985" s="28"/>
      <c r="F5985" s="28"/>
      <c r="G5985" s="28"/>
      <c r="H5985" s="28"/>
      <c r="I5985" s="28"/>
      <c r="J5985" s="28"/>
      <c r="K5985" s="28"/>
      <c r="L5985" s="28"/>
      <c r="M5985" s="28"/>
      <c r="N5985" s="28"/>
      <c r="O5985" s="28"/>
      <c r="P5985" s="28"/>
      <c r="Q5985" s="28"/>
      <c r="R5985" s="28"/>
    </row>
    <row r="5986" spans="2:18">
      <c r="B5986" s="28"/>
      <c r="C5986" s="28"/>
      <c r="D5986" s="28"/>
      <c r="E5986" s="28"/>
      <c r="F5986" s="28"/>
      <c r="G5986" s="28"/>
      <c r="H5986" s="28"/>
      <c r="I5986" s="28"/>
      <c r="J5986" s="28"/>
      <c r="K5986" s="28"/>
      <c r="L5986" s="28"/>
      <c r="M5986" s="28"/>
      <c r="N5986" s="28"/>
      <c r="O5986" s="28"/>
      <c r="P5986" s="28"/>
      <c r="Q5986" s="28"/>
      <c r="R5986" s="28"/>
    </row>
    <row r="5987" spans="2:18">
      <c r="B5987" s="28"/>
      <c r="C5987" s="28"/>
      <c r="D5987" s="28"/>
      <c r="E5987" s="28"/>
      <c r="F5987" s="28"/>
      <c r="G5987" s="28"/>
      <c r="H5987" s="28"/>
      <c r="I5987" s="28"/>
      <c r="J5987" s="28"/>
      <c r="K5987" s="28"/>
      <c r="L5987" s="28"/>
      <c r="M5987" s="28"/>
      <c r="N5987" s="28"/>
      <c r="O5987" s="28"/>
      <c r="P5987" s="28"/>
      <c r="Q5987" s="28"/>
      <c r="R5987" s="28"/>
    </row>
    <row r="5988" spans="2:18">
      <c r="B5988" s="28"/>
      <c r="C5988" s="28"/>
      <c r="D5988" s="28"/>
      <c r="E5988" s="28"/>
      <c r="F5988" s="28"/>
      <c r="G5988" s="28"/>
      <c r="H5988" s="28"/>
      <c r="I5988" s="28"/>
      <c r="J5988" s="28"/>
      <c r="K5988" s="28"/>
      <c r="L5988" s="28"/>
      <c r="M5988" s="28"/>
      <c r="N5988" s="28"/>
      <c r="O5988" s="28"/>
      <c r="P5988" s="28"/>
      <c r="Q5988" s="28"/>
      <c r="R5988" s="28"/>
    </row>
    <row r="5989" spans="2:18">
      <c r="B5989" s="28"/>
      <c r="C5989" s="28"/>
      <c r="D5989" s="28"/>
      <c r="E5989" s="28"/>
      <c r="F5989" s="28"/>
      <c r="G5989" s="28"/>
      <c r="H5989" s="28"/>
      <c r="I5989" s="28"/>
      <c r="J5989" s="28"/>
      <c r="K5989" s="28"/>
      <c r="L5989" s="28"/>
      <c r="M5989" s="28"/>
      <c r="N5989" s="28"/>
      <c r="O5989" s="28"/>
      <c r="P5989" s="28"/>
      <c r="Q5989" s="28"/>
      <c r="R5989" s="28"/>
    </row>
    <row r="5990" spans="2:18">
      <c r="B5990" s="28"/>
      <c r="C5990" s="28"/>
      <c r="D5990" s="28"/>
      <c r="E5990" s="28"/>
      <c r="F5990" s="28"/>
      <c r="G5990" s="28"/>
      <c r="H5990" s="28"/>
      <c r="I5990" s="28"/>
      <c r="J5990" s="28"/>
      <c r="K5990" s="28"/>
      <c r="L5990" s="28"/>
      <c r="M5990" s="28"/>
      <c r="N5990" s="28"/>
      <c r="O5990" s="28"/>
      <c r="P5990" s="28"/>
      <c r="Q5990" s="28"/>
      <c r="R5990" s="28"/>
    </row>
    <row r="5991" spans="2:18">
      <c r="B5991" s="28"/>
      <c r="C5991" s="28"/>
      <c r="D5991" s="28"/>
      <c r="E5991" s="28"/>
      <c r="F5991" s="28"/>
      <c r="G5991" s="28"/>
      <c r="H5991" s="28"/>
      <c r="I5991" s="28"/>
      <c r="J5991" s="28"/>
      <c r="K5991" s="28"/>
      <c r="L5991" s="28"/>
      <c r="M5991" s="28"/>
      <c r="N5991" s="28"/>
      <c r="O5991" s="28"/>
      <c r="P5991" s="28"/>
      <c r="Q5991" s="28"/>
      <c r="R5991" s="28"/>
    </row>
    <row r="5992" spans="2:18">
      <c r="B5992" s="28"/>
      <c r="C5992" s="28"/>
      <c r="D5992" s="28"/>
      <c r="E5992" s="28"/>
      <c r="F5992" s="28"/>
      <c r="G5992" s="28"/>
      <c r="H5992" s="28"/>
      <c r="I5992" s="28"/>
      <c r="J5992" s="28"/>
      <c r="K5992" s="28"/>
      <c r="L5992" s="28"/>
      <c r="M5992" s="28"/>
      <c r="N5992" s="28"/>
      <c r="O5992" s="28"/>
      <c r="P5992" s="28"/>
      <c r="Q5992" s="28"/>
      <c r="R5992" s="28"/>
    </row>
    <row r="5993" spans="2:18">
      <c r="B5993" s="28"/>
      <c r="C5993" s="28"/>
      <c r="D5993" s="28"/>
      <c r="E5993" s="28"/>
      <c r="F5993" s="28"/>
      <c r="G5993" s="28"/>
      <c r="H5993" s="28"/>
      <c r="I5993" s="28"/>
      <c r="J5993" s="28"/>
      <c r="K5993" s="28"/>
      <c r="L5993" s="28"/>
      <c r="M5993" s="28"/>
      <c r="N5993" s="28"/>
      <c r="O5993" s="28"/>
      <c r="P5993" s="28"/>
      <c r="Q5993" s="28"/>
      <c r="R5993" s="28"/>
    </row>
    <row r="5994" spans="2:18">
      <c r="B5994" s="28"/>
      <c r="C5994" s="28"/>
      <c r="D5994" s="28"/>
      <c r="E5994" s="28"/>
      <c r="F5994" s="28"/>
      <c r="G5994" s="28"/>
      <c r="H5994" s="28"/>
      <c r="I5994" s="28"/>
      <c r="J5994" s="28"/>
      <c r="K5994" s="28"/>
      <c r="L5994" s="28"/>
      <c r="M5994" s="28"/>
      <c r="N5994" s="28"/>
      <c r="O5994" s="28"/>
      <c r="P5994" s="28"/>
      <c r="Q5994" s="28"/>
      <c r="R5994" s="28"/>
    </row>
    <row r="5995" spans="2:18">
      <c r="B5995" s="28"/>
      <c r="C5995" s="28"/>
      <c r="D5995" s="28"/>
      <c r="E5995" s="28"/>
      <c r="F5995" s="28"/>
      <c r="G5995" s="28"/>
      <c r="H5995" s="28"/>
      <c r="I5995" s="28"/>
      <c r="J5995" s="28"/>
      <c r="K5995" s="28"/>
      <c r="L5995" s="28"/>
      <c r="M5995" s="28"/>
      <c r="N5995" s="28"/>
      <c r="O5995" s="28"/>
      <c r="P5995" s="28"/>
      <c r="Q5995" s="28"/>
      <c r="R5995" s="28"/>
    </row>
    <row r="5996" spans="2:18">
      <c r="B5996" s="28"/>
      <c r="C5996" s="28"/>
      <c r="D5996" s="28"/>
      <c r="E5996" s="28"/>
      <c r="F5996" s="28"/>
      <c r="G5996" s="28"/>
      <c r="H5996" s="28"/>
      <c r="I5996" s="28"/>
      <c r="J5996" s="28"/>
      <c r="K5996" s="28"/>
      <c r="L5996" s="28"/>
      <c r="M5996" s="28"/>
      <c r="N5996" s="28"/>
      <c r="O5996" s="28"/>
      <c r="P5996" s="28"/>
      <c r="Q5996" s="28"/>
      <c r="R5996" s="28"/>
    </row>
    <row r="5997" spans="2:18">
      <c r="B5997" s="28"/>
      <c r="C5997" s="28"/>
      <c r="D5997" s="28"/>
      <c r="E5997" s="28"/>
      <c r="F5997" s="28"/>
      <c r="G5997" s="28"/>
      <c r="H5997" s="28"/>
      <c r="I5997" s="28"/>
      <c r="J5997" s="28"/>
      <c r="K5997" s="28"/>
      <c r="L5997" s="28"/>
      <c r="M5997" s="28"/>
      <c r="N5997" s="28"/>
      <c r="O5997" s="28"/>
      <c r="P5997" s="28"/>
      <c r="Q5997" s="28"/>
      <c r="R5997" s="28"/>
    </row>
    <row r="5998" spans="2:18">
      <c r="B5998" s="28"/>
      <c r="C5998" s="28"/>
      <c r="D5998" s="28"/>
      <c r="E5998" s="28"/>
      <c r="F5998" s="28"/>
      <c r="G5998" s="28"/>
      <c r="H5998" s="28"/>
      <c r="I5998" s="28"/>
      <c r="J5998" s="28"/>
      <c r="K5998" s="28"/>
      <c r="L5998" s="28"/>
      <c r="M5998" s="28"/>
      <c r="N5998" s="28"/>
      <c r="O5998" s="28"/>
      <c r="P5998" s="28"/>
      <c r="Q5998" s="28"/>
      <c r="R5998" s="28"/>
    </row>
    <row r="5999" spans="2:18">
      <c r="B5999" s="28"/>
      <c r="C5999" s="28"/>
      <c r="D5999" s="28"/>
      <c r="E5999" s="28"/>
      <c r="F5999" s="28"/>
      <c r="G5999" s="28"/>
      <c r="H5999" s="28"/>
      <c r="I5999" s="28"/>
      <c r="J5999" s="28"/>
      <c r="K5999" s="28"/>
      <c r="L5999" s="28"/>
      <c r="M5999" s="28"/>
      <c r="N5999" s="28"/>
      <c r="O5999" s="28"/>
      <c r="P5999" s="28"/>
      <c r="Q5999" s="28"/>
      <c r="R5999" s="28"/>
    </row>
    <row r="6000" spans="2:18">
      <c r="B6000" s="28"/>
      <c r="C6000" s="28"/>
      <c r="D6000" s="28"/>
      <c r="E6000" s="28"/>
      <c r="F6000" s="28"/>
      <c r="G6000" s="28"/>
      <c r="H6000" s="28"/>
      <c r="I6000" s="28"/>
      <c r="J6000" s="28"/>
      <c r="K6000" s="28"/>
      <c r="L6000" s="28"/>
      <c r="M6000" s="28"/>
      <c r="N6000" s="28"/>
      <c r="O6000" s="28"/>
      <c r="P6000" s="28"/>
      <c r="Q6000" s="28"/>
      <c r="R6000" s="28"/>
    </row>
    <row r="6001" spans="2:18">
      <c r="B6001" s="28"/>
      <c r="C6001" s="28"/>
      <c r="D6001" s="28"/>
      <c r="E6001" s="28"/>
      <c r="F6001" s="28"/>
      <c r="G6001" s="28"/>
      <c r="H6001" s="28"/>
      <c r="I6001" s="28"/>
      <c r="J6001" s="28"/>
      <c r="K6001" s="28"/>
      <c r="L6001" s="28"/>
      <c r="M6001" s="28"/>
      <c r="N6001" s="28"/>
      <c r="O6001" s="28"/>
      <c r="P6001" s="28"/>
      <c r="Q6001" s="28"/>
      <c r="R6001" s="28"/>
    </row>
    <row r="6002" spans="2:18">
      <c r="B6002" s="28"/>
      <c r="C6002" s="28"/>
      <c r="D6002" s="28"/>
      <c r="E6002" s="28"/>
      <c r="F6002" s="28"/>
      <c r="G6002" s="28"/>
      <c r="H6002" s="28"/>
      <c r="I6002" s="28"/>
      <c r="J6002" s="28"/>
      <c r="K6002" s="28"/>
      <c r="L6002" s="28"/>
      <c r="M6002" s="28"/>
      <c r="N6002" s="28"/>
      <c r="O6002" s="28"/>
      <c r="P6002" s="28"/>
      <c r="Q6002" s="28"/>
      <c r="R6002" s="28"/>
    </row>
    <row r="6003" spans="2:18">
      <c r="B6003" s="28"/>
      <c r="C6003" s="28"/>
      <c r="D6003" s="28"/>
      <c r="E6003" s="28"/>
      <c r="F6003" s="28"/>
      <c r="G6003" s="28"/>
      <c r="H6003" s="28"/>
      <c r="I6003" s="28"/>
      <c r="J6003" s="28"/>
      <c r="K6003" s="28"/>
      <c r="L6003" s="28"/>
      <c r="M6003" s="28"/>
      <c r="N6003" s="28"/>
      <c r="O6003" s="28"/>
      <c r="P6003" s="28"/>
      <c r="Q6003" s="28"/>
      <c r="R6003" s="28"/>
    </row>
    <row r="6004" spans="2:18">
      <c r="B6004" s="28"/>
      <c r="C6004" s="28"/>
      <c r="D6004" s="28"/>
      <c r="E6004" s="28"/>
      <c r="F6004" s="28"/>
      <c r="G6004" s="28"/>
      <c r="H6004" s="28"/>
      <c r="I6004" s="28"/>
      <c r="J6004" s="28"/>
      <c r="K6004" s="28"/>
      <c r="L6004" s="28"/>
      <c r="M6004" s="28"/>
      <c r="N6004" s="28"/>
      <c r="O6004" s="28"/>
      <c r="P6004" s="28"/>
      <c r="Q6004" s="28"/>
      <c r="R6004" s="28"/>
    </row>
    <row r="6005" spans="2:18">
      <c r="B6005" s="28"/>
      <c r="C6005" s="28"/>
      <c r="D6005" s="28"/>
      <c r="E6005" s="28"/>
      <c r="F6005" s="28"/>
      <c r="G6005" s="28"/>
      <c r="H6005" s="28"/>
      <c r="I6005" s="28"/>
      <c r="J6005" s="28"/>
      <c r="K6005" s="28"/>
      <c r="L6005" s="28"/>
      <c r="M6005" s="28"/>
      <c r="N6005" s="28"/>
      <c r="O6005" s="28"/>
      <c r="P6005" s="28"/>
      <c r="Q6005" s="28"/>
      <c r="R6005" s="28"/>
    </row>
    <row r="6006" spans="2:18">
      <c r="B6006" s="28"/>
      <c r="C6006" s="28"/>
      <c r="D6006" s="28"/>
      <c r="E6006" s="28"/>
      <c r="F6006" s="28"/>
      <c r="G6006" s="28"/>
      <c r="H6006" s="28"/>
      <c r="I6006" s="28"/>
      <c r="J6006" s="28"/>
      <c r="K6006" s="28"/>
      <c r="L6006" s="28"/>
      <c r="M6006" s="28"/>
      <c r="N6006" s="28"/>
      <c r="O6006" s="28"/>
      <c r="P6006" s="28"/>
      <c r="Q6006" s="28"/>
      <c r="R6006" s="28"/>
    </row>
    <row r="6007" spans="2:18">
      <c r="B6007" s="28"/>
      <c r="C6007" s="28"/>
      <c r="D6007" s="28"/>
      <c r="E6007" s="28"/>
      <c r="F6007" s="28"/>
      <c r="G6007" s="28"/>
      <c r="H6007" s="28"/>
      <c r="I6007" s="28"/>
      <c r="J6007" s="28"/>
      <c r="K6007" s="28"/>
      <c r="L6007" s="28"/>
      <c r="M6007" s="28"/>
      <c r="N6007" s="28"/>
      <c r="O6007" s="28"/>
      <c r="P6007" s="28"/>
      <c r="Q6007" s="28"/>
      <c r="R6007" s="28"/>
    </row>
    <row r="6008" spans="2:18">
      <c r="B6008" s="28"/>
      <c r="C6008" s="28"/>
      <c r="D6008" s="28"/>
      <c r="E6008" s="28"/>
      <c r="F6008" s="28"/>
      <c r="G6008" s="28"/>
      <c r="H6008" s="28"/>
      <c r="I6008" s="28"/>
      <c r="J6008" s="28"/>
      <c r="K6008" s="28"/>
      <c r="L6008" s="28"/>
      <c r="M6008" s="28"/>
      <c r="N6008" s="28"/>
      <c r="O6008" s="28"/>
      <c r="P6008" s="28"/>
      <c r="Q6008" s="28"/>
      <c r="R6008" s="28"/>
    </row>
    <row r="6009" spans="2:18">
      <c r="B6009" s="28"/>
      <c r="C6009" s="28"/>
      <c r="D6009" s="28"/>
      <c r="E6009" s="28"/>
      <c r="F6009" s="28"/>
      <c r="G6009" s="28"/>
      <c r="H6009" s="28"/>
      <c r="I6009" s="28"/>
      <c r="J6009" s="28"/>
      <c r="K6009" s="28"/>
      <c r="L6009" s="28"/>
      <c r="M6009" s="28"/>
      <c r="N6009" s="28"/>
      <c r="O6009" s="28"/>
      <c r="P6009" s="28"/>
      <c r="Q6009" s="28"/>
      <c r="R6009" s="28"/>
    </row>
    <row r="6010" spans="2:18">
      <c r="B6010" s="28"/>
      <c r="C6010" s="28"/>
      <c r="D6010" s="28"/>
      <c r="E6010" s="28"/>
      <c r="F6010" s="28"/>
      <c r="G6010" s="28"/>
      <c r="H6010" s="28"/>
      <c r="I6010" s="28"/>
      <c r="J6010" s="28"/>
      <c r="K6010" s="28"/>
      <c r="L6010" s="28"/>
      <c r="M6010" s="28"/>
      <c r="N6010" s="28"/>
      <c r="O6010" s="28"/>
      <c r="P6010" s="28"/>
      <c r="Q6010" s="28"/>
      <c r="R6010" s="28"/>
    </row>
    <row r="6011" spans="2:18">
      <c r="B6011" s="28"/>
      <c r="C6011" s="28"/>
      <c r="D6011" s="28"/>
      <c r="E6011" s="28"/>
      <c r="F6011" s="28"/>
      <c r="G6011" s="28"/>
      <c r="H6011" s="28"/>
      <c r="I6011" s="28"/>
      <c r="J6011" s="28"/>
      <c r="K6011" s="28"/>
      <c r="L6011" s="28"/>
      <c r="M6011" s="28"/>
      <c r="N6011" s="28"/>
      <c r="O6011" s="28"/>
      <c r="P6011" s="28"/>
      <c r="Q6011" s="28"/>
      <c r="R6011" s="28"/>
    </row>
    <row r="6012" spans="2:18">
      <c r="B6012" s="28"/>
      <c r="C6012" s="28"/>
      <c r="D6012" s="28"/>
      <c r="E6012" s="28"/>
      <c r="F6012" s="28"/>
      <c r="G6012" s="28"/>
      <c r="H6012" s="28"/>
      <c r="I6012" s="28"/>
      <c r="J6012" s="28"/>
      <c r="K6012" s="28"/>
      <c r="L6012" s="28"/>
      <c r="M6012" s="28"/>
      <c r="N6012" s="28"/>
      <c r="O6012" s="28"/>
      <c r="P6012" s="28"/>
      <c r="Q6012" s="28"/>
      <c r="R6012" s="28"/>
    </row>
    <row r="6013" spans="2:18">
      <c r="B6013" s="28"/>
      <c r="C6013" s="28"/>
      <c r="D6013" s="28"/>
      <c r="E6013" s="28"/>
      <c r="F6013" s="28"/>
      <c r="G6013" s="28"/>
      <c r="H6013" s="28"/>
      <c r="I6013" s="28"/>
      <c r="J6013" s="28"/>
      <c r="K6013" s="28"/>
      <c r="L6013" s="28"/>
      <c r="M6013" s="28"/>
      <c r="N6013" s="28"/>
      <c r="O6013" s="28"/>
      <c r="P6013" s="28"/>
      <c r="Q6013" s="28"/>
      <c r="R6013" s="28"/>
    </row>
    <row r="6014" spans="2:18">
      <c r="B6014" s="28"/>
      <c r="C6014" s="28"/>
      <c r="D6014" s="28"/>
      <c r="E6014" s="28"/>
      <c r="F6014" s="28"/>
      <c r="G6014" s="28"/>
      <c r="H6014" s="28"/>
      <c r="I6014" s="28"/>
      <c r="J6014" s="28"/>
      <c r="K6014" s="28"/>
      <c r="L6014" s="28"/>
      <c r="M6014" s="28"/>
      <c r="N6014" s="28"/>
      <c r="O6014" s="28"/>
      <c r="P6014" s="28"/>
      <c r="Q6014" s="28"/>
      <c r="R6014" s="28"/>
    </row>
    <row r="6015" spans="2:18">
      <c r="B6015" s="28"/>
      <c r="C6015" s="28"/>
      <c r="D6015" s="28"/>
      <c r="E6015" s="28"/>
      <c r="F6015" s="28"/>
      <c r="G6015" s="28"/>
      <c r="H6015" s="28"/>
      <c r="I6015" s="28"/>
      <c r="J6015" s="28"/>
      <c r="K6015" s="28"/>
      <c r="L6015" s="28"/>
      <c r="M6015" s="28"/>
      <c r="N6015" s="28"/>
      <c r="O6015" s="28"/>
      <c r="P6015" s="28"/>
      <c r="Q6015" s="28"/>
      <c r="R6015" s="28"/>
    </row>
    <row r="6016" spans="2:18">
      <c r="B6016" s="28"/>
      <c r="C6016" s="28"/>
      <c r="D6016" s="28"/>
      <c r="E6016" s="28"/>
      <c r="F6016" s="28"/>
      <c r="G6016" s="28"/>
      <c r="H6016" s="28"/>
      <c r="I6016" s="28"/>
      <c r="J6016" s="28"/>
      <c r="K6016" s="28"/>
      <c r="L6016" s="28"/>
      <c r="M6016" s="28"/>
      <c r="N6016" s="28"/>
      <c r="O6016" s="28"/>
      <c r="P6016" s="28"/>
      <c r="Q6016" s="28"/>
      <c r="R6016" s="28"/>
    </row>
    <row r="6017" spans="2:18">
      <c r="B6017" s="28"/>
      <c r="C6017" s="28"/>
      <c r="D6017" s="28"/>
      <c r="E6017" s="28"/>
      <c r="F6017" s="28"/>
      <c r="G6017" s="28"/>
      <c r="H6017" s="28"/>
      <c r="I6017" s="28"/>
      <c r="J6017" s="28"/>
      <c r="K6017" s="28"/>
      <c r="L6017" s="28"/>
      <c r="M6017" s="28"/>
      <c r="N6017" s="28"/>
      <c r="O6017" s="28"/>
      <c r="P6017" s="28"/>
      <c r="Q6017" s="28"/>
      <c r="R6017" s="28"/>
    </row>
    <row r="6018" spans="2:18">
      <c r="B6018" s="28"/>
      <c r="C6018" s="28"/>
      <c r="D6018" s="28"/>
      <c r="E6018" s="28"/>
      <c r="F6018" s="28"/>
      <c r="G6018" s="28"/>
      <c r="H6018" s="28"/>
      <c r="I6018" s="28"/>
      <c r="J6018" s="28"/>
      <c r="K6018" s="28"/>
      <c r="L6018" s="28"/>
      <c r="M6018" s="28"/>
      <c r="N6018" s="28"/>
      <c r="O6018" s="28"/>
      <c r="P6018" s="28"/>
      <c r="Q6018" s="28"/>
      <c r="R6018" s="28"/>
    </row>
    <row r="6019" spans="2:18">
      <c r="B6019" s="28"/>
      <c r="C6019" s="28"/>
      <c r="D6019" s="28"/>
      <c r="E6019" s="28"/>
      <c r="F6019" s="28"/>
      <c r="G6019" s="28"/>
      <c r="H6019" s="28"/>
      <c r="I6019" s="28"/>
      <c r="J6019" s="28"/>
      <c r="K6019" s="28"/>
      <c r="L6019" s="28"/>
      <c r="M6019" s="28"/>
      <c r="N6019" s="28"/>
      <c r="O6019" s="28"/>
      <c r="P6019" s="28"/>
      <c r="Q6019" s="28"/>
      <c r="R6019" s="28"/>
    </row>
    <row r="6020" spans="2:18">
      <c r="B6020" s="28"/>
      <c r="C6020" s="28"/>
      <c r="D6020" s="28"/>
      <c r="E6020" s="28"/>
      <c r="F6020" s="28"/>
      <c r="G6020" s="28"/>
      <c r="H6020" s="28"/>
      <c r="I6020" s="28"/>
      <c r="J6020" s="28"/>
      <c r="K6020" s="28"/>
      <c r="L6020" s="28"/>
      <c r="M6020" s="28"/>
      <c r="N6020" s="28"/>
      <c r="O6020" s="28"/>
      <c r="P6020" s="28"/>
      <c r="Q6020" s="28"/>
      <c r="R6020" s="28"/>
    </row>
    <row r="6021" spans="2:18">
      <c r="B6021" s="28"/>
      <c r="C6021" s="28"/>
      <c r="D6021" s="28"/>
      <c r="E6021" s="28"/>
      <c r="F6021" s="28"/>
      <c r="G6021" s="28"/>
      <c r="H6021" s="28"/>
      <c r="I6021" s="28"/>
      <c r="J6021" s="28"/>
      <c r="K6021" s="28"/>
      <c r="L6021" s="28"/>
      <c r="M6021" s="28"/>
      <c r="N6021" s="28"/>
      <c r="O6021" s="28"/>
      <c r="P6021" s="28"/>
      <c r="Q6021" s="28"/>
      <c r="R6021" s="28"/>
    </row>
    <row r="6022" spans="2:18">
      <c r="B6022" s="28"/>
      <c r="C6022" s="28"/>
      <c r="D6022" s="28"/>
      <c r="E6022" s="28"/>
      <c r="F6022" s="28"/>
      <c r="G6022" s="28"/>
      <c r="H6022" s="28"/>
      <c r="I6022" s="28"/>
      <c r="J6022" s="28"/>
      <c r="K6022" s="28"/>
      <c r="L6022" s="28"/>
      <c r="M6022" s="28"/>
      <c r="N6022" s="28"/>
      <c r="O6022" s="28"/>
      <c r="P6022" s="28"/>
      <c r="Q6022" s="28"/>
      <c r="R6022" s="28"/>
    </row>
    <row r="6023" spans="2:18">
      <c r="B6023" s="28"/>
      <c r="C6023" s="28"/>
      <c r="D6023" s="28"/>
      <c r="E6023" s="28"/>
      <c r="F6023" s="28"/>
      <c r="G6023" s="28"/>
      <c r="H6023" s="28"/>
      <c r="I6023" s="28"/>
      <c r="J6023" s="28"/>
      <c r="K6023" s="28"/>
      <c r="L6023" s="28"/>
      <c r="M6023" s="28"/>
      <c r="N6023" s="28"/>
      <c r="O6023" s="28"/>
      <c r="P6023" s="28"/>
      <c r="Q6023" s="28"/>
      <c r="R6023" s="28"/>
    </row>
    <row r="6024" spans="2:18">
      <c r="B6024" s="28"/>
      <c r="C6024" s="28"/>
      <c r="D6024" s="28"/>
      <c r="E6024" s="28"/>
      <c r="F6024" s="28"/>
      <c r="G6024" s="28"/>
      <c r="H6024" s="28"/>
      <c r="I6024" s="28"/>
      <c r="J6024" s="28"/>
      <c r="K6024" s="28"/>
      <c r="L6024" s="28"/>
      <c r="M6024" s="28"/>
      <c r="N6024" s="28"/>
      <c r="O6024" s="28"/>
      <c r="P6024" s="28"/>
      <c r="Q6024" s="28"/>
      <c r="R6024" s="28"/>
    </row>
    <row r="6025" spans="2:18">
      <c r="B6025" s="28"/>
      <c r="C6025" s="28"/>
      <c r="D6025" s="28"/>
      <c r="E6025" s="28"/>
      <c r="F6025" s="28"/>
      <c r="G6025" s="28"/>
      <c r="H6025" s="28"/>
      <c r="I6025" s="28"/>
      <c r="J6025" s="28"/>
      <c r="K6025" s="28"/>
      <c r="L6025" s="28"/>
      <c r="M6025" s="28"/>
      <c r="N6025" s="28"/>
      <c r="O6025" s="28"/>
      <c r="P6025" s="28"/>
      <c r="Q6025" s="28"/>
      <c r="R6025" s="28"/>
    </row>
    <row r="6026" spans="2:18">
      <c r="B6026" s="28"/>
      <c r="C6026" s="28"/>
      <c r="D6026" s="28"/>
      <c r="E6026" s="28"/>
      <c r="F6026" s="28"/>
      <c r="G6026" s="28"/>
      <c r="H6026" s="28"/>
      <c r="I6026" s="28"/>
      <c r="J6026" s="28"/>
      <c r="K6026" s="28"/>
      <c r="L6026" s="28"/>
      <c r="M6026" s="28"/>
      <c r="N6026" s="28"/>
      <c r="O6026" s="28"/>
      <c r="P6026" s="28"/>
      <c r="Q6026" s="28"/>
      <c r="R6026" s="28"/>
    </row>
    <row r="6027" spans="2:18">
      <c r="B6027" s="28"/>
      <c r="C6027" s="28"/>
      <c r="D6027" s="28"/>
      <c r="E6027" s="28"/>
      <c r="F6027" s="28"/>
      <c r="G6027" s="28"/>
      <c r="H6027" s="28"/>
      <c r="I6027" s="28"/>
      <c r="J6027" s="28"/>
      <c r="K6027" s="28"/>
      <c r="L6027" s="28"/>
      <c r="M6027" s="28"/>
      <c r="N6027" s="28"/>
      <c r="O6027" s="28"/>
      <c r="P6027" s="28"/>
      <c r="Q6027" s="28"/>
      <c r="R6027" s="28"/>
    </row>
    <row r="6028" spans="2:18">
      <c r="B6028" s="28"/>
      <c r="C6028" s="28"/>
      <c r="D6028" s="28"/>
      <c r="E6028" s="28"/>
      <c r="F6028" s="28"/>
      <c r="G6028" s="28"/>
      <c r="H6028" s="28"/>
      <c r="I6028" s="28"/>
      <c r="J6028" s="28"/>
      <c r="K6028" s="28"/>
      <c r="L6028" s="28"/>
      <c r="M6028" s="28"/>
      <c r="N6028" s="28"/>
      <c r="O6028" s="28"/>
      <c r="P6028" s="28"/>
      <c r="Q6028" s="28"/>
      <c r="R6028" s="28"/>
    </row>
    <row r="6029" spans="2:18">
      <c r="B6029" s="28"/>
      <c r="C6029" s="28"/>
      <c r="D6029" s="28"/>
      <c r="E6029" s="28"/>
      <c r="F6029" s="28"/>
      <c r="G6029" s="28"/>
      <c r="H6029" s="28"/>
      <c r="I6029" s="28"/>
      <c r="J6029" s="28"/>
      <c r="K6029" s="28"/>
      <c r="L6029" s="28"/>
      <c r="M6029" s="28"/>
      <c r="N6029" s="28"/>
      <c r="O6029" s="28"/>
      <c r="P6029" s="28"/>
      <c r="Q6029" s="28"/>
      <c r="R6029" s="28"/>
    </row>
    <row r="6030" spans="2:18">
      <c r="B6030" s="28"/>
      <c r="C6030" s="28"/>
      <c r="D6030" s="28"/>
      <c r="E6030" s="28"/>
      <c r="F6030" s="28"/>
      <c r="G6030" s="28"/>
      <c r="H6030" s="28"/>
      <c r="I6030" s="28"/>
      <c r="J6030" s="28"/>
      <c r="K6030" s="28"/>
      <c r="L6030" s="28"/>
      <c r="M6030" s="28"/>
      <c r="N6030" s="28"/>
      <c r="O6030" s="28"/>
      <c r="P6030" s="28"/>
      <c r="Q6030" s="28"/>
      <c r="R6030" s="28"/>
    </row>
    <row r="6031" spans="2:18">
      <c r="B6031" s="28"/>
      <c r="C6031" s="28"/>
      <c r="D6031" s="28"/>
      <c r="E6031" s="28"/>
      <c r="F6031" s="28"/>
      <c r="G6031" s="28"/>
      <c r="H6031" s="28"/>
      <c r="I6031" s="28"/>
      <c r="J6031" s="28"/>
      <c r="K6031" s="28"/>
      <c r="L6031" s="28"/>
      <c r="M6031" s="28"/>
      <c r="N6031" s="28"/>
      <c r="O6031" s="28"/>
      <c r="P6031" s="28"/>
      <c r="Q6031" s="28"/>
      <c r="R6031" s="28"/>
    </row>
    <row r="6032" spans="2:18">
      <c r="B6032" s="28"/>
      <c r="C6032" s="28"/>
      <c r="D6032" s="28"/>
      <c r="E6032" s="28"/>
      <c r="F6032" s="28"/>
      <c r="G6032" s="28"/>
      <c r="H6032" s="28"/>
      <c r="I6032" s="28"/>
      <c r="J6032" s="28"/>
      <c r="K6032" s="28"/>
      <c r="L6032" s="28"/>
      <c r="M6032" s="28"/>
      <c r="N6032" s="28"/>
      <c r="O6032" s="28"/>
      <c r="P6032" s="28"/>
      <c r="Q6032" s="28"/>
      <c r="R6032" s="28"/>
    </row>
    <row r="6033" spans="2:18">
      <c r="B6033" s="28"/>
      <c r="C6033" s="28"/>
      <c r="D6033" s="28"/>
      <c r="E6033" s="28"/>
      <c r="F6033" s="28"/>
      <c r="G6033" s="28"/>
      <c r="H6033" s="28"/>
      <c r="I6033" s="28"/>
      <c r="J6033" s="28"/>
      <c r="K6033" s="28"/>
      <c r="L6033" s="28"/>
      <c r="M6033" s="28"/>
      <c r="N6033" s="28"/>
      <c r="O6033" s="28"/>
      <c r="P6033" s="28"/>
      <c r="Q6033" s="28"/>
      <c r="R6033" s="28"/>
    </row>
    <row r="6034" spans="2:18">
      <c r="B6034" s="28"/>
      <c r="C6034" s="28"/>
      <c r="D6034" s="28"/>
      <c r="E6034" s="28"/>
      <c r="F6034" s="28"/>
      <c r="G6034" s="28"/>
      <c r="H6034" s="28"/>
      <c r="I6034" s="28"/>
      <c r="J6034" s="28"/>
      <c r="K6034" s="28"/>
      <c r="L6034" s="28"/>
      <c r="M6034" s="28"/>
      <c r="N6034" s="28"/>
      <c r="O6034" s="28"/>
      <c r="P6034" s="28"/>
      <c r="Q6034" s="28"/>
      <c r="R6034" s="28"/>
    </row>
    <row r="6035" spans="2:18">
      <c r="B6035" s="28"/>
      <c r="C6035" s="28"/>
      <c r="D6035" s="28"/>
      <c r="E6035" s="28"/>
      <c r="F6035" s="28"/>
      <c r="G6035" s="28"/>
      <c r="H6035" s="28"/>
      <c r="I6035" s="28"/>
      <c r="J6035" s="28"/>
      <c r="K6035" s="28"/>
      <c r="L6035" s="28"/>
      <c r="M6035" s="28"/>
      <c r="N6035" s="28"/>
      <c r="O6035" s="28"/>
      <c r="P6035" s="28"/>
      <c r="Q6035" s="28"/>
      <c r="R6035" s="28"/>
    </row>
    <row r="6036" spans="2:18">
      <c r="B6036" s="28"/>
      <c r="C6036" s="28"/>
      <c r="D6036" s="28"/>
      <c r="E6036" s="28"/>
      <c r="F6036" s="28"/>
      <c r="G6036" s="28"/>
      <c r="H6036" s="28"/>
      <c r="I6036" s="28"/>
      <c r="J6036" s="28"/>
      <c r="K6036" s="28"/>
      <c r="L6036" s="28"/>
      <c r="M6036" s="28"/>
      <c r="N6036" s="28"/>
      <c r="O6036" s="28"/>
      <c r="P6036" s="28"/>
      <c r="Q6036" s="28"/>
      <c r="R6036" s="28"/>
    </row>
    <row r="6037" spans="2:18">
      <c r="B6037" s="28"/>
      <c r="C6037" s="28"/>
      <c r="D6037" s="28"/>
      <c r="E6037" s="28"/>
      <c r="F6037" s="28"/>
      <c r="G6037" s="28"/>
      <c r="H6037" s="28"/>
      <c r="I6037" s="28"/>
      <c r="J6037" s="28"/>
      <c r="K6037" s="28"/>
      <c r="L6037" s="28"/>
      <c r="M6037" s="28"/>
      <c r="N6037" s="28"/>
      <c r="O6037" s="28"/>
      <c r="P6037" s="28"/>
      <c r="Q6037" s="28"/>
      <c r="R6037" s="28"/>
    </row>
    <row r="6038" spans="2:18">
      <c r="B6038" s="28"/>
      <c r="C6038" s="28"/>
      <c r="D6038" s="28"/>
      <c r="E6038" s="28"/>
      <c r="F6038" s="28"/>
      <c r="G6038" s="28"/>
      <c r="H6038" s="28"/>
      <c r="I6038" s="28"/>
      <c r="J6038" s="28"/>
      <c r="K6038" s="28"/>
      <c r="L6038" s="28"/>
      <c r="M6038" s="28"/>
      <c r="N6038" s="28"/>
      <c r="O6038" s="28"/>
      <c r="P6038" s="28"/>
      <c r="Q6038" s="28"/>
      <c r="R6038" s="28"/>
    </row>
    <row r="6039" spans="2:18">
      <c r="B6039" s="28"/>
      <c r="C6039" s="28"/>
      <c r="D6039" s="28"/>
      <c r="E6039" s="28"/>
      <c r="F6039" s="28"/>
      <c r="G6039" s="28"/>
      <c r="H6039" s="28"/>
      <c r="I6039" s="28"/>
      <c r="J6039" s="28"/>
      <c r="K6039" s="28"/>
      <c r="L6039" s="28"/>
      <c r="M6039" s="28"/>
      <c r="N6039" s="28"/>
      <c r="O6039" s="28"/>
      <c r="P6039" s="28"/>
      <c r="Q6039" s="28"/>
      <c r="R6039" s="28"/>
    </row>
    <row r="6040" spans="2:18">
      <c r="B6040" s="28"/>
      <c r="C6040" s="28"/>
      <c r="D6040" s="28"/>
      <c r="E6040" s="28"/>
      <c r="F6040" s="28"/>
      <c r="G6040" s="28"/>
      <c r="H6040" s="28"/>
      <c r="I6040" s="28"/>
      <c r="J6040" s="28"/>
      <c r="K6040" s="28"/>
      <c r="L6040" s="28"/>
      <c r="M6040" s="28"/>
      <c r="N6040" s="28"/>
      <c r="O6040" s="28"/>
      <c r="P6040" s="28"/>
      <c r="Q6040" s="28"/>
      <c r="R6040" s="28"/>
    </row>
    <row r="6041" spans="2:18">
      <c r="B6041" s="28"/>
      <c r="C6041" s="28"/>
      <c r="D6041" s="28"/>
      <c r="E6041" s="28"/>
      <c r="F6041" s="28"/>
      <c r="G6041" s="28"/>
      <c r="H6041" s="28"/>
      <c r="I6041" s="28"/>
      <c r="J6041" s="28"/>
      <c r="K6041" s="28"/>
      <c r="L6041" s="28"/>
      <c r="M6041" s="28"/>
      <c r="N6041" s="28"/>
      <c r="O6041" s="28"/>
      <c r="P6041" s="28"/>
      <c r="Q6041" s="28"/>
      <c r="R6041" s="28"/>
    </row>
    <row r="6042" spans="2:18">
      <c r="B6042" s="28"/>
      <c r="C6042" s="28"/>
      <c r="D6042" s="28"/>
      <c r="E6042" s="28"/>
      <c r="F6042" s="28"/>
      <c r="G6042" s="28"/>
      <c r="H6042" s="28"/>
      <c r="I6042" s="28"/>
      <c r="J6042" s="28"/>
      <c r="K6042" s="28"/>
      <c r="L6042" s="28"/>
      <c r="M6042" s="28"/>
      <c r="N6042" s="28"/>
      <c r="O6042" s="28"/>
      <c r="P6042" s="28"/>
      <c r="Q6042" s="28"/>
      <c r="R6042" s="28"/>
    </row>
    <row r="6043" spans="2:18">
      <c r="B6043" s="28"/>
      <c r="C6043" s="28"/>
      <c r="D6043" s="28"/>
      <c r="E6043" s="28"/>
      <c r="F6043" s="28"/>
      <c r="G6043" s="28"/>
      <c r="H6043" s="28"/>
      <c r="I6043" s="28"/>
      <c r="J6043" s="28"/>
      <c r="K6043" s="28"/>
      <c r="L6043" s="28"/>
      <c r="M6043" s="28"/>
      <c r="N6043" s="28"/>
      <c r="O6043" s="28"/>
      <c r="P6043" s="28"/>
      <c r="Q6043" s="28"/>
      <c r="R6043" s="28"/>
    </row>
    <row r="6044" spans="2:18">
      <c r="B6044" s="28"/>
      <c r="C6044" s="28"/>
      <c r="D6044" s="28"/>
      <c r="E6044" s="28"/>
      <c r="F6044" s="28"/>
      <c r="G6044" s="28"/>
      <c r="H6044" s="28"/>
      <c r="I6044" s="28"/>
      <c r="J6044" s="28"/>
      <c r="K6044" s="28"/>
      <c r="L6044" s="28"/>
      <c r="M6044" s="28"/>
      <c r="N6044" s="28"/>
      <c r="O6044" s="28"/>
      <c r="P6044" s="28"/>
      <c r="Q6044" s="28"/>
      <c r="R6044" s="28"/>
    </row>
    <row r="6045" spans="2:18">
      <c r="B6045" s="28"/>
      <c r="C6045" s="28"/>
      <c r="D6045" s="28"/>
      <c r="E6045" s="28"/>
      <c r="F6045" s="28"/>
      <c r="G6045" s="28"/>
      <c r="H6045" s="28"/>
      <c r="I6045" s="28"/>
      <c r="J6045" s="28"/>
      <c r="K6045" s="28"/>
      <c r="L6045" s="28"/>
      <c r="M6045" s="28"/>
      <c r="N6045" s="28"/>
      <c r="O6045" s="28"/>
      <c r="P6045" s="28"/>
      <c r="Q6045" s="28"/>
      <c r="R6045" s="28"/>
    </row>
    <row r="6046" spans="2:18">
      <c r="B6046" s="28"/>
      <c r="C6046" s="28"/>
      <c r="D6046" s="28"/>
      <c r="E6046" s="28"/>
      <c r="F6046" s="28"/>
      <c r="G6046" s="28"/>
      <c r="H6046" s="28"/>
      <c r="I6046" s="28"/>
      <c r="J6046" s="28"/>
      <c r="K6046" s="28"/>
      <c r="L6046" s="28"/>
      <c r="M6046" s="28"/>
      <c r="N6046" s="28"/>
      <c r="O6046" s="28"/>
      <c r="P6046" s="28"/>
      <c r="Q6046" s="28"/>
      <c r="R6046" s="28"/>
    </row>
    <row r="6047" spans="2:18">
      <c r="B6047" s="28"/>
      <c r="C6047" s="28"/>
      <c r="D6047" s="28"/>
      <c r="E6047" s="28"/>
      <c r="F6047" s="28"/>
      <c r="G6047" s="28"/>
      <c r="H6047" s="28"/>
      <c r="I6047" s="28"/>
      <c r="J6047" s="28"/>
      <c r="K6047" s="28"/>
      <c r="L6047" s="28"/>
      <c r="M6047" s="28"/>
      <c r="N6047" s="28"/>
      <c r="O6047" s="28"/>
      <c r="P6047" s="28"/>
      <c r="Q6047" s="28"/>
      <c r="R6047" s="28"/>
    </row>
    <row r="6048" spans="2:18">
      <c r="B6048" s="28"/>
      <c r="C6048" s="28"/>
      <c r="D6048" s="28"/>
      <c r="E6048" s="28"/>
      <c r="F6048" s="28"/>
      <c r="G6048" s="28"/>
      <c r="H6048" s="28"/>
      <c r="I6048" s="28"/>
      <c r="J6048" s="28"/>
      <c r="K6048" s="28"/>
      <c r="L6048" s="28"/>
      <c r="M6048" s="28"/>
      <c r="N6048" s="28"/>
      <c r="O6048" s="28"/>
      <c r="P6048" s="28"/>
      <c r="Q6048" s="28"/>
      <c r="R6048" s="28"/>
    </row>
    <row r="6049" spans="2:18">
      <c r="B6049" s="28"/>
      <c r="C6049" s="28"/>
      <c r="D6049" s="28"/>
      <c r="E6049" s="28"/>
      <c r="F6049" s="28"/>
      <c r="G6049" s="28"/>
      <c r="H6049" s="28"/>
      <c r="I6049" s="28"/>
      <c r="J6049" s="28"/>
      <c r="K6049" s="28"/>
      <c r="L6049" s="28"/>
      <c r="M6049" s="28"/>
      <c r="N6049" s="28"/>
      <c r="O6049" s="28"/>
      <c r="P6049" s="28"/>
      <c r="Q6049" s="28"/>
      <c r="R6049" s="28"/>
    </row>
    <row r="6050" spans="2:18">
      <c r="B6050" s="28"/>
      <c r="C6050" s="28"/>
      <c r="D6050" s="28"/>
      <c r="E6050" s="28"/>
      <c r="F6050" s="28"/>
      <c r="G6050" s="28"/>
      <c r="H6050" s="28"/>
      <c r="I6050" s="28"/>
      <c r="J6050" s="28"/>
      <c r="K6050" s="28"/>
      <c r="L6050" s="28"/>
      <c r="M6050" s="28"/>
      <c r="N6050" s="28"/>
      <c r="O6050" s="28"/>
      <c r="P6050" s="28"/>
      <c r="Q6050" s="28"/>
      <c r="R6050" s="28"/>
    </row>
    <row r="6051" spans="2:18">
      <c r="B6051" s="28"/>
      <c r="C6051" s="28"/>
      <c r="D6051" s="28"/>
      <c r="E6051" s="28"/>
      <c r="F6051" s="28"/>
      <c r="G6051" s="28"/>
      <c r="H6051" s="28"/>
      <c r="I6051" s="28"/>
      <c r="J6051" s="28"/>
      <c r="K6051" s="28"/>
      <c r="L6051" s="28"/>
      <c r="M6051" s="28"/>
      <c r="N6051" s="28"/>
      <c r="O6051" s="28"/>
      <c r="P6051" s="28"/>
      <c r="Q6051" s="28"/>
      <c r="R6051" s="28"/>
    </row>
    <row r="6052" spans="2:18">
      <c r="B6052" s="28"/>
      <c r="C6052" s="28"/>
      <c r="D6052" s="28"/>
      <c r="E6052" s="28"/>
      <c r="F6052" s="28"/>
      <c r="G6052" s="28"/>
      <c r="H6052" s="28"/>
      <c r="I6052" s="28"/>
      <c r="J6052" s="28"/>
      <c r="K6052" s="28"/>
      <c r="L6052" s="28"/>
      <c r="M6052" s="28"/>
      <c r="N6052" s="28"/>
      <c r="O6052" s="28"/>
      <c r="P6052" s="28"/>
      <c r="Q6052" s="28"/>
      <c r="R6052" s="28"/>
    </row>
    <row r="6053" spans="2:18">
      <c r="B6053" s="28"/>
      <c r="C6053" s="28"/>
      <c r="D6053" s="28"/>
      <c r="E6053" s="28"/>
      <c r="F6053" s="28"/>
      <c r="G6053" s="28"/>
      <c r="H6053" s="28"/>
      <c r="I6053" s="28"/>
      <c r="J6053" s="28"/>
      <c r="K6053" s="28"/>
      <c r="L6053" s="28"/>
      <c r="M6053" s="28"/>
      <c r="N6053" s="28"/>
      <c r="O6053" s="28"/>
      <c r="P6053" s="28"/>
      <c r="Q6053" s="28"/>
      <c r="R6053" s="28"/>
    </row>
    <row r="6054" spans="2:18">
      <c r="B6054" s="28"/>
      <c r="C6054" s="28"/>
      <c r="D6054" s="28"/>
      <c r="E6054" s="28"/>
      <c r="F6054" s="28"/>
      <c r="G6054" s="28"/>
      <c r="H6054" s="28"/>
      <c r="I6054" s="28"/>
      <c r="J6054" s="28"/>
      <c r="K6054" s="28"/>
      <c r="L6054" s="28"/>
      <c r="M6054" s="28"/>
      <c r="N6054" s="28"/>
      <c r="O6054" s="28"/>
      <c r="P6054" s="28"/>
      <c r="Q6054" s="28"/>
      <c r="R6054" s="28"/>
    </row>
    <row r="6055" spans="2:18">
      <c r="B6055" s="28"/>
      <c r="C6055" s="28"/>
      <c r="D6055" s="28"/>
      <c r="E6055" s="28"/>
      <c r="F6055" s="28"/>
      <c r="G6055" s="28"/>
      <c r="H6055" s="28"/>
      <c r="I6055" s="28"/>
      <c r="J6055" s="28"/>
      <c r="K6055" s="28"/>
      <c r="L6055" s="28"/>
      <c r="M6055" s="28"/>
      <c r="N6055" s="28"/>
      <c r="O6055" s="28"/>
      <c r="P6055" s="28"/>
      <c r="Q6055" s="28"/>
      <c r="R6055" s="28"/>
    </row>
    <row r="6056" spans="2:18">
      <c r="B6056" s="28"/>
      <c r="C6056" s="28"/>
      <c r="D6056" s="28"/>
      <c r="E6056" s="28"/>
      <c r="F6056" s="28"/>
      <c r="G6056" s="28"/>
      <c r="H6056" s="28"/>
      <c r="I6056" s="28"/>
      <c r="J6056" s="28"/>
      <c r="K6056" s="28"/>
      <c r="L6056" s="28"/>
      <c r="M6056" s="28"/>
      <c r="N6056" s="28"/>
      <c r="O6056" s="28"/>
      <c r="P6056" s="28"/>
      <c r="Q6056" s="28"/>
      <c r="R6056" s="28"/>
    </row>
    <row r="6057" spans="2:18">
      <c r="B6057" s="28"/>
      <c r="C6057" s="28"/>
      <c r="D6057" s="28"/>
      <c r="E6057" s="28"/>
      <c r="F6057" s="28"/>
      <c r="G6057" s="28"/>
      <c r="H6057" s="28"/>
      <c r="I6057" s="28"/>
      <c r="J6057" s="28"/>
      <c r="K6057" s="28"/>
      <c r="L6057" s="28"/>
      <c r="M6057" s="28"/>
      <c r="N6057" s="28"/>
      <c r="O6057" s="28"/>
      <c r="P6057" s="28"/>
      <c r="Q6057" s="28"/>
      <c r="R6057" s="28"/>
    </row>
    <row r="6058" spans="2:18">
      <c r="B6058" s="28"/>
      <c r="C6058" s="28"/>
      <c r="D6058" s="28"/>
      <c r="E6058" s="28"/>
      <c r="F6058" s="28"/>
      <c r="G6058" s="28"/>
      <c r="H6058" s="28"/>
      <c r="I6058" s="28"/>
      <c r="J6058" s="28"/>
      <c r="K6058" s="28"/>
      <c r="L6058" s="28"/>
      <c r="M6058" s="28"/>
      <c r="N6058" s="28"/>
      <c r="O6058" s="28"/>
      <c r="P6058" s="28"/>
      <c r="Q6058" s="28"/>
      <c r="R6058" s="28"/>
    </row>
    <row r="6059" spans="2:18">
      <c r="B6059" s="28"/>
      <c r="C6059" s="28"/>
      <c r="D6059" s="28"/>
      <c r="E6059" s="28"/>
      <c r="F6059" s="28"/>
      <c r="G6059" s="28"/>
      <c r="H6059" s="28"/>
      <c r="I6059" s="28"/>
      <c r="J6059" s="28"/>
      <c r="K6059" s="28"/>
      <c r="L6059" s="28"/>
      <c r="M6059" s="28"/>
      <c r="N6059" s="28"/>
      <c r="O6059" s="28"/>
      <c r="P6059" s="28"/>
      <c r="Q6059" s="28"/>
      <c r="R6059" s="28"/>
    </row>
    <row r="6060" spans="2:18">
      <c r="B6060" s="28"/>
      <c r="C6060" s="28"/>
      <c r="D6060" s="28"/>
      <c r="E6060" s="28"/>
      <c r="F6060" s="28"/>
      <c r="G6060" s="28"/>
      <c r="H6060" s="28"/>
      <c r="I6060" s="28"/>
      <c r="J6060" s="28"/>
      <c r="K6060" s="28"/>
      <c r="L6060" s="28"/>
      <c r="M6060" s="28"/>
      <c r="N6060" s="28"/>
      <c r="O6060" s="28"/>
      <c r="P6060" s="28"/>
      <c r="Q6060" s="28"/>
      <c r="R6060" s="28"/>
    </row>
    <row r="6061" spans="2:18">
      <c r="B6061" s="28"/>
      <c r="C6061" s="28"/>
      <c r="D6061" s="28"/>
      <c r="E6061" s="28"/>
      <c r="F6061" s="28"/>
      <c r="G6061" s="28"/>
      <c r="H6061" s="28"/>
      <c r="I6061" s="28"/>
      <c r="J6061" s="28"/>
      <c r="K6061" s="28"/>
      <c r="L6061" s="28"/>
      <c r="M6061" s="28"/>
      <c r="N6061" s="28"/>
      <c r="O6061" s="28"/>
      <c r="P6061" s="28"/>
      <c r="Q6061" s="28"/>
      <c r="R6061" s="28"/>
    </row>
    <row r="6062" spans="2:18">
      <c r="B6062" s="28"/>
      <c r="C6062" s="28"/>
      <c r="D6062" s="28"/>
      <c r="E6062" s="28"/>
      <c r="F6062" s="28"/>
      <c r="G6062" s="28"/>
      <c r="H6062" s="28"/>
      <c r="I6062" s="28"/>
      <c r="J6062" s="28"/>
      <c r="K6062" s="28"/>
      <c r="L6062" s="28"/>
      <c r="M6062" s="28"/>
      <c r="N6062" s="28"/>
      <c r="O6062" s="28"/>
      <c r="P6062" s="28"/>
      <c r="Q6062" s="28"/>
      <c r="R6062" s="28"/>
    </row>
    <row r="6063" spans="2:18">
      <c r="B6063" s="28"/>
      <c r="C6063" s="28"/>
      <c r="D6063" s="28"/>
      <c r="E6063" s="28"/>
      <c r="F6063" s="28"/>
      <c r="G6063" s="28"/>
      <c r="H6063" s="28"/>
      <c r="I6063" s="28"/>
      <c r="J6063" s="28"/>
      <c r="K6063" s="28"/>
      <c r="L6063" s="28"/>
      <c r="M6063" s="28"/>
      <c r="N6063" s="28"/>
      <c r="O6063" s="28"/>
      <c r="P6063" s="28"/>
      <c r="Q6063" s="28"/>
      <c r="R6063" s="28"/>
    </row>
    <row r="6064" spans="2:18">
      <c r="B6064" s="28"/>
      <c r="C6064" s="28"/>
      <c r="D6064" s="28"/>
      <c r="E6064" s="28"/>
      <c r="F6064" s="28"/>
      <c r="G6064" s="28"/>
      <c r="H6064" s="28"/>
      <c r="I6064" s="28"/>
      <c r="J6064" s="28"/>
      <c r="K6064" s="28"/>
      <c r="L6064" s="28"/>
      <c r="M6064" s="28"/>
      <c r="N6064" s="28"/>
      <c r="O6064" s="28"/>
      <c r="P6064" s="28"/>
      <c r="Q6064" s="28"/>
      <c r="R6064" s="28"/>
    </row>
    <row r="6065" spans="2:18">
      <c r="B6065" s="28"/>
      <c r="C6065" s="28"/>
      <c r="D6065" s="28"/>
      <c r="E6065" s="28"/>
      <c r="F6065" s="28"/>
      <c r="G6065" s="28"/>
      <c r="H6065" s="28"/>
      <c r="I6065" s="28"/>
      <c r="J6065" s="28"/>
      <c r="K6065" s="28"/>
      <c r="L6065" s="28"/>
      <c r="M6065" s="28"/>
      <c r="N6065" s="28"/>
      <c r="O6065" s="28"/>
      <c r="P6065" s="28"/>
      <c r="Q6065" s="28"/>
      <c r="R6065" s="28"/>
    </row>
    <row r="6066" spans="2:18">
      <c r="B6066" s="28"/>
      <c r="C6066" s="28"/>
      <c r="D6066" s="28"/>
      <c r="E6066" s="28"/>
      <c r="F6066" s="28"/>
      <c r="G6066" s="28"/>
      <c r="H6066" s="28"/>
      <c r="I6066" s="28"/>
      <c r="J6066" s="28"/>
      <c r="K6066" s="28"/>
      <c r="L6066" s="28"/>
      <c r="M6066" s="28"/>
      <c r="N6066" s="28"/>
      <c r="O6066" s="28"/>
      <c r="P6066" s="28"/>
      <c r="Q6066" s="28"/>
      <c r="R6066" s="28"/>
    </row>
    <row r="6067" spans="2:18">
      <c r="B6067" s="28"/>
      <c r="C6067" s="28"/>
      <c r="D6067" s="28"/>
      <c r="E6067" s="28"/>
      <c r="F6067" s="28"/>
      <c r="G6067" s="28"/>
      <c r="H6067" s="28"/>
      <c r="I6067" s="28"/>
      <c r="J6067" s="28"/>
      <c r="K6067" s="28"/>
      <c r="L6067" s="28"/>
      <c r="M6067" s="28"/>
      <c r="N6067" s="28"/>
      <c r="O6067" s="28"/>
      <c r="P6067" s="28"/>
      <c r="Q6067" s="28"/>
      <c r="R6067" s="28"/>
    </row>
    <row r="6068" spans="2:18">
      <c r="B6068" s="28"/>
      <c r="C6068" s="28"/>
      <c r="D6068" s="28"/>
      <c r="E6068" s="28"/>
      <c r="F6068" s="28"/>
      <c r="G6068" s="28"/>
      <c r="H6068" s="28"/>
      <c r="I6068" s="28"/>
      <c r="J6068" s="28"/>
      <c r="K6068" s="28"/>
      <c r="L6068" s="28"/>
      <c r="M6068" s="28"/>
      <c r="N6068" s="28"/>
      <c r="O6068" s="28"/>
      <c r="P6068" s="28"/>
      <c r="Q6068" s="28"/>
      <c r="R6068" s="28"/>
    </row>
    <row r="6069" spans="2:18">
      <c r="B6069" s="28"/>
      <c r="C6069" s="28"/>
      <c r="D6069" s="28"/>
      <c r="E6069" s="28"/>
      <c r="F6069" s="28"/>
      <c r="G6069" s="28"/>
      <c r="H6069" s="28"/>
      <c r="I6069" s="28"/>
      <c r="J6069" s="28"/>
      <c r="K6069" s="28"/>
      <c r="L6069" s="28"/>
      <c r="M6069" s="28"/>
      <c r="N6069" s="28"/>
      <c r="O6069" s="28"/>
      <c r="P6069" s="28"/>
      <c r="Q6069" s="28"/>
      <c r="R6069" s="28"/>
    </row>
    <row r="6070" spans="2:18">
      <c r="B6070" s="28"/>
      <c r="C6070" s="28"/>
      <c r="D6070" s="28"/>
      <c r="E6070" s="28"/>
      <c r="F6070" s="28"/>
      <c r="G6070" s="28"/>
      <c r="H6070" s="28"/>
      <c r="I6070" s="28"/>
      <c r="J6070" s="28"/>
      <c r="K6070" s="28"/>
      <c r="L6070" s="28"/>
      <c r="M6070" s="28"/>
      <c r="N6070" s="28"/>
      <c r="O6070" s="28"/>
      <c r="P6070" s="28"/>
      <c r="Q6070" s="28"/>
      <c r="R6070" s="28"/>
    </row>
    <row r="6071" spans="2:18">
      <c r="B6071" s="28"/>
      <c r="C6071" s="28"/>
      <c r="D6071" s="28"/>
      <c r="E6071" s="28"/>
      <c r="F6071" s="28"/>
      <c r="G6071" s="28"/>
      <c r="H6071" s="28"/>
      <c r="I6071" s="28"/>
      <c r="J6071" s="28"/>
      <c r="K6071" s="28"/>
      <c r="L6071" s="28"/>
      <c r="M6071" s="28"/>
      <c r="N6071" s="28"/>
      <c r="O6071" s="28"/>
      <c r="P6071" s="28"/>
      <c r="Q6071" s="28"/>
      <c r="R6071" s="28"/>
    </row>
    <row r="6072" spans="2:18">
      <c r="B6072" s="28"/>
      <c r="C6072" s="28"/>
      <c r="D6072" s="28"/>
      <c r="E6072" s="28"/>
      <c r="F6072" s="28"/>
      <c r="G6072" s="28"/>
      <c r="H6072" s="28"/>
      <c r="I6072" s="28"/>
      <c r="J6072" s="28"/>
      <c r="K6072" s="28"/>
      <c r="L6072" s="28"/>
      <c r="M6072" s="28"/>
      <c r="N6072" s="28"/>
      <c r="O6072" s="28"/>
      <c r="P6072" s="28"/>
      <c r="Q6072" s="28"/>
      <c r="R6072" s="28"/>
    </row>
    <row r="6073" spans="2:18">
      <c r="B6073" s="28"/>
      <c r="C6073" s="28"/>
      <c r="D6073" s="28"/>
      <c r="E6073" s="28"/>
      <c r="F6073" s="28"/>
      <c r="G6073" s="28"/>
      <c r="H6073" s="28"/>
      <c r="I6073" s="28"/>
      <c r="J6073" s="28"/>
      <c r="K6073" s="28"/>
      <c r="L6073" s="28"/>
      <c r="M6073" s="28"/>
      <c r="N6073" s="28"/>
      <c r="O6073" s="28"/>
      <c r="P6073" s="28"/>
      <c r="Q6073" s="28"/>
      <c r="R6073" s="28"/>
    </row>
    <row r="6074" spans="2:18">
      <c r="B6074" s="28"/>
      <c r="C6074" s="28"/>
      <c r="D6074" s="28"/>
      <c r="E6074" s="28"/>
      <c r="F6074" s="28"/>
      <c r="G6074" s="28"/>
      <c r="H6074" s="28"/>
      <c r="I6074" s="28"/>
      <c r="J6074" s="28"/>
      <c r="K6074" s="28"/>
      <c r="L6074" s="28"/>
      <c r="M6074" s="28"/>
      <c r="N6074" s="28"/>
      <c r="O6074" s="28"/>
      <c r="P6074" s="28"/>
      <c r="Q6074" s="28"/>
      <c r="R6074" s="28"/>
    </row>
    <row r="6075" spans="2:18">
      <c r="B6075" s="28"/>
      <c r="C6075" s="28"/>
      <c r="D6075" s="28"/>
      <c r="E6075" s="28"/>
      <c r="F6075" s="28"/>
      <c r="G6075" s="28"/>
      <c r="H6075" s="28"/>
      <c r="I6075" s="28"/>
      <c r="J6075" s="28"/>
      <c r="K6075" s="28"/>
      <c r="L6075" s="28"/>
      <c r="M6075" s="28"/>
      <c r="N6075" s="28"/>
      <c r="O6075" s="28"/>
      <c r="P6075" s="28"/>
      <c r="Q6075" s="28"/>
      <c r="R6075" s="28"/>
    </row>
    <row r="6076" spans="2:18">
      <c r="B6076" s="28"/>
      <c r="C6076" s="28"/>
      <c r="D6076" s="28"/>
      <c r="E6076" s="28"/>
      <c r="F6076" s="28"/>
      <c r="G6076" s="28"/>
      <c r="H6076" s="28"/>
      <c r="I6076" s="28"/>
      <c r="J6076" s="28"/>
      <c r="K6076" s="28"/>
      <c r="L6076" s="28"/>
      <c r="M6076" s="28"/>
      <c r="N6076" s="28"/>
      <c r="O6076" s="28"/>
      <c r="P6076" s="28"/>
      <c r="Q6076" s="28"/>
      <c r="R6076" s="28"/>
    </row>
    <row r="6077" spans="2:18">
      <c r="B6077" s="28"/>
      <c r="C6077" s="28"/>
      <c r="D6077" s="28"/>
      <c r="E6077" s="28"/>
      <c r="F6077" s="28"/>
      <c r="G6077" s="28"/>
      <c r="H6077" s="28"/>
      <c r="I6077" s="28"/>
      <c r="J6077" s="28"/>
      <c r="K6077" s="28"/>
      <c r="L6077" s="28"/>
      <c r="M6077" s="28"/>
      <c r="N6077" s="28"/>
      <c r="O6077" s="28"/>
      <c r="P6077" s="28"/>
      <c r="Q6077" s="28"/>
      <c r="R6077" s="28"/>
    </row>
    <row r="6078" spans="2:18">
      <c r="B6078" s="28"/>
      <c r="C6078" s="28"/>
      <c r="D6078" s="28"/>
      <c r="E6078" s="28"/>
      <c r="F6078" s="28"/>
      <c r="G6078" s="28"/>
      <c r="H6078" s="28"/>
      <c r="I6078" s="28"/>
      <c r="J6078" s="28"/>
      <c r="K6078" s="28"/>
      <c r="L6078" s="28"/>
      <c r="M6078" s="28"/>
      <c r="N6078" s="28"/>
      <c r="O6078" s="28"/>
      <c r="P6078" s="28"/>
      <c r="Q6078" s="28"/>
      <c r="R6078" s="28"/>
    </row>
    <row r="6079" spans="2:18">
      <c r="B6079" s="28"/>
      <c r="C6079" s="28"/>
      <c r="D6079" s="28"/>
      <c r="E6079" s="28"/>
      <c r="F6079" s="28"/>
      <c r="G6079" s="28"/>
      <c r="H6079" s="28"/>
      <c r="I6079" s="28"/>
      <c r="J6079" s="28"/>
      <c r="K6079" s="28"/>
      <c r="L6079" s="28"/>
      <c r="M6079" s="28"/>
      <c r="N6079" s="28"/>
      <c r="O6079" s="28"/>
      <c r="P6079" s="28"/>
      <c r="Q6079" s="28"/>
      <c r="R6079" s="28"/>
    </row>
    <row r="6080" spans="2:18">
      <c r="B6080" s="28"/>
      <c r="C6080" s="28"/>
      <c r="D6080" s="28"/>
      <c r="E6080" s="28"/>
      <c r="F6080" s="28"/>
      <c r="G6080" s="28"/>
      <c r="H6080" s="28"/>
      <c r="I6080" s="28"/>
      <c r="J6080" s="28"/>
      <c r="K6080" s="28"/>
      <c r="L6080" s="28"/>
      <c r="M6080" s="28"/>
      <c r="N6080" s="28"/>
      <c r="O6080" s="28"/>
      <c r="P6080" s="28"/>
      <c r="Q6080" s="28"/>
      <c r="R6080" s="28"/>
    </row>
    <row r="6081" spans="2:18">
      <c r="B6081" s="28"/>
      <c r="C6081" s="28"/>
      <c r="D6081" s="28"/>
      <c r="E6081" s="28"/>
      <c r="F6081" s="28"/>
      <c r="G6081" s="28"/>
      <c r="H6081" s="28"/>
      <c r="I6081" s="28"/>
      <c r="J6081" s="28"/>
      <c r="K6081" s="28"/>
      <c r="L6081" s="28"/>
      <c r="M6081" s="28"/>
      <c r="N6081" s="28"/>
      <c r="O6081" s="28"/>
      <c r="P6081" s="28"/>
      <c r="Q6081" s="28"/>
      <c r="R6081" s="28"/>
    </row>
    <row r="6082" spans="2:18">
      <c r="B6082" s="28"/>
      <c r="C6082" s="28"/>
      <c r="D6082" s="28"/>
      <c r="E6082" s="28"/>
      <c r="F6082" s="28"/>
      <c r="G6082" s="28"/>
      <c r="H6082" s="28"/>
      <c r="I6082" s="28"/>
      <c r="J6082" s="28"/>
      <c r="K6082" s="28"/>
      <c r="L6082" s="28"/>
      <c r="M6082" s="28"/>
      <c r="N6082" s="28"/>
      <c r="O6082" s="28"/>
      <c r="P6082" s="28"/>
      <c r="Q6082" s="28"/>
      <c r="R6082" s="28"/>
    </row>
    <row r="6083" spans="2:18">
      <c r="B6083" s="28"/>
      <c r="C6083" s="28"/>
      <c r="D6083" s="28"/>
      <c r="E6083" s="28"/>
      <c r="F6083" s="28"/>
      <c r="G6083" s="28"/>
      <c r="H6083" s="28"/>
      <c r="I6083" s="28"/>
      <c r="J6083" s="28"/>
      <c r="K6083" s="28"/>
      <c r="L6083" s="28"/>
      <c r="M6083" s="28"/>
      <c r="N6083" s="28"/>
      <c r="O6083" s="28"/>
      <c r="P6083" s="28"/>
      <c r="Q6083" s="28"/>
      <c r="R6083" s="28"/>
    </row>
    <row r="6084" spans="2:18">
      <c r="B6084" s="28"/>
      <c r="C6084" s="28"/>
      <c r="D6084" s="28"/>
      <c r="E6084" s="28"/>
      <c r="F6084" s="28"/>
      <c r="G6084" s="28"/>
      <c r="H6084" s="28"/>
      <c r="I6084" s="28"/>
      <c r="J6084" s="28"/>
      <c r="K6084" s="28"/>
      <c r="L6084" s="28"/>
      <c r="M6084" s="28"/>
      <c r="N6084" s="28"/>
      <c r="O6084" s="28"/>
      <c r="P6084" s="28"/>
      <c r="Q6084" s="28"/>
      <c r="R6084" s="28"/>
    </row>
    <row r="6085" spans="2:18">
      <c r="B6085" s="28"/>
      <c r="C6085" s="28"/>
      <c r="D6085" s="28"/>
      <c r="E6085" s="28"/>
      <c r="F6085" s="28"/>
      <c r="G6085" s="28"/>
      <c r="H6085" s="28"/>
      <c r="I6085" s="28"/>
      <c r="J6085" s="28"/>
      <c r="K6085" s="28"/>
      <c r="L6085" s="28"/>
      <c r="M6085" s="28"/>
      <c r="N6085" s="28"/>
      <c r="O6085" s="28"/>
      <c r="P6085" s="28"/>
      <c r="Q6085" s="28"/>
      <c r="R6085" s="28"/>
    </row>
    <row r="6086" spans="2:18">
      <c r="B6086" s="28"/>
      <c r="C6086" s="28"/>
      <c r="D6086" s="28"/>
      <c r="E6086" s="28"/>
      <c r="F6086" s="28"/>
      <c r="G6086" s="28"/>
      <c r="H6086" s="28"/>
      <c r="I6086" s="28"/>
      <c r="J6086" s="28"/>
      <c r="K6086" s="28"/>
      <c r="L6086" s="28"/>
      <c r="M6086" s="28"/>
      <c r="N6086" s="28"/>
      <c r="O6086" s="28"/>
      <c r="P6086" s="28"/>
      <c r="Q6086" s="28"/>
      <c r="R6086" s="28"/>
    </row>
    <row r="6087" spans="2:18">
      <c r="B6087" s="28"/>
      <c r="C6087" s="28"/>
      <c r="D6087" s="28"/>
      <c r="E6087" s="28"/>
      <c r="F6087" s="28"/>
      <c r="G6087" s="28"/>
      <c r="H6087" s="28"/>
      <c r="I6087" s="28"/>
      <c r="J6087" s="28"/>
      <c r="K6087" s="28"/>
      <c r="L6087" s="28"/>
      <c r="M6087" s="28"/>
      <c r="N6087" s="28"/>
      <c r="O6087" s="28"/>
      <c r="P6087" s="28"/>
      <c r="Q6087" s="28"/>
      <c r="R6087" s="28"/>
    </row>
    <row r="6088" spans="2:18">
      <c r="B6088" s="28"/>
      <c r="C6088" s="28"/>
      <c r="D6088" s="28"/>
      <c r="E6088" s="28"/>
      <c r="F6088" s="28"/>
      <c r="G6088" s="28"/>
      <c r="H6088" s="28"/>
      <c r="I6088" s="28"/>
      <c r="J6088" s="28"/>
      <c r="K6088" s="28"/>
      <c r="L6088" s="28"/>
      <c r="M6088" s="28"/>
      <c r="N6088" s="28"/>
      <c r="O6088" s="28"/>
      <c r="P6088" s="28"/>
      <c r="Q6088" s="28"/>
      <c r="R6088" s="28"/>
    </row>
    <row r="6089" spans="2:18">
      <c r="B6089" s="28"/>
      <c r="C6089" s="28"/>
      <c r="D6089" s="28"/>
      <c r="E6089" s="28"/>
      <c r="F6089" s="28"/>
      <c r="G6089" s="28"/>
      <c r="H6089" s="28"/>
      <c r="I6089" s="28"/>
      <c r="J6089" s="28"/>
      <c r="K6089" s="28"/>
      <c r="L6089" s="28"/>
      <c r="M6089" s="28"/>
      <c r="N6089" s="28"/>
      <c r="O6089" s="28"/>
      <c r="P6089" s="28"/>
      <c r="Q6089" s="28"/>
      <c r="R6089" s="28"/>
    </row>
    <row r="6090" spans="2:18">
      <c r="B6090" s="28"/>
      <c r="C6090" s="28"/>
      <c r="D6090" s="28"/>
      <c r="E6090" s="28"/>
      <c r="F6090" s="28"/>
      <c r="G6090" s="28"/>
      <c r="H6090" s="28"/>
      <c r="I6090" s="28"/>
      <c r="J6090" s="28"/>
      <c r="K6090" s="28"/>
      <c r="L6090" s="28"/>
      <c r="M6090" s="28"/>
      <c r="N6090" s="28"/>
      <c r="O6090" s="28"/>
      <c r="P6090" s="28"/>
      <c r="Q6090" s="28"/>
      <c r="R6090" s="28"/>
    </row>
    <row r="6091" spans="2:18">
      <c r="B6091" s="28"/>
      <c r="C6091" s="28"/>
      <c r="D6091" s="28"/>
      <c r="E6091" s="28"/>
      <c r="F6091" s="28"/>
      <c r="G6091" s="28"/>
      <c r="H6091" s="28"/>
      <c r="I6091" s="28"/>
      <c r="J6091" s="28"/>
      <c r="K6091" s="28"/>
      <c r="L6091" s="28"/>
      <c r="M6091" s="28"/>
      <c r="N6091" s="28"/>
      <c r="O6091" s="28"/>
      <c r="P6091" s="28"/>
      <c r="Q6091" s="28"/>
      <c r="R6091" s="28"/>
    </row>
    <row r="6092" spans="2:18">
      <c r="B6092" s="28"/>
      <c r="C6092" s="28"/>
      <c r="D6092" s="28"/>
      <c r="E6092" s="28"/>
      <c r="F6092" s="28"/>
      <c r="G6092" s="28"/>
      <c r="H6092" s="28"/>
      <c r="I6092" s="28"/>
      <c r="J6092" s="28"/>
      <c r="K6092" s="28"/>
      <c r="L6092" s="28"/>
      <c r="M6092" s="28"/>
      <c r="N6092" s="28"/>
      <c r="O6092" s="28"/>
      <c r="P6092" s="28"/>
      <c r="Q6092" s="28"/>
      <c r="R6092" s="28"/>
    </row>
    <row r="6093" spans="2:18">
      <c r="B6093" s="28"/>
      <c r="C6093" s="28"/>
      <c r="D6093" s="28"/>
      <c r="E6093" s="28"/>
      <c r="F6093" s="28"/>
      <c r="G6093" s="28"/>
      <c r="H6093" s="28"/>
      <c r="I6093" s="28"/>
      <c r="J6093" s="28"/>
      <c r="K6093" s="28"/>
      <c r="L6093" s="28"/>
      <c r="M6093" s="28"/>
      <c r="N6093" s="28"/>
      <c r="O6093" s="28"/>
      <c r="P6093" s="28"/>
      <c r="Q6093" s="28"/>
      <c r="R6093" s="28"/>
    </row>
    <row r="6094" spans="2:18">
      <c r="B6094" s="28"/>
      <c r="C6094" s="28"/>
      <c r="D6094" s="28"/>
      <c r="E6094" s="28"/>
      <c r="F6094" s="28"/>
      <c r="G6094" s="28"/>
      <c r="H6094" s="28"/>
      <c r="I6094" s="28"/>
      <c r="J6094" s="28"/>
      <c r="K6094" s="28"/>
      <c r="L6094" s="28"/>
      <c r="M6094" s="28"/>
      <c r="N6094" s="28"/>
      <c r="O6094" s="28"/>
      <c r="P6094" s="28"/>
      <c r="Q6094" s="28"/>
      <c r="R6094" s="28"/>
    </row>
    <row r="6095" spans="2:18">
      <c r="B6095" s="28"/>
      <c r="C6095" s="28"/>
      <c r="D6095" s="28"/>
      <c r="E6095" s="28"/>
      <c r="F6095" s="28"/>
      <c r="G6095" s="28"/>
      <c r="H6095" s="28"/>
      <c r="I6095" s="28"/>
      <c r="J6095" s="28"/>
      <c r="K6095" s="28"/>
      <c r="L6095" s="28"/>
      <c r="M6095" s="28"/>
      <c r="N6095" s="28"/>
      <c r="O6095" s="28"/>
      <c r="P6095" s="28"/>
      <c r="Q6095" s="28"/>
      <c r="R6095" s="28"/>
    </row>
    <row r="6096" spans="2:18">
      <c r="B6096" s="28"/>
      <c r="C6096" s="28"/>
      <c r="D6096" s="28"/>
      <c r="E6096" s="28"/>
      <c r="F6096" s="28"/>
      <c r="G6096" s="28"/>
      <c r="H6096" s="28"/>
      <c r="I6096" s="28"/>
      <c r="J6096" s="28"/>
      <c r="K6096" s="28"/>
      <c r="L6096" s="28"/>
      <c r="M6096" s="28"/>
      <c r="N6096" s="28"/>
      <c r="O6096" s="28"/>
      <c r="P6096" s="28"/>
      <c r="Q6096" s="28"/>
      <c r="R6096" s="28"/>
    </row>
    <row r="6097" spans="2:18">
      <c r="B6097" s="28"/>
      <c r="C6097" s="28"/>
      <c r="D6097" s="28"/>
      <c r="E6097" s="28"/>
      <c r="F6097" s="28"/>
      <c r="G6097" s="28"/>
      <c r="H6097" s="28"/>
      <c r="I6097" s="28"/>
      <c r="J6097" s="28"/>
      <c r="K6097" s="28"/>
      <c r="L6097" s="28"/>
      <c r="M6097" s="28"/>
      <c r="N6097" s="28"/>
      <c r="O6097" s="28"/>
      <c r="P6097" s="28"/>
      <c r="Q6097" s="28"/>
      <c r="R6097" s="28"/>
    </row>
    <row r="6098" spans="2:18">
      <c r="B6098" s="28"/>
      <c r="C6098" s="28"/>
      <c r="D6098" s="28"/>
      <c r="E6098" s="28"/>
      <c r="F6098" s="28"/>
      <c r="G6098" s="28"/>
      <c r="H6098" s="28"/>
      <c r="I6098" s="28"/>
      <c r="J6098" s="28"/>
      <c r="K6098" s="28"/>
      <c r="L6098" s="28"/>
      <c r="M6098" s="28"/>
      <c r="N6098" s="28"/>
      <c r="O6098" s="28"/>
      <c r="P6098" s="28"/>
      <c r="Q6098" s="28"/>
      <c r="R6098" s="28"/>
    </row>
    <row r="6099" spans="2:18">
      <c r="B6099" s="28"/>
      <c r="C6099" s="28"/>
      <c r="D6099" s="28"/>
      <c r="E6099" s="28"/>
      <c r="F6099" s="28"/>
      <c r="G6099" s="28"/>
      <c r="H6099" s="28"/>
      <c r="I6099" s="28"/>
      <c r="J6099" s="28"/>
      <c r="K6099" s="28"/>
      <c r="L6099" s="28"/>
      <c r="M6099" s="28"/>
      <c r="N6099" s="28"/>
      <c r="O6099" s="28"/>
      <c r="P6099" s="28"/>
      <c r="Q6099" s="28"/>
      <c r="R6099" s="28"/>
    </row>
    <row r="6100" spans="2:18">
      <c r="B6100" s="28"/>
      <c r="C6100" s="28"/>
      <c r="D6100" s="28"/>
      <c r="E6100" s="28"/>
      <c r="F6100" s="28"/>
      <c r="G6100" s="28"/>
      <c r="H6100" s="28"/>
      <c r="I6100" s="28"/>
      <c r="J6100" s="28"/>
      <c r="K6100" s="28"/>
      <c r="L6100" s="28"/>
      <c r="M6100" s="28"/>
      <c r="N6100" s="28"/>
      <c r="O6100" s="28"/>
      <c r="P6100" s="28"/>
      <c r="Q6100" s="28"/>
      <c r="R6100" s="28"/>
    </row>
    <row r="6101" spans="2:18">
      <c r="B6101" s="28"/>
      <c r="C6101" s="28"/>
      <c r="D6101" s="28"/>
      <c r="E6101" s="28"/>
      <c r="F6101" s="28"/>
      <c r="G6101" s="28"/>
      <c r="H6101" s="28"/>
      <c r="I6101" s="28"/>
      <c r="J6101" s="28"/>
      <c r="K6101" s="28"/>
      <c r="L6101" s="28"/>
      <c r="M6101" s="28"/>
      <c r="N6101" s="28"/>
      <c r="O6101" s="28"/>
      <c r="P6101" s="28"/>
      <c r="Q6101" s="28"/>
      <c r="R6101" s="28"/>
    </row>
    <row r="6102" spans="2:18">
      <c r="B6102" s="28"/>
      <c r="C6102" s="28"/>
      <c r="D6102" s="28"/>
      <c r="E6102" s="28"/>
      <c r="F6102" s="28"/>
      <c r="G6102" s="28"/>
      <c r="H6102" s="28"/>
      <c r="I6102" s="28"/>
      <c r="J6102" s="28"/>
      <c r="K6102" s="28"/>
      <c r="L6102" s="28"/>
      <c r="M6102" s="28"/>
      <c r="N6102" s="28"/>
      <c r="O6102" s="28"/>
      <c r="P6102" s="28"/>
      <c r="Q6102" s="28"/>
      <c r="R6102" s="28"/>
    </row>
    <row r="6103" spans="2:18">
      <c r="B6103" s="28"/>
      <c r="C6103" s="28"/>
      <c r="D6103" s="28"/>
      <c r="E6103" s="28"/>
      <c r="F6103" s="28"/>
      <c r="G6103" s="28"/>
      <c r="H6103" s="28"/>
      <c r="I6103" s="28"/>
      <c r="J6103" s="28"/>
      <c r="K6103" s="28"/>
      <c r="L6103" s="28"/>
      <c r="M6103" s="28"/>
      <c r="N6103" s="28"/>
      <c r="O6103" s="28"/>
      <c r="P6103" s="28"/>
      <c r="Q6103" s="28"/>
      <c r="R6103" s="28"/>
    </row>
    <row r="6104" spans="2:18">
      <c r="B6104" s="28"/>
      <c r="C6104" s="28"/>
      <c r="D6104" s="28"/>
      <c r="E6104" s="28"/>
      <c r="F6104" s="28"/>
      <c r="G6104" s="28"/>
      <c r="H6104" s="28"/>
      <c r="I6104" s="28"/>
      <c r="J6104" s="28"/>
      <c r="K6104" s="28"/>
      <c r="L6104" s="28"/>
      <c r="M6104" s="28"/>
      <c r="N6104" s="28"/>
      <c r="O6104" s="28"/>
      <c r="P6104" s="28"/>
      <c r="Q6104" s="28"/>
      <c r="R6104" s="28"/>
    </row>
    <row r="6105" spans="2:18">
      <c r="B6105" s="28"/>
      <c r="C6105" s="28"/>
      <c r="D6105" s="28"/>
      <c r="E6105" s="28"/>
      <c r="F6105" s="28"/>
      <c r="G6105" s="28"/>
      <c r="H6105" s="28"/>
      <c r="I6105" s="28"/>
      <c r="J6105" s="28"/>
      <c r="K6105" s="28"/>
      <c r="L6105" s="28"/>
      <c r="M6105" s="28"/>
      <c r="N6105" s="28"/>
      <c r="O6105" s="28"/>
      <c r="P6105" s="28"/>
      <c r="Q6105" s="28"/>
      <c r="R6105" s="28"/>
    </row>
    <row r="6106" spans="2:18">
      <c r="B6106" s="28"/>
      <c r="C6106" s="28"/>
      <c r="D6106" s="28"/>
      <c r="E6106" s="28"/>
      <c r="F6106" s="28"/>
      <c r="G6106" s="28"/>
      <c r="H6106" s="28"/>
      <c r="I6106" s="28"/>
      <c r="J6106" s="28"/>
      <c r="K6106" s="28"/>
      <c r="L6106" s="28"/>
      <c r="M6106" s="28"/>
      <c r="N6106" s="28"/>
      <c r="O6106" s="28"/>
      <c r="P6106" s="28"/>
      <c r="Q6106" s="28"/>
      <c r="R6106" s="28"/>
    </row>
    <row r="6107" spans="2:18">
      <c r="B6107" s="28"/>
      <c r="C6107" s="28"/>
      <c r="D6107" s="28"/>
      <c r="E6107" s="28"/>
      <c r="F6107" s="28"/>
      <c r="G6107" s="28"/>
      <c r="H6107" s="28"/>
      <c r="I6107" s="28"/>
      <c r="J6107" s="28"/>
      <c r="K6107" s="28"/>
      <c r="L6107" s="28"/>
      <c r="M6107" s="28"/>
      <c r="N6107" s="28"/>
      <c r="O6107" s="28"/>
      <c r="P6107" s="28"/>
      <c r="Q6107" s="28"/>
      <c r="R6107" s="28"/>
    </row>
    <row r="6108" spans="2:18">
      <c r="B6108" s="28"/>
      <c r="C6108" s="28"/>
      <c r="D6108" s="28"/>
      <c r="E6108" s="28"/>
      <c r="F6108" s="28"/>
      <c r="G6108" s="28"/>
      <c r="H6108" s="28"/>
      <c r="I6108" s="28"/>
      <c r="J6108" s="28"/>
      <c r="K6108" s="28"/>
      <c r="L6108" s="28"/>
      <c r="M6108" s="28"/>
      <c r="N6108" s="28"/>
      <c r="O6108" s="28"/>
      <c r="P6108" s="28"/>
      <c r="Q6108" s="28"/>
      <c r="R6108" s="28"/>
    </row>
    <row r="6109" spans="2:18">
      <c r="B6109" s="28"/>
      <c r="C6109" s="28"/>
      <c r="D6109" s="28"/>
      <c r="E6109" s="28"/>
      <c r="F6109" s="28"/>
      <c r="G6109" s="28"/>
      <c r="H6109" s="28"/>
      <c r="I6109" s="28"/>
      <c r="J6109" s="28"/>
      <c r="K6109" s="28"/>
      <c r="L6109" s="28"/>
      <c r="M6109" s="28"/>
      <c r="N6109" s="28"/>
      <c r="O6109" s="28"/>
      <c r="P6109" s="28"/>
      <c r="Q6109" s="28"/>
      <c r="R6109" s="28"/>
    </row>
    <row r="6110" spans="2:18">
      <c r="B6110" s="28"/>
      <c r="C6110" s="28"/>
      <c r="D6110" s="28"/>
      <c r="E6110" s="28"/>
      <c r="F6110" s="28"/>
      <c r="G6110" s="28"/>
      <c r="H6110" s="28"/>
      <c r="I6110" s="28"/>
      <c r="J6110" s="28"/>
      <c r="K6110" s="28"/>
      <c r="L6110" s="28"/>
      <c r="M6110" s="28"/>
      <c r="N6110" s="28"/>
      <c r="O6110" s="28"/>
      <c r="P6110" s="28"/>
      <c r="Q6110" s="28"/>
      <c r="R6110" s="28"/>
    </row>
    <row r="6111" spans="2:18">
      <c r="B6111" s="28"/>
      <c r="C6111" s="28"/>
      <c r="D6111" s="28"/>
      <c r="E6111" s="28"/>
      <c r="F6111" s="28"/>
      <c r="G6111" s="28"/>
      <c r="H6111" s="28"/>
      <c r="I6111" s="28"/>
      <c r="J6111" s="28"/>
      <c r="K6111" s="28"/>
      <c r="L6111" s="28"/>
      <c r="M6111" s="28"/>
      <c r="N6111" s="28"/>
      <c r="O6111" s="28"/>
      <c r="P6111" s="28"/>
      <c r="Q6111" s="28"/>
      <c r="R6111" s="28"/>
    </row>
    <row r="6112" spans="2:18">
      <c r="B6112" s="28"/>
      <c r="C6112" s="28"/>
      <c r="D6112" s="28"/>
      <c r="E6112" s="28"/>
      <c r="F6112" s="28"/>
      <c r="G6112" s="28"/>
      <c r="H6112" s="28"/>
      <c r="I6112" s="28"/>
      <c r="J6112" s="28"/>
      <c r="K6112" s="28"/>
      <c r="L6112" s="28"/>
      <c r="M6112" s="28"/>
      <c r="N6112" s="28"/>
      <c r="O6112" s="28"/>
      <c r="P6112" s="28"/>
      <c r="Q6112" s="28"/>
      <c r="R6112" s="28"/>
    </row>
    <row r="6113" spans="2:18">
      <c r="B6113" s="28"/>
      <c r="C6113" s="28"/>
      <c r="D6113" s="28"/>
      <c r="E6113" s="28"/>
      <c r="F6113" s="28"/>
      <c r="G6113" s="28"/>
      <c r="H6113" s="28"/>
      <c r="I6113" s="28"/>
      <c r="J6113" s="28"/>
      <c r="K6113" s="28"/>
      <c r="L6113" s="28"/>
      <c r="M6113" s="28"/>
      <c r="N6113" s="28"/>
      <c r="O6113" s="28"/>
      <c r="P6113" s="28"/>
      <c r="Q6113" s="28"/>
      <c r="R6113" s="28"/>
    </row>
    <row r="6114" spans="2:18">
      <c r="B6114" s="28"/>
      <c r="C6114" s="28"/>
      <c r="D6114" s="28"/>
      <c r="E6114" s="28"/>
      <c r="F6114" s="28"/>
      <c r="G6114" s="28"/>
      <c r="H6114" s="28"/>
      <c r="I6114" s="28"/>
      <c r="J6114" s="28"/>
      <c r="K6114" s="28"/>
      <c r="L6114" s="28"/>
      <c r="M6114" s="28"/>
      <c r="N6114" s="28"/>
      <c r="O6114" s="28"/>
      <c r="P6114" s="28"/>
      <c r="Q6114" s="28"/>
      <c r="R6114" s="28"/>
    </row>
    <row r="6115" spans="2:18">
      <c r="B6115" s="28"/>
      <c r="C6115" s="28"/>
      <c r="D6115" s="28"/>
      <c r="E6115" s="28"/>
      <c r="F6115" s="28"/>
      <c r="G6115" s="28"/>
      <c r="H6115" s="28"/>
      <c r="I6115" s="28"/>
      <c r="J6115" s="28"/>
      <c r="K6115" s="28"/>
      <c r="L6115" s="28"/>
      <c r="M6115" s="28"/>
      <c r="N6115" s="28"/>
      <c r="O6115" s="28"/>
      <c r="P6115" s="28"/>
      <c r="Q6115" s="28"/>
      <c r="R6115" s="28"/>
    </row>
    <row r="6116" spans="2:18">
      <c r="B6116" s="28"/>
      <c r="C6116" s="28"/>
      <c r="D6116" s="28"/>
      <c r="E6116" s="28"/>
      <c r="F6116" s="28"/>
      <c r="G6116" s="28"/>
      <c r="H6116" s="28"/>
      <c r="I6116" s="28"/>
      <c r="J6116" s="28"/>
      <c r="K6116" s="28"/>
      <c r="L6116" s="28"/>
      <c r="M6116" s="28"/>
      <c r="N6116" s="28"/>
      <c r="O6116" s="28"/>
      <c r="P6116" s="28"/>
      <c r="Q6116" s="28"/>
      <c r="R6116" s="28"/>
    </row>
    <row r="6117" spans="2:18">
      <c r="B6117" s="28"/>
      <c r="C6117" s="28"/>
      <c r="D6117" s="28"/>
      <c r="E6117" s="28"/>
      <c r="F6117" s="28"/>
      <c r="G6117" s="28"/>
      <c r="H6117" s="28"/>
      <c r="I6117" s="28"/>
      <c r="J6117" s="28"/>
      <c r="K6117" s="28"/>
      <c r="L6117" s="28"/>
      <c r="M6117" s="28"/>
      <c r="N6117" s="28"/>
      <c r="O6117" s="28"/>
      <c r="P6117" s="28"/>
      <c r="Q6117" s="28"/>
      <c r="R6117" s="28"/>
    </row>
    <row r="6118" spans="2:18">
      <c r="B6118" s="28"/>
      <c r="C6118" s="28"/>
      <c r="D6118" s="28"/>
      <c r="E6118" s="28"/>
      <c r="F6118" s="28"/>
      <c r="G6118" s="28"/>
      <c r="H6118" s="28"/>
      <c r="I6118" s="28"/>
      <c r="J6118" s="28"/>
      <c r="K6118" s="28"/>
      <c r="L6118" s="28"/>
      <c r="M6118" s="28"/>
      <c r="N6118" s="28"/>
      <c r="O6118" s="28"/>
      <c r="P6118" s="28"/>
      <c r="Q6118" s="28"/>
      <c r="R6118" s="28"/>
    </row>
    <row r="6119" spans="2:18">
      <c r="B6119" s="28"/>
      <c r="C6119" s="28"/>
      <c r="D6119" s="28"/>
      <c r="E6119" s="28"/>
      <c r="F6119" s="28"/>
      <c r="G6119" s="28"/>
      <c r="H6119" s="28"/>
      <c r="I6119" s="28"/>
      <c r="J6119" s="28"/>
      <c r="K6119" s="28"/>
      <c r="L6119" s="28"/>
      <c r="M6119" s="28"/>
      <c r="N6119" s="28"/>
      <c r="O6119" s="28"/>
      <c r="P6119" s="28"/>
      <c r="Q6119" s="28"/>
      <c r="R6119" s="28"/>
    </row>
    <row r="6120" spans="2:18">
      <c r="B6120" s="28"/>
      <c r="C6120" s="28"/>
      <c r="D6120" s="28"/>
      <c r="E6120" s="28"/>
      <c r="F6120" s="28"/>
      <c r="G6120" s="28"/>
      <c r="H6120" s="28"/>
      <c r="I6120" s="28"/>
      <c r="J6120" s="28"/>
      <c r="K6120" s="28"/>
      <c r="L6120" s="28"/>
      <c r="M6120" s="28"/>
      <c r="N6120" s="28"/>
      <c r="O6120" s="28"/>
      <c r="P6120" s="28"/>
      <c r="Q6120" s="28"/>
      <c r="R6120" s="28"/>
    </row>
    <row r="6121" spans="2:18">
      <c r="B6121" s="28"/>
      <c r="C6121" s="28"/>
      <c r="D6121" s="28"/>
      <c r="E6121" s="28"/>
      <c r="F6121" s="28"/>
      <c r="G6121" s="28"/>
      <c r="H6121" s="28"/>
      <c r="I6121" s="28"/>
      <c r="J6121" s="28"/>
      <c r="K6121" s="28"/>
      <c r="L6121" s="28"/>
      <c r="M6121" s="28"/>
      <c r="N6121" s="28"/>
      <c r="O6121" s="28"/>
      <c r="P6121" s="28"/>
      <c r="Q6121" s="28"/>
      <c r="R6121" s="28"/>
    </row>
    <row r="6122" spans="2:18">
      <c r="B6122" s="28"/>
      <c r="C6122" s="28"/>
      <c r="D6122" s="28"/>
      <c r="E6122" s="28"/>
      <c r="F6122" s="28"/>
      <c r="G6122" s="28"/>
      <c r="H6122" s="28"/>
      <c r="I6122" s="28"/>
      <c r="J6122" s="28"/>
      <c r="K6122" s="28"/>
      <c r="L6122" s="28"/>
      <c r="M6122" s="28"/>
      <c r="N6122" s="28"/>
      <c r="O6122" s="28"/>
      <c r="P6122" s="28"/>
      <c r="Q6122" s="28"/>
      <c r="R6122" s="28"/>
    </row>
    <row r="6123" spans="2:18">
      <c r="B6123" s="28"/>
      <c r="C6123" s="28"/>
      <c r="D6123" s="28"/>
      <c r="E6123" s="28"/>
      <c r="F6123" s="28"/>
      <c r="G6123" s="28"/>
      <c r="H6123" s="28"/>
      <c r="I6123" s="28"/>
      <c r="J6123" s="28"/>
      <c r="K6123" s="28"/>
      <c r="L6123" s="28"/>
      <c r="M6123" s="28"/>
      <c r="N6123" s="28"/>
      <c r="O6123" s="28"/>
      <c r="P6123" s="28"/>
      <c r="Q6123" s="28"/>
      <c r="R6123" s="28"/>
    </row>
    <row r="6124" spans="2:18">
      <c r="B6124" s="28"/>
      <c r="C6124" s="28"/>
      <c r="D6124" s="28"/>
      <c r="E6124" s="28"/>
      <c r="F6124" s="28"/>
      <c r="G6124" s="28"/>
      <c r="H6124" s="28"/>
      <c r="I6124" s="28"/>
      <c r="J6124" s="28"/>
      <c r="K6124" s="28"/>
      <c r="L6124" s="28"/>
      <c r="M6124" s="28"/>
      <c r="N6124" s="28"/>
      <c r="O6124" s="28"/>
      <c r="P6124" s="28"/>
      <c r="Q6124" s="28"/>
      <c r="R6124" s="28"/>
    </row>
    <row r="6125" spans="2:18">
      <c r="B6125" s="28"/>
      <c r="C6125" s="28"/>
      <c r="D6125" s="28"/>
      <c r="E6125" s="28"/>
      <c r="F6125" s="28"/>
      <c r="G6125" s="28"/>
      <c r="H6125" s="28"/>
      <c r="I6125" s="28"/>
      <c r="J6125" s="28"/>
      <c r="K6125" s="28"/>
      <c r="L6125" s="28"/>
      <c r="M6125" s="28"/>
      <c r="N6125" s="28"/>
      <c r="O6125" s="28"/>
      <c r="P6125" s="28"/>
      <c r="Q6125" s="28"/>
      <c r="R6125" s="28"/>
    </row>
    <row r="6126" spans="2:18">
      <c r="B6126" s="28"/>
      <c r="C6126" s="28"/>
      <c r="D6126" s="28"/>
      <c r="E6126" s="28"/>
      <c r="F6126" s="28"/>
      <c r="G6126" s="28"/>
      <c r="H6126" s="28"/>
      <c r="I6126" s="28"/>
      <c r="J6126" s="28"/>
      <c r="K6126" s="28"/>
      <c r="L6126" s="28"/>
      <c r="M6126" s="28"/>
      <c r="N6126" s="28"/>
      <c r="O6126" s="28"/>
      <c r="P6126" s="28"/>
      <c r="Q6126" s="28"/>
      <c r="R6126" s="28"/>
    </row>
    <row r="6127" spans="2:18">
      <c r="B6127" s="28"/>
      <c r="C6127" s="28"/>
      <c r="D6127" s="28"/>
      <c r="E6127" s="28"/>
      <c r="F6127" s="28"/>
      <c r="G6127" s="28"/>
      <c r="H6127" s="28"/>
      <c r="I6127" s="28"/>
      <c r="J6127" s="28"/>
      <c r="K6127" s="28"/>
      <c r="L6127" s="28"/>
      <c r="M6127" s="28"/>
      <c r="N6127" s="28"/>
      <c r="O6127" s="28"/>
      <c r="P6127" s="28"/>
      <c r="Q6127" s="28"/>
      <c r="R6127" s="28"/>
    </row>
    <row r="6128" spans="2:18">
      <c r="B6128" s="28"/>
      <c r="C6128" s="28"/>
      <c r="D6128" s="28"/>
      <c r="E6128" s="28"/>
      <c r="F6128" s="28"/>
      <c r="G6128" s="28"/>
      <c r="H6128" s="28"/>
      <c r="I6128" s="28"/>
      <c r="J6128" s="28"/>
      <c r="K6128" s="28"/>
      <c r="L6128" s="28"/>
      <c r="M6128" s="28"/>
      <c r="N6128" s="28"/>
      <c r="O6128" s="28"/>
      <c r="P6128" s="28"/>
      <c r="Q6128" s="28"/>
      <c r="R6128" s="28"/>
    </row>
    <row r="6129" spans="2:18">
      <c r="B6129" s="28"/>
      <c r="C6129" s="28"/>
      <c r="D6129" s="28"/>
      <c r="E6129" s="28"/>
      <c r="F6129" s="28"/>
      <c r="G6129" s="28"/>
      <c r="H6129" s="28"/>
      <c r="I6129" s="28"/>
      <c r="J6129" s="28"/>
      <c r="K6129" s="28"/>
      <c r="L6129" s="28"/>
      <c r="M6129" s="28"/>
      <c r="N6129" s="28"/>
      <c r="O6129" s="28"/>
      <c r="P6129" s="28"/>
      <c r="Q6129" s="28"/>
      <c r="R6129" s="28"/>
    </row>
    <row r="6130" spans="2:18">
      <c r="B6130" s="28"/>
      <c r="C6130" s="28"/>
      <c r="D6130" s="28"/>
      <c r="E6130" s="28"/>
      <c r="F6130" s="28"/>
      <c r="G6130" s="28"/>
      <c r="H6130" s="28"/>
      <c r="I6130" s="28"/>
      <c r="J6130" s="28"/>
      <c r="K6130" s="28"/>
      <c r="L6130" s="28"/>
      <c r="M6130" s="28"/>
      <c r="N6130" s="28"/>
      <c r="O6130" s="28"/>
      <c r="P6130" s="28"/>
      <c r="Q6130" s="28"/>
      <c r="R6130" s="28"/>
    </row>
    <row r="6131" spans="2:18">
      <c r="B6131" s="28"/>
      <c r="C6131" s="28"/>
      <c r="D6131" s="28"/>
      <c r="E6131" s="28"/>
      <c r="F6131" s="28"/>
      <c r="G6131" s="28"/>
      <c r="H6131" s="28"/>
      <c r="I6131" s="28"/>
      <c r="J6131" s="28"/>
      <c r="K6131" s="28"/>
      <c r="L6131" s="28"/>
      <c r="M6131" s="28"/>
      <c r="N6131" s="28"/>
      <c r="O6131" s="28"/>
      <c r="P6131" s="28"/>
      <c r="Q6131" s="28"/>
      <c r="R6131" s="28"/>
    </row>
    <row r="6132" spans="2:18">
      <c r="B6132" s="28"/>
      <c r="C6132" s="28"/>
      <c r="D6132" s="28"/>
      <c r="E6132" s="28"/>
      <c r="F6132" s="28"/>
      <c r="G6132" s="28"/>
      <c r="H6132" s="28"/>
      <c r="I6132" s="28"/>
      <c r="J6132" s="28"/>
      <c r="K6132" s="28"/>
      <c r="L6132" s="28"/>
      <c r="M6132" s="28"/>
      <c r="N6132" s="28"/>
      <c r="O6132" s="28"/>
      <c r="P6132" s="28"/>
      <c r="Q6132" s="28"/>
      <c r="R6132" s="28"/>
    </row>
    <row r="6133" spans="2:18">
      <c r="B6133" s="28"/>
      <c r="C6133" s="28"/>
      <c r="D6133" s="28"/>
      <c r="E6133" s="28"/>
      <c r="F6133" s="28"/>
      <c r="G6133" s="28"/>
      <c r="H6133" s="28"/>
      <c r="I6133" s="28"/>
      <c r="J6133" s="28"/>
      <c r="K6133" s="28"/>
      <c r="L6133" s="28"/>
      <c r="M6133" s="28"/>
      <c r="N6133" s="28"/>
      <c r="O6133" s="28"/>
      <c r="P6133" s="28"/>
      <c r="Q6133" s="28"/>
      <c r="R6133" s="28"/>
    </row>
    <row r="6134" spans="2:18">
      <c r="B6134" s="28"/>
      <c r="C6134" s="28"/>
      <c r="D6134" s="28"/>
      <c r="E6134" s="28"/>
      <c r="F6134" s="28"/>
      <c r="G6134" s="28"/>
      <c r="H6134" s="28"/>
      <c r="I6134" s="28"/>
      <c r="J6134" s="28"/>
      <c r="K6134" s="28"/>
      <c r="L6134" s="28"/>
      <c r="M6134" s="28"/>
      <c r="N6134" s="28"/>
      <c r="O6134" s="28"/>
      <c r="P6134" s="28"/>
      <c r="Q6134" s="28"/>
      <c r="R6134" s="28"/>
    </row>
    <row r="6135" spans="2:18">
      <c r="B6135" s="28"/>
      <c r="C6135" s="28"/>
      <c r="D6135" s="28"/>
      <c r="E6135" s="28"/>
      <c r="F6135" s="28"/>
      <c r="G6135" s="28"/>
      <c r="H6135" s="28"/>
      <c r="I6135" s="28"/>
      <c r="J6135" s="28"/>
      <c r="K6135" s="28"/>
      <c r="L6135" s="28"/>
      <c r="M6135" s="28"/>
      <c r="N6135" s="28"/>
      <c r="O6135" s="28"/>
      <c r="P6135" s="28"/>
      <c r="Q6135" s="28"/>
      <c r="R6135" s="28"/>
    </row>
    <row r="6136" spans="2:18">
      <c r="B6136" s="28"/>
      <c r="C6136" s="28"/>
      <c r="D6136" s="28"/>
      <c r="E6136" s="28"/>
      <c r="F6136" s="28"/>
      <c r="G6136" s="28"/>
      <c r="H6136" s="28"/>
      <c r="I6136" s="28"/>
      <c r="J6136" s="28"/>
      <c r="K6136" s="28"/>
      <c r="L6136" s="28"/>
      <c r="M6136" s="28"/>
      <c r="N6136" s="28"/>
      <c r="O6136" s="28"/>
      <c r="P6136" s="28"/>
      <c r="Q6136" s="28"/>
      <c r="R6136" s="28"/>
    </row>
    <row r="6137" spans="2:18">
      <c r="B6137" s="28"/>
      <c r="C6137" s="28"/>
      <c r="D6137" s="28"/>
      <c r="E6137" s="28"/>
      <c r="F6137" s="28"/>
      <c r="G6137" s="28"/>
      <c r="H6137" s="28"/>
      <c r="I6137" s="28"/>
      <c r="J6137" s="28"/>
      <c r="K6137" s="28"/>
      <c r="L6137" s="28"/>
      <c r="M6137" s="28"/>
      <c r="N6137" s="28"/>
      <c r="O6137" s="28"/>
      <c r="P6137" s="28"/>
      <c r="Q6137" s="28"/>
      <c r="R6137" s="28"/>
    </row>
    <row r="6138" spans="2:18">
      <c r="B6138" s="28"/>
      <c r="C6138" s="28"/>
      <c r="D6138" s="28"/>
      <c r="E6138" s="28"/>
      <c r="F6138" s="28"/>
      <c r="G6138" s="28"/>
      <c r="H6138" s="28"/>
      <c r="I6138" s="28"/>
      <c r="J6138" s="28"/>
      <c r="K6138" s="28"/>
      <c r="L6138" s="28"/>
      <c r="M6138" s="28"/>
      <c r="N6138" s="28"/>
      <c r="O6138" s="28"/>
      <c r="P6138" s="28"/>
      <c r="Q6138" s="28"/>
      <c r="R6138" s="28"/>
    </row>
    <row r="6139" spans="2:18">
      <c r="B6139" s="28"/>
      <c r="C6139" s="28"/>
      <c r="D6139" s="28"/>
      <c r="E6139" s="28"/>
      <c r="F6139" s="28"/>
      <c r="G6139" s="28"/>
      <c r="H6139" s="28"/>
      <c r="I6139" s="28"/>
      <c r="J6139" s="28"/>
      <c r="K6139" s="28"/>
      <c r="L6139" s="28"/>
      <c r="M6139" s="28"/>
      <c r="N6139" s="28"/>
      <c r="O6139" s="28"/>
      <c r="P6139" s="28"/>
      <c r="Q6139" s="28"/>
      <c r="R6139" s="28"/>
    </row>
    <row r="6140" spans="2:18">
      <c r="B6140" s="28"/>
      <c r="C6140" s="28"/>
      <c r="D6140" s="28"/>
      <c r="E6140" s="28"/>
      <c r="F6140" s="28"/>
      <c r="G6140" s="28"/>
      <c r="H6140" s="28"/>
      <c r="I6140" s="28"/>
      <c r="J6140" s="28"/>
      <c r="K6140" s="28"/>
      <c r="L6140" s="28"/>
      <c r="M6140" s="28"/>
      <c r="N6140" s="28"/>
      <c r="O6140" s="28"/>
      <c r="P6140" s="28"/>
      <c r="Q6140" s="28"/>
      <c r="R6140" s="28"/>
    </row>
    <row r="6141" spans="2:18">
      <c r="B6141" s="28"/>
      <c r="C6141" s="28"/>
      <c r="D6141" s="28"/>
      <c r="E6141" s="28"/>
      <c r="F6141" s="28"/>
      <c r="G6141" s="28"/>
      <c r="H6141" s="28"/>
      <c r="I6141" s="28"/>
      <c r="J6141" s="28"/>
      <c r="K6141" s="28"/>
      <c r="L6141" s="28"/>
      <c r="M6141" s="28"/>
      <c r="N6141" s="28"/>
      <c r="O6141" s="28"/>
      <c r="P6141" s="28"/>
      <c r="Q6141" s="28"/>
      <c r="R6141" s="28"/>
    </row>
    <row r="6142" spans="2:18">
      <c r="B6142" s="28"/>
      <c r="C6142" s="28"/>
      <c r="D6142" s="28"/>
      <c r="E6142" s="28"/>
      <c r="F6142" s="28"/>
      <c r="G6142" s="28"/>
      <c r="H6142" s="28"/>
      <c r="I6142" s="28"/>
      <c r="J6142" s="28"/>
      <c r="K6142" s="28"/>
      <c r="L6142" s="28"/>
      <c r="M6142" s="28"/>
      <c r="N6142" s="28"/>
      <c r="O6142" s="28"/>
      <c r="P6142" s="28"/>
      <c r="Q6142" s="28"/>
      <c r="R6142" s="28"/>
    </row>
    <row r="6143" spans="2:18">
      <c r="B6143" s="28"/>
      <c r="C6143" s="28"/>
      <c r="D6143" s="28"/>
      <c r="E6143" s="28"/>
      <c r="F6143" s="28"/>
      <c r="G6143" s="28"/>
      <c r="H6143" s="28"/>
      <c r="I6143" s="28"/>
      <c r="J6143" s="28"/>
      <c r="K6143" s="28"/>
      <c r="L6143" s="28"/>
      <c r="M6143" s="28"/>
      <c r="N6143" s="28"/>
      <c r="O6143" s="28"/>
      <c r="P6143" s="28"/>
      <c r="Q6143" s="28"/>
      <c r="R6143" s="28"/>
    </row>
    <row r="6144" spans="2:18">
      <c r="B6144" s="28"/>
      <c r="C6144" s="28"/>
      <c r="D6144" s="28"/>
      <c r="E6144" s="28"/>
      <c r="F6144" s="28"/>
      <c r="G6144" s="28"/>
      <c r="H6144" s="28"/>
      <c r="I6144" s="28"/>
      <c r="J6144" s="28"/>
      <c r="K6144" s="28"/>
      <c r="L6144" s="28"/>
      <c r="M6144" s="28"/>
      <c r="N6144" s="28"/>
      <c r="O6144" s="28"/>
      <c r="P6144" s="28"/>
      <c r="Q6144" s="28"/>
      <c r="R6144" s="28"/>
    </row>
    <row r="6145" spans="2:18">
      <c r="B6145" s="28"/>
      <c r="C6145" s="28"/>
      <c r="D6145" s="28"/>
      <c r="E6145" s="28"/>
      <c r="F6145" s="28"/>
      <c r="G6145" s="28"/>
      <c r="H6145" s="28"/>
      <c r="I6145" s="28"/>
      <c r="J6145" s="28"/>
      <c r="K6145" s="28"/>
      <c r="L6145" s="28"/>
      <c r="M6145" s="28"/>
      <c r="N6145" s="28"/>
      <c r="O6145" s="28"/>
      <c r="P6145" s="28"/>
      <c r="Q6145" s="28"/>
      <c r="R6145" s="28"/>
    </row>
    <row r="6146" spans="2:18">
      <c r="B6146" s="28"/>
      <c r="C6146" s="28"/>
      <c r="D6146" s="28"/>
      <c r="E6146" s="28"/>
      <c r="F6146" s="28"/>
      <c r="G6146" s="28"/>
      <c r="H6146" s="28"/>
      <c r="I6146" s="28"/>
      <c r="J6146" s="28"/>
      <c r="K6146" s="28"/>
      <c r="L6146" s="28"/>
      <c r="M6146" s="28"/>
      <c r="N6146" s="28"/>
      <c r="O6146" s="28"/>
      <c r="P6146" s="28"/>
      <c r="Q6146" s="28"/>
      <c r="R6146" s="28"/>
    </row>
    <row r="6147" spans="2:18">
      <c r="B6147" s="28"/>
      <c r="C6147" s="28"/>
      <c r="D6147" s="28"/>
      <c r="E6147" s="28"/>
      <c r="F6147" s="28"/>
      <c r="G6147" s="28"/>
      <c r="H6147" s="28"/>
      <c r="I6147" s="28"/>
      <c r="J6147" s="28"/>
      <c r="K6147" s="28"/>
      <c r="L6147" s="28"/>
      <c r="M6147" s="28"/>
      <c r="N6147" s="28"/>
      <c r="O6147" s="28"/>
      <c r="P6147" s="28"/>
      <c r="Q6147" s="28"/>
      <c r="R6147" s="28"/>
    </row>
    <row r="6148" spans="2:18">
      <c r="B6148" s="28"/>
      <c r="C6148" s="28"/>
      <c r="D6148" s="28"/>
      <c r="E6148" s="28"/>
      <c r="F6148" s="28"/>
      <c r="G6148" s="28"/>
      <c r="H6148" s="28"/>
      <c r="I6148" s="28"/>
      <c r="J6148" s="28"/>
      <c r="K6148" s="28"/>
      <c r="L6148" s="28"/>
      <c r="M6148" s="28"/>
      <c r="N6148" s="28"/>
      <c r="O6148" s="28"/>
      <c r="P6148" s="28"/>
      <c r="Q6148" s="28"/>
      <c r="R6148" s="28"/>
    </row>
    <row r="6149" spans="2:18">
      <c r="B6149" s="28"/>
      <c r="C6149" s="28"/>
      <c r="D6149" s="28"/>
      <c r="E6149" s="28"/>
      <c r="F6149" s="28"/>
      <c r="G6149" s="28"/>
      <c r="H6149" s="28"/>
      <c r="I6149" s="28"/>
      <c r="J6149" s="28"/>
      <c r="K6149" s="28"/>
      <c r="L6149" s="28"/>
      <c r="M6149" s="28"/>
      <c r="N6149" s="28"/>
      <c r="O6149" s="28"/>
      <c r="P6149" s="28"/>
      <c r="Q6149" s="28"/>
      <c r="R6149" s="28"/>
    </row>
    <row r="6150" spans="2:18">
      <c r="B6150" s="28"/>
      <c r="C6150" s="28"/>
      <c r="D6150" s="28"/>
      <c r="E6150" s="28"/>
      <c r="F6150" s="28"/>
      <c r="G6150" s="28"/>
      <c r="H6150" s="28"/>
      <c r="I6150" s="28"/>
      <c r="J6150" s="28"/>
      <c r="K6150" s="28"/>
      <c r="L6150" s="28"/>
      <c r="M6150" s="28"/>
      <c r="N6150" s="28"/>
      <c r="O6150" s="28"/>
      <c r="P6150" s="28"/>
      <c r="Q6150" s="28"/>
      <c r="R6150" s="28"/>
    </row>
    <row r="6151" spans="2:18">
      <c r="B6151" s="28"/>
      <c r="C6151" s="28"/>
      <c r="D6151" s="28"/>
      <c r="E6151" s="28"/>
      <c r="F6151" s="28"/>
      <c r="G6151" s="28"/>
      <c r="H6151" s="28"/>
      <c r="I6151" s="28"/>
      <c r="J6151" s="28"/>
      <c r="K6151" s="28"/>
      <c r="L6151" s="28"/>
      <c r="M6151" s="28"/>
      <c r="N6151" s="28"/>
      <c r="O6151" s="28"/>
      <c r="P6151" s="28"/>
      <c r="Q6151" s="28"/>
      <c r="R6151" s="28"/>
    </row>
    <row r="6152" spans="2:18">
      <c r="B6152" s="28"/>
      <c r="C6152" s="28"/>
      <c r="D6152" s="28"/>
      <c r="E6152" s="28"/>
      <c r="F6152" s="28"/>
      <c r="G6152" s="28"/>
      <c r="H6152" s="28"/>
      <c r="I6152" s="28"/>
      <c r="J6152" s="28"/>
      <c r="K6152" s="28"/>
      <c r="L6152" s="28"/>
      <c r="M6152" s="28"/>
      <c r="N6152" s="28"/>
      <c r="O6152" s="28"/>
      <c r="P6152" s="28"/>
      <c r="Q6152" s="28"/>
      <c r="R6152" s="28"/>
    </row>
    <row r="6153" spans="2:18">
      <c r="B6153" s="28"/>
      <c r="C6153" s="28"/>
      <c r="D6153" s="28"/>
      <c r="E6153" s="28"/>
      <c r="F6153" s="28"/>
      <c r="G6153" s="28"/>
      <c r="H6153" s="28"/>
      <c r="I6153" s="28"/>
      <c r="J6153" s="28"/>
      <c r="K6153" s="28"/>
      <c r="L6153" s="28"/>
      <c r="M6153" s="28"/>
      <c r="N6153" s="28"/>
      <c r="O6153" s="28"/>
      <c r="P6153" s="28"/>
      <c r="Q6153" s="28"/>
      <c r="R6153" s="28"/>
    </row>
    <row r="6154" spans="2:18">
      <c r="B6154" s="28"/>
      <c r="C6154" s="28"/>
      <c r="D6154" s="28"/>
      <c r="E6154" s="28"/>
      <c r="F6154" s="28"/>
      <c r="G6154" s="28"/>
      <c r="H6154" s="28"/>
      <c r="I6154" s="28"/>
      <c r="J6154" s="28"/>
      <c r="K6154" s="28"/>
      <c r="L6154" s="28"/>
      <c r="M6154" s="28"/>
      <c r="N6154" s="28"/>
      <c r="O6154" s="28"/>
      <c r="P6154" s="28"/>
      <c r="Q6154" s="28"/>
      <c r="R6154" s="28"/>
    </row>
    <row r="6155" spans="2:18">
      <c r="B6155" s="28"/>
      <c r="C6155" s="28"/>
      <c r="D6155" s="28"/>
      <c r="E6155" s="28"/>
      <c r="F6155" s="28"/>
      <c r="G6155" s="28"/>
      <c r="H6155" s="28"/>
      <c r="I6155" s="28"/>
      <c r="J6155" s="28"/>
      <c r="K6155" s="28"/>
      <c r="L6155" s="28"/>
      <c r="M6155" s="28"/>
      <c r="N6155" s="28"/>
      <c r="O6155" s="28"/>
      <c r="P6155" s="28"/>
      <c r="Q6155" s="28"/>
      <c r="R6155" s="28"/>
    </row>
    <row r="6156" spans="2:18">
      <c r="B6156" s="28"/>
      <c r="C6156" s="28"/>
      <c r="D6156" s="28"/>
      <c r="E6156" s="28"/>
      <c r="F6156" s="28"/>
      <c r="G6156" s="28"/>
      <c r="H6156" s="28"/>
      <c r="I6156" s="28"/>
      <c r="J6156" s="28"/>
      <c r="K6156" s="28"/>
      <c r="L6156" s="28"/>
      <c r="M6156" s="28"/>
      <c r="N6156" s="28"/>
      <c r="O6156" s="28"/>
      <c r="P6156" s="28"/>
      <c r="Q6156" s="28"/>
      <c r="R6156" s="28"/>
    </row>
    <row r="6157" spans="2:18">
      <c r="B6157" s="28"/>
      <c r="C6157" s="28"/>
      <c r="D6157" s="28"/>
      <c r="E6157" s="28"/>
      <c r="F6157" s="28"/>
      <c r="G6157" s="28"/>
      <c r="H6157" s="28"/>
      <c r="I6157" s="28"/>
      <c r="J6157" s="28"/>
      <c r="K6157" s="28"/>
      <c r="L6157" s="28"/>
      <c r="M6157" s="28"/>
      <c r="N6157" s="28"/>
      <c r="O6157" s="28"/>
      <c r="P6157" s="28"/>
      <c r="Q6157" s="28"/>
      <c r="R6157" s="28"/>
    </row>
    <row r="6158" spans="2:18">
      <c r="B6158" s="28"/>
      <c r="C6158" s="28"/>
      <c r="D6158" s="28"/>
      <c r="E6158" s="28"/>
      <c r="F6158" s="28"/>
      <c r="G6158" s="28"/>
      <c r="H6158" s="28"/>
      <c r="I6158" s="28"/>
      <c r="J6158" s="28"/>
      <c r="K6158" s="28"/>
      <c r="L6158" s="28"/>
      <c r="M6158" s="28"/>
      <c r="N6158" s="28"/>
      <c r="O6158" s="28"/>
      <c r="P6158" s="28"/>
      <c r="Q6158" s="28"/>
      <c r="R6158" s="28"/>
    </row>
    <row r="6159" spans="2:18">
      <c r="B6159" s="28"/>
      <c r="C6159" s="28"/>
      <c r="D6159" s="28"/>
      <c r="E6159" s="28"/>
      <c r="F6159" s="28"/>
      <c r="G6159" s="28"/>
      <c r="H6159" s="28"/>
      <c r="I6159" s="28"/>
      <c r="J6159" s="28"/>
      <c r="K6159" s="28"/>
      <c r="L6159" s="28"/>
      <c r="M6159" s="28"/>
      <c r="N6159" s="28"/>
      <c r="O6159" s="28"/>
      <c r="P6159" s="28"/>
      <c r="Q6159" s="28"/>
      <c r="R6159" s="28"/>
    </row>
    <row r="6160" spans="2:18">
      <c r="B6160" s="28"/>
      <c r="C6160" s="28"/>
      <c r="D6160" s="28"/>
      <c r="E6160" s="28"/>
      <c r="F6160" s="28"/>
      <c r="G6160" s="28"/>
      <c r="H6160" s="28"/>
      <c r="I6160" s="28"/>
      <c r="J6160" s="28"/>
      <c r="K6160" s="28"/>
      <c r="L6160" s="28"/>
      <c r="M6160" s="28"/>
      <c r="N6160" s="28"/>
      <c r="O6160" s="28"/>
      <c r="P6160" s="28"/>
      <c r="Q6160" s="28"/>
      <c r="R6160" s="28"/>
    </row>
    <row r="6161" spans="2:18">
      <c r="B6161" s="28"/>
      <c r="C6161" s="28"/>
      <c r="D6161" s="28"/>
      <c r="E6161" s="28"/>
      <c r="F6161" s="28"/>
      <c r="G6161" s="28"/>
      <c r="H6161" s="28"/>
      <c r="I6161" s="28"/>
      <c r="J6161" s="28"/>
      <c r="K6161" s="28"/>
      <c r="L6161" s="28"/>
      <c r="M6161" s="28"/>
      <c r="N6161" s="28"/>
      <c r="O6161" s="28"/>
      <c r="P6161" s="28"/>
      <c r="Q6161" s="28"/>
      <c r="R6161" s="28"/>
    </row>
    <row r="6162" spans="2:18">
      <c r="B6162" s="28"/>
      <c r="C6162" s="28"/>
      <c r="D6162" s="28"/>
      <c r="E6162" s="28"/>
      <c r="F6162" s="28"/>
      <c r="G6162" s="28"/>
      <c r="H6162" s="28"/>
      <c r="I6162" s="28"/>
      <c r="J6162" s="28"/>
      <c r="K6162" s="28"/>
      <c r="L6162" s="28"/>
      <c r="M6162" s="28"/>
      <c r="N6162" s="28"/>
      <c r="O6162" s="28"/>
      <c r="P6162" s="28"/>
      <c r="Q6162" s="28"/>
      <c r="R6162" s="28"/>
    </row>
    <row r="6163" spans="2:18">
      <c r="B6163" s="28"/>
      <c r="C6163" s="28"/>
      <c r="D6163" s="28"/>
      <c r="E6163" s="28"/>
      <c r="F6163" s="28"/>
      <c r="G6163" s="28"/>
      <c r="H6163" s="28"/>
      <c r="I6163" s="28"/>
      <c r="J6163" s="28"/>
      <c r="K6163" s="28"/>
      <c r="L6163" s="28"/>
      <c r="M6163" s="28"/>
      <c r="N6163" s="28"/>
      <c r="O6163" s="28"/>
      <c r="P6163" s="28"/>
      <c r="Q6163" s="28"/>
      <c r="R6163" s="28"/>
    </row>
    <row r="6164" spans="2:18">
      <c r="B6164" s="28"/>
      <c r="C6164" s="28"/>
      <c r="D6164" s="28"/>
      <c r="E6164" s="28"/>
      <c r="F6164" s="28"/>
      <c r="G6164" s="28"/>
      <c r="H6164" s="28"/>
      <c r="I6164" s="28"/>
      <c r="J6164" s="28"/>
      <c r="K6164" s="28"/>
      <c r="L6164" s="28"/>
      <c r="M6164" s="28"/>
      <c r="N6164" s="28"/>
      <c r="O6164" s="28"/>
      <c r="P6164" s="28"/>
      <c r="Q6164" s="28"/>
      <c r="R6164" s="28"/>
    </row>
    <row r="6165" spans="2:18">
      <c r="B6165" s="28"/>
      <c r="C6165" s="28"/>
      <c r="D6165" s="28"/>
      <c r="E6165" s="28"/>
      <c r="F6165" s="28"/>
      <c r="G6165" s="28"/>
      <c r="H6165" s="28"/>
      <c r="I6165" s="28"/>
      <c r="J6165" s="28"/>
      <c r="K6165" s="28"/>
      <c r="L6165" s="28"/>
      <c r="M6165" s="28"/>
      <c r="N6165" s="28"/>
      <c r="O6165" s="28"/>
      <c r="P6165" s="28"/>
      <c r="Q6165" s="28"/>
      <c r="R6165" s="28"/>
    </row>
    <row r="6166" spans="2:18">
      <c r="B6166" s="28"/>
      <c r="C6166" s="28"/>
      <c r="D6166" s="28"/>
      <c r="E6166" s="28"/>
      <c r="F6166" s="28"/>
      <c r="G6166" s="28"/>
      <c r="H6166" s="28"/>
      <c r="I6166" s="28"/>
      <c r="J6166" s="28"/>
      <c r="K6166" s="28"/>
      <c r="L6166" s="28"/>
      <c r="M6166" s="28"/>
      <c r="N6166" s="28"/>
      <c r="O6166" s="28"/>
      <c r="P6166" s="28"/>
      <c r="Q6166" s="28"/>
      <c r="R6166" s="28"/>
    </row>
    <row r="6167" spans="2:18">
      <c r="B6167" s="28"/>
      <c r="C6167" s="28"/>
      <c r="D6167" s="28"/>
      <c r="E6167" s="28"/>
      <c r="F6167" s="28"/>
      <c r="G6167" s="28"/>
      <c r="H6167" s="28"/>
      <c r="I6167" s="28"/>
      <c r="J6167" s="28"/>
      <c r="K6167" s="28"/>
      <c r="L6167" s="28"/>
      <c r="M6167" s="28"/>
      <c r="N6167" s="28"/>
      <c r="O6167" s="28"/>
      <c r="P6167" s="28"/>
      <c r="Q6167" s="28"/>
      <c r="R6167" s="28"/>
    </row>
    <row r="6168" spans="2:18">
      <c r="B6168" s="28"/>
      <c r="C6168" s="28"/>
      <c r="D6168" s="28"/>
      <c r="E6168" s="28"/>
      <c r="F6168" s="28"/>
      <c r="G6168" s="28"/>
      <c r="H6168" s="28"/>
      <c r="I6168" s="28"/>
      <c r="J6168" s="28"/>
      <c r="K6168" s="28"/>
      <c r="L6168" s="28"/>
      <c r="M6168" s="28"/>
      <c r="N6168" s="28"/>
      <c r="O6168" s="28"/>
      <c r="P6168" s="28"/>
      <c r="Q6168" s="28"/>
      <c r="R6168" s="28"/>
    </row>
    <row r="6169" spans="2:18">
      <c r="B6169" s="28"/>
      <c r="C6169" s="28"/>
      <c r="D6169" s="28"/>
      <c r="E6169" s="28"/>
      <c r="F6169" s="28"/>
      <c r="G6169" s="28"/>
      <c r="H6169" s="28"/>
      <c r="I6169" s="28"/>
      <c r="J6169" s="28"/>
      <c r="K6169" s="28"/>
      <c r="L6169" s="28"/>
      <c r="M6169" s="28"/>
      <c r="N6169" s="28"/>
      <c r="O6169" s="28"/>
      <c r="P6169" s="28"/>
      <c r="Q6169" s="28"/>
      <c r="R6169" s="28"/>
    </row>
    <row r="6170" spans="2:18">
      <c r="B6170" s="28"/>
      <c r="C6170" s="28"/>
      <c r="D6170" s="28"/>
      <c r="E6170" s="28"/>
      <c r="F6170" s="28"/>
      <c r="G6170" s="28"/>
      <c r="H6170" s="28"/>
      <c r="I6170" s="28"/>
      <c r="J6170" s="28"/>
      <c r="K6170" s="28"/>
      <c r="L6170" s="28"/>
      <c r="M6170" s="28"/>
      <c r="N6170" s="28"/>
      <c r="O6170" s="28"/>
      <c r="P6170" s="28"/>
      <c r="Q6170" s="28"/>
      <c r="R6170" s="28"/>
    </row>
    <row r="6171" spans="2:18">
      <c r="B6171" s="28"/>
      <c r="C6171" s="28"/>
      <c r="D6171" s="28"/>
      <c r="E6171" s="28"/>
      <c r="F6171" s="28"/>
      <c r="G6171" s="28"/>
      <c r="H6171" s="28"/>
      <c r="I6171" s="28"/>
      <c r="J6171" s="28"/>
      <c r="K6171" s="28"/>
      <c r="L6171" s="28"/>
      <c r="M6171" s="28"/>
      <c r="N6171" s="28"/>
      <c r="O6171" s="28"/>
      <c r="P6171" s="28"/>
      <c r="Q6171" s="28"/>
      <c r="R6171" s="28"/>
    </row>
    <row r="6172" spans="2:18">
      <c r="B6172" s="28"/>
      <c r="C6172" s="28"/>
      <c r="D6172" s="28"/>
      <c r="E6172" s="28"/>
      <c r="F6172" s="28"/>
      <c r="G6172" s="28"/>
      <c r="H6172" s="28"/>
      <c r="I6172" s="28"/>
      <c r="J6172" s="28"/>
      <c r="K6172" s="28"/>
      <c r="L6172" s="28"/>
      <c r="M6172" s="28"/>
      <c r="N6172" s="28"/>
      <c r="O6172" s="28"/>
      <c r="P6172" s="28"/>
      <c r="Q6172" s="28"/>
      <c r="R6172" s="28"/>
    </row>
    <row r="6173" spans="2:18">
      <c r="B6173" s="28"/>
      <c r="C6173" s="28"/>
      <c r="D6173" s="28"/>
      <c r="E6173" s="28"/>
      <c r="F6173" s="28"/>
      <c r="G6173" s="28"/>
      <c r="H6173" s="28"/>
      <c r="I6173" s="28"/>
      <c r="J6173" s="28"/>
      <c r="K6173" s="28"/>
      <c r="L6173" s="28"/>
      <c r="M6173" s="28"/>
      <c r="N6173" s="28"/>
      <c r="O6173" s="28"/>
      <c r="P6173" s="28"/>
      <c r="Q6173" s="28"/>
      <c r="R6173" s="28"/>
    </row>
    <row r="6174" spans="2:18">
      <c r="B6174" s="28"/>
      <c r="C6174" s="28"/>
      <c r="D6174" s="28"/>
      <c r="E6174" s="28"/>
      <c r="F6174" s="28"/>
      <c r="G6174" s="28"/>
      <c r="H6174" s="28"/>
      <c r="I6174" s="28"/>
      <c r="J6174" s="28"/>
      <c r="K6174" s="28"/>
      <c r="L6174" s="28"/>
      <c r="M6174" s="28"/>
      <c r="N6174" s="28"/>
      <c r="O6174" s="28"/>
      <c r="P6174" s="28"/>
      <c r="Q6174" s="28"/>
      <c r="R6174" s="28"/>
    </row>
    <row r="6175" spans="2:18">
      <c r="B6175" s="28"/>
      <c r="C6175" s="28"/>
      <c r="D6175" s="28"/>
      <c r="E6175" s="28"/>
      <c r="F6175" s="28"/>
      <c r="G6175" s="28"/>
      <c r="H6175" s="28"/>
      <c r="I6175" s="28"/>
      <c r="J6175" s="28"/>
      <c r="K6175" s="28"/>
      <c r="L6175" s="28"/>
      <c r="M6175" s="28"/>
      <c r="N6175" s="28"/>
      <c r="O6175" s="28"/>
      <c r="P6175" s="28"/>
      <c r="Q6175" s="28"/>
      <c r="R6175" s="28"/>
    </row>
    <row r="6176" spans="2:18">
      <c r="B6176" s="28"/>
      <c r="C6176" s="28"/>
      <c r="D6176" s="28"/>
      <c r="E6176" s="28"/>
      <c r="F6176" s="28"/>
      <c r="G6176" s="28"/>
      <c r="H6176" s="28"/>
      <c r="I6176" s="28"/>
      <c r="J6176" s="28"/>
      <c r="K6176" s="28"/>
      <c r="L6176" s="28"/>
      <c r="M6176" s="28"/>
      <c r="N6176" s="28"/>
      <c r="O6176" s="28"/>
      <c r="P6176" s="28"/>
      <c r="Q6176" s="28"/>
      <c r="R6176" s="28"/>
    </row>
    <row r="6177" spans="2:18">
      <c r="B6177" s="28"/>
      <c r="C6177" s="28"/>
      <c r="D6177" s="28"/>
      <c r="E6177" s="28"/>
      <c r="F6177" s="28"/>
      <c r="G6177" s="28"/>
      <c r="H6177" s="28"/>
      <c r="I6177" s="28"/>
      <c r="J6177" s="28"/>
      <c r="K6177" s="28"/>
      <c r="L6177" s="28"/>
      <c r="M6177" s="28"/>
      <c r="N6177" s="28"/>
      <c r="O6177" s="28"/>
      <c r="P6177" s="28"/>
      <c r="Q6177" s="28"/>
      <c r="R6177" s="28"/>
    </row>
    <row r="6178" spans="2:18">
      <c r="B6178" s="28"/>
      <c r="C6178" s="28"/>
      <c r="D6178" s="28"/>
      <c r="E6178" s="28"/>
      <c r="F6178" s="28"/>
      <c r="G6178" s="28"/>
      <c r="H6178" s="28"/>
      <c r="I6178" s="28"/>
      <c r="J6178" s="28"/>
      <c r="K6178" s="28"/>
      <c r="L6178" s="28"/>
      <c r="M6178" s="28"/>
      <c r="N6178" s="28"/>
      <c r="O6178" s="28"/>
      <c r="P6178" s="28"/>
      <c r="Q6178" s="28"/>
      <c r="R6178" s="28"/>
    </row>
    <row r="6179" spans="2:18">
      <c r="B6179" s="28"/>
      <c r="C6179" s="28"/>
      <c r="D6179" s="28"/>
      <c r="E6179" s="28"/>
      <c r="F6179" s="28"/>
      <c r="G6179" s="28"/>
      <c r="H6179" s="28"/>
      <c r="I6179" s="28"/>
      <c r="J6179" s="28"/>
      <c r="K6179" s="28"/>
      <c r="L6179" s="28"/>
      <c r="M6179" s="28"/>
      <c r="N6179" s="28"/>
      <c r="O6179" s="28"/>
      <c r="P6179" s="28"/>
      <c r="Q6179" s="28"/>
      <c r="R6179" s="28"/>
    </row>
    <row r="6180" spans="2:18">
      <c r="B6180" s="28"/>
      <c r="C6180" s="28"/>
      <c r="D6180" s="28"/>
      <c r="E6180" s="28"/>
      <c r="F6180" s="28"/>
      <c r="G6180" s="28"/>
      <c r="H6180" s="28"/>
      <c r="I6180" s="28"/>
      <c r="J6180" s="28"/>
      <c r="K6180" s="28"/>
      <c r="L6180" s="28"/>
      <c r="M6180" s="28"/>
      <c r="N6180" s="28"/>
      <c r="O6180" s="28"/>
      <c r="P6180" s="28"/>
      <c r="Q6180" s="28"/>
      <c r="R6180" s="28"/>
    </row>
    <row r="6181" spans="2:18">
      <c r="B6181" s="28"/>
      <c r="C6181" s="28"/>
      <c r="D6181" s="28"/>
      <c r="E6181" s="28"/>
      <c r="F6181" s="28"/>
      <c r="G6181" s="28"/>
      <c r="H6181" s="28"/>
      <c r="I6181" s="28"/>
      <c r="J6181" s="28"/>
      <c r="K6181" s="28"/>
      <c r="L6181" s="28"/>
      <c r="M6181" s="28"/>
      <c r="N6181" s="28"/>
      <c r="O6181" s="28"/>
      <c r="P6181" s="28"/>
      <c r="Q6181" s="28"/>
      <c r="R6181" s="28"/>
    </row>
    <row r="6182" spans="2:18">
      <c r="B6182" s="28"/>
      <c r="C6182" s="28"/>
      <c r="D6182" s="28"/>
      <c r="E6182" s="28"/>
      <c r="F6182" s="28"/>
      <c r="G6182" s="28"/>
      <c r="H6182" s="28"/>
      <c r="I6182" s="28"/>
      <c r="J6182" s="28"/>
      <c r="K6182" s="28"/>
      <c r="L6182" s="28"/>
      <c r="M6182" s="28"/>
      <c r="N6182" s="28"/>
      <c r="O6182" s="28"/>
      <c r="P6182" s="28"/>
      <c r="Q6182" s="28"/>
      <c r="R6182" s="28"/>
    </row>
    <row r="6183" spans="2:18">
      <c r="B6183" s="28"/>
      <c r="C6183" s="28"/>
      <c r="D6183" s="28"/>
      <c r="E6183" s="28"/>
      <c r="F6183" s="28"/>
      <c r="G6183" s="28"/>
      <c r="H6183" s="28"/>
      <c r="I6183" s="28"/>
      <c r="J6183" s="28"/>
      <c r="K6183" s="28"/>
      <c r="L6183" s="28"/>
      <c r="M6183" s="28"/>
      <c r="N6183" s="28"/>
      <c r="O6183" s="28"/>
      <c r="P6183" s="28"/>
      <c r="Q6183" s="28"/>
      <c r="R6183" s="28"/>
    </row>
    <row r="6184" spans="2:18">
      <c r="B6184" s="28"/>
      <c r="C6184" s="28"/>
      <c r="D6184" s="28"/>
      <c r="E6184" s="28"/>
      <c r="F6184" s="28"/>
      <c r="G6184" s="28"/>
      <c r="H6184" s="28"/>
      <c r="I6184" s="28"/>
      <c r="J6184" s="28"/>
      <c r="K6184" s="28"/>
      <c r="L6184" s="28"/>
      <c r="M6184" s="28"/>
      <c r="N6184" s="28"/>
      <c r="O6184" s="28"/>
      <c r="P6184" s="28"/>
      <c r="Q6184" s="28"/>
      <c r="R6184" s="28"/>
    </row>
    <row r="6185" spans="2:18">
      <c r="B6185" s="28"/>
      <c r="C6185" s="28"/>
      <c r="D6185" s="28"/>
      <c r="E6185" s="28"/>
      <c r="F6185" s="28"/>
      <c r="G6185" s="28"/>
      <c r="H6185" s="28"/>
      <c r="I6185" s="28"/>
      <c r="J6185" s="28"/>
      <c r="K6185" s="28"/>
      <c r="L6185" s="28"/>
      <c r="M6185" s="28"/>
      <c r="N6185" s="28"/>
      <c r="O6185" s="28"/>
      <c r="P6185" s="28"/>
      <c r="Q6185" s="28"/>
      <c r="R6185" s="28"/>
    </row>
    <row r="6186" spans="2:18">
      <c r="B6186" s="28"/>
      <c r="C6186" s="28"/>
      <c r="D6186" s="28"/>
      <c r="E6186" s="28"/>
      <c r="F6186" s="28"/>
      <c r="G6186" s="28"/>
      <c r="H6186" s="28"/>
      <c r="I6186" s="28"/>
      <c r="J6186" s="28"/>
      <c r="K6186" s="28"/>
      <c r="L6186" s="28"/>
      <c r="M6186" s="28"/>
      <c r="N6186" s="28"/>
      <c r="O6186" s="28"/>
      <c r="P6186" s="28"/>
      <c r="Q6186" s="28"/>
      <c r="R6186" s="28"/>
    </row>
    <row r="6187" spans="2:18">
      <c r="B6187" s="28"/>
      <c r="C6187" s="28"/>
      <c r="D6187" s="28"/>
      <c r="E6187" s="28"/>
      <c r="F6187" s="28"/>
      <c r="G6187" s="28"/>
      <c r="H6187" s="28"/>
      <c r="I6187" s="28"/>
      <c r="J6187" s="28"/>
      <c r="K6187" s="28"/>
      <c r="L6187" s="28"/>
      <c r="M6187" s="28"/>
      <c r="N6187" s="28"/>
      <c r="O6187" s="28"/>
      <c r="P6187" s="28"/>
      <c r="Q6187" s="28"/>
      <c r="R6187" s="28"/>
    </row>
    <row r="6188" spans="2:18">
      <c r="B6188" s="28"/>
      <c r="C6188" s="28"/>
      <c r="D6188" s="28"/>
      <c r="E6188" s="28"/>
      <c r="F6188" s="28"/>
      <c r="G6188" s="28"/>
      <c r="H6188" s="28"/>
      <c r="I6188" s="28"/>
      <c r="J6188" s="28"/>
      <c r="K6188" s="28"/>
      <c r="L6188" s="28"/>
      <c r="M6188" s="28"/>
      <c r="N6188" s="28"/>
      <c r="O6188" s="28"/>
      <c r="P6188" s="28"/>
      <c r="Q6188" s="28"/>
      <c r="R6188" s="28"/>
    </row>
    <row r="6189" spans="2:18">
      <c r="B6189" s="28"/>
      <c r="C6189" s="28"/>
      <c r="D6189" s="28"/>
      <c r="E6189" s="28"/>
      <c r="F6189" s="28"/>
      <c r="G6189" s="28"/>
      <c r="H6189" s="28"/>
      <c r="I6189" s="28"/>
      <c r="J6189" s="28"/>
      <c r="K6189" s="28"/>
      <c r="L6189" s="28"/>
      <c r="M6189" s="28"/>
      <c r="N6189" s="28"/>
      <c r="O6189" s="28"/>
      <c r="P6189" s="28"/>
      <c r="Q6189" s="28"/>
      <c r="R6189" s="28"/>
    </row>
    <row r="6190" spans="2:18">
      <c r="B6190" s="28"/>
      <c r="C6190" s="28"/>
      <c r="D6190" s="28"/>
      <c r="E6190" s="28"/>
      <c r="F6190" s="28"/>
      <c r="G6190" s="28"/>
      <c r="H6190" s="28"/>
      <c r="I6190" s="28"/>
      <c r="J6190" s="28"/>
      <c r="K6190" s="28"/>
      <c r="L6190" s="28"/>
      <c r="M6190" s="28"/>
      <c r="N6190" s="28"/>
      <c r="O6190" s="28"/>
      <c r="P6190" s="28"/>
      <c r="Q6190" s="28"/>
      <c r="R6190" s="28"/>
    </row>
    <row r="6191" spans="2:18">
      <c r="B6191" s="28"/>
      <c r="C6191" s="28"/>
      <c r="D6191" s="28"/>
      <c r="E6191" s="28"/>
      <c r="F6191" s="28"/>
      <c r="G6191" s="28"/>
      <c r="H6191" s="28"/>
      <c r="I6191" s="28"/>
      <c r="J6191" s="28"/>
      <c r="K6191" s="28"/>
      <c r="L6191" s="28"/>
      <c r="M6191" s="28"/>
      <c r="N6191" s="28"/>
      <c r="O6191" s="28"/>
      <c r="P6191" s="28"/>
      <c r="Q6191" s="28"/>
      <c r="R6191" s="28"/>
    </row>
    <row r="6192" spans="2:18">
      <c r="B6192" s="28"/>
      <c r="C6192" s="28"/>
      <c r="D6192" s="28"/>
      <c r="E6192" s="28"/>
      <c r="F6192" s="28"/>
      <c r="G6192" s="28"/>
      <c r="H6192" s="28"/>
      <c r="I6192" s="28"/>
      <c r="J6192" s="28"/>
      <c r="K6192" s="28"/>
      <c r="L6192" s="28"/>
      <c r="M6192" s="28"/>
      <c r="N6192" s="28"/>
      <c r="O6192" s="28"/>
      <c r="P6192" s="28"/>
      <c r="Q6192" s="28"/>
      <c r="R6192" s="28"/>
    </row>
    <row r="6193" spans="2:18">
      <c r="B6193" s="28"/>
      <c r="C6193" s="28"/>
      <c r="D6193" s="28"/>
      <c r="E6193" s="28"/>
      <c r="F6193" s="28"/>
      <c r="G6193" s="28"/>
      <c r="H6193" s="28"/>
      <c r="I6193" s="28"/>
      <c r="J6193" s="28"/>
      <c r="K6193" s="28"/>
      <c r="L6193" s="28"/>
      <c r="M6193" s="28"/>
      <c r="N6193" s="28"/>
      <c r="O6193" s="28"/>
      <c r="P6193" s="28"/>
      <c r="Q6193" s="28"/>
      <c r="R6193" s="28"/>
    </row>
    <row r="6194" spans="2:18">
      <c r="B6194" s="28"/>
      <c r="C6194" s="28"/>
      <c r="D6194" s="28"/>
      <c r="E6194" s="28"/>
      <c r="F6194" s="28"/>
      <c r="G6194" s="28"/>
      <c r="H6194" s="28"/>
      <c r="I6194" s="28"/>
      <c r="J6194" s="28"/>
      <c r="K6194" s="28"/>
      <c r="L6194" s="28"/>
      <c r="M6194" s="28"/>
      <c r="N6194" s="28"/>
      <c r="O6194" s="28"/>
      <c r="P6194" s="28"/>
      <c r="Q6194" s="28"/>
      <c r="R6194" s="28"/>
    </row>
    <row r="6195" spans="2:18">
      <c r="B6195" s="28"/>
      <c r="C6195" s="28"/>
      <c r="D6195" s="28"/>
      <c r="E6195" s="28"/>
      <c r="F6195" s="28"/>
      <c r="G6195" s="28"/>
      <c r="H6195" s="28"/>
      <c r="I6195" s="28"/>
      <c r="J6195" s="28"/>
      <c r="K6195" s="28"/>
      <c r="L6195" s="28"/>
      <c r="M6195" s="28"/>
      <c r="N6195" s="28"/>
      <c r="O6195" s="28"/>
      <c r="P6195" s="28"/>
      <c r="Q6195" s="28"/>
      <c r="R6195" s="28"/>
    </row>
    <row r="6196" spans="2:18">
      <c r="B6196" s="28"/>
      <c r="C6196" s="28"/>
      <c r="D6196" s="28"/>
      <c r="E6196" s="28"/>
      <c r="F6196" s="28"/>
      <c r="G6196" s="28"/>
      <c r="H6196" s="28"/>
      <c r="I6196" s="28"/>
      <c r="J6196" s="28"/>
      <c r="K6196" s="28"/>
      <c r="L6196" s="28"/>
      <c r="M6196" s="28"/>
      <c r="N6196" s="28"/>
      <c r="O6196" s="28"/>
      <c r="P6196" s="28"/>
      <c r="Q6196" s="28"/>
      <c r="R6196" s="28"/>
    </row>
    <row r="6197" spans="2:18">
      <c r="B6197" s="28"/>
      <c r="C6197" s="28"/>
      <c r="D6197" s="28"/>
      <c r="E6197" s="28"/>
      <c r="F6197" s="28"/>
      <c r="G6197" s="28"/>
      <c r="H6197" s="28"/>
      <c r="I6197" s="28"/>
      <c r="J6197" s="28"/>
      <c r="K6197" s="28"/>
      <c r="L6197" s="28"/>
      <c r="M6197" s="28"/>
      <c r="N6197" s="28"/>
      <c r="O6197" s="28"/>
      <c r="P6197" s="28"/>
      <c r="Q6197" s="28"/>
      <c r="R6197" s="28"/>
    </row>
    <row r="6198" spans="2:18">
      <c r="B6198" s="28"/>
      <c r="C6198" s="28"/>
      <c r="D6198" s="28"/>
      <c r="E6198" s="28"/>
      <c r="F6198" s="28"/>
      <c r="G6198" s="28"/>
      <c r="H6198" s="28"/>
      <c r="I6198" s="28"/>
      <c r="J6198" s="28"/>
      <c r="K6198" s="28"/>
      <c r="L6198" s="28"/>
      <c r="M6198" s="28"/>
      <c r="N6198" s="28"/>
      <c r="O6198" s="28"/>
      <c r="P6198" s="28"/>
      <c r="Q6198" s="28"/>
      <c r="R6198" s="28"/>
    </row>
    <row r="6199" spans="2:18">
      <c r="B6199" s="28"/>
      <c r="C6199" s="28"/>
      <c r="D6199" s="28"/>
      <c r="E6199" s="28"/>
      <c r="F6199" s="28"/>
      <c r="G6199" s="28"/>
      <c r="H6199" s="28"/>
      <c r="I6199" s="28"/>
      <c r="J6199" s="28"/>
      <c r="K6199" s="28"/>
      <c r="L6199" s="28"/>
      <c r="M6199" s="28"/>
      <c r="N6199" s="28"/>
      <c r="O6199" s="28"/>
      <c r="P6199" s="28"/>
      <c r="Q6199" s="28"/>
      <c r="R6199" s="28"/>
    </row>
    <row r="6200" spans="2:18">
      <c r="B6200" s="28"/>
      <c r="C6200" s="28"/>
      <c r="D6200" s="28"/>
      <c r="E6200" s="28"/>
      <c r="F6200" s="28"/>
      <c r="G6200" s="28"/>
      <c r="H6200" s="28"/>
      <c r="I6200" s="28"/>
      <c r="J6200" s="28"/>
      <c r="K6200" s="28"/>
      <c r="L6200" s="28"/>
      <c r="M6200" s="28"/>
      <c r="N6200" s="28"/>
      <c r="O6200" s="28"/>
      <c r="P6200" s="28"/>
      <c r="Q6200" s="28"/>
      <c r="R6200" s="28"/>
    </row>
    <row r="6201" spans="2:18">
      <c r="B6201" s="28"/>
      <c r="C6201" s="28"/>
      <c r="D6201" s="28"/>
      <c r="E6201" s="28"/>
      <c r="F6201" s="28"/>
      <c r="G6201" s="28"/>
      <c r="H6201" s="28"/>
      <c r="I6201" s="28"/>
      <c r="J6201" s="28"/>
      <c r="K6201" s="28"/>
      <c r="L6201" s="28"/>
      <c r="M6201" s="28"/>
      <c r="N6201" s="28"/>
      <c r="O6201" s="28"/>
      <c r="P6201" s="28"/>
      <c r="Q6201" s="28"/>
      <c r="R6201" s="28"/>
    </row>
    <row r="6202" spans="2:18">
      <c r="B6202" s="28"/>
      <c r="C6202" s="28"/>
      <c r="D6202" s="28"/>
      <c r="E6202" s="28"/>
      <c r="F6202" s="28"/>
      <c r="G6202" s="28"/>
      <c r="H6202" s="28"/>
      <c r="I6202" s="28"/>
      <c r="J6202" s="28"/>
      <c r="K6202" s="28"/>
      <c r="L6202" s="28"/>
      <c r="M6202" s="28"/>
      <c r="N6202" s="28"/>
      <c r="O6202" s="28"/>
      <c r="P6202" s="28"/>
      <c r="Q6202" s="28"/>
      <c r="R6202" s="28"/>
    </row>
    <row r="6203" spans="2:18">
      <c r="B6203" s="28"/>
      <c r="C6203" s="28"/>
      <c r="D6203" s="28"/>
      <c r="E6203" s="28"/>
      <c r="F6203" s="28"/>
      <c r="G6203" s="28"/>
      <c r="H6203" s="28"/>
      <c r="I6203" s="28"/>
      <c r="J6203" s="28"/>
      <c r="K6203" s="28"/>
      <c r="L6203" s="28"/>
      <c r="M6203" s="28"/>
      <c r="N6203" s="28"/>
      <c r="O6203" s="28"/>
      <c r="P6203" s="28"/>
      <c r="Q6203" s="28"/>
      <c r="R6203" s="28"/>
    </row>
    <row r="6204" spans="2:18">
      <c r="B6204" s="28"/>
      <c r="C6204" s="28"/>
      <c r="D6204" s="28"/>
      <c r="E6204" s="28"/>
      <c r="F6204" s="28"/>
      <c r="G6204" s="28"/>
      <c r="H6204" s="28"/>
      <c r="I6204" s="28"/>
      <c r="J6204" s="28"/>
      <c r="K6204" s="28"/>
      <c r="L6204" s="28"/>
      <c r="M6204" s="28"/>
      <c r="N6204" s="28"/>
      <c r="O6204" s="28"/>
      <c r="P6204" s="28"/>
      <c r="Q6204" s="28"/>
      <c r="R6204" s="28"/>
    </row>
    <row r="6205" spans="2:18">
      <c r="B6205" s="28"/>
      <c r="C6205" s="28"/>
      <c r="D6205" s="28"/>
      <c r="E6205" s="28"/>
      <c r="F6205" s="28"/>
      <c r="G6205" s="28"/>
      <c r="H6205" s="28"/>
      <c r="I6205" s="28"/>
      <c r="J6205" s="28"/>
      <c r="K6205" s="28"/>
      <c r="L6205" s="28"/>
      <c r="M6205" s="28"/>
      <c r="N6205" s="28"/>
      <c r="O6205" s="28"/>
      <c r="P6205" s="28"/>
      <c r="Q6205" s="28"/>
      <c r="R6205" s="28"/>
    </row>
    <row r="6206" spans="2:18">
      <c r="B6206" s="28"/>
      <c r="C6206" s="28"/>
      <c r="D6206" s="28"/>
      <c r="E6206" s="28"/>
      <c r="F6206" s="28"/>
      <c r="G6206" s="28"/>
      <c r="H6206" s="28"/>
      <c r="I6206" s="28"/>
      <c r="J6206" s="28"/>
      <c r="K6206" s="28"/>
      <c r="L6206" s="28"/>
      <c r="M6206" s="28"/>
      <c r="N6206" s="28"/>
      <c r="O6206" s="28"/>
      <c r="P6206" s="28"/>
      <c r="Q6206" s="28"/>
      <c r="R6206" s="28"/>
    </row>
    <row r="6207" spans="2:18">
      <c r="B6207" s="28"/>
      <c r="C6207" s="28"/>
      <c r="D6207" s="28"/>
      <c r="E6207" s="28"/>
      <c r="F6207" s="28"/>
      <c r="G6207" s="28"/>
      <c r="H6207" s="28"/>
      <c r="I6207" s="28"/>
      <c r="J6207" s="28"/>
      <c r="K6207" s="28"/>
      <c r="L6207" s="28"/>
      <c r="M6207" s="28"/>
      <c r="N6207" s="28"/>
      <c r="O6207" s="28"/>
      <c r="P6207" s="28"/>
      <c r="Q6207" s="28"/>
      <c r="R6207" s="28"/>
    </row>
    <row r="6208" spans="2:18">
      <c r="B6208" s="28"/>
      <c r="C6208" s="28"/>
      <c r="D6208" s="28"/>
      <c r="E6208" s="28"/>
      <c r="F6208" s="28"/>
      <c r="G6208" s="28"/>
      <c r="H6208" s="28"/>
      <c r="I6208" s="28"/>
      <c r="J6208" s="28"/>
      <c r="K6208" s="28"/>
      <c r="L6208" s="28"/>
      <c r="M6208" s="28"/>
      <c r="N6208" s="28"/>
      <c r="O6208" s="28"/>
      <c r="P6208" s="28"/>
      <c r="Q6208" s="28"/>
      <c r="R6208" s="28"/>
    </row>
    <row r="6209" spans="2:18">
      <c r="B6209" s="28"/>
      <c r="C6209" s="28"/>
      <c r="D6209" s="28"/>
      <c r="E6209" s="28"/>
      <c r="F6209" s="28"/>
      <c r="G6209" s="28"/>
      <c r="H6209" s="28"/>
      <c r="I6209" s="28"/>
      <c r="J6209" s="28"/>
      <c r="K6209" s="28"/>
      <c r="L6209" s="28"/>
      <c r="M6209" s="28"/>
      <c r="N6209" s="28"/>
      <c r="O6209" s="28"/>
      <c r="P6209" s="28"/>
      <c r="Q6209" s="28"/>
      <c r="R6209" s="28"/>
    </row>
    <row r="6210" spans="2:18">
      <c r="B6210" s="28"/>
      <c r="C6210" s="28"/>
      <c r="D6210" s="28"/>
      <c r="E6210" s="28"/>
      <c r="F6210" s="28"/>
      <c r="G6210" s="28"/>
      <c r="H6210" s="28"/>
      <c r="I6210" s="28"/>
      <c r="J6210" s="28"/>
      <c r="K6210" s="28"/>
      <c r="L6210" s="28"/>
      <c r="M6210" s="28"/>
      <c r="N6210" s="28"/>
      <c r="O6210" s="28"/>
      <c r="P6210" s="28"/>
      <c r="Q6210" s="28"/>
      <c r="R6210" s="28"/>
    </row>
    <row r="6211" spans="2:18">
      <c r="B6211" s="28"/>
      <c r="C6211" s="28"/>
      <c r="D6211" s="28"/>
      <c r="E6211" s="28"/>
      <c r="F6211" s="28"/>
      <c r="G6211" s="28"/>
      <c r="H6211" s="28"/>
      <c r="I6211" s="28"/>
      <c r="J6211" s="28"/>
      <c r="K6211" s="28"/>
      <c r="L6211" s="28"/>
      <c r="M6211" s="28"/>
      <c r="N6211" s="28"/>
      <c r="O6211" s="28"/>
      <c r="P6211" s="28"/>
      <c r="Q6211" s="28"/>
      <c r="R6211" s="28"/>
    </row>
    <row r="6212" spans="2:18">
      <c r="B6212" s="28"/>
      <c r="C6212" s="28"/>
      <c r="D6212" s="28"/>
      <c r="E6212" s="28"/>
      <c r="F6212" s="28"/>
      <c r="G6212" s="28"/>
      <c r="H6212" s="28"/>
      <c r="I6212" s="28"/>
      <c r="J6212" s="28"/>
      <c r="K6212" s="28"/>
      <c r="L6212" s="28"/>
      <c r="M6212" s="28"/>
      <c r="N6212" s="28"/>
      <c r="O6212" s="28"/>
      <c r="P6212" s="28"/>
      <c r="Q6212" s="28"/>
      <c r="R6212" s="28"/>
    </row>
    <row r="6213" spans="2:18">
      <c r="B6213" s="28"/>
      <c r="C6213" s="28"/>
      <c r="D6213" s="28"/>
      <c r="E6213" s="28"/>
      <c r="F6213" s="28"/>
      <c r="G6213" s="28"/>
      <c r="H6213" s="28"/>
      <c r="I6213" s="28"/>
      <c r="J6213" s="28"/>
      <c r="K6213" s="28"/>
      <c r="L6213" s="28"/>
      <c r="M6213" s="28"/>
      <c r="N6213" s="28"/>
      <c r="O6213" s="28"/>
      <c r="P6213" s="28"/>
      <c r="Q6213" s="28"/>
      <c r="R6213" s="28"/>
    </row>
    <row r="6214" spans="2:18">
      <c r="B6214" s="28"/>
      <c r="C6214" s="28"/>
      <c r="D6214" s="28"/>
      <c r="E6214" s="28"/>
      <c r="F6214" s="28"/>
      <c r="G6214" s="28"/>
      <c r="H6214" s="28"/>
      <c r="I6214" s="28"/>
      <c r="J6214" s="28"/>
      <c r="K6214" s="28"/>
      <c r="L6214" s="28"/>
      <c r="M6214" s="28"/>
      <c r="N6214" s="28"/>
      <c r="O6214" s="28"/>
      <c r="P6214" s="28"/>
      <c r="Q6214" s="28"/>
      <c r="R6214" s="28"/>
    </row>
    <row r="6215" spans="2:18">
      <c r="B6215" s="28"/>
      <c r="C6215" s="28"/>
      <c r="D6215" s="28"/>
      <c r="E6215" s="28"/>
      <c r="F6215" s="28"/>
      <c r="G6215" s="28"/>
      <c r="H6215" s="28"/>
      <c r="I6215" s="28"/>
      <c r="J6215" s="28"/>
      <c r="K6215" s="28"/>
      <c r="L6215" s="28"/>
      <c r="M6215" s="28"/>
      <c r="N6215" s="28"/>
      <c r="O6215" s="28"/>
      <c r="P6215" s="28"/>
      <c r="Q6215" s="28"/>
      <c r="R6215" s="28"/>
    </row>
    <row r="6216" spans="2:18">
      <c r="B6216" s="28"/>
      <c r="C6216" s="28"/>
      <c r="D6216" s="28"/>
      <c r="E6216" s="28"/>
      <c r="F6216" s="28"/>
      <c r="G6216" s="28"/>
      <c r="H6216" s="28"/>
      <c r="I6216" s="28"/>
      <c r="J6216" s="28"/>
      <c r="K6216" s="28"/>
      <c r="L6216" s="28"/>
      <c r="M6216" s="28"/>
      <c r="N6216" s="28"/>
      <c r="O6216" s="28"/>
      <c r="P6216" s="28"/>
      <c r="Q6216" s="28"/>
      <c r="R6216" s="28"/>
    </row>
    <row r="6217" spans="2:18">
      <c r="B6217" s="28"/>
      <c r="C6217" s="28"/>
      <c r="D6217" s="28"/>
      <c r="E6217" s="28"/>
      <c r="F6217" s="28"/>
      <c r="G6217" s="28"/>
      <c r="H6217" s="28"/>
      <c r="I6217" s="28"/>
      <c r="J6217" s="28"/>
      <c r="K6217" s="28"/>
      <c r="L6217" s="28"/>
      <c r="M6217" s="28"/>
      <c r="N6217" s="28"/>
      <c r="O6217" s="28"/>
      <c r="P6217" s="28"/>
      <c r="Q6217" s="28"/>
      <c r="R6217" s="28"/>
    </row>
    <row r="6218" spans="2:18">
      <c r="B6218" s="28"/>
      <c r="C6218" s="28"/>
      <c r="D6218" s="28"/>
      <c r="E6218" s="28"/>
      <c r="F6218" s="28"/>
      <c r="G6218" s="28"/>
      <c r="H6218" s="28"/>
      <c r="I6218" s="28"/>
      <c r="J6218" s="28"/>
      <c r="K6218" s="28"/>
      <c r="L6218" s="28"/>
      <c r="M6218" s="28"/>
      <c r="N6218" s="28"/>
      <c r="O6218" s="28"/>
      <c r="P6218" s="28"/>
      <c r="Q6218" s="28"/>
      <c r="R6218" s="28"/>
    </row>
    <row r="6219" spans="2:18">
      <c r="B6219" s="28"/>
      <c r="C6219" s="28"/>
      <c r="D6219" s="28"/>
      <c r="E6219" s="28"/>
      <c r="F6219" s="28"/>
      <c r="G6219" s="28"/>
      <c r="H6219" s="28"/>
      <c r="I6219" s="28"/>
      <c r="J6219" s="28"/>
      <c r="K6219" s="28"/>
      <c r="L6219" s="28"/>
      <c r="M6219" s="28"/>
      <c r="N6219" s="28"/>
      <c r="O6219" s="28"/>
      <c r="P6219" s="28"/>
      <c r="Q6219" s="28"/>
      <c r="R6219" s="28"/>
    </row>
    <row r="6220" spans="2:18">
      <c r="B6220" s="28"/>
      <c r="C6220" s="28"/>
      <c r="D6220" s="28"/>
      <c r="E6220" s="28"/>
      <c r="F6220" s="28"/>
      <c r="G6220" s="28"/>
      <c r="H6220" s="28"/>
      <c r="I6220" s="28"/>
      <c r="J6220" s="28"/>
      <c r="K6220" s="28"/>
      <c r="L6220" s="28"/>
      <c r="M6220" s="28"/>
      <c r="N6220" s="28"/>
      <c r="O6220" s="28"/>
      <c r="P6220" s="28"/>
      <c r="Q6220" s="28"/>
      <c r="R6220" s="28"/>
    </row>
    <row r="6221" spans="2:18">
      <c r="B6221" s="28"/>
      <c r="C6221" s="28"/>
      <c r="D6221" s="28"/>
      <c r="E6221" s="28"/>
      <c r="F6221" s="28"/>
      <c r="G6221" s="28"/>
      <c r="H6221" s="28"/>
      <c r="I6221" s="28"/>
      <c r="J6221" s="28"/>
      <c r="K6221" s="28"/>
      <c r="L6221" s="28"/>
      <c r="M6221" s="28"/>
      <c r="N6221" s="28"/>
      <c r="O6221" s="28"/>
      <c r="P6221" s="28"/>
      <c r="Q6221" s="28"/>
      <c r="R6221" s="28"/>
    </row>
    <row r="6222" spans="2:18">
      <c r="B6222" s="28"/>
      <c r="C6222" s="28"/>
      <c r="D6222" s="28"/>
      <c r="E6222" s="28"/>
      <c r="F6222" s="28"/>
      <c r="G6222" s="28"/>
      <c r="H6222" s="28"/>
      <c r="I6222" s="28"/>
      <c r="J6222" s="28"/>
      <c r="K6222" s="28"/>
      <c r="L6222" s="28"/>
      <c r="M6222" s="28"/>
      <c r="N6222" s="28"/>
      <c r="O6222" s="28"/>
      <c r="P6222" s="28"/>
      <c r="Q6222" s="28"/>
      <c r="R6222" s="28"/>
    </row>
    <row r="6223" spans="2:18">
      <c r="B6223" s="28"/>
      <c r="C6223" s="28"/>
      <c r="D6223" s="28"/>
      <c r="E6223" s="28"/>
      <c r="F6223" s="28"/>
      <c r="G6223" s="28"/>
      <c r="H6223" s="28"/>
      <c r="I6223" s="28"/>
      <c r="J6223" s="28"/>
      <c r="K6223" s="28"/>
      <c r="L6223" s="28"/>
      <c r="M6223" s="28"/>
      <c r="N6223" s="28"/>
      <c r="O6223" s="28"/>
      <c r="P6223" s="28"/>
      <c r="Q6223" s="28"/>
      <c r="R6223" s="28"/>
    </row>
    <row r="6224" spans="2:18">
      <c r="B6224" s="28"/>
      <c r="C6224" s="28"/>
      <c r="D6224" s="28"/>
      <c r="E6224" s="28"/>
      <c r="F6224" s="28"/>
      <c r="G6224" s="28"/>
      <c r="H6224" s="28"/>
      <c r="I6224" s="28"/>
      <c r="J6224" s="28"/>
      <c r="K6224" s="28"/>
      <c r="L6224" s="28"/>
      <c r="M6224" s="28"/>
      <c r="N6224" s="28"/>
      <c r="O6224" s="28"/>
      <c r="P6224" s="28"/>
      <c r="Q6224" s="28"/>
      <c r="R6224" s="28"/>
    </row>
    <row r="6225" spans="2:18">
      <c r="B6225" s="28"/>
      <c r="C6225" s="28"/>
      <c r="D6225" s="28"/>
      <c r="E6225" s="28"/>
      <c r="F6225" s="28"/>
      <c r="G6225" s="28"/>
      <c r="H6225" s="28"/>
      <c r="I6225" s="28"/>
      <c r="J6225" s="28"/>
      <c r="K6225" s="28"/>
      <c r="L6225" s="28"/>
      <c r="M6225" s="28"/>
      <c r="N6225" s="28"/>
      <c r="O6225" s="28"/>
      <c r="P6225" s="28"/>
      <c r="Q6225" s="28"/>
      <c r="R6225" s="28"/>
    </row>
    <row r="6226" spans="2:18">
      <c r="B6226" s="28"/>
      <c r="C6226" s="28"/>
      <c r="D6226" s="28"/>
      <c r="E6226" s="28"/>
      <c r="F6226" s="28"/>
      <c r="G6226" s="28"/>
      <c r="H6226" s="28"/>
      <c r="I6226" s="28"/>
      <c r="J6226" s="28"/>
      <c r="K6226" s="28"/>
      <c r="L6226" s="28"/>
      <c r="M6226" s="28"/>
      <c r="N6226" s="28"/>
      <c r="O6226" s="28"/>
      <c r="P6226" s="28"/>
      <c r="Q6226" s="28"/>
      <c r="R6226" s="28"/>
    </row>
    <row r="6227" spans="2:18">
      <c r="B6227" s="28"/>
      <c r="C6227" s="28"/>
      <c r="D6227" s="28"/>
      <c r="E6227" s="28"/>
      <c r="F6227" s="28"/>
      <c r="G6227" s="28"/>
      <c r="H6227" s="28"/>
      <c r="I6227" s="28"/>
      <c r="J6227" s="28"/>
      <c r="K6227" s="28"/>
      <c r="L6227" s="28"/>
      <c r="M6227" s="28"/>
      <c r="N6227" s="28"/>
      <c r="O6227" s="28"/>
      <c r="P6227" s="28"/>
      <c r="Q6227" s="28"/>
      <c r="R6227" s="28"/>
    </row>
    <row r="6228" spans="2:18">
      <c r="B6228" s="28"/>
      <c r="C6228" s="28"/>
      <c r="D6228" s="28"/>
      <c r="E6228" s="28"/>
      <c r="F6228" s="28"/>
      <c r="G6228" s="28"/>
      <c r="H6228" s="28"/>
      <c r="I6228" s="28"/>
      <c r="J6228" s="28"/>
      <c r="K6228" s="28"/>
      <c r="L6228" s="28"/>
      <c r="M6228" s="28"/>
      <c r="N6228" s="28"/>
      <c r="O6228" s="28"/>
      <c r="P6228" s="28"/>
      <c r="Q6228" s="28"/>
      <c r="R6228" s="28"/>
    </row>
    <row r="6229" spans="2:18">
      <c r="B6229" s="28"/>
      <c r="C6229" s="28"/>
      <c r="D6229" s="28"/>
      <c r="E6229" s="28"/>
      <c r="F6229" s="28"/>
      <c r="G6229" s="28"/>
      <c r="H6229" s="28"/>
      <c r="I6229" s="28"/>
      <c r="J6229" s="28"/>
      <c r="K6229" s="28"/>
      <c r="L6229" s="28"/>
      <c r="M6229" s="28"/>
      <c r="N6229" s="28"/>
      <c r="O6229" s="28"/>
      <c r="P6229" s="28"/>
      <c r="Q6229" s="28"/>
      <c r="R6229" s="28"/>
    </row>
    <row r="6230" spans="2:18">
      <c r="B6230" s="28"/>
      <c r="C6230" s="28"/>
      <c r="D6230" s="28"/>
      <c r="E6230" s="28"/>
      <c r="F6230" s="28"/>
      <c r="G6230" s="28"/>
      <c r="H6230" s="28"/>
      <c r="I6230" s="28"/>
      <c r="J6230" s="28"/>
      <c r="K6230" s="28"/>
      <c r="L6230" s="28"/>
      <c r="M6230" s="28"/>
      <c r="N6230" s="28"/>
      <c r="O6230" s="28"/>
      <c r="P6230" s="28"/>
      <c r="Q6230" s="28"/>
      <c r="R6230" s="28"/>
    </row>
    <row r="6231" spans="2:18">
      <c r="B6231" s="28"/>
      <c r="C6231" s="28"/>
      <c r="D6231" s="28"/>
      <c r="E6231" s="28"/>
      <c r="F6231" s="28"/>
      <c r="G6231" s="28"/>
      <c r="H6231" s="28"/>
      <c r="I6231" s="28"/>
      <c r="J6231" s="28"/>
      <c r="K6231" s="28"/>
      <c r="L6231" s="28"/>
      <c r="M6231" s="28"/>
      <c r="N6231" s="28"/>
      <c r="O6231" s="28"/>
      <c r="P6231" s="28"/>
      <c r="Q6231" s="28"/>
      <c r="R6231" s="28"/>
    </row>
    <row r="6232" spans="2:18">
      <c r="B6232" s="28"/>
      <c r="C6232" s="28"/>
      <c r="D6232" s="28"/>
      <c r="E6232" s="28"/>
      <c r="F6232" s="28"/>
      <c r="G6232" s="28"/>
      <c r="H6232" s="28"/>
      <c r="I6232" s="28"/>
      <c r="J6232" s="28"/>
      <c r="K6232" s="28"/>
      <c r="L6232" s="28"/>
      <c r="M6232" s="28"/>
      <c r="N6232" s="28"/>
      <c r="O6232" s="28"/>
      <c r="P6232" s="28"/>
      <c r="Q6232" s="28"/>
      <c r="R6232" s="28"/>
    </row>
    <row r="6233" spans="2:18">
      <c r="B6233" s="28"/>
      <c r="C6233" s="28"/>
      <c r="D6233" s="28"/>
      <c r="E6233" s="28"/>
      <c r="F6233" s="28"/>
      <c r="G6233" s="28"/>
      <c r="H6233" s="28"/>
      <c r="I6233" s="28"/>
      <c r="J6233" s="28"/>
      <c r="K6233" s="28"/>
      <c r="L6233" s="28"/>
      <c r="M6233" s="28"/>
      <c r="N6233" s="28"/>
      <c r="O6233" s="28"/>
      <c r="P6233" s="28"/>
      <c r="Q6233" s="28"/>
      <c r="R6233" s="28"/>
    </row>
    <row r="6234" spans="2:18">
      <c r="B6234" s="28"/>
      <c r="C6234" s="28"/>
      <c r="D6234" s="28"/>
      <c r="E6234" s="28"/>
      <c r="F6234" s="28"/>
      <c r="G6234" s="28"/>
      <c r="H6234" s="28"/>
      <c r="I6234" s="28"/>
      <c r="J6234" s="28"/>
      <c r="K6234" s="28"/>
      <c r="L6234" s="28"/>
      <c r="M6234" s="28"/>
      <c r="N6234" s="28"/>
      <c r="O6234" s="28"/>
      <c r="P6234" s="28"/>
      <c r="Q6234" s="28"/>
      <c r="R6234" s="28"/>
    </row>
    <row r="6235" spans="2:18">
      <c r="B6235" s="28"/>
      <c r="C6235" s="28"/>
      <c r="D6235" s="28"/>
      <c r="E6235" s="28"/>
      <c r="F6235" s="28"/>
      <c r="G6235" s="28"/>
      <c r="H6235" s="28"/>
      <c r="I6235" s="28"/>
      <c r="J6235" s="28"/>
      <c r="K6235" s="28"/>
      <c r="L6235" s="28"/>
      <c r="M6235" s="28"/>
      <c r="N6235" s="28"/>
      <c r="O6235" s="28"/>
      <c r="P6235" s="28"/>
      <c r="Q6235" s="28"/>
      <c r="R6235" s="28"/>
    </row>
    <row r="6236" spans="2:18">
      <c r="B6236" s="28"/>
      <c r="C6236" s="28"/>
      <c r="D6236" s="28"/>
      <c r="E6236" s="28"/>
      <c r="F6236" s="28"/>
      <c r="G6236" s="28"/>
      <c r="H6236" s="28"/>
      <c r="I6236" s="28"/>
      <c r="J6236" s="28"/>
      <c r="K6236" s="28"/>
      <c r="L6236" s="28"/>
      <c r="M6236" s="28"/>
      <c r="N6236" s="28"/>
      <c r="O6236" s="28"/>
      <c r="P6236" s="28"/>
      <c r="Q6236" s="28"/>
      <c r="R6236" s="28"/>
    </row>
    <row r="6237" spans="2:18">
      <c r="B6237" s="28"/>
      <c r="C6237" s="28"/>
      <c r="D6237" s="28"/>
      <c r="E6237" s="28"/>
      <c r="F6237" s="28"/>
      <c r="G6237" s="28"/>
      <c r="H6237" s="28"/>
      <c r="I6237" s="28"/>
      <c r="J6237" s="28"/>
      <c r="K6237" s="28"/>
      <c r="L6237" s="28"/>
      <c r="M6237" s="28"/>
      <c r="N6237" s="28"/>
      <c r="O6237" s="28"/>
      <c r="P6237" s="28"/>
      <c r="Q6237" s="28"/>
      <c r="R6237" s="28"/>
    </row>
    <row r="6238" spans="2:18">
      <c r="B6238" s="28"/>
      <c r="C6238" s="28"/>
      <c r="D6238" s="28"/>
      <c r="E6238" s="28"/>
      <c r="F6238" s="28"/>
      <c r="G6238" s="28"/>
      <c r="H6238" s="28"/>
      <c r="I6238" s="28"/>
      <c r="J6238" s="28"/>
      <c r="K6238" s="28"/>
      <c r="L6238" s="28"/>
      <c r="M6238" s="28"/>
      <c r="N6238" s="28"/>
      <c r="O6238" s="28"/>
      <c r="P6238" s="28"/>
      <c r="Q6238" s="28"/>
      <c r="R6238" s="28"/>
    </row>
    <row r="6239" spans="2:18">
      <c r="B6239" s="28"/>
      <c r="C6239" s="28"/>
      <c r="D6239" s="28"/>
      <c r="E6239" s="28"/>
      <c r="F6239" s="28"/>
      <c r="G6239" s="28"/>
      <c r="H6239" s="28"/>
      <c r="I6239" s="28"/>
      <c r="J6239" s="28"/>
      <c r="K6239" s="28"/>
      <c r="L6239" s="28"/>
      <c r="M6239" s="28"/>
      <c r="N6239" s="28"/>
      <c r="O6239" s="28"/>
      <c r="P6239" s="28"/>
      <c r="Q6239" s="28"/>
      <c r="R6239" s="28"/>
    </row>
    <row r="6240" spans="2:18">
      <c r="B6240" s="28"/>
      <c r="C6240" s="28"/>
      <c r="D6240" s="28"/>
      <c r="E6240" s="28"/>
      <c r="F6240" s="28"/>
      <c r="G6240" s="28"/>
      <c r="H6240" s="28"/>
      <c r="I6240" s="28"/>
      <c r="J6240" s="28"/>
      <c r="K6240" s="28"/>
      <c r="L6240" s="28"/>
      <c r="M6240" s="28"/>
      <c r="N6240" s="28"/>
      <c r="O6240" s="28"/>
      <c r="P6240" s="28"/>
      <c r="Q6240" s="28"/>
      <c r="R6240" s="28"/>
    </row>
    <row r="6241" spans="2:18">
      <c r="B6241" s="28"/>
      <c r="C6241" s="28"/>
      <c r="D6241" s="28"/>
      <c r="E6241" s="28"/>
      <c r="F6241" s="28"/>
      <c r="G6241" s="28"/>
      <c r="H6241" s="28"/>
      <c r="I6241" s="28"/>
      <c r="J6241" s="28"/>
      <c r="K6241" s="28"/>
      <c r="L6241" s="28"/>
      <c r="M6241" s="28"/>
      <c r="N6241" s="28"/>
      <c r="O6241" s="28"/>
      <c r="P6241" s="28"/>
      <c r="Q6241" s="28"/>
      <c r="R6241" s="28"/>
    </row>
    <row r="6242" spans="2:18">
      <c r="B6242" s="28"/>
      <c r="C6242" s="28"/>
      <c r="D6242" s="28"/>
      <c r="E6242" s="28"/>
      <c r="F6242" s="28"/>
      <c r="G6242" s="28"/>
      <c r="H6242" s="28"/>
      <c r="I6242" s="28"/>
      <c r="J6242" s="28"/>
      <c r="K6242" s="28"/>
      <c r="L6242" s="28"/>
      <c r="M6242" s="28"/>
      <c r="N6242" s="28"/>
      <c r="O6242" s="28"/>
      <c r="P6242" s="28"/>
      <c r="Q6242" s="28"/>
      <c r="R6242" s="28"/>
    </row>
    <row r="6243" spans="2:18">
      <c r="B6243" s="28"/>
      <c r="C6243" s="28"/>
      <c r="D6243" s="28"/>
      <c r="E6243" s="28"/>
      <c r="F6243" s="28"/>
      <c r="G6243" s="28"/>
      <c r="H6243" s="28"/>
      <c r="I6243" s="28"/>
      <c r="J6243" s="28"/>
      <c r="K6243" s="28"/>
      <c r="L6243" s="28"/>
      <c r="M6243" s="28"/>
      <c r="N6243" s="28"/>
      <c r="O6243" s="28"/>
      <c r="P6243" s="28"/>
      <c r="Q6243" s="28"/>
      <c r="R6243" s="28"/>
    </row>
    <row r="6244" spans="2:18">
      <c r="B6244" s="28"/>
      <c r="C6244" s="28"/>
      <c r="D6244" s="28"/>
      <c r="E6244" s="28"/>
      <c r="F6244" s="28"/>
      <c r="G6244" s="28"/>
      <c r="H6244" s="28"/>
      <c r="I6244" s="28"/>
      <c r="J6244" s="28"/>
      <c r="K6244" s="28"/>
      <c r="L6244" s="28"/>
      <c r="M6244" s="28"/>
      <c r="N6244" s="28"/>
      <c r="O6244" s="28"/>
      <c r="P6244" s="28"/>
      <c r="Q6244" s="28"/>
      <c r="R6244" s="28"/>
    </row>
    <row r="6245" spans="2:18">
      <c r="B6245" s="28"/>
      <c r="C6245" s="28"/>
      <c r="D6245" s="28"/>
      <c r="E6245" s="28"/>
      <c r="F6245" s="28"/>
      <c r="G6245" s="28"/>
      <c r="H6245" s="28"/>
      <c r="I6245" s="28"/>
      <c r="J6245" s="28"/>
      <c r="K6245" s="28"/>
      <c r="L6245" s="28"/>
      <c r="M6245" s="28"/>
      <c r="N6245" s="28"/>
      <c r="O6245" s="28"/>
      <c r="P6245" s="28"/>
      <c r="Q6245" s="28"/>
      <c r="R6245" s="28"/>
    </row>
    <row r="6246" spans="2:18">
      <c r="B6246" s="28"/>
      <c r="C6246" s="28"/>
      <c r="D6246" s="28"/>
      <c r="E6246" s="28"/>
      <c r="F6246" s="28"/>
      <c r="G6246" s="28"/>
      <c r="H6246" s="28"/>
      <c r="I6246" s="28"/>
      <c r="J6246" s="28"/>
      <c r="K6246" s="28"/>
      <c r="L6246" s="28"/>
      <c r="M6246" s="28"/>
      <c r="N6246" s="28"/>
      <c r="O6246" s="28"/>
      <c r="P6246" s="28"/>
      <c r="Q6246" s="28"/>
      <c r="R6246" s="28"/>
    </row>
    <row r="6247" spans="2:18">
      <c r="B6247" s="28"/>
      <c r="C6247" s="28"/>
      <c r="D6247" s="28"/>
      <c r="E6247" s="28"/>
      <c r="F6247" s="28"/>
      <c r="G6247" s="28"/>
      <c r="H6247" s="28"/>
      <c r="I6247" s="28"/>
      <c r="J6247" s="28"/>
      <c r="K6247" s="28"/>
      <c r="L6247" s="28"/>
      <c r="M6247" s="28"/>
      <c r="N6247" s="28"/>
      <c r="O6247" s="28"/>
      <c r="P6247" s="28"/>
      <c r="Q6247" s="28"/>
      <c r="R6247" s="28"/>
    </row>
    <row r="6248" spans="2:18">
      <c r="B6248" s="28"/>
      <c r="C6248" s="28"/>
      <c r="D6248" s="28"/>
      <c r="E6248" s="28"/>
      <c r="F6248" s="28"/>
      <c r="G6248" s="28"/>
      <c r="H6248" s="28"/>
      <c r="I6248" s="28"/>
      <c r="J6248" s="28"/>
      <c r="K6248" s="28"/>
      <c r="L6248" s="28"/>
      <c r="M6248" s="28"/>
      <c r="N6248" s="28"/>
      <c r="O6248" s="28"/>
      <c r="P6248" s="28"/>
      <c r="Q6248" s="28"/>
      <c r="R6248" s="28"/>
    </row>
    <row r="6249" spans="2:18">
      <c r="B6249" s="28"/>
      <c r="C6249" s="28"/>
      <c r="D6249" s="28"/>
      <c r="E6249" s="28"/>
      <c r="F6249" s="28"/>
      <c r="G6249" s="28"/>
      <c r="H6249" s="28"/>
      <c r="I6249" s="28"/>
      <c r="J6249" s="28"/>
      <c r="K6249" s="28"/>
      <c r="L6249" s="28"/>
      <c r="M6249" s="28"/>
      <c r="N6249" s="28"/>
      <c r="O6249" s="28"/>
      <c r="P6249" s="28"/>
      <c r="Q6249" s="28"/>
      <c r="R6249" s="28"/>
    </row>
    <row r="6250" spans="2:18">
      <c r="B6250" s="28"/>
      <c r="C6250" s="28"/>
      <c r="D6250" s="28"/>
      <c r="E6250" s="28"/>
      <c r="F6250" s="28"/>
      <c r="G6250" s="28"/>
      <c r="H6250" s="28"/>
      <c r="I6250" s="28"/>
      <c r="J6250" s="28"/>
      <c r="K6250" s="28"/>
      <c r="L6250" s="28"/>
      <c r="M6250" s="28"/>
      <c r="N6250" s="28"/>
      <c r="O6250" s="28"/>
      <c r="P6250" s="28"/>
      <c r="Q6250" s="28"/>
      <c r="R6250" s="28"/>
    </row>
    <row r="6251" spans="2:18">
      <c r="B6251" s="28"/>
      <c r="C6251" s="28"/>
      <c r="D6251" s="28"/>
      <c r="E6251" s="28"/>
      <c r="F6251" s="28"/>
      <c r="G6251" s="28"/>
      <c r="H6251" s="28"/>
      <c r="I6251" s="28"/>
      <c r="J6251" s="28"/>
      <c r="K6251" s="28"/>
      <c r="L6251" s="28"/>
      <c r="M6251" s="28"/>
      <c r="N6251" s="28"/>
      <c r="O6251" s="28"/>
      <c r="P6251" s="28"/>
      <c r="Q6251" s="28"/>
      <c r="R6251" s="28"/>
    </row>
    <row r="6252" spans="2:18">
      <c r="B6252" s="28"/>
      <c r="C6252" s="28"/>
      <c r="D6252" s="28"/>
      <c r="E6252" s="28"/>
      <c r="F6252" s="28"/>
      <c r="G6252" s="28"/>
      <c r="H6252" s="28"/>
      <c r="I6252" s="28"/>
      <c r="J6252" s="28"/>
      <c r="K6252" s="28"/>
      <c r="L6252" s="28"/>
      <c r="M6252" s="28"/>
      <c r="N6252" s="28"/>
      <c r="O6252" s="28"/>
      <c r="P6252" s="28"/>
      <c r="Q6252" s="28"/>
      <c r="R6252" s="28"/>
    </row>
    <row r="6253" spans="2:18">
      <c r="B6253" s="28"/>
      <c r="C6253" s="28"/>
      <c r="D6253" s="28"/>
      <c r="E6253" s="28"/>
      <c r="F6253" s="28"/>
      <c r="G6253" s="28"/>
      <c r="H6253" s="28"/>
      <c r="I6253" s="28"/>
      <c r="J6253" s="28"/>
      <c r="K6253" s="28"/>
      <c r="L6253" s="28"/>
      <c r="M6253" s="28"/>
      <c r="N6253" s="28"/>
      <c r="O6253" s="28"/>
      <c r="P6253" s="28"/>
      <c r="Q6253" s="28"/>
      <c r="R6253" s="28"/>
    </row>
    <row r="6254" spans="2:18">
      <c r="B6254" s="28"/>
      <c r="C6254" s="28"/>
      <c r="D6254" s="28"/>
      <c r="E6254" s="28"/>
      <c r="F6254" s="28"/>
      <c r="G6254" s="28"/>
      <c r="H6254" s="28"/>
      <c r="I6254" s="28"/>
      <c r="J6254" s="28"/>
      <c r="K6254" s="28"/>
      <c r="L6254" s="28"/>
      <c r="M6254" s="28"/>
      <c r="N6254" s="28"/>
      <c r="O6254" s="28"/>
      <c r="P6254" s="28"/>
      <c r="Q6254" s="28"/>
      <c r="R6254" s="28"/>
    </row>
    <row r="6255" spans="2:18">
      <c r="B6255" s="28"/>
      <c r="C6255" s="28"/>
      <c r="D6255" s="28"/>
      <c r="E6255" s="28"/>
      <c r="F6255" s="28"/>
      <c r="G6255" s="28"/>
      <c r="H6255" s="28"/>
      <c r="I6255" s="28"/>
      <c r="J6255" s="28"/>
      <c r="K6255" s="28"/>
      <c r="L6255" s="28"/>
      <c r="M6255" s="28"/>
      <c r="N6255" s="28"/>
      <c r="O6255" s="28"/>
      <c r="P6255" s="28"/>
      <c r="Q6255" s="28"/>
      <c r="R6255" s="28"/>
    </row>
    <row r="6256" spans="2:18">
      <c r="B6256" s="28"/>
      <c r="C6256" s="28"/>
      <c r="D6256" s="28"/>
      <c r="E6256" s="28"/>
      <c r="F6256" s="28"/>
      <c r="G6256" s="28"/>
      <c r="H6256" s="28"/>
      <c r="I6256" s="28"/>
      <c r="J6256" s="28"/>
      <c r="K6256" s="28"/>
      <c r="L6256" s="28"/>
      <c r="M6256" s="28"/>
      <c r="N6256" s="28"/>
      <c r="O6256" s="28"/>
      <c r="P6256" s="28"/>
      <c r="Q6256" s="28"/>
      <c r="R6256" s="28"/>
    </row>
    <row r="6257" spans="2:18">
      <c r="B6257" s="28"/>
      <c r="C6257" s="28"/>
      <c r="D6257" s="28"/>
      <c r="E6257" s="28"/>
      <c r="F6257" s="28"/>
      <c r="G6257" s="28"/>
      <c r="H6257" s="28"/>
      <c r="I6257" s="28"/>
      <c r="J6257" s="28"/>
      <c r="K6257" s="28"/>
      <c r="L6257" s="28"/>
      <c r="M6257" s="28"/>
      <c r="N6257" s="28"/>
      <c r="O6257" s="28"/>
      <c r="P6257" s="28"/>
      <c r="Q6257" s="28"/>
      <c r="R6257" s="28"/>
    </row>
    <row r="6258" spans="2:18">
      <c r="B6258" s="28"/>
      <c r="C6258" s="28"/>
      <c r="D6258" s="28"/>
      <c r="E6258" s="28"/>
      <c r="F6258" s="28"/>
      <c r="G6258" s="28"/>
      <c r="H6258" s="28"/>
      <c r="I6258" s="28"/>
      <c r="J6258" s="28"/>
      <c r="K6258" s="28"/>
      <c r="L6258" s="28"/>
      <c r="M6258" s="28"/>
      <c r="N6258" s="28"/>
      <c r="O6258" s="28"/>
      <c r="P6258" s="28"/>
      <c r="Q6258" s="28"/>
      <c r="R6258" s="28"/>
    </row>
    <row r="6259" spans="2:18">
      <c r="B6259" s="28"/>
      <c r="C6259" s="28"/>
      <c r="D6259" s="28"/>
      <c r="E6259" s="28"/>
      <c r="F6259" s="28"/>
      <c r="G6259" s="28"/>
      <c r="H6259" s="28"/>
      <c r="I6259" s="28"/>
      <c r="J6259" s="28"/>
      <c r="K6259" s="28"/>
      <c r="L6259" s="28"/>
      <c r="M6259" s="28"/>
      <c r="N6259" s="28"/>
      <c r="O6259" s="28"/>
      <c r="P6259" s="28"/>
      <c r="Q6259" s="28"/>
      <c r="R6259" s="28"/>
    </row>
    <row r="6260" spans="2:18">
      <c r="B6260" s="28"/>
      <c r="C6260" s="28"/>
      <c r="D6260" s="28"/>
      <c r="E6260" s="28"/>
      <c r="F6260" s="28"/>
      <c r="G6260" s="28"/>
      <c r="H6260" s="28"/>
      <c r="I6260" s="28"/>
      <c r="J6260" s="28"/>
      <c r="K6260" s="28"/>
      <c r="L6260" s="28"/>
      <c r="M6260" s="28"/>
      <c r="N6260" s="28"/>
      <c r="O6260" s="28"/>
      <c r="P6260" s="28"/>
      <c r="Q6260" s="28"/>
      <c r="R6260" s="28"/>
    </row>
    <row r="6261" spans="2:18">
      <c r="B6261" s="28"/>
      <c r="C6261" s="28"/>
      <c r="D6261" s="28"/>
      <c r="E6261" s="28"/>
      <c r="F6261" s="28"/>
      <c r="G6261" s="28"/>
      <c r="H6261" s="28"/>
      <c r="I6261" s="28"/>
      <c r="J6261" s="28"/>
      <c r="K6261" s="28"/>
      <c r="L6261" s="28"/>
      <c r="M6261" s="28"/>
      <c r="N6261" s="28"/>
      <c r="O6261" s="28"/>
      <c r="P6261" s="28"/>
      <c r="Q6261" s="28"/>
      <c r="R6261" s="28"/>
    </row>
    <row r="6262" spans="2:18">
      <c r="B6262" s="28"/>
      <c r="C6262" s="28"/>
      <c r="D6262" s="28"/>
      <c r="E6262" s="28"/>
      <c r="F6262" s="28"/>
      <c r="G6262" s="28"/>
      <c r="H6262" s="28"/>
      <c r="I6262" s="28"/>
      <c r="J6262" s="28"/>
      <c r="K6262" s="28"/>
      <c r="L6262" s="28"/>
      <c r="M6262" s="28"/>
      <c r="N6262" s="28"/>
      <c r="O6262" s="28"/>
      <c r="P6262" s="28"/>
      <c r="Q6262" s="28"/>
      <c r="R6262" s="28"/>
    </row>
    <row r="6263" spans="2:18">
      <c r="B6263" s="28"/>
      <c r="C6263" s="28"/>
      <c r="D6263" s="28"/>
      <c r="E6263" s="28"/>
      <c r="F6263" s="28"/>
      <c r="G6263" s="28"/>
      <c r="H6263" s="28"/>
      <c r="I6263" s="28"/>
      <c r="J6263" s="28"/>
      <c r="K6263" s="28"/>
      <c r="L6263" s="28"/>
      <c r="M6263" s="28"/>
      <c r="N6263" s="28"/>
      <c r="O6263" s="28"/>
      <c r="P6263" s="28"/>
      <c r="Q6263" s="28"/>
      <c r="R6263" s="28"/>
    </row>
    <row r="6264" spans="2:18">
      <c r="B6264" s="28"/>
      <c r="C6264" s="28"/>
      <c r="D6264" s="28"/>
      <c r="E6264" s="28"/>
      <c r="F6264" s="28"/>
      <c r="G6264" s="28"/>
      <c r="H6264" s="28"/>
      <c r="I6264" s="28"/>
      <c r="J6264" s="28"/>
      <c r="K6264" s="28"/>
      <c r="L6264" s="28"/>
      <c r="M6264" s="28"/>
      <c r="N6264" s="28"/>
      <c r="O6264" s="28"/>
      <c r="P6264" s="28"/>
      <c r="Q6264" s="28"/>
      <c r="R6264" s="28"/>
    </row>
    <row r="6265" spans="2:18">
      <c r="B6265" s="28"/>
      <c r="C6265" s="28"/>
      <c r="D6265" s="28"/>
      <c r="E6265" s="28"/>
      <c r="F6265" s="28"/>
      <c r="G6265" s="28"/>
      <c r="H6265" s="28"/>
      <c r="I6265" s="28"/>
      <c r="J6265" s="28"/>
      <c r="K6265" s="28"/>
      <c r="L6265" s="28"/>
      <c r="M6265" s="28"/>
      <c r="N6265" s="28"/>
      <c r="O6265" s="28"/>
      <c r="P6265" s="28"/>
      <c r="Q6265" s="28"/>
      <c r="R6265" s="28"/>
    </row>
    <row r="6266" spans="2:18">
      <c r="B6266" s="28"/>
      <c r="C6266" s="28"/>
      <c r="D6266" s="28"/>
      <c r="E6266" s="28"/>
      <c r="F6266" s="28"/>
      <c r="G6266" s="28"/>
      <c r="H6266" s="28"/>
      <c r="I6266" s="28"/>
      <c r="J6266" s="28"/>
      <c r="K6266" s="28"/>
      <c r="L6266" s="28"/>
      <c r="M6266" s="28"/>
      <c r="N6266" s="28"/>
      <c r="O6266" s="28"/>
      <c r="P6266" s="28"/>
      <c r="Q6266" s="28"/>
      <c r="R6266" s="28"/>
    </row>
    <row r="6267" spans="2:18">
      <c r="B6267" s="28"/>
      <c r="C6267" s="28"/>
      <c r="D6267" s="28"/>
      <c r="E6267" s="28"/>
      <c r="F6267" s="28"/>
      <c r="G6267" s="28"/>
      <c r="H6267" s="28"/>
      <c r="I6267" s="28"/>
      <c r="J6267" s="28"/>
      <c r="K6267" s="28"/>
      <c r="L6267" s="28"/>
      <c r="M6267" s="28"/>
      <c r="N6267" s="28"/>
      <c r="O6267" s="28"/>
      <c r="P6267" s="28"/>
      <c r="Q6267" s="28"/>
      <c r="R6267" s="28"/>
    </row>
    <row r="6268" spans="2:18">
      <c r="B6268" s="28"/>
      <c r="C6268" s="28"/>
      <c r="D6268" s="28"/>
      <c r="E6268" s="28"/>
      <c r="F6268" s="28"/>
      <c r="G6268" s="28"/>
      <c r="H6268" s="28"/>
      <c r="I6268" s="28"/>
      <c r="J6268" s="28"/>
      <c r="K6268" s="28"/>
      <c r="L6268" s="28"/>
      <c r="M6268" s="28"/>
      <c r="N6268" s="28"/>
      <c r="O6268" s="28"/>
      <c r="P6268" s="28"/>
      <c r="Q6268" s="28"/>
      <c r="R6268" s="28"/>
    </row>
    <row r="6269" spans="2:18">
      <c r="B6269" s="28"/>
      <c r="C6269" s="28"/>
      <c r="D6269" s="28"/>
      <c r="E6269" s="28"/>
      <c r="F6269" s="28"/>
      <c r="G6269" s="28"/>
      <c r="H6269" s="28"/>
      <c r="I6269" s="28"/>
      <c r="J6269" s="28"/>
      <c r="K6269" s="28"/>
      <c r="L6269" s="28"/>
      <c r="M6269" s="28"/>
      <c r="N6269" s="28"/>
      <c r="O6269" s="28"/>
      <c r="P6269" s="28"/>
      <c r="Q6269" s="28"/>
      <c r="R6269" s="28"/>
    </row>
    <row r="6270" spans="2:18">
      <c r="B6270" s="28"/>
      <c r="C6270" s="28"/>
      <c r="D6270" s="28"/>
      <c r="E6270" s="28"/>
      <c r="F6270" s="28"/>
      <c r="G6270" s="28"/>
      <c r="H6270" s="28"/>
      <c r="I6270" s="28"/>
      <c r="J6270" s="28"/>
      <c r="K6270" s="28"/>
      <c r="L6270" s="28"/>
      <c r="M6270" s="28"/>
      <c r="N6270" s="28"/>
      <c r="O6270" s="28"/>
      <c r="P6270" s="28"/>
      <c r="Q6270" s="28"/>
      <c r="R6270" s="28"/>
    </row>
    <row r="6271" spans="2:18">
      <c r="B6271" s="28"/>
      <c r="C6271" s="28"/>
      <c r="D6271" s="28"/>
      <c r="E6271" s="28"/>
      <c r="F6271" s="28"/>
      <c r="G6271" s="28"/>
      <c r="H6271" s="28"/>
      <c r="I6271" s="28"/>
      <c r="J6271" s="28"/>
      <c r="K6271" s="28"/>
      <c r="L6271" s="28"/>
      <c r="M6271" s="28"/>
      <c r="N6271" s="28"/>
      <c r="O6271" s="28"/>
      <c r="P6271" s="28"/>
      <c r="Q6271" s="28"/>
      <c r="R6271" s="28"/>
    </row>
    <row r="6272" spans="2:18">
      <c r="B6272" s="28"/>
      <c r="C6272" s="28"/>
      <c r="D6272" s="28"/>
      <c r="E6272" s="28"/>
      <c r="F6272" s="28"/>
      <c r="G6272" s="28"/>
      <c r="H6272" s="28"/>
      <c r="I6272" s="28"/>
      <c r="J6272" s="28"/>
      <c r="K6272" s="28"/>
      <c r="L6272" s="28"/>
      <c r="M6272" s="28"/>
      <c r="N6272" s="28"/>
      <c r="O6272" s="28"/>
      <c r="P6272" s="28"/>
      <c r="Q6272" s="28"/>
      <c r="R6272" s="28"/>
    </row>
    <row r="6273" spans="2:18">
      <c r="B6273" s="28"/>
      <c r="C6273" s="28"/>
      <c r="D6273" s="28"/>
      <c r="E6273" s="28"/>
      <c r="F6273" s="28"/>
      <c r="G6273" s="28"/>
      <c r="H6273" s="28"/>
      <c r="I6273" s="28"/>
      <c r="J6273" s="28"/>
      <c r="K6273" s="28"/>
      <c r="L6273" s="28"/>
      <c r="M6273" s="28"/>
      <c r="N6273" s="28"/>
      <c r="O6273" s="28"/>
      <c r="P6273" s="28"/>
      <c r="Q6273" s="28"/>
      <c r="R6273" s="28"/>
    </row>
    <row r="6274" spans="2:18">
      <c r="B6274" s="28"/>
      <c r="C6274" s="28"/>
      <c r="D6274" s="28"/>
      <c r="E6274" s="28"/>
      <c r="F6274" s="28"/>
      <c r="G6274" s="28"/>
      <c r="H6274" s="28"/>
      <c r="I6274" s="28"/>
      <c r="J6274" s="28"/>
      <c r="K6274" s="28"/>
      <c r="L6274" s="28"/>
      <c r="M6274" s="28"/>
      <c r="N6274" s="28"/>
      <c r="O6274" s="28"/>
      <c r="P6274" s="28"/>
      <c r="Q6274" s="28"/>
      <c r="R6274" s="28"/>
    </row>
    <row r="6275" spans="2:18">
      <c r="B6275" s="28"/>
      <c r="C6275" s="28"/>
      <c r="D6275" s="28"/>
      <c r="E6275" s="28"/>
      <c r="F6275" s="28"/>
      <c r="G6275" s="28"/>
      <c r="H6275" s="28"/>
      <c r="I6275" s="28"/>
      <c r="J6275" s="28"/>
      <c r="K6275" s="28"/>
      <c r="L6275" s="28"/>
      <c r="M6275" s="28"/>
      <c r="N6275" s="28"/>
      <c r="O6275" s="28"/>
      <c r="P6275" s="28"/>
      <c r="Q6275" s="28"/>
      <c r="R6275" s="28"/>
    </row>
    <row r="6276" spans="2:18">
      <c r="B6276" s="28"/>
      <c r="C6276" s="28"/>
      <c r="D6276" s="28"/>
      <c r="E6276" s="28"/>
      <c r="F6276" s="28"/>
      <c r="G6276" s="28"/>
      <c r="H6276" s="28"/>
      <c r="I6276" s="28"/>
      <c r="J6276" s="28"/>
      <c r="K6276" s="28"/>
      <c r="L6276" s="28"/>
      <c r="M6276" s="28"/>
      <c r="N6276" s="28"/>
      <c r="O6276" s="28"/>
      <c r="P6276" s="28"/>
      <c r="Q6276" s="28"/>
      <c r="R6276" s="28"/>
    </row>
    <row r="6277" spans="2:18">
      <c r="B6277" s="28"/>
      <c r="C6277" s="28"/>
      <c r="D6277" s="28"/>
      <c r="E6277" s="28"/>
      <c r="F6277" s="28"/>
      <c r="G6277" s="28"/>
      <c r="H6277" s="28"/>
      <c r="I6277" s="28"/>
      <c r="J6277" s="28"/>
      <c r="K6277" s="28"/>
      <c r="L6277" s="28"/>
      <c r="M6277" s="28"/>
      <c r="N6277" s="28"/>
      <c r="O6277" s="28"/>
      <c r="P6277" s="28"/>
      <c r="Q6277" s="28"/>
      <c r="R6277" s="28"/>
    </row>
    <row r="6278" spans="2:18">
      <c r="B6278" s="28"/>
      <c r="C6278" s="28"/>
      <c r="D6278" s="28"/>
      <c r="E6278" s="28"/>
      <c r="F6278" s="28"/>
      <c r="G6278" s="28"/>
      <c r="H6278" s="28"/>
      <c r="I6278" s="28"/>
      <c r="J6278" s="28"/>
      <c r="K6278" s="28"/>
      <c r="L6278" s="28"/>
      <c r="M6278" s="28"/>
      <c r="N6278" s="28"/>
      <c r="O6278" s="28"/>
      <c r="P6278" s="28"/>
      <c r="Q6278" s="28"/>
      <c r="R6278" s="28"/>
    </row>
    <row r="6279" spans="2:18">
      <c r="B6279" s="28"/>
      <c r="C6279" s="28"/>
      <c r="D6279" s="28"/>
      <c r="E6279" s="28"/>
      <c r="F6279" s="28"/>
      <c r="G6279" s="28"/>
      <c r="H6279" s="28"/>
      <c r="I6279" s="28"/>
      <c r="J6279" s="28"/>
      <c r="K6279" s="28"/>
      <c r="L6279" s="28"/>
      <c r="M6279" s="28"/>
      <c r="N6279" s="28"/>
      <c r="O6279" s="28"/>
      <c r="P6279" s="28"/>
      <c r="Q6279" s="28"/>
      <c r="R6279" s="28"/>
    </row>
    <row r="6280" spans="2:18">
      <c r="B6280" s="28"/>
      <c r="C6280" s="28"/>
      <c r="D6280" s="28"/>
      <c r="E6280" s="28"/>
      <c r="F6280" s="28"/>
      <c r="G6280" s="28"/>
      <c r="H6280" s="28"/>
      <c r="I6280" s="28"/>
      <c r="J6280" s="28"/>
      <c r="K6280" s="28"/>
      <c r="L6280" s="28"/>
      <c r="M6280" s="28"/>
      <c r="N6280" s="28"/>
      <c r="O6280" s="28"/>
      <c r="P6280" s="28"/>
      <c r="Q6280" s="28"/>
      <c r="R6280" s="28"/>
    </row>
    <row r="6281" spans="2:18">
      <c r="B6281" s="28"/>
      <c r="C6281" s="28"/>
      <c r="D6281" s="28"/>
      <c r="E6281" s="28"/>
      <c r="F6281" s="28"/>
      <c r="G6281" s="28"/>
      <c r="H6281" s="28"/>
      <c r="I6281" s="28"/>
      <c r="J6281" s="28"/>
      <c r="K6281" s="28"/>
      <c r="L6281" s="28"/>
      <c r="M6281" s="28"/>
      <c r="N6281" s="28"/>
      <c r="O6281" s="28"/>
      <c r="P6281" s="28"/>
      <c r="Q6281" s="28"/>
      <c r="R6281" s="28"/>
    </row>
    <row r="6282" spans="2:18">
      <c r="B6282" s="28"/>
      <c r="C6282" s="28"/>
      <c r="D6282" s="28"/>
      <c r="E6282" s="28"/>
      <c r="F6282" s="28"/>
      <c r="G6282" s="28"/>
      <c r="H6282" s="28"/>
      <c r="I6282" s="28"/>
      <c r="J6282" s="28"/>
      <c r="K6282" s="28"/>
      <c r="L6282" s="28"/>
      <c r="M6282" s="28"/>
      <c r="N6282" s="28"/>
      <c r="O6282" s="28"/>
      <c r="P6282" s="28"/>
      <c r="Q6282" s="28"/>
      <c r="R6282" s="28"/>
    </row>
    <row r="6283" spans="2:18">
      <c r="B6283" s="28"/>
      <c r="C6283" s="28"/>
      <c r="D6283" s="28"/>
      <c r="E6283" s="28"/>
      <c r="F6283" s="28"/>
      <c r="G6283" s="28"/>
      <c r="H6283" s="28"/>
      <c r="I6283" s="28"/>
      <c r="J6283" s="28"/>
      <c r="K6283" s="28"/>
      <c r="L6283" s="28"/>
      <c r="M6283" s="28"/>
      <c r="N6283" s="28"/>
      <c r="O6283" s="28"/>
      <c r="P6283" s="28"/>
      <c r="Q6283" s="28"/>
      <c r="R6283" s="28"/>
    </row>
    <row r="6284" spans="2:18">
      <c r="B6284" s="28"/>
      <c r="C6284" s="28"/>
      <c r="D6284" s="28"/>
      <c r="E6284" s="28"/>
      <c r="F6284" s="28"/>
      <c r="G6284" s="28"/>
      <c r="H6284" s="28"/>
      <c r="I6284" s="28"/>
      <c r="J6284" s="28"/>
      <c r="K6284" s="28"/>
      <c r="L6284" s="28"/>
      <c r="M6284" s="28"/>
      <c r="N6284" s="28"/>
      <c r="O6284" s="28"/>
      <c r="P6284" s="28"/>
      <c r="Q6284" s="28"/>
      <c r="R6284" s="28"/>
    </row>
    <row r="6285" spans="2:18">
      <c r="B6285" s="28"/>
      <c r="C6285" s="28"/>
      <c r="D6285" s="28"/>
      <c r="E6285" s="28"/>
      <c r="F6285" s="28"/>
      <c r="G6285" s="28"/>
      <c r="H6285" s="28"/>
      <c r="I6285" s="28"/>
      <c r="J6285" s="28"/>
      <c r="K6285" s="28"/>
      <c r="L6285" s="28"/>
      <c r="M6285" s="28"/>
      <c r="N6285" s="28"/>
      <c r="O6285" s="28"/>
      <c r="P6285" s="28"/>
      <c r="Q6285" s="28"/>
      <c r="R6285" s="28"/>
    </row>
    <row r="6286" spans="2:18">
      <c r="B6286" s="28"/>
      <c r="C6286" s="28"/>
      <c r="D6286" s="28"/>
      <c r="E6286" s="28"/>
      <c r="F6286" s="28"/>
      <c r="G6286" s="28"/>
      <c r="H6286" s="28"/>
      <c r="I6286" s="28"/>
      <c r="J6286" s="28"/>
      <c r="K6286" s="28"/>
      <c r="L6286" s="28"/>
      <c r="M6286" s="28"/>
      <c r="N6286" s="28"/>
      <c r="O6286" s="28"/>
      <c r="P6286" s="28"/>
      <c r="Q6286" s="28"/>
      <c r="R6286" s="28"/>
    </row>
    <row r="6287" spans="2:18">
      <c r="B6287" s="28"/>
      <c r="C6287" s="28"/>
      <c r="D6287" s="28"/>
      <c r="E6287" s="28"/>
      <c r="F6287" s="28"/>
      <c r="G6287" s="28"/>
      <c r="H6287" s="28"/>
      <c r="I6287" s="28"/>
      <c r="J6287" s="28"/>
      <c r="K6287" s="28"/>
      <c r="L6287" s="28"/>
      <c r="M6287" s="28"/>
      <c r="N6287" s="28"/>
      <c r="O6287" s="28"/>
      <c r="P6287" s="28"/>
      <c r="Q6287" s="28"/>
      <c r="R6287" s="28"/>
    </row>
    <row r="6288" spans="2:18">
      <c r="B6288" s="28"/>
      <c r="C6288" s="28"/>
      <c r="D6288" s="28"/>
      <c r="E6288" s="28"/>
      <c r="F6288" s="28"/>
      <c r="G6288" s="28"/>
      <c r="H6288" s="28"/>
      <c r="I6288" s="28"/>
      <c r="J6288" s="28"/>
      <c r="K6288" s="28"/>
      <c r="L6288" s="28"/>
      <c r="M6288" s="28"/>
      <c r="N6288" s="28"/>
      <c r="O6288" s="28"/>
      <c r="P6288" s="28"/>
      <c r="Q6288" s="28"/>
      <c r="R6288" s="28"/>
    </row>
    <row r="6289" spans="2:18">
      <c r="B6289" s="28"/>
      <c r="C6289" s="28"/>
      <c r="D6289" s="28"/>
      <c r="E6289" s="28"/>
      <c r="F6289" s="28"/>
      <c r="G6289" s="28"/>
      <c r="H6289" s="28"/>
      <c r="I6289" s="28"/>
      <c r="J6289" s="28"/>
      <c r="K6289" s="28"/>
      <c r="L6289" s="28"/>
      <c r="M6289" s="28"/>
      <c r="N6289" s="28"/>
      <c r="O6289" s="28"/>
      <c r="P6289" s="28"/>
      <c r="Q6289" s="28"/>
      <c r="R6289" s="28"/>
    </row>
    <row r="6290" spans="2:18">
      <c r="B6290" s="28"/>
      <c r="C6290" s="28"/>
      <c r="D6290" s="28"/>
      <c r="E6290" s="28"/>
      <c r="F6290" s="28"/>
      <c r="G6290" s="28"/>
      <c r="H6290" s="28"/>
      <c r="I6290" s="28"/>
      <c r="J6290" s="28"/>
      <c r="K6290" s="28"/>
      <c r="L6290" s="28"/>
      <c r="M6290" s="28"/>
      <c r="N6290" s="28"/>
      <c r="O6290" s="28"/>
      <c r="P6290" s="28"/>
      <c r="Q6290" s="28"/>
      <c r="R6290" s="28"/>
    </row>
    <row r="6291" spans="2:18">
      <c r="B6291" s="28"/>
      <c r="C6291" s="28"/>
      <c r="D6291" s="28"/>
      <c r="E6291" s="28"/>
      <c r="F6291" s="28"/>
      <c r="G6291" s="28"/>
      <c r="H6291" s="28"/>
      <c r="I6291" s="28"/>
      <c r="J6291" s="28"/>
      <c r="K6291" s="28"/>
      <c r="L6291" s="28"/>
      <c r="M6291" s="28"/>
      <c r="N6291" s="28"/>
      <c r="O6291" s="28"/>
      <c r="P6291" s="28"/>
      <c r="Q6291" s="28"/>
      <c r="R6291" s="28"/>
    </row>
    <row r="6292" spans="2:18">
      <c r="B6292" s="28"/>
      <c r="C6292" s="28"/>
      <c r="D6292" s="28"/>
      <c r="E6292" s="28"/>
      <c r="F6292" s="28"/>
      <c r="G6292" s="28"/>
      <c r="H6292" s="28"/>
      <c r="I6292" s="28"/>
      <c r="J6292" s="28"/>
      <c r="K6292" s="28"/>
      <c r="L6292" s="28"/>
      <c r="M6292" s="28"/>
      <c r="N6292" s="28"/>
      <c r="O6292" s="28"/>
      <c r="P6292" s="28"/>
      <c r="Q6292" s="28"/>
      <c r="R6292" s="28"/>
    </row>
    <row r="6293" spans="2:18">
      <c r="B6293" s="28"/>
      <c r="C6293" s="28"/>
      <c r="D6293" s="28"/>
      <c r="E6293" s="28"/>
      <c r="F6293" s="28"/>
      <c r="G6293" s="28"/>
      <c r="H6293" s="28"/>
      <c r="I6293" s="28"/>
      <c r="J6293" s="28"/>
      <c r="K6293" s="28"/>
      <c r="L6293" s="28"/>
      <c r="M6293" s="28"/>
      <c r="N6293" s="28"/>
      <c r="O6293" s="28"/>
      <c r="P6293" s="28"/>
      <c r="Q6293" s="28"/>
      <c r="R6293" s="28"/>
    </row>
    <row r="6294" spans="2:18">
      <c r="B6294" s="28"/>
      <c r="C6294" s="28"/>
      <c r="D6294" s="28"/>
      <c r="E6294" s="28"/>
      <c r="F6294" s="28"/>
      <c r="G6294" s="28"/>
      <c r="H6294" s="28"/>
      <c r="I6294" s="28"/>
      <c r="J6294" s="28"/>
      <c r="K6294" s="28"/>
      <c r="L6294" s="28"/>
      <c r="M6294" s="28"/>
      <c r="N6294" s="28"/>
      <c r="O6294" s="28"/>
      <c r="P6294" s="28"/>
      <c r="Q6294" s="28"/>
      <c r="R6294" s="28"/>
    </row>
    <row r="6295" spans="2:18">
      <c r="B6295" s="28"/>
      <c r="C6295" s="28"/>
      <c r="D6295" s="28"/>
      <c r="E6295" s="28"/>
      <c r="F6295" s="28"/>
      <c r="G6295" s="28"/>
      <c r="H6295" s="28"/>
      <c r="I6295" s="28"/>
      <c r="J6295" s="28"/>
      <c r="K6295" s="28"/>
      <c r="L6295" s="28"/>
      <c r="M6295" s="28"/>
      <c r="N6295" s="28"/>
      <c r="O6295" s="28"/>
      <c r="P6295" s="28"/>
      <c r="Q6295" s="28"/>
      <c r="R6295" s="28"/>
    </row>
    <row r="6296" spans="2:18">
      <c r="B6296" s="28"/>
      <c r="C6296" s="28"/>
      <c r="D6296" s="28"/>
      <c r="E6296" s="28"/>
      <c r="F6296" s="28"/>
      <c r="G6296" s="28"/>
      <c r="H6296" s="28"/>
      <c r="I6296" s="28"/>
      <c r="J6296" s="28"/>
      <c r="K6296" s="28"/>
      <c r="L6296" s="28"/>
      <c r="M6296" s="28"/>
      <c r="N6296" s="28"/>
      <c r="O6296" s="28"/>
      <c r="P6296" s="28"/>
      <c r="Q6296" s="28"/>
      <c r="R6296" s="28"/>
    </row>
    <row r="6297" spans="2:18">
      <c r="B6297" s="28"/>
      <c r="C6297" s="28"/>
      <c r="D6297" s="28"/>
      <c r="E6297" s="28"/>
      <c r="F6297" s="28"/>
      <c r="G6297" s="28"/>
      <c r="H6297" s="28"/>
      <c r="I6297" s="28"/>
      <c r="J6297" s="28"/>
      <c r="K6297" s="28"/>
      <c r="L6297" s="28"/>
      <c r="M6297" s="28"/>
      <c r="N6297" s="28"/>
      <c r="O6297" s="28"/>
      <c r="P6297" s="28"/>
      <c r="Q6297" s="28"/>
      <c r="R6297" s="28"/>
    </row>
    <row r="6298" spans="2:18">
      <c r="B6298" s="28"/>
      <c r="C6298" s="28"/>
      <c r="D6298" s="28"/>
      <c r="E6298" s="28"/>
      <c r="F6298" s="28"/>
      <c r="G6298" s="28"/>
      <c r="H6298" s="28"/>
      <c r="I6298" s="28"/>
      <c r="J6298" s="28"/>
      <c r="K6298" s="28"/>
      <c r="L6298" s="28"/>
      <c r="M6298" s="28"/>
      <c r="N6298" s="28"/>
      <c r="O6298" s="28"/>
      <c r="P6298" s="28"/>
      <c r="Q6298" s="28"/>
      <c r="R6298" s="28"/>
    </row>
    <row r="6299" spans="2:18">
      <c r="B6299" s="28"/>
      <c r="C6299" s="28"/>
      <c r="D6299" s="28"/>
      <c r="E6299" s="28"/>
      <c r="F6299" s="28"/>
      <c r="G6299" s="28"/>
      <c r="H6299" s="28"/>
      <c r="I6299" s="28"/>
      <c r="J6299" s="28"/>
      <c r="K6299" s="28"/>
      <c r="L6299" s="28"/>
      <c r="M6299" s="28"/>
      <c r="N6299" s="28"/>
      <c r="O6299" s="28"/>
      <c r="P6299" s="28"/>
      <c r="Q6299" s="28"/>
      <c r="R6299" s="28"/>
    </row>
    <row r="6300" spans="2:18">
      <c r="B6300" s="28"/>
      <c r="C6300" s="28"/>
      <c r="D6300" s="28"/>
      <c r="E6300" s="28"/>
      <c r="F6300" s="28"/>
      <c r="G6300" s="28"/>
      <c r="H6300" s="28"/>
      <c r="I6300" s="28"/>
      <c r="J6300" s="28"/>
      <c r="K6300" s="28"/>
      <c r="L6300" s="28"/>
      <c r="M6300" s="28"/>
      <c r="N6300" s="28"/>
      <c r="O6300" s="28"/>
      <c r="P6300" s="28"/>
      <c r="Q6300" s="28"/>
      <c r="R6300" s="28"/>
    </row>
    <row r="6301" spans="2:18">
      <c r="B6301" s="28"/>
      <c r="C6301" s="28"/>
      <c r="D6301" s="28"/>
      <c r="E6301" s="28"/>
      <c r="F6301" s="28"/>
      <c r="G6301" s="28"/>
      <c r="H6301" s="28"/>
      <c r="I6301" s="28"/>
      <c r="J6301" s="28"/>
      <c r="K6301" s="28"/>
      <c r="L6301" s="28"/>
      <c r="M6301" s="28"/>
      <c r="N6301" s="28"/>
      <c r="O6301" s="28"/>
      <c r="P6301" s="28"/>
      <c r="Q6301" s="28"/>
      <c r="R6301" s="28"/>
    </row>
    <row r="6302" spans="2:18">
      <c r="B6302" s="28"/>
      <c r="C6302" s="28"/>
      <c r="D6302" s="28"/>
      <c r="E6302" s="28"/>
      <c r="F6302" s="28"/>
      <c r="G6302" s="28"/>
      <c r="H6302" s="28"/>
      <c r="I6302" s="28"/>
      <c r="J6302" s="28"/>
      <c r="K6302" s="28"/>
      <c r="L6302" s="28"/>
      <c r="M6302" s="28"/>
      <c r="N6302" s="28"/>
      <c r="O6302" s="28"/>
      <c r="P6302" s="28"/>
      <c r="Q6302" s="28"/>
      <c r="R6302" s="28"/>
    </row>
    <row r="6303" spans="2:18">
      <c r="B6303" s="28"/>
      <c r="C6303" s="28"/>
      <c r="D6303" s="28"/>
      <c r="E6303" s="28"/>
      <c r="F6303" s="28"/>
      <c r="G6303" s="28"/>
      <c r="H6303" s="28"/>
      <c r="I6303" s="28"/>
      <c r="J6303" s="28"/>
      <c r="K6303" s="28"/>
      <c r="L6303" s="28"/>
      <c r="M6303" s="28"/>
      <c r="N6303" s="28"/>
      <c r="O6303" s="28"/>
      <c r="P6303" s="28"/>
      <c r="Q6303" s="28"/>
      <c r="R6303" s="28"/>
    </row>
    <row r="6304" spans="2:18">
      <c r="B6304" s="28"/>
      <c r="C6304" s="28"/>
      <c r="D6304" s="28"/>
      <c r="E6304" s="28"/>
      <c r="F6304" s="28"/>
      <c r="G6304" s="28"/>
      <c r="H6304" s="28"/>
      <c r="I6304" s="28"/>
      <c r="J6304" s="28"/>
      <c r="K6304" s="28"/>
      <c r="L6304" s="28"/>
      <c r="M6304" s="28"/>
      <c r="N6304" s="28"/>
      <c r="O6304" s="28"/>
      <c r="P6304" s="28"/>
      <c r="Q6304" s="28"/>
      <c r="R6304" s="28"/>
    </row>
    <row r="6305" spans="2:18">
      <c r="B6305" s="28"/>
      <c r="C6305" s="28"/>
      <c r="D6305" s="28"/>
      <c r="E6305" s="28"/>
      <c r="F6305" s="28"/>
      <c r="G6305" s="28"/>
      <c r="H6305" s="28"/>
      <c r="I6305" s="28"/>
      <c r="J6305" s="28"/>
      <c r="K6305" s="28"/>
      <c r="L6305" s="28"/>
      <c r="M6305" s="28"/>
      <c r="N6305" s="28"/>
      <c r="O6305" s="28"/>
      <c r="P6305" s="28"/>
      <c r="Q6305" s="28"/>
      <c r="R6305" s="28"/>
    </row>
    <row r="6306" spans="2:18">
      <c r="B6306" s="28"/>
      <c r="C6306" s="28"/>
      <c r="D6306" s="28"/>
      <c r="E6306" s="28"/>
      <c r="F6306" s="28"/>
      <c r="G6306" s="28"/>
      <c r="H6306" s="28"/>
      <c r="I6306" s="28"/>
      <c r="J6306" s="28"/>
      <c r="K6306" s="28"/>
      <c r="L6306" s="28"/>
      <c r="M6306" s="28"/>
      <c r="N6306" s="28"/>
      <c r="O6306" s="28"/>
      <c r="P6306" s="28"/>
      <c r="Q6306" s="28"/>
      <c r="R6306" s="28"/>
    </row>
    <row r="6307" spans="2:18">
      <c r="B6307" s="28"/>
      <c r="C6307" s="28"/>
      <c r="D6307" s="28"/>
      <c r="E6307" s="28"/>
      <c r="F6307" s="28"/>
      <c r="G6307" s="28"/>
      <c r="H6307" s="28"/>
      <c r="I6307" s="28"/>
      <c r="J6307" s="28"/>
      <c r="K6307" s="28"/>
      <c r="L6307" s="28"/>
      <c r="M6307" s="28"/>
      <c r="N6307" s="28"/>
      <c r="O6307" s="28"/>
      <c r="P6307" s="28"/>
      <c r="Q6307" s="28"/>
      <c r="R6307" s="28"/>
    </row>
    <row r="6308" spans="2:18">
      <c r="B6308" s="28"/>
      <c r="C6308" s="28"/>
      <c r="D6308" s="28"/>
      <c r="E6308" s="28"/>
      <c r="F6308" s="28"/>
      <c r="G6308" s="28"/>
      <c r="H6308" s="28"/>
      <c r="I6308" s="28"/>
      <c r="J6308" s="28"/>
      <c r="K6308" s="28"/>
      <c r="L6308" s="28"/>
      <c r="M6308" s="28"/>
      <c r="N6308" s="28"/>
      <c r="O6308" s="28"/>
      <c r="P6308" s="28"/>
      <c r="Q6308" s="28"/>
      <c r="R6308" s="28"/>
    </row>
    <row r="6309" spans="2:18">
      <c r="B6309" s="28"/>
      <c r="C6309" s="28"/>
      <c r="D6309" s="28"/>
      <c r="E6309" s="28"/>
      <c r="F6309" s="28"/>
      <c r="G6309" s="28"/>
      <c r="H6309" s="28"/>
      <c r="I6309" s="28"/>
      <c r="J6309" s="28"/>
      <c r="K6309" s="28"/>
      <c r="L6309" s="28"/>
      <c r="M6309" s="28"/>
      <c r="N6309" s="28"/>
      <c r="O6309" s="28"/>
      <c r="P6309" s="28"/>
      <c r="Q6309" s="28"/>
      <c r="R6309" s="28"/>
    </row>
    <row r="6310" spans="2:18">
      <c r="B6310" s="28"/>
      <c r="C6310" s="28"/>
      <c r="D6310" s="28"/>
      <c r="E6310" s="28"/>
      <c r="F6310" s="28"/>
      <c r="G6310" s="28"/>
      <c r="H6310" s="28"/>
      <c r="I6310" s="28"/>
      <c r="J6310" s="28"/>
      <c r="K6310" s="28"/>
      <c r="L6310" s="28"/>
      <c r="M6310" s="28"/>
      <c r="N6310" s="28"/>
      <c r="O6310" s="28"/>
      <c r="P6310" s="28"/>
      <c r="Q6310" s="28"/>
      <c r="R6310" s="28"/>
    </row>
    <row r="6311" spans="2:18">
      <c r="B6311" s="28"/>
      <c r="C6311" s="28"/>
      <c r="D6311" s="28"/>
      <c r="E6311" s="28"/>
      <c r="F6311" s="28"/>
      <c r="G6311" s="28"/>
      <c r="H6311" s="28"/>
      <c r="I6311" s="28"/>
      <c r="J6311" s="28"/>
      <c r="K6311" s="28"/>
      <c r="L6311" s="28"/>
      <c r="M6311" s="28"/>
      <c r="N6311" s="28"/>
      <c r="O6311" s="28"/>
      <c r="P6311" s="28"/>
      <c r="Q6311" s="28"/>
      <c r="R6311" s="28"/>
    </row>
    <row r="6312" spans="2:18">
      <c r="B6312" s="28"/>
      <c r="C6312" s="28"/>
      <c r="D6312" s="28"/>
      <c r="E6312" s="28"/>
      <c r="F6312" s="28"/>
      <c r="G6312" s="28"/>
      <c r="H6312" s="28"/>
      <c r="I6312" s="28"/>
      <c r="J6312" s="28"/>
      <c r="K6312" s="28"/>
      <c r="L6312" s="28"/>
      <c r="M6312" s="28"/>
      <c r="N6312" s="28"/>
      <c r="O6312" s="28"/>
      <c r="P6312" s="28"/>
      <c r="Q6312" s="28"/>
      <c r="R6312" s="28"/>
    </row>
    <row r="6313" spans="2:18">
      <c r="B6313" s="28"/>
      <c r="C6313" s="28"/>
      <c r="D6313" s="28"/>
      <c r="E6313" s="28"/>
      <c r="F6313" s="28"/>
      <c r="G6313" s="28"/>
      <c r="H6313" s="28"/>
      <c r="I6313" s="28"/>
      <c r="J6313" s="28"/>
      <c r="K6313" s="28"/>
      <c r="L6313" s="28"/>
      <c r="M6313" s="28"/>
      <c r="N6313" s="28"/>
      <c r="O6313" s="28"/>
      <c r="P6313" s="28"/>
      <c r="Q6313" s="28"/>
      <c r="R6313" s="28"/>
    </row>
    <row r="6314" spans="2:18">
      <c r="B6314" s="28"/>
      <c r="C6314" s="28"/>
      <c r="D6314" s="28"/>
      <c r="E6314" s="28"/>
      <c r="F6314" s="28"/>
      <c r="G6314" s="28"/>
      <c r="H6314" s="28"/>
      <c r="I6314" s="28"/>
      <c r="J6314" s="28"/>
      <c r="K6314" s="28"/>
      <c r="L6314" s="28"/>
      <c r="M6314" s="28"/>
      <c r="N6314" s="28"/>
      <c r="O6314" s="28"/>
      <c r="P6314" s="28"/>
      <c r="Q6314" s="28"/>
      <c r="R6314" s="28"/>
    </row>
    <row r="6315" spans="2:18">
      <c r="B6315" s="28"/>
      <c r="C6315" s="28"/>
      <c r="D6315" s="28"/>
      <c r="E6315" s="28"/>
      <c r="F6315" s="28"/>
      <c r="G6315" s="28"/>
      <c r="H6315" s="28"/>
      <c r="I6315" s="28"/>
      <c r="J6315" s="28"/>
      <c r="K6315" s="28"/>
      <c r="L6315" s="28"/>
      <c r="M6315" s="28"/>
      <c r="N6315" s="28"/>
      <c r="O6315" s="28"/>
      <c r="P6315" s="28"/>
      <c r="Q6315" s="28"/>
      <c r="R6315" s="28"/>
    </row>
    <row r="6316" spans="2:18">
      <c r="B6316" s="28"/>
      <c r="C6316" s="28"/>
      <c r="D6316" s="28"/>
      <c r="E6316" s="28"/>
      <c r="F6316" s="28"/>
      <c r="G6316" s="28"/>
      <c r="H6316" s="28"/>
      <c r="I6316" s="28"/>
      <c r="J6316" s="28"/>
      <c r="K6316" s="28"/>
      <c r="L6316" s="28"/>
      <c r="M6316" s="28"/>
      <c r="N6316" s="28"/>
      <c r="O6316" s="28"/>
      <c r="P6316" s="28"/>
      <c r="Q6316" s="28"/>
      <c r="R6316" s="28"/>
    </row>
    <row r="6317" spans="2:18">
      <c r="B6317" s="28"/>
      <c r="C6317" s="28"/>
      <c r="D6317" s="28"/>
      <c r="E6317" s="28"/>
      <c r="F6317" s="28"/>
      <c r="G6317" s="28"/>
      <c r="H6317" s="28"/>
      <c r="I6317" s="28"/>
      <c r="J6317" s="28"/>
      <c r="K6317" s="28"/>
      <c r="L6317" s="28"/>
      <c r="M6317" s="28"/>
      <c r="N6317" s="28"/>
      <c r="O6317" s="28"/>
      <c r="P6317" s="28"/>
      <c r="Q6317" s="28"/>
      <c r="R6317" s="28"/>
    </row>
    <row r="6318" spans="2:18">
      <c r="B6318" s="28"/>
      <c r="C6318" s="28"/>
      <c r="D6318" s="28"/>
      <c r="E6318" s="28"/>
      <c r="F6318" s="28"/>
      <c r="G6318" s="28"/>
      <c r="H6318" s="28"/>
      <c r="I6318" s="28"/>
      <c r="J6318" s="28"/>
      <c r="K6318" s="28"/>
      <c r="L6318" s="28"/>
      <c r="M6318" s="28"/>
      <c r="N6318" s="28"/>
      <c r="O6318" s="28"/>
      <c r="P6318" s="28"/>
      <c r="Q6318" s="28"/>
      <c r="R6318" s="28"/>
    </row>
    <row r="6319" spans="2:18">
      <c r="B6319" s="28"/>
      <c r="C6319" s="28"/>
      <c r="D6319" s="28"/>
      <c r="E6319" s="28"/>
      <c r="F6319" s="28"/>
      <c r="G6319" s="28"/>
      <c r="H6319" s="28"/>
      <c r="I6319" s="28"/>
      <c r="J6319" s="28"/>
      <c r="K6319" s="28"/>
      <c r="L6319" s="28"/>
      <c r="M6319" s="28"/>
      <c r="N6319" s="28"/>
      <c r="O6319" s="28"/>
      <c r="P6319" s="28"/>
      <c r="Q6319" s="28"/>
      <c r="R6319" s="28"/>
    </row>
    <row r="6320" spans="2:18">
      <c r="B6320" s="28"/>
      <c r="C6320" s="28"/>
      <c r="D6320" s="28"/>
      <c r="E6320" s="28"/>
      <c r="F6320" s="28"/>
      <c r="G6320" s="28"/>
      <c r="H6320" s="28"/>
      <c r="I6320" s="28"/>
      <c r="J6320" s="28"/>
      <c r="K6320" s="28"/>
      <c r="L6320" s="28"/>
      <c r="M6320" s="28"/>
      <c r="N6320" s="28"/>
      <c r="O6320" s="28"/>
      <c r="P6320" s="28"/>
      <c r="Q6320" s="28"/>
      <c r="R6320" s="28"/>
    </row>
    <row r="6321" spans="2:18">
      <c r="B6321" s="28"/>
      <c r="C6321" s="28"/>
      <c r="D6321" s="28"/>
      <c r="E6321" s="28"/>
      <c r="F6321" s="28"/>
      <c r="G6321" s="28"/>
      <c r="H6321" s="28"/>
      <c r="I6321" s="28"/>
      <c r="J6321" s="28"/>
      <c r="K6321" s="28"/>
      <c r="L6321" s="28"/>
      <c r="M6321" s="28"/>
      <c r="N6321" s="28"/>
      <c r="O6321" s="28"/>
      <c r="P6321" s="28"/>
      <c r="Q6321" s="28"/>
      <c r="R6321" s="28"/>
    </row>
    <row r="6322" spans="2:18">
      <c r="B6322" s="28"/>
      <c r="C6322" s="28"/>
      <c r="D6322" s="28"/>
      <c r="E6322" s="28"/>
      <c r="F6322" s="28"/>
      <c r="G6322" s="28"/>
      <c r="H6322" s="28"/>
      <c r="I6322" s="28"/>
      <c r="J6322" s="28"/>
      <c r="K6322" s="28"/>
      <c r="L6322" s="28"/>
      <c r="M6322" s="28"/>
      <c r="N6322" s="28"/>
      <c r="O6322" s="28"/>
      <c r="P6322" s="28"/>
      <c r="Q6322" s="28"/>
      <c r="R6322" s="28"/>
    </row>
    <row r="6323" spans="2:18">
      <c r="B6323" s="28"/>
      <c r="C6323" s="28"/>
      <c r="D6323" s="28"/>
      <c r="E6323" s="28"/>
      <c r="F6323" s="28"/>
      <c r="G6323" s="28"/>
      <c r="H6323" s="28"/>
      <c r="I6323" s="28"/>
      <c r="J6323" s="28"/>
      <c r="K6323" s="28"/>
      <c r="L6323" s="28"/>
      <c r="M6323" s="28"/>
      <c r="N6323" s="28"/>
      <c r="O6323" s="28"/>
      <c r="P6323" s="28"/>
      <c r="Q6323" s="28"/>
      <c r="R6323" s="28"/>
    </row>
    <row r="6324" spans="2:18">
      <c r="B6324" s="28"/>
      <c r="C6324" s="28"/>
      <c r="D6324" s="28"/>
      <c r="E6324" s="28"/>
      <c r="F6324" s="28"/>
      <c r="G6324" s="28"/>
      <c r="H6324" s="28"/>
      <c r="I6324" s="28"/>
      <c r="J6324" s="28"/>
      <c r="K6324" s="28"/>
      <c r="L6324" s="28"/>
      <c r="M6324" s="28"/>
      <c r="N6324" s="28"/>
      <c r="O6324" s="28"/>
      <c r="P6324" s="28"/>
      <c r="Q6324" s="28"/>
      <c r="R6324" s="28"/>
    </row>
    <row r="6325" spans="2:18">
      <c r="B6325" s="28"/>
      <c r="C6325" s="28"/>
      <c r="D6325" s="28"/>
      <c r="E6325" s="28"/>
      <c r="F6325" s="28"/>
      <c r="G6325" s="28"/>
      <c r="H6325" s="28"/>
      <c r="I6325" s="28"/>
      <c r="J6325" s="28"/>
      <c r="K6325" s="28"/>
      <c r="L6325" s="28"/>
      <c r="M6325" s="28"/>
      <c r="N6325" s="28"/>
      <c r="O6325" s="28"/>
      <c r="P6325" s="28"/>
      <c r="Q6325" s="28"/>
      <c r="R6325" s="28"/>
    </row>
    <row r="6326" spans="2:18">
      <c r="B6326" s="28"/>
      <c r="C6326" s="28"/>
      <c r="D6326" s="28"/>
      <c r="E6326" s="28"/>
      <c r="F6326" s="28"/>
      <c r="G6326" s="28"/>
      <c r="H6326" s="28"/>
      <c r="I6326" s="28"/>
      <c r="J6326" s="28"/>
      <c r="K6326" s="28"/>
      <c r="L6326" s="28"/>
      <c r="M6326" s="28"/>
      <c r="N6326" s="28"/>
      <c r="O6326" s="28"/>
      <c r="P6326" s="28"/>
      <c r="Q6326" s="28"/>
      <c r="R6326" s="28"/>
    </row>
    <row r="6327" spans="2:18">
      <c r="B6327" s="28"/>
      <c r="C6327" s="28"/>
      <c r="D6327" s="28"/>
      <c r="E6327" s="28"/>
      <c r="F6327" s="28"/>
      <c r="G6327" s="28"/>
      <c r="H6327" s="28"/>
      <c r="I6327" s="28"/>
      <c r="J6327" s="28"/>
      <c r="K6327" s="28"/>
      <c r="L6327" s="28"/>
      <c r="M6327" s="28"/>
      <c r="N6327" s="28"/>
      <c r="O6327" s="28"/>
      <c r="P6327" s="28"/>
      <c r="Q6327" s="28"/>
      <c r="R6327" s="28"/>
    </row>
    <row r="6328" spans="2:18">
      <c r="B6328" s="28"/>
      <c r="C6328" s="28"/>
      <c r="D6328" s="28"/>
      <c r="E6328" s="28"/>
      <c r="F6328" s="28"/>
      <c r="G6328" s="28"/>
      <c r="H6328" s="28"/>
      <c r="I6328" s="28"/>
      <c r="J6328" s="28"/>
      <c r="K6328" s="28"/>
      <c r="L6328" s="28"/>
      <c r="M6328" s="28"/>
      <c r="N6328" s="28"/>
      <c r="O6328" s="28"/>
      <c r="P6328" s="28"/>
      <c r="Q6328" s="28"/>
      <c r="R6328" s="28"/>
    </row>
    <row r="6329" spans="2:18">
      <c r="B6329" s="28"/>
      <c r="C6329" s="28"/>
      <c r="D6329" s="28"/>
      <c r="E6329" s="28"/>
      <c r="F6329" s="28"/>
      <c r="G6329" s="28"/>
      <c r="H6329" s="28"/>
      <c r="I6329" s="28"/>
      <c r="J6329" s="28"/>
      <c r="K6329" s="28"/>
      <c r="L6329" s="28"/>
      <c r="M6329" s="28"/>
      <c r="N6329" s="28"/>
      <c r="O6329" s="28"/>
      <c r="P6329" s="28"/>
      <c r="Q6329" s="28"/>
      <c r="R6329" s="28"/>
    </row>
    <row r="6330" spans="2:18">
      <c r="B6330" s="28"/>
      <c r="C6330" s="28"/>
      <c r="D6330" s="28"/>
      <c r="E6330" s="28"/>
      <c r="F6330" s="28"/>
      <c r="G6330" s="28"/>
      <c r="H6330" s="28"/>
      <c r="I6330" s="28"/>
      <c r="J6330" s="28"/>
      <c r="K6330" s="28"/>
      <c r="L6330" s="28"/>
      <c r="M6330" s="28"/>
      <c r="N6330" s="28"/>
      <c r="O6330" s="28"/>
      <c r="P6330" s="28"/>
      <c r="Q6330" s="28"/>
      <c r="R6330" s="28"/>
    </row>
    <row r="6331" spans="2:18">
      <c r="B6331" s="28"/>
      <c r="C6331" s="28"/>
      <c r="D6331" s="28"/>
      <c r="E6331" s="28"/>
      <c r="F6331" s="28"/>
      <c r="G6331" s="28"/>
      <c r="H6331" s="28"/>
      <c r="I6331" s="28"/>
      <c r="J6331" s="28"/>
      <c r="K6331" s="28"/>
      <c r="L6331" s="28"/>
      <c r="M6331" s="28"/>
      <c r="N6331" s="28"/>
      <c r="O6331" s="28"/>
      <c r="P6331" s="28"/>
      <c r="Q6331" s="28"/>
      <c r="R6331" s="28"/>
    </row>
    <row r="6332" spans="2:18">
      <c r="B6332" s="28"/>
      <c r="C6332" s="28"/>
      <c r="D6332" s="28"/>
      <c r="E6332" s="28"/>
      <c r="F6332" s="28"/>
      <c r="G6332" s="28"/>
      <c r="H6332" s="28"/>
      <c r="I6332" s="28"/>
      <c r="J6332" s="28"/>
      <c r="K6332" s="28"/>
      <c r="L6332" s="28"/>
      <c r="M6332" s="28"/>
      <c r="N6332" s="28"/>
      <c r="O6332" s="28"/>
      <c r="P6332" s="28"/>
      <c r="Q6332" s="28"/>
      <c r="R6332" s="28"/>
    </row>
    <row r="6333" spans="2:18">
      <c r="B6333" s="28"/>
      <c r="C6333" s="28"/>
      <c r="D6333" s="28"/>
      <c r="E6333" s="28"/>
      <c r="F6333" s="28"/>
      <c r="G6333" s="28"/>
      <c r="H6333" s="28"/>
      <c r="I6333" s="28"/>
      <c r="J6333" s="28"/>
      <c r="K6333" s="28"/>
      <c r="L6333" s="28"/>
      <c r="M6333" s="28"/>
      <c r="N6333" s="28"/>
      <c r="O6333" s="28"/>
      <c r="P6333" s="28"/>
      <c r="Q6333" s="28"/>
      <c r="R6333" s="28"/>
    </row>
    <row r="6334" spans="2:18">
      <c r="B6334" s="28"/>
      <c r="C6334" s="28"/>
      <c r="D6334" s="28"/>
      <c r="E6334" s="28"/>
      <c r="F6334" s="28"/>
      <c r="G6334" s="28"/>
      <c r="H6334" s="28"/>
      <c r="I6334" s="28"/>
      <c r="J6334" s="28"/>
      <c r="K6334" s="28"/>
      <c r="L6334" s="28"/>
      <c r="M6334" s="28"/>
      <c r="N6334" s="28"/>
      <c r="O6334" s="28"/>
      <c r="P6334" s="28"/>
      <c r="Q6334" s="28"/>
      <c r="R6334" s="28"/>
    </row>
    <row r="6335" spans="2:18">
      <c r="B6335" s="28"/>
      <c r="C6335" s="28"/>
      <c r="D6335" s="28"/>
      <c r="E6335" s="28"/>
      <c r="F6335" s="28"/>
      <c r="G6335" s="28"/>
      <c r="H6335" s="28"/>
      <c r="I6335" s="28"/>
      <c r="J6335" s="28"/>
      <c r="K6335" s="28"/>
      <c r="L6335" s="28"/>
      <c r="M6335" s="28"/>
      <c r="N6335" s="28"/>
      <c r="O6335" s="28"/>
      <c r="P6335" s="28"/>
      <c r="Q6335" s="28"/>
      <c r="R6335" s="28"/>
    </row>
    <row r="6336" spans="2:18">
      <c r="B6336" s="28"/>
      <c r="C6336" s="28"/>
      <c r="D6336" s="28"/>
      <c r="E6336" s="28"/>
      <c r="F6336" s="28"/>
      <c r="G6336" s="28"/>
      <c r="H6336" s="28"/>
      <c r="I6336" s="28"/>
      <c r="J6336" s="28"/>
      <c r="K6336" s="28"/>
      <c r="L6336" s="28"/>
      <c r="M6336" s="28"/>
      <c r="N6336" s="28"/>
      <c r="O6336" s="28"/>
      <c r="P6336" s="28"/>
      <c r="Q6336" s="28"/>
      <c r="R6336" s="28"/>
    </row>
    <row r="6337" spans="2:18">
      <c r="B6337" s="28"/>
      <c r="C6337" s="28"/>
      <c r="D6337" s="28"/>
      <c r="E6337" s="28"/>
      <c r="F6337" s="28"/>
      <c r="G6337" s="28"/>
      <c r="H6337" s="28"/>
      <c r="I6337" s="28"/>
      <c r="J6337" s="28"/>
      <c r="K6337" s="28"/>
      <c r="L6337" s="28"/>
      <c r="M6337" s="28"/>
      <c r="N6337" s="28"/>
      <c r="O6337" s="28"/>
      <c r="P6337" s="28"/>
      <c r="Q6337" s="28"/>
      <c r="R6337" s="28"/>
    </row>
    <row r="6338" spans="2:18">
      <c r="B6338" s="28"/>
      <c r="C6338" s="28"/>
      <c r="D6338" s="28"/>
      <c r="E6338" s="28"/>
      <c r="F6338" s="28"/>
      <c r="G6338" s="28"/>
      <c r="H6338" s="28"/>
      <c r="I6338" s="28"/>
      <c r="J6338" s="28"/>
      <c r="K6338" s="28"/>
      <c r="L6338" s="28"/>
      <c r="M6338" s="28"/>
      <c r="N6338" s="28"/>
      <c r="O6338" s="28"/>
      <c r="P6338" s="28"/>
      <c r="Q6338" s="28"/>
      <c r="R6338" s="28"/>
    </row>
    <row r="6339" spans="2:18">
      <c r="B6339" s="28"/>
      <c r="C6339" s="28"/>
      <c r="D6339" s="28"/>
      <c r="E6339" s="28"/>
      <c r="F6339" s="28"/>
      <c r="G6339" s="28"/>
      <c r="H6339" s="28"/>
      <c r="I6339" s="28"/>
      <c r="J6339" s="28"/>
      <c r="K6339" s="28"/>
      <c r="L6339" s="28"/>
      <c r="M6339" s="28"/>
      <c r="N6339" s="28"/>
      <c r="O6339" s="28"/>
      <c r="P6339" s="28"/>
      <c r="Q6339" s="28"/>
      <c r="R6339" s="28"/>
    </row>
    <row r="6340" spans="2:18">
      <c r="B6340" s="28"/>
      <c r="C6340" s="28"/>
      <c r="D6340" s="28"/>
      <c r="E6340" s="28"/>
      <c r="F6340" s="28"/>
      <c r="G6340" s="28"/>
      <c r="H6340" s="28"/>
      <c r="I6340" s="28"/>
      <c r="J6340" s="28"/>
      <c r="K6340" s="28"/>
      <c r="L6340" s="28"/>
      <c r="M6340" s="28"/>
      <c r="N6340" s="28"/>
      <c r="O6340" s="28"/>
      <c r="P6340" s="28"/>
      <c r="Q6340" s="28"/>
      <c r="R6340" s="28"/>
    </row>
    <row r="6341" spans="2:18">
      <c r="B6341" s="28"/>
      <c r="C6341" s="28"/>
      <c r="D6341" s="28"/>
      <c r="E6341" s="28"/>
      <c r="F6341" s="28"/>
      <c r="G6341" s="28"/>
      <c r="H6341" s="28"/>
      <c r="I6341" s="28"/>
      <c r="J6341" s="28"/>
      <c r="K6341" s="28"/>
      <c r="L6341" s="28"/>
      <c r="M6341" s="28"/>
      <c r="N6341" s="28"/>
      <c r="O6341" s="28"/>
      <c r="P6341" s="28"/>
      <c r="Q6341" s="28"/>
      <c r="R6341" s="28"/>
    </row>
    <row r="6342" spans="2:18">
      <c r="B6342" s="28"/>
      <c r="C6342" s="28"/>
      <c r="D6342" s="28"/>
      <c r="E6342" s="28"/>
      <c r="F6342" s="28"/>
      <c r="G6342" s="28"/>
      <c r="H6342" s="28"/>
      <c r="I6342" s="28"/>
      <c r="J6342" s="28"/>
      <c r="K6342" s="28"/>
      <c r="L6342" s="28"/>
      <c r="M6342" s="28"/>
      <c r="N6342" s="28"/>
      <c r="O6342" s="28"/>
      <c r="P6342" s="28"/>
      <c r="Q6342" s="28"/>
      <c r="R6342" s="28"/>
    </row>
    <row r="6343" spans="2:18">
      <c r="B6343" s="28"/>
      <c r="C6343" s="28"/>
      <c r="D6343" s="28"/>
      <c r="E6343" s="28"/>
      <c r="F6343" s="28"/>
      <c r="G6343" s="28"/>
      <c r="H6343" s="28"/>
      <c r="I6343" s="28"/>
      <c r="J6343" s="28"/>
      <c r="K6343" s="28"/>
      <c r="L6343" s="28"/>
      <c r="M6343" s="28"/>
      <c r="N6343" s="28"/>
      <c r="O6343" s="28"/>
      <c r="P6343" s="28"/>
      <c r="Q6343" s="28"/>
      <c r="R6343" s="28"/>
    </row>
    <row r="6344" spans="2:18">
      <c r="B6344" s="28"/>
      <c r="C6344" s="28"/>
      <c r="D6344" s="28"/>
      <c r="E6344" s="28"/>
      <c r="F6344" s="28"/>
      <c r="G6344" s="28"/>
      <c r="H6344" s="28"/>
      <c r="I6344" s="28"/>
      <c r="J6344" s="28"/>
      <c r="K6344" s="28"/>
      <c r="L6344" s="28"/>
      <c r="M6344" s="28"/>
      <c r="N6344" s="28"/>
      <c r="O6344" s="28"/>
      <c r="P6344" s="28"/>
      <c r="Q6344" s="28"/>
      <c r="R6344" s="28"/>
    </row>
    <row r="6345" spans="2:18">
      <c r="B6345" s="28"/>
      <c r="C6345" s="28"/>
      <c r="D6345" s="28"/>
      <c r="E6345" s="28"/>
      <c r="F6345" s="28"/>
      <c r="G6345" s="28"/>
      <c r="H6345" s="28"/>
      <c r="I6345" s="28"/>
      <c r="J6345" s="28"/>
      <c r="K6345" s="28"/>
      <c r="L6345" s="28"/>
      <c r="M6345" s="28"/>
      <c r="N6345" s="28"/>
      <c r="O6345" s="28"/>
      <c r="P6345" s="28"/>
      <c r="Q6345" s="28"/>
      <c r="R6345" s="28"/>
    </row>
    <row r="6346" spans="2:18">
      <c r="B6346" s="28"/>
      <c r="C6346" s="28"/>
      <c r="D6346" s="28"/>
      <c r="E6346" s="28"/>
      <c r="F6346" s="28"/>
      <c r="G6346" s="28"/>
      <c r="H6346" s="28"/>
      <c r="I6346" s="28"/>
      <c r="J6346" s="28"/>
      <c r="K6346" s="28"/>
      <c r="L6346" s="28"/>
      <c r="M6346" s="28"/>
      <c r="N6346" s="28"/>
      <c r="O6346" s="28"/>
      <c r="P6346" s="28"/>
      <c r="Q6346" s="28"/>
      <c r="R6346" s="28"/>
    </row>
    <row r="6347" spans="2:18">
      <c r="B6347" s="28"/>
      <c r="C6347" s="28"/>
      <c r="D6347" s="28"/>
      <c r="E6347" s="28"/>
      <c r="F6347" s="28"/>
      <c r="G6347" s="28"/>
      <c r="H6347" s="28"/>
      <c r="I6347" s="28"/>
      <c r="J6347" s="28"/>
      <c r="K6347" s="28"/>
      <c r="L6347" s="28"/>
      <c r="M6347" s="28"/>
      <c r="N6347" s="28"/>
      <c r="O6347" s="28"/>
      <c r="P6347" s="28"/>
      <c r="Q6347" s="28"/>
      <c r="R6347" s="28"/>
    </row>
    <row r="6348" spans="2:18">
      <c r="B6348" s="28"/>
      <c r="C6348" s="28"/>
      <c r="D6348" s="28"/>
      <c r="E6348" s="28"/>
      <c r="F6348" s="28"/>
      <c r="G6348" s="28"/>
      <c r="H6348" s="28"/>
      <c r="I6348" s="28"/>
      <c r="J6348" s="28"/>
      <c r="K6348" s="28"/>
      <c r="L6348" s="28"/>
      <c r="M6348" s="28"/>
      <c r="N6348" s="28"/>
      <c r="O6348" s="28"/>
      <c r="P6348" s="28"/>
      <c r="Q6348" s="28"/>
      <c r="R6348" s="28"/>
    </row>
    <row r="6349" spans="2:18">
      <c r="B6349" s="28"/>
      <c r="C6349" s="28"/>
      <c r="D6349" s="28"/>
      <c r="E6349" s="28"/>
      <c r="F6349" s="28"/>
      <c r="G6349" s="28"/>
      <c r="H6349" s="28"/>
      <c r="I6349" s="28"/>
      <c r="J6349" s="28"/>
      <c r="K6349" s="28"/>
      <c r="L6349" s="28"/>
      <c r="M6349" s="28"/>
      <c r="N6349" s="28"/>
      <c r="O6349" s="28"/>
      <c r="P6349" s="28"/>
      <c r="Q6349" s="28"/>
      <c r="R6349" s="28"/>
    </row>
    <row r="6350" spans="2:18">
      <c r="B6350" s="28"/>
      <c r="C6350" s="28"/>
      <c r="D6350" s="28"/>
      <c r="E6350" s="28"/>
      <c r="F6350" s="28"/>
      <c r="G6350" s="28"/>
      <c r="H6350" s="28"/>
      <c r="I6350" s="28"/>
      <c r="J6350" s="28"/>
      <c r="K6350" s="28"/>
      <c r="L6350" s="28"/>
      <c r="M6350" s="28"/>
      <c r="N6350" s="28"/>
      <c r="O6350" s="28"/>
      <c r="P6350" s="28"/>
      <c r="Q6350" s="28"/>
      <c r="R6350" s="28"/>
    </row>
    <row r="6351" spans="2:18">
      <c r="B6351" s="28"/>
      <c r="C6351" s="28"/>
      <c r="D6351" s="28"/>
      <c r="E6351" s="28"/>
      <c r="F6351" s="28"/>
      <c r="G6351" s="28"/>
      <c r="H6351" s="28"/>
      <c r="I6351" s="28"/>
      <c r="J6351" s="28"/>
      <c r="K6351" s="28"/>
      <c r="L6351" s="28"/>
      <c r="M6351" s="28"/>
      <c r="N6351" s="28"/>
      <c r="O6351" s="28"/>
      <c r="P6351" s="28"/>
      <c r="Q6351" s="28"/>
      <c r="R6351" s="28"/>
    </row>
    <row r="6352" spans="2:18">
      <c r="B6352" s="28"/>
      <c r="C6352" s="28"/>
      <c r="D6352" s="28"/>
      <c r="E6352" s="28"/>
      <c r="F6352" s="28"/>
      <c r="G6352" s="28"/>
      <c r="H6352" s="28"/>
      <c r="I6352" s="28"/>
      <c r="J6352" s="28"/>
      <c r="K6352" s="28"/>
      <c r="L6352" s="28"/>
      <c r="M6352" s="28"/>
      <c r="N6352" s="28"/>
      <c r="O6352" s="28"/>
      <c r="P6352" s="28"/>
      <c r="Q6352" s="28"/>
      <c r="R6352" s="28"/>
    </row>
    <row r="6353" spans="2:18">
      <c r="B6353" s="28"/>
      <c r="C6353" s="28"/>
      <c r="D6353" s="28"/>
      <c r="E6353" s="28"/>
      <c r="F6353" s="28"/>
      <c r="G6353" s="28"/>
      <c r="H6353" s="28"/>
      <c r="I6353" s="28"/>
      <c r="J6353" s="28"/>
      <c r="K6353" s="28"/>
      <c r="L6353" s="28"/>
      <c r="M6353" s="28"/>
      <c r="N6353" s="28"/>
      <c r="O6353" s="28"/>
      <c r="P6353" s="28"/>
      <c r="Q6353" s="28"/>
      <c r="R6353" s="28"/>
    </row>
    <row r="6354" spans="2:18">
      <c r="B6354" s="28"/>
      <c r="C6354" s="28"/>
      <c r="D6354" s="28"/>
      <c r="E6354" s="28"/>
      <c r="F6354" s="28"/>
      <c r="G6354" s="28"/>
      <c r="H6354" s="28"/>
      <c r="I6354" s="28"/>
      <c r="J6354" s="28"/>
      <c r="K6354" s="28"/>
      <c r="L6354" s="28"/>
      <c r="M6354" s="28"/>
      <c r="N6354" s="28"/>
      <c r="O6354" s="28"/>
      <c r="P6354" s="28"/>
      <c r="Q6354" s="28"/>
      <c r="R6354" s="28"/>
    </row>
    <row r="6355" spans="2:18">
      <c r="B6355" s="28"/>
      <c r="C6355" s="28"/>
      <c r="D6355" s="28"/>
      <c r="E6355" s="28"/>
      <c r="F6355" s="28"/>
      <c r="G6355" s="28"/>
      <c r="H6355" s="28"/>
      <c r="I6355" s="28"/>
      <c r="J6355" s="28"/>
      <c r="K6355" s="28"/>
      <c r="L6355" s="28"/>
      <c r="M6355" s="28"/>
      <c r="N6355" s="28"/>
      <c r="O6355" s="28"/>
      <c r="P6355" s="28"/>
      <c r="Q6355" s="28"/>
      <c r="R6355" s="28"/>
    </row>
    <row r="6356" spans="2:18">
      <c r="B6356" s="28"/>
      <c r="C6356" s="28"/>
      <c r="D6356" s="28"/>
      <c r="E6356" s="28"/>
      <c r="F6356" s="28"/>
      <c r="G6356" s="28"/>
      <c r="H6356" s="28"/>
      <c r="I6356" s="28"/>
      <c r="J6356" s="28"/>
      <c r="K6356" s="28"/>
      <c r="L6356" s="28"/>
      <c r="M6356" s="28"/>
      <c r="N6356" s="28"/>
      <c r="O6356" s="28"/>
      <c r="P6356" s="28"/>
      <c r="Q6356" s="28"/>
      <c r="R6356" s="28"/>
    </row>
    <row r="6357" spans="2:18">
      <c r="B6357" s="28"/>
      <c r="C6357" s="28"/>
      <c r="D6357" s="28"/>
      <c r="E6357" s="28"/>
      <c r="F6357" s="28"/>
      <c r="G6357" s="28"/>
      <c r="H6357" s="28"/>
      <c r="I6357" s="28"/>
      <c r="J6357" s="28"/>
      <c r="K6357" s="28"/>
      <c r="L6357" s="28"/>
      <c r="M6357" s="28"/>
      <c r="N6357" s="28"/>
      <c r="O6357" s="28"/>
      <c r="P6357" s="28"/>
      <c r="Q6357" s="28"/>
      <c r="R6357" s="28"/>
    </row>
    <row r="6358" spans="2:18">
      <c r="B6358" s="28"/>
      <c r="C6358" s="28"/>
      <c r="D6358" s="28"/>
      <c r="E6358" s="28"/>
      <c r="F6358" s="28"/>
      <c r="G6358" s="28"/>
      <c r="H6358" s="28"/>
      <c r="I6358" s="28"/>
      <c r="J6358" s="28"/>
      <c r="K6358" s="28"/>
      <c r="L6358" s="28"/>
      <c r="M6358" s="28"/>
      <c r="N6358" s="28"/>
      <c r="O6358" s="28"/>
      <c r="P6358" s="28"/>
      <c r="Q6358" s="28"/>
      <c r="R6358" s="28"/>
    </row>
    <row r="6359" spans="2:18">
      <c r="B6359" s="28"/>
      <c r="C6359" s="28"/>
      <c r="D6359" s="28"/>
      <c r="E6359" s="28"/>
      <c r="F6359" s="28"/>
      <c r="G6359" s="28"/>
      <c r="H6359" s="28"/>
      <c r="I6359" s="28"/>
      <c r="J6359" s="28"/>
      <c r="K6359" s="28"/>
      <c r="L6359" s="28"/>
      <c r="M6359" s="28"/>
      <c r="N6359" s="28"/>
      <c r="O6359" s="28"/>
      <c r="P6359" s="28"/>
      <c r="Q6359" s="28"/>
      <c r="R6359" s="28"/>
    </row>
    <row r="6360" spans="2:18">
      <c r="B6360" s="28"/>
      <c r="C6360" s="28"/>
      <c r="D6360" s="28"/>
      <c r="E6360" s="28"/>
      <c r="F6360" s="28"/>
      <c r="G6360" s="28"/>
      <c r="H6360" s="28"/>
      <c r="I6360" s="28"/>
      <c r="J6360" s="28"/>
      <c r="K6360" s="28"/>
      <c r="L6360" s="28"/>
      <c r="M6360" s="28"/>
      <c r="N6360" s="28"/>
      <c r="O6360" s="28"/>
      <c r="P6360" s="28"/>
      <c r="Q6360" s="28"/>
      <c r="R6360" s="28"/>
    </row>
    <row r="6361" spans="2:18">
      <c r="B6361" s="28"/>
      <c r="C6361" s="28"/>
      <c r="D6361" s="28"/>
      <c r="E6361" s="28"/>
      <c r="F6361" s="28"/>
      <c r="G6361" s="28"/>
      <c r="H6361" s="28"/>
      <c r="I6361" s="28"/>
      <c r="J6361" s="28"/>
      <c r="K6361" s="28"/>
      <c r="L6361" s="28"/>
      <c r="M6361" s="28"/>
      <c r="N6361" s="28"/>
      <c r="O6361" s="28"/>
      <c r="P6361" s="28"/>
      <c r="Q6361" s="28"/>
      <c r="R6361" s="28"/>
    </row>
    <row r="6362" spans="2:18">
      <c r="B6362" s="28"/>
      <c r="C6362" s="28"/>
      <c r="D6362" s="28"/>
      <c r="E6362" s="28"/>
      <c r="F6362" s="28"/>
      <c r="G6362" s="28"/>
      <c r="H6362" s="28"/>
      <c r="I6362" s="28"/>
      <c r="J6362" s="28"/>
      <c r="K6362" s="28"/>
      <c r="L6362" s="28"/>
      <c r="M6362" s="28"/>
      <c r="N6362" s="28"/>
      <c r="O6362" s="28"/>
      <c r="P6362" s="28"/>
      <c r="Q6362" s="28"/>
      <c r="R6362" s="28"/>
    </row>
    <row r="6363" spans="2:18">
      <c r="B6363" s="28"/>
      <c r="C6363" s="28"/>
      <c r="D6363" s="28"/>
      <c r="E6363" s="28"/>
      <c r="F6363" s="28"/>
      <c r="G6363" s="28"/>
      <c r="H6363" s="28"/>
      <c r="I6363" s="28"/>
      <c r="J6363" s="28"/>
      <c r="K6363" s="28"/>
      <c r="L6363" s="28"/>
      <c r="M6363" s="28"/>
      <c r="N6363" s="28"/>
      <c r="O6363" s="28"/>
      <c r="P6363" s="28"/>
      <c r="Q6363" s="28"/>
      <c r="R6363" s="28"/>
    </row>
    <row r="6364" spans="2:18">
      <c r="B6364" s="28"/>
      <c r="C6364" s="28"/>
      <c r="D6364" s="28"/>
      <c r="E6364" s="28"/>
      <c r="F6364" s="28"/>
      <c r="G6364" s="28"/>
      <c r="H6364" s="28"/>
      <c r="I6364" s="28"/>
      <c r="J6364" s="28"/>
      <c r="K6364" s="28"/>
      <c r="L6364" s="28"/>
      <c r="M6364" s="28"/>
      <c r="N6364" s="28"/>
      <c r="O6364" s="28"/>
      <c r="P6364" s="28"/>
      <c r="Q6364" s="28"/>
      <c r="R6364" s="28"/>
    </row>
    <row r="6365" spans="2:18">
      <c r="B6365" s="28"/>
      <c r="C6365" s="28"/>
      <c r="D6365" s="28"/>
      <c r="E6365" s="28"/>
      <c r="F6365" s="28"/>
      <c r="G6365" s="28"/>
      <c r="H6365" s="28"/>
      <c r="I6365" s="28"/>
      <c r="J6365" s="28"/>
      <c r="K6365" s="28"/>
      <c r="L6365" s="28"/>
      <c r="M6365" s="28"/>
      <c r="N6365" s="28"/>
      <c r="O6365" s="28"/>
      <c r="P6365" s="28"/>
      <c r="Q6365" s="28"/>
      <c r="R6365" s="28"/>
    </row>
    <row r="6366" spans="2:18">
      <c r="B6366" s="28"/>
      <c r="C6366" s="28"/>
      <c r="D6366" s="28"/>
      <c r="E6366" s="28"/>
      <c r="F6366" s="28"/>
      <c r="G6366" s="28"/>
      <c r="H6366" s="28"/>
      <c r="I6366" s="28"/>
      <c r="J6366" s="28"/>
      <c r="K6366" s="28"/>
      <c r="L6366" s="28"/>
      <c r="M6366" s="28"/>
      <c r="N6366" s="28"/>
      <c r="O6366" s="28"/>
      <c r="P6366" s="28"/>
      <c r="Q6366" s="28"/>
      <c r="R6366" s="28"/>
    </row>
    <row r="6367" spans="2:18">
      <c r="B6367" s="28"/>
      <c r="C6367" s="28"/>
      <c r="D6367" s="28"/>
      <c r="E6367" s="28"/>
      <c r="F6367" s="28"/>
      <c r="G6367" s="28"/>
      <c r="H6367" s="28"/>
      <c r="I6367" s="28"/>
      <c r="J6367" s="28"/>
      <c r="K6367" s="28"/>
      <c r="L6367" s="28"/>
      <c r="M6367" s="28"/>
      <c r="N6367" s="28"/>
      <c r="O6367" s="28"/>
      <c r="P6367" s="28"/>
      <c r="Q6367" s="28"/>
      <c r="R6367" s="28"/>
    </row>
    <row r="6368" spans="2:18">
      <c r="B6368" s="28"/>
      <c r="C6368" s="28"/>
      <c r="D6368" s="28"/>
      <c r="E6368" s="28"/>
      <c r="F6368" s="28"/>
      <c r="G6368" s="28"/>
      <c r="H6368" s="28"/>
      <c r="I6368" s="28"/>
      <c r="J6368" s="28"/>
      <c r="K6368" s="28"/>
      <c r="L6368" s="28"/>
      <c r="M6368" s="28"/>
      <c r="N6368" s="28"/>
      <c r="O6368" s="28"/>
      <c r="P6368" s="28"/>
      <c r="Q6368" s="28"/>
      <c r="R6368" s="28"/>
    </row>
    <row r="6369" spans="2:18">
      <c r="B6369" s="28"/>
      <c r="C6369" s="28"/>
      <c r="D6369" s="28"/>
      <c r="E6369" s="28"/>
      <c r="F6369" s="28"/>
      <c r="G6369" s="28"/>
      <c r="H6369" s="28"/>
      <c r="I6369" s="28"/>
      <c r="J6369" s="28"/>
      <c r="K6369" s="28"/>
      <c r="L6369" s="28"/>
      <c r="M6369" s="28"/>
      <c r="N6369" s="28"/>
      <c r="O6369" s="28"/>
      <c r="P6369" s="28"/>
      <c r="Q6369" s="28"/>
      <c r="R6369" s="28"/>
    </row>
    <row r="6370" spans="2:18">
      <c r="B6370" s="28"/>
      <c r="C6370" s="28"/>
      <c r="D6370" s="28"/>
      <c r="E6370" s="28"/>
      <c r="F6370" s="28"/>
      <c r="G6370" s="28"/>
      <c r="H6370" s="28"/>
      <c r="I6370" s="28"/>
      <c r="J6370" s="28"/>
      <c r="K6370" s="28"/>
      <c r="L6370" s="28"/>
      <c r="M6370" s="28"/>
      <c r="N6370" s="28"/>
      <c r="O6370" s="28"/>
      <c r="P6370" s="28"/>
      <c r="Q6370" s="28"/>
      <c r="R6370" s="28"/>
    </row>
    <row r="6371" spans="2:18">
      <c r="B6371" s="28"/>
      <c r="C6371" s="28"/>
      <c r="D6371" s="28"/>
      <c r="E6371" s="28"/>
      <c r="F6371" s="28"/>
      <c r="G6371" s="28"/>
      <c r="H6371" s="28"/>
      <c r="I6371" s="28"/>
      <c r="J6371" s="28"/>
      <c r="K6371" s="28"/>
      <c r="L6371" s="28"/>
      <c r="M6371" s="28"/>
      <c r="N6371" s="28"/>
      <c r="O6371" s="28"/>
      <c r="P6371" s="28"/>
      <c r="Q6371" s="28"/>
      <c r="R6371" s="28"/>
    </row>
    <row r="6372" spans="2:18">
      <c r="B6372" s="28"/>
      <c r="C6372" s="28"/>
      <c r="D6372" s="28"/>
      <c r="E6372" s="28"/>
      <c r="F6372" s="28"/>
      <c r="G6372" s="28"/>
      <c r="H6372" s="28"/>
      <c r="I6372" s="28"/>
      <c r="J6372" s="28"/>
      <c r="K6372" s="28"/>
      <c r="L6372" s="28"/>
      <c r="M6372" s="28"/>
      <c r="N6372" s="28"/>
      <c r="O6372" s="28"/>
      <c r="P6372" s="28"/>
      <c r="Q6372" s="28"/>
      <c r="R6372" s="28"/>
    </row>
    <row r="6373" spans="2:18">
      <c r="B6373" s="28"/>
      <c r="C6373" s="28"/>
      <c r="D6373" s="28"/>
      <c r="E6373" s="28"/>
      <c r="F6373" s="28"/>
      <c r="G6373" s="28"/>
      <c r="H6373" s="28"/>
      <c r="I6373" s="28"/>
      <c r="J6373" s="28"/>
      <c r="K6373" s="28"/>
      <c r="L6373" s="28"/>
      <c r="M6373" s="28"/>
      <c r="N6373" s="28"/>
      <c r="O6373" s="28"/>
      <c r="P6373" s="28"/>
      <c r="Q6373" s="28"/>
      <c r="R6373" s="28"/>
    </row>
    <row r="6374" spans="2:18">
      <c r="B6374" s="28"/>
      <c r="C6374" s="28"/>
      <c r="D6374" s="28"/>
      <c r="E6374" s="28"/>
      <c r="F6374" s="28"/>
      <c r="G6374" s="28"/>
      <c r="H6374" s="28"/>
      <c r="I6374" s="28"/>
      <c r="J6374" s="28"/>
      <c r="K6374" s="28"/>
      <c r="L6374" s="28"/>
      <c r="M6374" s="28"/>
      <c r="N6374" s="28"/>
      <c r="O6374" s="28"/>
      <c r="P6374" s="28"/>
      <c r="Q6374" s="28"/>
      <c r="R6374" s="28"/>
    </row>
    <row r="6375" spans="2:18">
      <c r="B6375" s="28"/>
      <c r="C6375" s="28"/>
      <c r="D6375" s="28"/>
      <c r="E6375" s="28"/>
      <c r="F6375" s="28"/>
      <c r="G6375" s="28"/>
      <c r="H6375" s="28"/>
      <c r="I6375" s="28"/>
      <c r="J6375" s="28"/>
      <c r="K6375" s="28"/>
      <c r="L6375" s="28"/>
      <c r="M6375" s="28"/>
      <c r="N6375" s="28"/>
      <c r="O6375" s="28"/>
      <c r="P6375" s="28"/>
      <c r="Q6375" s="28"/>
      <c r="R6375" s="28"/>
    </row>
    <row r="6376" spans="2:18">
      <c r="B6376" s="28"/>
      <c r="C6376" s="28"/>
      <c r="D6376" s="28"/>
      <c r="E6376" s="28"/>
      <c r="F6376" s="28"/>
      <c r="G6376" s="28"/>
      <c r="H6376" s="28"/>
      <c r="I6376" s="28"/>
      <c r="J6376" s="28"/>
      <c r="K6376" s="28"/>
      <c r="L6376" s="28"/>
      <c r="M6376" s="28"/>
      <c r="N6376" s="28"/>
      <c r="O6376" s="28"/>
      <c r="P6376" s="28"/>
      <c r="Q6376" s="28"/>
      <c r="R6376" s="28"/>
    </row>
    <row r="6377" spans="2:18">
      <c r="B6377" s="28"/>
      <c r="C6377" s="28"/>
      <c r="D6377" s="28"/>
      <c r="E6377" s="28"/>
      <c r="F6377" s="28"/>
      <c r="G6377" s="28"/>
      <c r="H6377" s="28"/>
      <c r="I6377" s="28"/>
      <c r="J6377" s="28"/>
      <c r="K6377" s="28"/>
      <c r="L6377" s="28"/>
      <c r="M6377" s="28"/>
      <c r="N6377" s="28"/>
      <c r="O6377" s="28"/>
      <c r="P6377" s="28"/>
      <c r="Q6377" s="28"/>
      <c r="R6377" s="28"/>
    </row>
    <row r="6378" spans="2:18">
      <c r="B6378" s="28"/>
      <c r="C6378" s="28"/>
      <c r="D6378" s="28"/>
      <c r="E6378" s="28"/>
      <c r="F6378" s="28"/>
      <c r="G6378" s="28"/>
      <c r="H6378" s="28"/>
      <c r="I6378" s="28"/>
      <c r="J6378" s="28"/>
      <c r="K6378" s="28"/>
      <c r="L6378" s="28"/>
      <c r="M6378" s="28"/>
      <c r="N6378" s="28"/>
      <c r="O6378" s="28"/>
      <c r="P6378" s="28"/>
      <c r="Q6378" s="28"/>
      <c r="R6378" s="28"/>
    </row>
    <row r="6379" spans="2:18">
      <c r="B6379" s="28"/>
      <c r="C6379" s="28"/>
      <c r="D6379" s="28"/>
      <c r="E6379" s="28"/>
      <c r="F6379" s="28"/>
      <c r="G6379" s="28"/>
      <c r="H6379" s="28"/>
      <c r="I6379" s="28"/>
      <c r="J6379" s="28"/>
      <c r="K6379" s="28"/>
      <c r="L6379" s="28"/>
      <c r="M6379" s="28"/>
      <c r="N6379" s="28"/>
      <c r="O6379" s="28"/>
      <c r="P6379" s="28"/>
      <c r="Q6379" s="28"/>
      <c r="R6379" s="28"/>
    </row>
    <row r="6380" spans="2:18">
      <c r="B6380" s="28"/>
      <c r="C6380" s="28"/>
      <c r="D6380" s="28"/>
      <c r="E6380" s="28"/>
      <c r="F6380" s="28"/>
      <c r="G6380" s="28"/>
      <c r="H6380" s="28"/>
      <c r="I6380" s="28"/>
      <c r="J6380" s="28"/>
      <c r="K6380" s="28"/>
      <c r="L6380" s="28"/>
      <c r="M6380" s="28"/>
      <c r="N6380" s="28"/>
      <c r="O6380" s="28"/>
      <c r="P6380" s="28"/>
      <c r="Q6380" s="28"/>
      <c r="R6380" s="28"/>
    </row>
    <row r="6381" spans="2:18">
      <c r="B6381" s="28"/>
      <c r="C6381" s="28"/>
      <c r="D6381" s="28"/>
      <c r="E6381" s="28"/>
      <c r="F6381" s="28"/>
      <c r="G6381" s="28"/>
      <c r="H6381" s="28"/>
      <c r="I6381" s="28"/>
      <c r="J6381" s="28"/>
      <c r="K6381" s="28"/>
      <c r="L6381" s="28"/>
      <c r="M6381" s="28"/>
      <c r="N6381" s="28"/>
      <c r="O6381" s="28"/>
      <c r="P6381" s="28"/>
      <c r="Q6381" s="28"/>
      <c r="R6381" s="28"/>
    </row>
    <row r="6382" spans="2:18">
      <c r="B6382" s="28"/>
      <c r="C6382" s="28"/>
      <c r="D6382" s="28"/>
      <c r="E6382" s="28"/>
      <c r="F6382" s="28"/>
      <c r="G6382" s="28"/>
      <c r="H6382" s="28"/>
      <c r="I6382" s="28"/>
      <c r="J6382" s="28"/>
      <c r="K6382" s="28"/>
      <c r="L6382" s="28"/>
      <c r="M6382" s="28"/>
      <c r="N6382" s="28"/>
      <c r="O6382" s="28"/>
      <c r="P6382" s="28"/>
      <c r="Q6382" s="28"/>
      <c r="R6382" s="28"/>
    </row>
    <row r="6383" spans="2:18">
      <c r="B6383" s="28"/>
      <c r="C6383" s="28"/>
      <c r="D6383" s="28"/>
      <c r="E6383" s="28"/>
      <c r="F6383" s="28"/>
      <c r="G6383" s="28"/>
      <c r="H6383" s="28"/>
      <c r="I6383" s="28"/>
      <c r="J6383" s="28"/>
      <c r="K6383" s="28"/>
      <c r="L6383" s="28"/>
      <c r="M6383" s="28"/>
      <c r="N6383" s="28"/>
      <c r="O6383" s="28"/>
      <c r="P6383" s="28"/>
      <c r="Q6383" s="28"/>
      <c r="R6383" s="28"/>
    </row>
    <row r="6384" spans="2:18">
      <c r="B6384" s="28"/>
      <c r="C6384" s="28"/>
      <c r="D6384" s="28"/>
      <c r="E6384" s="28"/>
      <c r="F6384" s="28"/>
      <c r="G6384" s="28"/>
      <c r="H6384" s="28"/>
      <c r="I6384" s="28"/>
      <c r="J6384" s="28"/>
      <c r="K6384" s="28"/>
      <c r="L6384" s="28"/>
      <c r="M6384" s="28"/>
      <c r="N6384" s="28"/>
      <c r="O6384" s="28"/>
      <c r="P6384" s="28"/>
      <c r="Q6384" s="28"/>
      <c r="R6384" s="28"/>
    </row>
    <row r="6385" spans="2:18">
      <c r="B6385" s="28"/>
      <c r="C6385" s="28"/>
      <c r="D6385" s="28"/>
      <c r="E6385" s="28"/>
      <c r="F6385" s="28"/>
      <c r="G6385" s="28"/>
      <c r="H6385" s="28"/>
      <c r="I6385" s="28"/>
      <c r="J6385" s="28"/>
      <c r="K6385" s="28"/>
      <c r="L6385" s="28"/>
      <c r="M6385" s="28"/>
      <c r="N6385" s="28"/>
      <c r="O6385" s="28"/>
      <c r="P6385" s="28"/>
      <c r="Q6385" s="28"/>
      <c r="R6385" s="28"/>
    </row>
    <row r="6386" spans="2:18">
      <c r="B6386" s="28"/>
      <c r="C6386" s="28"/>
      <c r="D6386" s="28"/>
      <c r="E6386" s="28"/>
      <c r="F6386" s="28"/>
      <c r="G6386" s="28"/>
      <c r="H6386" s="28"/>
      <c r="I6386" s="28"/>
      <c r="J6386" s="28"/>
      <c r="K6386" s="28"/>
      <c r="L6386" s="28"/>
      <c r="M6386" s="28"/>
      <c r="N6386" s="28"/>
      <c r="O6386" s="28"/>
      <c r="P6386" s="28"/>
      <c r="Q6386" s="28"/>
      <c r="R6386" s="28"/>
    </row>
    <row r="6387" spans="2:18">
      <c r="B6387" s="28"/>
      <c r="C6387" s="28"/>
      <c r="D6387" s="28"/>
      <c r="E6387" s="28"/>
      <c r="F6387" s="28"/>
      <c r="G6387" s="28"/>
      <c r="H6387" s="28"/>
      <c r="I6387" s="28"/>
      <c r="J6387" s="28"/>
      <c r="K6387" s="28"/>
      <c r="L6387" s="28"/>
      <c r="M6387" s="28"/>
      <c r="N6387" s="28"/>
      <c r="O6387" s="28"/>
      <c r="P6387" s="28"/>
      <c r="Q6387" s="28"/>
      <c r="R6387" s="28"/>
    </row>
    <row r="6388" spans="2:18">
      <c r="B6388" s="28"/>
      <c r="C6388" s="28"/>
      <c r="D6388" s="28"/>
      <c r="E6388" s="28"/>
      <c r="F6388" s="28"/>
      <c r="G6388" s="28"/>
      <c r="H6388" s="28"/>
      <c r="I6388" s="28"/>
      <c r="J6388" s="28"/>
      <c r="K6388" s="28"/>
      <c r="L6388" s="28"/>
      <c r="M6388" s="28"/>
      <c r="N6388" s="28"/>
      <c r="O6388" s="28"/>
      <c r="P6388" s="28"/>
      <c r="Q6388" s="28"/>
      <c r="R6388" s="28"/>
    </row>
    <row r="6389" spans="2:18">
      <c r="B6389" s="28"/>
      <c r="C6389" s="28"/>
      <c r="D6389" s="28"/>
      <c r="E6389" s="28"/>
      <c r="F6389" s="28"/>
      <c r="G6389" s="28"/>
      <c r="H6389" s="28"/>
      <c r="I6389" s="28"/>
      <c r="J6389" s="28"/>
      <c r="K6389" s="28"/>
      <c r="L6389" s="28"/>
      <c r="M6389" s="28"/>
      <c r="N6389" s="28"/>
      <c r="O6389" s="28"/>
      <c r="P6389" s="28"/>
      <c r="Q6389" s="28"/>
      <c r="R6389" s="28"/>
    </row>
    <row r="6390" spans="2:18">
      <c r="B6390" s="28"/>
      <c r="C6390" s="28"/>
      <c r="D6390" s="28"/>
      <c r="E6390" s="28"/>
      <c r="F6390" s="28"/>
      <c r="G6390" s="28"/>
      <c r="H6390" s="28"/>
      <c r="I6390" s="28"/>
      <c r="J6390" s="28"/>
      <c r="K6390" s="28"/>
      <c r="L6390" s="28"/>
      <c r="M6390" s="28"/>
      <c r="N6390" s="28"/>
      <c r="O6390" s="28"/>
      <c r="P6390" s="28"/>
      <c r="Q6390" s="28"/>
      <c r="R6390" s="28"/>
    </row>
    <row r="6391" spans="2:18">
      <c r="B6391" s="28"/>
      <c r="C6391" s="28"/>
      <c r="D6391" s="28"/>
      <c r="E6391" s="28"/>
      <c r="F6391" s="28"/>
      <c r="G6391" s="28"/>
      <c r="H6391" s="28"/>
      <c r="I6391" s="28"/>
      <c r="J6391" s="28"/>
      <c r="K6391" s="28"/>
      <c r="L6391" s="28"/>
      <c r="M6391" s="28"/>
      <c r="N6391" s="28"/>
      <c r="O6391" s="28"/>
      <c r="P6391" s="28"/>
      <c r="Q6391" s="28"/>
      <c r="R6391" s="28"/>
    </row>
    <row r="6392" spans="2:18">
      <c r="B6392" s="28"/>
      <c r="C6392" s="28"/>
      <c r="D6392" s="28"/>
      <c r="E6392" s="28"/>
      <c r="F6392" s="28"/>
      <c r="G6392" s="28"/>
      <c r="H6392" s="28"/>
      <c r="I6392" s="28"/>
      <c r="J6392" s="28"/>
      <c r="K6392" s="28"/>
      <c r="L6392" s="28"/>
      <c r="M6392" s="28"/>
      <c r="N6392" s="28"/>
      <c r="O6392" s="28"/>
      <c r="P6392" s="28"/>
      <c r="Q6392" s="28"/>
      <c r="R6392" s="28"/>
    </row>
    <row r="6393" spans="2:18">
      <c r="B6393" s="28"/>
      <c r="C6393" s="28"/>
      <c r="D6393" s="28"/>
      <c r="E6393" s="28"/>
      <c r="F6393" s="28"/>
      <c r="G6393" s="28"/>
      <c r="H6393" s="28"/>
      <c r="I6393" s="28"/>
      <c r="J6393" s="28"/>
      <c r="K6393" s="28"/>
      <c r="L6393" s="28"/>
      <c r="M6393" s="28"/>
      <c r="N6393" s="28"/>
      <c r="O6393" s="28"/>
      <c r="P6393" s="28"/>
      <c r="Q6393" s="28"/>
      <c r="R6393" s="28"/>
    </row>
    <row r="6394" spans="2:18">
      <c r="B6394" s="28"/>
      <c r="C6394" s="28"/>
      <c r="D6394" s="28"/>
      <c r="E6394" s="28"/>
      <c r="F6394" s="28"/>
      <c r="G6394" s="28"/>
      <c r="H6394" s="28"/>
      <c r="I6394" s="28"/>
      <c r="J6394" s="28"/>
      <c r="K6394" s="28"/>
      <c r="L6394" s="28"/>
      <c r="M6394" s="28"/>
      <c r="N6394" s="28"/>
      <c r="O6394" s="28"/>
      <c r="P6394" s="28"/>
      <c r="Q6394" s="28"/>
      <c r="R6394" s="28"/>
    </row>
    <row r="6395" spans="2:18">
      <c r="B6395" s="28"/>
      <c r="C6395" s="28"/>
      <c r="D6395" s="28"/>
      <c r="E6395" s="28"/>
      <c r="F6395" s="28"/>
      <c r="G6395" s="28"/>
      <c r="H6395" s="28"/>
      <c r="I6395" s="28"/>
      <c r="J6395" s="28"/>
      <c r="K6395" s="28"/>
      <c r="L6395" s="28"/>
      <c r="M6395" s="28"/>
      <c r="N6395" s="28"/>
      <c r="O6395" s="28"/>
      <c r="P6395" s="28"/>
      <c r="Q6395" s="28"/>
      <c r="R6395" s="28"/>
    </row>
    <row r="6396" spans="2:18">
      <c r="B6396" s="28"/>
      <c r="C6396" s="28"/>
      <c r="D6396" s="28"/>
      <c r="E6396" s="28"/>
      <c r="F6396" s="28"/>
      <c r="G6396" s="28"/>
      <c r="H6396" s="28"/>
      <c r="I6396" s="28"/>
      <c r="J6396" s="28"/>
      <c r="K6396" s="28"/>
      <c r="L6396" s="28"/>
      <c r="M6396" s="28"/>
      <c r="N6396" s="28"/>
      <c r="O6396" s="28"/>
      <c r="P6396" s="28"/>
      <c r="Q6396" s="28"/>
      <c r="R6396" s="28"/>
    </row>
    <row r="6397" spans="2:18">
      <c r="B6397" s="28"/>
      <c r="C6397" s="28"/>
      <c r="D6397" s="28"/>
      <c r="E6397" s="28"/>
      <c r="F6397" s="28"/>
      <c r="G6397" s="28"/>
      <c r="H6397" s="28"/>
      <c r="I6397" s="28"/>
      <c r="J6397" s="28"/>
      <c r="K6397" s="28"/>
      <c r="L6397" s="28"/>
      <c r="M6397" s="28"/>
      <c r="N6397" s="28"/>
      <c r="O6397" s="28"/>
      <c r="P6397" s="28"/>
      <c r="Q6397" s="28"/>
      <c r="R6397" s="28"/>
    </row>
    <row r="6398" spans="2:18">
      <c r="B6398" s="28"/>
      <c r="C6398" s="28"/>
      <c r="D6398" s="28"/>
      <c r="E6398" s="28"/>
      <c r="F6398" s="28"/>
      <c r="G6398" s="28"/>
      <c r="H6398" s="28"/>
      <c r="I6398" s="28"/>
      <c r="J6398" s="28"/>
      <c r="K6398" s="28"/>
      <c r="L6398" s="28"/>
      <c r="M6398" s="28"/>
      <c r="N6398" s="28"/>
      <c r="O6398" s="28"/>
      <c r="P6398" s="28"/>
      <c r="Q6398" s="28"/>
      <c r="R6398" s="28"/>
    </row>
    <row r="6399" spans="2:18">
      <c r="B6399" s="28"/>
      <c r="C6399" s="28"/>
      <c r="D6399" s="28"/>
      <c r="E6399" s="28"/>
      <c r="F6399" s="28"/>
      <c r="G6399" s="28"/>
      <c r="H6399" s="28"/>
      <c r="I6399" s="28"/>
      <c r="J6399" s="28"/>
      <c r="K6399" s="28"/>
      <c r="L6399" s="28"/>
      <c r="M6399" s="28"/>
      <c r="N6399" s="28"/>
      <c r="O6399" s="28"/>
      <c r="P6399" s="28"/>
      <c r="Q6399" s="28"/>
      <c r="R6399" s="28"/>
    </row>
    <row r="6400" spans="2:18">
      <c r="B6400" s="28"/>
      <c r="C6400" s="28"/>
      <c r="D6400" s="28"/>
      <c r="E6400" s="28"/>
      <c r="F6400" s="28"/>
      <c r="G6400" s="28"/>
      <c r="H6400" s="28"/>
      <c r="I6400" s="28"/>
      <c r="J6400" s="28"/>
      <c r="K6400" s="28"/>
      <c r="L6400" s="28"/>
      <c r="M6400" s="28"/>
      <c r="N6400" s="28"/>
      <c r="O6400" s="28"/>
      <c r="P6400" s="28"/>
      <c r="Q6400" s="28"/>
      <c r="R6400" s="28"/>
    </row>
    <row r="6401" spans="2:18">
      <c r="B6401" s="28"/>
      <c r="C6401" s="28"/>
      <c r="D6401" s="28"/>
      <c r="E6401" s="28"/>
      <c r="F6401" s="28"/>
      <c r="G6401" s="28"/>
      <c r="H6401" s="28"/>
      <c r="I6401" s="28"/>
      <c r="J6401" s="28"/>
      <c r="K6401" s="28"/>
      <c r="L6401" s="28"/>
      <c r="M6401" s="28"/>
      <c r="N6401" s="28"/>
      <c r="O6401" s="28"/>
      <c r="P6401" s="28"/>
      <c r="Q6401" s="28"/>
      <c r="R6401" s="28"/>
    </row>
    <row r="6402" spans="2:18">
      <c r="B6402" s="28"/>
      <c r="C6402" s="28"/>
      <c r="D6402" s="28"/>
      <c r="E6402" s="28"/>
      <c r="F6402" s="28"/>
      <c r="G6402" s="28"/>
      <c r="H6402" s="28"/>
      <c r="I6402" s="28"/>
      <c r="J6402" s="28"/>
      <c r="K6402" s="28"/>
      <c r="L6402" s="28"/>
      <c r="M6402" s="28"/>
      <c r="N6402" s="28"/>
      <c r="O6402" s="28"/>
      <c r="P6402" s="28"/>
      <c r="Q6402" s="28"/>
      <c r="R6402" s="28"/>
    </row>
    <row r="6403" spans="2:18">
      <c r="B6403" s="28"/>
      <c r="C6403" s="28"/>
      <c r="D6403" s="28"/>
      <c r="E6403" s="28"/>
      <c r="F6403" s="28"/>
      <c r="G6403" s="28"/>
      <c r="H6403" s="28"/>
      <c r="I6403" s="28"/>
      <c r="J6403" s="28"/>
      <c r="K6403" s="28"/>
      <c r="L6403" s="28"/>
      <c r="M6403" s="28"/>
      <c r="N6403" s="28"/>
      <c r="O6403" s="28"/>
      <c r="P6403" s="28"/>
      <c r="Q6403" s="28"/>
      <c r="R6403" s="28"/>
    </row>
    <row r="6404" spans="2:18">
      <c r="B6404" s="28"/>
      <c r="C6404" s="28"/>
      <c r="D6404" s="28"/>
      <c r="E6404" s="28"/>
      <c r="F6404" s="28"/>
      <c r="G6404" s="28"/>
      <c r="H6404" s="28"/>
      <c r="I6404" s="28"/>
      <c r="J6404" s="28"/>
      <c r="K6404" s="28"/>
      <c r="L6404" s="28"/>
      <c r="M6404" s="28"/>
      <c r="N6404" s="28"/>
      <c r="O6404" s="28"/>
      <c r="P6404" s="28"/>
      <c r="Q6404" s="28"/>
      <c r="R6404" s="28"/>
    </row>
    <row r="6405" spans="2:18">
      <c r="B6405" s="28"/>
      <c r="C6405" s="28"/>
      <c r="D6405" s="28"/>
      <c r="E6405" s="28"/>
      <c r="F6405" s="28"/>
      <c r="G6405" s="28"/>
      <c r="H6405" s="28"/>
      <c r="I6405" s="28"/>
      <c r="J6405" s="28"/>
      <c r="K6405" s="28"/>
      <c r="L6405" s="28"/>
      <c r="M6405" s="28"/>
      <c r="N6405" s="28"/>
      <c r="O6405" s="28"/>
      <c r="P6405" s="28"/>
      <c r="Q6405" s="28"/>
      <c r="R6405" s="28"/>
    </row>
    <row r="6406" spans="2:18">
      <c r="B6406" s="28"/>
      <c r="C6406" s="28"/>
      <c r="D6406" s="28"/>
      <c r="E6406" s="28"/>
      <c r="F6406" s="28"/>
      <c r="G6406" s="28"/>
      <c r="H6406" s="28"/>
      <c r="I6406" s="28"/>
      <c r="J6406" s="28"/>
      <c r="K6406" s="28"/>
      <c r="L6406" s="28"/>
      <c r="M6406" s="28"/>
      <c r="N6406" s="28"/>
      <c r="O6406" s="28"/>
      <c r="P6406" s="28"/>
      <c r="Q6406" s="28"/>
      <c r="R6406" s="28"/>
    </row>
    <row r="6407" spans="2:18">
      <c r="B6407" s="28"/>
      <c r="C6407" s="28"/>
      <c r="D6407" s="28"/>
      <c r="E6407" s="28"/>
      <c r="F6407" s="28"/>
      <c r="G6407" s="28"/>
      <c r="H6407" s="28"/>
      <c r="I6407" s="28"/>
      <c r="J6407" s="28"/>
      <c r="K6407" s="28"/>
      <c r="L6407" s="28"/>
      <c r="M6407" s="28"/>
      <c r="N6407" s="28"/>
      <c r="O6407" s="28"/>
      <c r="P6407" s="28"/>
      <c r="Q6407" s="28"/>
      <c r="R6407" s="28"/>
    </row>
    <row r="6408" spans="2:18">
      <c r="B6408" s="28"/>
      <c r="C6408" s="28"/>
      <c r="D6408" s="28"/>
      <c r="E6408" s="28"/>
      <c r="F6408" s="28"/>
      <c r="G6408" s="28"/>
      <c r="H6408" s="28"/>
      <c r="I6408" s="28"/>
      <c r="J6408" s="28"/>
      <c r="K6408" s="28"/>
      <c r="L6408" s="28"/>
      <c r="M6408" s="28"/>
      <c r="N6408" s="28"/>
      <c r="O6408" s="28"/>
      <c r="P6408" s="28"/>
      <c r="Q6408" s="28"/>
      <c r="R6408" s="28"/>
    </row>
    <row r="6409" spans="2:18">
      <c r="B6409" s="28"/>
      <c r="C6409" s="28"/>
      <c r="D6409" s="28"/>
      <c r="E6409" s="28"/>
      <c r="F6409" s="28"/>
      <c r="G6409" s="28"/>
      <c r="H6409" s="28"/>
      <c r="I6409" s="28"/>
      <c r="J6409" s="28"/>
      <c r="K6409" s="28"/>
      <c r="L6409" s="28"/>
      <c r="M6409" s="28"/>
      <c r="N6409" s="28"/>
      <c r="O6409" s="28"/>
      <c r="P6409" s="28"/>
      <c r="Q6409" s="28"/>
      <c r="R6409" s="28"/>
    </row>
    <row r="6410" spans="2:18">
      <c r="B6410" s="28"/>
      <c r="C6410" s="28"/>
      <c r="D6410" s="28"/>
      <c r="E6410" s="28"/>
      <c r="F6410" s="28"/>
      <c r="G6410" s="28"/>
      <c r="H6410" s="28"/>
      <c r="I6410" s="28"/>
      <c r="J6410" s="28"/>
      <c r="K6410" s="28"/>
      <c r="L6410" s="28"/>
      <c r="M6410" s="28"/>
      <c r="N6410" s="28"/>
      <c r="O6410" s="28"/>
      <c r="P6410" s="28"/>
      <c r="Q6410" s="28"/>
      <c r="R6410" s="28"/>
    </row>
    <row r="6411" spans="2:18">
      <c r="B6411" s="28"/>
      <c r="C6411" s="28"/>
      <c r="D6411" s="28"/>
      <c r="E6411" s="28"/>
      <c r="F6411" s="28"/>
      <c r="G6411" s="28"/>
      <c r="H6411" s="28"/>
      <c r="I6411" s="28"/>
      <c r="J6411" s="28"/>
      <c r="K6411" s="28"/>
      <c r="L6411" s="28"/>
      <c r="M6411" s="28"/>
      <c r="N6411" s="28"/>
      <c r="O6411" s="28"/>
      <c r="P6411" s="28"/>
      <c r="Q6411" s="28"/>
      <c r="R6411" s="28"/>
    </row>
    <row r="6412" spans="2:18">
      <c r="B6412" s="28"/>
      <c r="C6412" s="28"/>
      <c r="D6412" s="28"/>
      <c r="E6412" s="28"/>
      <c r="F6412" s="28"/>
      <c r="G6412" s="28"/>
      <c r="H6412" s="28"/>
      <c r="I6412" s="28"/>
      <c r="J6412" s="28"/>
      <c r="K6412" s="28"/>
      <c r="L6412" s="28"/>
      <c r="M6412" s="28"/>
      <c r="N6412" s="28"/>
      <c r="O6412" s="28"/>
      <c r="P6412" s="28"/>
      <c r="Q6412" s="28"/>
      <c r="R6412" s="28"/>
    </row>
    <row r="6413" spans="2:18">
      <c r="B6413" s="28"/>
      <c r="C6413" s="28"/>
      <c r="D6413" s="28"/>
      <c r="E6413" s="28"/>
      <c r="F6413" s="28"/>
      <c r="G6413" s="28"/>
      <c r="H6413" s="28"/>
      <c r="I6413" s="28"/>
      <c r="J6413" s="28"/>
      <c r="K6413" s="28"/>
      <c r="L6413" s="28"/>
      <c r="M6413" s="28"/>
      <c r="N6413" s="28"/>
      <c r="O6413" s="28"/>
      <c r="P6413" s="28"/>
      <c r="Q6413" s="28"/>
      <c r="R6413" s="28"/>
    </row>
    <row r="6414" spans="2:18">
      <c r="B6414" s="28"/>
      <c r="C6414" s="28"/>
      <c r="D6414" s="28"/>
      <c r="E6414" s="28"/>
      <c r="F6414" s="28"/>
      <c r="G6414" s="28"/>
      <c r="H6414" s="28"/>
      <c r="I6414" s="28"/>
      <c r="J6414" s="28"/>
      <c r="K6414" s="28"/>
      <c r="L6414" s="28"/>
      <c r="M6414" s="28"/>
      <c r="N6414" s="28"/>
      <c r="O6414" s="28"/>
      <c r="P6414" s="28"/>
      <c r="Q6414" s="28"/>
      <c r="R6414" s="28"/>
    </row>
    <row r="6415" spans="2:18">
      <c r="B6415" s="28"/>
      <c r="C6415" s="28"/>
      <c r="D6415" s="28"/>
      <c r="E6415" s="28"/>
      <c r="F6415" s="28"/>
      <c r="G6415" s="28"/>
      <c r="H6415" s="28"/>
      <c r="I6415" s="28"/>
      <c r="J6415" s="28"/>
      <c r="K6415" s="28"/>
      <c r="L6415" s="28"/>
      <c r="M6415" s="28"/>
      <c r="N6415" s="28"/>
      <c r="O6415" s="28"/>
      <c r="P6415" s="28"/>
      <c r="Q6415" s="28"/>
      <c r="R6415" s="28"/>
    </row>
    <row r="6416" spans="2:18">
      <c r="B6416" s="28"/>
      <c r="C6416" s="28"/>
      <c r="D6416" s="28"/>
      <c r="E6416" s="28"/>
      <c r="F6416" s="28"/>
      <c r="G6416" s="28"/>
      <c r="H6416" s="28"/>
      <c r="I6416" s="28"/>
      <c r="J6416" s="28"/>
      <c r="K6416" s="28"/>
      <c r="L6416" s="28"/>
      <c r="M6416" s="28"/>
      <c r="N6416" s="28"/>
      <c r="O6416" s="28"/>
      <c r="P6416" s="28"/>
      <c r="Q6416" s="28"/>
      <c r="R6416" s="28"/>
    </row>
    <row r="6417" spans="2:18">
      <c r="B6417" s="28"/>
      <c r="C6417" s="28"/>
      <c r="D6417" s="28"/>
      <c r="E6417" s="28"/>
      <c r="F6417" s="28"/>
      <c r="G6417" s="28"/>
      <c r="H6417" s="28"/>
      <c r="I6417" s="28"/>
      <c r="J6417" s="28"/>
      <c r="K6417" s="28"/>
      <c r="L6417" s="28"/>
      <c r="M6417" s="28"/>
      <c r="N6417" s="28"/>
      <c r="O6417" s="28"/>
      <c r="P6417" s="28"/>
      <c r="Q6417" s="28"/>
      <c r="R6417" s="28"/>
    </row>
    <row r="6418" spans="2:18">
      <c r="B6418" s="28"/>
      <c r="C6418" s="28"/>
      <c r="D6418" s="28"/>
      <c r="E6418" s="28"/>
      <c r="F6418" s="28"/>
      <c r="G6418" s="28"/>
      <c r="H6418" s="28"/>
      <c r="I6418" s="28"/>
      <c r="J6418" s="28"/>
      <c r="K6418" s="28"/>
      <c r="L6418" s="28"/>
      <c r="M6418" s="28"/>
      <c r="N6418" s="28"/>
      <c r="O6418" s="28"/>
      <c r="P6418" s="28"/>
      <c r="Q6418" s="28"/>
      <c r="R6418" s="28"/>
    </row>
    <row r="6419" spans="2:18">
      <c r="B6419" s="28"/>
      <c r="C6419" s="28"/>
      <c r="D6419" s="28"/>
      <c r="E6419" s="28"/>
      <c r="F6419" s="28"/>
      <c r="G6419" s="28"/>
      <c r="H6419" s="28"/>
      <c r="I6419" s="28"/>
      <c r="J6419" s="28"/>
      <c r="K6419" s="28"/>
      <c r="L6419" s="28"/>
      <c r="M6419" s="28"/>
      <c r="N6419" s="28"/>
      <c r="O6419" s="28"/>
      <c r="P6419" s="28"/>
      <c r="Q6419" s="28"/>
      <c r="R6419" s="28"/>
    </row>
    <row r="6420" spans="2:18">
      <c r="B6420" s="28"/>
      <c r="C6420" s="28"/>
      <c r="D6420" s="28"/>
      <c r="E6420" s="28"/>
      <c r="F6420" s="28"/>
      <c r="G6420" s="28"/>
      <c r="H6420" s="28"/>
      <c r="I6420" s="28"/>
      <c r="J6420" s="28"/>
      <c r="K6420" s="28"/>
      <c r="L6420" s="28"/>
      <c r="M6420" s="28"/>
      <c r="N6420" s="28"/>
      <c r="O6420" s="28"/>
      <c r="P6420" s="28"/>
      <c r="Q6420" s="28"/>
      <c r="R6420" s="28"/>
    </row>
    <row r="6421" spans="2:18">
      <c r="B6421" s="28"/>
      <c r="C6421" s="28"/>
      <c r="D6421" s="28"/>
      <c r="E6421" s="28"/>
      <c r="F6421" s="28"/>
      <c r="G6421" s="28"/>
      <c r="H6421" s="28"/>
      <c r="I6421" s="28"/>
      <c r="J6421" s="28"/>
      <c r="K6421" s="28"/>
      <c r="L6421" s="28"/>
      <c r="M6421" s="28"/>
      <c r="N6421" s="28"/>
      <c r="O6421" s="28"/>
      <c r="P6421" s="28"/>
      <c r="Q6421" s="28"/>
      <c r="R6421" s="28"/>
    </row>
    <row r="6422" spans="2:18">
      <c r="B6422" s="28"/>
      <c r="C6422" s="28"/>
      <c r="D6422" s="28"/>
      <c r="E6422" s="28"/>
      <c r="F6422" s="28"/>
      <c r="G6422" s="28"/>
      <c r="H6422" s="28"/>
      <c r="I6422" s="28"/>
      <c r="J6422" s="28"/>
      <c r="K6422" s="28"/>
      <c r="L6422" s="28"/>
      <c r="M6422" s="28"/>
      <c r="N6422" s="28"/>
      <c r="O6422" s="28"/>
      <c r="P6422" s="28"/>
      <c r="Q6422" s="28"/>
      <c r="R6422" s="28"/>
    </row>
    <row r="6423" spans="2:18">
      <c r="B6423" s="28"/>
      <c r="C6423" s="28"/>
      <c r="D6423" s="28"/>
      <c r="E6423" s="28"/>
      <c r="F6423" s="28"/>
      <c r="G6423" s="28"/>
      <c r="H6423" s="28"/>
      <c r="I6423" s="28"/>
      <c r="J6423" s="28"/>
      <c r="K6423" s="28"/>
      <c r="L6423" s="28"/>
      <c r="M6423" s="28"/>
      <c r="N6423" s="28"/>
      <c r="O6423" s="28"/>
      <c r="P6423" s="28"/>
      <c r="Q6423" s="28"/>
      <c r="R6423" s="28"/>
    </row>
    <row r="6424" spans="2:18">
      <c r="B6424" s="28"/>
      <c r="C6424" s="28"/>
      <c r="D6424" s="28"/>
      <c r="E6424" s="28"/>
      <c r="F6424" s="28"/>
      <c r="G6424" s="28"/>
      <c r="H6424" s="28"/>
      <c r="I6424" s="28"/>
      <c r="J6424" s="28"/>
      <c r="K6424" s="28"/>
      <c r="L6424" s="28"/>
      <c r="M6424" s="28"/>
      <c r="N6424" s="28"/>
      <c r="O6424" s="28"/>
      <c r="P6424" s="28"/>
      <c r="Q6424" s="28"/>
      <c r="R6424" s="28"/>
    </row>
    <row r="6425" spans="2:18">
      <c r="B6425" s="28"/>
      <c r="C6425" s="28"/>
      <c r="D6425" s="28"/>
      <c r="E6425" s="28"/>
      <c r="F6425" s="28"/>
      <c r="G6425" s="28"/>
      <c r="H6425" s="28"/>
      <c r="I6425" s="28"/>
      <c r="J6425" s="28"/>
      <c r="K6425" s="28"/>
      <c r="L6425" s="28"/>
      <c r="M6425" s="28"/>
      <c r="N6425" s="28"/>
      <c r="O6425" s="28"/>
      <c r="P6425" s="28"/>
      <c r="Q6425" s="28"/>
      <c r="R6425" s="28"/>
    </row>
    <row r="6426" spans="2:18">
      <c r="B6426" s="28"/>
      <c r="C6426" s="28"/>
      <c r="D6426" s="28"/>
      <c r="E6426" s="28"/>
      <c r="F6426" s="28"/>
      <c r="G6426" s="28"/>
      <c r="H6426" s="28"/>
      <c r="I6426" s="28"/>
      <c r="J6426" s="28"/>
      <c r="K6426" s="28"/>
      <c r="L6426" s="28"/>
      <c r="M6426" s="28"/>
      <c r="N6426" s="28"/>
      <c r="O6426" s="28"/>
      <c r="P6426" s="28"/>
      <c r="Q6426" s="28"/>
      <c r="R6426" s="28"/>
    </row>
    <row r="6427" spans="2:18">
      <c r="B6427" s="28"/>
      <c r="C6427" s="28"/>
      <c r="D6427" s="28"/>
      <c r="E6427" s="28"/>
      <c r="F6427" s="28"/>
      <c r="G6427" s="28"/>
      <c r="H6427" s="28"/>
      <c r="I6427" s="28"/>
      <c r="J6427" s="28"/>
      <c r="K6427" s="28"/>
      <c r="L6427" s="28"/>
      <c r="M6427" s="28"/>
      <c r="N6427" s="28"/>
      <c r="O6427" s="28"/>
      <c r="P6427" s="28"/>
      <c r="Q6427" s="28"/>
      <c r="R6427" s="28"/>
    </row>
    <row r="6428" spans="2:18">
      <c r="B6428" s="28"/>
      <c r="C6428" s="28"/>
      <c r="D6428" s="28"/>
      <c r="E6428" s="28"/>
      <c r="F6428" s="28"/>
      <c r="G6428" s="28"/>
      <c r="H6428" s="28"/>
      <c r="I6428" s="28"/>
      <c r="J6428" s="28"/>
      <c r="K6428" s="28"/>
      <c r="L6428" s="28"/>
      <c r="M6428" s="28"/>
      <c r="N6428" s="28"/>
      <c r="O6428" s="28"/>
      <c r="P6428" s="28"/>
      <c r="Q6428" s="28"/>
      <c r="R6428" s="28"/>
    </row>
    <row r="6429" spans="2:18">
      <c r="B6429" s="28"/>
      <c r="C6429" s="28"/>
      <c r="D6429" s="28"/>
      <c r="E6429" s="28"/>
      <c r="F6429" s="28"/>
      <c r="G6429" s="28"/>
      <c r="H6429" s="28"/>
      <c r="I6429" s="28"/>
      <c r="J6429" s="28"/>
      <c r="K6429" s="28"/>
      <c r="L6429" s="28"/>
      <c r="M6429" s="28"/>
      <c r="N6429" s="28"/>
      <c r="O6429" s="28"/>
      <c r="P6429" s="28"/>
      <c r="Q6429" s="28"/>
      <c r="R6429" s="28"/>
    </row>
    <row r="6430" spans="2:18">
      <c r="B6430" s="28"/>
      <c r="C6430" s="28"/>
      <c r="D6430" s="28"/>
      <c r="E6430" s="28"/>
      <c r="F6430" s="28"/>
      <c r="G6430" s="28"/>
      <c r="H6430" s="28"/>
      <c r="I6430" s="28"/>
      <c r="J6430" s="28"/>
      <c r="K6430" s="28"/>
      <c r="L6430" s="28"/>
      <c r="M6430" s="28"/>
      <c r="N6430" s="28"/>
      <c r="O6430" s="28"/>
      <c r="P6430" s="28"/>
      <c r="Q6430" s="28"/>
      <c r="R6430" s="28"/>
    </row>
    <row r="6431" spans="2:18">
      <c r="B6431" s="28"/>
      <c r="C6431" s="28"/>
      <c r="D6431" s="28"/>
      <c r="E6431" s="28"/>
      <c r="F6431" s="28"/>
      <c r="G6431" s="28"/>
      <c r="H6431" s="28"/>
      <c r="I6431" s="28"/>
      <c r="J6431" s="28"/>
      <c r="K6431" s="28"/>
      <c r="L6431" s="28"/>
      <c r="M6431" s="28"/>
      <c r="N6431" s="28"/>
      <c r="O6431" s="28"/>
      <c r="P6431" s="28"/>
      <c r="Q6431" s="28"/>
      <c r="R6431" s="28"/>
    </row>
    <row r="6432" spans="2:18">
      <c r="B6432" s="28"/>
      <c r="C6432" s="28"/>
      <c r="D6432" s="28"/>
      <c r="E6432" s="28"/>
      <c r="F6432" s="28"/>
      <c r="G6432" s="28"/>
      <c r="H6432" s="28"/>
      <c r="I6432" s="28"/>
      <c r="J6432" s="28"/>
      <c r="K6432" s="28"/>
      <c r="L6432" s="28"/>
      <c r="M6432" s="28"/>
      <c r="N6432" s="28"/>
      <c r="O6432" s="28"/>
      <c r="P6432" s="28"/>
      <c r="Q6432" s="28"/>
      <c r="R6432" s="28"/>
    </row>
    <row r="6433" spans="2:18">
      <c r="B6433" s="28"/>
      <c r="C6433" s="28"/>
      <c r="D6433" s="28"/>
      <c r="E6433" s="28"/>
      <c r="F6433" s="28"/>
      <c r="G6433" s="28"/>
      <c r="H6433" s="28"/>
      <c r="I6433" s="28"/>
      <c r="J6433" s="28"/>
      <c r="K6433" s="28"/>
      <c r="L6433" s="28"/>
      <c r="M6433" s="28"/>
      <c r="N6433" s="28"/>
      <c r="O6433" s="28"/>
      <c r="P6433" s="28"/>
      <c r="Q6433" s="28"/>
      <c r="R6433" s="28"/>
    </row>
    <row r="6434" spans="2:18">
      <c r="B6434" s="28"/>
      <c r="C6434" s="28"/>
      <c r="D6434" s="28"/>
      <c r="E6434" s="28"/>
      <c r="F6434" s="28"/>
      <c r="G6434" s="28"/>
      <c r="H6434" s="28"/>
      <c r="I6434" s="28"/>
      <c r="J6434" s="28"/>
      <c r="K6434" s="28"/>
      <c r="L6434" s="28"/>
      <c r="M6434" s="28"/>
      <c r="N6434" s="28"/>
      <c r="O6434" s="28"/>
      <c r="P6434" s="28"/>
      <c r="Q6434" s="28"/>
      <c r="R6434" s="28"/>
    </row>
    <row r="6435" spans="2:18">
      <c r="B6435" s="28"/>
      <c r="C6435" s="28"/>
      <c r="D6435" s="28"/>
      <c r="E6435" s="28"/>
      <c r="F6435" s="28"/>
      <c r="G6435" s="28"/>
      <c r="H6435" s="28"/>
      <c r="I6435" s="28"/>
      <c r="J6435" s="28"/>
      <c r="K6435" s="28"/>
      <c r="L6435" s="28"/>
      <c r="M6435" s="28"/>
      <c r="N6435" s="28"/>
      <c r="O6435" s="28"/>
      <c r="P6435" s="28"/>
      <c r="Q6435" s="28"/>
      <c r="R6435" s="28"/>
    </row>
    <row r="6436" spans="2:18">
      <c r="B6436" s="28"/>
      <c r="C6436" s="28"/>
      <c r="D6436" s="28"/>
      <c r="E6436" s="28"/>
      <c r="F6436" s="28"/>
      <c r="G6436" s="28"/>
      <c r="H6436" s="28"/>
      <c r="I6436" s="28"/>
      <c r="J6436" s="28"/>
      <c r="K6436" s="28"/>
      <c r="L6436" s="28"/>
      <c r="M6436" s="28"/>
      <c r="N6436" s="28"/>
      <c r="O6436" s="28"/>
      <c r="P6436" s="28"/>
      <c r="Q6436" s="28"/>
      <c r="R6436" s="28"/>
    </row>
    <row r="6437" spans="2:18">
      <c r="B6437" s="28"/>
      <c r="C6437" s="28"/>
      <c r="D6437" s="28"/>
      <c r="E6437" s="28"/>
      <c r="F6437" s="28"/>
      <c r="G6437" s="28"/>
      <c r="H6437" s="28"/>
      <c r="I6437" s="28"/>
      <c r="J6437" s="28"/>
      <c r="K6437" s="28"/>
      <c r="L6437" s="28"/>
      <c r="M6437" s="28"/>
      <c r="N6437" s="28"/>
      <c r="O6437" s="28"/>
      <c r="P6437" s="28"/>
      <c r="Q6437" s="28"/>
      <c r="R6437" s="28"/>
    </row>
    <row r="6438" spans="2:18">
      <c r="B6438" s="28"/>
      <c r="C6438" s="28"/>
      <c r="D6438" s="28"/>
      <c r="E6438" s="28"/>
      <c r="F6438" s="28"/>
      <c r="G6438" s="28"/>
      <c r="H6438" s="28"/>
      <c r="I6438" s="28"/>
      <c r="J6438" s="28"/>
      <c r="K6438" s="28"/>
      <c r="L6438" s="28"/>
      <c r="M6438" s="28"/>
      <c r="N6438" s="28"/>
      <c r="O6438" s="28"/>
      <c r="P6438" s="28"/>
      <c r="Q6438" s="28"/>
      <c r="R6438" s="28"/>
    </row>
    <row r="6439" spans="2:18">
      <c r="B6439" s="28"/>
      <c r="C6439" s="28"/>
      <c r="D6439" s="28"/>
      <c r="E6439" s="28"/>
      <c r="F6439" s="28"/>
      <c r="G6439" s="28"/>
      <c r="H6439" s="28"/>
      <c r="I6439" s="28"/>
      <c r="J6439" s="28"/>
      <c r="K6439" s="28"/>
      <c r="L6439" s="28"/>
      <c r="M6439" s="28"/>
      <c r="N6439" s="28"/>
      <c r="O6439" s="28"/>
      <c r="P6439" s="28"/>
      <c r="Q6439" s="28"/>
      <c r="R6439" s="28"/>
    </row>
    <row r="6440" spans="2:18">
      <c r="B6440" s="28"/>
      <c r="C6440" s="28"/>
      <c r="D6440" s="28"/>
      <c r="E6440" s="28"/>
      <c r="F6440" s="28"/>
      <c r="G6440" s="28"/>
      <c r="H6440" s="28"/>
      <c r="I6440" s="28"/>
      <c r="J6440" s="28"/>
      <c r="K6440" s="28"/>
      <c r="L6440" s="28"/>
      <c r="M6440" s="28"/>
      <c r="N6440" s="28"/>
      <c r="O6440" s="28"/>
      <c r="P6440" s="28"/>
      <c r="Q6440" s="28"/>
      <c r="R6440" s="28"/>
    </row>
    <row r="6441" spans="2:18">
      <c r="B6441" s="28"/>
      <c r="C6441" s="28"/>
      <c r="D6441" s="28"/>
      <c r="E6441" s="28"/>
      <c r="F6441" s="28"/>
      <c r="G6441" s="28"/>
      <c r="H6441" s="28"/>
      <c r="I6441" s="28"/>
      <c r="J6441" s="28"/>
      <c r="K6441" s="28"/>
      <c r="L6441" s="28"/>
      <c r="M6441" s="28"/>
      <c r="N6441" s="28"/>
      <c r="O6441" s="28"/>
      <c r="P6441" s="28"/>
      <c r="Q6441" s="28"/>
      <c r="R6441" s="28"/>
    </row>
    <row r="6442" spans="2:18">
      <c r="B6442" s="28"/>
      <c r="C6442" s="28"/>
      <c r="D6442" s="28"/>
      <c r="E6442" s="28"/>
      <c r="F6442" s="28"/>
      <c r="G6442" s="28"/>
      <c r="H6442" s="28"/>
      <c r="I6442" s="28"/>
      <c r="J6442" s="28"/>
      <c r="K6442" s="28"/>
      <c r="L6442" s="28"/>
      <c r="M6442" s="28"/>
      <c r="N6442" s="28"/>
      <c r="O6442" s="28"/>
      <c r="P6442" s="28"/>
      <c r="Q6442" s="28"/>
      <c r="R6442" s="28"/>
    </row>
    <row r="6443" spans="2:18">
      <c r="B6443" s="28"/>
      <c r="C6443" s="28"/>
      <c r="D6443" s="28"/>
      <c r="E6443" s="28"/>
      <c r="F6443" s="28"/>
      <c r="G6443" s="28"/>
      <c r="H6443" s="28"/>
      <c r="I6443" s="28"/>
      <c r="J6443" s="28"/>
      <c r="K6443" s="28"/>
      <c r="L6443" s="28"/>
      <c r="M6443" s="28"/>
      <c r="N6443" s="28"/>
      <c r="O6443" s="28"/>
      <c r="P6443" s="28"/>
      <c r="Q6443" s="28"/>
      <c r="R6443" s="28"/>
    </row>
    <row r="6444" spans="2:18">
      <c r="B6444" s="28"/>
      <c r="C6444" s="28"/>
      <c r="D6444" s="28"/>
      <c r="E6444" s="28"/>
      <c r="F6444" s="28"/>
      <c r="G6444" s="28"/>
      <c r="H6444" s="28"/>
      <c r="I6444" s="28"/>
      <c r="J6444" s="28"/>
      <c r="K6444" s="28"/>
      <c r="L6444" s="28"/>
      <c r="M6444" s="28"/>
      <c r="N6444" s="28"/>
      <c r="O6444" s="28"/>
      <c r="P6444" s="28"/>
      <c r="Q6444" s="28"/>
      <c r="R6444" s="28"/>
    </row>
    <row r="6445" spans="2:18">
      <c r="B6445" s="28"/>
      <c r="C6445" s="28"/>
      <c r="D6445" s="28"/>
      <c r="E6445" s="28"/>
      <c r="F6445" s="28"/>
      <c r="G6445" s="28"/>
      <c r="H6445" s="28"/>
      <c r="I6445" s="28"/>
      <c r="J6445" s="28"/>
      <c r="K6445" s="28"/>
      <c r="L6445" s="28"/>
      <c r="M6445" s="28"/>
      <c r="N6445" s="28"/>
      <c r="O6445" s="28"/>
      <c r="P6445" s="28"/>
      <c r="Q6445" s="28"/>
      <c r="R6445" s="28"/>
    </row>
    <row r="6446" spans="2:18">
      <c r="B6446" s="28"/>
      <c r="C6446" s="28"/>
      <c r="D6446" s="28"/>
      <c r="E6446" s="28"/>
      <c r="F6446" s="28"/>
      <c r="G6446" s="28"/>
      <c r="H6446" s="28"/>
      <c r="I6446" s="28"/>
      <c r="J6446" s="28"/>
      <c r="K6446" s="28"/>
      <c r="L6446" s="28"/>
      <c r="M6446" s="28"/>
      <c r="N6446" s="28"/>
      <c r="O6446" s="28"/>
      <c r="P6446" s="28"/>
      <c r="Q6446" s="28"/>
      <c r="R6446" s="28"/>
    </row>
    <row r="6447" spans="2:18">
      <c r="B6447" s="28"/>
      <c r="C6447" s="28"/>
      <c r="D6447" s="28"/>
      <c r="E6447" s="28"/>
      <c r="F6447" s="28"/>
      <c r="G6447" s="28"/>
      <c r="H6447" s="28"/>
      <c r="I6447" s="28"/>
      <c r="J6447" s="28"/>
      <c r="K6447" s="28"/>
      <c r="L6447" s="28"/>
      <c r="M6447" s="28"/>
      <c r="N6447" s="28"/>
      <c r="O6447" s="28"/>
      <c r="P6447" s="28"/>
      <c r="Q6447" s="28"/>
      <c r="R6447" s="28"/>
    </row>
    <row r="6448" spans="2:18">
      <c r="B6448" s="28"/>
      <c r="C6448" s="28"/>
      <c r="D6448" s="28"/>
      <c r="E6448" s="28"/>
      <c r="F6448" s="28"/>
      <c r="G6448" s="28"/>
      <c r="H6448" s="28"/>
      <c r="I6448" s="28"/>
      <c r="J6448" s="28"/>
      <c r="K6448" s="28"/>
      <c r="L6448" s="28"/>
      <c r="M6448" s="28"/>
      <c r="N6448" s="28"/>
      <c r="O6448" s="28"/>
      <c r="P6448" s="28"/>
      <c r="Q6448" s="28"/>
      <c r="R6448" s="28"/>
    </row>
    <row r="6449" spans="2:18">
      <c r="B6449" s="28"/>
      <c r="C6449" s="28"/>
      <c r="D6449" s="28"/>
      <c r="E6449" s="28"/>
      <c r="F6449" s="28"/>
      <c r="G6449" s="28"/>
      <c r="H6449" s="28"/>
      <c r="I6449" s="28"/>
      <c r="J6449" s="28"/>
      <c r="K6449" s="28"/>
      <c r="L6449" s="28"/>
      <c r="M6449" s="28"/>
      <c r="N6449" s="28"/>
      <c r="O6449" s="28"/>
      <c r="P6449" s="28"/>
      <c r="Q6449" s="28"/>
      <c r="R6449" s="28"/>
    </row>
    <row r="6450" spans="2:18">
      <c r="B6450" s="28"/>
      <c r="C6450" s="28"/>
      <c r="D6450" s="28"/>
      <c r="E6450" s="28"/>
      <c r="F6450" s="28"/>
      <c r="G6450" s="28"/>
      <c r="H6450" s="28"/>
      <c r="I6450" s="28"/>
      <c r="J6450" s="28"/>
      <c r="K6450" s="28"/>
      <c r="L6450" s="28"/>
      <c r="M6450" s="28"/>
      <c r="N6450" s="28"/>
      <c r="O6450" s="28"/>
      <c r="P6450" s="28"/>
      <c r="Q6450" s="28"/>
      <c r="R6450" s="28"/>
    </row>
    <row r="6451" spans="2:18">
      <c r="B6451" s="28"/>
      <c r="C6451" s="28"/>
      <c r="D6451" s="28"/>
      <c r="E6451" s="28"/>
      <c r="F6451" s="28"/>
      <c r="G6451" s="28"/>
      <c r="H6451" s="28"/>
      <c r="I6451" s="28"/>
      <c r="J6451" s="28"/>
      <c r="K6451" s="28"/>
      <c r="L6451" s="28"/>
      <c r="M6451" s="28"/>
      <c r="N6451" s="28"/>
      <c r="O6451" s="28"/>
      <c r="P6451" s="28"/>
      <c r="Q6451" s="28"/>
      <c r="R6451" s="28"/>
    </row>
    <row r="6452" spans="2:18">
      <c r="B6452" s="28"/>
      <c r="C6452" s="28"/>
      <c r="D6452" s="28"/>
      <c r="E6452" s="28"/>
      <c r="F6452" s="28"/>
      <c r="G6452" s="28"/>
      <c r="H6452" s="28"/>
      <c r="I6452" s="28"/>
      <c r="J6452" s="28"/>
      <c r="K6452" s="28"/>
      <c r="L6452" s="28"/>
      <c r="M6452" s="28"/>
      <c r="N6452" s="28"/>
      <c r="O6452" s="28"/>
      <c r="P6452" s="28"/>
      <c r="Q6452" s="28"/>
      <c r="R6452" s="28"/>
    </row>
    <row r="6453" spans="2:18">
      <c r="B6453" s="28"/>
      <c r="C6453" s="28"/>
      <c r="D6453" s="28"/>
      <c r="E6453" s="28"/>
      <c r="F6453" s="28"/>
      <c r="G6453" s="28"/>
      <c r="H6453" s="28"/>
      <c r="I6453" s="28"/>
      <c r="J6453" s="28"/>
      <c r="K6453" s="28"/>
      <c r="L6453" s="28"/>
      <c r="M6453" s="28"/>
      <c r="N6453" s="28"/>
      <c r="O6453" s="28"/>
      <c r="P6453" s="28"/>
      <c r="Q6453" s="28"/>
      <c r="R6453" s="28"/>
    </row>
    <row r="6454" spans="2:18">
      <c r="B6454" s="28"/>
      <c r="C6454" s="28"/>
      <c r="D6454" s="28"/>
      <c r="E6454" s="28"/>
      <c r="F6454" s="28"/>
      <c r="G6454" s="28"/>
      <c r="H6454" s="28"/>
      <c r="I6454" s="28"/>
      <c r="J6454" s="28"/>
      <c r="K6454" s="28"/>
      <c r="L6454" s="28"/>
      <c r="M6454" s="28"/>
      <c r="N6454" s="28"/>
      <c r="O6454" s="28"/>
      <c r="P6454" s="28"/>
      <c r="Q6454" s="28"/>
      <c r="R6454" s="28"/>
    </row>
    <row r="6455" spans="2:18">
      <c r="B6455" s="28"/>
      <c r="C6455" s="28"/>
      <c r="D6455" s="28"/>
      <c r="E6455" s="28"/>
      <c r="F6455" s="28"/>
      <c r="G6455" s="28"/>
      <c r="H6455" s="28"/>
      <c r="I6455" s="28"/>
      <c r="J6455" s="28"/>
      <c r="K6455" s="28"/>
      <c r="L6455" s="28"/>
      <c r="M6455" s="28"/>
      <c r="N6455" s="28"/>
      <c r="O6455" s="28"/>
      <c r="P6455" s="28"/>
      <c r="Q6455" s="28"/>
      <c r="R6455" s="28"/>
    </row>
    <row r="6456" spans="2:18">
      <c r="B6456" s="28"/>
      <c r="C6456" s="28"/>
      <c r="D6456" s="28"/>
      <c r="E6456" s="28"/>
      <c r="F6456" s="28"/>
      <c r="G6456" s="28"/>
      <c r="H6456" s="28"/>
      <c r="I6456" s="28"/>
      <c r="J6456" s="28"/>
      <c r="K6456" s="28"/>
      <c r="L6456" s="28"/>
      <c r="M6456" s="28"/>
      <c r="N6456" s="28"/>
      <c r="O6456" s="28"/>
      <c r="P6456" s="28"/>
      <c r="Q6456" s="28"/>
      <c r="R6456" s="28"/>
    </row>
    <row r="6457" spans="2:18">
      <c r="B6457" s="28"/>
      <c r="C6457" s="28"/>
      <c r="D6457" s="28"/>
      <c r="E6457" s="28"/>
      <c r="F6457" s="28"/>
      <c r="G6457" s="28"/>
      <c r="H6457" s="28"/>
      <c r="I6457" s="28"/>
      <c r="J6457" s="28"/>
      <c r="K6457" s="28"/>
      <c r="L6457" s="28"/>
      <c r="M6457" s="28"/>
      <c r="N6457" s="28"/>
      <c r="O6457" s="28"/>
      <c r="P6457" s="28"/>
      <c r="Q6457" s="28"/>
      <c r="R6457" s="28"/>
    </row>
    <row r="6458" spans="2:18">
      <c r="B6458" s="28"/>
      <c r="C6458" s="28"/>
      <c r="D6458" s="28"/>
      <c r="E6458" s="28"/>
      <c r="F6458" s="28"/>
      <c r="G6458" s="28"/>
      <c r="H6458" s="28"/>
      <c r="I6458" s="28"/>
      <c r="J6458" s="28"/>
      <c r="K6458" s="28"/>
      <c r="L6458" s="28"/>
      <c r="M6458" s="28"/>
      <c r="N6458" s="28"/>
      <c r="O6458" s="28"/>
      <c r="P6458" s="28"/>
      <c r="Q6458" s="28"/>
      <c r="R6458" s="28"/>
    </row>
    <row r="6459" spans="2:18">
      <c r="B6459" s="28"/>
      <c r="C6459" s="28"/>
      <c r="D6459" s="28"/>
      <c r="E6459" s="28"/>
      <c r="F6459" s="28"/>
      <c r="G6459" s="28"/>
      <c r="H6459" s="28"/>
      <c r="I6459" s="28"/>
      <c r="J6459" s="28"/>
      <c r="K6459" s="28"/>
      <c r="L6459" s="28"/>
      <c r="M6459" s="28"/>
      <c r="N6459" s="28"/>
      <c r="O6459" s="28"/>
      <c r="P6459" s="28"/>
      <c r="Q6459" s="28"/>
      <c r="R6459" s="28"/>
    </row>
    <row r="6460" spans="2:18">
      <c r="B6460" s="28"/>
      <c r="C6460" s="28"/>
      <c r="D6460" s="28"/>
      <c r="E6460" s="28"/>
      <c r="F6460" s="28"/>
      <c r="G6460" s="28"/>
      <c r="H6460" s="28"/>
      <c r="I6460" s="28"/>
      <c r="J6460" s="28"/>
      <c r="K6460" s="28"/>
      <c r="L6460" s="28"/>
      <c r="M6460" s="28"/>
      <c r="N6460" s="28"/>
      <c r="O6460" s="28"/>
      <c r="P6460" s="28"/>
      <c r="Q6460" s="28"/>
      <c r="R6460" s="28"/>
    </row>
    <row r="6461" spans="2:18">
      <c r="B6461" s="28"/>
      <c r="C6461" s="28"/>
      <c r="D6461" s="28"/>
      <c r="E6461" s="28"/>
      <c r="F6461" s="28"/>
      <c r="G6461" s="28"/>
      <c r="H6461" s="28"/>
      <c r="I6461" s="28"/>
      <c r="J6461" s="28"/>
      <c r="K6461" s="28"/>
      <c r="L6461" s="28"/>
      <c r="M6461" s="28"/>
      <c r="N6461" s="28"/>
      <c r="O6461" s="28"/>
      <c r="P6461" s="28"/>
      <c r="Q6461" s="28"/>
      <c r="R6461" s="28"/>
    </row>
    <row r="6462" spans="2:18">
      <c r="B6462" s="28"/>
      <c r="C6462" s="28"/>
      <c r="D6462" s="28"/>
      <c r="E6462" s="28"/>
      <c r="F6462" s="28"/>
      <c r="G6462" s="28"/>
      <c r="H6462" s="28"/>
      <c r="I6462" s="28"/>
      <c r="J6462" s="28"/>
      <c r="K6462" s="28"/>
      <c r="L6462" s="28"/>
      <c r="M6462" s="28"/>
      <c r="N6462" s="28"/>
      <c r="O6462" s="28"/>
      <c r="P6462" s="28"/>
      <c r="Q6462" s="28"/>
      <c r="R6462" s="28"/>
    </row>
    <row r="6463" spans="2:18">
      <c r="B6463" s="28"/>
      <c r="C6463" s="28"/>
      <c r="D6463" s="28"/>
      <c r="E6463" s="28"/>
      <c r="F6463" s="28"/>
      <c r="G6463" s="28"/>
      <c r="H6463" s="28"/>
      <c r="I6463" s="28"/>
      <c r="J6463" s="28"/>
      <c r="K6463" s="28"/>
      <c r="L6463" s="28"/>
      <c r="M6463" s="28"/>
      <c r="N6463" s="28"/>
      <c r="O6463" s="28"/>
      <c r="P6463" s="28"/>
      <c r="Q6463" s="28"/>
      <c r="R6463" s="28"/>
    </row>
    <row r="6464" spans="2:18">
      <c r="B6464" s="28"/>
      <c r="C6464" s="28"/>
      <c r="D6464" s="28"/>
      <c r="E6464" s="28"/>
      <c r="F6464" s="28"/>
      <c r="G6464" s="28"/>
      <c r="H6464" s="28"/>
      <c r="I6464" s="28"/>
      <c r="J6464" s="28"/>
      <c r="K6464" s="28"/>
      <c r="L6464" s="28"/>
      <c r="M6464" s="28"/>
      <c r="N6464" s="28"/>
      <c r="O6464" s="28"/>
      <c r="P6464" s="28"/>
      <c r="Q6464" s="28"/>
      <c r="R6464" s="28"/>
    </row>
    <row r="6465" spans="2:18">
      <c r="B6465" s="28"/>
      <c r="C6465" s="28"/>
      <c r="D6465" s="28"/>
      <c r="E6465" s="28"/>
      <c r="F6465" s="28"/>
      <c r="G6465" s="28"/>
      <c r="H6465" s="28"/>
      <c r="I6465" s="28"/>
      <c r="J6465" s="28"/>
      <c r="K6465" s="28"/>
      <c r="L6465" s="28"/>
      <c r="M6465" s="28"/>
      <c r="N6465" s="28"/>
      <c r="O6465" s="28"/>
      <c r="P6465" s="28"/>
      <c r="Q6465" s="28"/>
      <c r="R6465" s="28"/>
    </row>
    <row r="6466" spans="2:18">
      <c r="B6466" s="28"/>
      <c r="C6466" s="28"/>
      <c r="D6466" s="28"/>
      <c r="E6466" s="28"/>
      <c r="F6466" s="28"/>
      <c r="G6466" s="28"/>
      <c r="H6466" s="28"/>
      <c r="I6466" s="28"/>
      <c r="J6466" s="28"/>
      <c r="K6466" s="28"/>
      <c r="L6466" s="28"/>
      <c r="M6466" s="28"/>
      <c r="N6466" s="28"/>
      <c r="O6466" s="28"/>
      <c r="P6466" s="28"/>
      <c r="Q6466" s="28"/>
      <c r="R6466" s="28"/>
    </row>
    <row r="6467" spans="2:18">
      <c r="B6467" s="28"/>
      <c r="C6467" s="28"/>
      <c r="D6467" s="28"/>
      <c r="E6467" s="28"/>
      <c r="F6467" s="28"/>
      <c r="G6467" s="28"/>
      <c r="H6467" s="28"/>
      <c r="I6467" s="28"/>
      <c r="J6467" s="28"/>
      <c r="K6467" s="28"/>
      <c r="L6467" s="28"/>
      <c r="M6467" s="28"/>
      <c r="N6467" s="28"/>
      <c r="O6467" s="28"/>
      <c r="P6467" s="28"/>
      <c r="Q6467" s="28"/>
      <c r="R6467" s="28"/>
    </row>
    <row r="6468" spans="2:18">
      <c r="B6468" s="28"/>
      <c r="C6468" s="28"/>
      <c r="D6468" s="28"/>
      <c r="E6468" s="28"/>
      <c r="F6468" s="28"/>
      <c r="G6468" s="28"/>
      <c r="H6468" s="28"/>
      <c r="I6468" s="28"/>
      <c r="J6468" s="28"/>
      <c r="K6468" s="28"/>
      <c r="L6468" s="28"/>
      <c r="M6468" s="28"/>
      <c r="N6468" s="28"/>
      <c r="O6468" s="28"/>
      <c r="P6468" s="28"/>
      <c r="Q6468" s="28"/>
      <c r="R6468" s="28"/>
    </row>
    <row r="6469" spans="2:18">
      <c r="B6469" s="28"/>
      <c r="C6469" s="28"/>
      <c r="D6469" s="28"/>
      <c r="E6469" s="28"/>
      <c r="F6469" s="28"/>
      <c r="G6469" s="28"/>
      <c r="H6469" s="28"/>
      <c r="I6469" s="28"/>
      <c r="J6469" s="28"/>
      <c r="K6469" s="28"/>
      <c r="L6469" s="28"/>
      <c r="M6469" s="28"/>
      <c r="N6469" s="28"/>
      <c r="O6469" s="28"/>
      <c r="P6469" s="28"/>
      <c r="Q6469" s="28"/>
      <c r="R6469" s="28"/>
    </row>
    <row r="6470" spans="2:18">
      <c r="B6470" s="28"/>
      <c r="C6470" s="28"/>
      <c r="D6470" s="28"/>
      <c r="E6470" s="28"/>
      <c r="F6470" s="28"/>
      <c r="G6470" s="28"/>
      <c r="H6470" s="28"/>
      <c r="I6470" s="28"/>
      <c r="J6470" s="28"/>
      <c r="K6470" s="28"/>
      <c r="L6470" s="28"/>
      <c r="M6470" s="28"/>
      <c r="N6470" s="28"/>
      <c r="O6470" s="28"/>
      <c r="P6470" s="28"/>
      <c r="Q6470" s="28"/>
      <c r="R6470" s="28"/>
    </row>
    <row r="6471" spans="2:18">
      <c r="B6471" s="28"/>
      <c r="C6471" s="28"/>
      <c r="D6471" s="28"/>
      <c r="E6471" s="28"/>
      <c r="F6471" s="28"/>
      <c r="G6471" s="28"/>
      <c r="H6471" s="28"/>
      <c r="I6471" s="28"/>
      <c r="J6471" s="28"/>
      <c r="K6471" s="28"/>
      <c r="L6471" s="28"/>
      <c r="M6471" s="28"/>
      <c r="N6471" s="28"/>
      <c r="O6471" s="28"/>
      <c r="P6471" s="28"/>
      <c r="Q6471" s="28"/>
      <c r="R6471" s="28"/>
    </row>
    <row r="6472" spans="2:18">
      <c r="B6472" s="28"/>
      <c r="C6472" s="28"/>
      <c r="D6472" s="28"/>
      <c r="E6472" s="28"/>
      <c r="F6472" s="28"/>
      <c r="G6472" s="28"/>
      <c r="H6472" s="28"/>
      <c r="I6472" s="28"/>
      <c r="J6472" s="28"/>
      <c r="K6472" s="28"/>
      <c r="L6472" s="28"/>
      <c r="M6472" s="28"/>
      <c r="N6472" s="28"/>
      <c r="O6472" s="28"/>
      <c r="P6472" s="28"/>
      <c r="Q6472" s="28"/>
      <c r="R6472" s="28"/>
    </row>
    <row r="6473" spans="2:18">
      <c r="B6473" s="28"/>
      <c r="C6473" s="28"/>
      <c r="D6473" s="28"/>
      <c r="E6473" s="28"/>
      <c r="F6473" s="28"/>
      <c r="G6473" s="28"/>
      <c r="H6473" s="28"/>
      <c r="I6473" s="28"/>
      <c r="J6473" s="28"/>
      <c r="K6473" s="28"/>
      <c r="L6473" s="28"/>
      <c r="M6473" s="28"/>
      <c r="N6473" s="28"/>
      <c r="O6473" s="28"/>
      <c r="P6473" s="28"/>
      <c r="Q6473" s="28"/>
      <c r="R6473" s="28"/>
    </row>
    <row r="6474" spans="2:18">
      <c r="B6474" s="28"/>
      <c r="C6474" s="28"/>
      <c r="D6474" s="28"/>
      <c r="E6474" s="28"/>
      <c r="F6474" s="28"/>
      <c r="G6474" s="28"/>
      <c r="H6474" s="28"/>
      <c r="I6474" s="28"/>
      <c r="J6474" s="28"/>
      <c r="K6474" s="28"/>
      <c r="L6474" s="28"/>
      <c r="M6474" s="28"/>
      <c r="N6474" s="28"/>
      <c r="O6474" s="28"/>
      <c r="P6474" s="28"/>
      <c r="Q6474" s="28"/>
      <c r="R6474" s="28"/>
    </row>
    <row r="6475" spans="2:18">
      <c r="B6475" s="28"/>
      <c r="C6475" s="28"/>
      <c r="D6475" s="28"/>
      <c r="E6475" s="28"/>
      <c r="F6475" s="28"/>
      <c r="G6475" s="28"/>
      <c r="H6475" s="28"/>
      <c r="I6475" s="28"/>
      <c r="J6475" s="28"/>
      <c r="K6475" s="28"/>
      <c r="L6475" s="28"/>
      <c r="M6475" s="28"/>
      <c r="N6475" s="28"/>
      <c r="O6475" s="28"/>
      <c r="P6475" s="28"/>
      <c r="Q6475" s="28"/>
      <c r="R6475" s="28"/>
    </row>
    <row r="6476" spans="2:18">
      <c r="B6476" s="28"/>
      <c r="C6476" s="28"/>
      <c r="D6476" s="28"/>
      <c r="E6476" s="28"/>
      <c r="F6476" s="28"/>
      <c r="G6476" s="28"/>
      <c r="H6476" s="28"/>
      <c r="I6476" s="28"/>
      <c r="J6476" s="28"/>
      <c r="K6476" s="28"/>
      <c r="L6476" s="28"/>
      <c r="M6476" s="28"/>
      <c r="N6476" s="28"/>
      <c r="O6476" s="28"/>
      <c r="P6476" s="28"/>
      <c r="Q6476" s="28"/>
      <c r="R6476" s="28"/>
    </row>
    <row r="6477" spans="2:18">
      <c r="B6477" s="28"/>
      <c r="C6477" s="28"/>
      <c r="D6477" s="28"/>
      <c r="E6477" s="28"/>
      <c r="F6477" s="28"/>
      <c r="G6477" s="28"/>
      <c r="H6477" s="28"/>
      <c r="I6477" s="28"/>
      <c r="J6477" s="28"/>
      <c r="K6477" s="28"/>
      <c r="L6477" s="28"/>
      <c r="M6477" s="28"/>
      <c r="N6477" s="28"/>
      <c r="O6477" s="28"/>
      <c r="P6477" s="28"/>
      <c r="Q6477" s="28"/>
      <c r="R6477" s="28"/>
    </row>
    <row r="6478" spans="2:18">
      <c r="B6478" s="28"/>
      <c r="C6478" s="28"/>
      <c r="D6478" s="28"/>
      <c r="E6478" s="28"/>
      <c r="F6478" s="28"/>
      <c r="G6478" s="28"/>
      <c r="H6478" s="28"/>
      <c r="I6478" s="28"/>
      <c r="J6478" s="28"/>
      <c r="K6478" s="28"/>
      <c r="L6478" s="28"/>
      <c r="M6478" s="28"/>
      <c r="N6478" s="28"/>
      <c r="O6478" s="28"/>
      <c r="P6478" s="28"/>
      <c r="Q6478" s="28"/>
      <c r="R6478" s="28"/>
    </row>
    <row r="6479" spans="2:18">
      <c r="B6479" s="28"/>
      <c r="C6479" s="28"/>
      <c r="D6479" s="28"/>
      <c r="E6479" s="28"/>
      <c r="F6479" s="28"/>
      <c r="G6479" s="28"/>
      <c r="H6479" s="28"/>
      <c r="I6479" s="28"/>
      <c r="J6479" s="28"/>
      <c r="K6479" s="28"/>
      <c r="L6479" s="28"/>
      <c r="M6479" s="28"/>
      <c r="N6479" s="28"/>
      <c r="O6479" s="28"/>
      <c r="P6479" s="28"/>
      <c r="Q6479" s="28"/>
      <c r="R6479" s="28"/>
    </row>
    <row r="6480" spans="2:18">
      <c r="B6480" s="28"/>
      <c r="C6480" s="28"/>
      <c r="D6480" s="28"/>
      <c r="E6480" s="28"/>
      <c r="F6480" s="28"/>
      <c r="G6480" s="28"/>
      <c r="H6480" s="28"/>
      <c r="I6480" s="28"/>
      <c r="J6480" s="28"/>
      <c r="K6480" s="28"/>
      <c r="L6480" s="28"/>
      <c r="M6480" s="28"/>
      <c r="N6480" s="28"/>
      <c r="O6480" s="28"/>
      <c r="P6480" s="28"/>
      <c r="Q6480" s="28"/>
      <c r="R6480" s="28"/>
    </row>
    <row r="6481" spans="2:18">
      <c r="B6481" s="28"/>
      <c r="C6481" s="28"/>
      <c r="D6481" s="28"/>
      <c r="E6481" s="28"/>
      <c r="F6481" s="28"/>
      <c r="G6481" s="28"/>
      <c r="H6481" s="28"/>
      <c r="I6481" s="28"/>
      <c r="J6481" s="28"/>
      <c r="K6481" s="28"/>
      <c r="L6481" s="28"/>
      <c r="M6481" s="28"/>
      <c r="N6481" s="28"/>
      <c r="O6481" s="28"/>
      <c r="P6481" s="28"/>
      <c r="Q6481" s="28"/>
      <c r="R6481" s="28"/>
    </row>
    <row r="6482" spans="2:18">
      <c r="B6482" s="28"/>
      <c r="C6482" s="28"/>
      <c r="D6482" s="28"/>
      <c r="E6482" s="28"/>
      <c r="F6482" s="28"/>
      <c r="G6482" s="28"/>
      <c r="H6482" s="28"/>
      <c r="I6482" s="28"/>
      <c r="J6482" s="28"/>
      <c r="K6482" s="28"/>
      <c r="L6482" s="28"/>
      <c r="M6482" s="28"/>
      <c r="N6482" s="28"/>
      <c r="O6482" s="28"/>
      <c r="P6482" s="28"/>
      <c r="Q6482" s="28"/>
      <c r="R6482" s="28"/>
    </row>
    <row r="6483" spans="2:18">
      <c r="B6483" s="28"/>
      <c r="C6483" s="28"/>
      <c r="D6483" s="28"/>
      <c r="E6483" s="28"/>
      <c r="F6483" s="28"/>
      <c r="G6483" s="28"/>
      <c r="H6483" s="28"/>
      <c r="I6483" s="28"/>
      <c r="J6483" s="28"/>
      <c r="K6483" s="28"/>
      <c r="L6483" s="28"/>
      <c r="M6483" s="28"/>
      <c r="N6483" s="28"/>
      <c r="O6483" s="28"/>
      <c r="P6483" s="28"/>
      <c r="Q6483" s="28"/>
      <c r="R6483" s="28"/>
    </row>
    <row r="6484" spans="2:18">
      <c r="B6484" s="28"/>
      <c r="C6484" s="28"/>
      <c r="D6484" s="28"/>
      <c r="E6484" s="28"/>
      <c r="F6484" s="28"/>
      <c r="G6484" s="28"/>
      <c r="H6484" s="28"/>
      <c r="I6484" s="28"/>
      <c r="J6484" s="28"/>
      <c r="K6484" s="28"/>
      <c r="L6484" s="28"/>
      <c r="M6484" s="28"/>
      <c r="N6484" s="28"/>
      <c r="O6484" s="28"/>
      <c r="P6484" s="28"/>
      <c r="Q6484" s="28"/>
      <c r="R6484" s="28"/>
    </row>
    <row r="6485" spans="2:18">
      <c r="B6485" s="28"/>
      <c r="C6485" s="28"/>
      <c r="D6485" s="28"/>
      <c r="E6485" s="28"/>
      <c r="F6485" s="28"/>
      <c r="G6485" s="28"/>
      <c r="H6485" s="28"/>
      <c r="I6485" s="28"/>
      <c r="J6485" s="28"/>
      <c r="K6485" s="28"/>
      <c r="L6485" s="28"/>
      <c r="M6485" s="28"/>
      <c r="N6485" s="28"/>
      <c r="O6485" s="28"/>
      <c r="P6485" s="28"/>
      <c r="Q6485" s="28"/>
      <c r="R6485" s="28"/>
    </row>
    <row r="6486" spans="2:18">
      <c r="B6486" s="28"/>
      <c r="C6486" s="28"/>
      <c r="D6486" s="28"/>
      <c r="E6486" s="28"/>
      <c r="F6486" s="28"/>
      <c r="G6486" s="28"/>
      <c r="H6486" s="28"/>
      <c r="I6486" s="28"/>
      <c r="J6486" s="28"/>
      <c r="K6486" s="28"/>
      <c r="L6486" s="28"/>
      <c r="M6486" s="28"/>
      <c r="N6486" s="28"/>
      <c r="O6486" s="28"/>
      <c r="P6486" s="28"/>
      <c r="Q6486" s="28"/>
      <c r="R6486" s="28"/>
    </row>
    <row r="6487" spans="2:18">
      <c r="B6487" s="28"/>
      <c r="C6487" s="28"/>
      <c r="D6487" s="28"/>
      <c r="E6487" s="28"/>
      <c r="F6487" s="28"/>
      <c r="G6487" s="28"/>
      <c r="H6487" s="28"/>
      <c r="I6487" s="28"/>
      <c r="J6487" s="28"/>
      <c r="K6487" s="28"/>
      <c r="L6487" s="28"/>
      <c r="M6487" s="28"/>
      <c r="N6487" s="28"/>
      <c r="O6487" s="28"/>
      <c r="P6487" s="28"/>
      <c r="Q6487" s="28"/>
      <c r="R6487" s="28"/>
    </row>
    <row r="6488" spans="2:18">
      <c r="B6488" s="28"/>
      <c r="C6488" s="28"/>
      <c r="D6488" s="28"/>
      <c r="E6488" s="28"/>
      <c r="F6488" s="28"/>
      <c r="G6488" s="28"/>
      <c r="H6488" s="28"/>
      <c r="I6488" s="28"/>
      <c r="J6488" s="28"/>
      <c r="K6488" s="28"/>
      <c r="L6488" s="28"/>
      <c r="M6488" s="28"/>
      <c r="N6488" s="28"/>
      <c r="O6488" s="28"/>
      <c r="P6488" s="28"/>
      <c r="Q6488" s="28"/>
      <c r="R6488" s="28"/>
    </row>
    <row r="6489" spans="2:18">
      <c r="B6489" s="28"/>
      <c r="C6489" s="28"/>
      <c r="D6489" s="28"/>
      <c r="E6489" s="28"/>
      <c r="F6489" s="28"/>
      <c r="G6489" s="28"/>
      <c r="H6489" s="28"/>
      <c r="I6489" s="28"/>
      <c r="J6489" s="28"/>
      <c r="K6489" s="28"/>
      <c r="L6489" s="28"/>
      <c r="M6489" s="28"/>
      <c r="N6489" s="28"/>
      <c r="O6489" s="28"/>
      <c r="P6489" s="28"/>
      <c r="Q6489" s="28"/>
      <c r="R6489" s="28"/>
    </row>
    <row r="6490" spans="2:18">
      <c r="B6490" s="28"/>
      <c r="C6490" s="28"/>
      <c r="D6490" s="28"/>
      <c r="E6490" s="28"/>
      <c r="F6490" s="28"/>
      <c r="G6490" s="28"/>
      <c r="H6490" s="28"/>
      <c r="I6490" s="28"/>
      <c r="J6490" s="28"/>
      <c r="K6490" s="28"/>
      <c r="L6490" s="28"/>
      <c r="M6490" s="28"/>
      <c r="N6490" s="28"/>
      <c r="O6490" s="28"/>
      <c r="P6490" s="28"/>
      <c r="Q6490" s="28"/>
      <c r="R6490" s="28"/>
    </row>
    <row r="6491" spans="2:18">
      <c r="B6491" s="28"/>
      <c r="C6491" s="28"/>
      <c r="D6491" s="28"/>
      <c r="E6491" s="28"/>
      <c r="F6491" s="28"/>
      <c r="G6491" s="28"/>
      <c r="H6491" s="28"/>
      <c r="I6491" s="28"/>
      <c r="J6491" s="28"/>
      <c r="K6491" s="28"/>
      <c r="L6491" s="28"/>
      <c r="M6491" s="28"/>
      <c r="N6491" s="28"/>
      <c r="O6491" s="28"/>
      <c r="P6491" s="28"/>
      <c r="Q6491" s="28"/>
      <c r="R6491" s="28"/>
    </row>
    <row r="6492" spans="2:18">
      <c r="B6492" s="28"/>
      <c r="C6492" s="28"/>
      <c r="D6492" s="28"/>
      <c r="E6492" s="28"/>
      <c r="F6492" s="28"/>
      <c r="G6492" s="28"/>
      <c r="H6492" s="28"/>
      <c r="I6492" s="28"/>
      <c r="J6492" s="28"/>
      <c r="K6492" s="28"/>
      <c r="L6492" s="28"/>
      <c r="M6492" s="28"/>
      <c r="N6492" s="28"/>
      <c r="O6492" s="28"/>
      <c r="P6492" s="28"/>
      <c r="Q6492" s="28"/>
      <c r="R6492" s="28"/>
    </row>
    <row r="6493" spans="2:18">
      <c r="B6493" s="28"/>
      <c r="C6493" s="28"/>
      <c r="D6493" s="28"/>
      <c r="E6493" s="28"/>
      <c r="F6493" s="28"/>
      <c r="G6493" s="28"/>
      <c r="H6493" s="28"/>
      <c r="I6493" s="28"/>
      <c r="J6493" s="28"/>
      <c r="K6493" s="28"/>
      <c r="L6493" s="28"/>
      <c r="M6493" s="28"/>
      <c r="N6493" s="28"/>
      <c r="O6493" s="28"/>
      <c r="P6493" s="28"/>
      <c r="Q6493" s="28"/>
      <c r="R6493" s="28"/>
    </row>
    <row r="6494" spans="2:18">
      <c r="B6494" s="28"/>
      <c r="C6494" s="28"/>
      <c r="D6494" s="28"/>
      <c r="E6494" s="28"/>
      <c r="F6494" s="28"/>
      <c r="G6494" s="28"/>
      <c r="H6494" s="28"/>
      <c r="I6494" s="28"/>
      <c r="J6494" s="28"/>
      <c r="K6494" s="28"/>
      <c r="L6494" s="28"/>
      <c r="M6494" s="28"/>
      <c r="N6494" s="28"/>
      <c r="O6494" s="28"/>
      <c r="P6494" s="28"/>
      <c r="Q6494" s="28"/>
      <c r="R6494" s="28"/>
    </row>
    <row r="6495" spans="2:18">
      <c r="B6495" s="28"/>
      <c r="C6495" s="28"/>
      <c r="D6495" s="28"/>
      <c r="E6495" s="28"/>
      <c r="F6495" s="28"/>
      <c r="G6495" s="28"/>
      <c r="H6495" s="28"/>
      <c r="I6495" s="28"/>
      <c r="J6495" s="28"/>
      <c r="K6495" s="28"/>
      <c r="L6495" s="28"/>
      <c r="M6495" s="28"/>
      <c r="N6495" s="28"/>
      <c r="O6495" s="28"/>
      <c r="P6495" s="28"/>
      <c r="Q6495" s="28"/>
      <c r="R6495" s="28"/>
    </row>
    <row r="6496" spans="2:18">
      <c r="B6496" s="28"/>
      <c r="C6496" s="28"/>
      <c r="D6496" s="28"/>
      <c r="E6496" s="28"/>
      <c r="F6496" s="28"/>
      <c r="G6496" s="28"/>
      <c r="H6496" s="28"/>
      <c r="I6496" s="28"/>
      <c r="J6496" s="28"/>
      <c r="K6496" s="28"/>
      <c r="L6496" s="28"/>
      <c r="M6496" s="28"/>
      <c r="N6496" s="28"/>
      <c r="O6496" s="28"/>
      <c r="P6496" s="28"/>
      <c r="Q6496" s="28"/>
      <c r="R6496" s="28"/>
    </row>
    <row r="6497" spans="2:18">
      <c r="B6497" s="28"/>
      <c r="C6497" s="28"/>
      <c r="D6497" s="28"/>
      <c r="E6497" s="28"/>
      <c r="F6497" s="28"/>
      <c r="G6497" s="28"/>
      <c r="H6497" s="28"/>
      <c r="I6497" s="28"/>
      <c r="J6497" s="28"/>
      <c r="K6497" s="28"/>
      <c r="L6497" s="28"/>
      <c r="M6497" s="28"/>
      <c r="N6497" s="28"/>
      <c r="O6497" s="28"/>
      <c r="P6497" s="28"/>
      <c r="Q6497" s="28"/>
      <c r="R6497" s="28"/>
    </row>
    <row r="6498" spans="2:18">
      <c r="B6498" s="28"/>
      <c r="C6498" s="28"/>
      <c r="D6498" s="28"/>
      <c r="E6498" s="28"/>
      <c r="F6498" s="28"/>
      <c r="G6498" s="28"/>
      <c r="H6498" s="28"/>
      <c r="I6498" s="28"/>
      <c r="J6498" s="28"/>
      <c r="K6498" s="28"/>
      <c r="L6498" s="28"/>
      <c r="M6498" s="28"/>
      <c r="N6498" s="28"/>
      <c r="O6498" s="28"/>
      <c r="P6498" s="28"/>
      <c r="Q6498" s="28"/>
      <c r="R6498" s="28"/>
    </row>
    <row r="6499" spans="2:18">
      <c r="B6499" s="28"/>
      <c r="C6499" s="28"/>
      <c r="D6499" s="28"/>
      <c r="E6499" s="28"/>
      <c r="F6499" s="28"/>
      <c r="G6499" s="28"/>
      <c r="H6499" s="28"/>
      <c r="I6499" s="28"/>
      <c r="J6499" s="28"/>
      <c r="K6499" s="28"/>
      <c r="L6499" s="28"/>
      <c r="M6499" s="28"/>
      <c r="N6499" s="28"/>
      <c r="O6499" s="28"/>
      <c r="P6499" s="28"/>
      <c r="Q6499" s="28"/>
      <c r="R6499" s="28"/>
    </row>
    <row r="6500" spans="2:18">
      <c r="B6500" s="28"/>
      <c r="C6500" s="28"/>
      <c r="D6500" s="28"/>
      <c r="E6500" s="28"/>
      <c r="F6500" s="28"/>
      <c r="G6500" s="28"/>
      <c r="H6500" s="28"/>
      <c r="I6500" s="28"/>
      <c r="J6500" s="28"/>
      <c r="K6500" s="28"/>
      <c r="L6500" s="28"/>
      <c r="M6500" s="28"/>
      <c r="N6500" s="28"/>
      <c r="O6500" s="28"/>
      <c r="P6500" s="28"/>
      <c r="Q6500" s="28"/>
      <c r="R6500" s="28"/>
    </row>
    <row r="6501" spans="2:18">
      <c r="B6501" s="28"/>
      <c r="C6501" s="28"/>
      <c r="D6501" s="28"/>
      <c r="E6501" s="28"/>
      <c r="F6501" s="28"/>
      <c r="G6501" s="28"/>
      <c r="H6501" s="28"/>
      <c r="I6501" s="28"/>
      <c r="J6501" s="28"/>
      <c r="K6501" s="28"/>
      <c r="L6501" s="28"/>
      <c r="M6501" s="28"/>
      <c r="N6501" s="28"/>
      <c r="O6501" s="28"/>
      <c r="P6501" s="28"/>
      <c r="Q6501" s="28"/>
      <c r="R6501" s="28"/>
    </row>
    <row r="6502" spans="2:18">
      <c r="B6502" s="28"/>
      <c r="C6502" s="28"/>
      <c r="D6502" s="28"/>
      <c r="E6502" s="28"/>
      <c r="F6502" s="28"/>
      <c r="G6502" s="28"/>
      <c r="H6502" s="28"/>
      <c r="I6502" s="28"/>
      <c r="J6502" s="28"/>
      <c r="K6502" s="28"/>
      <c r="L6502" s="28"/>
      <c r="M6502" s="28"/>
      <c r="N6502" s="28"/>
      <c r="O6502" s="28"/>
      <c r="P6502" s="28"/>
      <c r="Q6502" s="28"/>
      <c r="R6502" s="28"/>
    </row>
    <row r="6503" spans="2:18">
      <c r="B6503" s="28"/>
      <c r="C6503" s="28"/>
      <c r="D6503" s="28"/>
      <c r="E6503" s="28"/>
      <c r="F6503" s="28"/>
      <c r="G6503" s="28"/>
      <c r="H6503" s="28"/>
      <c r="I6503" s="28"/>
      <c r="J6503" s="28"/>
      <c r="K6503" s="28"/>
      <c r="L6503" s="28"/>
      <c r="M6503" s="28"/>
      <c r="N6503" s="28"/>
      <c r="O6503" s="28"/>
      <c r="P6503" s="28"/>
      <c r="Q6503" s="28"/>
      <c r="R6503" s="28"/>
    </row>
    <row r="6504" spans="2:18">
      <c r="B6504" s="28"/>
      <c r="C6504" s="28"/>
      <c r="D6504" s="28"/>
      <c r="E6504" s="28"/>
      <c r="F6504" s="28"/>
      <c r="G6504" s="28"/>
      <c r="H6504" s="28"/>
      <c r="I6504" s="28"/>
      <c r="J6504" s="28"/>
      <c r="K6504" s="28"/>
      <c r="L6504" s="28"/>
      <c r="M6504" s="28"/>
      <c r="N6504" s="28"/>
      <c r="O6504" s="28"/>
      <c r="P6504" s="28"/>
      <c r="Q6504" s="28"/>
      <c r="R6504" s="28"/>
    </row>
    <row r="6505" spans="2:18">
      <c r="B6505" s="28"/>
      <c r="C6505" s="28"/>
      <c r="D6505" s="28"/>
      <c r="E6505" s="28"/>
      <c r="F6505" s="28"/>
      <c r="G6505" s="28"/>
      <c r="H6505" s="28"/>
      <c r="I6505" s="28"/>
      <c r="J6505" s="28"/>
      <c r="K6505" s="28"/>
      <c r="L6505" s="28"/>
      <c r="M6505" s="28"/>
      <c r="N6505" s="28"/>
      <c r="O6505" s="28"/>
      <c r="P6505" s="28"/>
      <c r="Q6505" s="28"/>
      <c r="R6505" s="28"/>
    </row>
    <row r="6506" spans="2:18">
      <c r="B6506" s="28"/>
      <c r="C6506" s="28"/>
      <c r="D6506" s="28"/>
      <c r="E6506" s="28"/>
      <c r="F6506" s="28"/>
      <c r="G6506" s="28"/>
      <c r="H6506" s="28"/>
      <c r="I6506" s="28"/>
      <c r="J6506" s="28"/>
      <c r="K6506" s="28"/>
      <c r="L6506" s="28"/>
      <c r="M6506" s="28"/>
      <c r="N6506" s="28"/>
      <c r="O6506" s="28"/>
      <c r="P6506" s="28"/>
      <c r="Q6506" s="28"/>
      <c r="R6506" s="28"/>
    </row>
    <row r="6507" spans="2:18">
      <c r="B6507" s="28"/>
      <c r="C6507" s="28"/>
      <c r="D6507" s="28"/>
      <c r="E6507" s="28"/>
      <c r="F6507" s="28"/>
      <c r="G6507" s="28"/>
      <c r="H6507" s="28"/>
      <c r="I6507" s="28"/>
      <c r="J6507" s="28"/>
      <c r="K6507" s="28"/>
      <c r="L6507" s="28"/>
      <c r="M6507" s="28"/>
      <c r="N6507" s="28"/>
      <c r="O6507" s="28"/>
      <c r="P6507" s="28"/>
      <c r="Q6507" s="28"/>
      <c r="R6507" s="28"/>
    </row>
    <row r="6508" spans="2:18">
      <c r="B6508" s="28"/>
      <c r="C6508" s="28"/>
      <c r="D6508" s="28"/>
      <c r="E6508" s="28"/>
      <c r="F6508" s="28"/>
      <c r="G6508" s="28"/>
      <c r="H6508" s="28"/>
      <c r="I6508" s="28"/>
      <c r="J6508" s="28"/>
      <c r="K6508" s="28"/>
      <c r="L6508" s="28"/>
      <c r="M6508" s="28"/>
      <c r="N6508" s="28"/>
      <c r="O6508" s="28"/>
      <c r="P6508" s="28"/>
      <c r="Q6508" s="28"/>
      <c r="R6508" s="28"/>
    </row>
    <row r="6509" spans="2:18">
      <c r="B6509" s="28"/>
      <c r="C6509" s="28"/>
      <c r="D6509" s="28"/>
      <c r="E6509" s="28"/>
      <c r="F6509" s="28"/>
      <c r="G6509" s="28"/>
      <c r="H6509" s="28"/>
      <c r="I6509" s="28"/>
      <c r="J6509" s="28"/>
      <c r="K6509" s="28"/>
      <c r="L6509" s="28"/>
      <c r="M6509" s="28"/>
      <c r="N6509" s="28"/>
      <c r="O6509" s="28"/>
      <c r="P6509" s="28"/>
      <c r="Q6509" s="28"/>
      <c r="R6509" s="28"/>
    </row>
    <row r="6510" spans="2:18">
      <c r="B6510" s="28"/>
      <c r="C6510" s="28"/>
      <c r="D6510" s="28"/>
      <c r="E6510" s="28"/>
      <c r="F6510" s="28"/>
      <c r="G6510" s="28"/>
      <c r="H6510" s="28"/>
      <c r="I6510" s="28"/>
      <c r="J6510" s="28"/>
      <c r="K6510" s="28"/>
      <c r="L6510" s="28"/>
      <c r="M6510" s="28"/>
      <c r="N6510" s="28"/>
      <c r="O6510" s="28"/>
      <c r="P6510" s="28"/>
      <c r="Q6510" s="28"/>
      <c r="R6510" s="28"/>
    </row>
    <row r="6511" spans="2:18">
      <c r="B6511" s="28"/>
      <c r="C6511" s="28"/>
      <c r="D6511" s="28"/>
      <c r="E6511" s="28"/>
      <c r="F6511" s="28"/>
      <c r="G6511" s="28"/>
      <c r="H6511" s="28"/>
      <c r="I6511" s="28"/>
      <c r="J6511" s="28"/>
      <c r="K6511" s="28"/>
      <c r="L6511" s="28"/>
      <c r="M6511" s="28"/>
      <c r="N6511" s="28"/>
      <c r="O6511" s="28"/>
      <c r="P6511" s="28"/>
      <c r="Q6511" s="28"/>
      <c r="R6511" s="28"/>
    </row>
    <row r="6512" spans="2:18">
      <c r="B6512" s="28"/>
      <c r="C6512" s="28"/>
      <c r="D6512" s="28"/>
      <c r="E6512" s="28"/>
      <c r="F6512" s="28"/>
      <c r="G6512" s="28"/>
      <c r="H6512" s="28"/>
      <c r="I6512" s="28"/>
      <c r="J6512" s="28"/>
      <c r="K6512" s="28"/>
      <c r="L6512" s="28"/>
      <c r="M6512" s="28"/>
      <c r="N6512" s="28"/>
      <c r="O6512" s="28"/>
      <c r="P6512" s="28"/>
      <c r="Q6512" s="28"/>
      <c r="R6512" s="28"/>
    </row>
    <row r="6513" spans="2:18">
      <c r="B6513" s="28"/>
      <c r="C6513" s="28"/>
      <c r="D6513" s="28"/>
      <c r="E6513" s="28"/>
      <c r="F6513" s="28"/>
      <c r="G6513" s="28"/>
      <c r="H6513" s="28"/>
      <c r="I6513" s="28"/>
      <c r="J6513" s="28"/>
      <c r="K6513" s="28"/>
      <c r="L6513" s="28"/>
      <c r="M6513" s="28"/>
      <c r="N6513" s="28"/>
      <c r="O6513" s="28"/>
      <c r="P6513" s="28"/>
      <c r="Q6513" s="28"/>
      <c r="R6513" s="28"/>
    </row>
    <row r="6514" spans="2:18">
      <c r="B6514" s="28"/>
      <c r="C6514" s="28"/>
      <c r="D6514" s="28"/>
      <c r="E6514" s="28"/>
      <c r="F6514" s="28"/>
      <c r="G6514" s="28"/>
      <c r="H6514" s="28"/>
      <c r="I6514" s="28"/>
      <c r="J6514" s="28"/>
      <c r="K6514" s="28"/>
      <c r="L6514" s="28"/>
      <c r="M6514" s="28"/>
      <c r="N6514" s="28"/>
      <c r="O6514" s="28"/>
      <c r="P6514" s="28"/>
      <c r="Q6514" s="28"/>
      <c r="R6514" s="28"/>
    </row>
    <row r="6515" spans="2:18">
      <c r="B6515" s="28"/>
      <c r="C6515" s="28"/>
      <c r="D6515" s="28"/>
      <c r="E6515" s="28"/>
      <c r="F6515" s="28"/>
      <c r="G6515" s="28"/>
      <c r="H6515" s="28"/>
      <c r="I6515" s="28"/>
      <c r="J6515" s="28"/>
      <c r="K6515" s="28"/>
      <c r="L6515" s="28"/>
      <c r="M6515" s="28"/>
      <c r="N6515" s="28"/>
      <c r="O6515" s="28"/>
      <c r="P6515" s="28"/>
      <c r="Q6515" s="28"/>
      <c r="R6515" s="28"/>
    </row>
    <row r="6516" spans="2:18">
      <c r="B6516" s="28"/>
      <c r="C6516" s="28"/>
      <c r="D6516" s="28"/>
      <c r="E6516" s="28"/>
      <c r="F6516" s="28"/>
      <c r="G6516" s="28"/>
      <c r="H6516" s="28"/>
      <c r="I6516" s="28"/>
      <c r="J6516" s="28"/>
      <c r="K6516" s="28"/>
      <c r="L6516" s="28"/>
      <c r="M6516" s="28"/>
      <c r="N6516" s="28"/>
      <c r="O6516" s="28"/>
      <c r="P6516" s="28"/>
      <c r="Q6516" s="28"/>
      <c r="R6516" s="28"/>
    </row>
    <row r="6517" spans="2:18">
      <c r="B6517" s="28"/>
      <c r="C6517" s="28"/>
      <c r="D6517" s="28"/>
      <c r="E6517" s="28"/>
      <c r="F6517" s="28"/>
      <c r="G6517" s="28"/>
      <c r="H6517" s="28"/>
      <c r="I6517" s="28"/>
      <c r="J6517" s="28"/>
      <c r="K6517" s="28"/>
      <c r="L6517" s="28"/>
      <c r="M6517" s="28"/>
      <c r="N6517" s="28"/>
      <c r="O6517" s="28"/>
      <c r="P6517" s="28"/>
      <c r="Q6517" s="28"/>
      <c r="R6517" s="28"/>
    </row>
    <row r="6518" spans="2:18">
      <c r="B6518" s="28"/>
      <c r="C6518" s="28"/>
      <c r="D6518" s="28"/>
      <c r="E6518" s="28"/>
      <c r="F6518" s="28"/>
      <c r="G6518" s="28"/>
      <c r="H6518" s="28"/>
      <c r="I6518" s="28"/>
      <c r="J6518" s="28"/>
      <c r="K6518" s="28"/>
      <c r="L6518" s="28"/>
      <c r="M6518" s="28"/>
      <c r="N6518" s="28"/>
      <c r="O6518" s="28"/>
      <c r="P6518" s="28"/>
      <c r="Q6518" s="28"/>
      <c r="R6518" s="28"/>
    </row>
    <row r="6519" spans="2:18">
      <c r="B6519" s="28"/>
      <c r="C6519" s="28"/>
      <c r="D6519" s="28"/>
      <c r="E6519" s="28"/>
      <c r="F6519" s="28"/>
      <c r="G6519" s="28"/>
      <c r="H6519" s="28"/>
      <c r="I6519" s="28"/>
      <c r="J6519" s="28"/>
      <c r="K6519" s="28"/>
      <c r="L6519" s="28"/>
      <c r="M6519" s="28"/>
      <c r="N6519" s="28"/>
      <c r="O6519" s="28"/>
      <c r="P6519" s="28"/>
      <c r="Q6519" s="28"/>
      <c r="R6519" s="28"/>
    </row>
    <row r="6520" spans="2:18">
      <c r="B6520" s="28"/>
      <c r="C6520" s="28"/>
      <c r="D6520" s="28"/>
      <c r="E6520" s="28"/>
      <c r="F6520" s="28"/>
      <c r="G6520" s="28"/>
      <c r="H6520" s="28"/>
      <c r="I6520" s="28"/>
      <c r="J6520" s="28"/>
      <c r="K6520" s="28"/>
      <c r="L6520" s="28"/>
      <c r="M6520" s="28"/>
      <c r="N6520" s="28"/>
      <c r="O6520" s="28"/>
      <c r="P6520" s="28"/>
      <c r="Q6520" s="28"/>
      <c r="R6520" s="28"/>
    </row>
    <row r="6521" spans="2:18">
      <c r="B6521" s="28"/>
      <c r="C6521" s="28"/>
      <c r="D6521" s="28"/>
      <c r="E6521" s="28"/>
      <c r="F6521" s="28"/>
      <c r="G6521" s="28"/>
      <c r="H6521" s="28"/>
      <c r="I6521" s="28"/>
      <c r="J6521" s="28"/>
      <c r="K6521" s="28"/>
      <c r="L6521" s="28"/>
      <c r="M6521" s="28"/>
      <c r="N6521" s="28"/>
      <c r="O6521" s="28"/>
      <c r="P6521" s="28"/>
      <c r="Q6521" s="28"/>
      <c r="R6521" s="28"/>
    </row>
    <row r="6522" spans="2:18">
      <c r="B6522" s="28"/>
      <c r="C6522" s="28"/>
      <c r="D6522" s="28"/>
      <c r="E6522" s="28"/>
      <c r="F6522" s="28"/>
      <c r="G6522" s="28"/>
      <c r="H6522" s="28"/>
      <c r="I6522" s="28"/>
      <c r="J6522" s="28"/>
      <c r="K6522" s="28"/>
      <c r="L6522" s="28"/>
      <c r="M6522" s="28"/>
      <c r="N6522" s="28"/>
      <c r="O6522" s="28"/>
      <c r="P6522" s="28"/>
      <c r="Q6522" s="28"/>
      <c r="R6522" s="28"/>
    </row>
    <row r="6523" spans="2:18">
      <c r="B6523" s="28"/>
      <c r="C6523" s="28"/>
      <c r="D6523" s="28"/>
      <c r="E6523" s="28"/>
      <c r="F6523" s="28"/>
      <c r="G6523" s="28"/>
      <c r="H6523" s="28"/>
      <c r="I6523" s="28"/>
      <c r="J6523" s="28"/>
      <c r="K6523" s="28"/>
      <c r="L6523" s="28"/>
      <c r="M6523" s="28"/>
      <c r="N6523" s="28"/>
      <c r="O6523" s="28"/>
      <c r="P6523" s="28"/>
      <c r="Q6523" s="28"/>
      <c r="R6523" s="28"/>
    </row>
    <row r="6524" spans="2:18">
      <c r="B6524" s="28"/>
      <c r="C6524" s="28"/>
      <c r="D6524" s="28"/>
      <c r="E6524" s="28"/>
      <c r="F6524" s="28"/>
      <c r="G6524" s="28"/>
      <c r="H6524" s="28"/>
      <c r="I6524" s="28"/>
      <c r="J6524" s="28"/>
      <c r="K6524" s="28"/>
      <c r="L6524" s="28"/>
      <c r="M6524" s="28"/>
      <c r="N6524" s="28"/>
      <c r="O6524" s="28"/>
      <c r="P6524" s="28"/>
      <c r="Q6524" s="28"/>
      <c r="R6524" s="28"/>
    </row>
    <row r="6525" spans="2:18">
      <c r="B6525" s="28"/>
      <c r="C6525" s="28"/>
      <c r="D6525" s="28"/>
      <c r="E6525" s="28"/>
      <c r="F6525" s="28"/>
      <c r="G6525" s="28"/>
      <c r="H6525" s="28"/>
      <c r="I6525" s="28"/>
      <c r="J6525" s="28"/>
      <c r="K6525" s="28"/>
      <c r="L6525" s="28"/>
      <c r="M6525" s="28"/>
      <c r="N6525" s="28"/>
      <c r="O6525" s="28"/>
      <c r="P6525" s="28"/>
      <c r="Q6525" s="28"/>
      <c r="R6525" s="28"/>
    </row>
    <row r="6526" spans="2:18">
      <c r="B6526" s="28"/>
      <c r="C6526" s="28"/>
      <c r="D6526" s="28"/>
      <c r="E6526" s="28"/>
      <c r="F6526" s="28"/>
      <c r="G6526" s="28"/>
      <c r="H6526" s="28"/>
      <c r="I6526" s="28"/>
      <c r="J6526" s="28"/>
      <c r="K6526" s="28"/>
      <c r="L6526" s="28"/>
      <c r="M6526" s="28"/>
      <c r="N6526" s="28"/>
      <c r="O6526" s="28"/>
      <c r="P6526" s="28"/>
      <c r="Q6526" s="28"/>
      <c r="R6526" s="28"/>
    </row>
    <row r="6527" spans="2:18">
      <c r="B6527" s="28"/>
      <c r="C6527" s="28"/>
      <c r="D6527" s="28"/>
      <c r="E6527" s="28"/>
      <c r="F6527" s="28"/>
      <c r="G6527" s="28"/>
      <c r="H6527" s="28"/>
      <c r="I6527" s="28"/>
      <c r="J6527" s="28"/>
      <c r="K6527" s="28"/>
      <c r="L6527" s="28"/>
      <c r="M6527" s="28"/>
      <c r="N6527" s="28"/>
      <c r="O6527" s="28"/>
      <c r="P6527" s="28"/>
      <c r="Q6527" s="28"/>
      <c r="R6527" s="28"/>
    </row>
    <row r="6528" spans="2:18">
      <c r="B6528" s="28"/>
      <c r="C6528" s="28"/>
      <c r="D6528" s="28"/>
      <c r="E6528" s="28"/>
      <c r="F6528" s="28"/>
      <c r="G6528" s="28"/>
      <c r="H6528" s="28"/>
      <c r="I6528" s="28"/>
      <c r="J6528" s="28"/>
      <c r="K6528" s="28"/>
      <c r="L6528" s="28"/>
      <c r="M6528" s="28"/>
      <c r="N6528" s="28"/>
      <c r="O6528" s="28"/>
      <c r="P6528" s="28"/>
      <c r="Q6528" s="28"/>
      <c r="R6528" s="28"/>
    </row>
    <row r="6529" spans="2:18">
      <c r="B6529" s="28"/>
      <c r="C6529" s="28"/>
      <c r="D6529" s="28"/>
      <c r="E6529" s="28"/>
      <c r="F6529" s="28"/>
      <c r="G6529" s="28"/>
      <c r="H6529" s="28"/>
      <c r="I6529" s="28"/>
      <c r="J6529" s="28"/>
      <c r="K6529" s="28"/>
      <c r="L6529" s="28"/>
      <c r="M6529" s="28"/>
      <c r="N6529" s="28"/>
      <c r="O6529" s="28"/>
      <c r="P6529" s="28"/>
      <c r="Q6529" s="28"/>
      <c r="R6529" s="28"/>
    </row>
    <row r="6530" spans="2:18">
      <c r="B6530" s="28"/>
      <c r="C6530" s="28"/>
      <c r="D6530" s="28"/>
      <c r="E6530" s="28"/>
      <c r="F6530" s="28"/>
      <c r="G6530" s="28"/>
      <c r="H6530" s="28"/>
      <c r="I6530" s="28"/>
      <c r="J6530" s="28"/>
      <c r="K6530" s="28"/>
      <c r="L6530" s="28"/>
      <c r="M6530" s="28"/>
      <c r="N6530" s="28"/>
      <c r="O6530" s="28"/>
      <c r="P6530" s="28"/>
      <c r="Q6530" s="28"/>
      <c r="R6530" s="28"/>
    </row>
    <row r="6531" spans="2:18">
      <c r="B6531" s="28"/>
      <c r="C6531" s="28"/>
      <c r="D6531" s="28"/>
      <c r="E6531" s="28"/>
      <c r="F6531" s="28"/>
      <c r="G6531" s="28"/>
      <c r="H6531" s="28"/>
      <c r="I6531" s="28"/>
      <c r="J6531" s="28"/>
      <c r="K6531" s="28"/>
      <c r="L6531" s="28"/>
      <c r="M6531" s="28"/>
      <c r="N6531" s="28"/>
      <c r="O6531" s="28"/>
      <c r="P6531" s="28"/>
      <c r="Q6531" s="28"/>
      <c r="R6531" s="28"/>
    </row>
    <row r="6532" spans="2:18">
      <c r="B6532" s="28"/>
      <c r="C6532" s="28"/>
      <c r="D6532" s="28"/>
      <c r="E6532" s="28"/>
      <c r="F6532" s="28"/>
      <c r="G6532" s="28"/>
      <c r="H6532" s="28"/>
      <c r="I6532" s="28"/>
      <c r="J6532" s="28"/>
      <c r="K6532" s="28"/>
      <c r="L6532" s="28"/>
      <c r="M6532" s="28"/>
      <c r="N6532" s="28"/>
      <c r="O6532" s="28"/>
      <c r="P6532" s="28"/>
      <c r="Q6532" s="28"/>
      <c r="R6532" s="28"/>
    </row>
    <row r="6533" spans="2:18">
      <c r="B6533" s="28"/>
      <c r="C6533" s="28"/>
      <c r="D6533" s="28"/>
      <c r="E6533" s="28"/>
      <c r="F6533" s="28"/>
      <c r="G6533" s="28"/>
      <c r="H6533" s="28"/>
      <c r="I6533" s="28"/>
      <c r="J6533" s="28"/>
      <c r="K6533" s="28"/>
      <c r="L6533" s="28"/>
      <c r="M6533" s="28"/>
      <c r="N6533" s="28"/>
      <c r="O6533" s="28"/>
      <c r="P6533" s="28"/>
      <c r="Q6533" s="28"/>
      <c r="R6533" s="28"/>
    </row>
    <row r="6534" spans="2:18">
      <c r="B6534" s="28"/>
      <c r="C6534" s="28"/>
      <c r="D6534" s="28"/>
      <c r="E6534" s="28"/>
      <c r="F6534" s="28"/>
      <c r="G6534" s="28"/>
      <c r="H6534" s="28"/>
      <c r="I6534" s="28"/>
      <c r="J6534" s="28"/>
      <c r="K6534" s="28"/>
      <c r="L6534" s="28"/>
      <c r="M6534" s="28"/>
      <c r="N6534" s="28"/>
      <c r="O6534" s="28"/>
      <c r="P6534" s="28"/>
      <c r="Q6534" s="28"/>
      <c r="R6534" s="28"/>
    </row>
    <row r="6535" spans="2:18">
      <c r="B6535" s="28"/>
      <c r="C6535" s="28"/>
      <c r="D6535" s="28"/>
      <c r="E6535" s="28"/>
      <c r="F6535" s="28"/>
      <c r="G6535" s="28"/>
      <c r="H6535" s="28"/>
      <c r="I6535" s="28"/>
      <c r="J6535" s="28"/>
      <c r="K6535" s="28"/>
      <c r="L6535" s="28"/>
      <c r="M6535" s="28"/>
      <c r="N6535" s="28"/>
      <c r="O6535" s="28"/>
      <c r="P6535" s="28"/>
      <c r="Q6535" s="28"/>
      <c r="R6535" s="28"/>
    </row>
    <row r="6536" spans="2:18">
      <c r="B6536" s="28"/>
      <c r="C6536" s="28"/>
      <c r="D6536" s="28"/>
      <c r="E6536" s="28"/>
      <c r="F6536" s="28"/>
      <c r="G6536" s="28"/>
      <c r="H6536" s="28"/>
      <c r="I6536" s="28"/>
      <c r="J6536" s="28"/>
      <c r="K6536" s="28"/>
      <c r="L6536" s="28"/>
      <c r="M6536" s="28"/>
      <c r="N6536" s="28"/>
      <c r="O6536" s="28"/>
      <c r="P6536" s="28"/>
      <c r="Q6536" s="28"/>
      <c r="R6536" s="28"/>
    </row>
    <row r="6537" spans="2:18">
      <c r="B6537" s="28"/>
      <c r="C6537" s="28"/>
      <c r="D6537" s="28"/>
      <c r="E6537" s="28"/>
      <c r="F6537" s="28"/>
      <c r="G6537" s="28"/>
      <c r="H6537" s="28"/>
      <c r="I6537" s="28"/>
      <c r="J6537" s="28"/>
      <c r="K6537" s="28"/>
      <c r="L6537" s="28"/>
      <c r="M6537" s="28"/>
      <c r="N6537" s="28"/>
      <c r="O6537" s="28"/>
      <c r="P6537" s="28"/>
      <c r="Q6537" s="28"/>
      <c r="R6537" s="28"/>
    </row>
    <row r="6538" spans="2:18">
      <c r="B6538" s="28"/>
      <c r="C6538" s="28"/>
      <c r="D6538" s="28"/>
      <c r="E6538" s="28"/>
      <c r="F6538" s="28"/>
      <c r="G6538" s="28"/>
      <c r="H6538" s="28"/>
      <c r="I6538" s="28"/>
      <c r="J6538" s="28"/>
      <c r="K6538" s="28"/>
      <c r="L6538" s="28"/>
      <c r="M6538" s="28"/>
      <c r="N6538" s="28"/>
      <c r="O6538" s="28"/>
      <c r="P6538" s="28"/>
      <c r="Q6538" s="28"/>
      <c r="R6538" s="28"/>
    </row>
    <row r="6539" spans="2:18">
      <c r="B6539" s="28"/>
      <c r="C6539" s="28"/>
      <c r="D6539" s="28"/>
      <c r="E6539" s="28"/>
      <c r="F6539" s="28"/>
      <c r="G6539" s="28"/>
      <c r="H6539" s="28"/>
      <c r="I6539" s="28"/>
      <c r="J6539" s="28"/>
      <c r="K6539" s="28"/>
      <c r="L6539" s="28"/>
      <c r="M6539" s="28"/>
      <c r="N6539" s="28"/>
      <c r="O6539" s="28"/>
      <c r="P6539" s="28"/>
      <c r="Q6539" s="28"/>
      <c r="R6539" s="28"/>
    </row>
    <row r="6540" spans="2:18">
      <c r="B6540" s="28"/>
      <c r="C6540" s="28"/>
      <c r="D6540" s="28"/>
      <c r="E6540" s="28"/>
      <c r="F6540" s="28"/>
      <c r="G6540" s="28"/>
      <c r="H6540" s="28"/>
      <c r="I6540" s="28"/>
      <c r="J6540" s="28"/>
      <c r="K6540" s="28"/>
      <c r="L6540" s="28"/>
      <c r="M6540" s="28"/>
      <c r="N6540" s="28"/>
      <c r="O6540" s="28"/>
      <c r="P6540" s="28"/>
      <c r="Q6540" s="28"/>
      <c r="R6540" s="28"/>
    </row>
    <row r="6541" spans="2:18">
      <c r="B6541" s="28"/>
      <c r="C6541" s="28"/>
      <c r="D6541" s="28"/>
      <c r="E6541" s="28"/>
      <c r="F6541" s="28"/>
      <c r="G6541" s="28"/>
      <c r="H6541" s="28"/>
      <c r="I6541" s="28"/>
      <c r="J6541" s="28"/>
      <c r="K6541" s="28"/>
      <c r="L6541" s="28"/>
      <c r="M6541" s="28"/>
      <c r="N6541" s="28"/>
      <c r="O6541" s="28"/>
      <c r="P6541" s="28"/>
      <c r="Q6541" s="28"/>
      <c r="R6541" s="28"/>
    </row>
    <row r="6542" spans="2:18">
      <c r="B6542" s="28"/>
      <c r="C6542" s="28"/>
      <c r="D6542" s="28"/>
      <c r="E6542" s="28"/>
      <c r="F6542" s="28"/>
      <c r="G6542" s="28"/>
      <c r="H6542" s="28"/>
      <c r="I6542" s="28"/>
      <c r="J6542" s="28"/>
      <c r="K6542" s="28"/>
      <c r="L6542" s="28"/>
      <c r="M6542" s="28"/>
      <c r="N6542" s="28"/>
      <c r="O6542" s="28"/>
      <c r="P6542" s="28"/>
      <c r="Q6542" s="28"/>
      <c r="R6542" s="28"/>
    </row>
    <row r="6543" spans="2:18">
      <c r="B6543" s="28"/>
      <c r="C6543" s="28"/>
      <c r="D6543" s="28"/>
      <c r="E6543" s="28"/>
      <c r="F6543" s="28"/>
      <c r="G6543" s="28"/>
      <c r="H6543" s="28"/>
      <c r="I6543" s="28"/>
      <c r="J6543" s="28"/>
      <c r="K6543" s="28"/>
      <c r="L6543" s="28"/>
      <c r="M6543" s="28"/>
      <c r="N6543" s="28"/>
      <c r="O6543" s="28"/>
      <c r="P6543" s="28"/>
      <c r="Q6543" s="28"/>
      <c r="R6543" s="28"/>
    </row>
    <row r="6544" spans="2:18">
      <c r="B6544" s="28"/>
      <c r="C6544" s="28"/>
      <c r="D6544" s="28"/>
      <c r="E6544" s="28"/>
      <c r="F6544" s="28"/>
      <c r="G6544" s="28"/>
      <c r="H6544" s="28"/>
      <c r="I6544" s="28"/>
      <c r="J6544" s="28"/>
      <c r="K6544" s="28"/>
      <c r="L6544" s="28"/>
      <c r="M6544" s="28"/>
      <c r="N6544" s="28"/>
      <c r="O6544" s="28"/>
      <c r="P6544" s="28"/>
      <c r="Q6544" s="28"/>
      <c r="R6544" s="28"/>
    </row>
    <row r="6545" spans="2:18">
      <c r="B6545" s="28"/>
      <c r="C6545" s="28"/>
      <c r="D6545" s="28"/>
      <c r="E6545" s="28"/>
      <c r="F6545" s="28"/>
      <c r="G6545" s="28"/>
      <c r="H6545" s="28"/>
      <c r="I6545" s="28"/>
      <c r="J6545" s="28"/>
      <c r="K6545" s="28"/>
      <c r="L6545" s="28"/>
      <c r="M6545" s="28"/>
      <c r="N6545" s="28"/>
      <c r="O6545" s="28"/>
      <c r="P6545" s="28"/>
      <c r="Q6545" s="28"/>
      <c r="R6545" s="28"/>
    </row>
    <row r="6546" spans="2:18">
      <c r="B6546" s="28"/>
      <c r="C6546" s="28"/>
      <c r="D6546" s="28"/>
      <c r="E6546" s="28"/>
      <c r="F6546" s="28"/>
      <c r="G6546" s="28"/>
      <c r="H6546" s="28"/>
      <c r="I6546" s="28"/>
      <c r="J6546" s="28"/>
      <c r="K6546" s="28"/>
      <c r="L6546" s="28"/>
      <c r="M6546" s="28"/>
      <c r="N6546" s="28"/>
      <c r="O6546" s="28"/>
      <c r="P6546" s="28"/>
      <c r="Q6546" s="28"/>
      <c r="R6546" s="28"/>
    </row>
    <row r="6547" spans="2:18">
      <c r="B6547" s="28"/>
      <c r="C6547" s="28"/>
      <c r="D6547" s="28"/>
      <c r="E6547" s="28"/>
      <c r="F6547" s="28"/>
      <c r="G6547" s="28"/>
      <c r="H6547" s="28"/>
      <c r="I6547" s="28"/>
      <c r="J6547" s="28"/>
      <c r="K6547" s="28"/>
      <c r="L6547" s="28"/>
      <c r="M6547" s="28"/>
      <c r="N6547" s="28"/>
      <c r="O6547" s="28"/>
      <c r="P6547" s="28"/>
      <c r="Q6547" s="28"/>
      <c r="R6547" s="28"/>
    </row>
    <row r="6548" spans="2:18">
      <c r="B6548" s="28"/>
      <c r="C6548" s="28"/>
      <c r="D6548" s="28"/>
      <c r="E6548" s="28"/>
      <c r="F6548" s="28"/>
      <c r="G6548" s="28"/>
      <c r="H6548" s="28"/>
      <c r="I6548" s="28"/>
      <c r="J6548" s="28"/>
      <c r="K6548" s="28"/>
      <c r="L6548" s="28"/>
      <c r="M6548" s="28"/>
      <c r="N6548" s="28"/>
      <c r="O6548" s="28"/>
      <c r="P6548" s="28"/>
      <c r="Q6548" s="28"/>
      <c r="R6548" s="28"/>
    </row>
    <row r="6549" spans="2:18">
      <c r="B6549" s="28"/>
      <c r="C6549" s="28"/>
      <c r="D6549" s="28"/>
      <c r="E6549" s="28"/>
      <c r="F6549" s="28"/>
      <c r="G6549" s="28"/>
      <c r="H6549" s="28"/>
      <c r="I6549" s="28"/>
      <c r="J6549" s="28"/>
      <c r="K6549" s="28"/>
      <c r="L6549" s="28"/>
      <c r="M6549" s="28"/>
      <c r="N6549" s="28"/>
      <c r="O6549" s="28"/>
      <c r="P6549" s="28"/>
      <c r="Q6549" s="28"/>
      <c r="R6549" s="28"/>
    </row>
    <row r="6550" spans="2:18">
      <c r="B6550" s="28"/>
      <c r="C6550" s="28"/>
      <c r="D6550" s="28"/>
      <c r="E6550" s="28"/>
      <c r="F6550" s="28"/>
      <c r="G6550" s="28"/>
      <c r="H6550" s="28"/>
      <c r="I6550" s="28"/>
      <c r="J6550" s="28"/>
      <c r="K6550" s="28"/>
      <c r="L6550" s="28"/>
      <c r="M6550" s="28"/>
      <c r="N6550" s="28"/>
      <c r="O6550" s="28"/>
      <c r="P6550" s="28"/>
      <c r="Q6550" s="28"/>
      <c r="R6550" s="28"/>
    </row>
    <row r="6551" spans="2:18">
      <c r="B6551" s="28"/>
      <c r="C6551" s="28"/>
      <c r="D6551" s="28"/>
      <c r="E6551" s="28"/>
      <c r="F6551" s="28"/>
      <c r="G6551" s="28"/>
      <c r="H6551" s="28"/>
      <c r="I6551" s="28"/>
      <c r="J6551" s="28"/>
      <c r="K6551" s="28"/>
      <c r="L6551" s="28"/>
      <c r="M6551" s="28"/>
      <c r="N6551" s="28"/>
      <c r="O6551" s="28"/>
      <c r="P6551" s="28"/>
      <c r="Q6551" s="28"/>
      <c r="R6551" s="28"/>
    </row>
    <row r="6552" spans="2:18">
      <c r="B6552" s="28"/>
      <c r="C6552" s="28"/>
      <c r="D6552" s="28"/>
      <c r="E6552" s="28"/>
      <c r="F6552" s="28"/>
      <c r="G6552" s="28"/>
      <c r="H6552" s="28"/>
      <c r="I6552" s="28"/>
      <c r="J6552" s="28"/>
      <c r="K6552" s="28"/>
      <c r="L6552" s="28"/>
      <c r="M6552" s="28"/>
      <c r="N6552" s="28"/>
      <c r="O6552" s="28"/>
      <c r="P6552" s="28"/>
      <c r="Q6552" s="28"/>
      <c r="R6552" s="28"/>
    </row>
    <row r="6553" spans="2:18">
      <c r="B6553" s="28"/>
      <c r="C6553" s="28"/>
      <c r="D6553" s="28"/>
      <c r="E6553" s="28"/>
      <c r="F6553" s="28"/>
      <c r="G6553" s="28"/>
      <c r="H6553" s="28"/>
      <c r="I6553" s="28"/>
      <c r="J6553" s="28"/>
      <c r="K6553" s="28"/>
      <c r="L6553" s="28"/>
      <c r="M6553" s="28"/>
      <c r="N6553" s="28"/>
      <c r="O6553" s="28"/>
      <c r="P6553" s="28"/>
      <c r="Q6553" s="28"/>
      <c r="R6553" s="28"/>
    </row>
    <row r="6554" spans="2:18">
      <c r="B6554" s="28"/>
      <c r="C6554" s="28"/>
      <c r="D6554" s="28"/>
      <c r="E6554" s="28"/>
      <c r="F6554" s="28"/>
      <c r="G6554" s="28"/>
      <c r="H6554" s="28"/>
      <c r="I6554" s="28"/>
      <c r="J6554" s="28"/>
      <c r="K6554" s="28"/>
      <c r="L6554" s="28"/>
      <c r="M6554" s="28"/>
      <c r="N6554" s="28"/>
      <c r="O6554" s="28"/>
      <c r="P6554" s="28"/>
      <c r="Q6554" s="28"/>
      <c r="R6554" s="28"/>
    </row>
    <row r="6555" spans="2:18">
      <c r="B6555" s="28"/>
      <c r="C6555" s="28"/>
      <c r="D6555" s="28"/>
      <c r="E6555" s="28"/>
      <c r="F6555" s="28"/>
      <c r="G6555" s="28"/>
      <c r="H6555" s="28"/>
      <c r="I6555" s="28"/>
      <c r="J6555" s="28"/>
      <c r="K6555" s="28"/>
      <c r="L6555" s="28"/>
      <c r="M6555" s="28"/>
      <c r="N6555" s="28"/>
      <c r="O6555" s="28"/>
      <c r="P6555" s="28"/>
      <c r="Q6555" s="28"/>
      <c r="R6555" s="28"/>
    </row>
    <row r="6556" spans="2:18">
      <c r="B6556" s="28"/>
      <c r="C6556" s="28"/>
      <c r="D6556" s="28"/>
      <c r="E6556" s="28"/>
      <c r="F6556" s="28"/>
      <c r="G6556" s="28"/>
      <c r="H6556" s="28"/>
      <c r="I6556" s="28"/>
      <c r="J6556" s="28"/>
      <c r="K6556" s="28"/>
      <c r="L6556" s="28"/>
      <c r="M6556" s="28"/>
      <c r="N6556" s="28"/>
      <c r="O6556" s="28"/>
      <c r="P6556" s="28"/>
      <c r="Q6556" s="28"/>
      <c r="R6556" s="28"/>
    </row>
    <row r="6557" spans="2:18">
      <c r="B6557" s="28"/>
      <c r="C6557" s="28"/>
      <c r="D6557" s="28"/>
      <c r="E6557" s="28"/>
      <c r="F6557" s="28"/>
      <c r="G6557" s="28"/>
      <c r="H6557" s="28"/>
      <c r="I6557" s="28"/>
      <c r="J6557" s="28"/>
      <c r="K6557" s="28"/>
      <c r="L6557" s="28"/>
      <c r="M6557" s="28"/>
      <c r="N6557" s="28"/>
      <c r="O6557" s="28"/>
      <c r="P6557" s="28"/>
      <c r="Q6557" s="28"/>
      <c r="R6557" s="28"/>
    </row>
    <row r="6558" spans="2:18">
      <c r="B6558" s="28"/>
      <c r="C6558" s="28"/>
      <c r="D6558" s="28"/>
      <c r="E6558" s="28"/>
      <c r="F6558" s="28"/>
      <c r="G6558" s="28"/>
      <c r="H6558" s="28"/>
      <c r="I6558" s="28"/>
      <c r="J6558" s="28"/>
      <c r="K6558" s="28"/>
      <c r="L6558" s="28"/>
      <c r="M6558" s="28"/>
      <c r="N6558" s="28"/>
      <c r="O6558" s="28"/>
      <c r="P6558" s="28"/>
      <c r="Q6558" s="28"/>
      <c r="R6558" s="28"/>
    </row>
    <row r="6559" spans="2:18">
      <c r="B6559" s="28"/>
      <c r="C6559" s="28"/>
      <c r="D6559" s="28"/>
      <c r="E6559" s="28"/>
      <c r="F6559" s="28"/>
      <c r="G6559" s="28"/>
      <c r="H6559" s="28"/>
      <c r="I6559" s="28"/>
      <c r="J6559" s="28"/>
      <c r="K6559" s="28"/>
      <c r="L6559" s="28"/>
      <c r="M6559" s="28"/>
      <c r="N6559" s="28"/>
      <c r="O6559" s="28"/>
      <c r="P6559" s="28"/>
      <c r="Q6559" s="28"/>
      <c r="R6559" s="28"/>
    </row>
    <row r="6560" spans="2:18">
      <c r="B6560" s="28"/>
      <c r="C6560" s="28"/>
      <c r="D6560" s="28"/>
      <c r="E6560" s="28"/>
      <c r="F6560" s="28"/>
      <c r="G6560" s="28"/>
      <c r="H6560" s="28"/>
      <c r="I6560" s="28"/>
      <c r="J6560" s="28"/>
      <c r="K6560" s="28"/>
      <c r="L6560" s="28"/>
      <c r="M6560" s="28"/>
      <c r="N6560" s="28"/>
      <c r="O6560" s="28"/>
      <c r="P6560" s="28"/>
      <c r="Q6560" s="28"/>
      <c r="R6560" s="28"/>
    </row>
    <row r="6561" spans="2:18">
      <c r="B6561" s="28"/>
      <c r="C6561" s="28"/>
      <c r="D6561" s="28"/>
      <c r="E6561" s="28"/>
      <c r="F6561" s="28"/>
      <c r="G6561" s="28"/>
      <c r="H6561" s="28"/>
      <c r="I6561" s="28"/>
      <c r="J6561" s="28"/>
      <c r="K6561" s="28"/>
      <c r="L6561" s="28"/>
      <c r="M6561" s="28"/>
      <c r="N6561" s="28"/>
      <c r="O6561" s="28"/>
      <c r="P6561" s="28"/>
      <c r="Q6561" s="28"/>
      <c r="R6561" s="28"/>
    </row>
    <row r="6562" spans="2:18">
      <c r="B6562" s="28"/>
      <c r="C6562" s="28"/>
      <c r="D6562" s="28"/>
      <c r="E6562" s="28"/>
      <c r="F6562" s="28"/>
      <c r="G6562" s="28"/>
      <c r="H6562" s="28"/>
      <c r="I6562" s="28"/>
      <c r="J6562" s="28"/>
      <c r="K6562" s="28"/>
      <c r="L6562" s="28"/>
      <c r="M6562" s="28"/>
      <c r="N6562" s="28"/>
      <c r="O6562" s="28"/>
      <c r="P6562" s="28"/>
      <c r="Q6562" s="28"/>
      <c r="R6562" s="28"/>
    </row>
    <row r="6563" spans="2:18">
      <c r="B6563" s="28"/>
      <c r="C6563" s="28"/>
      <c r="D6563" s="28"/>
      <c r="E6563" s="28"/>
      <c r="F6563" s="28"/>
      <c r="G6563" s="28"/>
      <c r="H6563" s="28"/>
      <c r="I6563" s="28"/>
      <c r="J6563" s="28"/>
      <c r="K6563" s="28"/>
      <c r="L6563" s="28"/>
      <c r="M6563" s="28"/>
      <c r="N6563" s="28"/>
      <c r="O6563" s="28"/>
      <c r="P6563" s="28"/>
      <c r="Q6563" s="28"/>
      <c r="R6563" s="28"/>
    </row>
    <row r="6564" spans="2:18">
      <c r="B6564" s="28"/>
      <c r="C6564" s="28"/>
      <c r="D6564" s="28"/>
      <c r="E6564" s="28"/>
      <c r="F6564" s="28"/>
      <c r="G6564" s="28"/>
      <c r="H6564" s="28"/>
      <c r="I6564" s="28"/>
      <c r="J6564" s="28"/>
      <c r="K6564" s="28"/>
      <c r="L6564" s="28"/>
      <c r="M6564" s="28"/>
      <c r="N6564" s="28"/>
      <c r="O6564" s="28"/>
      <c r="P6564" s="28"/>
      <c r="Q6564" s="28"/>
      <c r="R6564" s="28"/>
    </row>
    <row r="6565" spans="2:18">
      <c r="B6565" s="28"/>
      <c r="C6565" s="28"/>
      <c r="D6565" s="28"/>
      <c r="E6565" s="28"/>
      <c r="F6565" s="28"/>
      <c r="G6565" s="28"/>
      <c r="H6565" s="28"/>
      <c r="I6565" s="28"/>
      <c r="J6565" s="28"/>
      <c r="K6565" s="28"/>
      <c r="L6565" s="28"/>
      <c r="M6565" s="28"/>
      <c r="N6565" s="28"/>
      <c r="O6565" s="28"/>
      <c r="P6565" s="28"/>
      <c r="Q6565" s="28"/>
      <c r="R6565" s="28"/>
    </row>
    <row r="6566" spans="2:18">
      <c r="B6566" s="28"/>
      <c r="C6566" s="28"/>
      <c r="D6566" s="28"/>
      <c r="E6566" s="28"/>
      <c r="F6566" s="28"/>
      <c r="G6566" s="28"/>
      <c r="H6566" s="28"/>
      <c r="I6566" s="28"/>
      <c r="J6566" s="28"/>
      <c r="K6566" s="28"/>
      <c r="L6566" s="28"/>
      <c r="M6566" s="28"/>
      <c r="N6566" s="28"/>
      <c r="O6566" s="28"/>
      <c r="P6566" s="28"/>
      <c r="Q6566" s="28"/>
      <c r="R6566" s="28"/>
    </row>
    <row r="6567" spans="2:18">
      <c r="B6567" s="28"/>
      <c r="C6567" s="28"/>
      <c r="D6567" s="28"/>
      <c r="E6567" s="28"/>
      <c r="F6567" s="28"/>
      <c r="G6567" s="28"/>
      <c r="H6567" s="28"/>
      <c r="I6567" s="28"/>
      <c r="J6567" s="28"/>
      <c r="K6567" s="28"/>
      <c r="L6567" s="28"/>
      <c r="M6567" s="28"/>
      <c r="N6567" s="28"/>
      <c r="O6567" s="28"/>
      <c r="P6567" s="28"/>
      <c r="Q6567" s="28"/>
      <c r="R6567" s="28"/>
    </row>
    <row r="6568" spans="2:18">
      <c r="B6568" s="28"/>
      <c r="C6568" s="28"/>
      <c r="D6568" s="28"/>
      <c r="E6568" s="28"/>
      <c r="F6568" s="28"/>
      <c r="G6568" s="28"/>
      <c r="H6568" s="28"/>
      <c r="I6568" s="28"/>
      <c r="J6568" s="28"/>
      <c r="K6568" s="28"/>
      <c r="L6568" s="28"/>
      <c r="M6568" s="28"/>
      <c r="N6568" s="28"/>
      <c r="O6568" s="28"/>
      <c r="P6568" s="28"/>
      <c r="Q6568" s="28"/>
      <c r="R6568" s="28"/>
    </row>
    <row r="6569" spans="2:18">
      <c r="B6569" s="28"/>
      <c r="C6569" s="28"/>
      <c r="D6569" s="28"/>
      <c r="E6569" s="28"/>
      <c r="F6569" s="28"/>
      <c r="G6569" s="28"/>
      <c r="H6569" s="28"/>
      <c r="I6569" s="28"/>
      <c r="J6569" s="28"/>
      <c r="K6569" s="28"/>
      <c r="L6569" s="28"/>
      <c r="M6569" s="28"/>
      <c r="N6569" s="28"/>
      <c r="O6569" s="28"/>
      <c r="P6569" s="28"/>
      <c r="Q6569" s="28"/>
      <c r="R6569" s="28"/>
    </row>
    <row r="6570" spans="2:18">
      <c r="B6570" s="28"/>
      <c r="C6570" s="28"/>
      <c r="D6570" s="28"/>
      <c r="E6570" s="28"/>
      <c r="F6570" s="28"/>
      <c r="G6570" s="28"/>
      <c r="H6570" s="28"/>
      <c r="I6570" s="28"/>
      <c r="J6570" s="28"/>
      <c r="K6570" s="28"/>
      <c r="L6570" s="28"/>
      <c r="M6570" s="28"/>
      <c r="N6570" s="28"/>
      <c r="O6570" s="28"/>
      <c r="P6570" s="28"/>
      <c r="Q6570" s="28"/>
      <c r="R6570" s="28"/>
    </row>
    <row r="6571" spans="2:18">
      <c r="B6571" s="28"/>
      <c r="C6571" s="28"/>
      <c r="D6571" s="28"/>
      <c r="E6571" s="28"/>
      <c r="F6571" s="28"/>
      <c r="G6571" s="28"/>
      <c r="H6571" s="28"/>
      <c r="I6571" s="28"/>
      <c r="J6571" s="28"/>
      <c r="K6571" s="28"/>
      <c r="L6571" s="28"/>
      <c r="M6571" s="28"/>
      <c r="N6571" s="28"/>
      <c r="O6571" s="28"/>
      <c r="P6571" s="28"/>
      <c r="Q6571" s="28"/>
      <c r="R6571" s="28"/>
    </row>
    <row r="6572" spans="2:18">
      <c r="B6572" s="28"/>
      <c r="C6572" s="28"/>
      <c r="D6572" s="28"/>
      <c r="E6572" s="28"/>
      <c r="F6572" s="28"/>
      <c r="G6572" s="28"/>
      <c r="H6572" s="28"/>
      <c r="I6572" s="28"/>
      <c r="J6572" s="28"/>
      <c r="K6572" s="28"/>
      <c r="L6572" s="28"/>
      <c r="M6572" s="28"/>
      <c r="N6572" s="28"/>
      <c r="O6572" s="28"/>
      <c r="P6572" s="28"/>
      <c r="Q6572" s="28"/>
      <c r="R6572" s="28"/>
    </row>
    <row r="6573" spans="2:18">
      <c r="B6573" s="28"/>
      <c r="C6573" s="28"/>
      <c r="D6573" s="28"/>
      <c r="E6573" s="28"/>
      <c r="F6573" s="28"/>
      <c r="G6573" s="28"/>
      <c r="H6573" s="28"/>
      <c r="I6573" s="28"/>
      <c r="J6573" s="28"/>
      <c r="K6573" s="28"/>
      <c r="L6573" s="28"/>
      <c r="M6573" s="28"/>
      <c r="N6573" s="28"/>
      <c r="O6573" s="28"/>
      <c r="P6573" s="28"/>
      <c r="Q6573" s="28"/>
      <c r="R6573" s="28"/>
    </row>
    <row r="6574" spans="2:18">
      <c r="B6574" s="28"/>
      <c r="C6574" s="28"/>
      <c r="D6574" s="28"/>
      <c r="E6574" s="28"/>
      <c r="F6574" s="28"/>
      <c r="G6574" s="28"/>
      <c r="H6574" s="28"/>
      <c r="I6574" s="28"/>
      <c r="J6574" s="28"/>
      <c r="K6574" s="28"/>
      <c r="L6574" s="28"/>
      <c r="M6574" s="28"/>
      <c r="N6574" s="28"/>
      <c r="O6574" s="28"/>
      <c r="P6574" s="28"/>
      <c r="Q6574" s="28"/>
      <c r="R6574" s="28"/>
    </row>
    <row r="6575" spans="2:18">
      <c r="B6575" s="28"/>
      <c r="C6575" s="28"/>
      <c r="D6575" s="28"/>
      <c r="E6575" s="28"/>
      <c r="F6575" s="28"/>
      <c r="G6575" s="28"/>
      <c r="H6575" s="28"/>
      <c r="I6575" s="28"/>
      <c r="J6575" s="28"/>
      <c r="K6575" s="28"/>
      <c r="L6575" s="28"/>
      <c r="M6575" s="28"/>
      <c r="N6575" s="28"/>
      <c r="O6575" s="28"/>
      <c r="P6575" s="28"/>
      <c r="Q6575" s="28"/>
      <c r="R6575" s="28"/>
    </row>
    <row r="6576" spans="2:18">
      <c r="B6576" s="28"/>
      <c r="C6576" s="28"/>
      <c r="D6576" s="28"/>
      <c r="E6576" s="28"/>
      <c r="F6576" s="28"/>
      <c r="G6576" s="28"/>
      <c r="H6576" s="28"/>
      <c r="I6576" s="28"/>
      <c r="J6576" s="28"/>
      <c r="K6576" s="28"/>
      <c r="L6576" s="28"/>
      <c r="M6576" s="28"/>
      <c r="N6576" s="28"/>
      <c r="O6576" s="28"/>
      <c r="P6576" s="28"/>
      <c r="Q6576" s="28"/>
      <c r="R6576" s="28"/>
    </row>
    <row r="6577" spans="2:18">
      <c r="B6577" s="28"/>
      <c r="C6577" s="28"/>
      <c r="D6577" s="28"/>
      <c r="E6577" s="28"/>
      <c r="F6577" s="28"/>
      <c r="G6577" s="28"/>
      <c r="H6577" s="28"/>
      <c r="I6577" s="28"/>
      <c r="J6577" s="28"/>
      <c r="K6577" s="28"/>
      <c r="L6577" s="28"/>
      <c r="M6577" s="28"/>
      <c r="N6577" s="28"/>
      <c r="O6577" s="28"/>
      <c r="P6577" s="28"/>
      <c r="Q6577" s="28"/>
      <c r="R6577" s="28"/>
    </row>
    <row r="6578" spans="2:18">
      <c r="B6578" s="28"/>
      <c r="C6578" s="28"/>
      <c r="D6578" s="28"/>
      <c r="E6578" s="28"/>
      <c r="F6578" s="28"/>
      <c r="G6578" s="28"/>
      <c r="H6578" s="28"/>
      <c r="I6578" s="28"/>
      <c r="J6578" s="28"/>
      <c r="K6578" s="28"/>
      <c r="L6578" s="28"/>
      <c r="M6578" s="28"/>
      <c r="N6578" s="28"/>
      <c r="O6578" s="28"/>
      <c r="P6578" s="28"/>
      <c r="Q6578" s="28"/>
      <c r="R6578" s="28"/>
    </row>
    <row r="6579" spans="2:18">
      <c r="B6579" s="28"/>
      <c r="C6579" s="28"/>
      <c r="D6579" s="28"/>
      <c r="E6579" s="28"/>
      <c r="F6579" s="28"/>
      <c r="G6579" s="28"/>
      <c r="H6579" s="28"/>
      <c r="I6579" s="28"/>
      <c r="J6579" s="28"/>
      <c r="K6579" s="28"/>
      <c r="L6579" s="28"/>
      <c r="M6579" s="28"/>
      <c r="N6579" s="28"/>
      <c r="O6579" s="28"/>
      <c r="P6579" s="28"/>
      <c r="Q6579" s="28"/>
      <c r="R6579" s="28"/>
    </row>
    <row r="6580" spans="2:18">
      <c r="B6580" s="28"/>
      <c r="C6580" s="28"/>
      <c r="D6580" s="28"/>
      <c r="E6580" s="28"/>
      <c r="F6580" s="28"/>
      <c r="G6580" s="28"/>
      <c r="H6580" s="28"/>
      <c r="I6580" s="28"/>
      <c r="J6580" s="28"/>
      <c r="K6580" s="28"/>
      <c r="L6580" s="28"/>
      <c r="M6580" s="28"/>
      <c r="N6580" s="28"/>
      <c r="O6580" s="28"/>
      <c r="P6580" s="28"/>
      <c r="Q6580" s="28"/>
      <c r="R6580" s="28"/>
    </row>
    <row r="6581" spans="2:18">
      <c r="B6581" s="28"/>
      <c r="C6581" s="28"/>
      <c r="D6581" s="28"/>
      <c r="E6581" s="28"/>
      <c r="F6581" s="28"/>
      <c r="G6581" s="28"/>
      <c r="H6581" s="28"/>
      <c r="I6581" s="28"/>
      <c r="J6581" s="28"/>
      <c r="K6581" s="28"/>
      <c r="L6581" s="28"/>
      <c r="M6581" s="28"/>
      <c r="N6581" s="28"/>
      <c r="O6581" s="28"/>
      <c r="P6581" s="28"/>
      <c r="Q6581" s="28"/>
      <c r="R6581" s="28"/>
    </row>
    <row r="6582" spans="2:18">
      <c r="B6582" s="28"/>
      <c r="C6582" s="28"/>
      <c r="D6582" s="28"/>
      <c r="E6582" s="28"/>
      <c r="F6582" s="28"/>
      <c r="G6582" s="28"/>
      <c r="H6582" s="28"/>
      <c r="I6582" s="28"/>
      <c r="J6582" s="28"/>
      <c r="K6582" s="28"/>
      <c r="L6582" s="28"/>
      <c r="M6582" s="28"/>
      <c r="N6582" s="28"/>
      <c r="O6582" s="28"/>
      <c r="P6582" s="28"/>
      <c r="Q6582" s="28"/>
      <c r="R6582" s="28"/>
    </row>
    <row r="6583" spans="2:18">
      <c r="B6583" s="28"/>
      <c r="C6583" s="28"/>
      <c r="D6583" s="28"/>
      <c r="E6583" s="28"/>
      <c r="F6583" s="28"/>
      <c r="G6583" s="28"/>
      <c r="H6583" s="28"/>
      <c r="I6583" s="28"/>
      <c r="J6583" s="28"/>
      <c r="K6583" s="28"/>
      <c r="L6583" s="28"/>
      <c r="M6583" s="28"/>
      <c r="N6583" s="28"/>
      <c r="O6583" s="28"/>
      <c r="P6583" s="28"/>
      <c r="Q6583" s="28"/>
      <c r="R6583" s="28"/>
    </row>
    <row r="6584" spans="2:18">
      <c r="B6584" s="28"/>
      <c r="C6584" s="28"/>
      <c r="D6584" s="28"/>
      <c r="E6584" s="28"/>
      <c r="F6584" s="28"/>
      <c r="G6584" s="28"/>
      <c r="H6584" s="28"/>
      <c r="I6584" s="28"/>
      <c r="J6584" s="28"/>
      <c r="K6584" s="28"/>
      <c r="L6584" s="28"/>
      <c r="M6584" s="28"/>
      <c r="N6584" s="28"/>
      <c r="O6584" s="28"/>
      <c r="P6584" s="28"/>
      <c r="Q6584" s="28"/>
      <c r="R6584" s="28"/>
    </row>
    <row r="6585" spans="2:18">
      <c r="B6585" s="28"/>
      <c r="C6585" s="28"/>
      <c r="D6585" s="28"/>
      <c r="E6585" s="28"/>
      <c r="F6585" s="28"/>
      <c r="G6585" s="28"/>
      <c r="H6585" s="28"/>
      <c r="I6585" s="28"/>
      <c r="J6585" s="28"/>
      <c r="K6585" s="28"/>
      <c r="L6585" s="28"/>
      <c r="M6585" s="28"/>
      <c r="N6585" s="28"/>
      <c r="O6585" s="28"/>
      <c r="P6585" s="28"/>
      <c r="Q6585" s="28"/>
      <c r="R6585" s="28"/>
    </row>
    <row r="6586" spans="2:18">
      <c r="B6586" s="28"/>
      <c r="C6586" s="28"/>
      <c r="D6586" s="28"/>
      <c r="E6586" s="28"/>
      <c r="F6586" s="28"/>
      <c r="G6586" s="28"/>
      <c r="H6586" s="28"/>
      <c r="I6586" s="28"/>
      <c r="J6586" s="28"/>
      <c r="K6586" s="28"/>
      <c r="L6586" s="28"/>
      <c r="M6586" s="28"/>
      <c r="N6586" s="28"/>
      <c r="O6586" s="28"/>
      <c r="P6586" s="28"/>
      <c r="Q6586" s="28"/>
      <c r="R6586" s="28"/>
    </row>
    <row r="6587" spans="2:18">
      <c r="B6587" s="28"/>
      <c r="C6587" s="28"/>
      <c r="D6587" s="28"/>
      <c r="E6587" s="28"/>
      <c r="F6587" s="28"/>
      <c r="G6587" s="28"/>
      <c r="H6587" s="28"/>
      <c r="I6587" s="28"/>
      <c r="J6587" s="28"/>
      <c r="K6587" s="28"/>
      <c r="L6587" s="28"/>
      <c r="M6587" s="28"/>
      <c r="N6587" s="28"/>
      <c r="O6587" s="28"/>
      <c r="P6587" s="28"/>
      <c r="Q6587" s="28"/>
      <c r="R6587" s="28"/>
    </row>
    <row r="6588" spans="2:18">
      <c r="B6588" s="28"/>
      <c r="C6588" s="28"/>
      <c r="D6588" s="28"/>
      <c r="E6588" s="28"/>
      <c r="F6588" s="28"/>
      <c r="G6588" s="28"/>
      <c r="H6588" s="28"/>
      <c r="I6588" s="28"/>
      <c r="J6588" s="28"/>
      <c r="K6588" s="28"/>
      <c r="L6588" s="28"/>
      <c r="M6588" s="28"/>
      <c r="N6588" s="28"/>
      <c r="O6588" s="28"/>
      <c r="P6588" s="28"/>
      <c r="Q6588" s="28"/>
      <c r="R6588" s="28"/>
    </row>
    <row r="6589" spans="2:18">
      <c r="B6589" s="28"/>
      <c r="C6589" s="28"/>
      <c r="D6589" s="28"/>
      <c r="E6589" s="28"/>
      <c r="F6589" s="28"/>
      <c r="G6589" s="28"/>
      <c r="H6589" s="28"/>
      <c r="I6589" s="28"/>
      <c r="J6589" s="28"/>
      <c r="K6589" s="28"/>
      <c r="L6589" s="28"/>
      <c r="M6589" s="28"/>
      <c r="N6589" s="28"/>
      <c r="O6589" s="28"/>
      <c r="P6589" s="28"/>
      <c r="Q6589" s="28"/>
      <c r="R6589" s="28"/>
    </row>
    <row r="6590" spans="2:18">
      <c r="B6590" s="28"/>
      <c r="C6590" s="28"/>
      <c r="D6590" s="28"/>
      <c r="E6590" s="28"/>
      <c r="F6590" s="28"/>
      <c r="G6590" s="28"/>
      <c r="H6590" s="28"/>
      <c r="I6590" s="28"/>
      <c r="J6590" s="28"/>
      <c r="K6590" s="28"/>
      <c r="L6590" s="28"/>
      <c r="M6590" s="28"/>
      <c r="N6590" s="28"/>
      <c r="O6590" s="28"/>
      <c r="P6590" s="28"/>
      <c r="Q6590" s="28"/>
      <c r="R6590" s="28"/>
    </row>
    <row r="6591" spans="2:18">
      <c r="B6591" s="28"/>
      <c r="C6591" s="28"/>
      <c r="D6591" s="28"/>
      <c r="E6591" s="28"/>
      <c r="F6591" s="28"/>
      <c r="G6591" s="28"/>
      <c r="H6591" s="28"/>
      <c r="I6591" s="28"/>
      <c r="J6591" s="28"/>
      <c r="K6591" s="28"/>
      <c r="L6591" s="28"/>
      <c r="M6591" s="28"/>
      <c r="N6591" s="28"/>
      <c r="O6591" s="28"/>
      <c r="P6591" s="28"/>
      <c r="Q6591" s="28"/>
      <c r="R6591" s="28"/>
    </row>
    <row r="6592" spans="2:18">
      <c r="B6592" s="28"/>
      <c r="C6592" s="28"/>
      <c r="D6592" s="28"/>
      <c r="E6592" s="28"/>
      <c r="F6592" s="28"/>
      <c r="G6592" s="28"/>
      <c r="H6592" s="28"/>
      <c r="I6592" s="28"/>
      <c r="J6592" s="28"/>
      <c r="K6592" s="28"/>
      <c r="L6592" s="28"/>
      <c r="M6592" s="28"/>
      <c r="N6592" s="28"/>
      <c r="O6592" s="28"/>
      <c r="P6592" s="28"/>
      <c r="Q6592" s="28"/>
      <c r="R6592" s="28"/>
    </row>
    <row r="6593" spans="2:18">
      <c r="B6593" s="28"/>
      <c r="C6593" s="28"/>
      <c r="D6593" s="28"/>
      <c r="E6593" s="28"/>
      <c r="F6593" s="28"/>
      <c r="G6593" s="28"/>
      <c r="H6593" s="28"/>
      <c r="I6593" s="28"/>
      <c r="J6593" s="28"/>
      <c r="K6593" s="28"/>
      <c r="L6593" s="28"/>
      <c r="M6593" s="28"/>
      <c r="N6593" s="28"/>
      <c r="O6593" s="28"/>
      <c r="P6593" s="28"/>
      <c r="Q6593" s="28"/>
      <c r="R6593" s="28"/>
    </row>
    <row r="6594" spans="2:18">
      <c r="B6594" s="28"/>
      <c r="C6594" s="28"/>
      <c r="D6594" s="28"/>
      <c r="E6594" s="28"/>
      <c r="F6594" s="28"/>
      <c r="G6594" s="28"/>
      <c r="H6594" s="28"/>
      <c r="I6594" s="28"/>
      <c r="J6594" s="28"/>
      <c r="K6594" s="28"/>
      <c r="L6594" s="28"/>
      <c r="M6594" s="28"/>
      <c r="N6594" s="28"/>
      <c r="O6594" s="28"/>
      <c r="P6594" s="28"/>
      <c r="Q6594" s="28"/>
      <c r="R6594" s="28"/>
    </row>
    <row r="6595" spans="2:18">
      <c r="B6595" s="28"/>
      <c r="C6595" s="28"/>
      <c r="D6595" s="28"/>
      <c r="E6595" s="28"/>
      <c r="F6595" s="28"/>
      <c r="G6595" s="28"/>
      <c r="H6595" s="28"/>
      <c r="I6595" s="28"/>
      <c r="J6595" s="28"/>
      <c r="K6595" s="28"/>
      <c r="L6595" s="28"/>
      <c r="M6595" s="28"/>
      <c r="N6595" s="28"/>
      <c r="O6595" s="28"/>
      <c r="P6595" s="28"/>
      <c r="Q6595" s="28"/>
      <c r="R6595" s="28"/>
    </row>
    <row r="6596" spans="2:18">
      <c r="B6596" s="28"/>
      <c r="C6596" s="28"/>
      <c r="D6596" s="28"/>
      <c r="E6596" s="28"/>
      <c r="F6596" s="28"/>
      <c r="G6596" s="28"/>
      <c r="H6596" s="28"/>
      <c r="I6596" s="28"/>
      <c r="J6596" s="28"/>
      <c r="K6596" s="28"/>
      <c r="L6596" s="28"/>
      <c r="M6596" s="28"/>
      <c r="N6596" s="28"/>
      <c r="O6596" s="28"/>
      <c r="P6596" s="28"/>
      <c r="Q6596" s="28"/>
      <c r="R6596" s="28"/>
    </row>
    <row r="6597" spans="2:18">
      <c r="B6597" s="28"/>
      <c r="C6597" s="28"/>
      <c r="D6597" s="28"/>
      <c r="E6597" s="28"/>
      <c r="F6597" s="28"/>
      <c r="G6597" s="28"/>
      <c r="H6597" s="28"/>
      <c r="I6597" s="28"/>
      <c r="J6597" s="28"/>
      <c r="K6597" s="28"/>
      <c r="L6597" s="28"/>
      <c r="M6597" s="28"/>
      <c r="N6597" s="28"/>
      <c r="O6597" s="28"/>
      <c r="P6597" s="28"/>
      <c r="Q6597" s="28"/>
      <c r="R6597" s="28"/>
    </row>
    <row r="6598" spans="2:18">
      <c r="B6598" s="28"/>
      <c r="C6598" s="28"/>
      <c r="D6598" s="28"/>
      <c r="E6598" s="28"/>
      <c r="F6598" s="28"/>
      <c r="G6598" s="28"/>
      <c r="H6598" s="28"/>
      <c r="I6598" s="28"/>
      <c r="J6598" s="28"/>
      <c r="K6598" s="28"/>
      <c r="L6598" s="28"/>
      <c r="M6598" s="28"/>
      <c r="N6598" s="28"/>
      <c r="O6598" s="28"/>
      <c r="P6598" s="28"/>
      <c r="Q6598" s="28"/>
      <c r="R6598" s="28"/>
    </row>
    <row r="6599" spans="2:18">
      <c r="B6599" s="28"/>
      <c r="C6599" s="28"/>
      <c r="D6599" s="28"/>
      <c r="E6599" s="28"/>
      <c r="F6599" s="28"/>
      <c r="G6599" s="28"/>
      <c r="H6599" s="28"/>
      <c r="I6599" s="28"/>
      <c r="J6599" s="28"/>
      <c r="K6599" s="28"/>
      <c r="L6599" s="28"/>
      <c r="M6599" s="28"/>
      <c r="N6599" s="28"/>
      <c r="O6599" s="28"/>
      <c r="P6599" s="28"/>
      <c r="Q6599" s="28"/>
      <c r="R6599" s="28"/>
    </row>
    <row r="6600" spans="2:18">
      <c r="B6600" s="28"/>
      <c r="C6600" s="28"/>
      <c r="D6600" s="28"/>
      <c r="E6600" s="28"/>
      <c r="F6600" s="28"/>
      <c r="G6600" s="28"/>
      <c r="H6600" s="28"/>
      <c r="I6600" s="28"/>
      <c r="J6600" s="28"/>
      <c r="K6600" s="28"/>
      <c r="L6600" s="28"/>
      <c r="M6600" s="28"/>
      <c r="N6600" s="28"/>
      <c r="O6600" s="28"/>
      <c r="P6600" s="28"/>
      <c r="Q6600" s="28"/>
      <c r="R6600" s="28"/>
    </row>
    <row r="6601" spans="2:18">
      <c r="B6601" s="28"/>
      <c r="C6601" s="28"/>
      <c r="D6601" s="28"/>
      <c r="E6601" s="28"/>
      <c r="F6601" s="28"/>
      <c r="G6601" s="28"/>
      <c r="H6601" s="28"/>
      <c r="I6601" s="28"/>
      <c r="J6601" s="28"/>
      <c r="K6601" s="28"/>
      <c r="L6601" s="28"/>
      <c r="M6601" s="28"/>
      <c r="N6601" s="28"/>
      <c r="O6601" s="28"/>
      <c r="P6601" s="28"/>
      <c r="Q6601" s="28"/>
      <c r="R6601" s="28"/>
    </row>
    <row r="6602" spans="2:18">
      <c r="B6602" s="28"/>
      <c r="C6602" s="28"/>
      <c r="D6602" s="28"/>
      <c r="E6602" s="28"/>
      <c r="F6602" s="28"/>
      <c r="G6602" s="28"/>
      <c r="H6602" s="28"/>
      <c r="I6602" s="28"/>
      <c r="J6602" s="28"/>
      <c r="K6602" s="28"/>
      <c r="L6602" s="28"/>
      <c r="M6602" s="28"/>
      <c r="N6602" s="28"/>
      <c r="O6602" s="28"/>
      <c r="P6602" s="28"/>
      <c r="Q6602" s="28"/>
      <c r="R6602" s="28"/>
    </row>
    <row r="6603" spans="2:18">
      <c r="B6603" s="28"/>
      <c r="C6603" s="28"/>
      <c r="D6603" s="28"/>
      <c r="E6603" s="28"/>
      <c r="F6603" s="28"/>
      <c r="G6603" s="28"/>
      <c r="H6603" s="28"/>
      <c r="I6603" s="28"/>
      <c r="J6603" s="28"/>
      <c r="K6603" s="28"/>
      <c r="L6603" s="28"/>
      <c r="M6603" s="28"/>
      <c r="N6603" s="28"/>
      <c r="O6603" s="28"/>
      <c r="P6603" s="28"/>
      <c r="Q6603" s="28"/>
      <c r="R6603" s="28"/>
    </row>
    <row r="6604" spans="2:18">
      <c r="B6604" s="28"/>
      <c r="C6604" s="28"/>
      <c r="D6604" s="28"/>
      <c r="E6604" s="28"/>
      <c r="F6604" s="28"/>
      <c r="G6604" s="28"/>
      <c r="H6604" s="28"/>
      <c r="I6604" s="28"/>
      <c r="J6604" s="28"/>
      <c r="K6604" s="28"/>
      <c r="L6604" s="28"/>
      <c r="M6604" s="28"/>
      <c r="N6604" s="28"/>
      <c r="O6604" s="28"/>
      <c r="P6604" s="28"/>
      <c r="Q6604" s="28"/>
      <c r="R6604" s="28"/>
    </row>
    <row r="6605" spans="2:18">
      <c r="B6605" s="28"/>
      <c r="C6605" s="28"/>
      <c r="D6605" s="28"/>
      <c r="E6605" s="28"/>
      <c r="F6605" s="28"/>
      <c r="G6605" s="28"/>
      <c r="H6605" s="28"/>
      <c r="I6605" s="28"/>
      <c r="J6605" s="28"/>
      <c r="K6605" s="28"/>
      <c r="L6605" s="28"/>
      <c r="M6605" s="28"/>
      <c r="N6605" s="28"/>
      <c r="O6605" s="28"/>
      <c r="P6605" s="28"/>
      <c r="Q6605" s="28"/>
      <c r="R6605" s="28"/>
    </row>
    <row r="6606" spans="2:18">
      <c r="B6606" s="28"/>
      <c r="C6606" s="28"/>
      <c r="D6606" s="28"/>
      <c r="E6606" s="28"/>
      <c r="F6606" s="28"/>
      <c r="G6606" s="28"/>
      <c r="H6606" s="28"/>
      <c r="I6606" s="28"/>
      <c r="J6606" s="28"/>
      <c r="K6606" s="28"/>
      <c r="L6606" s="28"/>
      <c r="M6606" s="28"/>
      <c r="N6606" s="28"/>
      <c r="O6606" s="28"/>
      <c r="P6606" s="28"/>
      <c r="Q6606" s="28"/>
      <c r="R6606" s="28"/>
    </row>
    <row r="6607" spans="2:18">
      <c r="B6607" s="28"/>
      <c r="C6607" s="28"/>
      <c r="D6607" s="28"/>
      <c r="E6607" s="28"/>
      <c r="F6607" s="28"/>
      <c r="G6607" s="28"/>
      <c r="H6607" s="28"/>
      <c r="I6607" s="28"/>
      <c r="J6607" s="28"/>
      <c r="K6607" s="28"/>
      <c r="L6607" s="28"/>
      <c r="M6607" s="28"/>
      <c r="N6607" s="28"/>
      <c r="O6607" s="28"/>
      <c r="P6607" s="28"/>
      <c r="Q6607" s="28"/>
      <c r="R6607" s="28"/>
    </row>
    <row r="6608" spans="2:18">
      <c r="B6608" s="28"/>
      <c r="C6608" s="28"/>
      <c r="D6608" s="28"/>
      <c r="E6608" s="28"/>
      <c r="F6608" s="28"/>
      <c r="G6608" s="28"/>
      <c r="H6608" s="28"/>
      <c r="I6608" s="28"/>
      <c r="J6608" s="28"/>
      <c r="K6608" s="28"/>
      <c r="L6608" s="28"/>
      <c r="M6608" s="28"/>
      <c r="N6608" s="28"/>
      <c r="O6608" s="28"/>
      <c r="P6608" s="28"/>
      <c r="Q6608" s="28"/>
      <c r="R6608" s="28"/>
    </row>
    <row r="6609" spans="2:18">
      <c r="B6609" s="28"/>
      <c r="C6609" s="28"/>
      <c r="D6609" s="28"/>
      <c r="E6609" s="28"/>
      <c r="F6609" s="28"/>
      <c r="G6609" s="28"/>
      <c r="H6609" s="28"/>
      <c r="I6609" s="28"/>
      <c r="J6609" s="28"/>
      <c r="K6609" s="28"/>
      <c r="L6609" s="28"/>
      <c r="M6609" s="28"/>
      <c r="N6609" s="28"/>
      <c r="O6609" s="28"/>
      <c r="P6609" s="28"/>
      <c r="Q6609" s="28"/>
      <c r="R6609" s="28"/>
    </row>
    <row r="6610" spans="2:18">
      <c r="B6610" s="28"/>
      <c r="C6610" s="28"/>
      <c r="D6610" s="28"/>
      <c r="E6610" s="28"/>
      <c r="F6610" s="28"/>
      <c r="G6610" s="28"/>
      <c r="H6610" s="28"/>
      <c r="I6610" s="28"/>
      <c r="J6610" s="28"/>
      <c r="K6610" s="28"/>
      <c r="L6610" s="28"/>
      <c r="M6610" s="28"/>
      <c r="N6610" s="28"/>
      <c r="O6610" s="28"/>
      <c r="P6610" s="28"/>
      <c r="Q6610" s="28"/>
      <c r="R6610" s="28"/>
    </row>
    <row r="6611" spans="2:18">
      <c r="B6611" s="28"/>
      <c r="C6611" s="28"/>
      <c r="D6611" s="28"/>
      <c r="E6611" s="28"/>
      <c r="F6611" s="28"/>
      <c r="G6611" s="28"/>
      <c r="H6611" s="28"/>
      <c r="I6611" s="28"/>
      <c r="J6611" s="28"/>
      <c r="K6611" s="28"/>
      <c r="L6611" s="28"/>
      <c r="M6611" s="28"/>
      <c r="N6611" s="28"/>
      <c r="O6611" s="28"/>
      <c r="P6611" s="28"/>
      <c r="Q6611" s="28"/>
      <c r="R6611" s="28"/>
    </row>
    <row r="6612" spans="2:18">
      <c r="B6612" s="28"/>
      <c r="C6612" s="28"/>
      <c r="D6612" s="28"/>
      <c r="E6612" s="28"/>
      <c r="F6612" s="28"/>
      <c r="G6612" s="28"/>
      <c r="H6612" s="28"/>
      <c r="I6612" s="28"/>
      <c r="J6612" s="28"/>
      <c r="K6612" s="28"/>
      <c r="L6612" s="28"/>
      <c r="M6612" s="28"/>
      <c r="N6612" s="28"/>
      <c r="O6612" s="28"/>
      <c r="P6612" s="28"/>
      <c r="Q6612" s="28"/>
      <c r="R6612" s="28"/>
    </row>
    <row r="6613" spans="2:18">
      <c r="B6613" s="28"/>
      <c r="C6613" s="28"/>
      <c r="D6613" s="28"/>
      <c r="E6613" s="28"/>
      <c r="F6613" s="28"/>
      <c r="G6613" s="28"/>
      <c r="H6613" s="28"/>
      <c r="I6613" s="28"/>
      <c r="J6613" s="28"/>
      <c r="K6613" s="28"/>
      <c r="L6613" s="28"/>
      <c r="M6613" s="28"/>
      <c r="N6613" s="28"/>
      <c r="O6613" s="28"/>
      <c r="P6613" s="28"/>
      <c r="Q6613" s="28"/>
      <c r="R6613" s="28"/>
    </row>
    <row r="6614" spans="2:18">
      <c r="B6614" s="28"/>
      <c r="C6614" s="28"/>
      <c r="D6614" s="28"/>
      <c r="E6614" s="28"/>
      <c r="F6614" s="28"/>
      <c r="G6614" s="28"/>
      <c r="H6614" s="28"/>
      <c r="I6614" s="28"/>
      <c r="J6614" s="28"/>
      <c r="K6614" s="28"/>
      <c r="L6614" s="28"/>
      <c r="M6614" s="28"/>
      <c r="N6614" s="28"/>
      <c r="O6614" s="28"/>
      <c r="P6614" s="28"/>
      <c r="Q6614" s="28"/>
      <c r="R6614" s="28"/>
    </row>
    <row r="6615" spans="2:18">
      <c r="B6615" s="28"/>
      <c r="C6615" s="28"/>
      <c r="D6615" s="28"/>
      <c r="E6615" s="28"/>
      <c r="F6615" s="28"/>
      <c r="G6615" s="28"/>
      <c r="H6615" s="28"/>
      <c r="I6615" s="28"/>
      <c r="J6615" s="28"/>
      <c r="K6615" s="28"/>
      <c r="L6615" s="28"/>
      <c r="M6615" s="28"/>
      <c r="N6615" s="28"/>
      <c r="O6615" s="28"/>
      <c r="P6615" s="28"/>
      <c r="Q6615" s="28"/>
      <c r="R6615" s="28"/>
    </row>
    <row r="6616" spans="2:18">
      <c r="B6616" s="28"/>
      <c r="C6616" s="28"/>
      <c r="D6616" s="28"/>
      <c r="E6616" s="28"/>
      <c r="F6616" s="28"/>
      <c r="G6616" s="28"/>
      <c r="H6616" s="28"/>
      <c r="I6616" s="28"/>
      <c r="J6616" s="28"/>
      <c r="K6616" s="28"/>
      <c r="L6616" s="28"/>
      <c r="M6616" s="28"/>
      <c r="N6616" s="28"/>
      <c r="O6616" s="28"/>
      <c r="P6616" s="28"/>
      <c r="Q6616" s="28"/>
      <c r="R6616" s="28"/>
    </row>
    <row r="6617" spans="2:18">
      <c r="B6617" s="28"/>
      <c r="C6617" s="28"/>
      <c r="D6617" s="28"/>
      <c r="E6617" s="28"/>
      <c r="F6617" s="28"/>
      <c r="G6617" s="28"/>
      <c r="H6617" s="28"/>
      <c r="I6617" s="28"/>
      <c r="J6617" s="28"/>
      <c r="K6617" s="28"/>
      <c r="L6617" s="28"/>
      <c r="M6617" s="28"/>
      <c r="N6617" s="28"/>
      <c r="O6617" s="28"/>
      <c r="P6617" s="28"/>
      <c r="Q6617" s="28"/>
      <c r="R6617" s="28"/>
    </row>
    <row r="6618" spans="2:18">
      <c r="B6618" s="28"/>
      <c r="C6618" s="28"/>
      <c r="D6618" s="28"/>
      <c r="E6618" s="28"/>
      <c r="F6618" s="28"/>
      <c r="G6618" s="28"/>
      <c r="H6618" s="28"/>
      <c r="I6618" s="28"/>
      <c r="J6618" s="28"/>
      <c r="K6618" s="28"/>
      <c r="L6618" s="28"/>
      <c r="M6618" s="28"/>
      <c r="N6618" s="28"/>
      <c r="O6618" s="28"/>
      <c r="P6618" s="28"/>
      <c r="Q6618" s="28"/>
      <c r="R6618" s="28"/>
    </row>
    <row r="6619" spans="2:18">
      <c r="B6619" s="28"/>
      <c r="C6619" s="28"/>
      <c r="D6619" s="28"/>
      <c r="E6619" s="28"/>
      <c r="F6619" s="28"/>
      <c r="G6619" s="28"/>
      <c r="H6619" s="28"/>
      <c r="I6619" s="28"/>
      <c r="J6619" s="28"/>
      <c r="K6619" s="28"/>
      <c r="L6619" s="28"/>
      <c r="M6619" s="28"/>
      <c r="N6619" s="28"/>
      <c r="O6619" s="28"/>
      <c r="P6619" s="28"/>
      <c r="Q6619" s="28"/>
      <c r="R6619" s="28"/>
    </row>
    <row r="6620" spans="2:18">
      <c r="B6620" s="28"/>
      <c r="C6620" s="28"/>
      <c r="D6620" s="28"/>
      <c r="E6620" s="28"/>
      <c r="F6620" s="28"/>
      <c r="G6620" s="28"/>
      <c r="H6620" s="28"/>
      <c r="I6620" s="28"/>
      <c r="J6620" s="28"/>
      <c r="K6620" s="28"/>
      <c r="L6620" s="28"/>
      <c r="M6620" s="28"/>
      <c r="N6620" s="28"/>
      <c r="O6620" s="28"/>
      <c r="P6620" s="28"/>
      <c r="Q6620" s="28"/>
      <c r="R6620" s="28"/>
    </row>
    <row r="6621" spans="2:18">
      <c r="B6621" s="28"/>
      <c r="C6621" s="28"/>
      <c r="D6621" s="28"/>
      <c r="E6621" s="28"/>
      <c r="F6621" s="28"/>
      <c r="G6621" s="28"/>
      <c r="H6621" s="28"/>
      <c r="I6621" s="28"/>
      <c r="J6621" s="28"/>
      <c r="K6621" s="28"/>
      <c r="L6621" s="28"/>
      <c r="M6621" s="28"/>
      <c r="N6621" s="28"/>
      <c r="O6621" s="28"/>
      <c r="P6621" s="28"/>
      <c r="Q6621" s="28"/>
      <c r="R6621" s="28"/>
    </row>
    <row r="6622" spans="2:18">
      <c r="B6622" s="28"/>
      <c r="C6622" s="28"/>
      <c r="D6622" s="28"/>
      <c r="E6622" s="28"/>
      <c r="F6622" s="28"/>
      <c r="G6622" s="28"/>
      <c r="H6622" s="28"/>
      <c r="I6622" s="28"/>
      <c r="J6622" s="28"/>
      <c r="K6622" s="28"/>
      <c r="L6622" s="28"/>
      <c r="M6622" s="28"/>
      <c r="N6622" s="28"/>
      <c r="O6622" s="28"/>
      <c r="P6622" s="28"/>
      <c r="Q6622" s="28"/>
      <c r="R6622" s="28"/>
    </row>
    <row r="6623" spans="2:18">
      <c r="B6623" s="28"/>
      <c r="C6623" s="28"/>
      <c r="D6623" s="28"/>
      <c r="E6623" s="28"/>
      <c r="F6623" s="28"/>
      <c r="G6623" s="28"/>
      <c r="H6623" s="28"/>
      <c r="I6623" s="28"/>
      <c r="J6623" s="28"/>
      <c r="K6623" s="28"/>
      <c r="L6623" s="28"/>
      <c r="M6623" s="28"/>
      <c r="N6623" s="28"/>
      <c r="O6623" s="28"/>
      <c r="P6623" s="28"/>
      <c r="Q6623" s="28"/>
      <c r="R6623" s="28"/>
    </row>
    <row r="6624" spans="2:18">
      <c r="B6624" s="28"/>
      <c r="C6624" s="28"/>
      <c r="D6624" s="28"/>
      <c r="E6624" s="28"/>
      <c r="F6624" s="28"/>
      <c r="G6624" s="28"/>
      <c r="H6624" s="28"/>
      <c r="I6624" s="28"/>
      <c r="J6624" s="28"/>
      <c r="K6624" s="28"/>
      <c r="L6624" s="28"/>
      <c r="M6624" s="28"/>
      <c r="N6624" s="28"/>
      <c r="O6624" s="28"/>
      <c r="P6624" s="28"/>
      <c r="Q6624" s="28"/>
      <c r="R6624" s="28"/>
    </row>
    <row r="6625" spans="2:18">
      <c r="B6625" s="28"/>
      <c r="C6625" s="28"/>
      <c r="D6625" s="28"/>
      <c r="E6625" s="28"/>
      <c r="F6625" s="28"/>
      <c r="G6625" s="28"/>
      <c r="H6625" s="28"/>
      <c r="I6625" s="28"/>
      <c r="J6625" s="28"/>
      <c r="K6625" s="28"/>
      <c r="L6625" s="28"/>
      <c r="M6625" s="28"/>
      <c r="N6625" s="28"/>
      <c r="O6625" s="28"/>
      <c r="P6625" s="28"/>
      <c r="Q6625" s="28"/>
      <c r="R6625" s="28"/>
    </row>
    <row r="6626" spans="2:18">
      <c r="B6626" s="28"/>
      <c r="C6626" s="28"/>
      <c r="D6626" s="28"/>
      <c r="E6626" s="28"/>
      <c r="F6626" s="28"/>
      <c r="G6626" s="28"/>
      <c r="H6626" s="28"/>
      <c r="I6626" s="28"/>
      <c r="J6626" s="28"/>
      <c r="K6626" s="28"/>
      <c r="L6626" s="28"/>
      <c r="M6626" s="28"/>
      <c r="N6626" s="28"/>
      <c r="O6626" s="28"/>
      <c r="P6626" s="28"/>
      <c r="Q6626" s="28"/>
      <c r="R6626" s="28"/>
    </row>
    <row r="6627" spans="2:18">
      <c r="B6627" s="28"/>
      <c r="C6627" s="28"/>
      <c r="D6627" s="28"/>
      <c r="E6627" s="28"/>
      <c r="F6627" s="28"/>
      <c r="G6627" s="28"/>
      <c r="H6627" s="28"/>
      <c r="I6627" s="28"/>
      <c r="J6627" s="28"/>
      <c r="K6627" s="28"/>
      <c r="L6627" s="28"/>
      <c r="M6627" s="28"/>
      <c r="N6627" s="28"/>
      <c r="O6627" s="28"/>
      <c r="P6627" s="28"/>
      <c r="Q6627" s="28"/>
      <c r="R6627" s="28"/>
    </row>
    <row r="6628" spans="2:18">
      <c r="B6628" s="28"/>
      <c r="C6628" s="28"/>
      <c r="D6628" s="28"/>
      <c r="E6628" s="28"/>
      <c r="F6628" s="28"/>
      <c r="G6628" s="28"/>
      <c r="H6628" s="28"/>
      <c r="I6628" s="28"/>
      <c r="J6628" s="28"/>
      <c r="K6628" s="28"/>
      <c r="L6628" s="28"/>
      <c r="M6628" s="28"/>
      <c r="N6628" s="28"/>
      <c r="O6628" s="28"/>
      <c r="P6628" s="28"/>
      <c r="Q6628" s="28"/>
      <c r="R6628" s="28"/>
    </row>
    <row r="6629" spans="2:18">
      <c r="B6629" s="28"/>
      <c r="C6629" s="28"/>
      <c r="D6629" s="28"/>
      <c r="E6629" s="28"/>
      <c r="F6629" s="28"/>
      <c r="G6629" s="28"/>
      <c r="H6629" s="28"/>
      <c r="I6629" s="28"/>
      <c r="J6629" s="28"/>
      <c r="K6629" s="28"/>
      <c r="L6629" s="28"/>
      <c r="M6629" s="28"/>
      <c r="N6629" s="28"/>
      <c r="O6629" s="28"/>
      <c r="P6629" s="28"/>
      <c r="Q6629" s="28"/>
      <c r="R6629" s="28"/>
    </row>
    <row r="6630" spans="2:18">
      <c r="B6630" s="28"/>
      <c r="C6630" s="28"/>
      <c r="D6630" s="28"/>
      <c r="E6630" s="28"/>
      <c r="F6630" s="28"/>
      <c r="G6630" s="28"/>
      <c r="H6630" s="28"/>
      <c r="I6630" s="28"/>
      <c r="J6630" s="28"/>
      <c r="K6630" s="28"/>
      <c r="L6630" s="28"/>
      <c r="M6630" s="28"/>
      <c r="N6630" s="28"/>
      <c r="O6630" s="28"/>
      <c r="P6630" s="28"/>
      <c r="Q6630" s="28"/>
      <c r="R6630" s="28"/>
    </row>
    <row r="6631" spans="2:18">
      <c r="B6631" s="28"/>
      <c r="C6631" s="28"/>
      <c r="D6631" s="28"/>
      <c r="E6631" s="28"/>
      <c r="F6631" s="28"/>
      <c r="G6631" s="28"/>
      <c r="H6631" s="28"/>
      <c r="I6631" s="28"/>
      <c r="J6631" s="28"/>
      <c r="K6631" s="28"/>
      <c r="L6631" s="28"/>
      <c r="M6631" s="28"/>
      <c r="N6631" s="28"/>
      <c r="O6631" s="28"/>
      <c r="P6631" s="28"/>
      <c r="Q6631" s="28"/>
      <c r="R6631" s="28"/>
    </row>
    <row r="6632" spans="2:18">
      <c r="B6632" s="28"/>
      <c r="C6632" s="28"/>
      <c r="D6632" s="28"/>
      <c r="E6632" s="28"/>
      <c r="F6632" s="28"/>
      <c r="G6632" s="28"/>
      <c r="H6632" s="28"/>
      <c r="I6632" s="28"/>
      <c r="J6632" s="28"/>
      <c r="K6632" s="28"/>
      <c r="L6632" s="28"/>
      <c r="M6632" s="28"/>
      <c r="N6632" s="28"/>
      <c r="O6632" s="28"/>
      <c r="P6632" s="28"/>
      <c r="Q6632" s="28"/>
      <c r="R6632" s="28"/>
    </row>
    <row r="6633" spans="2:18">
      <c r="B6633" s="28"/>
      <c r="C6633" s="28"/>
      <c r="D6633" s="28"/>
      <c r="E6633" s="28"/>
      <c r="F6633" s="28"/>
      <c r="G6633" s="28"/>
      <c r="H6633" s="28"/>
      <c r="I6633" s="28"/>
      <c r="J6633" s="28"/>
      <c r="K6633" s="28"/>
      <c r="L6633" s="28"/>
      <c r="M6633" s="28"/>
      <c r="N6633" s="28"/>
      <c r="O6633" s="28"/>
      <c r="P6633" s="28"/>
      <c r="Q6633" s="28"/>
      <c r="R6633" s="28"/>
    </row>
    <row r="6634" spans="2:18">
      <c r="B6634" s="28"/>
      <c r="C6634" s="28"/>
      <c r="D6634" s="28"/>
      <c r="E6634" s="28"/>
      <c r="F6634" s="28"/>
      <c r="G6634" s="28"/>
      <c r="H6634" s="28"/>
      <c r="I6634" s="28"/>
      <c r="J6634" s="28"/>
      <c r="K6634" s="28"/>
      <c r="L6634" s="28"/>
      <c r="M6634" s="28"/>
      <c r="N6634" s="28"/>
      <c r="O6634" s="28"/>
      <c r="P6634" s="28"/>
      <c r="Q6634" s="28"/>
      <c r="R6634" s="28"/>
    </row>
    <row r="6635" spans="2:18">
      <c r="B6635" s="28"/>
      <c r="C6635" s="28"/>
      <c r="D6635" s="28"/>
      <c r="E6635" s="28"/>
      <c r="F6635" s="28"/>
      <c r="G6635" s="28"/>
      <c r="H6635" s="28"/>
      <c r="I6635" s="28"/>
      <c r="J6635" s="28"/>
      <c r="K6635" s="28"/>
      <c r="L6635" s="28"/>
      <c r="M6635" s="28"/>
      <c r="N6635" s="28"/>
      <c r="O6635" s="28"/>
      <c r="P6635" s="28"/>
      <c r="Q6635" s="28"/>
      <c r="R6635" s="28"/>
    </row>
    <row r="6636" spans="2:18">
      <c r="B6636" s="28"/>
      <c r="C6636" s="28"/>
      <c r="D6636" s="28"/>
      <c r="E6636" s="28"/>
      <c r="F6636" s="28"/>
      <c r="G6636" s="28"/>
      <c r="H6636" s="28"/>
      <c r="I6636" s="28"/>
      <c r="J6636" s="28"/>
      <c r="K6636" s="28"/>
      <c r="L6636" s="28"/>
      <c r="M6636" s="28"/>
      <c r="N6636" s="28"/>
      <c r="O6636" s="28"/>
      <c r="P6636" s="28"/>
      <c r="Q6636" s="28"/>
      <c r="R6636" s="28"/>
    </row>
    <row r="6637" spans="2:18">
      <c r="B6637" s="28"/>
      <c r="C6637" s="28"/>
      <c r="D6637" s="28"/>
      <c r="E6637" s="28"/>
      <c r="F6637" s="28"/>
      <c r="G6637" s="28"/>
      <c r="H6637" s="28"/>
      <c r="I6637" s="28"/>
      <c r="J6637" s="28"/>
      <c r="K6637" s="28"/>
      <c r="L6637" s="28"/>
      <c r="M6637" s="28"/>
      <c r="N6637" s="28"/>
      <c r="O6637" s="28"/>
      <c r="P6637" s="28"/>
      <c r="Q6637" s="28"/>
      <c r="R6637" s="28"/>
    </row>
    <row r="6638" spans="2:18">
      <c r="B6638" s="28"/>
      <c r="C6638" s="28"/>
      <c r="D6638" s="28"/>
      <c r="E6638" s="28"/>
      <c r="F6638" s="28"/>
      <c r="G6638" s="28"/>
      <c r="H6638" s="28"/>
      <c r="I6638" s="28"/>
      <c r="J6638" s="28"/>
      <c r="K6638" s="28"/>
      <c r="L6638" s="28"/>
      <c r="M6638" s="28"/>
      <c r="N6638" s="28"/>
      <c r="O6638" s="28"/>
      <c r="P6638" s="28"/>
      <c r="Q6638" s="28"/>
      <c r="R6638" s="28"/>
    </row>
    <row r="6639" spans="2:18">
      <c r="B6639" s="28"/>
      <c r="C6639" s="28"/>
      <c r="D6639" s="28"/>
      <c r="E6639" s="28"/>
      <c r="F6639" s="28"/>
      <c r="G6639" s="28"/>
      <c r="H6639" s="28"/>
      <c r="I6639" s="28"/>
      <c r="J6639" s="28"/>
      <c r="K6639" s="28"/>
      <c r="L6639" s="28"/>
      <c r="M6639" s="28"/>
      <c r="N6639" s="28"/>
      <c r="O6639" s="28"/>
      <c r="P6639" s="28"/>
      <c r="Q6639" s="28"/>
      <c r="R6639" s="28"/>
    </row>
    <row r="6640" spans="2:18">
      <c r="B6640" s="28"/>
      <c r="C6640" s="28"/>
      <c r="D6640" s="28"/>
      <c r="E6640" s="28"/>
      <c r="F6640" s="28"/>
      <c r="G6640" s="28"/>
      <c r="H6640" s="28"/>
      <c r="I6640" s="28"/>
      <c r="J6640" s="28"/>
      <c r="K6640" s="28"/>
      <c r="L6640" s="28"/>
      <c r="M6640" s="28"/>
      <c r="N6640" s="28"/>
      <c r="O6640" s="28"/>
      <c r="P6640" s="28"/>
      <c r="Q6640" s="28"/>
      <c r="R6640" s="28"/>
    </row>
    <row r="6641" spans="2:18">
      <c r="B6641" s="28"/>
      <c r="C6641" s="28"/>
      <c r="D6641" s="28"/>
      <c r="E6641" s="28"/>
      <c r="F6641" s="28"/>
      <c r="G6641" s="28"/>
      <c r="H6641" s="28"/>
      <c r="I6641" s="28"/>
      <c r="J6641" s="28"/>
      <c r="K6641" s="28"/>
      <c r="L6641" s="28"/>
      <c r="M6641" s="28"/>
      <c r="N6641" s="28"/>
      <c r="O6641" s="28"/>
      <c r="P6641" s="28"/>
      <c r="Q6641" s="28"/>
      <c r="R6641" s="28"/>
    </row>
    <row r="6642" spans="2:18">
      <c r="B6642" s="28"/>
      <c r="C6642" s="28"/>
      <c r="D6642" s="28"/>
      <c r="E6642" s="28"/>
      <c r="F6642" s="28"/>
      <c r="G6642" s="28"/>
      <c r="H6642" s="28"/>
      <c r="I6642" s="28"/>
      <c r="J6642" s="28"/>
      <c r="K6642" s="28"/>
      <c r="L6642" s="28"/>
      <c r="M6642" s="28"/>
      <c r="N6642" s="28"/>
      <c r="O6642" s="28"/>
      <c r="P6642" s="28"/>
      <c r="Q6642" s="28"/>
      <c r="R6642" s="28"/>
    </row>
    <row r="6643" spans="2:18">
      <c r="B6643" s="28"/>
      <c r="C6643" s="28"/>
      <c r="D6643" s="28"/>
      <c r="E6643" s="28"/>
      <c r="F6643" s="28"/>
      <c r="G6643" s="28"/>
      <c r="H6643" s="28"/>
      <c r="I6643" s="28"/>
      <c r="J6643" s="28"/>
      <c r="K6643" s="28"/>
      <c r="L6643" s="28"/>
      <c r="M6643" s="28"/>
      <c r="N6643" s="28"/>
      <c r="O6643" s="28"/>
      <c r="P6643" s="28"/>
      <c r="Q6643" s="28"/>
      <c r="R6643" s="28"/>
    </row>
    <row r="6644" spans="2:18">
      <c r="B6644" s="28"/>
      <c r="C6644" s="28"/>
      <c r="D6644" s="28"/>
      <c r="E6644" s="28"/>
      <c r="F6644" s="28"/>
      <c r="G6644" s="28"/>
      <c r="H6644" s="28"/>
      <c r="I6644" s="28"/>
      <c r="J6644" s="28"/>
      <c r="K6644" s="28"/>
      <c r="L6644" s="28"/>
      <c r="M6644" s="28"/>
      <c r="N6644" s="28"/>
      <c r="O6644" s="28"/>
      <c r="P6644" s="28"/>
      <c r="Q6644" s="28"/>
      <c r="R6644" s="28"/>
    </row>
    <row r="6645" spans="2:18">
      <c r="B6645" s="28"/>
      <c r="C6645" s="28"/>
      <c r="D6645" s="28"/>
      <c r="E6645" s="28"/>
      <c r="F6645" s="28"/>
      <c r="G6645" s="28"/>
      <c r="H6645" s="28"/>
      <c r="I6645" s="28"/>
      <c r="J6645" s="28"/>
      <c r="K6645" s="28"/>
      <c r="L6645" s="28"/>
      <c r="M6645" s="28"/>
      <c r="N6645" s="28"/>
      <c r="O6645" s="28"/>
      <c r="P6645" s="28"/>
      <c r="Q6645" s="28"/>
      <c r="R6645" s="28"/>
    </row>
    <row r="6646" spans="2:18">
      <c r="B6646" s="28"/>
      <c r="C6646" s="28"/>
      <c r="D6646" s="28"/>
      <c r="E6646" s="28"/>
      <c r="F6646" s="28"/>
      <c r="G6646" s="28"/>
      <c r="H6646" s="28"/>
      <c r="I6646" s="28"/>
      <c r="J6646" s="28"/>
      <c r="K6646" s="28"/>
      <c r="L6646" s="28"/>
      <c r="M6646" s="28"/>
      <c r="N6646" s="28"/>
      <c r="O6646" s="28"/>
      <c r="P6646" s="28"/>
      <c r="Q6646" s="28"/>
      <c r="R6646" s="28"/>
    </row>
    <row r="6647" spans="2:18">
      <c r="B6647" s="28"/>
      <c r="C6647" s="28"/>
      <c r="D6647" s="28"/>
      <c r="E6647" s="28"/>
      <c r="F6647" s="28"/>
      <c r="G6647" s="28"/>
      <c r="H6647" s="28"/>
      <c r="I6647" s="28"/>
      <c r="J6647" s="28"/>
      <c r="K6647" s="28"/>
      <c r="L6647" s="28"/>
      <c r="M6647" s="28"/>
      <c r="N6647" s="28"/>
      <c r="O6647" s="28"/>
      <c r="P6647" s="28"/>
      <c r="Q6647" s="28"/>
      <c r="R6647" s="28"/>
    </row>
    <row r="6648" spans="2:18">
      <c r="B6648" s="28"/>
      <c r="C6648" s="28"/>
      <c r="D6648" s="28"/>
      <c r="E6648" s="28"/>
      <c r="F6648" s="28"/>
      <c r="G6648" s="28"/>
      <c r="H6648" s="28"/>
      <c r="I6648" s="28"/>
      <c r="J6648" s="28"/>
      <c r="K6648" s="28"/>
      <c r="L6648" s="28"/>
      <c r="M6648" s="28"/>
      <c r="N6648" s="28"/>
      <c r="O6648" s="28"/>
      <c r="P6648" s="28"/>
      <c r="Q6648" s="28"/>
      <c r="R6648" s="28"/>
    </row>
    <row r="6649" spans="2:18">
      <c r="B6649" s="28"/>
      <c r="C6649" s="28"/>
      <c r="D6649" s="28"/>
      <c r="E6649" s="28"/>
      <c r="F6649" s="28"/>
      <c r="G6649" s="28"/>
      <c r="H6649" s="28"/>
      <c r="I6649" s="28"/>
      <c r="J6649" s="28"/>
      <c r="K6649" s="28"/>
      <c r="L6649" s="28"/>
      <c r="M6649" s="28"/>
      <c r="N6649" s="28"/>
      <c r="O6649" s="28"/>
      <c r="P6649" s="28"/>
      <c r="Q6649" s="28"/>
      <c r="R6649" s="28"/>
    </row>
    <row r="6650" spans="2:18">
      <c r="B6650" s="28"/>
      <c r="C6650" s="28"/>
      <c r="D6650" s="28"/>
      <c r="E6650" s="28"/>
      <c r="F6650" s="28"/>
      <c r="G6650" s="28"/>
      <c r="H6650" s="28"/>
      <c r="I6650" s="28"/>
      <c r="J6650" s="28"/>
      <c r="K6650" s="28"/>
      <c r="L6650" s="28"/>
      <c r="M6650" s="28"/>
      <c r="N6650" s="28"/>
      <c r="O6650" s="28"/>
      <c r="P6650" s="28"/>
      <c r="Q6650" s="28"/>
      <c r="R6650" s="28"/>
    </row>
    <row r="6651" spans="2:18">
      <c r="B6651" s="28"/>
      <c r="C6651" s="28"/>
      <c r="D6651" s="28"/>
      <c r="E6651" s="28"/>
      <c r="F6651" s="28"/>
      <c r="G6651" s="28"/>
      <c r="H6651" s="28"/>
      <c r="I6651" s="28"/>
      <c r="J6651" s="28"/>
      <c r="K6651" s="28"/>
      <c r="L6651" s="28"/>
      <c r="M6651" s="28"/>
      <c r="N6651" s="28"/>
      <c r="O6651" s="28"/>
      <c r="P6651" s="28"/>
      <c r="Q6651" s="28"/>
      <c r="R6651" s="28"/>
    </row>
    <row r="6652" spans="2:18">
      <c r="B6652" s="28"/>
      <c r="C6652" s="28"/>
      <c r="D6652" s="28"/>
      <c r="E6652" s="28"/>
      <c r="F6652" s="28"/>
      <c r="G6652" s="28"/>
      <c r="H6652" s="28"/>
      <c r="I6652" s="28"/>
      <c r="J6652" s="28"/>
      <c r="K6652" s="28"/>
      <c r="L6652" s="28"/>
      <c r="M6652" s="28"/>
      <c r="N6652" s="28"/>
      <c r="O6652" s="28"/>
      <c r="P6652" s="28"/>
      <c r="Q6652" s="28"/>
      <c r="R6652" s="28"/>
    </row>
    <row r="6653" spans="2:18">
      <c r="B6653" s="28"/>
      <c r="C6653" s="28"/>
      <c r="D6653" s="28"/>
      <c r="E6653" s="28"/>
      <c r="F6653" s="28"/>
      <c r="G6653" s="28"/>
      <c r="H6653" s="28"/>
      <c r="I6653" s="28"/>
      <c r="J6653" s="28"/>
      <c r="K6653" s="28"/>
      <c r="L6653" s="28"/>
      <c r="M6653" s="28"/>
      <c r="N6653" s="28"/>
      <c r="O6653" s="28"/>
      <c r="P6653" s="28"/>
      <c r="Q6653" s="28"/>
      <c r="R6653" s="28"/>
    </row>
    <row r="6654" spans="2:18">
      <c r="B6654" s="28"/>
      <c r="C6654" s="28"/>
      <c r="D6654" s="28"/>
      <c r="E6654" s="28"/>
      <c r="F6654" s="28"/>
      <c r="G6654" s="28"/>
      <c r="H6654" s="28"/>
      <c r="I6654" s="28"/>
      <c r="J6654" s="28"/>
      <c r="K6654" s="28"/>
      <c r="L6654" s="28"/>
      <c r="M6654" s="28"/>
      <c r="N6654" s="28"/>
      <c r="O6654" s="28"/>
      <c r="P6654" s="28"/>
      <c r="Q6654" s="28"/>
      <c r="R6654" s="28"/>
    </row>
    <row r="6655" spans="2:18">
      <c r="B6655" s="28"/>
      <c r="C6655" s="28"/>
      <c r="D6655" s="28"/>
      <c r="E6655" s="28"/>
      <c r="F6655" s="28"/>
      <c r="G6655" s="28"/>
      <c r="H6655" s="28"/>
      <c r="I6655" s="28"/>
      <c r="J6655" s="28"/>
      <c r="K6655" s="28"/>
      <c r="L6655" s="28"/>
      <c r="M6655" s="28"/>
      <c r="N6655" s="28"/>
      <c r="O6655" s="28"/>
      <c r="P6655" s="28"/>
      <c r="Q6655" s="28"/>
      <c r="R6655" s="28"/>
    </row>
    <row r="6656" spans="2:18">
      <c r="B6656" s="28"/>
      <c r="C6656" s="28"/>
      <c r="D6656" s="28"/>
      <c r="E6656" s="28"/>
      <c r="F6656" s="28"/>
      <c r="G6656" s="28"/>
      <c r="H6656" s="28"/>
      <c r="I6656" s="28"/>
      <c r="J6656" s="28"/>
      <c r="K6656" s="28"/>
      <c r="L6656" s="28"/>
      <c r="M6656" s="28"/>
      <c r="N6656" s="28"/>
      <c r="O6656" s="28"/>
      <c r="P6656" s="28"/>
      <c r="Q6656" s="28"/>
      <c r="R6656" s="28"/>
    </row>
    <row r="6657" spans="2:18">
      <c r="B6657" s="28"/>
      <c r="C6657" s="28"/>
      <c r="D6657" s="28"/>
      <c r="E6657" s="28"/>
      <c r="F6657" s="28"/>
      <c r="G6657" s="28"/>
      <c r="H6657" s="28"/>
      <c r="I6657" s="28"/>
      <c r="J6657" s="28"/>
      <c r="K6657" s="28"/>
      <c r="L6657" s="28"/>
      <c r="M6657" s="28"/>
      <c r="N6657" s="28"/>
      <c r="O6657" s="28"/>
      <c r="P6657" s="28"/>
      <c r="Q6657" s="28"/>
      <c r="R6657" s="28"/>
    </row>
    <row r="6658" spans="2:18">
      <c r="B6658" s="28"/>
      <c r="C6658" s="28"/>
      <c r="D6658" s="28"/>
      <c r="E6658" s="28"/>
      <c r="F6658" s="28"/>
      <c r="G6658" s="28"/>
      <c r="H6658" s="28"/>
      <c r="I6658" s="28"/>
      <c r="J6658" s="28"/>
      <c r="K6658" s="28"/>
      <c r="L6658" s="28"/>
      <c r="M6658" s="28"/>
      <c r="N6658" s="28"/>
      <c r="O6658" s="28"/>
      <c r="P6658" s="28"/>
      <c r="Q6658" s="28"/>
      <c r="R6658" s="28"/>
    </row>
    <row r="6659" spans="2:18">
      <c r="B6659" s="28"/>
      <c r="C6659" s="28"/>
      <c r="D6659" s="28"/>
      <c r="E6659" s="28"/>
      <c r="F6659" s="28"/>
      <c r="G6659" s="28"/>
      <c r="H6659" s="28"/>
      <c r="I6659" s="28"/>
      <c r="J6659" s="28"/>
      <c r="K6659" s="28"/>
      <c r="L6659" s="28"/>
      <c r="M6659" s="28"/>
      <c r="N6659" s="28"/>
      <c r="O6659" s="28"/>
      <c r="P6659" s="28"/>
      <c r="Q6659" s="28"/>
      <c r="R6659" s="28"/>
    </row>
    <row r="6660" spans="2:18">
      <c r="B6660" s="28"/>
      <c r="C6660" s="28"/>
      <c r="D6660" s="28"/>
      <c r="E6660" s="28"/>
      <c r="F6660" s="28"/>
      <c r="G6660" s="28"/>
      <c r="H6660" s="28"/>
      <c r="I6660" s="28"/>
      <c r="J6660" s="28"/>
      <c r="K6660" s="28"/>
      <c r="L6660" s="28"/>
      <c r="M6660" s="28"/>
      <c r="N6660" s="28"/>
      <c r="O6660" s="28"/>
      <c r="P6660" s="28"/>
      <c r="Q6660" s="28"/>
      <c r="R6660" s="28"/>
    </row>
    <row r="6661" spans="2:18">
      <c r="B6661" s="28"/>
      <c r="C6661" s="28"/>
      <c r="D6661" s="28"/>
      <c r="E6661" s="28"/>
      <c r="F6661" s="28"/>
      <c r="G6661" s="28"/>
      <c r="H6661" s="28"/>
      <c r="I6661" s="28"/>
      <c r="J6661" s="28"/>
      <c r="K6661" s="28"/>
      <c r="L6661" s="28"/>
      <c r="M6661" s="28"/>
      <c r="N6661" s="28"/>
      <c r="O6661" s="28"/>
      <c r="P6661" s="28"/>
      <c r="Q6661" s="28"/>
      <c r="R6661" s="28"/>
    </row>
    <row r="6662" spans="2:18">
      <c r="B6662" s="28"/>
      <c r="C6662" s="28"/>
      <c r="D6662" s="28"/>
      <c r="E6662" s="28"/>
      <c r="F6662" s="28"/>
      <c r="G6662" s="28"/>
      <c r="H6662" s="28"/>
      <c r="I6662" s="28"/>
      <c r="J6662" s="28"/>
      <c r="K6662" s="28"/>
      <c r="L6662" s="28"/>
      <c r="M6662" s="28"/>
      <c r="N6662" s="28"/>
      <c r="O6662" s="28"/>
      <c r="P6662" s="28"/>
      <c r="Q6662" s="28"/>
      <c r="R6662" s="28"/>
    </row>
    <row r="6663" spans="2:18">
      <c r="B6663" s="28"/>
      <c r="C6663" s="28"/>
      <c r="D6663" s="28"/>
      <c r="E6663" s="28"/>
      <c r="F6663" s="28"/>
      <c r="G6663" s="28"/>
      <c r="H6663" s="28"/>
      <c r="I6663" s="28"/>
      <c r="J6663" s="28"/>
      <c r="K6663" s="28"/>
      <c r="L6663" s="28"/>
      <c r="M6663" s="28"/>
      <c r="N6663" s="28"/>
      <c r="O6663" s="28"/>
      <c r="P6663" s="28"/>
      <c r="Q6663" s="28"/>
      <c r="R6663" s="28"/>
    </row>
    <row r="6664" spans="2:18">
      <c r="B6664" s="28"/>
      <c r="C6664" s="28"/>
      <c r="D6664" s="28"/>
      <c r="E6664" s="28"/>
      <c r="F6664" s="28"/>
      <c r="G6664" s="28"/>
      <c r="H6664" s="28"/>
      <c r="I6664" s="28"/>
      <c r="J6664" s="28"/>
      <c r="K6664" s="28"/>
      <c r="L6664" s="28"/>
      <c r="M6664" s="28"/>
      <c r="N6664" s="28"/>
      <c r="O6664" s="28"/>
      <c r="P6664" s="28"/>
      <c r="Q6664" s="28"/>
      <c r="R6664" s="28"/>
    </row>
    <row r="6665" spans="2:18">
      <c r="B6665" s="28"/>
      <c r="C6665" s="28"/>
      <c r="D6665" s="28"/>
      <c r="E6665" s="28"/>
      <c r="F6665" s="28"/>
      <c r="G6665" s="28"/>
      <c r="H6665" s="28"/>
      <c r="I6665" s="28"/>
      <c r="J6665" s="28"/>
      <c r="K6665" s="28"/>
      <c r="L6665" s="28"/>
      <c r="M6665" s="28"/>
      <c r="N6665" s="28"/>
      <c r="O6665" s="28"/>
      <c r="P6665" s="28"/>
      <c r="Q6665" s="28"/>
      <c r="R6665" s="28"/>
    </row>
    <row r="6666" spans="2:18">
      <c r="B6666" s="28"/>
      <c r="C6666" s="28"/>
      <c r="D6666" s="28"/>
      <c r="E6666" s="28"/>
      <c r="F6666" s="28"/>
      <c r="G6666" s="28"/>
      <c r="H6666" s="28"/>
      <c r="I6666" s="28"/>
      <c r="J6666" s="28"/>
      <c r="K6666" s="28"/>
      <c r="L6666" s="28"/>
      <c r="M6666" s="28"/>
      <c r="N6666" s="28"/>
      <c r="O6666" s="28"/>
      <c r="P6666" s="28"/>
      <c r="Q6666" s="28"/>
      <c r="R6666" s="28"/>
    </row>
    <row r="6667" spans="2:18">
      <c r="B6667" s="28"/>
      <c r="C6667" s="28"/>
      <c r="D6667" s="28"/>
      <c r="E6667" s="28"/>
      <c r="F6667" s="28"/>
      <c r="G6667" s="28"/>
      <c r="H6667" s="28"/>
      <c r="I6667" s="28"/>
      <c r="J6667" s="28"/>
      <c r="K6667" s="28"/>
      <c r="L6667" s="28"/>
      <c r="M6667" s="28"/>
      <c r="N6667" s="28"/>
      <c r="O6667" s="28"/>
      <c r="P6667" s="28"/>
      <c r="Q6667" s="28"/>
      <c r="R6667" s="28"/>
    </row>
    <row r="6668" spans="2:18">
      <c r="B6668" s="28"/>
      <c r="C6668" s="28"/>
      <c r="D6668" s="28"/>
      <c r="E6668" s="28"/>
      <c r="F6668" s="28"/>
      <c r="G6668" s="28"/>
      <c r="H6668" s="28"/>
      <c r="I6668" s="28"/>
      <c r="J6668" s="28"/>
      <c r="K6668" s="28"/>
      <c r="L6668" s="28"/>
      <c r="M6668" s="28"/>
      <c r="N6668" s="28"/>
      <c r="O6668" s="28"/>
      <c r="P6668" s="28"/>
      <c r="Q6668" s="28"/>
      <c r="R6668" s="28"/>
    </row>
    <row r="6669" spans="2:18">
      <c r="B6669" s="28"/>
      <c r="C6669" s="28"/>
      <c r="D6669" s="28"/>
      <c r="E6669" s="28"/>
      <c r="F6669" s="28"/>
      <c r="G6669" s="28"/>
      <c r="H6669" s="28"/>
      <c r="I6669" s="28"/>
      <c r="J6669" s="28"/>
      <c r="K6669" s="28"/>
      <c r="L6669" s="28"/>
      <c r="M6669" s="28"/>
      <c r="N6669" s="28"/>
      <c r="O6669" s="28"/>
      <c r="P6669" s="28"/>
      <c r="Q6669" s="28"/>
      <c r="R6669" s="28"/>
    </row>
    <row r="6670" spans="2:18">
      <c r="B6670" s="28"/>
      <c r="C6670" s="28"/>
      <c r="D6670" s="28"/>
      <c r="E6670" s="28"/>
      <c r="F6670" s="28"/>
      <c r="G6670" s="28"/>
      <c r="H6670" s="28"/>
      <c r="I6670" s="28"/>
      <c r="J6670" s="28"/>
      <c r="K6670" s="28"/>
      <c r="L6670" s="28"/>
      <c r="M6670" s="28"/>
      <c r="N6670" s="28"/>
      <c r="O6670" s="28"/>
      <c r="P6670" s="28"/>
      <c r="Q6670" s="28"/>
      <c r="R6670" s="28"/>
    </row>
    <row r="6671" spans="2:18">
      <c r="B6671" s="28"/>
      <c r="C6671" s="28"/>
      <c r="D6671" s="28"/>
      <c r="E6671" s="28"/>
      <c r="F6671" s="28"/>
      <c r="G6671" s="28"/>
      <c r="H6671" s="28"/>
      <c r="I6671" s="28"/>
      <c r="J6671" s="28"/>
      <c r="K6671" s="28"/>
      <c r="L6671" s="28"/>
      <c r="M6671" s="28"/>
      <c r="N6671" s="28"/>
      <c r="O6671" s="28"/>
      <c r="P6671" s="28"/>
      <c r="Q6671" s="28"/>
      <c r="R6671" s="28"/>
    </row>
    <row r="6672" spans="2:18">
      <c r="B6672" s="28"/>
      <c r="C6672" s="28"/>
      <c r="D6672" s="28"/>
      <c r="E6672" s="28"/>
      <c r="F6672" s="28"/>
      <c r="G6672" s="28"/>
      <c r="H6672" s="28"/>
      <c r="I6672" s="28"/>
      <c r="J6672" s="28"/>
      <c r="K6672" s="28"/>
      <c r="L6672" s="28"/>
      <c r="M6672" s="28"/>
      <c r="N6672" s="28"/>
      <c r="O6672" s="28"/>
      <c r="P6672" s="28"/>
      <c r="Q6672" s="28"/>
      <c r="R6672" s="28"/>
    </row>
    <row r="6673" spans="2:18">
      <c r="B6673" s="28"/>
      <c r="C6673" s="28"/>
      <c r="D6673" s="28"/>
      <c r="E6673" s="28"/>
      <c r="F6673" s="28"/>
      <c r="G6673" s="28"/>
      <c r="H6673" s="28"/>
      <c r="I6673" s="28"/>
      <c r="J6673" s="28"/>
      <c r="K6673" s="28"/>
      <c r="L6673" s="28"/>
      <c r="M6673" s="28"/>
      <c r="N6673" s="28"/>
      <c r="O6673" s="28"/>
      <c r="P6673" s="28"/>
      <c r="Q6673" s="28"/>
      <c r="R6673" s="28"/>
    </row>
    <row r="6674" spans="2:18">
      <c r="B6674" s="28"/>
      <c r="C6674" s="28"/>
      <c r="D6674" s="28"/>
      <c r="E6674" s="28"/>
      <c r="F6674" s="28"/>
      <c r="G6674" s="28"/>
      <c r="H6674" s="28"/>
      <c r="I6674" s="28"/>
      <c r="J6674" s="28"/>
      <c r="K6674" s="28"/>
      <c r="L6674" s="28"/>
      <c r="M6674" s="28"/>
      <c r="N6674" s="28"/>
      <c r="O6674" s="28"/>
      <c r="P6674" s="28"/>
      <c r="Q6674" s="28"/>
      <c r="R6674" s="28"/>
    </row>
    <row r="6675" spans="2:18">
      <c r="B6675" s="28"/>
      <c r="C6675" s="28"/>
      <c r="D6675" s="28"/>
      <c r="E6675" s="28"/>
      <c r="F6675" s="28"/>
      <c r="G6675" s="28"/>
      <c r="H6675" s="28"/>
      <c r="I6675" s="28"/>
      <c r="J6675" s="28"/>
      <c r="K6675" s="28"/>
      <c r="L6675" s="28"/>
      <c r="M6675" s="28"/>
      <c r="N6675" s="28"/>
      <c r="O6675" s="28"/>
      <c r="P6675" s="28"/>
      <c r="Q6675" s="28"/>
      <c r="R6675" s="28"/>
    </row>
    <row r="6676" spans="2:18">
      <c r="B6676" s="28"/>
      <c r="C6676" s="28"/>
      <c r="D6676" s="28"/>
      <c r="E6676" s="28"/>
      <c r="F6676" s="28"/>
      <c r="G6676" s="28"/>
      <c r="H6676" s="28"/>
      <c r="I6676" s="28"/>
      <c r="J6676" s="28"/>
      <c r="K6676" s="28"/>
      <c r="L6676" s="28"/>
      <c r="M6676" s="28"/>
      <c r="N6676" s="28"/>
      <c r="O6676" s="28"/>
      <c r="P6676" s="28"/>
      <c r="Q6676" s="28"/>
      <c r="R6676" s="28"/>
    </row>
    <row r="6677" spans="2:18">
      <c r="B6677" s="28"/>
      <c r="C6677" s="28"/>
      <c r="D6677" s="28"/>
      <c r="E6677" s="28"/>
      <c r="F6677" s="28"/>
      <c r="G6677" s="28"/>
      <c r="H6677" s="28"/>
      <c r="I6677" s="28"/>
      <c r="J6677" s="28"/>
      <c r="K6677" s="28"/>
      <c r="L6677" s="28"/>
      <c r="M6677" s="28"/>
      <c r="N6677" s="28"/>
      <c r="O6677" s="28"/>
      <c r="P6677" s="28"/>
      <c r="Q6677" s="28"/>
      <c r="R6677" s="28"/>
    </row>
    <row r="6678" spans="2:18">
      <c r="B6678" s="28"/>
      <c r="C6678" s="28"/>
      <c r="D6678" s="28"/>
      <c r="E6678" s="28"/>
      <c r="F6678" s="28"/>
      <c r="G6678" s="28"/>
      <c r="H6678" s="28"/>
      <c r="I6678" s="28"/>
      <c r="J6678" s="28"/>
      <c r="K6678" s="28"/>
      <c r="L6678" s="28"/>
      <c r="M6678" s="28"/>
      <c r="N6678" s="28"/>
      <c r="O6678" s="28"/>
      <c r="P6678" s="28"/>
      <c r="Q6678" s="28"/>
      <c r="R6678" s="28"/>
    </row>
    <row r="6679" spans="2:18">
      <c r="B6679" s="28"/>
      <c r="C6679" s="28"/>
      <c r="D6679" s="28"/>
      <c r="E6679" s="28"/>
      <c r="F6679" s="28"/>
      <c r="G6679" s="28"/>
      <c r="H6679" s="28"/>
      <c r="I6679" s="28"/>
      <c r="J6679" s="28"/>
      <c r="K6679" s="28"/>
      <c r="L6679" s="28"/>
      <c r="M6679" s="28"/>
      <c r="N6679" s="28"/>
      <c r="O6679" s="28"/>
      <c r="P6679" s="28"/>
      <c r="Q6679" s="28"/>
      <c r="R6679" s="28"/>
    </row>
    <row r="6680" spans="2:18">
      <c r="B6680" s="28"/>
      <c r="C6680" s="28"/>
      <c r="D6680" s="28"/>
      <c r="E6680" s="28"/>
      <c r="F6680" s="28"/>
      <c r="G6680" s="28"/>
      <c r="H6680" s="28"/>
      <c r="I6680" s="28"/>
      <c r="J6680" s="28"/>
      <c r="K6680" s="28"/>
      <c r="L6680" s="28"/>
      <c r="M6680" s="28"/>
      <c r="N6680" s="28"/>
      <c r="O6680" s="28"/>
      <c r="P6680" s="28"/>
      <c r="Q6680" s="28"/>
      <c r="R6680" s="28"/>
    </row>
    <row r="6681" spans="2:18">
      <c r="B6681" s="28"/>
      <c r="C6681" s="28"/>
      <c r="D6681" s="28"/>
      <c r="E6681" s="28"/>
      <c r="F6681" s="28"/>
      <c r="G6681" s="28"/>
      <c r="H6681" s="28"/>
      <c r="I6681" s="28"/>
      <c r="J6681" s="28"/>
      <c r="K6681" s="28"/>
      <c r="L6681" s="28"/>
      <c r="M6681" s="28"/>
      <c r="N6681" s="28"/>
      <c r="O6681" s="28"/>
      <c r="P6681" s="28"/>
      <c r="Q6681" s="28"/>
      <c r="R6681" s="28"/>
    </row>
    <row r="6682" spans="2:18">
      <c r="B6682" s="28"/>
      <c r="C6682" s="28"/>
      <c r="D6682" s="28"/>
      <c r="E6682" s="28"/>
      <c r="F6682" s="28"/>
      <c r="G6682" s="28"/>
      <c r="H6682" s="28"/>
      <c r="I6682" s="28"/>
      <c r="J6682" s="28"/>
      <c r="K6682" s="28"/>
      <c r="L6682" s="28"/>
      <c r="M6682" s="28"/>
      <c r="N6682" s="28"/>
      <c r="O6682" s="28"/>
      <c r="P6682" s="28"/>
      <c r="Q6682" s="28"/>
      <c r="R6682" s="28"/>
    </row>
    <row r="6683" spans="2:18">
      <c r="B6683" s="28"/>
      <c r="C6683" s="28"/>
      <c r="D6683" s="28"/>
      <c r="E6683" s="28"/>
      <c r="F6683" s="28"/>
      <c r="G6683" s="28"/>
      <c r="H6683" s="28"/>
      <c r="I6683" s="28"/>
      <c r="J6683" s="28"/>
      <c r="K6683" s="28"/>
      <c r="L6683" s="28"/>
      <c r="M6683" s="28"/>
      <c r="N6683" s="28"/>
      <c r="O6683" s="28"/>
      <c r="P6683" s="28"/>
      <c r="Q6683" s="28"/>
      <c r="R6683" s="28"/>
    </row>
    <row r="6684" spans="2:18">
      <c r="B6684" s="28"/>
      <c r="C6684" s="28"/>
      <c r="D6684" s="28"/>
      <c r="E6684" s="28"/>
      <c r="F6684" s="28"/>
      <c r="G6684" s="28"/>
      <c r="H6684" s="28"/>
      <c r="I6684" s="28"/>
      <c r="J6684" s="28"/>
      <c r="K6684" s="28"/>
      <c r="L6684" s="28"/>
      <c r="M6684" s="28"/>
      <c r="N6684" s="28"/>
      <c r="O6684" s="28"/>
      <c r="P6684" s="28"/>
      <c r="Q6684" s="28"/>
      <c r="R6684" s="28"/>
    </row>
    <row r="6685" spans="2:18">
      <c r="B6685" s="28"/>
      <c r="C6685" s="28"/>
      <c r="D6685" s="28"/>
      <c r="E6685" s="28"/>
      <c r="F6685" s="28"/>
      <c r="G6685" s="28"/>
      <c r="H6685" s="28"/>
      <c r="I6685" s="28"/>
      <c r="J6685" s="28"/>
      <c r="K6685" s="28"/>
      <c r="L6685" s="28"/>
      <c r="M6685" s="28"/>
      <c r="N6685" s="28"/>
      <c r="O6685" s="28"/>
      <c r="P6685" s="28"/>
      <c r="Q6685" s="28"/>
      <c r="R6685" s="28"/>
    </row>
    <row r="6686" spans="2:18">
      <c r="B6686" s="28"/>
      <c r="C6686" s="28"/>
      <c r="D6686" s="28"/>
      <c r="E6686" s="28"/>
      <c r="F6686" s="28"/>
      <c r="G6686" s="28"/>
      <c r="H6686" s="28"/>
      <c r="I6686" s="28"/>
      <c r="J6686" s="28"/>
      <c r="K6686" s="28"/>
      <c r="L6686" s="28"/>
      <c r="M6686" s="28"/>
      <c r="N6686" s="28"/>
      <c r="O6686" s="28"/>
      <c r="P6686" s="28"/>
      <c r="Q6686" s="28"/>
      <c r="R6686" s="28"/>
    </row>
    <row r="6687" spans="2:18">
      <c r="B6687" s="28"/>
      <c r="C6687" s="28"/>
      <c r="D6687" s="28"/>
      <c r="E6687" s="28"/>
      <c r="F6687" s="28"/>
      <c r="G6687" s="28"/>
      <c r="H6687" s="28"/>
      <c r="I6687" s="28"/>
      <c r="J6687" s="28"/>
      <c r="K6687" s="28"/>
      <c r="L6687" s="28"/>
      <c r="M6687" s="28"/>
      <c r="N6687" s="28"/>
      <c r="O6687" s="28"/>
      <c r="P6687" s="28"/>
      <c r="Q6687" s="28"/>
      <c r="R6687" s="28"/>
    </row>
    <row r="6688" spans="2:18">
      <c r="B6688" s="28"/>
      <c r="C6688" s="28"/>
      <c r="D6688" s="28"/>
      <c r="E6688" s="28"/>
      <c r="F6688" s="28"/>
      <c r="G6688" s="28"/>
      <c r="H6688" s="28"/>
      <c r="I6688" s="28"/>
      <c r="J6688" s="28"/>
      <c r="K6688" s="28"/>
      <c r="L6688" s="28"/>
      <c r="M6688" s="28"/>
      <c r="N6688" s="28"/>
      <c r="O6688" s="28"/>
      <c r="P6688" s="28"/>
      <c r="Q6688" s="28"/>
      <c r="R6688" s="28"/>
    </row>
    <row r="6689" spans="2:18">
      <c r="B6689" s="28"/>
      <c r="C6689" s="28"/>
      <c r="D6689" s="28"/>
      <c r="E6689" s="28"/>
      <c r="F6689" s="28"/>
      <c r="G6689" s="28"/>
      <c r="H6689" s="28"/>
      <c r="I6689" s="28"/>
      <c r="J6689" s="28"/>
      <c r="K6689" s="28"/>
      <c r="L6689" s="28"/>
      <c r="M6689" s="28"/>
      <c r="N6689" s="28"/>
      <c r="O6689" s="28"/>
      <c r="P6689" s="28"/>
      <c r="Q6689" s="28"/>
      <c r="R6689" s="28"/>
    </row>
    <row r="6690" spans="2:18">
      <c r="B6690" s="28"/>
      <c r="C6690" s="28"/>
      <c r="D6690" s="28"/>
      <c r="E6690" s="28"/>
      <c r="F6690" s="28"/>
      <c r="G6690" s="28"/>
      <c r="H6690" s="28"/>
      <c r="I6690" s="28"/>
      <c r="J6690" s="28"/>
      <c r="K6690" s="28"/>
      <c r="L6690" s="28"/>
      <c r="M6690" s="28"/>
      <c r="N6690" s="28"/>
      <c r="O6690" s="28"/>
      <c r="P6690" s="28"/>
      <c r="Q6690" s="28"/>
      <c r="R6690" s="28"/>
    </row>
    <row r="6691" spans="2:18">
      <c r="B6691" s="28"/>
      <c r="C6691" s="28"/>
      <c r="D6691" s="28"/>
      <c r="E6691" s="28"/>
      <c r="F6691" s="28"/>
      <c r="G6691" s="28"/>
      <c r="H6691" s="28"/>
      <c r="I6691" s="28"/>
      <c r="J6691" s="28"/>
      <c r="K6691" s="28"/>
      <c r="L6691" s="28"/>
      <c r="M6691" s="28"/>
      <c r="N6691" s="28"/>
      <c r="O6691" s="28"/>
      <c r="P6691" s="28"/>
      <c r="Q6691" s="28"/>
      <c r="R6691" s="28"/>
    </row>
    <row r="6692" spans="2:18">
      <c r="B6692" s="28"/>
      <c r="C6692" s="28"/>
      <c r="D6692" s="28"/>
      <c r="E6692" s="28"/>
      <c r="F6692" s="28"/>
      <c r="G6692" s="28"/>
      <c r="H6692" s="28"/>
      <c r="I6692" s="28"/>
      <c r="J6692" s="28"/>
      <c r="K6692" s="28"/>
      <c r="L6692" s="28"/>
      <c r="M6692" s="28"/>
      <c r="N6692" s="28"/>
      <c r="O6692" s="28"/>
      <c r="P6692" s="28"/>
      <c r="Q6692" s="28"/>
      <c r="R6692" s="28"/>
    </row>
    <row r="6693" spans="2:18">
      <c r="B6693" s="28"/>
      <c r="C6693" s="28"/>
      <c r="D6693" s="28"/>
      <c r="E6693" s="28"/>
      <c r="F6693" s="28"/>
      <c r="G6693" s="28"/>
      <c r="H6693" s="28"/>
      <c r="I6693" s="28"/>
      <c r="J6693" s="28"/>
      <c r="K6693" s="28"/>
      <c r="L6693" s="28"/>
      <c r="M6693" s="28"/>
      <c r="N6693" s="28"/>
      <c r="O6693" s="28"/>
      <c r="P6693" s="28"/>
      <c r="Q6693" s="28"/>
      <c r="R6693" s="28"/>
    </row>
    <row r="6694" spans="2:18">
      <c r="B6694" s="28"/>
      <c r="C6694" s="28"/>
      <c r="D6694" s="28"/>
      <c r="E6694" s="28"/>
      <c r="F6694" s="28"/>
      <c r="G6694" s="28"/>
      <c r="H6694" s="28"/>
      <c r="I6694" s="28"/>
      <c r="J6694" s="28"/>
      <c r="K6694" s="28"/>
      <c r="L6694" s="28"/>
      <c r="M6694" s="28"/>
      <c r="N6694" s="28"/>
      <c r="O6694" s="28"/>
      <c r="P6694" s="28"/>
      <c r="Q6694" s="28"/>
      <c r="R6694" s="28"/>
    </row>
    <row r="6695" spans="2:18">
      <c r="B6695" s="28"/>
      <c r="C6695" s="28"/>
      <c r="D6695" s="28"/>
      <c r="E6695" s="28"/>
      <c r="F6695" s="28"/>
      <c r="G6695" s="28"/>
      <c r="H6695" s="28"/>
      <c r="I6695" s="28"/>
      <c r="J6695" s="28"/>
      <c r="K6695" s="28"/>
      <c r="L6695" s="28"/>
      <c r="M6695" s="28"/>
      <c r="N6695" s="28"/>
      <c r="O6695" s="28"/>
      <c r="P6695" s="28"/>
      <c r="Q6695" s="28"/>
      <c r="R6695" s="28"/>
    </row>
    <row r="6696" spans="2:18">
      <c r="B6696" s="28"/>
      <c r="C6696" s="28"/>
      <c r="D6696" s="28"/>
      <c r="E6696" s="28"/>
      <c r="F6696" s="28"/>
      <c r="G6696" s="28"/>
      <c r="H6696" s="28"/>
      <c r="I6696" s="28"/>
      <c r="J6696" s="28"/>
      <c r="K6696" s="28"/>
      <c r="L6696" s="28"/>
      <c r="M6696" s="28"/>
      <c r="N6696" s="28"/>
      <c r="O6696" s="28"/>
      <c r="P6696" s="28"/>
      <c r="Q6696" s="28"/>
      <c r="R6696" s="28"/>
    </row>
    <row r="6697" spans="2:18">
      <c r="B6697" s="28"/>
      <c r="C6697" s="28"/>
      <c r="D6697" s="28"/>
      <c r="E6697" s="28"/>
      <c r="F6697" s="28"/>
      <c r="G6697" s="28"/>
      <c r="H6697" s="28"/>
      <c r="I6697" s="28"/>
      <c r="J6697" s="28"/>
      <c r="K6697" s="28"/>
      <c r="L6697" s="28"/>
      <c r="M6697" s="28"/>
      <c r="N6697" s="28"/>
      <c r="O6697" s="28"/>
      <c r="P6697" s="28"/>
      <c r="Q6697" s="28"/>
      <c r="R6697" s="28"/>
    </row>
    <row r="6698" spans="2:18">
      <c r="B6698" s="28"/>
      <c r="C6698" s="28"/>
      <c r="D6698" s="28"/>
      <c r="E6698" s="28"/>
      <c r="F6698" s="28"/>
      <c r="G6698" s="28"/>
      <c r="H6698" s="28"/>
      <c r="I6698" s="28"/>
      <c r="J6698" s="28"/>
      <c r="K6698" s="28"/>
      <c r="L6698" s="28"/>
      <c r="M6698" s="28"/>
      <c r="N6698" s="28"/>
      <c r="O6698" s="28"/>
      <c r="P6698" s="28"/>
      <c r="Q6698" s="28"/>
      <c r="R6698" s="28"/>
    </row>
    <row r="6699" spans="2:18">
      <c r="B6699" s="28"/>
      <c r="C6699" s="28"/>
      <c r="D6699" s="28"/>
      <c r="E6699" s="28"/>
      <c r="F6699" s="28"/>
      <c r="G6699" s="28"/>
      <c r="H6699" s="28"/>
      <c r="I6699" s="28"/>
      <c r="J6699" s="28"/>
      <c r="K6699" s="28"/>
      <c r="L6699" s="28"/>
      <c r="M6699" s="28"/>
      <c r="N6699" s="28"/>
      <c r="O6699" s="28"/>
      <c r="P6699" s="28"/>
      <c r="Q6699" s="28"/>
      <c r="R6699" s="28"/>
    </row>
    <row r="6700" spans="2:18">
      <c r="B6700" s="28"/>
      <c r="C6700" s="28"/>
      <c r="D6700" s="28"/>
      <c r="E6700" s="28"/>
      <c r="F6700" s="28"/>
      <c r="G6700" s="28"/>
      <c r="H6700" s="28"/>
      <c r="I6700" s="28"/>
      <c r="J6700" s="28"/>
      <c r="K6700" s="28"/>
      <c r="L6700" s="28"/>
      <c r="M6700" s="28"/>
      <c r="N6700" s="28"/>
      <c r="O6700" s="28"/>
      <c r="P6700" s="28"/>
      <c r="Q6700" s="28"/>
      <c r="R6700" s="28"/>
    </row>
    <row r="6701" spans="2:18">
      <c r="B6701" s="28"/>
      <c r="C6701" s="28"/>
      <c r="D6701" s="28"/>
      <c r="E6701" s="28"/>
      <c r="F6701" s="28"/>
      <c r="G6701" s="28"/>
      <c r="H6701" s="28"/>
      <c r="I6701" s="28"/>
      <c r="J6701" s="28"/>
      <c r="K6701" s="28"/>
      <c r="L6701" s="28"/>
      <c r="M6701" s="28"/>
      <c r="N6701" s="28"/>
      <c r="O6701" s="28"/>
      <c r="P6701" s="28"/>
      <c r="Q6701" s="28"/>
      <c r="R6701" s="28"/>
    </row>
    <row r="6702" spans="2:18">
      <c r="B6702" s="28"/>
      <c r="C6702" s="28"/>
      <c r="D6702" s="28"/>
      <c r="E6702" s="28"/>
      <c r="F6702" s="28"/>
      <c r="G6702" s="28"/>
      <c r="H6702" s="28"/>
      <c r="I6702" s="28"/>
      <c r="J6702" s="28"/>
      <c r="K6702" s="28"/>
      <c r="L6702" s="28"/>
      <c r="M6702" s="28"/>
      <c r="N6702" s="28"/>
      <c r="O6702" s="28"/>
      <c r="P6702" s="28"/>
      <c r="Q6702" s="28"/>
      <c r="R6702" s="28"/>
    </row>
    <row r="6703" spans="2:18">
      <c r="B6703" s="28"/>
      <c r="C6703" s="28"/>
      <c r="D6703" s="28"/>
      <c r="E6703" s="28"/>
      <c r="F6703" s="28"/>
      <c r="G6703" s="28"/>
      <c r="H6703" s="28"/>
      <c r="I6703" s="28"/>
      <c r="J6703" s="28"/>
      <c r="K6703" s="28"/>
      <c r="L6703" s="28"/>
      <c r="M6703" s="28"/>
      <c r="N6703" s="28"/>
      <c r="O6703" s="28"/>
      <c r="P6703" s="28"/>
      <c r="Q6703" s="28"/>
      <c r="R6703" s="28"/>
    </row>
    <row r="6704" spans="2:18">
      <c r="B6704" s="28"/>
      <c r="C6704" s="28"/>
      <c r="D6704" s="28"/>
      <c r="E6704" s="28"/>
      <c r="F6704" s="28"/>
      <c r="G6704" s="28"/>
      <c r="H6704" s="28"/>
      <c r="I6704" s="28"/>
      <c r="J6704" s="28"/>
      <c r="K6704" s="28"/>
      <c r="L6704" s="28"/>
      <c r="M6704" s="28"/>
      <c r="N6704" s="28"/>
      <c r="O6704" s="28"/>
      <c r="P6704" s="28"/>
      <c r="Q6704" s="28"/>
      <c r="R6704" s="28"/>
    </row>
    <row r="6705" spans="2:18">
      <c r="B6705" s="28"/>
      <c r="C6705" s="28"/>
      <c r="D6705" s="28"/>
      <c r="E6705" s="28"/>
      <c r="F6705" s="28"/>
      <c r="G6705" s="28"/>
      <c r="H6705" s="28"/>
      <c r="I6705" s="28"/>
      <c r="J6705" s="28"/>
      <c r="K6705" s="28"/>
      <c r="L6705" s="28"/>
      <c r="M6705" s="28"/>
      <c r="N6705" s="28"/>
      <c r="O6705" s="28"/>
      <c r="P6705" s="28"/>
      <c r="Q6705" s="28"/>
      <c r="R6705" s="28"/>
    </row>
    <row r="6706" spans="2:18">
      <c r="B6706" s="28"/>
      <c r="C6706" s="28"/>
      <c r="D6706" s="28"/>
      <c r="E6706" s="28"/>
      <c r="F6706" s="28"/>
      <c r="G6706" s="28"/>
      <c r="H6706" s="28"/>
      <c r="I6706" s="28"/>
      <c r="J6706" s="28"/>
      <c r="K6706" s="28"/>
      <c r="L6706" s="28"/>
      <c r="M6706" s="28"/>
      <c r="N6706" s="28"/>
      <c r="O6706" s="28"/>
      <c r="P6706" s="28"/>
      <c r="Q6706" s="28"/>
      <c r="R6706" s="28"/>
    </row>
    <row r="6707" spans="2:18">
      <c r="B6707" s="28"/>
      <c r="C6707" s="28"/>
      <c r="D6707" s="28"/>
      <c r="E6707" s="28"/>
      <c r="F6707" s="28"/>
      <c r="G6707" s="28"/>
      <c r="H6707" s="28"/>
      <c r="I6707" s="28"/>
      <c r="J6707" s="28"/>
      <c r="K6707" s="28"/>
      <c r="L6707" s="28"/>
      <c r="M6707" s="28"/>
      <c r="N6707" s="28"/>
      <c r="O6707" s="28"/>
      <c r="P6707" s="28"/>
      <c r="Q6707" s="28"/>
      <c r="R6707" s="28"/>
    </row>
    <row r="6708" spans="2:18">
      <c r="B6708" s="28"/>
      <c r="C6708" s="28"/>
      <c r="D6708" s="28"/>
      <c r="E6708" s="28"/>
      <c r="F6708" s="28"/>
      <c r="G6708" s="28"/>
      <c r="H6708" s="28"/>
      <c r="I6708" s="28"/>
      <c r="J6708" s="28"/>
      <c r="K6708" s="28"/>
      <c r="L6708" s="28"/>
      <c r="M6708" s="28"/>
      <c r="N6708" s="28"/>
      <c r="O6708" s="28"/>
      <c r="P6708" s="28"/>
      <c r="Q6708" s="28"/>
      <c r="R6708" s="28"/>
    </row>
    <row r="6709" spans="2:18">
      <c r="B6709" s="28"/>
      <c r="C6709" s="28"/>
      <c r="D6709" s="28"/>
      <c r="E6709" s="28"/>
      <c r="F6709" s="28"/>
      <c r="G6709" s="28"/>
      <c r="H6709" s="28"/>
      <c r="I6709" s="28"/>
      <c r="J6709" s="28"/>
      <c r="K6709" s="28"/>
      <c r="L6709" s="28"/>
      <c r="M6709" s="28"/>
      <c r="N6709" s="28"/>
      <c r="O6709" s="28"/>
      <c r="P6709" s="28"/>
      <c r="Q6709" s="28"/>
      <c r="R6709" s="28"/>
    </row>
    <row r="6710" spans="2:18">
      <c r="B6710" s="28"/>
      <c r="C6710" s="28"/>
      <c r="D6710" s="28"/>
      <c r="E6710" s="28"/>
      <c r="F6710" s="28"/>
      <c r="G6710" s="28"/>
      <c r="H6710" s="28"/>
      <c r="I6710" s="28"/>
      <c r="J6710" s="28"/>
      <c r="K6710" s="28"/>
      <c r="L6710" s="28"/>
      <c r="M6710" s="28"/>
      <c r="N6710" s="28"/>
      <c r="O6710" s="28"/>
      <c r="P6710" s="28"/>
      <c r="Q6710" s="28"/>
      <c r="R6710" s="28"/>
    </row>
    <row r="6711" spans="2:18">
      <c r="B6711" s="28"/>
      <c r="C6711" s="28"/>
      <c r="D6711" s="28"/>
      <c r="E6711" s="28"/>
      <c r="F6711" s="28"/>
      <c r="G6711" s="28"/>
      <c r="H6711" s="28"/>
      <c r="I6711" s="28"/>
      <c r="J6711" s="28"/>
      <c r="K6711" s="28"/>
      <c r="L6711" s="28"/>
      <c r="M6711" s="28"/>
      <c r="N6711" s="28"/>
      <c r="O6711" s="28"/>
      <c r="P6711" s="28"/>
      <c r="Q6711" s="28"/>
      <c r="R6711" s="28"/>
    </row>
    <row r="6712" spans="2:18">
      <c r="B6712" s="28"/>
      <c r="C6712" s="28"/>
      <c r="D6712" s="28"/>
      <c r="E6712" s="28"/>
      <c r="F6712" s="28"/>
      <c r="G6712" s="28"/>
      <c r="H6712" s="28"/>
      <c r="I6712" s="28"/>
      <c r="J6712" s="28"/>
      <c r="K6712" s="28"/>
      <c r="L6712" s="28"/>
      <c r="M6712" s="28"/>
      <c r="N6712" s="28"/>
      <c r="O6712" s="28"/>
      <c r="P6712" s="28"/>
      <c r="Q6712" s="28"/>
      <c r="R6712" s="28"/>
    </row>
    <row r="6713" spans="2:18">
      <c r="B6713" s="28"/>
      <c r="C6713" s="28"/>
      <c r="D6713" s="28"/>
      <c r="E6713" s="28"/>
      <c r="F6713" s="28"/>
      <c r="G6713" s="28"/>
      <c r="H6713" s="28"/>
      <c r="I6713" s="28"/>
      <c r="J6713" s="28"/>
      <c r="K6713" s="28"/>
      <c r="L6713" s="28"/>
      <c r="M6713" s="28"/>
      <c r="N6713" s="28"/>
      <c r="O6713" s="28"/>
      <c r="P6713" s="28"/>
      <c r="Q6713" s="28"/>
      <c r="R6713" s="28"/>
    </row>
    <row r="6714" spans="2:18">
      <c r="B6714" s="28"/>
      <c r="C6714" s="28"/>
      <c r="D6714" s="28"/>
      <c r="E6714" s="28"/>
      <c r="F6714" s="28"/>
      <c r="G6714" s="28"/>
      <c r="H6714" s="28"/>
      <c r="I6714" s="28"/>
      <c r="J6714" s="28"/>
      <c r="K6714" s="28"/>
      <c r="L6714" s="28"/>
      <c r="M6714" s="28"/>
      <c r="N6714" s="28"/>
      <c r="O6714" s="28"/>
      <c r="P6714" s="28"/>
      <c r="Q6714" s="28"/>
      <c r="R6714" s="28"/>
    </row>
    <row r="6715" spans="2:18">
      <c r="B6715" s="28"/>
      <c r="C6715" s="28"/>
      <c r="D6715" s="28"/>
      <c r="E6715" s="28"/>
      <c r="F6715" s="28"/>
      <c r="G6715" s="28"/>
      <c r="H6715" s="28"/>
      <c r="I6715" s="28"/>
      <c r="J6715" s="28"/>
      <c r="K6715" s="28"/>
      <c r="L6715" s="28"/>
      <c r="M6715" s="28"/>
      <c r="N6715" s="28"/>
      <c r="O6715" s="28"/>
      <c r="P6715" s="28"/>
      <c r="Q6715" s="28"/>
      <c r="R6715" s="28"/>
    </row>
    <row r="6716" spans="2:18">
      <c r="B6716" s="28"/>
      <c r="C6716" s="28"/>
      <c r="D6716" s="28"/>
      <c r="E6716" s="28"/>
      <c r="F6716" s="28"/>
      <c r="G6716" s="28"/>
      <c r="H6716" s="28"/>
      <c r="I6716" s="28"/>
      <c r="J6716" s="28"/>
      <c r="K6716" s="28"/>
      <c r="L6716" s="28"/>
      <c r="M6716" s="28"/>
      <c r="N6716" s="28"/>
      <c r="O6716" s="28"/>
      <c r="P6716" s="28"/>
      <c r="Q6716" s="28"/>
      <c r="R6716" s="28"/>
    </row>
    <row r="6717" spans="2:18">
      <c r="B6717" s="28"/>
      <c r="C6717" s="28"/>
      <c r="D6717" s="28"/>
      <c r="E6717" s="28"/>
      <c r="F6717" s="28"/>
      <c r="G6717" s="28"/>
      <c r="H6717" s="28"/>
      <c r="I6717" s="28"/>
      <c r="J6717" s="28"/>
      <c r="K6717" s="28"/>
      <c r="L6717" s="28"/>
      <c r="M6717" s="28"/>
      <c r="N6717" s="28"/>
      <c r="O6717" s="28"/>
      <c r="P6717" s="28"/>
      <c r="Q6717" s="28"/>
      <c r="R6717" s="28"/>
    </row>
    <row r="6718" spans="2:18">
      <c r="B6718" s="28"/>
      <c r="C6718" s="28"/>
      <c r="D6718" s="28"/>
      <c r="E6718" s="28"/>
      <c r="F6718" s="28"/>
      <c r="G6718" s="28"/>
      <c r="H6718" s="28"/>
      <c r="I6718" s="28"/>
      <c r="J6718" s="28"/>
      <c r="K6718" s="28"/>
      <c r="L6718" s="28"/>
      <c r="M6718" s="28"/>
      <c r="N6718" s="28"/>
      <c r="O6718" s="28"/>
      <c r="P6718" s="28"/>
      <c r="Q6718" s="28"/>
      <c r="R6718" s="28"/>
    </row>
    <row r="6719" spans="2:18">
      <c r="B6719" s="28"/>
      <c r="C6719" s="28"/>
      <c r="D6719" s="28"/>
      <c r="E6719" s="28"/>
      <c r="F6719" s="28"/>
      <c r="G6719" s="28"/>
      <c r="H6719" s="28"/>
      <c r="I6719" s="28"/>
      <c r="J6719" s="28"/>
      <c r="K6719" s="28"/>
      <c r="L6719" s="28"/>
      <c r="M6719" s="28"/>
      <c r="N6719" s="28"/>
      <c r="O6719" s="28"/>
      <c r="P6719" s="28"/>
      <c r="Q6719" s="28"/>
      <c r="R6719" s="28"/>
    </row>
    <row r="6720" spans="2:18">
      <c r="B6720" s="28"/>
      <c r="C6720" s="28"/>
      <c r="D6720" s="28"/>
      <c r="E6720" s="28"/>
      <c r="F6720" s="28"/>
      <c r="G6720" s="28"/>
      <c r="H6720" s="28"/>
      <c r="I6720" s="28"/>
      <c r="J6720" s="28"/>
      <c r="K6720" s="28"/>
      <c r="L6720" s="28"/>
      <c r="M6720" s="28"/>
      <c r="N6720" s="28"/>
      <c r="O6720" s="28"/>
      <c r="P6720" s="28"/>
      <c r="Q6720" s="28"/>
      <c r="R6720" s="28"/>
    </row>
    <row r="6721" spans="2:18">
      <c r="B6721" s="28"/>
      <c r="C6721" s="28"/>
      <c r="D6721" s="28"/>
      <c r="E6721" s="28"/>
      <c r="F6721" s="28"/>
      <c r="G6721" s="28"/>
      <c r="H6721" s="28"/>
      <c r="I6721" s="28"/>
      <c r="J6721" s="28"/>
      <c r="K6721" s="28"/>
      <c r="L6721" s="28"/>
      <c r="M6721" s="28"/>
      <c r="N6721" s="28"/>
      <c r="O6721" s="28"/>
      <c r="P6721" s="28"/>
      <c r="Q6721" s="28"/>
      <c r="R6721" s="28"/>
    </row>
    <row r="6722" spans="2:18">
      <c r="B6722" s="28"/>
      <c r="C6722" s="28"/>
      <c r="D6722" s="28"/>
      <c r="E6722" s="28"/>
      <c r="F6722" s="28"/>
      <c r="G6722" s="28"/>
      <c r="H6722" s="28"/>
      <c r="I6722" s="28"/>
      <c r="J6722" s="28"/>
      <c r="K6722" s="28"/>
      <c r="L6722" s="28"/>
      <c r="M6722" s="28"/>
      <c r="N6722" s="28"/>
      <c r="O6722" s="28"/>
      <c r="P6722" s="28"/>
      <c r="Q6722" s="28"/>
      <c r="R6722" s="28"/>
    </row>
    <row r="6723" spans="2:18">
      <c r="B6723" s="28"/>
      <c r="C6723" s="28"/>
      <c r="D6723" s="28"/>
      <c r="E6723" s="28"/>
      <c r="F6723" s="28"/>
      <c r="G6723" s="28"/>
      <c r="H6723" s="28"/>
      <c r="I6723" s="28"/>
      <c r="J6723" s="28"/>
      <c r="K6723" s="28"/>
      <c r="L6723" s="28"/>
      <c r="M6723" s="28"/>
      <c r="N6723" s="28"/>
      <c r="O6723" s="28"/>
      <c r="P6723" s="28"/>
      <c r="Q6723" s="28"/>
      <c r="R6723" s="28"/>
    </row>
    <row r="6724" spans="2:18">
      <c r="B6724" s="28"/>
      <c r="C6724" s="28"/>
      <c r="D6724" s="28"/>
      <c r="E6724" s="28"/>
      <c r="F6724" s="28"/>
      <c r="G6724" s="28"/>
      <c r="H6724" s="28"/>
      <c r="I6724" s="28"/>
      <c r="J6724" s="28"/>
      <c r="K6724" s="28"/>
      <c r="L6724" s="28"/>
      <c r="M6724" s="28"/>
      <c r="N6724" s="28"/>
      <c r="O6724" s="28"/>
      <c r="P6724" s="28"/>
      <c r="Q6724" s="28"/>
      <c r="R6724" s="28"/>
    </row>
    <row r="6725" spans="2:18">
      <c r="B6725" s="28"/>
      <c r="C6725" s="28"/>
      <c r="D6725" s="28"/>
      <c r="E6725" s="28"/>
      <c r="F6725" s="28"/>
      <c r="G6725" s="28"/>
      <c r="H6725" s="28"/>
      <c r="I6725" s="28"/>
      <c r="J6725" s="28"/>
      <c r="K6725" s="28"/>
      <c r="L6725" s="28"/>
      <c r="M6725" s="28"/>
      <c r="N6725" s="28"/>
      <c r="O6725" s="28"/>
      <c r="P6725" s="28"/>
      <c r="Q6725" s="28"/>
      <c r="R6725" s="28"/>
    </row>
    <row r="6726" spans="2:18">
      <c r="B6726" s="28"/>
      <c r="C6726" s="28"/>
      <c r="D6726" s="28"/>
      <c r="E6726" s="28"/>
      <c r="F6726" s="28"/>
      <c r="G6726" s="28"/>
      <c r="H6726" s="28"/>
      <c r="I6726" s="28"/>
      <c r="J6726" s="28"/>
      <c r="K6726" s="28"/>
      <c r="L6726" s="28"/>
      <c r="M6726" s="28"/>
      <c r="N6726" s="28"/>
      <c r="O6726" s="28"/>
      <c r="P6726" s="28"/>
      <c r="Q6726" s="28"/>
      <c r="R6726" s="28"/>
    </row>
    <row r="6727" spans="2:18">
      <c r="B6727" s="28"/>
      <c r="C6727" s="28"/>
      <c r="D6727" s="28"/>
      <c r="E6727" s="28"/>
      <c r="F6727" s="28"/>
      <c r="G6727" s="28"/>
      <c r="H6727" s="28"/>
      <c r="I6727" s="28"/>
      <c r="J6727" s="28"/>
      <c r="K6727" s="28"/>
      <c r="L6727" s="28"/>
      <c r="M6727" s="28"/>
      <c r="N6727" s="28"/>
      <c r="O6727" s="28"/>
      <c r="P6727" s="28"/>
      <c r="Q6727" s="28"/>
      <c r="R6727" s="28"/>
    </row>
    <row r="6728" spans="2:18">
      <c r="B6728" s="28"/>
      <c r="C6728" s="28"/>
      <c r="D6728" s="28"/>
      <c r="E6728" s="28"/>
      <c r="F6728" s="28"/>
      <c r="G6728" s="28"/>
      <c r="H6728" s="28"/>
      <c r="I6728" s="28"/>
      <c r="J6728" s="28"/>
      <c r="K6728" s="28"/>
      <c r="L6728" s="28"/>
      <c r="M6728" s="28"/>
      <c r="N6728" s="28"/>
      <c r="O6728" s="28"/>
      <c r="P6728" s="28"/>
      <c r="Q6728" s="28"/>
      <c r="R6728" s="28"/>
    </row>
    <row r="6729" spans="2:18">
      <c r="B6729" s="28"/>
      <c r="C6729" s="28"/>
      <c r="D6729" s="28"/>
      <c r="E6729" s="28"/>
      <c r="F6729" s="28"/>
      <c r="G6729" s="28"/>
      <c r="H6729" s="28"/>
      <c r="I6729" s="28"/>
      <c r="J6729" s="28"/>
      <c r="K6729" s="28"/>
      <c r="L6729" s="28"/>
      <c r="M6729" s="28"/>
      <c r="N6729" s="28"/>
      <c r="O6729" s="28"/>
      <c r="P6729" s="28"/>
      <c r="Q6729" s="28"/>
      <c r="R6729" s="28"/>
    </row>
    <row r="6730" spans="2:18">
      <c r="B6730" s="28"/>
      <c r="C6730" s="28"/>
      <c r="D6730" s="28"/>
      <c r="E6730" s="28"/>
      <c r="F6730" s="28"/>
      <c r="G6730" s="28"/>
      <c r="H6730" s="28"/>
      <c r="I6730" s="28"/>
      <c r="J6730" s="28"/>
      <c r="K6730" s="28"/>
      <c r="L6730" s="28"/>
      <c r="M6730" s="28"/>
      <c r="N6730" s="28"/>
      <c r="O6730" s="28"/>
      <c r="P6730" s="28"/>
      <c r="Q6730" s="28"/>
      <c r="R6730" s="28"/>
    </row>
    <row r="6731" spans="2:18">
      <c r="B6731" s="28"/>
      <c r="C6731" s="28"/>
      <c r="D6731" s="28"/>
      <c r="E6731" s="28"/>
      <c r="F6731" s="28"/>
      <c r="G6731" s="28"/>
      <c r="H6731" s="28"/>
      <c r="I6731" s="28"/>
      <c r="J6731" s="28"/>
      <c r="K6731" s="28"/>
      <c r="L6731" s="28"/>
      <c r="M6731" s="28"/>
      <c r="N6731" s="28"/>
      <c r="O6731" s="28"/>
      <c r="P6731" s="28"/>
      <c r="Q6731" s="28"/>
      <c r="R6731" s="28"/>
    </row>
    <row r="6732" spans="2:18">
      <c r="B6732" s="28"/>
      <c r="C6732" s="28"/>
      <c r="D6732" s="28"/>
      <c r="E6732" s="28"/>
      <c r="F6732" s="28"/>
      <c r="G6732" s="28"/>
      <c r="H6732" s="28"/>
      <c r="I6732" s="28"/>
      <c r="J6732" s="28"/>
      <c r="K6732" s="28"/>
      <c r="L6732" s="28"/>
      <c r="M6732" s="28"/>
      <c r="N6732" s="28"/>
      <c r="O6732" s="28"/>
      <c r="P6732" s="28"/>
      <c r="Q6732" s="28"/>
      <c r="R6732" s="28"/>
    </row>
    <row r="6733" spans="2:18">
      <c r="B6733" s="28"/>
      <c r="C6733" s="28"/>
      <c r="D6733" s="28"/>
      <c r="E6733" s="28"/>
      <c r="F6733" s="28"/>
      <c r="G6733" s="28"/>
      <c r="H6733" s="28"/>
      <c r="I6733" s="28"/>
      <c r="J6733" s="28"/>
      <c r="K6733" s="28"/>
      <c r="L6733" s="28"/>
      <c r="M6733" s="28"/>
      <c r="N6733" s="28"/>
      <c r="O6733" s="28"/>
      <c r="P6733" s="28"/>
      <c r="Q6733" s="28"/>
      <c r="R6733" s="28"/>
    </row>
    <row r="6734" spans="2:18">
      <c r="B6734" s="28"/>
      <c r="C6734" s="28"/>
      <c r="D6734" s="28"/>
      <c r="E6734" s="28"/>
      <c r="F6734" s="28"/>
      <c r="G6734" s="28"/>
      <c r="H6734" s="28"/>
      <c r="I6734" s="28"/>
      <c r="J6734" s="28"/>
      <c r="K6734" s="28"/>
      <c r="L6734" s="28"/>
      <c r="M6734" s="28"/>
      <c r="N6734" s="28"/>
      <c r="O6734" s="28"/>
      <c r="P6734" s="28"/>
      <c r="Q6734" s="28"/>
      <c r="R6734" s="28"/>
    </row>
    <row r="6735" spans="2:18">
      <c r="B6735" s="28"/>
      <c r="C6735" s="28"/>
      <c r="D6735" s="28"/>
      <c r="E6735" s="28"/>
      <c r="F6735" s="28"/>
      <c r="G6735" s="28"/>
      <c r="H6735" s="28"/>
      <c r="I6735" s="28"/>
      <c r="J6735" s="28"/>
      <c r="K6735" s="28"/>
      <c r="L6735" s="28"/>
      <c r="M6735" s="28"/>
      <c r="N6735" s="28"/>
      <c r="O6735" s="28"/>
      <c r="P6735" s="28"/>
      <c r="Q6735" s="28"/>
      <c r="R6735" s="28"/>
    </row>
    <row r="6736" spans="2:18">
      <c r="B6736" s="28"/>
      <c r="C6736" s="28"/>
      <c r="D6736" s="28"/>
      <c r="E6736" s="28"/>
      <c r="F6736" s="28"/>
      <c r="G6736" s="28"/>
      <c r="H6736" s="28"/>
      <c r="I6736" s="28"/>
      <c r="J6736" s="28"/>
      <c r="K6736" s="28"/>
      <c r="L6736" s="28"/>
      <c r="M6736" s="28"/>
      <c r="N6736" s="28"/>
      <c r="O6736" s="28"/>
      <c r="P6736" s="28"/>
      <c r="Q6736" s="28"/>
      <c r="R6736" s="28"/>
    </row>
    <row r="6737" spans="2:18">
      <c r="B6737" s="28"/>
      <c r="C6737" s="28"/>
      <c r="D6737" s="28"/>
      <c r="E6737" s="28"/>
      <c r="F6737" s="28"/>
      <c r="G6737" s="28"/>
      <c r="H6737" s="28"/>
      <c r="I6737" s="28"/>
      <c r="J6737" s="28"/>
      <c r="K6737" s="28"/>
      <c r="L6737" s="28"/>
      <c r="M6737" s="28"/>
      <c r="N6737" s="28"/>
      <c r="O6737" s="28"/>
      <c r="P6737" s="28"/>
      <c r="Q6737" s="28"/>
      <c r="R6737" s="28"/>
    </row>
    <row r="6738" spans="2:18">
      <c r="B6738" s="28"/>
      <c r="C6738" s="28"/>
      <c r="D6738" s="28"/>
      <c r="E6738" s="28"/>
      <c r="F6738" s="28"/>
      <c r="G6738" s="28"/>
      <c r="H6738" s="28"/>
      <c r="I6738" s="28"/>
      <c r="J6738" s="28"/>
      <c r="K6738" s="28"/>
      <c r="L6738" s="28"/>
      <c r="M6738" s="28"/>
      <c r="N6738" s="28"/>
      <c r="O6738" s="28"/>
      <c r="P6738" s="28"/>
      <c r="Q6738" s="28"/>
      <c r="R6738" s="28"/>
    </row>
    <row r="6739" spans="2:18">
      <c r="B6739" s="28"/>
      <c r="C6739" s="28"/>
      <c r="D6739" s="28"/>
      <c r="E6739" s="28"/>
      <c r="F6739" s="28"/>
      <c r="G6739" s="28"/>
      <c r="H6739" s="28"/>
      <c r="I6739" s="28"/>
      <c r="J6739" s="28"/>
      <c r="K6739" s="28"/>
      <c r="L6739" s="28"/>
      <c r="M6739" s="28"/>
      <c r="N6739" s="28"/>
      <c r="O6739" s="28"/>
      <c r="P6739" s="28"/>
      <c r="Q6739" s="28"/>
      <c r="R6739" s="28"/>
    </row>
    <row r="6740" spans="2:18">
      <c r="B6740" s="28"/>
      <c r="C6740" s="28"/>
      <c r="D6740" s="28"/>
      <c r="E6740" s="28"/>
      <c r="F6740" s="28"/>
      <c r="G6740" s="28"/>
      <c r="H6740" s="28"/>
      <c r="I6740" s="28"/>
      <c r="J6740" s="28"/>
      <c r="K6740" s="28"/>
      <c r="L6740" s="28"/>
      <c r="M6740" s="28"/>
      <c r="N6740" s="28"/>
      <c r="O6740" s="28"/>
      <c r="P6740" s="28"/>
      <c r="Q6740" s="28"/>
      <c r="R6740" s="28"/>
    </row>
    <row r="6741" spans="2:18">
      <c r="B6741" s="28"/>
      <c r="C6741" s="28"/>
      <c r="D6741" s="28"/>
      <c r="E6741" s="28"/>
      <c r="F6741" s="28"/>
      <c r="G6741" s="28"/>
      <c r="H6741" s="28"/>
      <c r="I6741" s="28"/>
      <c r="J6741" s="28"/>
      <c r="K6741" s="28"/>
      <c r="L6741" s="28"/>
      <c r="M6741" s="28"/>
      <c r="N6741" s="28"/>
      <c r="O6741" s="28"/>
      <c r="P6741" s="28"/>
      <c r="Q6741" s="28"/>
      <c r="R6741" s="28"/>
    </row>
    <row r="6742" spans="2:18">
      <c r="B6742" s="28"/>
      <c r="C6742" s="28"/>
      <c r="D6742" s="28"/>
      <c r="E6742" s="28"/>
      <c r="F6742" s="28"/>
      <c r="G6742" s="28"/>
      <c r="H6742" s="28"/>
      <c r="I6742" s="28"/>
      <c r="J6742" s="28"/>
      <c r="K6742" s="28"/>
      <c r="L6742" s="28"/>
      <c r="M6742" s="28"/>
      <c r="N6742" s="28"/>
      <c r="O6742" s="28"/>
      <c r="P6742" s="28"/>
      <c r="Q6742" s="28"/>
      <c r="R6742" s="28"/>
    </row>
    <row r="6743" spans="2:18">
      <c r="B6743" s="28"/>
      <c r="C6743" s="28"/>
      <c r="D6743" s="28"/>
      <c r="E6743" s="28"/>
      <c r="F6743" s="28"/>
      <c r="G6743" s="28"/>
      <c r="H6743" s="28"/>
      <c r="I6743" s="28"/>
      <c r="J6743" s="28"/>
      <c r="K6743" s="28"/>
      <c r="L6743" s="28"/>
      <c r="M6743" s="28"/>
      <c r="N6743" s="28"/>
      <c r="O6743" s="28"/>
      <c r="P6743" s="28"/>
      <c r="Q6743" s="28"/>
      <c r="R6743" s="28"/>
    </row>
    <row r="6744" spans="2:18">
      <c r="B6744" s="28"/>
      <c r="C6744" s="28"/>
      <c r="D6744" s="28"/>
      <c r="E6744" s="28"/>
      <c r="F6744" s="28"/>
      <c r="G6744" s="28"/>
      <c r="H6744" s="28"/>
      <c r="I6744" s="28"/>
      <c r="J6744" s="28"/>
      <c r="K6744" s="28"/>
      <c r="L6744" s="28"/>
      <c r="M6744" s="28"/>
      <c r="N6744" s="28"/>
      <c r="O6744" s="28"/>
      <c r="P6744" s="28"/>
      <c r="Q6744" s="28"/>
      <c r="R6744" s="28"/>
    </row>
    <row r="6745" spans="2:18">
      <c r="B6745" s="28"/>
      <c r="C6745" s="28"/>
      <c r="D6745" s="28"/>
      <c r="E6745" s="28"/>
      <c r="F6745" s="28"/>
      <c r="G6745" s="28"/>
      <c r="H6745" s="28"/>
      <c r="I6745" s="28"/>
      <c r="J6745" s="28"/>
      <c r="K6745" s="28"/>
      <c r="L6745" s="28"/>
      <c r="M6745" s="28"/>
      <c r="N6745" s="28"/>
      <c r="O6745" s="28"/>
      <c r="P6745" s="28"/>
      <c r="Q6745" s="28"/>
      <c r="R6745" s="28"/>
    </row>
    <row r="6746" spans="2:18">
      <c r="B6746" s="28"/>
      <c r="C6746" s="28"/>
      <c r="D6746" s="28"/>
      <c r="E6746" s="28"/>
      <c r="F6746" s="28"/>
      <c r="G6746" s="28"/>
      <c r="H6746" s="28"/>
      <c r="I6746" s="28"/>
      <c r="J6746" s="28"/>
      <c r="K6746" s="28"/>
      <c r="L6746" s="28"/>
      <c r="M6746" s="28"/>
      <c r="N6746" s="28"/>
      <c r="O6746" s="28"/>
      <c r="P6746" s="28"/>
      <c r="Q6746" s="28"/>
      <c r="R6746" s="28"/>
    </row>
    <row r="6747" spans="2:18">
      <c r="B6747" s="28"/>
      <c r="C6747" s="28"/>
      <c r="D6747" s="28"/>
      <c r="E6747" s="28"/>
      <c r="F6747" s="28"/>
      <c r="G6747" s="28"/>
      <c r="H6747" s="28"/>
      <c r="I6747" s="28"/>
      <c r="J6747" s="28"/>
      <c r="K6747" s="28"/>
      <c r="L6747" s="28"/>
      <c r="M6747" s="28"/>
      <c r="N6747" s="28"/>
      <c r="O6747" s="28"/>
      <c r="P6747" s="28"/>
      <c r="Q6747" s="28"/>
      <c r="R6747" s="28"/>
    </row>
    <row r="6748" spans="2:18">
      <c r="B6748" s="28"/>
      <c r="C6748" s="28"/>
      <c r="D6748" s="28"/>
      <c r="E6748" s="28"/>
      <c r="F6748" s="28"/>
      <c r="G6748" s="28"/>
      <c r="H6748" s="28"/>
      <c r="I6748" s="28"/>
      <c r="J6748" s="28"/>
      <c r="K6748" s="28"/>
      <c r="L6748" s="28"/>
      <c r="M6748" s="28"/>
      <c r="N6748" s="28"/>
      <c r="O6748" s="28"/>
      <c r="P6748" s="28"/>
      <c r="Q6748" s="28"/>
      <c r="R6748" s="28"/>
    </row>
    <row r="6749" spans="2:18">
      <c r="B6749" s="28"/>
      <c r="C6749" s="28"/>
      <c r="D6749" s="28"/>
      <c r="E6749" s="28"/>
      <c r="F6749" s="28"/>
      <c r="G6749" s="28"/>
      <c r="H6749" s="28"/>
      <c r="I6749" s="28"/>
      <c r="J6749" s="28"/>
      <c r="K6749" s="28"/>
      <c r="L6749" s="28"/>
      <c r="M6749" s="28"/>
      <c r="N6749" s="28"/>
      <c r="O6749" s="28"/>
      <c r="P6749" s="28"/>
      <c r="Q6749" s="28"/>
      <c r="R6749" s="28"/>
    </row>
    <row r="6750" spans="2:18">
      <c r="B6750" s="28"/>
      <c r="C6750" s="28"/>
      <c r="D6750" s="28"/>
      <c r="E6750" s="28"/>
      <c r="F6750" s="28"/>
      <c r="G6750" s="28"/>
      <c r="H6750" s="28"/>
      <c r="I6750" s="28"/>
      <c r="J6750" s="28"/>
      <c r="K6750" s="28"/>
      <c r="L6750" s="28"/>
      <c r="M6750" s="28"/>
      <c r="N6750" s="28"/>
      <c r="O6750" s="28"/>
      <c r="P6750" s="28"/>
      <c r="Q6750" s="28"/>
      <c r="R6750" s="28"/>
    </row>
    <row r="6751" spans="2:18">
      <c r="B6751" s="28"/>
      <c r="C6751" s="28"/>
      <c r="D6751" s="28"/>
      <c r="E6751" s="28"/>
      <c r="F6751" s="28"/>
      <c r="G6751" s="28"/>
      <c r="H6751" s="28"/>
      <c r="I6751" s="28"/>
      <c r="J6751" s="28"/>
      <c r="K6751" s="28"/>
      <c r="L6751" s="28"/>
      <c r="M6751" s="28"/>
      <c r="N6751" s="28"/>
      <c r="O6751" s="28"/>
      <c r="P6751" s="28"/>
      <c r="Q6751" s="28"/>
      <c r="R6751" s="28"/>
    </row>
    <row r="6752" spans="2:18">
      <c r="B6752" s="28"/>
      <c r="C6752" s="28"/>
      <c r="D6752" s="28"/>
      <c r="E6752" s="28"/>
      <c r="F6752" s="28"/>
      <c r="G6752" s="28"/>
      <c r="H6752" s="28"/>
      <c r="I6752" s="28"/>
      <c r="J6752" s="28"/>
      <c r="K6752" s="28"/>
      <c r="L6752" s="28"/>
      <c r="M6752" s="28"/>
      <c r="N6752" s="28"/>
      <c r="O6752" s="28"/>
      <c r="P6752" s="28"/>
      <c r="Q6752" s="28"/>
      <c r="R6752" s="28"/>
    </row>
    <row r="6753" spans="2:18">
      <c r="B6753" s="28"/>
      <c r="C6753" s="28"/>
      <c r="D6753" s="28"/>
      <c r="E6753" s="28"/>
      <c r="F6753" s="28"/>
      <c r="G6753" s="28"/>
      <c r="H6753" s="28"/>
      <c r="I6753" s="28"/>
      <c r="J6753" s="28"/>
      <c r="K6753" s="28"/>
      <c r="L6753" s="28"/>
      <c r="M6753" s="28"/>
      <c r="N6753" s="28"/>
      <c r="O6753" s="28"/>
      <c r="P6753" s="28"/>
      <c r="Q6753" s="28"/>
      <c r="R6753" s="28"/>
    </row>
    <row r="6754" spans="2:18">
      <c r="B6754" s="28"/>
      <c r="C6754" s="28"/>
      <c r="D6754" s="28"/>
      <c r="E6754" s="28"/>
      <c r="F6754" s="28"/>
      <c r="G6754" s="28"/>
      <c r="H6754" s="28"/>
      <c r="I6754" s="28"/>
      <c r="J6754" s="28"/>
      <c r="K6754" s="28"/>
      <c r="L6754" s="28"/>
      <c r="M6754" s="28"/>
      <c r="N6754" s="28"/>
      <c r="O6754" s="28"/>
      <c r="P6754" s="28"/>
      <c r="Q6754" s="28"/>
      <c r="R6754" s="28"/>
    </row>
    <row r="6755" spans="2:18">
      <c r="B6755" s="28"/>
      <c r="C6755" s="28"/>
      <c r="D6755" s="28"/>
      <c r="E6755" s="28"/>
      <c r="F6755" s="28"/>
      <c r="G6755" s="28"/>
      <c r="H6755" s="28"/>
      <c r="I6755" s="28"/>
      <c r="J6755" s="28"/>
      <c r="K6755" s="28"/>
      <c r="L6755" s="28"/>
      <c r="M6755" s="28"/>
      <c r="N6755" s="28"/>
      <c r="O6755" s="28"/>
      <c r="P6755" s="28"/>
      <c r="Q6755" s="28"/>
      <c r="R6755" s="28"/>
    </row>
    <row r="6756" spans="2:18">
      <c r="B6756" s="28"/>
      <c r="C6756" s="28"/>
      <c r="D6756" s="28"/>
      <c r="E6756" s="28"/>
      <c r="F6756" s="28"/>
      <c r="G6756" s="28"/>
      <c r="H6756" s="28"/>
      <c r="I6756" s="28"/>
      <c r="J6756" s="28"/>
      <c r="K6756" s="28"/>
      <c r="L6756" s="28"/>
      <c r="M6756" s="28"/>
      <c r="N6756" s="28"/>
      <c r="O6756" s="28"/>
      <c r="P6756" s="28"/>
      <c r="Q6756" s="28"/>
      <c r="R6756" s="28"/>
    </row>
    <row r="6757" spans="2:18">
      <c r="B6757" s="28"/>
      <c r="C6757" s="28"/>
      <c r="D6757" s="28"/>
      <c r="E6757" s="28"/>
      <c r="F6757" s="28"/>
      <c r="G6757" s="28"/>
      <c r="H6757" s="28"/>
      <c r="I6757" s="28"/>
      <c r="J6757" s="28"/>
      <c r="K6757" s="28"/>
      <c r="L6757" s="28"/>
      <c r="M6757" s="28"/>
      <c r="N6757" s="28"/>
      <c r="O6757" s="28"/>
      <c r="P6757" s="28"/>
      <c r="Q6757" s="28"/>
      <c r="R6757" s="28"/>
    </row>
    <row r="6758" spans="2:18">
      <c r="B6758" s="28"/>
      <c r="C6758" s="28"/>
      <c r="D6758" s="28"/>
      <c r="E6758" s="28"/>
      <c r="F6758" s="28"/>
      <c r="G6758" s="28"/>
      <c r="H6758" s="28"/>
      <c r="I6758" s="28"/>
      <c r="J6758" s="28"/>
      <c r="K6758" s="28"/>
      <c r="L6758" s="28"/>
      <c r="M6758" s="28"/>
      <c r="N6758" s="28"/>
      <c r="O6758" s="28"/>
      <c r="P6758" s="28"/>
      <c r="Q6758" s="28"/>
      <c r="R6758" s="28"/>
    </row>
    <row r="6759" spans="2:18">
      <c r="B6759" s="28"/>
      <c r="C6759" s="28"/>
      <c r="D6759" s="28"/>
      <c r="E6759" s="28"/>
      <c r="F6759" s="28"/>
      <c r="G6759" s="28"/>
      <c r="H6759" s="28"/>
      <c r="I6759" s="28"/>
      <c r="J6759" s="28"/>
      <c r="K6759" s="28"/>
      <c r="L6759" s="28"/>
      <c r="M6759" s="28"/>
      <c r="N6759" s="28"/>
      <c r="O6759" s="28"/>
      <c r="P6759" s="28"/>
      <c r="Q6759" s="28"/>
      <c r="R6759" s="28"/>
    </row>
    <row r="6760" spans="2:18">
      <c r="B6760" s="28"/>
      <c r="C6760" s="28"/>
      <c r="D6760" s="28"/>
      <c r="E6760" s="28"/>
      <c r="F6760" s="28"/>
      <c r="G6760" s="28"/>
      <c r="H6760" s="28"/>
      <c r="I6760" s="28"/>
      <c r="J6760" s="28"/>
      <c r="K6760" s="28"/>
      <c r="L6760" s="28"/>
      <c r="M6760" s="28"/>
      <c r="N6760" s="28"/>
      <c r="O6760" s="28"/>
      <c r="P6760" s="28"/>
      <c r="Q6760" s="28"/>
      <c r="R6760" s="28"/>
    </row>
    <row r="6761" spans="2:18">
      <c r="B6761" s="28"/>
      <c r="C6761" s="28"/>
      <c r="D6761" s="28"/>
      <c r="E6761" s="28"/>
      <c r="F6761" s="28"/>
      <c r="G6761" s="28"/>
      <c r="H6761" s="28"/>
      <c r="I6761" s="28"/>
      <c r="J6761" s="28"/>
      <c r="K6761" s="28"/>
      <c r="L6761" s="28"/>
      <c r="M6761" s="28"/>
      <c r="N6761" s="28"/>
      <c r="O6761" s="28"/>
      <c r="P6761" s="28"/>
      <c r="Q6761" s="28"/>
      <c r="R6761" s="28"/>
    </row>
    <row r="6762" spans="2:18">
      <c r="B6762" s="28"/>
      <c r="C6762" s="28"/>
      <c r="D6762" s="28"/>
      <c r="E6762" s="28"/>
      <c r="F6762" s="28"/>
      <c r="G6762" s="28"/>
      <c r="H6762" s="28"/>
      <c r="I6762" s="28"/>
      <c r="J6762" s="28"/>
      <c r="K6762" s="28"/>
      <c r="L6762" s="28"/>
      <c r="M6762" s="28"/>
      <c r="N6762" s="28"/>
      <c r="O6762" s="28"/>
      <c r="P6762" s="28"/>
      <c r="Q6762" s="28"/>
      <c r="R6762" s="28"/>
    </row>
    <row r="6763" spans="2:18">
      <c r="B6763" s="28"/>
      <c r="C6763" s="28"/>
      <c r="D6763" s="28"/>
      <c r="E6763" s="28"/>
      <c r="F6763" s="28"/>
      <c r="G6763" s="28"/>
      <c r="H6763" s="28"/>
      <c r="I6763" s="28"/>
      <c r="J6763" s="28"/>
      <c r="K6763" s="28"/>
      <c r="L6763" s="28"/>
      <c r="M6763" s="28"/>
      <c r="N6763" s="28"/>
      <c r="O6763" s="28"/>
      <c r="P6763" s="28"/>
      <c r="Q6763" s="28"/>
      <c r="R6763" s="28"/>
    </row>
    <row r="6764" spans="2:18">
      <c r="B6764" s="28"/>
      <c r="C6764" s="28"/>
      <c r="D6764" s="28"/>
      <c r="E6764" s="28"/>
      <c r="F6764" s="28"/>
      <c r="G6764" s="28"/>
      <c r="H6764" s="28"/>
      <c r="I6764" s="28"/>
      <c r="J6764" s="28"/>
      <c r="K6764" s="28"/>
      <c r="L6764" s="28"/>
      <c r="M6764" s="28"/>
      <c r="N6764" s="28"/>
      <c r="O6764" s="28"/>
      <c r="P6764" s="28"/>
      <c r="Q6764" s="28"/>
      <c r="R6764" s="28"/>
    </row>
    <row r="6765" spans="2:18">
      <c r="B6765" s="28"/>
      <c r="C6765" s="28"/>
      <c r="D6765" s="28"/>
      <c r="E6765" s="28"/>
      <c r="F6765" s="28"/>
      <c r="G6765" s="28"/>
      <c r="H6765" s="28"/>
      <c r="I6765" s="28"/>
      <c r="J6765" s="28"/>
      <c r="K6765" s="28"/>
      <c r="L6765" s="28"/>
      <c r="M6765" s="28"/>
      <c r="N6765" s="28"/>
      <c r="O6765" s="28"/>
      <c r="P6765" s="28"/>
      <c r="Q6765" s="28"/>
      <c r="R6765" s="28"/>
    </row>
    <row r="6766" spans="2:18">
      <c r="B6766" s="28"/>
      <c r="C6766" s="28"/>
      <c r="D6766" s="28"/>
      <c r="E6766" s="28"/>
      <c r="F6766" s="28"/>
      <c r="G6766" s="28"/>
      <c r="H6766" s="28"/>
      <c r="I6766" s="28"/>
      <c r="J6766" s="28"/>
      <c r="K6766" s="28"/>
      <c r="L6766" s="28"/>
      <c r="M6766" s="28"/>
      <c r="N6766" s="28"/>
      <c r="O6766" s="28"/>
      <c r="P6766" s="28"/>
      <c r="Q6766" s="28"/>
      <c r="R6766" s="28"/>
    </row>
    <row r="6767" spans="2:18">
      <c r="B6767" s="28"/>
      <c r="C6767" s="28"/>
      <c r="D6767" s="28"/>
      <c r="E6767" s="28"/>
      <c r="F6767" s="28"/>
      <c r="G6767" s="28"/>
      <c r="H6767" s="28"/>
      <c r="I6767" s="28"/>
      <c r="J6767" s="28"/>
      <c r="K6767" s="28"/>
      <c r="L6767" s="28"/>
      <c r="M6767" s="28"/>
      <c r="N6767" s="28"/>
      <c r="O6767" s="28"/>
      <c r="P6767" s="28"/>
      <c r="Q6767" s="28"/>
      <c r="R6767" s="28"/>
    </row>
    <row r="6768" spans="2:18">
      <c r="B6768" s="28"/>
      <c r="C6768" s="28"/>
      <c r="D6768" s="28"/>
      <c r="E6768" s="28"/>
      <c r="F6768" s="28"/>
      <c r="G6768" s="28"/>
      <c r="H6768" s="28"/>
      <c r="I6768" s="28"/>
      <c r="J6768" s="28"/>
      <c r="K6768" s="28"/>
      <c r="L6768" s="28"/>
      <c r="M6768" s="28"/>
      <c r="N6768" s="28"/>
      <c r="O6768" s="28"/>
      <c r="P6768" s="28"/>
      <c r="Q6768" s="28"/>
      <c r="R6768" s="28"/>
    </row>
    <row r="6769" spans="2:18">
      <c r="B6769" s="28"/>
      <c r="C6769" s="28"/>
      <c r="D6769" s="28"/>
      <c r="E6769" s="28"/>
      <c r="F6769" s="28"/>
      <c r="G6769" s="28"/>
      <c r="H6769" s="28"/>
      <c r="I6769" s="28"/>
      <c r="J6769" s="28"/>
      <c r="K6769" s="28"/>
      <c r="L6769" s="28"/>
      <c r="M6769" s="28"/>
      <c r="N6769" s="28"/>
      <c r="O6769" s="28"/>
      <c r="P6769" s="28"/>
      <c r="Q6769" s="28"/>
      <c r="R6769" s="28"/>
    </row>
    <row r="6770" spans="2:18">
      <c r="B6770" s="28"/>
      <c r="C6770" s="28"/>
      <c r="D6770" s="28"/>
      <c r="E6770" s="28"/>
      <c r="F6770" s="28"/>
      <c r="G6770" s="28"/>
      <c r="H6770" s="28"/>
      <c r="I6770" s="28"/>
      <c r="J6770" s="28"/>
      <c r="K6770" s="28"/>
      <c r="L6770" s="28"/>
      <c r="M6770" s="28"/>
      <c r="N6770" s="28"/>
      <c r="O6770" s="28"/>
      <c r="P6770" s="28"/>
      <c r="Q6770" s="28"/>
      <c r="R6770" s="28"/>
    </row>
    <row r="6771" spans="2:18">
      <c r="B6771" s="28"/>
      <c r="C6771" s="28"/>
      <c r="D6771" s="28"/>
      <c r="E6771" s="28"/>
      <c r="F6771" s="28"/>
      <c r="G6771" s="28"/>
      <c r="H6771" s="28"/>
      <c r="I6771" s="28"/>
      <c r="J6771" s="28"/>
      <c r="K6771" s="28"/>
      <c r="L6771" s="28"/>
      <c r="M6771" s="28"/>
      <c r="N6771" s="28"/>
      <c r="O6771" s="28"/>
      <c r="P6771" s="28"/>
      <c r="Q6771" s="28"/>
      <c r="R6771" s="28"/>
    </row>
    <row r="6772" spans="2:18">
      <c r="B6772" s="28"/>
      <c r="C6772" s="28"/>
      <c r="D6772" s="28"/>
      <c r="E6772" s="28"/>
      <c r="F6772" s="28"/>
      <c r="G6772" s="28"/>
      <c r="H6772" s="28"/>
      <c r="I6772" s="28"/>
      <c r="J6772" s="28"/>
      <c r="K6772" s="28"/>
      <c r="L6772" s="28"/>
      <c r="M6772" s="28"/>
      <c r="N6772" s="28"/>
      <c r="O6772" s="28"/>
      <c r="P6772" s="28"/>
      <c r="Q6772" s="28"/>
      <c r="R6772" s="28"/>
    </row>
    <row r="6773" spans="2:18">
      <c r="B6773" s="28"/>
      <c r="C6773" s="28"/>
      <c r="D6773" s="28"/>
      <c r="E6773" s="28"/>
      <c r="F6773" s="28"/>
      <c r="G6773" s="28"/>
      <c r="H6773" s="28"/>
      <c r="I6773" s="28"/>
      <c r="J6773" s="28"/>
      <c r="K6773" s="28"/>
      <c r="L6773" s="28"/>
      <c r="M6773" s="28"/>
      <c r="N6773" s="28"/>
      <c r="O6773" s="28"/>
      <c r="P6773" s="28"/>
      <c r="Q6773" s="28"/>
      <c r="R6773" s="28"/>
    </row>
    <row r="6774" spans="2:18">
      <c r="B6774" s="28"/>
      <c r="C6774" s="28"/>
      <c r="D6774" s="28"/>
      <c r="E6774" s="28"/>
      <c r="F6774" s="28"/>
      <c r="G6774" s="28"/>
      <c r="H6774" s="28"/>
      <c r="I6774" s="28"/>
      <c r="J6774" s="28"/>
      <c r="K6774" s="28"/>
      <c r="L6774" s="28"/>
      <c r="M6774" s="28"/>
      <c r="N6774" s="28"/>
      <c r="O6774" s="28"/>
      <c r="P6774" s="28"/>
      <c r="Q6774" s="28"/>
      <c r="R6774" s="28"/>
    </row>
    <row r="6775" spans="2:18">
      <c r="B6775" s="28"/>
      <c r="C6775" s="28"/>
      <c r="D6775" s="28"/>
      <c r="E6775" s="28"/>
      <c r="F6775" s="28"/>
      <c r="G6775" s="28"/>
      <c r="H6775" s="28"/>
      <c r="I6775" s="28"/>
      <c r="J6775" s="28"/>
      <c r="K6775" s="28"/>
      <c r="L6775" s="28"/>
      <c r="M6775" s="28"/>
      <c r="N6775" s="28"/>
      <c r="O6775" s="28"/>
      <c r="P6775" s="28"/>
      <c r="Q6775" s="28"/>
      <c r="R6775" s="28"/>
    </row>
    <row r="6776" spans="2:18">
      <c r="B6776" s="28"/>
      <c r="C6776" s="28"/>
      <c r="D6776" s="28"/>
      <c r="E6776" s="28"/>
      <c r="F6776" s="28"/>
      <c r="G6776" s="28"/>
      <c r="H6776" s="28"/>
      <c r="I6776" s="28"/>
      <c r="J6776" s="28"/>
      <c r="K6776" s="28"/>
      <c r="L6776" s="28"/>
      <c r="M6776" s="28"/>
      <c r="N6776" s="28"/>
      <c r="O6776" s="28"/>
      <c r="P6776" s="28"/>
      <c r="Q6776" s="28"/>
      <c r="R6776" s="28"/>
    </row>
    <row r="6777" spans="2:18">
      <c r="B6777" s="28"/>
      <c r="C6777" s="28"/>
      <c r="D6777" s="28"/>
      <c r="E6777" s="28"/>
      <c r="F6777" s="28"/>
      <c r="G6777" s="28"/>
      <c r="H6777" s="28"/>
      <c r="I6777" s="28"/>
      <c r="J6777" s="28"/>
      <c r="K6777" s="28"/>
      <c r="L6777" s="28"/>
      <c r="M6777" s="28"/>
      <c r="N6777" s="28"/>
      <c r="O6777" s="28"/>
      <c r="P6777" s="28"/>
      <c r="Q6777" s="28"/>
      <c r="R6777" s="28"/>
    </row>
    <row r="6778" spans="2:18">
      <c r="B6778" s="28"/>
      <c r="C6778" s="28"/>
      <c r="D6778" s="28"/>
      <c r="E6778" s="28"/>
      <c r="F6778" s="28"/>
      <c r="G6778" s="28"/>
      <c r="H6778" s="28"/>
      <c r="I6778" s="28"/>
      <c r="J6778" s="28"/>
      <c r="K6778" s="28"/>
      <c r="L6778" s="28"/>
      <c r="M6778" s="28"/>
      <c r="N6778" s="28"/>
      <c r="O6778" s="28"/>
      <c r="P6778" s="28"/>
      <c r="Q6778" s="28"/>
      <c r="R6778" s="28"/>
    </row>
    <row r="6779" spans="2:18">
      <c r="B6779" s="28"/>
      <c r="C6779" s="28"/>
      <c r="D6779" s="28"/>
      <c r="E6779" s="28"/>
      <c r="F6779" s="28"/>
      <c r="G6779" s="28"/>
      <c r="H6779" s="28"/>
      <c r="I6779" s="28"/>
      <c r="J6779" s="28"/>
      <c r="K6779" s="28"/>
      <c r="L6779" s="28"/>
      <c r="M6779" s="28"/>
      <c r="N6779" s="28"/>
      <c r="O6779" s="28"/>
      <c r="P6779" s="28"/>
      <c r="Q6779" s="28"/>
      <c r="R6779" s="28"/>
    </row>
    <row r="6780" spans="2:18">
      <c r="B6780" s="28"/>
      <c r="C6780" s="28"/>
      <c r="D6780" s="28"/>
      <c r="E6780" s="28"/>
      <c r="F6780" s="28"/>
      <c r="G6780" s="28"/>
      <c r="H6780" s="28"/>
      <c r="I6780" s="28"/>
      <c r="J6780" s="28"/>
      <c r="K6780" s="28"/>
      <c r="L6780" s="28"/>
      <c r="M6780" s="28"/>
      <c r="N6780" s="28"/>
      <c r="O6780" s="28"/>
      <c r="P6780" s="28"/>
      <c r="Q6780" s="28"/>
      <c r="R6780" s="28"/>
    </row>
    <row r="6781" spans="2:18">
      <c r="B6781" s="28"/>
      <c r="C6781" s="28"/>
      <c r="D6781" s="28"/>
      <c r="E6781" s="28"/>
      <c r="F6781" s="28"/>
      <c r="G6781" s="28"/>
      <c r="H6781" s="28"/>
      <c r="I6781" s="28"/>
      <c r="J6781" s="28"/>
      <c r="K6781" s="28"/>
      <c r="L6781" s="28"/>
      <c r="M6781" s="28"/>
      <c r="N6781" s="28"/>
      <c r="O6781" s="28"/>
      <c r="P6781" s="28"/>
      <c r="Q6781" s="28"/>
      <c r="R6781" s="28"/>
    </row>
    <row r="6782" spans="2:18">
      <c r="B6782" s="28"/>
      <c r="C6782" s="28"/>
      <c r="D6782" s="28"/>
      <c r="E6782" s="28"/>
      <c r="F6782" s="28"/>
      <c r="G6782" s="28"/>
      <c r="H6782" s="28"/>
      <c r="I6782" s="28"/>
      <c r="J6782" s="28"/>
      <c r="K6782" s="28"/>
      <c r="L6782" s="28"/>
      <c r="M6782" s="28"/>
      <c r="N6782" s="28"/>
      <c r="O6782" s="28"/>
      <c r="P6782" s="28"/>
      <c r="Q6782" s="28"/>
      <c r="R6782" s="28"/>
    </row>
    <row r="6783" spans="2:18">
      <c r="B6783" s="28"/>
      <c r="C6783" s="28"/>
      <c r="D6783" s="28"/>
      <c r="E6783" s="28"/>
      <c r="F6783" s="28"/>
      <c r="G6783" s="28"/>
      <c r="H6783" s="28"/>
      <c r="I6783" s="28"/>
      <c r="J6783" s="28"/>
      <c r="K6783" s="28"/>
      <c r="L6783" s="28"/>
      <c r="M6783" s="28"/>
      <c r="N6783" s="28"/>
      <c r="O6783" s="28"/>
      <c r="P6783" s="28"/>
      <c r="Q6783" s="28"/>
      <c r="R6783" s="28"/>
    </row>
    <row r="6784" spans="2:18">
      <c r="B6784" s="28"/>
      <c r="C6784" s="28"/>
      <c r="D6784" s="28"/>
      <c r="E6784" s="28"/>
      <c r="F6784" s="28"/>
      <c r="G6784" s="28"/>
      <c r="H6784" s="28"/>
      <c r="I6784" s="28"/>
      <c r="J6784" s="28"/>
      <c r="K6784" s="28"/>
      <c r="L6784" s="28"/>
      <c r="M6784" s="28"/>
      <c r="N6784" s="28"/>
      <c r="O6784" s="28"/>
      <c r="P6784" s="28"/>
      <c r="Q6784" s="28"/>
      <c r="R6784" s="28"/>
    </row>
    <row r="6785" spans="2:18">
      <c r="B6785" s="28"/>
      <c r="C6785" s="28"/>
      <c r="D6785" s="28"/>
      <c r="E6785" s="28"/>
      <c r="F6785" s="28"/>
      <c r="G6785" s="28"/>
      <c r="H6785" s="28"/>
      <c r="I6785" s="28"/>
      <c r="J6785" s="28"/>
      <c r="K6785" s="28"/>
      <c r="L6785" s="28"/>
      <c r="M6785" s="28"/>
      <c r="N6785" s="28"/>
      <c r="O6785" s="28"/>
      <c r="P6785" s="28"/>
      <c r="Q6785" s="28"/>
      <c r="R6785" s="28"/>
    </row>
    <row r="6786" spans="2:18">
      <c r="B6786" s="28"/>
      <c r="C6786" s="28"/>
      <c r="D6786" s="28"/>
      <c r="E6786" s="28"/>
      <c r="F6786" s="28"/>
      <c r="G6786" s="28"/>
      <c r="H6786" s="28"/>
      <c r="I6786" s="28"/>
      <c r="J6786" s="28"/>
      <c r="K6786" s="28"/>
      <c r="L6786" s="28"/>
      <c r="M6786" s="28"/>
      <c r="N6786" s="28"/>
      <c r="O6786" s="28"/>
      <c r="P6786" s="28"/>
      <c r="Q6786" s="28"/>
      <c r="R6786" s="28"/>
    </row>
    <row r="6787" spans="2:18">
      <c r="B6787" s="28"/>
      <c r="C6787" s="28"/>
      <c r="D6787" s="28"/>
      <c r="E6787" s="28"/>
      <c r="F6787" s="28"/>
      <c r="G6787" s="28"/>
      <c r="H6787" s="28"/>
      <c r="I6787" s="28"/>
      <c r="J6787" s="28"/>
      <c r="K6787" s="28"/>
      <c r="L6787" s="28"/>
      <c r="M6787" s="28"/>
      <c r="N6787" s="28"/>
      <c r="O6787" s="28"/>
      <c r="P6787" s="28"/>
      <c r="Q6787" s="28"/>
      <c r="R6787" s="28"/>
    </row>
    <row r="6788" spans="2:18">
      <c r="B6788" s="28"/>
      <c r="C6788" s="28"/>
      <c r="D6788" s="28"/>
      <c r="E6788" s="28"/>
      <c r="F6788" s="28"/>
      <c r="G6788" s="28"/>
      <c r="H6788" s="28"/>
      <c r="I6788" s="28"/>
      <c r="J6788" s="28"/>
      <c r="K6788" s="28"/>
      <c r="L6788" s="28"/>
      <c r="M6788" s="28"/>
      <c r="N6788" s="28"/>
      <c r="O6788" s="28"/>
      <c r="P6788" s="28"/>
      <c r="Q6788" s="28"/>
      <c r="R6788" s="28"/>
    </row>
    <row r="6789" spans="2:18">
      <c r="B6789" s="28"/>
      <c r="C6789" s="28"/>
      <c r="D6789" s="28"/>
      <c r="E6789" s="28"/>
      <c r="F6789" s="28"/>
      <c r="G6789" s="28"/>
      <c r="H6789" s="28"/>
      <c r="I6789" s="28"/>
      <c r="J6789" s="28"/>
      <c r="K6789" s="28"/>
      <c r="L6789" s="28"/>
      <c r="M6789" s="28"/>
      <c r="N6789" s="28"/>
      <c r="O6789" s="28"/>
      <c r="P6789" s="28"/>
      <c r="Q6789" s="28"/>
      <c r="R6789" s="28"/>
    </row>
    <row r="6790" spans="2:18">
      <c r="B6790" s="28"/>
      <c r="C6790" s="28"/>
      <c r="D6790" s="28"/>
      <c r="E6790" s="28"/>
      <c r="F6790" s="28"/>
      <c r="G6790" s="28"/>
      <c r="H6790" s="28"/>
      <c r="I6790" s="28"/>
      <c r="J6790" s="28"/>
      <c r="K6790" s="28"/>
      <c r="L6790" s="28"/>
      <c r="M6790" s="28"/>
      <c r="N6790" s="28"/>
      <c r="O6790" s="28"/>
      <c r="P6790" s="28"/>
      <c r="Q6790" s="28"/>
      <c r="R6790" s="28"/>
    </row>
    <row r="6791" spans="2:18">
      <c r="B6791" s="28"/>
      <c r="C6791" s="28"/>
      <c r="D6791" s="28"/>
      <c r="E6791" s="28"/>
      <c r="F6791" s="28"/>
      <c r="G6791" s="28"/>
      <c r="H6791" s="28"/>
      <c r="I6791" s="28"/>
      <c r="J6791" s="28"/>
      <c r="K6791" s="28"/>
      <c r="L6791" s="28"/>
      <c r="M6791" s="28"/>
      <c r="N6791" s="28"/>
      <c r="O6791" s="28"/>
      <c r="P6791" s="28"/>
      <c r="Q6791" s="28"/>
      <c r="R6791" s="28"/>
    </row>
    <row r="6792" spans="2:18">
      <c r="B6792" s="28"/>
      <c r="C6792" s="28"/>
      <c r="D6792" s="28"/>
      <c r="E6792" s="28"/>
      <c r="F6792" s="28"/>
      <c r="G6792" s="28"/>
      <c r="H6792" s="28"/>
      <c r="I6792" s="28"/>
      <c r="J6792" s="28"/>
      <c r="K6792" s="28"/>
      <c r="L6792" s="28"/>
      <c r="M6792" s="28"/>
      <c r="N6792" s="28"/>
      <c r="O6792" s="28"/>
      <c r="P6792" s="28"/>
      <c r="Q6792" s="28"/>
      <c r="R6792" s="28"/>
    </row>
    <row r="6793" spans="2:18">
      <c r="B6793" s="28"/>
      <c r="C6793" s="28"/>
      <c r="D6793" s="28"/>
      <c r="E6793" s="28"/>
      <c r="F6793" s="28"/>
      <c r="G6793" s="28"/>
      <c r="H6793" s="28"/>
      <c r="I6793" s="28"/>
      <c r="J6793" s="28"/>
      <c r="K6793" s="28"/>
      <c r="L6793" s="28"/>
      <c r="M6793" s="28"/>
      <c r="N6793" s="28"/>
      <c r="O6793" s="28"/>
      <c r="P6793" s="28"/>
      <c r="Q6793" s="28"/>
      <c r="R6793" s="28"/>
    </row>
    <row r="6794" spans="2:18">
      <c r="B6794" s="28"/>
      <c r="C6794" s="28"/>
      <c r="D6794" s="28"/>
      <c r="E6794" s="28"/>
      <c r="F6794" s="28"/>
      <c r="G6794" s="28"/>
      <c r="H6794" s="28"/>
      <c r="I6794" s="28"/>
      <c r="J6794" s="28"/>
      <c r="K6794" s="28"/>
      <c r="L6794" s="28"/>
      <c r="M6794" s="28"/>
      <c r="N6794" s="28"/>
      <c r="O6794" s="28"/>
      <c r="P6794" s="28"/>
      <c r="Q6794" s="28"/>
      <c r="R6794" s="28"/>
    </row>
    <row r="6795" spans="2:18">
      <c r="B6795" s="28"/>
      <c r="C6795" s="28"/>
      <c r="D6795" s="28"/>
      <c r="E6795" s="28"/>
      <c r="F6795" s="28"/>
      <c r="G6795" s="28"/>
      <c r="H6795" s="28"/>
      <c r="I6795" s="28"/>
      <c r="J6795" s="28"/>
      <c r="K6795" s="28"/>
      <c r="L6795" s="28"/>
      <c r="M6795" s="28"/>
      <c r="N6795" s="28"/>
      <c r="O6795" s="28"/>
      <c r="P6795" s="28"/>
      <c r="Q6795" s="28"/>
      <c r="R6795" s="28"/>
    </row>
    <row r="6796" spans="2:18">
      <c r="B6796" s="28"/>
      <c r="C6796" s="28"/>
      <c r="D6796" s="28"/>
      <c r="E6796" s="28"/>
      <c r="F6796" s="28"/>
      <c r="G6796" s="28"/>
      <c r="H6796" s="28"/>
      <c r="I6796" s="28"/>
      <c r="J6796" s="28"/>
      <c r="K6796" s="28"/>
      <c r="L6796" s="28"/>
      <c r="M6796" s="28"/>
      <c r="N6796" s="28"/>
      <c r="O6796" s="28"/>
      <c r="P6796" s="28"/>
      <c r="Q6796" s="28"/>
      <c r="R6796" s="28"/>
    </row>
    <row r="6797" spans="2:18">
      <c r="B6797" s="28"/>
      <c r="C6797" s="28"/>
      <c r="D6797" s="28"/>
      <c r="E6797" s="28"/>
      <c r="F6797" s="28"/>
      <c r="G6797" s="28"/>
      <c r="H6797" s="28"/>
      <c r="I6797" s="28"/>
      <c r="J6797" s="28"/>
      <c r="K6797" s="28"/>
      <c r="L6797" s="28"/>
      <c r="M6797" s="28"/>
      <c r="N6797" s="28"/>
      <c r="O6797" s="28"/>
      <c r="P6797" s="28"/>
      <c r="Q6797" s="28"/>
      <c r="R6797" s="28"/>
    </row>
    <row r="6798" spans="2:18">
      <c r="B6798" s="28"/>
      <c r="C6798" s="28"/>
      <c r="D6798" s="28"/>
      <c r="E6798" s="28"/>
      <c r="F6798" s="28"/>
      <c r="G6798" s="28"/>
      <c r="H6798" s="28"/>
      <c r="I6798" s="28"/>
      <c r="J6798" s="28"/>
      <c r="K6798" s="28"/>
      <c r="L6798" s="28"/>
      <c r="M6798" s="28"/>
      <c r="N6798" s="28"/>
      <c r="O6798" s="28"/>
      <c r="P6798" s="28"/>
      <c r="Q6798" s="28"/>
      <c r="R6798" s="28"/>
    </row>
    <row r="6799" spans="2:18">
      <c r="B6799" s="28"/>
      <c r="C6799" s="28"/>
      <c r="D6799" s="28"/>
      <c r="E6799" s="28"/>
      <c r="F6799" s="28"/>
      <c r="G6799" s="28"/>
      <c r="H6799" s="28"/>
      <c r="I6799" s="28"/>
      <c r="J6799" s="28"/>
      <c r="K6799" s="28"/>
      <c r="L6799" s="28"/>
      <c r="M6799" s="28"/>
      <c r="N6799" s="28"/>
      <c r="O6799" s="28"/>
      <c r="P6799" s="28"/>
      <c r="Q6799" s="28"/>
      <c r="R6799" s="28"/>
    </row>
    <row r="6800" spans="2:18">
      <c r="B6800" s="28"/>
      <c r="C6800" s="28"/>
      <c r="D6800" s="28"/>
      <c r="E6800" s="28"/>
      <c r="F6800" s="28"/>
      <c r="G6800" s="28"/>
      <c r="H6800" s="28"/>
      <c r="I6800" s="28"/>
      <c r="J6800" s="28"/>
      <c r="K6800" s="28"/>
      <c r="L6800" s="28"/>
      <c r="M6800" s="28"/>
      <c r="N6800" s="28"/>
      <c r="O6800" s="28"/>
      <c r="P6800" s="28"/>
      <c r="Q6800" s="28"/>
      <c r="R6800" s="28"/>
    </row>
    <row r="6801" spans="2:18">
      <c r="B6801" s="28"/>
      <c r="C6801" s="28"/>
      <c r="D6801" s="28"/>
      <c r="E6801" s="28"/>
      <c r="F6801" s="28"/>
      <c r="G6801" s="28"/>
      <c r="H6801" s="28"/>
      <c r="I6801" s="28"/>
      <c r="J6801" s="28"/>
      <c r="K6801" s="28"/>
      <c r="L6801" s="28"/>
      <c r="M6801" s="28"/>
      <c r="N6801" s="28"/>
      <c r="O6801" s="28"/>
      <c r="P6801" s="28"/>
      <c r="Q6801" s="28"/>
      <c r="R6801" s="28"/>
    </row>
    <row r="6802" spans="2:18">
      <c r="B6802" s="28"/>
      <c r="C6802" s="28"/>
      <c r="D6802" s="28"/>
      <c r="E6802" s="28"/>
      <c r="F6802" s="28"/>
      <c r="G6802" s="28"/>
      <c r="H6802" s="28"/>
      <c r="I6802" s="28"/>
      <c r="J6802" s="28"/>
      <c r="K6802" s="28"/>
      <c r="L6802" s="28"/>
      <c r="M6802" s="28"/>
      <c r="N6802" s="28"/>
      <c r="O6802" s="28"/>
      <c r="P6802" s="28"/>
      <c r="Q6802" s="28"/>
      <c r="R6802" s="28"/>
    </row>
    <row r="6803" spans="2:18">
      <c r="B6803" s="28"/>
      <c r="C6803" s="28"/>
      <c r="D6803" s="28"/>
      <c r="E6803" s="28"/>
      <c r="F6803" s="28"/>
      <c r="G6803" s="28"/>
      <c r="H6803" s="28"/>
      <c r="I6803" s="28"/>
      <c r="J6803" s="28"/>
      <c r="K6803" s="28"/>
      <c r="L6803" s="28"/>
      <c r="M6803" s="28"/>
      <c r="N6803" s="28"/>
      <c r="O6803" s="28"/>
      <c r="P6803" s="28"/>
      <c r="Q6803" s="28"/>
      <c r="R6803" s="28"/>
    </row>
    <row r="6804" spans="2:18">
      <c r="B6804" s="28"/>
      <c r="C6804" s="28"/>
      <c r="D6804" s="28"/>
      <c r="E6804" s="28"/>
      <c r="F6804" s="28"/>
      <c r="G6804" s="28"/>
      <c r="H6804" s="28"/>
      <c r="I6804" s="28"/>
      <c r="J6804" s="28"/>
      <c r="K6804" s="28"/>
      <c r="L6804" s="28"/>
      <c r="M6804" s="28"/>
      <c r="N6804" s="28"/>
      <c r="O6804" s="28"/>
      <c r="P6804" s="28"/>
      <c r="Q6804" s="28"/>
      <c r="R6804" s="28"/>
    </row>
    <row r="6805" spans="2:18">
      <c r="B6805" s="28"/>
      <c r="C6805" s="28"/>
      <c r="D6805" s="28"/>
      <c r="E6805" s="28"/>
      <c r="F6805" s="28"/>
      <c r="G6805" s="28"/>
      <c r="H6805" s="28"/>
      <c r="I6805" s="28"/>
      <c r="J6805" s="28"/>
      <c r="K6805" s="28"/>
      <c r="L6805" s="28"/>
      <c r="M6805" s="28"/>
      <c r="N6805" s="28"/>
      <c r="O6805" s="28"/>
      <c r="P6805" s="28"/>
      <c r="Q6805" s="28"/>
      <c r="R6805" s="28"/>
    </row>
    <row r="6806" spans="2:18">
      <c r="B6806" s="28"/>
      <c r="C6806" s="28"/>
      <c r="D6806" s="28"/>
      <c r="E6806" s="28"/>
      <c r="F6806" s="28"/>
      <c r="G6806" s="28"/>
      <c r="H6806" s="28"/>
      <c r="I6806" s="28"/>
      <c r="J6806" s="28"/>
      <c r="K6806" s="28"/>
      <c r="L6806" s="28"/>
      <c r="M6806" s="28"/>
      <c r="N6806" s="28"/>
      <c r="O6806" s="28"/>
      <c r="P6806" s="28"/>
      <c r="Q6806" s="28"/>
      <c r="R6806" s="28"/>
    </row>
    <row r="6807" spans="2:18">
      <c r="B6807" s="28"/>
      <c r="C6807" s="28"/>
      <c r="D6807" s="28"/>
      <c r="E6807" s="28"/>
      <c r="F6807" s="28"/>
      <c r="G6807" s="28"/>
      <c r="H6807" s="28"/>
      <c r="I6807" s="28"/>
      <c r="J6807" s="28"/>
      <c r="K6807" s="28"/>
      <c r="L6807" s="28"/>
      <c r="M6807" s="28"/>
      <c r="N6807" s="28"/>
      <c r="O6807" s="28"/>
      <c r="P6807" s="28"/>
      <c r="Q6807" s="28"/>
      <c r="R6807" s="28"/>
    </row>
    <row r="6808" spans="2:18">
      <c r="B6808" s="28"/>
      <c r="C6808" s="28"/>
      <c r="D6808" s="28"/>
      <c r="E6808" s="28"/>
      <c r="F6808" s="28"/>
      <c r="G6808" s="28"/>
      <c r="H6808" s="28"/>
      <c r="I6808" s="28"/>
      <c r="J6808" s="28"/>
      <c r="K6808" s="28"/>
      <c r="L6808" s="28"/>
      <c r="M6808" s="28"/>
      <c r="N6808" s="28"/>
      <c r="O6808" s="28"/>
      <c r="P6808" s="28"/>
      <c r="Q6808" s="28"/>
      <c r="R6808" s="28"/>
    </row>
    <row r="6809" spans="2:18">
      <c r="B6809" s="28"/>
      <c r="C6809" s="28"/>
      <c r="D6809" s="28"/>
      <c r="E6809" s="28"/>
      <c r="F6809" s="28"/>
      <c r="G6809" s="28"/>
      <c r="H6809" s="28"/>
      <c r="I6809" s="28"/>
      <c r="J6809" s="28"/>
      <c r="K6809" s="28"/>
      <c r="L6809" s="28"/>
      <c r="M6809" s="28"/>
      <c r="N6809" s="28"/>
      <c r="O6809" s="28"/>
      <c r="P6809" s="28"/>
      <c r="Q6809" s="28"/>
      <c r="R6809" s="28"/>
    </row>
    <row r="6810" spans="2:18">
      <c r="B6810" s="28"/>
      <c r="C6810" s="28"/>
      <c r="D6810" s="28"/>
      <c r="E6810" s="28"/>
      <c r="F6810" s="28"/>
      <c r="G6810" s="28"/>
      <c r="H6810" s="28"/>
      <c r="I6810" s="28"/>
      <c r="J6810" s="28"/>
      <c r="K6810" s="28"/>
      <c r="L6810" s="28"/>
      <c r="M6810" s="28"/>
      <c r="N6810" s="28"/>
      <c r="O6810" s="28"/>
      <c r="P6810" s="28"/>
      <c r="Q6810" s="28"/>
      <c r="R6810" s="28"/>
    </row>
    <row r="6811" spans="2:18">
      <c r="B6811" s="28"/>
      <c r="C6811" s="28"/>
      <c r="D6811" s="28"/>
      <c r="E6811" s="28"/>
      <c r="F6811" s="28"/>
      <c r="G6811" s="28"/>
      <c r="H6811" s="28"/>
      <c r="I6811" s="28"/>
      <c r="J6811" s="28"/>
      <c r="K6811" s="28"/>
      <c r="L6811" s="28"/>
      <c r="M6811" s="28"/>
      <c r="N6811" s="28"/>
      <c r="O6811" s="28"/>
      <c r="P6811" s="28"/>
      <c r="Q6811" s="28"/>
      <c r="R6811" s="28"/>
    </row>
    <row r="6812" spans="2:18">
      <c r="B6812" s="28"/>
      <c r="C6812" s="28"/>
      <c r="D6812" s="28"/>
      <c r="E6812" s="28"/>
      <c r="F6812" s="28"/>
      <c r="G6812" s="28"/>
      <c r="H6812" s="28"/>
      <c r="I6812" s="28"/>
      <c r="J6812" s="28"/>
      <c r="K6812" s="28"/>
      <c r="L6812" s="28"/>
      <c r="M6812" s="28"/>
      <c r="N6812" s="28"/>
      <c r="O6812" s="28"/>
      <c r="P6812" s="28"/>
      <c r="Q6812" s="28"/>
      <c r="R6812" s="28"/>
    </row>
    <row r="6813" spans="2:18">
      <c r="B6813" s="28"/>
      <c r="C6813" s="28"/>
      <c r="D6813" s="28"/>
      <c r="E6813" s="28"/>
      <c r="F6813" s="28"/>
      <c r="G6813" s="28"/>
      <c r="H6813" s="28"/>
      <c r="I6813" s="28"/>
      <c r="J6813" s="28"/>
      <c r="K6813" s="28"/>
      <c r="L6813" s="28"/>
      <c r="M6813" s="28"/>
      <c r="N6813" s="28"/>
      <c r="O6813" s="28"/>
      <c r="P6813" s="28"/>
      <c r="Q6813" s="28"/>
      <c r="R6813" s="28"/>
    </row>
    <row r="6814" spans="2:18">
      <c r="B6814" s="28"/>
      <c r="C6814" s="28"/>
      <c r="D6814" s="28"/>
      <c r="E6814" s="28"/>
      <c r="F6814" s="28"/>
      <c r="G6814" s="28"/>
      <c r="H6814" s="28"/>
      <c r="I6814" s="28"/>
      <c r="J6814" s="28"/>
      <c r="K6814" s="28"/>
      <c r="L6814" s="28"/>
      <c r="M6814" s="28"/>
      <c r="N6814" s="28"/>
      <c r="O6814" s="28"/>
      <c r="P6814" s="28"/>
      <c r="Q6814" s="28"/>
      <c r="R6814" s="28"/>
    </row>
    <row r="6815" spans="2:18">
      <c r="B6815" s="28"/>
      <c r="C6815" s="28"/>
      <c r="D6815" s="28"/>
      <c r="E6815" s="28"/>
      <c r="F6815" s="28"/>
      <c r="G6815" s="28"/>
      <c r="H6815" s="28"/>
      <c r="I6815" s="28"/>
      <c r="J6815" s="28"/>
      <c r="K6815" s="28"/>
      <c r="L6815" s="28"/>
      <c r="M6815" s="28"/>
      <c r="N6815" s="28"/>
      <c r="O6815" s="28"/>
      <c r="P6815" s="28"/>
      <c r="Q6815" s="28"/>
      <c r="R6815" s="28"/>
    </row>
    <row r="6816" spans="2:18">
      <c r="B6816" s="28"/>
      <c r="C6816" s="28"/>
      <c r="D6816" s="28"/>
      <c r="E6816" s="28"/>
      <c r="F6816" s="28"/>
      <c r="G6816" s="28"/>
      <c r="H6816" s="28"/>
      <c r="I6816" s="28"/>
      <c r="J6816" s="28"/>
      <c r="K6816" s="28"/>
      <c r="L6816" s="28"/>
      <c r="M6816" s="28"/>
      <c r="N6816" s="28"/>
      <c r="O6816" s="28"/>
      <c r="P6816" s="28"/>
      <c r="Q6816" s="28"/>
      <c r="R6816" s="28"/>
    </row>
    <row r="6817" spans="2:18">
      <c r="B6817" s="28"/>
      <c r="C6817" s="28"/>
      <c r="D6817" s="28"/>
      <c r="E6817" s="28"/>
      <c r="F6817" s="28"/>
      <c r="G6817" s="28"/>
      <c r="H6817" s="28"/>
      <c r="I6817" s="28"/>
      <c r="J6817" s="28"/>
      <c r="K6817" s="28"/>
      <c r="L6817" s="28"/>
      <c r="M6817" s="28"/>
      <c r="N6817" s="28"/>
      <c r="O6817" s="28"/>
      <c r="P6817" s="28"/>
      <c r="Q6817" s="28"/>
      <c r="R6817" s="28"/>
    </row>
    <row r="6818" spans="2:18">
      <c r="B6818" s="28"/>
      <c r="C6818" s="28"/>
      <c r="D6818" s="28"/>
      <c r="E6818" s="28"/>
      <c r="F6818" s="28"/>
      <c r="G6818" s="28"/>
      <c r="H6818" s="28"/>
      <c r="I6818" s="28"/>
      <c r="J6818" s="28"/>
      <c r="K6818" s="28"/>
      <c r="L6818" s="28"/>
      <c r="M6818" s="28"/>
      <c r="N6818" s="28"/>
      <c r="O6818" s="28"/>
      <c r="P6818" s="28"/>
      <c r="Q6818" s="28"/>
      <c r="R6818" s="28"/>
    </row>
    <row r="6819" spans="2:18">
      <c r="B6819" s="28"/>
      <c r="C6819" s="28"/>
      <c r="D6819" s="28"/>
      <c r="E6819" s="28"/>
      <c r="F6819" s="28"/>
      <c r="G6819" s="28"/>
      <c r="H6819" s="28"/>
      <c r="I6819" s="28"/>
      <c r="J6819" s="28"/>
      <c r="K6819" s="28"/>
      <c r="L6819" s="28"/>
      <c r="M6819" s="28"/>
      <c r="N6819" s="28"/>
      <c r="O6819" s="28"/>
      <c r="P6819" s="28"/>
      <c r="Q6819" s="28"/>
      <c r="R6819" s="28"/>
    </row>
    <row r="6820" spans="2:18">
      <c r="B6820" s="28"/>
      <c r="C6820" s="28"/>
      <c r="D6820" s="28"/>
      <c r="E6820" s="28"/>
      <c r="F6820" s="28"/>
      <c r="G6820" s="28"/>
      <c r="H6820" s="28"/>
      <c r="I6820" s="28"/>
      <c r="J6820" s="28"/>
      <c r="K6820" s="28"/>
      <c r="L6820" s="28"/>
      <c r="M6820" s="28"/>
      <c r="N6820" s="28"/>
      <c r="O6820" s="28"/>
      <c r="P6820" s="28"/>
      <c r="Q6820" s="28"/>
      <c r="R6820" s="28"/>
    </row>
    <row r="6821" spans="2:18">
      <c r="B6821" s="28"/>
      <c r="C6821" s="28"/>
      <c r="D6821" s="28"/>
      <c r="E6821" s="28"/>
      <c r="F6821" s="28"/>
      <c r="G6821" s="28"/>
      <c r="H6821" s="28"/>
      <c r="I6821" s="28"/>
      <c r="J6821" s="28"/>
      <c r="K6821" s="28"/>
      <c r="L6821" s="28"/>
      <c r="M6821" s="28"/>
      <c r="N6821" s="28"/>
      <c r="O6821" s="28"/>
      <c r="P6821" s="28"/>
      <c r="Q6821" s="28"/>
      <c r="R6821" s="28"/>
    </row>
    <row r="6822" spans="2:18">
      <c r="B6822" s="28"/>
      <c r="C6822" s="28"/>
      <c r="D6822" s="28"/>
      <c r="E6822" s="28"/>
      <c r="F6822" s="28"/>
      <c r="G6822" s="28"/>
      <c r="H6822" s="28"/>
      <c r="I6822" s="28"/>
      <c r="J6822" s="28"/>
      <c r="K6822" s="28"/>
      <c r="L6822" s="28"/>
      <c r="M6822" s="28"/>
      <c r="N6822" s="28"/>
      <c r="O6822" s="28"/>
      <c r="P6822" s="28"/>
      <c r="Q6822" s="28"/>
      <c r="R6822" s="28"/>
    </row>
    <row r="6823" spans="2:18">
      <c r="B6823" s="28"/>
      <c r="C6823" s="28"/>
      <c r="D6823" s="28"/>
      <c r="E6823" s="28"/>
      <c r="F6823" s="28"/>
      <c r="G6823" s="28"/>
      <c r="H6823" s="28"/>
      <c r="I6823" s="28"/>
      <c r="J6823" s="28"/>
      <c r="K6823" s="28"/>
      <c r="L6823" s="28"/>
      <c r="M6823" s="28"/>
      <c r="N6823" s="28"/>
      <c r="O6823" s="28"/>
      <c r="P6823" s="28"/>
      <c r="Q6823" s="28"/>
      <c r="R6823" s="28"/>
    </row>
    <row r="6824" spans="2:18">
      <c r="B6824" s="28"/>
      <c r="C6824" s="28"/>
      <c r="D6824" s="28"/>
      <c r="E6824" s="28"/>
      <c r="F6824" s="28"/>
      <c r="G6824" s="28"/>
      <c r="H6824" s="28"/>
      <c r="I6824" s="28"/>
      <c r="J6824" s="28"/>
      <c r="K6824" s="28"/>
      <c r="L6824" s="28"/>
      <c r="M6824" s="28"/>
      <c r="N6824" s="28"/>
      <c r="O6824" s="28"/>
      <c r="P6824" s="28"/>
      <c r="Q6824" s="28"/>
      <c r="R6824" s="28"/>
    </row>
    <row r="6825" spans="2:18">
      <c r="B6825" s="28"/>
      <c r="C6825" s="28"/>
      <c r="D6825" s="28"/>
      <c r="E6825" s="28"/>
      <c r="F6825" s="28"/>
      <c r="G6825" s="28"/>
      <c r="H6825" s="28"/>
      <c r="I6825" s="28"/>
      <c r="J6825" s="28"/>
      <c r="K6825" s="28"/>
      <c r="L6825" s="28"/>
      <c r="M6825" s="28"/>
      <c r="N6825" s="28"/>
      <c r="O6825" s="28"/>
      <c r="P6825" s="28"/>
      <c r="Q6825" s="28"/>
      <c r="R6825" s="28"/>
    </row>
    <row r="6826" spans="2:18">
      <c r="B6826" s="28"/>
      <c r="C6826" s="28"/>
      <c r="D6826" s="28"/>
      <c r="E6826" s="28"/>
      <c r="F6826" s="28"/>
      <c r="G6826" s="28"/>
      <c r="H6826" s="28"/>
      <c r="I6826" s="28"/>
      <c r="J6826" s="28"/>
      <c r="K6826" s="28"/>
      <c r="L6826" s="28"/>
      <c r="M6826" s="28"/>
      <c r="N6826" s="28"/>
      <c r="O6826" s="28"/>
      <c r="P6826" s="28"/>
      <c r="Q6826" s="28"/>
      <c r="R6826" s="28"/>
    </row>
    <row r="6827" spans="2:18">
      <c r="B6827" s="28"/>
      <c r="C6827" s="28"/>
      <c r="D6827" s="28"/>
      <c r="E6827" s="28"/>
      <c r="F6827" s="28"/>
      <c r="G6827" s="28"/>
      <c r="H6827" s="28"/>
      <c r="I6827" s="28"/>
      <c r="J6827" s="28"/>
      <c r="K6827" s="28"/>
      <c r="L6827" s="28"/>
      <c r="M6827" s="28"/>
      <c r="N6827" s="28"/>
      <c r="O6827" s="28"/>
      <c r="P6827" s="28"/>
      <c r="Q6827" s="28"/>
      <c r="R6827" s="28"/>
    </row>
    <row r="6828" spans="2:18">
      <c r="B6828" s="28"/>
      <c r="C6828" s="28"/>
      <c r="D6828" s="28"/>
      <c r="E6828" s="28"/>
      <c r="F6828" s="28"/>
      <c r="G6828" s="28"/>
      <c r="H6828" s="28"/>
      <c r="I6828" s="28"/>
      <c r="J6828" s="28"/>
      <c r="K6828" s="28"/>
      <c r="L6828" s="28"/>
      <c r="M6828" s="28"/>
      <c r="N6828" s="28"/>
      <c r="O6828" s="28"/>
      <c r="P6828" s="28"/>
      <c r="Q6828" s="28"/>
      <c r="R6828" s="28"/>
    </row>
    <row r="6829" spans="2:18">
      <c r="B6829" s="28"/>
      <c r="C6829" s="28"/>
      <c r="D6829" s="28"/>
      <c r="E6829" s="28"/>
      <c r="F6829" s="28"/>
      <c r="G6829" s="28"/>
      <c r="H6829" s="28"/>
      <c r="I6829" s="28"/>
      <c r="J6829" s="28"/>
      <c r="K6829" s="28"/>
      <c r="L6829" s="28"/>
      <c r="M6829" s="28"/>
      <c r="N6829" s="28"/>
      <c r="O6829" s="28"/>
      <c r="P6829" s="28"/>
      <c r="Q6829" s="28"/>
      <c r="R6829" s="28"/>
    </row>
    <row r="6830" spans="2:18">
      <c r="B6830" s="28"/>
      <c r="C6830" s="28"/>
      <c r="D6830" s="28"/>
      <c r="E6830" s="28"/>
      <c r="F6830" s="28"/>
      <c r="G6830" s="28"/>
      <c r="H6830" s="28"/>
      <c r="I6830" s="28"/>
      <c r="J6830" s="28"/>
      <c r="K6830" s="28"/>
      <c r="L6830" s="28"/>
      <c r="M6830" s="28"/>
      <c r="N6830" s="28"/>
      <c r="O6830" s="28"/>
      <c r="P6830" s="28"/>
      <c r="Q6830" s="28"/>
      <c r="R6830" s="28"/>
    </row>
    <row r="6831" spans="2:18">
      <c r="B6831" s="28"/>
      <c r="C6831" s="28"/>
      <c r="D6831" s="28"/>
      <c r="E6831" s="28"/>
      <c r="F6831" s="28"/>
      <c r="G6831" s="28"/>
      <c r="H6831" s="28"/>
      <c r="I6831" s="28"/>
      <c r="J6831" s="28"/>
      <c r="K6831" s="28"/>
      <c r="L6831" s="28"/>
      <c r="M6831" s="28"/>
      <c r="N6831" s="28"/>
      <c r="O6831" s="28"/>
      <c r="P6831" s="28"/>
      <c r="Q6831" s="28"/>
      <c r="R6831" s="28"/>
    </row>
    <row r="6832" spans="2:18">
      <c r="B6832" s="28"/>
      <c r="C6832" s="28"/>
      <c r="D6832" s="28"/>
      <c r="E6832" s="28"/>
      <c r="F6832" s="28"/>
      <c r="G6832" s="28"/>
      <c r="H6832" s="28"/>
      <c r="I6832" s="28"/>
      <c r="J6832" s="28"/>
      <c r="K6832" s="28"/>
      <c r="L6832" s="28"/>
      <c r="M6832" s="28"/>
      <c r="N6832" s="28"/>
      <c r="O6832" s="28"/>
      <c r="P6832" s="28"/>
      <c r="Q6832" s="28"/>
      <c r="R6832" s="28"/>
    </row>
    <row r="6833" spans="2:18">
      <c r="B6833" s="28"/>
      <c r="C6833" s="28"/>
      <c r="D6833" s="28"/>
      <c r="E6833" s="28"/>
      <c r="F6833" s="28"/>
      <c r="G6833" s="28"/>
      <c r="H6833" s="28"/>
      <c r="I6833" s="28"/>
      <c r="J6833" s="28"/>
      <c r="K6833" s="28"/>
      <c r="L6833" s="28"/>
      <c r="M6833" s="28"/>
      <c r="N6833" s="28"/>
      <c r="O6833" s="28"/>
      <c r="P6833" s="28"/>
      <c r="Q6833" s="28"/>
      <c r="R6833" s="28"/>
    </row>
    <row r="6834" spans="2:18">
      <c r="B6834" s="28"/>
      <c r="C6834" s="28"/>
      <c r="D6834" s="28"/>
      <c r="E6834" s="28"/>
      <c r="F6834" s="28"/>
      <c r="G6834" s="28"/>
      <c r="H6834" s="28"/>
      <c r="I6834" s="28"/>
      <c r="J6834" s="28"/>
      <c r="K6834" s="28"/>
      <c r="L6834" s="28"/>
      <c r="M6834" s="28"/>
      <c r="N6834" s="28"/>
      <c r="O6834" s="28"/>
      <c r="P6834" s="28"/>
      <c r="Q6834" s="28"/>
      <c r="R6834" s="28"/>
    </row>
    <row r="6835" spans="2:18">
      <c r="B6835" s="28"/>
      <c r="C6835" s="28"/>
      <c r="D6835" s="28"/>
      <c r="E6835" s="28"/>
      <c r="F6835" s="28"/>
      <c r="G6835" s="28"/>
      <c r="H6835" s="28"/>
      <c r="I6835" s="28"/>
      <c r="J6835" s="28"/>
      <c r="K6835" s="28"/>
      <c r="L6835" s="28"/>
      <c r="M6835" s="28"/>
      <c r="N6835" s="28"/>
      <c r="O6835" s="28"/>
      <c r="P6835" s="28"/>
      <c r="Q6835" s="28"/>
      <c r="R6835" s="28"/>
    </row>
    <row r="6836" spans="2:18">
      <c r="B6836" s="28"/>
      <c r="C6836" s="28"/>
      <c r="D6836" s="28"/>
      <c r="E6836" s="28"/>
      <c r="F6836" s="28"/>
      <c r="G6836" s="28"/>
      <c r="H6836" s="28"/>
      <c r="I6836" s="28"/>
      <c r="J6836" s="28"/>
      <c r="K6836" s="28"/>
      <c r="L6836" s="28"/>
      <c r="M6836" s="28"/>
      <c r="N6836" s="28"/>
      <c r="O6836" s="28"/>
      <c r="P6836" s="28"/>
      <c r="Q6836" s="28"/>
      <c r="R6836" s="28"/>
    </row>
    <row r="6837" spans="2:18">
      <c r="B6837" s="28"/>
      <c r="C6837" s="28"/>
      <c r="D6837" s="28"/>
      <c r="E6837" s="28"/>
      <c r="F6837" s="28"/>
      <c r="G6837" s="28"/>
      <c r="H6837" s="28"/>
      <c r="I6837" s="28"/>
      <c r="J6837" s="28"/>
      <c r="K6837" s="28"/>
      <c r="L6837" s="28"/>
      <c r="M6837" s="28"/>
      <c r="N6837" s="28"/>
      <c r="O6837" s="28"/>
      <c r="P6837" s="28"/>
      <c r="Q6837" s="28"/>
      <c r="R6837" s="28"/>
    </row>
    <row r="6838" spans="2:18">
      <c r="B6838" s="28"/>
      <c r="C6838" s="28"/>
      <c r="D6838" s="28"/>
      <c r="E6838" s="28"/>
      <c r="F6838" s="28"/>
      <c r="G6838" s="28"/>
      <c r="H6838" s="28"/>
      <c r="I6838" s="28"/>
      <c r="J6838" s="28"/>
      <c r="K6838" s="28"/>
      <c r="L6838" s="28"/>
      <c r="M6838" s="28"/>
      <c r="N6838" s="28"/>
      <c r="O6838" s="28"/>
      <c r="P6838" s="28"/>
      <c r="Q6838" s="28"/>
      <c r="R6838" s="28"/>
    </row>
    <row r="6839" spans="2:18">
      <c r="B6839" s="28"/>
      <c r="C6839" s="28"/>
      <c r="D6839" s="28"/>
      <c r="E6839" s="28"/>
      <c r="F6839" s="28"/>
      <c r="G6839" s="28"/>
      <c r="H6839" s="28"/>
      <c r="I6839" s="28"/>
      <c r="J6839" s="28"/>
      <c r="K6839" s="28"/>
      <c r="L6839" s="28"/>
      <c r="M6839" s="28"/>
      <c r="N6839" s="28"/>
      <c r="O6839" s="28"/>
      <c r="P6839" s="28"/>
      <c r="Q6839" s="28"/>
      <c r="R6839" s="28"/>
    </row>
    <row r="6840" spans="2:18">
      <c r="B6840" s="28"/>
      <c r="C6840" s="28"/>
      <c r="D6840" s="28"/>
      <c r="E6840" s="28"/>
      <c r="F6840" s="28"/>
      <c r="G6840" s="28"/>
      <c r="H6840" s="28"/>
      <c r="I6840" s="28"/>
      <c r="J6840" s="28"/>
      <c r="K6840" s="28"/>
      <c r="L6840" s="28"/>
      <c r="M6840" s="28"/>
      <c r="N6840" s="28"/>
      <c r="O6840" s="28"/>
      <c r="P6840" s="28"/>
      <c r="Q6840" s="28"/>
      <c r="R6840" s="28"/>
    </row>
    <row r="6841" spans="2:18">
      <c r="B6841" s="28"/>
      <c r="C6841" s="28"/>
      <c r="D6841" s="28"/>
      <c r="E6841" s="28"/>
      <c r="F6841" s="28"/>
      <c r="G6841" s="28"/>
      <c r="H6841" s="28"/>
      <c r="I6841" s="28"/>
      <c r="J6841" s="28"/>
      <c r="K6841" s="28"/>
      <c r="L6841" s="28"/>
      <c r="M6841" s="28"/>
      <c r="N6841" s="28"/>
      <c r="O6841" s="28"/>
      <c r="P6841" s="28"/>
      <c r="Q6841" s="28"/>
      <c r="R6841" s="28"/>
    </row>
    <row r="6842" spans="2:18">
      <c r="B6842" s="28"/>
      <c r="C6842" s="28"/>
      <c r="D6842" s="28"/>
      <c r="E6842" s="28"/>
      <c r="F6842" s="28"/>
      <c r="G6842" s="28"/>
      <c r="H6842" s="28"/>
      <c r="I6842" s="28"/>
      <c r="J6842" s="28"/>
      <c r="K6842" s="28"/>
      <c r="L6842" s="28"/>
      <c r="M6842" s="28"/>
      <c r="N6842" s="28"/>
      <c r="O6842" s="28"/>
      <c r="P6842" s="28"/>
      <c r="Q6842" s="28"/>
      <c r="R6842" s="28"/>
    </row>
    <row r="6843" spans="2:18">
      <c r="B6843" s="28"/>
      <c r="C6843" s="28"/>
      <c r="D6843" s="28"/>
      <c r="E6843" s="28"/>
      <c r="F6843" s="28"/>
      <c r="G6843" s="28"/>
      <c r="H6843" s="28"/>
      <c r="I6843" s="28"/>
      <c r="J6843" s="28"/>
      <c r="K6843" s="28"/>
      <c r="L6843" s="28"/>
      <c r="M6843" s="28"/>
      <c r="N6843" s="28"/>
      <c r="O6843" s="28"/>
      <c r="P6843" s="28"/>
      <c r="Q6843" s="28"/>
      <c r="R6843" s="28"/>
    </row>
    <row r="6844" spans="2:18">
      <c r="B6844" s="28"/>
      <c r="C6844" s="28"/>
      <c r="D6844" s="28"/>
      <c r="E6844" s="28"/>
      <c r="F6844" s="28"/>
      <c r="G6844" s="28"/>
      <c r="H6844" s="28"/>
      <c r="I6844" s="28"/>
      <c r="J6844" s="28"/>
      <c r="K6844" s="28"/>
      <c r="L6844" s="28"/>
      <c r="M6844" s="28"/>
      <c r="N6844" s="28"/>
      <c r="O6844" s="28"/>
      <c r="P6844" s="28"/>
      <c r="Q6844" s="28"/>
      <c r="R6844" s="28"/>
    </row>
    <row r="6845" spans="2:18">
      <c r="B6845" s="28"/>
      <c r="C6845" s="28"/>
      <c r="D6845" s="28"/>
      <c r="E6845" s="28"/>
      <c r="F6845" s="28"/>
      <c r="G6845" s="28"/>
      <c r="H6845" s="28"/>
      <c r="I6845" s="28"/>
      <c r="J6845" s="28"/>
      <c r="K6845" s="28"/>
      <c r="L6845" s="28"/>
      <c r="M6845" s="28"/>
      <c r="N6845" s="28"/>
      <c r="O6845" s="28"/>
      <c r="P6845" s="28"/>
      <c r="Q6845" s="28"/>
      <c r="R6845" s="28"/>
    </row>
    <row r="6846" spans="2:18">
      <c r="B6846" s="28"/>
      <c r="C6846" s="28"/>
      <c r="D6846" s="28"/>
      <c r="E6846" s="28"/>
      <c r="F6846" s="28"/>
      <c r="G6846" s="28"/>
      <c r="H6846" s="28"/>
      <c r="I6846" s="28"/>
      <c r="J6846" s="28"/>
      <c r="K6846" s="28"/>
      <c r="L6846" s="28"/>
      <c r="M6846" s="28"/>
      <c r="N6846" s="28"/>
      <c r="O6846" s="28"/>
      <c r="P6846" s="28"/>
      <c r="Q6846" s="28"/>
      <c r="R6846" s="28"/>
    </row>
    <row r="6847" spans="2:18">
      <c r="B6847" s="28"/>
      <c r="C6847" s="28"/>
      <c r="D6847" s="28"/>
      <c r="E6847" s="28"/>
      <c r="F6847" s="28"/>
      <c r="G6847" s="28"/>
      <c r="H6847" s="28"/>
      <c r="I6847" s="28"/>
      <c r="J6847" s="28"/>
      <c r="K6847" s="28"/>
      <c r="L6847" s="28"/>
      <c r="M6847" s="28"/>
      <c r="N6847" s="28"/>
      <c r="O6847" s="28"/>
      <c r="P6847" s="28"/>
      <c r="Q6847" s="28"/>
      <c r="R6847" s="28"/>
    </row>
    <row r="6848" spans="2:18">
      <c r="B6848" s="28"/>
      <c r="C6848" s="28"/>
      <c r="D6848" s="28"/>
      <c r="E6848" s="28"/>
      <c r="F6848" s="28"/>
      <c r="G6848" s="28"/>
      <c r="H6848" s="28"/>
      <c r="I6848" s="28"/>
      <c r="J6848" s="28"/>
      <c r="K6848" s="28"/>
      <c r="L6848" s="28"/>
      <c r="M6848" s="28"/>
      <c r="N6848" s="28"/>
      <c r="O6848" s="28"/>
      <c r="P6848" s="28"/>
      <c r="Q6848" s="28"/>
      <c r="R6848" s="28"/>
    </row>
    <row r="6849" spans="2:18">
      <c r="B6849" s="28"/>
      <c r="C6849" s="28"/>
      <c r="D6849" s="28"/>
      <c r="E6849" s="28"/>
      <c r="F6849" s="28"/>
      <c r="G6849" s="28"/>
      <c r="H6849" s="28"/>
      <c r="I6849" s="28"/>
      <c r="J6849" s="28"/>
      <c r="K6849" s="28"/>
      <c r="L6849" s="28"/>
      <c r="M6849" s="28"/>
      <c r="N6849" s="28"/>
      <c r="O6849" s="28"/>
      <c r="P6849" s="28"/>
      <c r="Q6849" s="28"/>
      <c r="R6849" s="28"/>
    </row>
    <row r="6850" spans="2:18">
      <c r="B6850" s="28"/>
      <c r="C6850" s="28"/>
      <c r="D6850" s="28"/>
      <c r="E6850" s="28"/>
      <c r="F6850" s="28"/>
      <c r="G6850" s="28"/>
      <c r="H6850" s="28"/>
      <c r="I6850" s="28"/>
      <c r="J6850" s="28"/>
      <c r="K6850" s="28"/>
      <c r="L6850" s="28"/>
      <c r="M6850" s="28"/>
      <c r="N6850" s="28"/>
      <c r="O6850" s="28"/>
      <c r="P6850" s="28"/>
      <c r="Q6850" s="28"/>
      <c r="R6850" s="28"/>
    </row>
    <row r="6851" spans="2:18">
      <c r="B6851" s="28"/>
      <c r="C6851" s="28"/>
      <c r="D6851" s="28"/>
      <c r="E6851" s="28"/>
      <c r="F6851" s="28"/>
      <c r="G6851" s="28"/>
      <c r="H6851" s="28"/>
      <c r="I6851" s="28"/>
      <c r="J6851" s="28"/>
      <c r="K6851" s="28"/>
      <c r="L6851" s="28"/>
      <c r="M6851" s="28"/>
      <c r="N6851" s="28"/>
      <c r="O6851" s="28"/>
      <c r="P6851" s="28"/>
      <c r="Q6851" s="28"/>
      <c r="R6851" s="28"/>
    </row>
    <row r="6852" spans="2:18">
      <c r="B6852" s="28"/>
      <c r="C6852" s="28"/>
      <c r="D6852" s="28"/>
      <c r="E6852" s="28"/>
      <c r="F6852" s="28"/>
      <c r="G6852" s="28"/>
      <c r="H6852" s="28"/>
      <c r="I6852" s="28"/>
      <c r="J6852" s="28"/>
      <c r="K6852" s="28"/>
      <c r="L6852" s="28"/>
      <c r="M6852" s="28"/>
      <c r="N6852" s="28"/>
      <c r="O6852" s="28"/>
      <c r="P6852" s="28"/>
      <c r="Q6852" s="28"/>
      <c r="R6852" s="28"/>
    </row>
    <row r="6853" spans="2:18">
      <c r="B6853" s="28"/>
      <c r="C6853" s="28"/>
      <c r="D6853" s="28"/>
      <c r="E6853" s="28"/>
      <c r="F6853" s="28"/>
      <c r="G6853" s="28"/>
      <c r="H6853" s="28"/>
      <c r="I6853" s="28"/>
      <c r="J6853" s="28"/>
      <c r="K6853" s="28"/>
      <c r="L6853" s="28"/>
      <c r="M6853" s="28"/>
      <c r="N6853" s="28"/>
      <c r="O6853" s="28"/>
      <c r="P6853" s="28"/>
      <c r="Q6853" s="28"/>
      <c r="R6853" s="28"/>
    </row>
    <row r="6854" spans="2:18">
      <c r="B6854" s="28"/>
      <c r="C6854" s="28"/>
      <c r="D6854" s="28"/>
      <c r="E6854" s="28"/>
      <c r="F6854" s="28"/>
      <c r="G6854" s="28"/>
      <c r="H6854" s="28"/>
      <c r="I6854" s="28"/>
      <c r="J6854" s="28"/>
      <c r="K6854" s="28"/>
      <c r="L6854" s="28"/>
      <c r="M6854" s="28"/>
      <c r="N6854" s="28"/>
      <c r="O6854" s="28"/>
      <c r="P6854" s="28"/>
      <c r="Q6854" s="28"/>
      <c r="R6854" s="28"/>
    </row>
    <row r="6855" spans="2:18">
      <c r="B6855" s="28"/>
      <c r="C6855" s="28"/>
      <c r="D6855" s="28"/>
      <c r="E6855" s="28"/>
      <c r="F6855" s="28"/>
      <c r="G6855" s="28"/>
      <c r="H6855" s="28"/>
      <c r="I6855" s="28"/>
      <c r="J6855" s="28"/>
      <c r="K6855" s="28"/>
      <c r="L6855" s="28"/>
      <c r="M6855" s="28"/>
      <c r="N6855" s="28"/>
      <c r="O6855" s="28"/>
      <c r="P6855" s="28"/>
      <c r="Q6855" s="28"/>
      <c r="R6855" s="28"/>
    </row>
    <row r="6856" spans="2:18">
      <c r="B6856" s="28"/>
      <c r="C6856" s="28"/>
      <c r="D6856" s="28"/>
      <c r="E6856" s="28"/>
      <c r="F6856" s="28"/>
      <c r="G6856" s="28"/>
      <c r="H6856" s="28"/>
      <c r="I6856" s="28"/>
      <c r="J6856" s="28"/>
      <c r="K6856" s="28"/>
      <c r="L6856" s="28"/>
      <c r="M6856" s="28"/>
      <c r="N6856" s="28"/>
      <c r="O6856" s="28"/>
      <c r="P6856" s="28"/>
      <c r="Q6856" s="28"/>
      <c r="R6856" s="28"/>
    </row>
    <row r="6857" spans="2:18">
      <c r="B6857" s="28"/>
      <c r="C6857" s="28"/>
      <c r="D6857" s="28"/>
      <c r="E6857" s="28"/>
      <c r="F6857" s="28"/>
      <c r="G6857" s="28"/>
      <c r="H6857" s="28"/>
      <c r="I6857" s="28"/>
      <c r="J6857" s="28"/>
      <c r="K6857" s="28"/>
      <c r="L6857" s="28"/>
      <c r="M6857" s="28"/>
      <c r="N6857" s="28"/>
      <c r="O6857" s="28"/>
      <c r="P6857" s="28"/>
      <c r="Q6857" s="28"/>
      <c r="R6857" s="28"/>
    </row>
    <row r="6858" spans="2:18">
      <c r="B6858" s="28"/>
      <c r="C6858" s="28"/>
      <c r="D6858" s="28"/>
      <c r="E6858" s="28"/>
      <c r="F6858" s="28"/>
      <c r="G6858" s="28"/>
      <c r="H6858" s="28"/>
      <c r="I6858" s="28"/>
      <c r="J6858" s="28"/>
      <c r="K6858" s="28"/>
      <c r="L6858" s="28"/>
      <c r="M6858" s="28"/>
      <c r="N6858" s="28"/>
      <c r="O6858" s="28"/>
      <c r="P6858" s="28"/>
      <c r="Q6858" s="28"/>
      <c r="R6858" s="28"/>
    </row>
    <row r="6859" spans="2:18">
      <c r="B6859" s="28"/>
      <c r="C6859" s="28"/>
      <c r="D6859" s="28"/>
      <c r="E6859" s="28"/>
      <c r="F6859" s="28"/>
      <c r="G6859" s="28"/>
      <c r="H6859" s="28"/>
      <c r="I6859" s="28"/>
      <c r="J6859" s="28"/>
      <c r="K6859" s="28"/>
      <c r="L6859" s="28"/>
      <c r="M6859" s="28"/>
      <c r="N6859" s="28"/>
      <c r="O6859" s="28"/>
      <c r="P6859" s="28"/>
      <c r="Q6859" s="28"/>
      <c r="R6859" s="28"/>
    </row>
    <row r="6860" spans="2:18">
      <c r="B6860" s="28"/>
      <c r="C6860" s="28"/>
      <c r="D6860" s="28"/>
      <c r="E6860" s="28"/>
      <c r="F6860" s="28"/>
      <c r="G6860" s="28"/>
      <c r="H6860" s="28"/>
      <c r="I6860" s="28"/>
      <c r="J6860" s="28"/>
      <c r="K6860" s="28"/>
      <c r="L6860" s="28"/>
      <c r="M6860" s="28"/>
      <c r="N6860" s="28"/>
      <c r="O6860" s="28"/>
      <c r="P6860" s="28"/>
      <c r="Q6860" s="28"/>
      <c r="R6860" s="28"/>
    </row>
    <row r="6861" spans="2:18">
      <c r="B6861" s="28"/>
      <c r="C6861" s="28"/>
      <c r="D6861" s="28"/>
      <c r="E6861" s="28"/>
      <c r="F6861" s="28"/>
      <c r="G6861" s="28"/>
      <c r="H6861" s="28"/>
      <c r="I6861" s="28"/>
      <c r="J6861" s="28"/>
      <c r="K6861" s="28"/>
      <c r="L6861" s="28"/>
      <c r="M6861" s="28"/>
      <c r="N6861" s="28"/>
      <c r="O6861" s="28"/>
      <c r="P6861" s="28"/>
      <c r="Q6861" s="28"/>
      <c r="R6861" s="28"/>
    </row>
    <row r="6862" spans="2:18">
      <c r="B6862" s="28"/>
      <c r="C6862" s="28"/>
      <c r="D6862" s="28"/>
      <c r="E6862" s="28"/>
      <c r="F6862" s="28"/>
      <c r="G6862" s="28"/>
      <c r="H6862" s="28"/>
      <c r="I6862" s="28"/>
      <c r="J6862" s="28"/>
      <c r="K6862" s="28"/>
      <c r="L6862" s="28"/>
      <c r="M6862" s="28"/>
      <c r="N6862" s="28"/>
      <c r="O6862" s="28"/>
      <c r="P6862" s="28"/>
      <c r="Q6862" s="28"/>
      <c r="R6862" s="28"/>
    </row>
    <row r="6863" spans="2:18">
      <c r="B6863" s="28"/>
      <c r="C6863" s="28"/>
      <c r="D6863" s="28"/>
      <c r="E6863" s="28"/>
      <c r="F6863" s="28"/>
      <c r="G6863" s="28"/>
      <c r="H6863" s="28"/>
      <c r="I6863" s="28"/>
      <c r="J6863" s="28"/>
      <c r="K6863" s="28"/>
      <c r="L6863" s="28"/>
      <c r="M6863" s="28"/>
      <c r="N6863" s="28"/>
      <c r="O6863" s="28"/>
      <c r="P6863" s="28"/>
      <c r="Q6863" s="28"/>
      <c r="R6863" s="28"/>
    </row>
    <row r="6864" spans="2:18">
      <c r="B6864" s="28"/>
      <c r="C6864" s="28"/>
      <c r="D6864" s="28"/>
      <c r="E6864" s="28"/>
      <c r="F6864" s="28"/>
      <c r="G6864" s="28"/>
      <c r="H6864" s="28"/>
      <c r="I6864" s="28"/>
      <c r="J6864" s="28"/>
      <c r="K6864" s="28"/>
      <c r="L6864" s="28"/>
      <c r="M6864" s="28"/>
      <c r="N6864" s="28"/>
      <c r="O6864" s="28"/>
      <c r="P6864" s="28"/>
      <c r="Q6864" s="28"/>
      <c r="R6864" s="28"/>
    </row>
    <row r="6865" spans="2:18">
      <c r="B6865" s="28"/>
      <c r="C6865" s="28"/>
      <c r="D6865" s="28"/>
      <c r="E6865" s="28"/>
      <c r="F6865" s="28"/>
      <c r="G6865" s="28"/>
      <c r="H6865" s="28"/>
      <c r="I6865" s="28"/>
      <c r="J6865" s="28"/>
      <c r="K6865" s="28"/>
      <c r="L6865" s="28"/>
      <c r="M6865" s="28"/>
      <c r="N6865" s="28"/>
      <c r="O6865" s="28"/>
      <c r="P6865" s="28"/>
      <c r="Q6865" s="28"/>
      <c r="R6865" s="28"/>
    </row>
    <row r="6866" spans="2:18">
      <c r="B6866" s="28"/>
      <c r="C6866" s="28"/>
      <c r="D6866" s="28"/>
      <c r="E6866" s="28"/>
      <c r="F6866" s="28"/>
      <c r="G6866" s="28"/>
      <c r="H6866" s="28"/>
      <c r="I6866" s="28"/>
      <c r="J6866" s="28"/>
      <c r="K6866" s="28"/>
      <c r="L6866" s="28"/>
      <c r="M6866" s="28"/>
      <c r="N6866" s="28"/>
      <c r="O6866" s="28"/>
      <c r="P6866" s="28"/>
      <c r="Q6866" s="28"/>
      <c r="R6866" s="28"/>
    </row>
    <row r="6867" spans="2:18">
      <c r="B6867" s="28"/>
      <c r="C6867" s="28"/>
      <c r="D6867" s="28"/>
      <c r="E6867" s="28"/>
      <c r="F6867" s="28"/>
      <c r="G6867" s="28"/>
      <c r="H6867" s="28"/>
      <c r="I6867" s="28"/>
      <c r="J6867" s="28"/>
      <c r="K6867" s="28"/>
      <c r="L6867" s="28"/>
      <c r="M6867" s="28"/>
      <c r="N6867" s="28"/>
      <c r="O6867" s="28"/>
      <c r="P6867" s="28"/>
      <c r="Q6867" s="28"/>
      <c r="R6867" s="28"/>
    </row>
    <row r="6868" spans="2:18">
      <c r="B6868" s="28"/>
      <c r="C6868" s="28"/>
      <c r="D6868" s="28"/>
      <c r="E6868" s="28"/>
      <c r="F6868" s="28"/>
      <c r="G6868" s="28"/>
      <c r="H6868" s="28"/>
      <c r="I6868" s="28"/>
      <c r="J6868" s="28"/>
      <c r="K6868" s="28"/>
      <c r="L6868" s="28"/>
      <c r="M6868" s="28"/>
      <c r="N6868" s="28"/>
      <c r="O6868" s="28"/>
      <c r="P6868" s="28"/>
      <c r="Q6868" s="28"/>
      <c r="R6868" s="28"/>
    </row>
    <row r="6869" spans="2:18">
      <c r="B6869" s="28"/>
      <c r="C6869" s="28"/>
      <c r="D6869" s="28"/>
      <c r="E6869" s="28"/>
      <c r="F6869" s="28"/>
      <c r="G6869" s="28"/>
      <c r="H6869" s="28"/>
      <c r="I6869" s="28"/>
      <c r="J6869" s="28"/>
      <c r="K6869" s="28"/>
      <c r="L6869" s="28"/>
      <c r="M6869" s="28"/>
      <c r="N6869" s="28"/>
      <c r="O6869" s="28"/>
      <c r="P6869" s="28"/>
      <c r="Q6869" s="28"/>
      <c r="R6869" s="28"/>
    </row>
    <row r="6870" spans="2:18">
      <c r="B6870" s="28"/>
      <c r="C6870" s="28"/>
      <c r="D6870" s="28"/>
      <c r="E6870" s="28"/>
      <c r="F6870" s="28"/>
      <c r="G6870" s="28"/>
      <c r="H6870" s="28"/>
      <c r="I6870" s="28"/>
      <c r="J6870" s="28"/>
      <c r="K6870" s="28"/>
      <c r="L6870" s="28"/>
      <c r="M6870" s="28"/>
      <c r="N6870" s="28"/>
      <c r="O6870" s="28"/>
      <c r="P6870" s="28"/>
      <c r="Q6870" s="28"/>
      <c r="R6870" s="28"/>
    </row>
    <row r="6871" spans="2:18">
      <c r="B6871" s="28"/>
      <c r="C6871" s="28"/>
      <c r="D6871" s="28"/>
      <c r="E6871" s="28"/>
      <c r="F6871" s="28"/>
      <c r="G6871" s="28"/>
      <c r="H6871" s="28"/>
      <c r="I6871" s="28"/>
      <c r="J6871" s="28"/>
      <c r="K6871" s="28"/>
      <c r="L6871" s="28"/>
      <c r="M6871" s="28"/>
      <c r="N6871" s="28"/>
      <c r="O6871" s="28"/>
      <c r="P6871" s="28"/>
      <c r="Q6871" s="28"/>
      <c r="R6871" s="28"/>
    </row>
    <row r="6872" spans="2:18">
      <c r="B6872" s="28"/>
      <c r="C6872" s="28"/>
      <c r="D6872" s="28"/>
      <c r="E6872" s="28"/>
      <c r="F6872" s="28"/>
      <c r="G6872" s="28"/>
      <c r="H6872" s="28"/>
      <c r="I6872" s="28"/>
      <c r="J6872" s="28"/>
      <c r="K6872" s="28"/>
      <c r="L6872" s="28"/>
      <c r="M6872" s="28"/>
      <c r="N6872" s="28"/>
      <c r="O6872" s="28"/>
      <c r="P6872" s="28"/>
      <c r="Q6872" s="28"/>
      <c r="R6872" s="28"/>
    </row>
    <row r="6873" spans="2:18">
      <c r="B6873" s="28"/>
      <c r="C6873" s="28"/>
      <c r="D6873" s="28"/>
      <c r="E6873" s="28"/>
      <c r="F6873" s="28"/>
      <c r="G6873" s="28"/>
      <c r="H6873" s="28"/>
      <c r="I6873" s="28"/>
      <c r="J6873" s="28"/>
      <c r="K6873" s="28"/>
      <c r="L6873" s="28"/>
      <c r="M6873" s="28"/>
      <c r="N6873" s="28"/>
      <c r="O6873" s="28"/>
      <c r="P6873" s="28"/>
      <c r="Q6873" s="28"/>
      <c r="R6873" s="28"/>
    </row>
    <row r="6874" spans="2:18">
      <c r="B6874" s="28"/>
      <c r="C6874" s="28"/>
      <c r="D6874" s="28"/>
      <c r="E6874" s="28"/>
      <c r="F6874" s="28"/>
      <c r="G6874" s="28"/>
      <c r="H6874" s="28"/>
      <c r="I6874" s="28"/>
      <c r="J6874" s="28"/>
      <c r="K6874" s="28"/>
      <c r="L6874" s="28"/>
      <c r="M6874" s="28"/>
      <c r="N6874" s="28"/>
      <c r="O6874" s="28"/>
      <c r="P6874" s="28"/>
      <c r="Q6874" s="28"/>
      <c r="R6874" s="28"/>
    </row>
    <row r="6875" spans="2:18">
      <c r="B6875" s="28"/>
      <c r="C6875" s="28"/>
      <c r="D6875" s="28"/>
      <c r="E6875" s="28"/>
      <c r="F6875" s="28"/>
      <c r="G6875" s="28"/>
      <c r="H6875" s="28"/>
      <c r="I6875" s="28"/>
      <c r="J6875" s="28"/>
      <c r="K6875" s="28"/>
      <c r="L6875" s="28"/>
      <c r="M6875" s="28"/>
      <c r="N6875" s="28"/>
      <c r="O6875" s="28"/>
      <c r="P6875" s="28"/>
      <c r="Q6875" s="28"/>
      <c r="R6875" s="28"/>
    </row>
    <row r="6876" spans="2:18">
      <c r="B6876" s="28"/>
      <c r="C6876" s="28"/>
      <c r="D6876" s="28"/>
      <c r="E6876" s="28"/>
      <c r="F6876" s="28"/>
      <c r="G6876" s="28"/>
      <c r="H6876" s="28"/>
      <c r="I6876" s="28"/>
      <c r="J6876" s="28"/>
      <c r="K6876" s="28"/>
      <c r="L6876" s="28"/>
      <c r="M6876" s="28"/>
      <c r="N6876" s="28"/>
      <c r="O6876" s="28"/>
      <c r="P6876" s="28"/>
      <c r="Q6876" s="28"/>
      <c r="R6876" s="28"/>
    </row>
    <row r="6877" spans="2:18">
      <c r="B6877" s="28"/>
      <c r="C6877" s="28"/>
      <c r="D6877" s="28"/>
      <c r="E6877" s="28"/>
      <c r="F6877" s="28"/>
      <c r="G6877" s="28"/>
      <c r="H6877" s="28"/>
      <c r="I6877" s="28"/>
      <c r="J6877" s="28"/>
      <c r="K6877" s="28"/>
      <c r="L6877" s="28"/>
      <c r="M6877" s="28"/>
      <c r="N6877" s="28"/>
      <c r="O6877" s="28"/>
      <c r="P6877" s="28"/>
      <c r="Q6877" s="28"/>
      <c r="R6877" s="28"/>
    </row>
    <row r="6878" spans="2:18">
      <c r="B6878" s="28"/>
      <c r="C6878" s="28"/>
      <c r="D6878" s="28"/>
      <c r="E6878" s="28"/>
      <c r="F6878" s="28"/>
      <c r="G6878" s="28"/>
      <c r="H6878" s="28"/>
      <c r="I6878" s="28"/>
      <c r="J6878" s="28"/>
      <c r="K6878" s="28"/>
      <c r="L6878" s="28"/>
      <c r="M6878" s="28"/>
      <c r="N6878" s="28"/>
      <c r="O6878" s="28"/>
      <c r="P6878" s="28"/>
      <c r="Q6878" s="28"/>
      <c r="R6878" s="28"/>
    </row>
    <row r="6879" spans="2:18">
      <c r="B6879" s="28"/>
      <c r="C6879" s="28"/>
      <c r="D6879" s="28"/>
      <c r="E6879" s="28"/>
      <c r="F6879" s="28"/>
      <c r="G6879" s="28"/>
      <c r="H6879" s="28"/>
      <c r="I6879" s="28"/>
      <c r="J6879" s="28"/>
      <c r="K6879" s="28"/>
      <c r="L6879" s="28"/>
      <c r="M6879" s="28"/>
      <c r="N6879" s="28"/>
      <c r="O6879" s="28"/>
      <c r="P6879" s="28"/>
      <c r="Q6879" s="28"/>
      <c r="R6879" s="28"/>
    </row>
    <row r="6880" spans="2:18">
      <c r="B6880" s="28"/>
      <c r="C6880" s="28"/>
      <c r="D6880" s="28"/>
      <c r="E6880" s="28"/>
      <c r="F6880" s="28"/>
      <c r="G6880" s="28"/>
      <c r="H6880" s="28"/>
      <c r="I6880" s="28"/>
      <c r="J6880" s="28"/>
      <c r="K6880" s="28"/>
      <c r="L6880" s="28"/>
      <c r="M6880" s="28"/>
      <c r="N6880" s="28"/>
      <c r="O6880" s="28"/>
      <c r="P6880" s="28"/>
      <c r="Q6880" s="28"/>
      <c r="R6880" s="28"/>
    </row>
    <row r="6881" spans="2:18">
      <c r="B6881" s="28"/>
      <c r="C6881" s="28"/>
      <c r="D6881" s="28"/>
      <c r="E6881" s="28"/>
      <c r="F6881" s="28"/>
      <c r="G6881" s="28"/>
      <c r="H6881" s="28"/>
      <c r="I6881" s="28"/>
      <c r="J6881" s="28"/>
      <c r="K6881" s="28"/>
      <c r="L6881" s="28"/>
      <c r="M6881" s="28"/>
      <c r="N6881" s="28"/>
      <c r="O6881" s="28"/>
      <c r="P6881" s="28"/>
      <c r="Q6881" s="28"/>
      <c r="R6881" s="28"/>
    </row>
    <row r="6882" spans="2:18">
      <c r="B6882" s="28"/>
      <c r="C6882" s="28"/>
      <c r="D6882" s="28"/>
      <c r="E6882" s="28"/>
      <c r="F6882" s="28"/>
      <c r="G6882" s="28"/>
      <c r="H6882" s="28"/>
      <c r="I6882" s="28"/>
      <c r="J6882" s="28"/>
      <c r="K6882" s="28"/>
      <c r="L6882" s="28"/>
      <c r="M6882" s="28"/>
      <c r="N6882" s="28"/>
      <c r="O6882" s="28"/>
      <c r="P6882" s="28"/>
      <c r="Q6882" s="28"/>
      <c r="R6882" s="28"/>
    </row>
    <row r="6883" spans="2:18">
      <c r="B6883" s="28"/>
      <c r="C6883" s="28"/>
      <c r="D6883" s="28"/>
      <c r="E6883" s="28"/>
      <c r="F6883" s="28"/>
      <c r="G6883" s="28"/>
      <c r="H6883" s="28"/>
      <c r="I6883" s="28"/>
      <c r="J6883" s="28"/>
      <c r="K6883" s="28"/>
      <c r="L6883" s="28"/>
      <c r="M6883" s="28"/>
      <c r="N6883" s="28"/>
      <c r="O6883" s="28"/>
      <c r="P6883" s="28"/>
      <c r="Q6883" s="28"/>
      <c r="R6883" s="28"/>
    </row>
    <row r="6884" spans="2:18">
      <c r="B6884" s="28"/>
      <c r="C6884" s="28"/>
      <c r="D6884" s="28"/>
      <c r="E6884" s="28"/>
      <c r="F6884" s="28"/>
      <c r="G6884" s="28"/>
      <c r="H6884" s="28"/>
      <c r="I6884" s="28"/>
      <c r="J6884" s="28"/>
      <c r="K6884" s="28"/>
      <c r="L6884" s="28"/>
      <c r="M6884" s="28"/>
      <c r="N6884" s="28"/>
      <c r="O6884" s="28"/>
      <c r="P6884" s="28"/>
      <c r="Q6884" s="28"/>
      <c r="R6884" s="28"/>
    </row>
    <row r="6885" spans="2:18">
      <c r="B6885" s="28"/>
      <c r="C6885" s="28"/>
      <c r="D6885" s="28"/>
      <c r="E6885" s="28"/>
      <c r="F6885" s="28"/>
      <c r="G6885" s="28"/>
      <c r="H6885" s="28"/>
      <c r="I6885" s="28"/>
      <c r="J6885" s="28"/>
      <c r="K6885" s="28"/>
      <c r="L6885" s="28"/>
      <c r="M6885" s="28"/>
      <c r="N6885" s="28"/>
      <c r="O6885" s="28"/>
      <c r="P6885" s="28"/>
      <c r="Q6885" s="28"/>
      <c r="R6885" s="28"/>
    </row>
    <row r="6886" spans="2:18">
      <c r="B6886" s="28"/>
      <c r="C6886" s="28"/>
      <c r="D6886" s="28"/>
      <c r="E6886" s="28"/>
      <c r="F6886" s="28"/>
      <c r="G6886" s="28"/>
      <c r="H6886" s="28"/>
      <c r="I6886" s="28"/>
      <c r="J6886" s="28"/>
      <c r="K6886" s="28"/>
      <c r="L6886" s="28"/>
      <c r="M6886" s="28"/>
      <c r="N6886" s="28"/>
      <c r="O6886" s="28"/>
      <c r="P6886" s="28"/>
      <c r="Q6886" s="28"/>
      <c r="R6886" s="28"/>
    </row>
    <row r="6887" spans="2:18">
      <c r="B6887" s="28"/>
      <c r="C6887" s="28"/>
      <c r="D6887" s="28"/>
      <c r="E6887" s="28"/>
      <c r="F6887" s="28"/>
      <c r="G6887" s="28"/>
      <c r="H6887" s="28"/>
      <c r="I6887" s="28"/>
      <c r="J6887" s="28"/>
      <c r="K6887" s="28"/>
      <c r="L6887" s="28"/>
      <c r="M6887" s="28"/>
      <c r="N6887" s="28"/>
      <c r="O6887" s="28"/>
      <c r="P6887" s="28"/>
      <c r="Q6887" s="28"/>
      <c r="R6887" s="28"/>
    </row>
    <row r="6888" spans="2:18">
      <c r="B6888" s="28"/>
      <c r="C6888" s="28"/>
      <c r="D6888" s="28"/>
      <c r="E6888" s="28"/>
      <c r="F6888" s="28"/>
      <c r="G6888" s="28"/>
      <c r="H6888" s="28"/>
      <c r="I6888" s="28"/>
      <c r="J6888" s="28"/>
      <c r="K6888" s="28"/>
      <c r="L6888" s="28"/>
      <c r="M6888" s="28"/>
      <c r="N6888" s="28"/>
      <c r="O6888" s="28"/>
      <c r="P6888" s="28"/>
      <c r="Q6888" s="28"/>
      <c r="R6888" s="28"/>
    </row>
    <row r="6889" spans="2:18">
      <c r="B6889" s="28"/>
      <c r="C6889" s="28"/>
      <c r="D6889" s="28"/>
      <c r="E6889" s="28"/>
      <c r="F6889" s="28"/>
      <c r="G6889" s="28"/>
      <c r="H6889" s="28"/>
      <c r="I6889" s="28"/>
      <c r="J6889" s="28"/>
      <c r="K6889" s="28"/>
      <c r="L6889" s="28"/>
      <c r="M6889" s="28"/>
      <c r="N6889" s="28"/>
      <c r="O6889" s="28"/>
      <c r="P6889" s="28"/>
      <c r="Q6889" s="28"/>
      <c r="R6889" s="28"/>
    </row>
    <row r="6890" spans="2:18">
      <c r="B6890" s="28"/>
      <c r="C6890" s="28"/>
      <c r="D6890" s="28"/>
      <c r="E6890" s="28"/>
      <c r="F6890" s="28"/>
      <c r="G6890" s="28"/>
      <c r="H6890" s="28"/>
      <c r="I6890" s="28"/>
      <c r="J6890" s="28"/>
      <c r="K6890" s="28"/>
      <c r="L6890" s="28"/>
      <c r="M6890" s="28"/>
      <c r="N6890" s="28"/>
      <c r="O6890" s="28"/>
      <c r="P6890" s="28"/>
      <c r="Q6890" s="28"/>
      <c r="R6890" s="28"/>
    </row>
    <row r="6891" spans="2:18">
      <c r="B6891" s="28"/>
      <c r="C6891" s="28"/>
      <c r="D6891" s="28"/>
      <c r="E6891" s="28"/>
      <c r="F6891" s="28"/>
      <c r="G6891" s="28"/>
      <c r="H6891" s="28"/>
      <c r="I6891" s="28"/>
      <c r="J6891" s="28"/>
      <c r="K6891" s="28"/>
      <c r="L6891" s="28"/>
      <c r="M6891" s="28"/>
      <c r="N6891" s="28"/>
      <c r="O6891" s="28"/>
      <c r="P6891" s="28"/>
      <c r="Q6891" s="28"/>
      <c r="R6891" s="28"/>
    </row>
    <row r="6892" spans="2:18">
      <c r="B6892" s="28"/>
      <c r="C6892" s="28"/>
      <c r="D6892" s="28"/>
      <c r="E6892" s="28"/>
      <c r="F6892" s="28"/>
      <c r="G6892" s="28"/>
      <c r="H6892" s="28"/>
      <c r="I6892" s="28"/>
      <c r="J6892" s="28"/>
      <c r="K6892" s="28"/>
      <c r="L6892" s="28"/>
      <c r="M6892" s="28"/>
      <c r="N6892" s="28"/>
      <c r="O6892" s="28"/>
      <c r="P6892" s="28"/>
      <c r="Q6892" s="28"/>
      <c r="R6892" s="28"/>
    </row>
    <row r="6893" spans="2:18">
      <c r="B6893" s="28"/>
      <c r="C6893" s="28"/>
      <c r="D6893" s="28"/>
      <c r="E6893" s="28"/>
      <c r="F6893" s="28"/>
      <c r="G6893" s="28"/>
      <c r="H6893" s="28"/>
      <c r="I6893" s="28"/>
      <c r="J6893" s="28"/>
      <c r="K6893" s="28"/>
      <c r="L6893" s="28"/>
      <c r="M6893" s="28"/>
      <c r="N6893" s="28"/>
      <c r="O6893" s="28"/>
      <c r="P6893" s="28"/>
      <c r="Q6893" s="28"/>
      <c r="R6893" s="28"/>
    </row>
    <row r="6894" spans="2:18">
      <c r="B6894" s="28"/>
      <c r="C6894" s="28"/>
      <c r="D6894" s="28"/>
      <c r="E6894" s="28"/>
      <c r="F6894" s="28"/>
      <c r="G6894" s="28"/>
      <c r="H6894" s="28"/>
      <c r="I6894" s="28"/>
      <c r="J6894" s="28"/>
      <c r="K6894" s="28"/>
      <c r="L6894" s="28"/>
      <c r="M6894" s="28"/>
      <c r="N6894" s="28"/>
      <c r="O6894" s="28"/>
      <c r="P6894" s="28"/>
      <c r="Q6894" s="28"/>
      <c r="R6894" s="28"/>
    </row>
    <row r="6895" spans="2:18">
      <c r="B6895" s="28"/>
      <c r="C6895" s="28"/>
      <c r="D6895" s="28"/>
      <c r="E6895" s="28"/>
      <c r="F6895" s="28"/>
      <c r="G6895" s="28"/>
      <c r="H6895" s="28"/>
      <c r="I6895" s="28"/>
      <c r="J6895" s="28"/>
      <c r="K6895" s="28"/>
      <c r="L6895" s="28"/>
      <c r="M6895" s="28"/>
      <c r="N6895" s="28"/>
      <c r="O6895" s="28"/>
      <c r="P6895" s="28"/>
      <c r="Q6895" s="28"/>
      <c r="R6895" s="28"/>
    </row>
    <row r="6896" spans="2:18">
      <c r="B6896" s="28"/>
      <c r="C6896" s="28"/>
      <c r="D6896" s="28"/>
      <c r="E6896" s="28"/>
      <c r="F6896" s="28"/>
      <c r="G6896" s="28"/>
      <c r="H6896" s="28"/>
      <c r="I6896" s="28"/>
      <c r="J6896" s="28"/>
      <c r="K6896" s="28"/>
      <c r="L6896" s="28"/>
      <c r="M6896" s="28"/>
      <c r="N6896" s="28"/>
      <c r="O6896" s="28"/>
      <c r="P6896" s="28"/>
      <c r="Q6896" s="28"/>
      <c r="R6896" s="28"/>
    </row>
    <row r="6897" spans="2:18">
      <c r="B6897" s="28"/>
      <c r="C6897" s="28"/>
      <c r="D6897" s="28"/>
      <c r="E6897" s="28"/>
      <c r="F6897" s="28"/>
      <c r="G6897" s="28"/>
      <c r="H6897" s="28"/>
      <c r="I6897" s="28"/>
      <c r="J6897" s="28"/>
      <c r="K6897" s="28"/>
      <c r="L6897" s="28"/>
      <c r="M6897" s="28"/>
      <c r="N6897" s="28"/>
      <c r="O6897" s="28"/>
      <c r="P6897" s="28"/>
      <c r="Q6897" s="28"/>
      <c r="R6897" s="28"/>
    </row>
    <row r="6898" spans="2:18">
      <c r="B6898" s="28"/>
      <c r="C6898" s="28"/>
      <c r="D6898" s="28"/>
      <c r="E6898" s="28"/>
      <c r="F6898" s="28"/>
      <c r="G6898" s="28"/>
      <c r="H6898" s="28"/>
      <c r="I6898" s="28"/>
      <c r="J6898" s="28"/>
      <c r="K6898" s="28"/>
      <c r="L6898" s="28"/>
      <c r="M6898" s="28"/>
      <c r="N6898" s="28"/>
      <c r="O6898" s="28"/>
      <c r="P6898" s="28"/>
      <c r="Q6898" s="28"/>
      <c r="R6898" s="28"/>
    </row>
    <row r="6899" spans="2:18">
      <c r="B6899" s="28"/>
      <c r="C6899" s="28"/>
      <c r="D6899" s="28"/>
      <c r="E6899" s="28"/>
      <c r="F6899" s="28"/>
      <c r="G6899" s="28"/>
      <c r="H6899" s="28"/>
      <c r="I6899" s="28"/>
      <c r="J6899" s="28"/>
      <c r="K6899" s="28"/>
      <c r="L6899" s="28"/>
      <c r="M6899" s="28"/>
      <c r="N6899" s="28"/>
      <c r="O6899" s="28"/>
      <c r="P6899" s="28"/>
      <c r="Q6899" s="28"/>
      <c r="R6899" s="28"/>
    </row>
    <row r="6900" spans="2:18">
      <c r="B6900" s="28"/>
      <c r="C6900" s="28"/>
      <c r="D6900" s="28"/>
      <c r="E6900" s="28"/>
      <c r="F6900" s="28"/>
      <c r="G6900" s="28"/>
      <c r="H6900" s="28"/>
      <c r="I6900" s="28"/>
      <c r="J6900" s="28"/>
      <c r="K6900" s="28"/>
      <c r="L6900" s="28"/>
      <c r="M6900" s="28"/>
      <c r="N6900" s="28"/>
      <c r="O6900" s="28"/>
      <c r="P6900" s="28"/>
      <c r="Q6900" s="28"/>
      <c r="R6900" s="28"/>
    </row>
    <row r="6901" spans="2:18">
      <c r="B6901" s="28"/>
      <c r="C6901" s="28"/>
      <c r="D6901" s="28"/>
      <c r="E6901" s="28"/>
      <c r="F6901" s="28"/>
      <c r="G6901" s="28"/>
      <c r="H6901" s="28"/>
      <c r="I6901" s="28"/>
      <c r="J6901" s="28"/>
      <c r="K6901" s="28"/>
      <c r="L6901" s="28"/>
      <c r="M6901" s="28"/>
      <c r="N6901" s="28"/>
      <c r="O6901" s="28"/>
      <c r="P6901" s="28"/>
      <c r="Q6901" s="28"/>
      <c r="R6901" s="28"/>
    </row>
    <row r="6902" spans="2:18">
      <c r="B6902" s="28"/>
      <c r="C6902" s="28"/>
      <c r="D6902" s="28"/>
      <c r="E6902" s="28"/>
      <c r="F6902" s="28"/>
      <c r="G6902" s="28"/>
      <c r="H6902" s="28"/>
      <c r="I6902" s="28"/>
      <c r="J6902" s="28"/>
      <c r="K6902" s="28"/>
      <c r="L6902" s="28"/>
      <c r="M6902" s="28"/>
      <c r="N6902" s="28"/>
      <c r="O6902" s="28"/>
      <c r="P6902" s="28"/>
      <c r="Q6902" s="28"/>
      <c r="R6902" s="28"/>
    </row>
    <row r="6903" spans="2:18">
      <c r="B6903" s="28"/>
      <c r="C6903" s="28"/>
      <c r="D6903" s="28"/>
      <c r="E6903" s="28"/>
      <c r="F6903" s="28"/>
      <c r="G6903" s="28"/>
      <c r="H6903" s="28"/>
      <c r="I6903" s="28"/>
      <c r="J6903" s="28"/>
      <c r="K6903" s="28"/>
      <c r="L6903" s="28"/>
      <c r="M6903" s="28"/>
      <c r="N6903" s="28"/>
      <c r="O6903" s="28"/>
      <c r="P6903" s="28"/>
      <c r="Q6903" s="28"/>
      <c r="R6903" s="28"/>
    </row>
    <row r="6904" spans="2:18">
      <c r="B6904" s="28"/>
      <c r="C6904" s="28"/>
      <c r="D6904" s="28"/>
      <c r="E6904" s="28"/>
      <c r="F6904" s="28"/>
      <c r="G6904" s="28"/>
      <c r="H6904" s="28"/>
      <c r="I6904" s="28"/>
      <c r="J6904" s="28"/>
      <c r="K6904" s="28"/>
      <c r="L6904" s="28"/>
      <c r="M6904" s="28"/>
      <c r="N6904" s="28"/>
      <c r="O6904" s="28"/>
      <c r="P6904" s="28"/>
      <c r="Q6904" s="28"/>
      <c r="R6904" s="28"/>
    </row>
    <row r="6905" spans="2:18">
      <c r="B6905" s="28"/>
      <c r="C6905" s="28"/>
      <c r="D6905" s="28"/>
      <c r="E6905" s="28"/>
      <c r="F6905" s="28"/>
      <c r="G6905" s="28"/>
      <c r="H6905" s="28"/>
      <c r="I6905" s="28"/>
      <c r="J6905" s="28"/>
      <c r="K6905" s="28"/>
      <c r="L6905" s="28"/>
      <c r="M6905" s="28"/>
      <c r="N6905" s="28"/>
      <c r="O6905" s="28"/>
      <c r="P6905" s="28"/>
      <c r="Q6905" s="28"/>
      <c r="R6905" s="28"/>
    </row>
    <row r="6906" spans="2:18">
      <c r="B6906" s="28"/>
      <c r="C6906" s="28"/>
      <c r="D6906" s="28"/>
      <c r="E6906" s="28"/>
      <c r="F6906" s="28"/>
      <c r="G6906" s="28"/>
      <c r="H6906" s="28"/>
      <c r="I6906" s="28"/>
      <c r="J6906" s="28"/>
      <c r="K6906" s="28"/>
      <c r="L6906" s="28"/>
      <c r="M6906" s="28"/>
      <c r="N6906" s="28"/>
      <c r="O6906" s="28"/>
      <c r="P6906" s="28"/>
      <c r="Q6906" s="28"/>
      <c r="R6906" s="28"/>
    </row>
    <row r="6907" spans="2:18">
      <c r="B6907" s="28"/>
      <c r="C6907" s="28"/>
      <c r="D6907" s="28"/>
      <c r="E6907" s="28"/>
      <c r="F6907" s="28"/>
      <c r="G6907" s="28"/>
      <c r="H6907" s="28"/>
      <c r="I6907" s="28"/>
      <c r="J6907" s="28"/>
      <c r="K6907" s="28"/>
      <c r="L6907" s="28"/>
      <c r="M6907" s="28"/>
      <c r="N6907" s="28"/>
      <c r="O6907" s="28"/>
      <c r="P6907" s="28"/>
      <c r="Q6907" s="28"/>
      <c r="R6907" s="28"/>
    </row>
    <row r="6908" spans="2:18">
      <c r="B6908" s="28"/>
      <c r="C6908" s="28"/>
      <c r="D6908" s="28"/>
      <c r="E6908" s="28"/>
      <c r="F6908" s="28"/>
      <c r="G6908" s="28"/>
      <c r="H6908" s="28"/>
      <c r="I6908" s="28"/>
      <c r="J6908" s="28"/>
      <c r="K6908" s="28"/>
      <c r="L6908" s="28"/>
      <c r="M6908" s="28"/>
      <c r="N6908" s="28"/>
      <c r="O6908" s="28"/>
      <c r="P6908" s="28"/>
      <c r="Q6908" s="28"/>
      <c r="R6908" s="28"/>
    </row>
    <row r="6909" spans="2:18">
      <c r="B6909" s="28"/>
      <c r="C6909" s="28"/>
      <c r="D6909" s="28"/>
      <c r="E6909" s="28"/>
      <c r="F6909" s="28"/>
      <c r="G6909" s="28"/>
      <c r="H6909" s="28"/>
      <c r="I6909" s="28"/>
      <c r="J6909" s="28"/>
      <c r="K6909" s="28"/>
      <c r="L6909" s="28"/>
      <c r="M6909" s="28"/>
      <c r="N6909" s="28"/>
      <c r="O6909" s="28"/>
      <c r="P6909" s="28"/>
      <c r="Q6909" s="28"/>
      <c r="R6909" s="28"/>
    </row>
    <row r="6910" spans="2:18">
      <c r="B6910" s="28"/>
      <c r="C6910" s="28"/>
      <c r="D6910" s="28"/>
      <c r="E6910" s="28"/>
      <c r="F6910" s="28"/>
      <c r="G6910" s="28"/>
      <c r="H6910" s="28"/>
      <c r="I6910" s="28"/>
      <c r="J6910" s="28"/>
      <c r="K6910" s="28"/>
      <c r="L6910" s="28"/>
      <c r="M6910" s="28"/>
      <c r="N6910" s="28"/>
      <c r="O6910" s="28"/>
      <c r="P6910" s="28"/>
      <c r="Q6910" s="28"/>
      <c r="R6910" s="28"/>
    </row>
    <row r="6911" spans="2:18">
      <c r="B6911" s="28"/>
      <c r="C6911" s="28"/>
      <c r="D6911" s="28"/>
      <c r="E6911" s="28"/>
      <c r="F6911" s="28"/>
      <c r="G6911" s="28"/>
      <c r="H6911" s="28"/>
      <c r="I6911" s="28"/>
      <c r="J6911" s="28"/>
      <c r="K6911" s="28"/>
      <c r="L6911" s="28"/>
      <c r="M6911" s="28"/>
      <c r="N6911" s="28"/>
      <c r="O6911" s="28"/>
      <c r="P6911" s="28"/>
      <c r="Q6911" s="28"/>
      <c r="R6911" s="28"/>
    </row>
    <row r="6912" spans="2:18">
      <c r="B6912" s="28"/>
      <c r="C6912" s="28"/>
      <c r="D6912" s="28"/>
      <c r="E6912" s="28"/>
      <c r="F6912" s="28"/>
      <c r="G6912" s="28"/>
      <c r="H6912" s="28"/>
      <c r="I6912" s="28"/>
      <c r="J6912" s="28"/>
      <c r="K6912" s="28"/>
      <c r="L6912" s="28"/>
      <c r="M6912" s="28"/>
      <c r="N6912" s="28"/>
      <c r="O6912" s="28"/>
      <c r="P6912" s="28"/>
      <c r="Q6912" s="28"/>
      <c r="R6912" s="28"/>
    </row>
    <row r="6913" spans="2:18">
      <c r="B6913" s="28"/>
      <c r="C6913" s="28"/>
      <c r="D6913" s="28"/>
      <c r="E6913" s="28"/>
      <c r="F6913" s="28"/>
      <c r="G6913" s="28"/>
      <c r="H6913" s="28"/>
      <c r="I6913" s="28"/>
      <c r="J6913" s="28"/>
      <c r="K6913" s="28"/>
      <c r="L6913" s="28"/>
      <c r="M6913" s="28"/>
      <c r="N6913" s="28"/>
      <c r="O6913" s="28"/>
      <c r="P6913" s="28"/>
      <c r="Q6913" s="28"/>
      <c r="R6913" s="28"/>
    </row>
    <row r="6914" spans="2:18">
      <c r="B6914" s="28"/>
      <c r="C6914" s="28"/>
      <c r="D6914" s="28"/>
      <c r="E6914" s="28"/>
      <c r="F6914" s="28"/>
      <c r="G6914" s="28"/>
      <c r="H6914" s="28"/>
      <c r="I6914" s="28"/>
      <c r="J6914" s="28"/>
      <c r="K6914" s="28"/>
      <c r="L6914" s="28"/>
      <c r="M6914" s="28"/>
      <c r="N6914" s="28"/>
      <c r="O6914" s="28"/>
      <c r="P6914" s="28"/>
      <c r="Q6914" s="28"/>
      <c r="R6914" s="28"/>
    </row>
    <row r="6915" spans="2:18">
      <c r="B6915" s="28"/>
      <c r="C6915" s="28"/>
      <c r="D6915" s="28"/>
      <c r="E6915" s="28"/>
      <c r="F6915" s="28"/>
      <c r="G6915" s="28"/>
      <c r="H6915" s="28"/>
      <c r="I6915" s="28"/>
      <c r="J6915" s="28"/>
      <c r="K6915" s="28"/>
      <c r="L6915" s="28"/>
      <c r="M6915" s="28"/>
      <c r="N6915" s="28"/>
      <c r="O6915" s="28"/>
      <c r="P6915" s="28"/>
      <c r="Q6915" s="28"/>
      <c r="R6915" s="28"/>
    </row>
    <row r="6916" spans="2:18">
      <c r="B6916" s="28"/>
      <c r="C6916" s="28"/>
      <c r="D6916" s="28"/>
      <c r="E6916" s="28"/>
      <c r="F6916" s="28"/>
      <c r="G6916" s="28"/>
      <c r="H6916" s="28"/>
      <c r="I6916" s="28"/>
      <c r="J6916" s="28"/>
      <c r="K6916" s="28"/>
      <c r="L6916" s="28"/>
      <c r="M6916" s="28"/>
      <c r="N6916" s="28"/>
      <c r="O6916" s="28"/>
      <c r="P6916" s="28"/>
      <c r="Q6916" s="28"/>
      <c r="R6916" s="28"/>
    </row>
    <row r="6917" spans="2:18">
      <c r="B6917" s="28"/>
      <c r="C6917" s="28"/>
      <c r="D6917" s="28"/>
      <c r="E6917" s="28"/>
      <c r="F6917" s="28"/>
      <c r="G6917" s="28"/>
      <c r="H6917" s="28"/>
      <c r="I6917" s="28"/>
      <c r="J6917" s="28"/>
      <c r="K6917" s="28"/>
      <c r="L6917" s="28"/>
      <c r="M6917" s="28"/>
      <c r="N6917" s="28"/>
      <c r="O6917" s="28"/>
      <c r="P6917" s="28"/>
      <c r="Q6917" s="28"/>
      <c r="R6917" s="28"/>
    </row>
    <row r="6918" spans="2:18">
      <c r="B6918" s="28"/>
      <c r="C6918" s="28"/>
      <c r="D6918" s="28"/>
      <c r="E6918" s="28"/>
      <c r="F6918" s="28"/>
      <c r="G6918" s="28"/>
      <c r="H6918" s="28"/>
      <c r="I6918" s="28"/>
      <c r="J6918" s="28"/>
      <c r="K6918" s="28"/>
      <c r="L6918" s="28"/>
      <c r="M6918" s="28"/>
      <c r="N6918" s="28"/>
      <c r="O6918" s="28"/>
      <c r="P6918" s="28"/>
      <c r="Q6918" s="28"/>
      <c r="R6918" s="28"/>
    </row>
    <row r="6919" spans="2:18">
      <c r="B6919" s="28"/>
      <c r="C6919" s="28"/>
      <c r="D6919" s="28"/>
      <c r="E6919" s="28"/>
      <c r="F6919" s="28"/>
      <c r="G6919" s="28"/>
      <c r="H6919" s="28"/>
      <c r="I6919" s="28"/>
      <c r="J6919" s="28"/>
      <c r="K6919" s="28"/>
      <c r="L6919" s="28"/>
      <c r="M6919" s="28"/>
      <c r="N6919" s="28"/>
      <c r="O6919" s="28"/>
      <c r="P6919" s="28"/>
      <c r="Q6919" s="28"/>
      <c r="R6919" s="28"/>
    </row>
    <row r="6920" spans="2:18">
      <c r="B6920" s="28"/>
      <c r="C6920" s="28"/>
      <c r="D6920" s="28"/>
      <c r="E6920" s="28"/>
      <c r="F6920" s="28"/>
      <c r="G6920" s="28"/>
      <c r="H6920" s="28"/>
      <c r="I6920" s="28"/>
      <c r="J6920" s="28"/>
      <c r="K6920" s="28"/>
      <c r="L6920" s="28"/>
      <c r="M6920" s="28"/>
      <c r="N6920" s="28"/>
      <c r="O6920" s="28"/>
      <c r="P6920" s="28"/>
      <c r="Q6920" s="28"/>
      <c r="R6920" s="28"/>
    </row>
    <row r="6921" spans="2:18">
      <c r="B6921" s="28"/>
      <c r="C6921" s="28"/>
      <c r="D6921" s="28"/>
      <c r="E6921" s="28"/>
      <c r="F6921" s="28"/>
      <c r="G6921" s="28"/>
      <c r="H6921" s="28"/>
      <c r="I6921" s="28"/>
      <c r="J6921" s="28"/>
      <c r="K6921" s="28"/>
      <c r="L6921" s="28"/>
      <c r="M6921" s="28"/>
      <c r="N6921" s="28"/>
      <c r="O6921" s="28"/>
      <c r="P6921" s="28"/>
      <c r="Q6921" s="28"/>
      <c r="R6921" s="28"/>
    </row>
    <row r="6922" spans="2:18">
      <c r="B6922" s="28"/>
      <c r="C6922" s="28"/>
      <c r="D6922" s="28"/>
      <c r="E6922" s="28"/>
      <c r="F6922" s="28"/>
      <c r="G6922" s="28"/>
      <c r="H6922" s="28"/>
      <c r="I6922" s="28"/>
      <c r="J6922" s="28"/>
      <c r="K6922" s="28"/>
      <c r="L6922" s="28"/>
      <c r="M6922" s="28"/>
      <c r="N6922" s="28"/>
      <c r="O6922" s="28"/>
      <c r="P6922" s="28"/>
      <c r="Q6922" s="28"/>
      <c r="R6922" s="28"/>
    </row>
    <row r="6923" spans="2:18">
      <c r="B6923" s="28"/>
      <c r="C6923" s="28"/>
      <c r="D6923" s="28"/>
      <c r="E6923" s="28"/>
      <c r="F6923" s="28"/>
      <c r="G6923" s="28"/>
      <c r="H6923" s="28"/>
      <c r="I6923" s="28"/>
      <c r="J6923" s="28"/>
      <c r="K6923" s="28"/>
      <c r="L6923" s="28"/>
      <c r="M6923" s="28"/>
      <c r="N6923" s="28"/>
      <c r="O6923" s="28"/>
      <c r="P6923" s="28"/>
      <c r="Q6923" s="28"/>
      <c r="R6923" s="28"/>
    </row>
    <row r="6924" spans="2:18">
      <c r="B6924" s="28"/>
      <c r="C6924" s="28"/>
      <c r="D6924" s="28"/>
      <c r="E6924" s="28"/>
      <c r="F6924" s="28"/>
      <c r="G6924" s="28"/>
      <c r="H6924" s="28"/>
      <c r="I6924" s="28"/>
      <c r="J6924" s="28"/>
      <c r="K6924" s="28"/>
      <c r="L6924" s="28"/>
      <c r="M6924" s="28"/>
      <c r="N6924" s="28"/>
      <c r="O6924" s="28"/>
      <c r="P6924" s="28"/>
      <c r="Q6924" s="28"/>
      <c r="R6924" s="28"/>
    </row>
    <row r="6925" spans="2:18">
      <c r="B6925" s="28"/>
      <c r="C6925" s="28"/>
      <c r="D6925" s="28"/>
      <c r="E6925" s="28"/>
      <c r="F6925" s="28"/>
      <c r="G6925" s="28"/>
      <c r="H6925" s="28"/>
      <c r="I6925" s="28"/>
      <c r="J6925" s="28"/>
      <c r="K6925" s="28"/>
      <c r="L6925" s="28"/>
      <c r="M6925" s="28"/>
      <c r="N6925" s="28"/>
      <c r="O6925" s="28"/>
      <c r="P6925" s="28"/>
      <c r="Q6925" s="28"/>
      <c r="R6925" s="28"/>
    </row>
    <row r="6926" spans="2:18">
      <c r="B6926" s="28"/>
      <c r="C6926" s="28"/>
      <c r="D6926" s="28"/>
      <c r="E6926" s="28"/>
      <c r="F6926" s="28"/>
      <c r="G6926" s="28"/>
      <c r="H6926" s="28"/>
      <c r="I6926" s="28"/>
      <c r="J6926" s="28"/>
      <c r="K6926" s="28"/>
      <c r="L6926" s="28"/>
      <c r="M6926" s="28"/>
      <c r="N6926" s="28"/>
      <c r="O6926" s="28"/>
      <c r="P6926" s="28"/>
      <c r="Q6926" s="28"/>
      <c r="R6926" s="28"/>
    </row>
    <row r="6927" spans="2:18">
      <c r="B6927" s="28"/>
      <c r="C6927" s="28"/>
      <c r="D6927" s="28"/>
      <c r="E6927" s="28"/>
      <c r="F6927" s="28"/>
      <c r="G6927" s="28"/>
      <c r="H6927" s="28"/>
      <c r="I6927" s="28"/>
      <c r="J6927" s="28"/>
      <c r="K6927" s="28"/>
      <c r="L6927" s="28"/>
      <c r="M6927" s="28"/>
      <c r="N6927" s="28"/>
      <c r="O6927" s="28"/>
      <c r="P6927" s="28"/>
      <c r="Q6927" s="28"/>
      <c r="R6927" s="28"/>
    </row>
    <row r="6928" spans="2:18">
      <c r="B6928" s="28"/>
      <c r="C6928" s="28"/>
      <c r="D6928" s="28"/>
      <c r="E6928" s="28"/>
      <c r="F6928" s="28"/>
      <c r="G6928" s="28"/>
      <c r="H6928" s="28"/>
      <c r="I6928" s="28"/>
      <c r="J6928" s="28"/>
      <c r="K6928" s="28"/>
      <c r="L6928" s="28"/>
      <c r="M6928" s="28"/>
      <c r="N6928" s="28"/>
      <c r="O6928" s="28"/>
      <c r="P6928" s="28"/>
      <c r="Q6928" s="28"/>
      <c r="R6928" s="28"/>
    </row>
    <row r="6929" spans="2:18">
      <c r="B6929" s="28"/>
      <c r="C6929" s="28"/>
      <c r="D6929" s="28"/>
      <c r="E6929" s="28"/>
      <c r="F6929" s="28"/>
      <c r="G6929" s="28"/>
      <c r="H6929" s="28"/>
      <c r="I6929" s="28"/>
      <c r="J6929" s="28"/>
      <c r="K6929" s="28"/>
      <c r="L6929" s="28"/>
      <c r="M6929" s="28"/>
      <c r="N6929" s="28"/>
      <c r="O6929" s="28"/>
      <c r="P6929" s="28"/>
      <c r="Q6929" s="28"/>
      <c r="R6929" s="28"/>
    </row>
    <row r="6930" spans="2:18">
      <c r="B6930" s="28"/>
      <c r="C6930" s="28"/>
      <c r="D6930" s="28"/>
      <c r="E6930" s="28"/>
      <c r="F6930" s="28"/>
      <c r="G6930" s="28"/>
      <c r="H6930" s="28"/>
      <c r="I6930" s="28"/>
      <c r="J6930" s="28"/>
      <c r="K6930" s="28"/>
      <c r="L6930" s="28"/>
      <c r="M6930" s="28"/>
      <c r="N6930" s="28"/>
      <c r="O6930" s="28"/>
      <c r="P6930" s="28"/>
      <c r="Q6930" s="28"/>
      <c r="R6930" s="28"/>
    </row>
    <row r="6931" spans="2:18">
      <c r="B6931" s="28"/>
      <c r="C6931" s="28"/>
      <c r="D6931" s="28"/>
      <c r="E6931" s="28"/>
      <c r="F6931" s="28"/>
      <c r="G6931" s="28"/>
      <c r="H6931" s="28"/>
      <c r="I6931" s="28"/>
      <c r="J6931" s="28"/>
      <c r="K6931" s="28"/>
      <c r="L6931" s="28"/>
      <c r="M6931" s="28"/>
      <c r="N6931" s="28"/>
      <c r="O6931" s="28"/>
      <c r="P6931" s="28"/>
      <c r="Q6931" s="28"/>
      <c r="R6931" s="28"/>
    </row>
    <row r="6932" spans="2:18">
      <c r="B6932" s="28"/>
      <c r="C6932" s="28"/>
      <c r="D6932" s="28"/>
      <c r="E6932" s="28"/>
      <c r="F6932" s="28"/>
      <c r="G6932" s="28"/>
      <c r="H6932" s="28"/>
      <c r="I6932" s="28"/>
      <c r="J6932" s="28"/>
      <c r="K6932" s="28"/>
      <c r="L6932" s="28"/>
      <c r="M6932" s="28"/>
      <c r="N6932" s="28"/>
      <c r="O6932" s="28"/>
      <c r="P6932" s="28"/>
      <c r="Q6932" s="28"/>
      <c r="R6932" s="28"/>
    </row>
    <row r="6933" spans="2:18">
      <c r="B6933" s="28"/>
      <c r="C6933" s="28"/>
      <c r="D6933" s="28"/>
      <c r="E6933" s="28"/>
      <c r="F6933" s="28"/>
      <c r="G6933" s="28"/>
      <c r="H6933" s="28"/>
      <c r="I6933" s="28"/>
      <c r="J6933" s="28"/>
      <c r="K6933" s="28"/>
      <c r="L6933" s="28"/>
      <c r="M6933" s="28"/>
      <c r="N6933" s="28"/>
      <c r="O6933" s="28"/>
      <c r="P6933" s="28"/>
      <c r="Q6933" s="28"/>
      <c r="R6933" s="28"/>
    </row>
    <row r="6934" spans="2:18">
      <c r="B6934" s="28"/>
      <c r="C6934" s="28"/>
      <c r="D6934" s="28"/>
      <c r="E6934" s="28"/>
      <c r="F6934" s="28"/>
      <c r="G6934" s="28"/>
      <c r="H6934" s="28"/>
      <c r="I6934" s="28"/>
      <c r="J6934" s="28"/>
      <c r="K6934" s="28"/>
      <c r="L6934" s="28"/>
      <c r="M6934" s="28"/>
      <c r="N6934" s="28"/>
      <c r="O6934" s="28"/>
      <c r="P6934" s="28"/>
      <c r="Q6934" s="28"/>
      <c r="R6934" s="28"/>
    </row>
    <row r="6935" spans="2:18">
      <c r="B6935" s="28"/>
      <c r="C6935" s="28"/>
      <c r="D6935" s="28"/>
      <c r="E6935" s="28"/>
      <c r="F6935" s="28"/>
      <c r="G6935" s="28"/>
      <c r="H6935" s="28"/>
      <c r="I6935" s="28"/>
      <c r="J6935" s="28"/>
      <c r="K6935" s="28"/>
      <c r="L6935" s="28"/>
      <c r="M6935" s="28"/>
      <c r="N6935" s="28"/>
      <c r="O6935" s="28"/>
      <c r="P6935" s="28"/>
      <c r="Q6935" s="28"/>
      <c r="R6935" s="28"/>
    </row>
    <row r="6936" spans="2:18">
      <c r="B6936" s="28"/>
      <c r="C6936" s="28"/>
      <c r="D6936" s="28"/>
      <c r="E6936" s="28"/>
      <c r="F6936" s="28"/>
      <c r="G6936" s="28"/>
      <c r="H6936" s="28"/>
      <c r="I6936" s="28"/>
      <c r="J6936" s="28"/>
      <c r="K6936" s="28"/>
      <c r="L6936" s="28"/>
      <c r="M6936" s="28"/>
      <c r="N6936" s="28"/>
      <c r="O6936" s="28"/>
      <c r="P6936" s="28"/>
      <c r="Q6936" s="28"/>
      <c r="R6936" s="28"/>
    </row>
    <row r="6937" spans="2:18">
      <c r="B6937" s="28"/>
      <c r="C6937" s="28"/>
      <c r="D6937" s="28"/>
      <c r="E6937" s="28"/>
      <c r="F6937" s="28"/>
      <c r="G6937" s="28"/>
      <c r="H6937" s="28"/>
      <c r="I6937" s="28"/>
      <c r="J6937" s="28"/>
      <c r="K6937" s="28"/>
      <c r="L6937" s="28"/>
      <c r="M6937" s="28"/>
      <c r="N6937" s="28"/>
      <c r="O6937" s="28"/>
      <c r="P6937" s="28"/>
      <c r="Q6937" s="28"/>
      <c r="R6937" s="28"/>
    </row>
    <row r="6938" spans="2:18">
      <c r="B6938" s="28"/>
      <c r="C6938" s="28"/>
      <c r="D6938" s="28"/>
      <c r="E6938" s="28"/>
      <c r="F6938" s="28"/>
      <c r="G6938" s="28"/>
      <c r="H6938" s="28"/>
      <c r="I6938" s="28"/>
      <c r="J6938" s="28"/>
      <c r="K6938" s="28"/>
      <c r="L6938" s="28"/>
      <c r="M6938" s="28"/>
      <c r="N6938" s="28"/>
      <c r="O6938" s="28"/>
      <c r="P6938" s="28"/>
      <c r="Q6938" s="28"/>
      <c r="R6938" s="28"/>
    </row>
    <row r="6939" spans="2:18">
      <c r="B6939" s="28"/>
      <c r="C6939" s="28"/>
      <c r="D6939" s="28"/>
      <c r="E6939" s="28"/>
      <c r="F6939" s="28"/>
      <c r="G6939" s="28"/>
      <c r="H6939" s="28"/>
      <c r="I6939" s="28"/>
      <c r="J6939" s="28"/>
      <c r="K6939" s="28"/>
      <c r="L6939" s="28"/>
      <c r="M6939" s="28"/>
      <c r="N6939" s="28"/>
      <c r="O6939" s="28"/>
      <c r="P6939" s="28"/>
      <c r="Q6939" s="28"/>
      <c r="R6939" s="28"/>
    </row>
    <row r="6940" spans="2:18">
      <c r="B6940" s="28"/>
      <c r="C6940" s="28"/>
      <c r="D6940" s="28"/>
      <c r="E6940" s="28"/>
      <c r="F6940" s="28"/>
      <c r="G6940" s="28"/>
      <c r="H6940" s="28"/>
      <c r="I6940" s="28"/>
      <c r="J6940" s="28"/>
      <c r="K6940" s="28"/>
      <c r="L6940" s="28"/>
      <c r="M6940" s="28"/>
      <c r="N6940" s="28"/>
      <c r="O6940" s="28"/>
      <c r="P6940" s="28"/>
      <c r="Q6940" s="28"/>
      <c r="R6940" s="28"/>
    </row>
    <row r="6941" spans="2:18">
      <c r="B6941" s="28"/>
      <c r="C6941" s="28"/>
      <c r="D6941" s="28"/>
      <c r="E6941" s="28"/>
      <c r="F6941" s="28"/>
      <c r="G6941" s="28"/>
      <c r="H6941" s="28"/>
      <c r="I6941" s="28"/>
      <c r="J6941" s="28"/>
      <c r="K6941" s="28"/>
      <c r="L6941" s="28"/>
      <c r="M6941" s="28"/>
      <c r="N6941" s="28"/>
      <c r="O6941" s="28"/>
      <c r="P6941" s="28"/>
      <c r="Q6941" s="28"/>
      <c r="R6941" s="28"/>
    </row>
    <row r="6942" spans="2:18">
      <c r="B6942" s="28"/>
      <c r="C6942" s="28"/>
      <c r="D6942" s="28"/>
      <c r="E6942" s="28"/>
      <c r="F6942" s="28"/>
      <c r="G6942" s="28"/>
      <c r="H6942" s="28"/>
      <c r="I6942" s="28"/>
      <c r="J6942" s="28"/>
      <c r="K6942" s="28"/>
      <c r="L6942" s="28"/>
      <c r="M6942" s="28"/>
      <c r="N6942" s="28"/>
      <c r="O6942" s="28"/>
      <c r="P6942" s="28"/>
      <c r="Q6942" s="28"/>
      <c r="R6942" s="28"/>
    </row>
    <row r="6943" spans="2:18">
      <c r="B6943" s="28"/>
      <c r="C6943" s="28"/>
      <c r="D6943" s="28"/>
      <c r="E6943" s="28"/>
      <c r="F6943" s="28"/>
      <c r="G6943" s="28"/>
      <c r="H6943" s="28"/>
      <c r="I6943" s="28"/>
      <c r="J6943" s="28"/>
      <c r="K6943" s="28"/>
      <c r="L6943" s="28"/>
      <c r="M6943" s="28"/>
      <c r="N6943" s="28"/>
      <c r="O6943" s="28"/>
      <c r="P6943" s="28"/>
      <c r="Q6943" s="28"/>
      <c r="R6943" s="28"/>
    </row>
    <row r="6944" spans="2:18">
      <c r="B6944" s="28"/>
      <c r="C6944" s="28"/>
      <c r="D6944" s="28"/>
      <c r="E6944" s="28"/>
      <c r="F6944" s="28"/>
      <c r="G6944" s="28"/>
      <c r="H6944" s="28"/>
      <c r="I6944" s="28"/>
      <c r="J6944" s="28"/>
      <c r="K6944" s="28"/>
      <c r="L6944" s="28"/>
      <c r="M6944" s="28"/>
      <c r="N6944" s="28"/>
      <c r="O6944" s="28"/>
      <c r="P6944" s="28"/>
      <c r="Q6944" s="28"/>
      <c r="R6944" s="28"/>
    </row>
    <row r="6945" spans="2:18">
      <c r="B6945" s="28"/>
      <c r="C6945" s="28"/>
      <c r="D6945" s="28"/>
      <c r="E6945" s="28"/>
      <c r="F6945" s="28"/>
      <c r="G6945" s="28"/>
      <c r="H6945" s="28"/>
      <c r="I6945" s="28"/>
      <c r="J6945" s="28"/>
      <c r="K6945" s="28"/>
      <c r="L6945" s="28"/>
      <c r="M6945" s="28"/>
      <c r="N6945" s="28"/>
      <c r="O6945" s="28"/>
      <c r="P6945" s="28"/>
      <c r="Q6945" s="28"/>
      <c r="R6945" s="28"/>
    </row>
    <row r="6946" spans="2:18">
      <c r="B6946" s="28"/>
      <c r="C6946" s="28"/>
      <c r="D6946" s="28"/>
      <c r="E6946" s="28"/>
      <c r="F6946" s="28"/>
      <c r="G6946" s="28"/>
      <c r="H6946" s="28"/>
      <c r="I6946" s="28"/>
      <c r="J6946" s="28"/>
      <c r="K6946" s="28"/>
      <c r="L6946" s="28"/>
      <c r="M6946" s="28"/>
      <c r="N6946" s="28"/>
      <c r="O6946" s="28"/>
      <c r="P6946" s="28"/>
      <c r="Q6946" s="28"/>
      <c r="R6946" s="28"/>
    </row>
    <row r="6947" spans="2:18">
      <c r="B6947" s="28"/>
      <c r="C6947" s="28"/>
      <c r="D6947" s="28"/>
      <c r="E6947" s="28"/>
      <c r="F6947" s="28"/>
      <c r="G6947" s="28"/>
      <c r="H6947" s="28"/>
      <c r="I6947" s="28"/>
      <c r="J6947" s="28"/>
      <c r="K6947" s="28"/>
      <c r="L6947" s="28"/>
      <c r="M6947" s="28"/>
      <c r="N6947" s="28"/>
      <c r="O6947" s="28"/>
      <c r="P6947" s="28"/>
      <c r="Q6947" s="28"/>
      <c r="R6947" s="28"/>
    </row>
    <row r="6948" spans="2:18">
      <c r="B6948" s="28"/>
      <c r="C6948" s="28"/>
      <c r="D6948" s="28"/>
      <c r="E6948" s="28"/>
      <c r="F6948" s="28"/>
      <c r="G6948" s="28"/>
      <c r="H6948" s="28"/>
      <c r="I6948" s="28"/>
      <c r="J6948" s="28"/>
      <c r="K6948" s="28"/>
      <c r="L6948" s="28"/>
      <c r="M6948" s="28"/>
      <c r="N6948" s="28"/>
      <c r="O6948" s="28"/>
      <c r="P6948" s="28"/>
      <c r="Q6948" s="28"/>
      <c r="R6948" s="28"/>
    </row>
    <row r="6949" spans="2:18">
      <c r="B6949" s="28"/>
      <c r="C6949" s="28"/>
      <c r="D6949" s="28"/>
      <c r="E6949" s="28"/>
      <c r="F6949" s="28"/>
      <c r="G6949" s="28"/>
      <c r="H6949" s="28"/>
      <c r="I6949" s="28"/>
      <c r="J6949" s="28"/>
      <c r="K6949" s="28"/>
      <c r="L6949" s="28"/>
      <c r="M6949" s="28"/>
      <c r="N6949" s="28"/>
      <c r="O6949" s="28"/>
      <c r="P6949" s="28"/>
      <c r="Q6949" s="28"/>
      <c r="R6949" s="28"/>
    </row>
    <row r="6950" spans="2:18">
      <c r="B6950" s="28"/>
      <c r="C6950" s="28"/>
      <c r="D6950" s="28"/>
      <c r="E6950" s="28"/>
      <c r="F6950" s="28"/>
      <c r="G6950" s="28"/>
      <c r="H6950" s="28"/>
      <c r="I6950" s="28"/>
      <c r="J6950" s="28"/>
      <c r="K6950" s="28"/>
      <c r="L6950" s="28"/>
      <c r="M6950" s="28"/>
      <c r="N6950" s="28"/>
      <c r="O6950" s="28"/>
      <c r="P6950" s="28"/>
      <c r="Q6950" s="28"/>
      <c r="R6950" s="28"/>
    </row>
    <row r="6951" spans="2:18">
      <c r="B6951" s="28"/>
      <c r="C6951" s="28"/>
      <c r="D6951" s="28"/>
      <c r="E6951" s="28"/>
      <c r="F6951" s="28"/>
      <c r="G6951" s="28"/>
      <c r="H6951" s="28"/>
      <c r="I6951" s="28"/>
      <c r="J6951" s="28"/>
      <c r="K6951" s="28"/>
      <c r="L6951" s="28"/>
      <c r="M6951" s="28"/>
      <c r="N6951" s="28"/>
      <c r="O6951" s="28"/>
      <c r="P6951" s="28"/>
      <c r="Q6951" s="28"/>
      <c r="R6951" s="28"/>
    </row>
    <row r="6952" spans="2:18">
      <c r="B6952" s="28"/>
      <c r="C6952" s="28"/>
      <c r="D6952" s="28"/>
      <c r="E6952" s="28"/>
      <c r="F6952" s="28"/>
      <c r="G6952" s="28"/>
      <c r="H6952" s="28"/>
      <c r="I6952" s="28"/>
      <c r="J6952" s="28"/>
      <c r="K6952" s="28"/>
      <c r="L6952" s="28"/>
      <c r="M6952" s="28"/>
      <c r="N6952" s="28"/>
      <c r="O6952" s="28"/>
      <c r="P6952" s="28"/>
      <c r="Q6952" s="28"/>
      <c r="R6952" s="28"/>
    </row>
    <row r="6953" spans="2:18">
      <c r="B6953" s="28"/>
      <c r="C6953" s="28"/>
      <c r="D6953" s="28"/>
      <c r="E6953" s="28"/>
      <c r="F6953" s="28"/>
      <c r="G6953" s="28"/>
      <c r="H6953" s="28"/>
      <c r="I6953" s="28"/>
      <c r="J6953" s="28"/>
      <c r="K6953" s="28"/>
      <c r="L6953" s="28"/>
      <c r="M6953" s="28"/>
      <c r="N6953" s="28"/>
      <c r="O6953" s="28"/>
      <c r="P6953" s="28"/>
      <c r="Q6953" s="28"/>
      <c r="R6953" s="28"/>
    </row>
    <row r="6954" spans="2:18">
      <c r="B6954" s="28"/>
      <c r="C6954" s="28"/>
      <c r="D6954" s="28"/>
      <c r="E6954" s="28"/>
      <c r="F6954" s="28"/>
      <c r="G6954" s="28"/>
      <c r="H6954" s="28"/>
      <c r="I6954" s="28"/>
      <c r="J6954" s="28"/>
      <c r="K6954" s="28"/>
      <c r="L6954" s="28"/>
      <c r="M6954" s="28"/>
      <c r="N6954" s="28"/>
      <c r="O6954" s="28"/>
      <c r="P6954" s="28"/>
      <c r="Q6954" s="28"/>
      <c r="R6954" s="28"/>
    </row>
    <row r="6955" spans="2:18">
      <c r="B6955" s="28"/>
      <c r="C6955" s="28"/>
      <c r="D6955" s="28"/>
      <c r="E6955" s="28"/>
      <c r="F6955" s="28"/>
      <c r="G6955" s="28"/>
      <c r="H6955" s="28"/>
      <c r="I6955" s="28"/>
      <c r="J6955" s="28"/>
      <c r="K6955" s="28"/>
      <c r="L6955" s="28"/>
      <c r="M6955" s="28"/>
      <c r="N6955" s="28"/>
      <c r="O6955" s="28"/>
      <c r="P6955" s="28"/>
      <c r="Q6955" s="28"/>
      <c r="R6955" s="28"/>
    </row>
    <row r="6956" spans="2:18">
      <c r="B6956" s="28"/>
      <c r="C6956" s="28"/>
      <c r="D6956" s="28"/>
      <c r="E6956" s="28"/>
      <c r="F6956" s="28"/>
      <c r="G6956" s="28"/>
      <c r="H6956" s="28"/>
      <c r="I6956" s="28"/>
      <c r="J6956" s="28"/>
      <c r="K6956" s="28"/>
      <c r="L6956" s="28"/>
      <c r="M6956" s="28"/>
      <c r="N6956" s="28"/>
      <c r="O6956" s="28"/>
      <c r="P6956" s="28"/>
      <c r="Q6956" s="28"/>
      <c r="R6956" s="28"/>
    </row>
    <row r="6957" spans="2:18">
      <c r="B6957" s="28"/>
      <c r="C6957" s="28"/>
      <c r="D6957" s="28"/>
      <c r="E6957" s="28"/>
      <c r="F6957" s="28"/>
      <c r="G6957" s="28"/>
      <c r="H6957" s="28"/>
      <c r="I6957" s="28"/>
      <c r="J6957" s="28"/>
      <c r="K6957" s="28"/>
      <c r="L6957" s="28"/>
      <c r="M6957" s="28"/>
      <c r="N6957" s="28"/>
      <c r="O6957" s="28"/>
      <c r="P6957" s="28"/>
      <c r="Q6957" s="28"/>
      <c r="R6957" s="28"/>
    </row>
    <row r="6958" spans="2:18">
      <c r="B6958" s="28"/>
      <c r="C6958" s="28"/>
      <c r="D6958" s="28"/>
      <c r="E6958" s="28"/>
      <c r="F6958" s="28"/>
      <c r="G6958" s="28"/>
      <c r="H6958" s="28"/>
      <c r="I6958" s="28"/>
      <c r="J6958" s="28"/>
      <c r="K6958" s="28"/>
      <c r="L6958" s="28"/>
      <c r="M6958" s="28"/>
      <c r="N6958" s="28"/>
      <c r="O6958" s="28"/>
      <c r="P6958" s="28"/>
      <c r="Q6958" s="28"/>
      <c r="R6958" s="28"/>
    </row>
    <row r="6959" spans="2:18">
      <c r="B6959" s="28"/>
      <c r="C6959" s="28"/>
      <c r="D6959" s="28"/>
      <c r="E6959" s="28"/>
      <c r="F6959" s="28"/>
      <c r="G6959" s="28"/>
      <c r="H6959" s="28"/>
      <c r="I6959" s="28"/>
      <c r="J6959" s="28"/>
      <c r="K6959" s="28"/>
      <c r="L6959" s="28"/>
      <c r="M6959" s="28"/>
      <c r="N6959" s="28"/>
      <c r="O6959" s="28"/>
      <c r="P6959" s="28"/>
      <c r="Q6959" s="28"/>
      <c r="R6959" s="28"/>
    </row>
    <row r="6960" spans="2:18">
      <c r="B6960" s="28"/>
      <c r="C6960" s="28"/>
      <c r="D6960" s="28"/>
      <c r="E6960" s="28"/>
      <c r="F6960" s="28"/>
      <c r="G6960" s="28"/>
      <c r="H6960" s="28"/>
      <c r="I6960" s="28"/>
      <c r="J6960" s="28"/>
      <c r="K6960" s="28"/>
      <c r="L6960" s="28"/>
      <c r="M6960" s="28"/>
      <c r="N6960" s="28"/>
      <c r="O6960" s="28"/>
      <c r="P6960" s="28"/>
      <c r="Q6960" s="28"/>
      <c r="R6960" s="28"/>
    </row>
    <row r="6961" spans="2:18">
      <c r="B6961" s="28"/>
      <c r="C6961" s="28"/>
      <c r="D6961" s="28"/>
      <c r="E6961" s="28"/>
      <c r="F6961" s="28"/>
      <c r="G6961" s="28"/>
      <c r="H6961" s="28"/>
      <c r="I6961" s="28"/>
      <c r="J6961" s="28"/>
      <c r="K6961" s="28"/>
      <c r="L6961" s="28"/>
      <c r="M6961" s="28"/>
      <c r="N6961" s="28"/>
      <c r="O6961" s="28"/>
      <c r="P6961" s="28"/>
      <c r="Q6961" s="28"/>
      <c r="R6961" s="28"/>
    </row>
    <row r="6962" spans="2:18">
      <c r="B6962" s="28"/>
      <c r="C6962" s="28"/>
      <c r="D6962" s="28"/>
      <c r="E6962" s="28"/>
      <c r="F6962" s="28"/>
      <c r="G6962" s="28"/>
      <c r="H6962" s="28"/>
      <c r="I6962" s="28"/>
      <c r="J6962" s="28"/>
      <c r="K6962" s="28"/>
      <c r="L6962" s="28"/>
      <c r="M6962" s="28"/>
      <c r="N6962" s="28"/>
      <c r="O6962" s="28"/>
      <c r="P6962" s="28"/>
      <c r="Q6962" s="28"/>
      <c r="R6962" s="28"/>
    </row>
    <row r="6963" spans="2:18">
      <c r="B6963" s="28"/>
      <c r="C6963" s="28"/>
      <c r="D6963" s="28"/>
      <c r="E6963" s="28"/>
      <c r="F6963" s="28"/>
      <c r="G6963" s="28"/>
      <c r="H6963" s="28"/>
      <c r="I6963" s="28"/>
      <c r="J6963" s="28"/>
      <c r="K6963" s="28"/>
      <c r="L6963" s="28"/>
      <c r="M6963" s="28"/>
      <c r="N6963" s="28"/>
      <c r="O6963" s="28"/>
      <c r="P6963" s="28"/>
      <c r="Q6963" s="28"/>
      <c r="R6963" s="28"/>
    </row>
    <row r="6964" spans="2:18">
      <c r="B6964" s="28"/>
      <c r="C6964" s="28"/>
      <c r="D6964" s="28"/>
      <c r="E6964" s="28"/>
      <c r="F6964" s="28"/>
      <c r="G6964" s="28"/>
      <c r="H6964" s="28"/>
      <c r="I6964" s="28"/>
      <c r="J6964" s="28"/>
      <c r="K6964" s="28"/>
      <c r="L6964" s="28"/>
      <c r="M6964" s="28"/>
      <c r="N6964" s="28"/>
      <c r="O6964" s="28"/>
      <c r="P6964" s="28"/>
      <c r="Q6964" s="28"/>
      <c r="R6964" s="28"/>
    </row>
    <row r="6965" spans="2:18">
      <c r="B6965" s="28"/>
      <c r="C6965" s="28"/>
      <c r="D6965" s="28"/>
      <c r="E6965" s="28"/>
      <c r="F6965" s="28"/>
      <c r="G6965" s="28"/>
      <c r="H6965" s="28"/>
      <c r="I6965" s="28"/>
      <c r="J6965" s="28"/>
      <c r="K6965" s="28"/>
      <c r="L6965" s="28"/>
      <c r="M6965" s="28"/>
      <c r="N6965" s="28"/>
      <c r="O6965" s="28"/>
      <c r="P6965" s="28"/>
      <c r="Q6965" s="28"/>
      <c r="R6965" s="28"/>
    </row>
    <row r="6966" spans="2:18">
      <c r="B6966" s="28"/>
      <c r="C6966" s="28"/>
      <c r="D6966" s="28"/>
      <c r="E6966" s="28"/>
      <c r="F6966" s="28"/>
      <c r="G6966" s="28"/>
      <c r="H6966" s="28"/>
      <c r="I6966" s="28"/>
      <c r="J6966" s="28"/>
      <c r="K6966" s="28"/>
      <c r="L6966" s="28"/>
      <c r="M6966" s="28"/>
      <c r="N6966" s="28"/>
      <c r="O6966" s="28"/>
      <c r="P6966" s="28"/>
      <c r="Q6966" s="28"/>
      <c r="R6966" s="28"/>
    </row>
    <row r="6967" spans="2:18">
      <c r="B6967" s="28"/>
      <c r="C6967" s="28"/>
      <c r="D6967" s="28"/>
      <c r="E6967" s="28"/>
      <c r="F6967" s="28"/>
      <c r="G6967" s="28"/>
      <c r="H6967" s="28"/>
      <c r="I6967" s="28"/>
      <c r="J6967" s="28"/>
      <c r="K6967" s="28"/>
      <c r="L6967" s="28"/>
      <c r="M6967" s="28"/>
      <c r="N6967" s="28"/>
      <c r="O6967" s="28"/>
      <c r="P6967" s="28"/>
      <c r="Q6967" s="28"/>
      <c r="R6967" s="28"/>
    </row>
    <row r="6968" spans="2:18">
      <c r="B6968" s="28"/>
      <c r="C6968" s="28"/>
      <c r="D6968" s="28"/>
      <c r="E6968" s="28"/>
      <c r="F6968" s="28"/>
      <c r="G6968" s="28"/>
      <c r="H6968" s="28"/>
      <c r="I6968" s="28"/>
      <c r="J6968" s="28"/>
      <c r="K6968" s="28"/>
      <c r="L6968" s="28"/>
      <c r="M6968" s="28"/>
      <c r="N6968" s="28"/>
      <c r="O6968" s="28"/>
      <c r="P6968" s="28"/>
      <c r="Q6968" s="28"/>
      <c r="R6968" s="28"/>
    </row>
    <row r="6969" spans="2:18">
      <c r="B6969" s="28"/>
      <c r="C6969" s="28"/>
      <c r="D6969" s="28"/>
      <c r="E6969" s="28"/>
      <c r="F6969" s="28"/>
      <c r="G6969" s="28"/>
      <c r="H6969" s="28"/>
      <c r="I6969" s="28"/>
      <c r="J6969" s="28"/>
      <c r="K6969" s="28"/>
      <c r="L6969" s="28"/>
      <c r="M6969" s="28"/>
      <c r="N6969" s="28"/>
      <c r="O6969" s="28"/>
      <c r="P6969" s="28"/>
      <c r="Q6969" s="28"/>
      <c r="R6969" s="28"/>
    </row>
    <row r="6970" spans="2:18">
      <c r="B6970" s="28"/>
      <c r="C6970" s="28"/>
      <c r="D6970" s="28"/>
      <c r="E6970" s="28"/>
      <c r="F6970" s="28"/>
      <c r="G6970" s="28"/>
      <c r="H6970" s="28"/>
      <c r="I6970" s="28"/>
      <c r="J6970" s="28"/>
      <c r="K6970" s="28"/>
      <c r="L6970" s="28"/>
      <c r="M6970" s="28"/>
      <c r="N6970" s="28"/>
      <c r="O6970" s="28"/>
      <c r="P6970" s="28"/>
      <c r="Q6970" s="28"/>
      <c r="R6970" s="28"/>
    </row>
    <row r="6971" spans="2:18">
      <c r="B6971" s="28"/>
      <c r="C6971" s="28"/>
      <c r="D6971" s="28"/>
      <c r="E6971" s="28"/>
      <c r="F6971" s="28"/>
      <c r="G6971" s="28"/>
      <c r="H6971" s="28"/>
      <c r="I6971" s="28"/>
      <c r="J6971" s="28"/>
      <c r="K6971" s="28"/>
      <c r="L6971" s="28"/>
      <c r="M6971" s="28"/>
      <c r="N6971" s="28"/>
      <c r="O6971" s="28"/>
      <c r="P6971" s="28"/>
      <c r="Q6971" s="28"/>
      <c r="R6971" s="28"/>
    </row>
    <row r="6972" spans="2:18">
      <c r="B6972" s="28"/>
      <c r="C6972" s="28"/>
      <c r="D6972" s="28"/>
      <c r="E6972" s="28"/>
      <c r="F6972" s="28"/>
      <c r="G6972" s="28"/>
      <c r="H6972" s="28"/>
      <c r="I6972" s="28"/>
      <c r="J6972" s="28"/>
      <c r="K6972" s="28"/>
      <c r="L6972" s="28"/>
      <c r="M6972" s="28"/>
      <c r="N6972" s="28"/>
      <c r="O6972" s="28"/>
      <c r="P6972" s="28"/>
      <c r="Q6972" s="28"/>
      <c r="R6972" s="28"/>
    </row>
    <row r="6973" spans="2:18">
      <c r="B6973" s="28"/>
      <c r="C6973" s="28"/>
      <c r="D6973" s="28"/>
      <c r="E6973" s="28"/>
      <c r="F6973" s="28"/>
      <c r="G6973" s="28"/>
      <c r="H6973" s="28"/>
      <c r="I6973" s="28"/>
      <c r="J6973" s="28"/>
      <c r="K6973" s="28"/>
      <c r="L6973" s="28"/>
      <c r="M6973" s="28"/>
      <c r="N6973" s="28"/>
      <c r="O6973" s="28"/>
      <c r="P6973" s="28"/>
      <c r="Q6973" s="28"/>
      <c r="R6973" s="28"/>
    </row>
    <row r="6974" spans="2:18">
      <c r="B6974" s="28"/>
      <c r="C6974" s="28"/>
      <c r="D6974" s="28"/>
      <c r="E6974" s="28"/>
      <c r="F6974" s="28"/>
      <c r="G6974" s="28"/>
      <c r="H6974" s="28"/>
      <c r="I6974" s="28"/>
      <c r="J6974" s="28"/>
      <c r="K6974" s="28"/>
      <c r="L6974" s="28"/>
      <c r="M6974" s="28"/>
      <c r="N6974" s="28"/>
      <c r="O6974" s="28"/>
      <c r="P6974" s="28"/>
      <c r="Q6974" s="28"/>
      <c r="R6974" s="28"/>
    </row>
    <row r="6975" spans="2:18">
      <c r="B6975" s="28"/>
      <c r="C6975" s="28"/>
      <c r="D6975" s="28"/>
      <c r="E6975" s="28"/>
      <c r="F6975" s="28"/>
      <c r="G6975" s="28"/>
      <c r="H6975" s="28"/>
      <c r="I6975" s="28"/>
      <c r="J6975" s="28"/>
      <c r="K6975" s="28"/>
      <c r="L6975" s="28"/>
      <c r="M6975" s="28"/>
      <c r="N6975" s="28"/>
      <c r="O6975" s="28"/>
      <c r="P6975" s="28"/>
      <c r="Q6975" s="28"/>
      <c r="R6975" s="28"/>
    </row>
    <row r="6976" spans="2:18">
      <c r="B6976" s="28"/>
      <c r="C6976" s="28"/>
      <c r="D6976" s="28"/>
      <c r="E6976" s="28"/>
      <c r="F6976" s="28"/>
      <c r="G6976" s="28"/>
      <c r="H6976" s="28"/>
      <c r="I6976" s="28"/>
      <c r="J6976" s="28"/>
      <c r="K6976" s="28"/>
      <c r="L6976" s="28"/>
      <c r="M6976" s="28"/>
      <c r="N6976" s="28"/>
      <c r="O6976" s="28"/>
      <c r="P6976" s="28"/>
      <c r="Q6976" s="28"/>
      <c r="R6976" s="28"/>
    </row>
    <row r="6977" spans="2:18">
      <c r="B6977" s="28"/>
      <c r="C6977" s="28"/>
      <c r="D6977" s="28"/>
      <c r="E6977" s="28"/>
      <c r="F6977" s="28"/>
      <c r="G6977" s="28"/>
      <c r="H6977" s="28"/>
      <c r="I6977" s="28"/>
      <c r="J6977" s="28"/>
      <c r="K6977" s="28"/>
      <c r="L6977" s="28"/>
      <c r="M6977" s="28"/>
      <c r="N6977" s="28"/>
      <c r="O6977" s="28"/>
      <c r="P6977" s="28"/>
      <c r="Q6977" s="28"/>
      <c r="R6977" s="28"/>
    </row>
    <row r="6978" spans="2:18">
      <c r="B6978" s="28"/>
      <c r="C6978" s="28"/>
      <c r="D6978" s="28"/>
      <c r="E6978" s="28"/>
      <c r="F6978" s="28"/>
      <c r="G6978" s="28"/>
      <c r="H6978" s="28"/>
      <c r="I6978" s="28"/>
      <c r="J6978" s="28"/>
      <c r="K6978" s="28"/>
      <c r="L6978" s="28"/>
      <c r="M6978" s="28"/>
      <c r="N6978" s="28"/>
      <c r="O6978" s="28"/>
      <c r="P6978" s="28"/>
      <c r="Q6978" s="28"/>
      <c r="R6978" s="28"/>
    </row>
    <row r="6979" spans="2:18">
      <c r="B6979" s="28"/>
      <c r="C6979" s="28"/>
      <c r="D6979" s="28"/>
      <c r="E6979" s="28"/>
      <c r="F6979" s="28"/>
      <c r="G6979" s="28"/>
      <c r="H6979" s="28"/>
      <c r="I6979" s="28"/>
      <c r="J6979" s="28"/>
      <c r="K6979" s="28"/>
      <c r="L6979" s="28"/>
      <c r="M6979" s="28"/>
      <c r="N6979" s="28"/>
      <c r="O6979" s="28"/>
      <c r="P6979" s="28"/>
      <c r="Q6979" s="28"/>
      <c r="R6979" s="28"/>
    </row>
    <row r="6980" spans="2:18">
      <c r="B6980" s="28"/>
      <c r="C6980" s="28"/>
      <c r="D6980" s="28"/>
      <c r="E6980" s="28"/>
      <c r="F6980" s="28"/>
      <c r="G6980" s="28"/>
      <c r="H6980" s="28"/>
      <c r="I6980" s="28"/>
      <c r="J6980" s="28"/>
      <c r="K6980" s="28"/>
      <c r="L6980" s="28"/>
      <c r="M6980" s="28"/>
      <c r="N6980" s="28"/>
      <c r="O6980" s="28"/>
      <c r="P6980" s="28"/>
      <c r="Q6980" s="28"/>
      <c r="R6980" s="28"/>
    </row>
    <row r="6981" spans="2:18">
      <c r="B6981" s="28"/>
      <c r="C6981" s="28"/>
      <c r="D6981" s="28"/>
      <c r="E6981" s="28"/>
      <c r="F6981" s="28"/>
      <c r="G6981" s="28"/>
      <c r="H6981" s="28"/>
      <c r="I6981" s="28"/>
      <c r="J6981" s="28"/>
      <c r="K6981" s="28"/>
      <c r="L6981" s="28"/>
      <c r="M6981" s="28"/>
      <c r="N6981" s="28"/>
      <c r="O6981" s="28"/>
      <c r="P6981" s="28"/>
      <c r="Q6981" s="28"/>
      <c r="R6981" s="28"/>
    </row>
    <row r="6982" spans="2:18">
      <c r="B6982" s="28"/>
      <c r="C6982" s="28"/>
      <c r="D6982" s="28"/>
      <c r="E6982" s="28"/>
      <c r="F6982" s="28"/>
      <c r="G6982" s="28"/>
      <c r="H6982" s="28"/>
      <c r="I6982" s="28"/>
      <c r="J6982" s="28"/>
      <c r="K6982" s="28"/>
      <c r="L6982" s="28"/>
      <c r="M6982" s="28"/>
      <c r="N6982" s="28"/>
      <c r="O6982" s="28"/>
      <c r="P6982" s="28"/>
      <c r="Q6982" s="28"/>
      <c r="R6982" s="28"/>
    </row>
    <row r="6983" spans="2:18">
      <c r="B6983" s="28"/>
      <c r="C6983" s="28"/>
      <c r="D6983" s="28"/>
      <c r="E6983" s="28"/>
      <c r="F6983" s="28"/>
      <c r="G6983" s="28"/>
      <c r="H6983" s="28"/>
      <c r="I6983" s="28"/>
      <c r="J6983" s="28"/>
      <c r="K6983" s="28"/>
      <c r="L6983" s="28"/>
      <c r="M6983" s="28"/>
      <c r="N6983" s="28"/>
      <c r="O6983" s="28"/>
      <c r="P6983" s="28"/>
      <c r="Q6983" s="28"/>
      <c r="R6983" s="28"/>
    </row>
    <row r="6984" spans="2:18">
      <c r="B6984" s="28"/>
      <c r="C6984" s="28"/>
      <c r="D6984" s="28"/>
      <c r="E6984" s="28"/>
      <c r="F6984" s="28"/>
      <c r="G6984" s="28"/>
      <c r="H6984" s="28"/>
      <c r="I6984" s="28"/>
      <c r="J6984" s="28"/>
      <c r="K6984" s="28"/>
      <c r="L6984" s="28"/>
      <c r="M6984" s="28"/>
      <c r="N6984" s="28"/>
      <c r="O6984" s="28"/>
      <c r="P6984" s="28"/>
      <c r="Q6984" s="28"/>
      <c r="R6984" s="28"/>
    </row>
    <row r="6985" spans="2:18">
      <c r="B6985" s="28"/>
      <c r="C6985" s="28"/>
      <c r="D6985" s="28"/>
      <c r="E6985" s="28"/>
      <c r="F6985" s="28"/>
      <c r="G6985" s="28"/>
      <c r="H6985" s="28"/>
      <c r="I6985" s="28"/>
      <c r="J6985" s="28"/>
      <c r="K6985" s="28"/>
      <c r="L6985" s="28"/>
      <c r="M6985" s="28"/>
      <c r="N6985" s="28"/>
      <c r="O6985" s="28"/>
      <c r="P6985" s="28"/>
      <c r="Q6985" s="28"/>
      <c r="R6985" s="28"/>
    </row>
    <row r="6986" spans="2:18">
      <c r="B6986" s="28"/>
      <c r="C6986" s="28"/>
      <c r="D6986" s="28"/>
      <c r="E6986" s="28"/>
      <c r="F6986" s="28"/>
      <c r="G6986" s="28"/>
      <c r="H6986" s="28"/>
      <c r="I6986" s="28"/>
      <c r="J6986" s="28"/>
      <c r="K6986" s="28"/>
      <c r="L6986" s="28"/>
      <c r="M6986" s="28"/>
      <c r="N6986" s="28"/>
      <c r="O6986" s="28"/>
      <c r="P6986" s="28"/>
      <c r="Q6986" s="28"/>
      <c r="R6986" s="28"/>
    </row>
    <row r="6987" spans="2:18">
      <c r="B6987" s="28"/>
      <c r="C6987" s="28"/>
      <c r="D6987" s="28"/>
      <c r="E6987" s="28"/>
      <c r="F6987" s="28"/>
      <c r="G6987" s="28"/>
      <c r="H6987" s="28"/>
      <c r="I6987" s="28"/>
      <c r="J6987" s="28"/>
      <c r="K6987" s="28"/>
      <c r="L6987" s="28"/>
      <c r="M6987" s="28"/>
      <c r="N6987" s="28"/>
      <c r="O6987" s="28"/>
      <c r="P6987" s="28"/>
      <c r="Q6987" s="28"/>
      <c r="R6987" s="28"/>
    </row>
    <row r="6988" spans="2:18">
      <c r="B6988" s="28"/>
      <c r="C6988" s="28"/>
      <c r="D6988" s="28"/>
      <c r="E6988" s="28"/>
      <c r="F6988" s="28"/>
      <c r="G6988" s="28"/>
      <c r="H6988" s="28"/>
      <c r="I6988" s="28"/>
      <c r="J6988" s="28"/>
      <c r="K6988" s="28"/>
      <c r="L6988" s="28"/>
      <c r="M6988" s="28"/>
      <c r="N6988" s="28"/>
      <c r="O6988" s="28"/>
      <c r="P6988" s="28"/>
      <c r="Q6988" s="28"/>
      <c r="R6988" s="28"/>
    </row>
    <row r="6989" spans="2:18">
      <c r="B6989" s="28"/>
      <c r="C6989" s="28"/>
      <c r="D6989" s="28"/>
      <c r="E6989" s="28"/>
      <c r="F6989" s="28"/>
      <c r="G6989" s="28"/>
      <c r="H6989" s="28"/>
      <c r="I6989" s="28"/>
      <c r="J6989" s="28"/>
      <c r="K6989" s="28"/>
      <c r="L6989" s="28"/>
      <c r="M6989" s="28"/>
      <c r="N6989" s="28"/>
      <c r="O6989" s="28"/>
      <c r="P6989" s="28"/>
      <c r="Q6989" s="28"/>
      <c r="R6989" s="28"/>
    </row>
    <row r="6990" spans="2:18">
      <c r="B6990" s="28"/>
      <c r="C6990" s="28"/>
      <c r="D6990" s="28"/>
      <c r="E6990" s="28"/>
      <c r="F6990" s="28"/>
      <c r="G6990" s="28"/>
      <c r="H6990" s="28"/>
      <c r="I6990" s="28"/>
      <c r="J6990" s="28"/>
      <c r="K6990" s="28"/>
      <c r="L6990" s="28"/>
      <c r="M6990" s="28"/>
      <c r="N6990" s="28"/>
      <c r="O6990" s="28"/>
      <c r="P6990" s="28"/>
      <c r="Q6990" s="28"/>
      <c r="R6990" s="28"/>
    </row>
    <row r="6991" spans="2:18">
      <c r="B6991" s="28"/>
      <c r="C6991" s="28"/>
      <c r="D6991" s="28"/>
      <c r="E6991" s="28"/>
      <c r="F6991" s="28"/>
      <c r="G6991" s="28"/>
      <c r="H6991" s="28"/>
      <c r="I6991" s="28"/>
      <c r="J6991" s="28"/>
      <c r="K6991" s="28"/>
      <c r="L6991" s="28"/>
      <c r="M6991" s="28"/>
      <c r="N6991" s="28"/>
      <c r="O6991" s="28"/>
      <c r="P6991" s="28"/>
      <c r="Q6991" s="28"/>
      <c r="R6991" s="28"/>
    </row>
    <row r="6992" spans="2:18">
      <c r="B6992" s="28"/>
      <c r="C6992" s="28"/>
      <c r="D6992" s="28"/>
      <c r="E6992" s="28"/>
      <c r="F6992" s="28"/>
      <c r="G6992" s="28"/>
      <c r="H6992" s="28"/>
      <c r="I6992" s="28"/>
      <c r="J6992" s="28"/>
      <c r="K6992" s="28"/>
      <c r="L6992" s="28"/>
      <c r="M6992" s="28"/>
      <c r="N6992" s="28"/>
      <c r="O6992" s="28"/>
      <c r="P6992" s="28"/>
      <c r="Q6992" s="28"/>
      <c r="R6992" s="28"/>
    </row>
    <row r="6993" spans="2:18">
      <c r="B6993" s="28"/>
      <c r="C6993" s="28"/>
      <c r="D6993" s="28"/>
      <c r="E6993" s="28"/>
      <c r="F6993" s="28"/>
      <c r="G6993" s="28"/>
      <c r="H6993" s="28"/>
      <c r="I6993" s="28"/>
      <c r="J6993" s="28"/>
      <c r="K6993" s="28"/>
      <c r="L6993" s="28"/>
      <c r="M6993" s="28"/>
      <c r="N6993" s="28"/>
      <c r="O6993" s="28"/>
      <c r="P6993" s="28"/>
      <c r="Q6993" s="28"/>
      <c r="R6993" s="28"/>
    </row>
    <row r="6994" spans="2:18">
      <c r="B6994" s="28"/>
      <c r="C6994" s="28"/>
      <c r="D6994" s="28"/>
      <c r="E6994" s="28"/>
      <c r="F6994" s="28"/>
      <c r="G6994" s="28"/>
      <c r="H6994" s="28"/>
      <c r="I6994" s="28"/>
      <c r="J6994" s="28"/>
      <c r="K6994" s="28"/>
      <c r="L6994" s="28"/>
      <c r="M6994" s="28"/>
      <c r="N6994" s="28"/>
      <c r="O6994" s="28"/>
      <c r="P6994" s="28"/>
      <c r="Q6994" s="28"/>
      <c r="R6994" s="28"/>
    </row>
    <row r="6995" spans="2:18">
      <c r="B6995" s="28"/>
      <c r="C6995" s="28"/>
      <c r="D6995" s="28"/>
      <c r="E6995" s="28"/>
      <c r="F6995" s="28"/>
      <c r="G6995" s="28"/>
      <c r="H6995" s="28"/>
      <c r="I6995" s="28"/>
      <c r="J6995" s="28"/>
      <c r="K6995" s="28"/>
      <c r="L6995" s="28"/>
      <c r="M6995" s="28"/>
      <c r="N6995" s="28"/>
      <c r="O6995" s="28"/>
      <c r="P6995" s="28"/>
      <c r="Q6995" s="28"/>
      <c r="R6995" s="28"/>
    </row>
    <row r="6996" spans="2:18">
      <c r="B6996" s="28"/>
      <c r="C6996" s="28"/>
      <c r="D6996" s="28"/>
      <c r="E6996" s="28"/>
      <c r="F6996" s="28"/>
      <c r="G6996" s="28"/>
      <c r="H6996" s="28"/>
      <c r="I6996" s="28"/>
      <c r="J6996" s="28"/>
      <c r="K6996" s="28"/>
      <c r="L6996" s="28"/>
      <c r="M6996" s="28"/>
      <c r="N6996" s="28"/>
      <c r="O6996" s="28"/>
      <c r="P6996" s="28"/>
      <c r="Q6996" s="28"/>
      <c r="R6996" s="28"/>
    </row>
    <row r="6997" spans="2:18">
      <c r="B6997" s="28"/>
      <c r="C6997" s="28"/>
      <c r="D6997" s="28"/>
      <c r="E6997" s="28"/>
      <c r="F6997" s="28"/>
      <c r="G6997" s="28"/>
      <c r="H6997" s="28"/>
      <c r="I6997" s="28"/>
      <c r="J6997" s="28"/>
      <c r="K6997" s="28"/>
      <c r="L6997" s="28"/>
      <c r="M6997" s="28"/>
      <c r="N6997" s="28"/>
      <c r="O6997" s="28"/>
      <c r="P6997" s="28"/>
      <c r="Q6997" s="28"/>
      <c r="R6997" s="28"/>
    </row>
    <row r="6998" spans="2:18">
      <c r="B6998" s="28"/>
      <c r="C6998" s="28"/>
      <c r="D6998" s="28"/>
      <c r="E6998" s="28"/>
      <c r="F6998" s="28"/>
      <c r="G6998" s="28"/>
      <c r="H6998" s="28"/>
      <c r="I6998" s="28"/>
      <c r="J6998" s="28"/>
      <c r="K6998" s="28"/>
      <c r="L6998" s="28"/>
      <c r="M6998" s="28"/>
      <c r="N6998" s="28"/>
      <c r="O6998" s="28"/>
      <c r="P6998" s="28"/>
      <c r="Q6998" s="28"/>
      <c r="R6998" s="28"/>
    </row>
    <row r="6999" spans="2:18">
      <c r="B6999" s="28"/>
      <c r="C6999" s="28"/>
      <c r="D6999" s="28"/>
      <c r="E6999" s="28"/>
      <c r="F6999" s="28"/>
      <c r="G6999" s="28"/>
      <c r="H6999" s="28"/>
      <c r="I6999" s="28"/>
      <c r="J6999" s="28"/>
      <c r="K6999" s="28"/>
      <c r="L6999" s="28"/>
      <c r="M6999" s="28"/>
      <c r="N6999" s="28"/>
      <c r="O6999" s="28"/>
      <c r="P6999" s="28"/>
      <c r="Q6999" s="28"/>
      <c r="R6999" s="28"/>
    </row>
    <row r="7000" spans="2:18">
      <c r="B7000" s="28"/>
      <c r="C7000" s="28"/>
      <c r="D7000" s="28"/>
      <c r="E7000" s="28"/>
      <c r="F7000" s="28"/>
      <c r="G7000" s="28"/>
      <c r="H7000" s="28"/>
      <c r="I7000" s="28"/>
      <c r="J7000" s="28"/>
      <c r="K7000" s="28"/>
      <c r="L7000" s="28"/>
      <c r="M7000" s="28"/>
      <c r="N7000" s="28"/>
      <c r="O7000" s="28"/>
      <c r="P7000" s="28"/>
      <c r="Q7000" s="28"/>
      <c r="R7000" s="28"/>
    </row>
    <row r="7001" spans="2:18">
      <c r="B7001" s="28"/>
      <c r="C7001" s="28"/>
      <c r="D7001" s="28"/>
      <c r="E7001" s="28"/>
      <c r="F7001" s="28"/>
      <c r="G7001" s="28"/>
      <c r="H7001" s="28"/>
      <c r="I7001" s="28"/>
      <c r="J7001" s="28"/>
      <c r="K7001" s="28"/>
      <c r="L7001" s="28"/>
      <c r="M7001" s="28"/>
      <c r="N7001" s="28"/>
      <c r="O7001" s="28"/>
      <c r="P7001" s="28"/>
      <c r="Q7001" s="28"/>
      <c r="R7001" s="28"/>
    </row>
    <row r="7002" spans="2:18">
      <c r="B7002" s="28"/>
      <c r="C7002" s="28"/>
      <c r="D7002" s="28"/>
      <c r="E7002" s="28"/>
      <c r="F7002" s="28"/>
      <c r="G7002" s="28"/>
      <c r="H7002" s="28"/>
      <c r="I7002" s="28"/>
      <c r="J7002" s="28"/>
      <c r="K7002" s="28"/>
      <c r="L7002" s="28"/>
      <c r="M7002" s="28"/>
      <c r="N7002" s="28"/>
      <c r="O7002" s="28"/>
      <c r="P7002" s="28"/>
      <c r="Q7002" s="28"/>
      <c r="R7002" s="28"/>
    </row>
    <row r="7003" spans="2:18">
      <c r="B7003" s="28"/>
      <c r="C7003" s="28"/>
      <c r="D7003" s="28"/>
      <c r="E7003" s="28"/>
      <c r="F7003" s="28"/>
      <c r="G7003" s="28"/>
      <c r="H7003" s="28"/>
      <c r="I7003" s="28"/>
      <c r="J7003" s="28"/>
      <c r="K7003" s="28"/>
      <c r="L7003" s="28"/>
      <c r="M7003" s="28"/>
      <c r="N7003" s="28"/>
      <c r="O7003" s="28"/>
      <c r="P7003" s="28"/>
      <c r="Q7003" s="28"/>
      <c r="R7003" s="28"/>
    </row>
    <row r="7004" spans="2:18">
      <c r="B7004" s="28"/>
      <c r="C7004" s="28"/>
      <c r="D7004" s="28"/>
      <c r="E7004" s="28"/>
      <c r="F7004" s="28"/>
      <c r="G7004" s="28"/>
      <c r="H7004" s="28"/>
      <c r="I7004" s="28"/>
      <c r="J7004" s="28"/>
      <c r="K7004" s="28"/>
      <c r="L7004" s="28"/>
      <c r="M7004" s="28"/>
      <c r="N7004" s="28"/>
      <c r="O7004" s="28"/>
      <c r="P7004" s="28"/>
      <c r="Q7004" s="28"/>
      <c r="R7004" s="28"/>
    </row>
    <row r="7005" spans="2:18">
      <c r="B7005" s="28"/>
      <c r="C7005" s="28"/>
      <c r="D7005" s="28"/>
      <c r="E7005" s="28"/>
      <c r="F7005" s="28"/>
      <c r="G7005" s="28"/>
      <c r="H7005" s="28"/>
      <c r="I7005" s="28"/>
      <c r="J7005" s="28"/>
      <c r="K7005" s="28"/>
      <c r="L7005" s="28"/>
      <c r="M7005" s="28"/>
      <c r="N7005" s="28"/>
      <c r="O7005" s="28"/>
      <c r="P7005" s="28"/>
      <c r="Q7005" s="28"/>
      <c r="R7005" s="28"/>
    </row>
    <row r="7006" spans="2:18">
      <c r="B7006" s="28"/>
      <c r="C7006" s="28"/>
      <c r="D7006" s="28"/>
      <c r="E7006" s="28"/>
      <c r="F7006" s="28"/>
      <c r="G7006" s="28"/>
      <c r="H7006" s="28"/>
      <c r="I7006" s="28"/>
      <c r="J7006" s="28"/>
      <c r="K7006" s="28"/>
      <c r="L7006" s="28"/>
      <c r="M7006" s="28"/>
      <c r="N7006" s="28"/>
      <c r="O7006" s="28"/>
      <c r="P7006" s="28"/>
      <c r="Q7006" s="28"/>
      <c r="R7006" s="28"/>
    </row>
    <row r="7007" spans="2:18">
      <c r="B7007" s="28"/>
      <c r="C7007" s="28"/>
      <c r="D7007" s="28"/>
      <c r="E7007" s="28"/>
      <c r="F7007" s="28"/>
      <c r="G7007" s="28"/>
      <c r="H7007" s="28"/>
      <c r="I7007" s="28"/>
      <c r="J7007" s="28"/>
      <c r="K7007" s="28"/>
      <c r="L7007" s="28"/>
      <c r="M7007" s="28"/>
      <c r="N7007" s="28"/>
      <c r="O7007" s="28"/>
      <c r="P7007" s="28"/>
      <c r="Q7007" s="28"/>
      <c r="R7007" s="28"/>
    </row>
    <row r="7008" spans="2:18">
      <c r="B7008" s="28"/>
      <c r="C7008" s="28"/>
      <c r="D7008" s="28"/>
      <c r="E7008" s="28"/>
      <c r="F7008" s="28"/>
      <c r="G7008" s="28"/>
      <c r="H7008" s="28"/>
      <c r="I7008" s="28"/>
      <c r="J7008" s="28"/>
      <c r="K7008" s="28"/>
      <c r="L7008" s="28"/>
      <c r="M7008" s="28"/>
      <c r="N7008" s="28"/>
      <c r="O7008" s="28"/>
      <c r="P7008" s="28"/>
      <c r="Q7008" s="28"/>
      <c r="R7008" s="28"/>
    </row>
    <row r="7009" spans="2:18">
      <c r="B7009" s="28"/>
      <c r="C7009" s="28"/>
      <c r="D7009" s="28"/>
      <c r="E7009" s="28"/>
      <c r="F7009" s="28"/>
      <c r="G7009" s="28"/>
      <c r="H7009" s="28"/>
      <c r="I7009" s="28"/>
      <c r="J7009" s="28"/>
      <c r="K7009" s="28"/>
      <c r="L7009" s="28"/>
      <c r="M7009" s="28"/>
      <c r="N7009" s="28"/>
      <c r="O7009" s="28"/>
      <c r="P7009" s="28"/>
      <c r="Q7009" s="28"/>
      <c r="R7009" s="28"/>
    </row>
    <row r="7010" spans="2:18">
      <c r="B7010" s="28"/>
      <c r="C7010" s="28"/>
      <c r="D7010" s="28"/>
      <c r="E7010" s="28"/>
      <c r="F7010" s="28"/>
      <c r="G7010" s="28"/>
      <c r="H7010" s="28"/>
      <c r="I7010" s="28"/>
      <c r="J7010" s="28"/>
      <c r="K7010" s="28"/>
      <c r="L7010" s="28"/>
      <c r="M7010" s="28"/>
      <c r="N7010" s="28"/>
      <c r="O7010" s="28"/>
      <c r="P7010" s="28"/>
      <c r="Q7010" s="28"/>
      <c r="R7010" s="28"/>
    </row>
    <row r="7011" spans="2:18">
      <c r="B7011" s="28"/>
      <c r="C7011" s="28"/>
      <c r="D7011" s="28"/>
      <c r="E7011" s="28"/>
      <c r="F7011" s="28"/>
      <c r="G7011" s="28"/>
      <c r="H7011" s="28"/>
      <c r="I7011" s="28"/>
      <c r="J7011" s="28"/>
      <c r="K7011" s="28"/>
      <c r="L7011" s="28"/>
      <c r="M7011" s="28"/>
      <c r="N7011" s="28"/>
      <c r="O7011" s="28"/>
      <c r="P7011" s="28"/>
      <c r="Q7011" s="28"/>
      <c r="R7011" s="28"/>
    </row>
    <row r="7012" spans="2:18">
      <c r="B7012" s="28"/>
      <c r="C7012" s="28"/>
      <c r="D7012" s="28"/>
      <c r="E7012" s="28"/>
      <c r="F7012" s="28"/>
      <c r="G7012" s="28"/>
      <c r="H7012" s="28"/>
      <c r="I7012" s="28"/>
      <c r="J7012" s="28"/>
      <c r="K7012" s="28"/>
      <c r="L7012" s="28"/>
      <c r="M7012" s="28"/>
      <c r="N7012" s="28"/>
      <c r="O7012" s="28"/>
      <c r="P7012" s="28"/>
      <c r="Q7012" s="28"/>
      <c r="R7012" s="28"/>
    </row>
    <row r="7013" spans="2:18">
      <c r="B7013" s="28"/>
      <c r="C7013" s="28"/>
      <c r="D7013" s="28"/>
      <c r="E7013" s="28"/>
      <c r="F7013" s="28"/>
      <c r="G7013" s="28"/>
      <c r="H7013" s="28"/>
      <c r="I7013" s="28"/>
      <c r="J7013" s="28"/>
      <c r="K7013" s="28"/>
      <c r="L7013" s="28"/>
      <c r="M7013" s="28"/>
      <c r="N7013" s="28"/>
      <c r="O7013" s="28"/>
      <c r="P7013" s="28"/>
      <c r="Q7013" s="28"/>
      <c r="R7013" s="28"/>
    </row>
    <row r="7014" spans="2:18">
      <c r="B7014" s="28"/>
      <c r="C7014" s="28"/>
      <c r="D7014" s="28"/>
      <c r="E7014" s="28"/>
      <c r="F7014" s="28"/>
      <c r="G7014" s="28"/>
      <c r="H7014" s="28"/>
      <c r="I7014" s="28"/>
      <c r="J7014" s="28"/>
      <c r="K7014" s="28"/>
      <c r="L7014" s="28"/>
      <c r="M7014" s="28"/>
      <c r="N7014" s="28"/>
      <c r="O7014" s="28"/>
      <c r="P7014" s="28"/>
      <c r="Q7014" s="28"/>
      <c r="R7014" s="28"/>
    </row>
    <row r="7015" spans="2:18">
      <c r="B7015" s="28"/>
      <c r="C7015" s="28"/>
      <c r="D7015" s="28"/>
      <c r="E7015" s="28"/>
      <c r="F7015" s="28"/>
      <c r="G7015" s="28"/>
      <c r="H7015" s="28"/>
      <c r="I7015" s="28"/>
      <c r="J7015" s="28"/>
      <c r="K7015" s="28"/>
      <c r="L7015" s="28"/>
      <c r="M7015" s="28"/>
      <c r="N7015" s="28"/>
      <c r="O7015" s="28"/>
      <c r="P7015" s="28"/>
      <c r="Q7015" s="28"/>
      <c r="R7015" s="28"/>
    </row>
    <row r="7016" spans="2:18">
      <c r="B7016" s="28"/>
      <c r="C7016" s="28"/>
      <c r="D7016" s="28"/>
      <c r="E7016" s="28"/>
      <c r="F7016" s="28"/>
      <c r="G7016" s="28"/>
      <c r="H7016" s="28"/>
      <c r="I7016" s="28"/>
      <c r="J7016" s="28"/>
      <c r="K7016" s="28"/>
      <c r="L7016" s="28"/>
      <c r="M7016" s="28"/>
      <c r="N7016" s="28"/>
      <c r="O7016" s="28"/>
      <c r="P7016" s="28"/>
      <c r="Q7016" s="28"/>
      <c r="R7016" s="28"/>
    </row>
    <row r="7017" spans="2:18">
      <c r="B7017" s="28"/>
      <c r="C7017" s="28"/>
      <c r="D7017" s="28"/>
      <c r="E7017" s="28"/>
      <c r="F7017" s="28"/>
      <c r="G7017" s="28"/>
      <c r="H7017" s="28"/>
      <c r="I7017" s="28"/>
      <c r="J7017" s="28"/>
      <c r="K7017" s="28"/>
      <c r="L7017" s="28"/>
      <c r="M7017" s="28"/>
      <c r="N7017" s="28"/>
      <c r="O7017" s="28"/>
      <c r="P7017" s="28"/>
      <c r="Q7017" s="28"/>
      <c r="R7017" s="28"/>
    </row>
    <row r="7018" spans="2:18">
      <c r="B7018" s="28"/>
      <c r="C7018" s="28"/>
      <c r="D7018" s="28"/>
      <c r="E7018" s="28"/>
      <c r="F7018" s="28"/>
      <c r="G7018" s="28"/>
      <c r="H7018" s="28"/>
      <c r="I7018" s="28"/>
      <c r="J7018" s="28"/>
      <c r="K7018" s="28"/>
      <c r="L7018" s="28"/>
      <c r="M7018" s="28"/>
      <c r="N7018" s="28"/>
      <c r="O7018" s="28"/>
      <c r="P7018" s="28"/>
      <c r="Q7018" s="28"/>
      <c r="R7018" s="28"/>
    </row>
    <row r="7019" spans="2:18">
      <c r="B7019" s="28"/>
      <c r="C7019" s="28"/>
      <c r="D7019" s="28"/>
      <c r="E7019" s="28"/>
      <c r="F7019" s="28"/>
      <c r="G7019" s="28"/>
      <c r="H7019" s="28"/>
      <c r="I7019" s="28"/>
      <c r="J7019" s="28"/>
      <c r="K7019" s="28"/>
      <c r="L7019" s="28"/>
      <c r="M7019" s="28"/>
      <c r="N7019" s="28"/>
      <c r="O7019" s="28"/>
      <c r="P7019" s="28"/>
      <c r="Q7019" s="28"/>
      <c r="R7019" s="28"/>
    </row>
    <row r="7020" spans="2:18">
      <c r="B7020" s="28"/>
      <c r="C7020" s="28"/>
      <c r="D7020" s="28"/>
      <c r="E7020" s="28"/>
      <c r="F7020" s="28"/>
      <c r="G7020" s="28"/>
      <c r="H7020" s="28"/>
      <c r="I7020" s="28"/>
      <c r="J7020" s="28"/>
      <c r="K7020" s="28"/>
      <c r="L7020" s="28"/>
      <c r="M7020" s="28"/>
      <c r="N7020" s="28"/>
      <c r="O7020" s="28"/>
      <c r="P7020" s="28"/>
      <c r="Q7020" s="28"/>
      <c r="R7020" s="28"/>
    </row>
    <row r="7021" spans="2:18">
      <c r="B7021" s="28"/>
      <c r="C7021" s="28"/>
      <c r="D7021" s="28"/>
      <c r="E7021" s="28"/>
      <c r="F7021" s="28"/>
      <c r="G7021" s="28"/>
      <c r="H7021" s="28"/>
      <c r="I7021" s="28"/>
      <c r="J7021" s="28"/>
      <c r="K7021" s="28"/>
      <c r="L7021" s="28"/>
      <c r="M7021" s="28"/>
      <c r="N7021" s="28"/>
      <c r="O7021" s="28"/>
      <c r="P7021" s="28"/>
      <c r="Q7021" s="28"/>
      <c r="R7021" s="28"/>
    </row>
    <row r="7022" spans="2:18">
      <c r="B7022" s="28"/>
      <c r="C7022" s="28"/>
      <c r="D7022" s="28"/>
      <c r="E7022" s="28"/>
      <c r="F7022" s="28"/>
      <c r="G7022" s="28"/>
      <c r="H7022" s="28"/>
      <c r="I7022" s="28"/>
      <c r="J7022" s="28"/>
      <c r="K7022" s="28"/>
      <c r="L7022" s="28"/>
      <c r="M7022" s="28"/>
      <c r="N7022" s="28"/>
      <c r="O7022" s="28"/>
      <c r="P7022" s="28"/>
      <c r="Q7022" s="28"/>
      <c r="R7022" s="28"/>
    </row>
    <row r="7023" spans="2:18">
      <c r="B7023" s="28"/>
      <c r="C7023" s="28"/>
      <c r="D7023" s="28"/>
      <c r="E7023" s="28"/>
      <c r="F7023" s="28"/>
      <c r="G7023" s="28"/>
      <c r="H7023" s="28"/>
      <c r="I7023" s="28"/>
      <c r="J7023" s="28"/>
      <c r="K7023" s="28"/>
      <c r="L7023" s="28"/>
      <c r="M7023" s="28"/>
      <c r="N7023" s="28"/>
      <c r="O7023" s="28"/>
      <c r="P7023" s="28"/>
      <c r="Q7023" s="28"/>
      <c r="R7023" s="28"/>
    </row>
    <row r="7024" spans="2:18">
      <c r="B7024" s="28"/>
      <c r="C7024" s="28"/>
      <c r="D7024" s="28"/>
      <c r="E7024" s="28"/>
      <c r="F7024" s="28"/>
      <c r="G7024" s="28"/>
      <c r="H7024" s="28"/>
      <c r="I7024" s="28"/>
      <c r="J7024" s="28"/>
      <c r="K7024" s="28"/>
      <c r="L7024" s="28"/>
      <c r="M7024" s="28"/>
      <c r="N7024" s="28"/>
      <c r="O7024" s="28"/>
      <c r="P7024" s="28"/>
      <c r="Q7024" s="28"/>
      <c r="R7024" s="28"/>
    </row>
    <row r="7025" spans="2:18">
      <c r="B7025" s="28"/>
      <c r="C7025" s="28"/>
      <c r="D7025" s="28"/>
      <c r="E7025" s="28"/>
      <c r="F7025" s="28"/>
      <c r="G7025" s="28"/>
      <c r="H7025" s="28"/>
      <c r="I7025" s="28"/>
      <c r="J7025" s="28"/>
      <c r="K7025" s="28"/>
      <c r="L7025" s="28"/>
      <c r="M7025" s="28"/>
      <c r="N7025" s="28"/>
      <c r="O7025" s="28"/>
      <c r="P7025" s="28"/>
      <c r="Q7025" s="28"/>
      <c r="R7025" s="28"/>
    </row>
    <row r="7026" spans="2:18">
      <c r="B7026" s="28"/>
      <c r="C7026" s="28"/>
      <c r="D7026" s="28"/>
      <c r="E7026" s="28"/>
      <c r="F7026" s="28"/>
      <c r="G7026" s="28"/>
      <c r="H7026" s="28"/>
      <c r="I7026" s="28"/>
      <c r="J7026" s="28"/>
      <c r="K7026" s="28"/>
      <c r="L7026" s="28"/>
      <c r="M7026" s="28"/>
      <c r="N7026" s="28"/>
      <c r="O7026" s="28"/>
      <c r="P7026" s="28"/>
      <c r="Q7026" s="28"/>
      <c r="R7026" s="28"/>
    </row>
    <row r="7027" spans="2:18">
      <c r="B7027" s="28"/>
      <c r="C7027" s="28"/>
      <c r="D7027" s="28"/>
      <c r="E7027" s="28"/>
      <c r="F7027" s="28"/>
      <c r="G7027" s="28"/>
      <c r="H7027" s="28"/>
      <c r="I7027" s="28"/>
      <c r="J7027" s="28"/>
      <c r="K7027" s="28"/>
      <c r="L7027" s="28"/>
      <c r="M7027" s="28"/>
      <c r="N7027" s="28"/>
      <c r="O7027" s="28"/>
      <c r="P7027" s="28"/>
      <c r="Q7027" s="28"/>
      <c r="R7027" s="28"/>
    </row>
    <row r="7028" spans="2:18">
      <c r="B7028" s="28"/>
      <c r="C7028" s="28"/>
      <c r="D7028" s="28"/>
      <c r="E7028" s="28"/>
      <c r="F7028" s="28"/>
      <c r="G7028" s="28"/>
      <c r="H7028" s="28"/>
      <c r="I7028" s="28"/>
      <c r="J7028" s="28"/>
      <c r="K7028" s="28"/>
      <c r="L7028" s="28"/>
      <c r="M7028" s="28"/>
      <c r="N7028" s="28"/>
      <c r="O7028" s="28"/>
      <c r="P7028" s="28"/>
      <c r="Q7028" s="28"/>
      <c r="R7028" s="28"/>
    </row>
    <row r="7029" spans="2:18">
      <c r="B7029" s="28"/>
      <c r="C7029" s="28"/>
      <c r="D7029" s="28"/>
      <c r="E7029" s="28"/>
      <c r="F7029" s="28"/>
      <c r="G7029" s="28"/>
      <c r="H7029" s="28"/>
      <c r="I7029" s="28"/>
      <c r="J7029" s="28"/>
      <c r="K7029" s="28"/>
      <c r="L7029" s="28"/>
      <c r="M7029" s="28"/>
      <c r="N7029" s="28"/>
      <c r="O7029" s="28"/>
      <c r="P7029" s="28"/>
      <c r="Q7029" s="28"/>
      <c r="R7029" s="28"/>
    </row>
    <row r="7030" spans="2:18">
      <c r="B7030" s="28"/>
      <c r="C7030" s="28"/>
      <c r="D7030" s="28"/>
      <c r="E7030" s="28"/>
      <c r="F7030" s="28"/>
      <c r="G7030" s="28"/>
      <c r="H7030" s="28"/>
      <c r="I7030" s="28"/>
      <c r="J7030" s="28"/>
      <c r="K7030" s="28"/>
      <c r="L7030" s="28"/>
      <c r="M7030" s="28"/>
      <c r="N7030" s="28"/>
      <c r="O7030" s="28"/>
      <c r="P7030" s="28"/>
      <c r="Q7030" s="28"/>
      <c r="R7030" s="28"/>
    </row>
    <row r="7031" spans="2:18">
      <c r="B7031" s="28"/>
      <c r="C7031" s="28"/>
      <c r="D7031" s="28"/>
      <c r="E7031" s="28"/>
      <c r="F7031" s="28"/>
      <c r="G7031" s="28"/>
      <c r="H7031" s="28"/>
      <c r="I7031" s="28"/>
      <c r="J7031" s="28"/>
      <c r="K7031" s="28"/>
      <c r="L7031" s="28"/>
      <c r="M7031" s="28"/>
      <c r="N7031" s="28"/>
      <c r="O7031" s="28"/>
      <c r="P7031" s="28"/>
      <c r="Q7031" s="28"/>
      <c r="R7031" s="28"/>
    </row>
    <row r="7032" spans="2:18">
      <c r="B7032" s="28"/>
      <c r="C7032" s="28"/>
      <c r="D7032" s="28"/>
      <c r="E7032" s="28"/>
      <c r="F7032" s="28"/>
      <c r="G7032" s="28"/>
      <c r="H7032" s="28"/>
      <c r="I7032" s="28"/>
      <c r="J7032" s="28"/>
      <c r="K7032" s="28"/>
      <c r="L7032" s="28"/>
      <c r="M7032" s="28"/>
      <c r="N7032" s="28"/>
      <c r="O7032" s="28"/>
      <c r="P7032" s="28"/>
      <c r="Q7032" s="28"/>
      <c r="R7032" s="28"/>
    </row>
    <row r="7033" spans="2:18">
      <c r="B7033" s="28"/>
      <c r="C7033" s="28"/>
      <c r="D7033" s="28"/>
      <c r="E7033" s="28"/>
      <c r="F7033" s="28"/>
      <c r="G7033" s="28"/>
      <c r="H7033" s="28"/>
      <c r="I7033" s="28"/>
      <c r="J7033" s="28"/>
      <c r="K7033" s="28"/>
      <c r="L7033" s="28"/>
      <c r="M7033" s="28"/>
      <c r="N7033" s="28"/>
      <c r="O7033" s="28"/>
      <c r="P7033" s="28"/>
      <c r="Q7033" s="28"/>
      <c r="R7033" s="28"/>
    </row>
    <row r="7034" spans="2:18">
      <c r="B7034" s="28"/>
      <c r="C7034" s="28"/>
      <c r="D7034" s="28"/>
      <c r="E7034" s="28"/>
      <c r="F7034" s="28"/>
      <c r="G7034" s="28"/>
      <c r="H7034" s="28"/>
      <c r="I7034" s="28"/>
      <c r="J7034" s="28"/>
      <c r="K7034" s="28"/>
      <c r="L7034" s="28"/>
      <c r="M7034" s="28"/>
      <c r="N7034" s="28"/>
      <c r="O7034" s="28"/>
      <c r="P7034" s="28"/>
      <c r="Q7034" s="28"/>
      <c r="R7034" s="28"/>
    </row>
    <row r="7035" spans="2:18">
      <c r="B7035" s="28"/>
      <c r="C7035" s="28"/>
      <c r="D7035" s="28"/>
      <c r="E7035" s="28"/>
      <c r="F7035" s="28"/>
      <c r="G7035" s="28"/>
      <c r="H7035" s="28"/>
      <c r="I7035" s="28"/>
      <c r="J7035" s="28"/>
      <c r="K7035" s="28"/>
      <c r="L7035" s="28"/>
      <c r="M7035" s="28"/>
      <c r="N7035" s="28"/>
      <c r="O7035" s="28"/>
      <c r="P7035" s="28"/>
      <c r="Q7035" s="28"/>
      <c r="R7035" s="28"/>
    </row>
    <row r="7036" spans="2:18">
      <c r="B7036" s="28"/>
      <c r="C7036" s="28"/>
      <c r="D7036" s="28"/>
      <c r="E7036" s="28"/>
      <c r="F7036" s="28"/>
      <c r="G7036" s="28"/>
      <c r="H7036" s="28"/>
      <c r="I7036" s="28"/>
      <c r="J7036" s="28"/>
      <c r="K7036" s="28"/>
      <c r="L7036" s="28"/>
      <c r="M7036" s="28"/>
      <c r="N7036" s="28"/>
      <c r="O7036" s="28"/>
      <c r="P7036" s="28"/>
      <c r="Q7036" s="28"/>
      <c r="R7036" s="28"/>
    </row>
    <row r="7037" spans="2:18">
      <c r="B7037" s="28"/>
      <c r="C7037" s="28"/>
      <c r="D7037" s="28"/>
      <c r="E7037" s="28"/>
      <c r="F7037" s="28"/>
      <c r="G7037" s="28"/>
      <c r="H7037" s="28"/>
      <c r="I7037" s="28"/>
      <c r="J7037" s="28"/>
      <c r="K7037" s="28"/>
      <c r="L7037" s="28"/>
      <c r="M7037" s="28"/>
      <c r="N7037" s="28"/>
      <c r="O7037" s="28"/>
      <c r="P7037" s="28"/>
      <c r="Q7037" s="28"/>
      <c r="R7037" s="28"/>
    </row>
    <row r="7038" spans="2:18">
      <c r="B7038" s="28"/>
      <c r="C7038" s="28"/>
      <c r="D7038" s="28"/>
      <c r="E7038" s="28"/>
      <c r="F7038" s="28"/>
      <c r="G7038" s="28"/>
      <c r="H7038" s="28"/>
      <c r="I7038" s="28"/>
      <c r="J7038" s="28"/>
      <c r="K7038" s="28"/>
      <c r="L7038" s="28"/>
      <c r="M7038" s="28"/>
      <c r="N7038" s="28"/>
      <c r="O7038" s="28"/>
      <c r="P7038" s="28"/>
      <c r="Q7038" s="28"/>
      <c r="R7038" s="28"/>
    </row>
    <row r="7039" spans="2:18">
      <c r="B7039" s="28"/>
      <c r="C7039" s="28"/>
      <c r="D7039" s="28"/>
      <c r="E7039" s="28"/>
      <c r="F7039" s="28"/>
      <c r="G7039" s="28"/>
      <c r="H7039" s="28"/>
      <c r="I7039" s="28"/>
      <c r="J7039" s="28"/>
      <c r="K7039" s="28"/>
      <c r="L7039" s="28"/>
      <c r="M7039" s="28"/>
      <c r="N7039" s="28"/>
      <c r="O7039" s="28"/>
      <c r="P7039" s="28"/>
      <c r="Q7039" s="28"/>
      <c r="R7039" s="28"/>
    </row>
    <row r="7040" spans="2:18">
      <c r="B7040" s="28"/>
      <c r="C7040" s="28"/>
      <c r="D7040" s="28"/>
      <c r="E7040" s="28"/>
      <c r="F7040" s="28"/>
      <c r="G7040" s="28"/>
      <c r="H7040" s="28"/>
      <c r="I7040" s="28"/>
      <c r="J7040" s="28"/>
      <c r="K7040" s="28"/>
      <c r="L7040" s="28"/>
      <c r="M7040" s="28"/>
      <c r="N7040" s="28"/>
      <c r="O7040" s="28"/>
      <c r="P7040" s="28"/>
      <c r="Q7040" s="28"/>
      <c r="R7040" s="28"/>
    </row>
    <row r="7041" spans="2:18">
      <c r="B7041" s="28"/>
      <c r="C7041" s="28"/>
      <c r="D7041" s="28"/>
      <c r="E7041" s="28"/>
      <c r="F7041" s="28"/>
      <c r="G7041" s="28"/>
      <c r="H7041" s="28"/>
      <c r="I7041" s="28"/>
      <c r="J7041" s="28"/>
      <c r="K7041" s="28"/>
      <c r="L7041" s="28"/>
      <c r="M7041" s="28"/>
      <c r="N7041" s="28"/>
      <c r="O7041" s="28"/>
      <c r="P7041" s="28"/>
      <c r="Q7041" s="28"/>
      <c r="R7041" s="28"/>
    </row>
    <row r="7042" spans="2:18">
      <c r="B7042" s="28"/>
      <c r="C7042" s="28"/>
      <c r="D7042" s="28"/>
      <c r="E7042" s="28"/>
      <c r="F7042" s="28"/>
      <c r="G7042" s="28"/>
      <c r="H7042" s="28"/>
      <c r="I7042" s="28"/>
      <c r="J7042" s="28"/>
      <c r="K7042" s="28"/>
      <c r="L7042" s="28"/>
      <c r="M7042" s="28"/>
      <c r="N7042" s="28"/>
      <c r="O7042" s="28"/>
      <c r="P7042" s="28"/>
      <c r="Q7042" s="28"/>
      <c r="R7042" s="28"/>
    </row>
    <row r="7043" spans="2:18">
      <c r="B7043" s="28"/>
      <c r="C7043" s="28"/>
      <c r="D7043" s="28"/>
      <c r="E7043" s="28"/>
      <c r="F7043" s="28"/>
      <c r="G7043" s="28"/>
      <c r="H7043" s="28"/>
      <c r="I7043" s="28"/>
      <c r="J7043" s="28"/>
      <c r="K7043" s="28"/>
      <c r="L7043" s="28"/>
      <c r="M7043" s="28"/>
      <c r="N7043" s="28"/>
      <c r="O7043" s="28"/>
      <c r="P7043" s="28"/>
      <c r="Q7043" s="28"/>
      <c r="R7043" s="28"/>
    </row>
    <row r="7044" spans="2:18">
      <c r="B7044" s="28"/>
      <c r="C7044" s="28"/>
      <c r="D7044" s="28"/>
      <c r="E7044" s="28"/>
      <c r="F7044" s="28"/>
      <c r="G7044" s="28"/>
      <c r="H7044" s="28"/>
      <c r="I7044" s="28"/>
      <c r="J7044" s="28"/>
      <c r="K7044" s="28"/>
      <c r="L7044" s="28"/>
      <c r="M7044" s="28"/>
      <c r="N7044" s="28"/>
      <c r="O7044" s="28"/>
      <c r="P7044" s="28"/>
      <c r="Q7044" s="28"/>
      <c r="R7044" s="28"/>
    </row>
    <row r="7045" spans="2:18">
      <c r="B7045" s="28"/>
      <c r="C7045" s="28"/>
      <c r="D7045" s="28"/>
      <c r="E7045" s="28"/>
      <c r="F7045" s="28"/>
      <c r="G7045" s="28"/>
      <c r="H7045" s="28"/>
      <c r="I7045" s="28"/>
      <c r="J7045" s="28"/>
      <c r="K7045" s="28"/>
      <c r="L7045" s="28"/>
      <c r="M7045" s="28"/>
      <c r="N7045" s="28"/>
      <c r="O7045" s="28"/>
      <c r="P7045" s="28"/>
      <c r="Q7045" s="28"/>
      <c r="R7045" s="28"/>
    </row>
    <row r="7046" spans="2:18">
      <c r="B7046" s="28"/>
      <c r="C7046" s="28"/>
      <c r="D7046" s="28"/>
      <c r="E7046" s="28"/>
      <c r="F7046" s="28"/>
      <c r="G7046" s="28"/>
      <c r="H7046" s="28"/>
      <c r="I7046" s="28"/>
      <c r="J7046" s="28"/>
      <c r="K7046" s="28"/>
      <c r="L7046" s="28"/>
      <c r="M7046" s="28"/>
      <c r="N7046" s="28"/>
      <c r="O7046" s="28"/>
      <c r="P7046" s="28"/>
      <c r="Q7046" s="28"/>
      <c r="R7046" s="28"/>
    </row>
    <row r="7047" spans="2:18">
      <c r="B7047" s="28"/>
      <c r="C7047" s="28"/>
      <c r="D7047" s="28"/>
      <c r="E7047" s="28"/>
      <c r="F7047" s="28"/>
      <c r="G7047" s="28"/>
      <c r="H7047" s="28"/>
      <c r="I7047" s="28"/>
      <c r="J7047" s="28"/>
      <c r="K7047" s="28"/>
      <c r="L7047" s="28"/>
      <c r="M7047" s="28"/>
      <c r="N7047" s="28"/>
      <c r="O7047" s="28"/>
      <c r="P7047" s="28"/>
      <c r="Q7047" s="28"/>
      <c r="R7047" s="28"/>
    </row>
    <row r="7048" spans="2:18">
      <c r="B7048" s="28"/>
      <c r="C7048" s="28"/>
      <c r="D7048" s="28"/>
      <c r="E7048" s="28"/>
      <c r="F7048" s="28"/>
      <c r="G7048" s="28"/>
      <c r="H7048" s="28"/>
      <c r="I7048" s="28"/>
      <c r="J7048" s="28"/>
      <c r="K7048" s="28"/>
      <c r="L7048" s="28"/>
      <c r="M7048" s="28"/>
      <c r="N7048" s="28"/>
      <c r="O7048" s="28"/>
      <c r="P7048" s="28"/>
      <c r="Q7048" s="28"/>
      <c r="R7048" s="28"/>
    </row>
    <row r="7049" spans="2:18">
      <c r="B7049" s="28"/>
      <c r="C7049" s="28"/>
      <c r="D7049" s="28"/>
      <c r="E7049" s="28"/>
      <c r="F7049" s="28"/>
      <c r="G7049" s="28"/>
      <c r="H7049" s="28"/>
      <c r="I7049" s="28"/>
      <c r="J7049" s="28"/>
      <c r="K7049" s="28"/>
      <c r="L7049" s="28"/>
      <c r="M7049" s="28"/>
      <c r="N7049" s="28"/>
      <c r="O7049" s="28"/>
      <c r="P7049" s="28"/>
      <c r="Q7049" s="28"/>
      <c r="R7049" s="28"/>
    </row>
    <row r="7050" spans="2:18">
      <c r="B7050" s="28"/>
      <c r="C7050" s="28"/>
      <c r="D7050" s="28"/>
      <c r="E7050" s="28"/>
      <c r="F7050" s="28"/>
      <c r="G7050" s="28"/>
      <c r="H7050" s="28"/>
      <c r="I7050" s="28"/>
      <c r="J7050" s="28"/>
      <c r="K7050" s="28"/>
      <c r="L7050" s="28"/>
      <c r="M7050" s="28"/>
      <c r="N7050" s="28"/>
      <c r="O7050" s="28"/>
      <c r="P7050" s="28"/>
      <c r="Q7050" s="28"/>
      <c r="R7050" s="28"/>
    </row>
    <row r="7051" spans="2:18">
      <c r="B7051" s="28"/>
      <c r="C7051" s="28"/>
      <c r="D7051" s="28"/>
      <c r="E7051" s="28"/>
      <c r="F7051" s="28"/>
      <c r="G7051" s="28"/>
      <c r="H7051" s="28"/>
      <c r="I7051" s="28"/>
      <c r="J7051" s="28"/>
      <c r="K7051" s="28"/>
      <c r="L7051" s="28"/>
      <c r="M7051" s="28"/>
      <c r="N7051" s="28"/>
      <c r="O7051" s="28"/>
      <c r="P7051" s="28"/>
      <c r="Q7051" s="28"/>
      <c r="R7051" s="28"/>
    </row>
    <row r="7052" spans="2:18">
      <c r="B7052" s="28"/>
      <c r="C7052" s="28"/>
      <c r="D7052" s="28"/>
      <c r="E7052" s="28"/>
      <c r="F7052" s="28"/>
      <c r="G7052" s="28"/>
      <c r="H7052" s="28"/>
      <c r="I7052" s="28"/>
      <c r="J7052" s="28"/>
      <c r="K7052" s="28"/>
      <c r="L7052" s="28"/>
      <c r="M7052" s="28"/>
      <c r="N7052" s="28"/>
      <c r="O7052" s="28"/>
      <c r="P7052" s="28"/>
      <c r="Q7052" s="28"/>
      <c r="R7052" s="28"/>
    </row>
    <row r="7053" spans="2:18">
      <c r="B7053" s="28"/>
      <c r="C7053" s="28"/>
      <c r="D7053" s="28"/>
      <c r="E7053" s="28"/>
      <c r="F7053" s="28"/>
      <c r="G7053" s="28"/>
      <c r="H7053" s="28"/>
      <c r="I7053" s="28"/>
      <c r="J7053" s="28"/>
      <c r="K7053" s="28"/>
      <c r="L7053" s="28"/>
      <c r="M7053" s="28"/>
      <c r="N7053" s="28"/>
      <c r="O7053" s="28"/>
      <c r="P7053" s="28"/>
      <c r="Q7053" s="28"/>
      <c r="R7053" s="28"/>
    </row>
    <row r="7054" spans="2:18">
      <c r="B7054" s="28"/>
      <c r="C7054" s="28"/>
      <c r="D7054" s="28"/>
      <c r="E7054" s="28"/>
      <c r="F7054" s="28"/>
      <c r="G7054" s="28"/>
      <c r="H7054" s="28"/>
      <c r="I7054" s="28"/>
      <c r="J7054" s="28"/>
      <c r="K7054" s="28"/>
      <c r="L7054" s="28"/>
      <c r="M7054" s="28"/>
      <c r="N7054" s="28"/>
      <c r="O7054" s="28"/>
      <c r="P7054" s="28"/>
      <c r="Q7054" s="28"/>
      <c r="R7054" s="28"/>
    </row>
    <row r="7055" spans="2:18">
      <c r="B7055" s="28"/>
      <c r="C7055" s="28"/>
      <c r="D7055" s="28"/>
      <c r="E7055" s="28"/>
      <c r="F7055" s="28"/>
      <c r="G7055" s="28"/>
      <c r="H7055" s="28"/>
      <c r="I7055" s="28"/>
      <c r="J7055" s="28"/>
      <c r="K7055" s="28"/>
      <c r="L7055" s="28"/>
      <c r="M7055" s="28"/>
      <c r="N7055" s="28"/>
      <c r="O7055" s="28"/>
      <c r="P7055" s="28"/>
      <c r="Q7055" s="28"/>
      <c r="R7055" s="28"/>
    </row>
    <row r="7056" spans="2:18">
      <c r="B7056" s="28"/>
      <c r="C7056" s="28"/>
      <c r="D7056" s="28"/>
      <c r="E7056" s="28"/>
      <c r="F7056" s="28"/>
      <c r="G7056" s="28"/>
      <c r="H7056" s="28"/>
      <c r="I7056" s="28"/>
      <c r="J7056" s="28"/>
      <c r="K7056" s="28"/>
      <c r="L7056" s="28"/>
      <c r="M7056" s="28"/>
      <c r="N7056" s="28"/>
      <c r="O7056" s="28"/>
      <c r="P7056" s="28"/>
      <c r="Q7056" s="28"/>
      <c r="R7056" s="28"/>
    </row>
    <row r="7057" spans="2:18">
      <c r="B7057" s="28"/>
      <c r="C7057" s="28"/>
      <c r="D7057" s="28"/>
      <c r="E7057" s="28"/>
      <c r="F7057" s="28"/>
      <c r="G7057" s="28"/>
      <c r="H7057" s="28"/>
      <c r="I7057" s="28"/>
      <c r="J7057" s="28"/>
      <c r="K7057" s="28"/>
      <c r="L7057" s="28"/>
      <c r="M7057" s="28"/>
      <c r="N7057" s="28"/>
      <c r="O7057" s="28"/>
      <c r="P7057" s="28"/>
      <c r="Q7057" s="28"/>
      <c r="R7057" s="28"/>
    </row>
    <row r="7058" spans="2:18">
      <c r="B7058" s="28"/>
      <c r="C7058" s="28"/>
      <c r="D7058" s="28"/>
      <c r="E7058" s="28"/>
      <c r="F7058" s="28"/>
      <c r="G7058" s="28"/>
      <c r="H7058" s="28"/>
      <c r="I7058" s="28"/>
      <c r="J7058" s="28"/>
      <c r="K7058" s="28"/>
      <c r="L7058" s="28"/>
      <c r="M7058" s="28"/>
      <c r="N7058" s="28"/>
      <c r="O7058" s="28"/>
      <c r="P7058" s="28"/>
      <c r="Q7058" s="28"/>
      <c r="R7058" s="28"/>
    </row>
    <row r="7059" spans="2:18">
      <c r="B7059" s="28"/>
      <c r="C7059" s="28"/>
      <c r="D7059" s="28"/>
      <c r="E7059" s="28"/>
      <c r="F7059" s="28"/>
      <c r="G7059" s="28"/>
      <c r="H7059" s="28"/>
      <c r="I7059" s="28"/>
      <c r="J7059" s="28"/>
      <c r="K7059" s="28"/>
      <c r="L7059" s="28"/>
      <c r="M7059" s="28"/>
      <c r="N7059" s="28"/>
      <c r="O7059" s="28"/>
      <c r="P7059" s="28"/>
      <c r="Q7059" s="28"/>
      <c r="R7059" s="28"/>
    </row>
    <row r="7060" spans="2:18">
      <c r="B7060" s="28"/>
      <c r="C7060" s="28"/>
      <c r="D7060" s="28"/>
      <c r="E7060" s="28"/>
      <c r="F7060" s="28"/>
      <c r="G7060" s="28"/>
      <c r="H7060" s="28"/>
      <c r="I7060" s="28"/>
      <c r="J7060" s="28"/>
      <c r="K7060" s="28"/>
      <c r="L7060" s="28"/>
      <c r="M7060" s="28"/>
      <c r="N7060" s="28"/>
      <c r="O7060" s="28"/>
      <c r="P7060" s="28"/>
      <c r="Q7060" s="28"/>
      <c r="R7060" s="28"/>
    </row>
    <row r="7061" spans="2:18">
      <c r="B7061" s="28"/>
      <c r="C7061" s="28"/>
      <c r="D7061" s="28"/>
      <c r="E7061" s="28"/>
      <c r="F7061" s="28"/>
      <c r="G7061" s="28"/>
      <c r="H7061" s="28"/>
      <c r="I7061" s="28"/>
      <c r="J7061" s="28"/>
      <c r="K7061" s="28"/>
      <c r="L7061" s="28"/>
      <c r="M7061" s="28"/>
      <c r="N7061" s="28"/>
      <c r="O7061" s="28"/>
      <c r="P7061" s="28"/>
      <c r="Q7061" s="28"/>
      <c r="R7061" s="28"/>
    </row>
    <row r="7062" spans="2:18">
      <c r="B7062" s="28"/>
      <c r="C7062" s="28"/>
      <c r="D7062" s="28"/>
      <c r="E7062" s="28"/>
      <c r="F7062" s="28"/>
      <c r="G7062" s="28"/>
      <c r="H7062" s="28"/>
      <c r="I7062" s="28"/>
      <c r="J7062" s="28"/>
      <c r="K7062" s="28"/>
      <c r="L7062" s="28"/>
      <c r="M7062" s="28"/>
      <c r="N7062" s="28"/>
      <c r="O7062" s="28"/>
      <c r="P7062" s="28"/>
      <c r="Q7062" s="28"/>
      <c r="R7062" s="28"/>
    </row>
    <row r="7063" spans="2:18">
      <c r="B7063" s="28"/>
      <c r="C7063" s="28"/>
      <c r="D7063" s="28"/>
      <c r="E7063" s="28"/>
      <c r="F7063" s="28"/>
      <c r="G7063" s="28"/>
      <c r="H7063" s="28"/>
      <c r="I7063" s="28"/>
      <c r="J7063" s="28"/>
      <c r="K7063" s="28"/>
      <c r="L7063" s="28"/>
      <c r="M7063" s="28"/>
      <c r="N7063" s="28"/>
      <c r="O7063" s="28"/>
      <c r="P7063" s="28"/>
      <c r="Q7063" s="28"/>
      <c r="R7063" s="28"/>
    </row>
    <row r="7064" spans="2:18">
      <c r="B7064" s="28"/>
      <c r="C7064" s="28"/>
      <c r="D7064" s="28"/>
      <c r="E7064" s="28"/>
      <c r="F7064" s="28"/>
      <c r="G7064" s="28"/>
      <c r="H7064" s="28"/>
      <c r="I7064" s="28"/>
      <c r="J7064" s="28"/>
      <c r="K7064" s="28"/>
      <c r="L7064" s="28"/>
      <c r="M7064" s="28"/>
      <c r="N7064" s="28"/>
      <c r="O7064" s="28"/>
      <c r="P7064" s="28"/>
      <c r="Q7064" s="28"/>
      <c r="R7064" s="28"/>
    </row>
    <row r="7065" spans="2:18">
      <c r="B7065" s="28"/>
      <c r="C7065" s="28"/>
      <c r="D7065" s="28"/>
      <c r="E7065" s="28"/>
      <c r="F7065" s="28"/>
      <c r="G7065" s="28"/>
      <c r="H7065" s="28"/>
      <c r="I7065" s="28"/>
      <c r="J7065" s="28"/>
      <c r="K7065" s="28"/>
      <c r="L7065" s="28"/>
      <c r="M7065" s="28"/>
      <c r="N7065" s="28"/>
      <c r="O7065" s="28"/>
      <c r="P7065" s="28"/>
      <c r="Q7065" s="28"/>
      <c r="R7065" s="28"/>
    </row>
    <row r="7066" spans="2:18">
      <c r="B7066" s="28"/>
      <c r="C7066" s="28"/>
      <c r="D7066" s="28"/>
      <c r="E7066" s="28"/>
      <c r="F7066" s="28"/>
      <c r="G7066" s="28"/>
      <c r="H7066" s="28"/>
      <c r="I7066" s="28"/>
      <c r="J7066" s="28"/>
      <c r="K7066" s="28"/>
      <c r="L7066" s="28"/>
      <c r="M7066" s="28"/>
      <c r="N7066" s="28"/>
      <c r="O7066" s="28"/>
      <c r="P7066" s="28"/>
      <c r="Q7066" s="28"/>
      <c r="R7066" s="28"/>
    </row>
    <row r="7067" spans="2:18">
      <c r="B7067" s="28"/>
      <c r="C7067" s="28"/>
      <c r="D7067" s="28"/>
      <c r="E7067" s="28"/>
      <c r="F7067" s="28"/>
      <c r="G7067" s="28"/>
      <c r="H7067" s="28"/>
      <c r="I7067" s="28"/>
      <c r="J7067" s="28"/>
      <c r="K7067" s="28"/>
      <c r="L7067" s="28"/>
      <c r="M7067" s="28"/>
      <c r="N7067" s="28"/>
      <c r="O7067" s="28"/>
      <c r="P7067" s="28"/>
      <c r="Q7067" s="28"/>
      <c r="R7067" s="28"/>
    </row>
    <row r="7068" spans="2:18">
      <c r="B7068" s="28"/>
      <c r="C7068" s="28"/>
      <c r="D7068" s="28"/>
      <c r="E7068" s="28"/>
      <c r="F7068" s="28"/>
      <c r="G7068" s="28"/>
      <c r="H7068" s="28"/>
      <c r="I7068" s="28"/>
      <c r="J7068" s="28"/>
      <c r="K7068" s="28"/>
      <c r="L7068" s="28"/>
      <c r="M7068" s="28"/>
      <c r="N7068" s="28"/>
      <c r="O7068" s="28"/>
      <c r="P7068" s="28"/>
      <c r="Q7068" s="28"/>
      <c r="R7068" s="28"/>
    </row>
    <row r="7069" spans="2:18">
      <c r="B7069" s="28"/>
      <c r="C7069" s="28"/>
      <c r="D7069" s="28"/>
      <c r="E7069" s="28"/>
      <c r="F7069" s="28"/>
      <c r="G7069" s="28"/>
      <c r="H7069" s="28"/>
      <c r="I7069" s="28"/>
      <c r="J7069" s="28"/>
      <c r="K7069" s="28"/>
      <c r="L7069" s="28"/>
      <c r="M7069" s="28"/>
      <c r="N7069" s="28"/>
      <c r="O7069" s="28"/>
      <c r="P7069" s="28"/>
      <c r="Q7069" s="28"/>
      <c r="R7069" s="28"/>
    </row>
    <row r="7070" spans="2:18">
      <c r="B7070" s="28"/>
      <c r="C7070" s="28"/>
      <c r="D7070" s="28"/>
      <c r="E7070" s="28"/>
      <c r="F7070" s="28"/>
      <c r="G7070" s="28"/>
      <c r="H7070" s="28"/>
      <c r="I7070" s="28"/>
      <c r="J7070" s="28"/>
      <c r="K7070" s="28"/>
      <c r="L7070" s="28"/>
      <c r="M7070" s="28"/>
      <c r="N7070" s="28"/>
      <c r="O7070" s="28"/>
      <c r="P7070" s="28"/>
      <c r="Q7070" s="28"/>
      <c r="R7070" s="28"/>
    </row>
    <row r="7071" spans="2:18">
      <c r="B7071" s="28"/>
      <c r="C7071" s="28"/>
      <c r="D7071" s="28"/>
      <c r="E7071" s="28"/>
      <c r="F7071" s="28"/>
      <c r="G7071" s="28"/>
      <c r="H7071" s="28"/>
      <c r="I7071" s="28"/>
      <c r="J7071" s="28"/>
      <c r="K7071" s="28"/>
      <c r="L7071" s="28"/>
      <c r="M7071" s="28"/>
      <c r="N7071" s="28"/>
      <c r="O7071" s="28"/>
      <c r="P7071" s="28"/>
      <c r="Q7071" s="28"/>
      <c r="R7071" s="28"/>
    </row>
    <row r="7072" spans="2:18">
      <c r="B7072" s="28"/>
      <c r="C7072" s="28"/>
      <c r="D7072" s="28"/>
      <c r="E7072" s="28"/>
      <c r="F7072" s="28"/>
      <c r="G7072" s="28"/>
      <c r="H7072" s="28"/>
      <c r="I7072" s="28"/>
      <c r="J7072" s="28"/>
      <c r="K7072" s="28"/>
      <c r="L7072" s="28"/>
      <c r="M7072" s="28"/>
      <c r="N7072" s="28"/>
      <c r="O7072" s="28"/>
      <c r="P7072" s="28"/>
      <c r="Q7072" s="28"/>
      <c r="R7072" s="28"/>
    </row>
    <row r="7073" spans="2:18">
      <c r="B7073" s="28"/>
      <c r="C7073" s="28"/>
      <c r="D7073" s="28"/>
      <c r="E7073" s="28"/>
      <c r="F7073" s="28"/>
      <c r="G7073" s="28"/>
      <c r="H7073" s="28"/>
      <c r="I7073" s="28"/>
      <c r="J7073" s="28"/>
      <c r="K7073" s="28"/>
      <c r="L7073" s="28"/>
      <c r="M7073" s="28"/>
      <c r="N7073" s="28"/>
      <c r="O7073" s="28"/>
      <c r="P7073" s="28"/>
      <c r="Q7073" s="28"/>
      <c r="R7073" s="28"/>
    </row>
    <row r="7074" spans="2:18">
      <c r="B7074" s="28"/>
      <c r="C7074" s="28"/>
      <c r="D7074" s="28"/>
      <c r="E7074" s="28"/>
      <c r="F7074" s="28"/>
      <c r="G7074" s="28"/>
      <c r="H7074" s="28"/>
      <c r="I7074" s="28"/>
      <c r="J7074" s="28"/>
      <c r="K7074" s="28"/>
      <c r="L7074" s="28"/>
      <c r="M7074" s="28"/>
      <c r="N7074" s="28"/>
      <c r="O7074" s="28"/>
      <c r="P7074" s="28"/>
      <c r="Q7074" s="28"/>
      <c r="R7074" s="28"/>
    </row>
    <row r="7075" spans="2:18">
      <c r="B7075" s="28"/>
      <c r="C7075" s="28"/>
      <c r="D7075" s="28"/>
      <c r="E7075" s="28"/>
      <c r="F7075" s="28"/>
      <c r="G7075" s="28"/>
      <c r="H7075" s="28"/>
      <c r="I7075" s="28"/>
      <c r="J7075" s="28"/>
      <c r="K7075" s="28"/>
      <c r="L7075" s="28"/>
      <c r="M7075" s="28"/>
      <c r="N7075" s="28"/>
      <c r="O7075" s="28"/>
      <c r="P7075" s="28"/>
      <c r="Q7075" s="28"/>
      <c r="R7075" s="28"/>
    </row>
    <row r="7076" spans="2:18">
      <c r="B7076" s="28"/>
      <c r="C7076" s="28"/>
      <c r="D7076" s="28"/>
      <c r="E7076" s="28"/>
      <c r="F7076" s="28"/>
      <c r="G7076" s="28"/>
      <c r="H7076" s="28"/>
      <c r="I7076" s="28"/>
      <c r="J7076" s="28"/>
      <c r="K7076" s="28"/>
      <c r="L7076" s="28"/>
      <c r="M7076" s="28"/>
      <c r="N7076" s="28"/>
      <c r="O7076" s="28"/>
      <c r="P7076" s="28"/>
      <c r="Q7076" s="28"/>
      <c r="R7076" s="28"/>
    </row>
    <row r="7077" spans="2:18">
      <c r="B7077" s="28"/>
      <c r="C7077" s="28"/>
      <c r="D7077" s="28"/>
      <c r="E7077" s="28"/>
      <c r="F7077" s="28"/>
      <c r="G7077" s="28"/>
      <c r="H7077" s="28"/>
      <c r="I7077" s="28"/>
      <c r="J7077" s="28"/>
      <c r="K7077" s="28"/>
      <c r="L7077" s="28"/>
      <c r="M7077" s="28"/>
      <c r="N7077" s="28"/>
      <c r="O7077" s="28"/>
      <c r="P7077" s="28"/>
      <c r="Q7077" s="28"/>
      <c r="R7077" s="28"/>
    </row>
    <row r="7078" spans="2:18">
      <c r="B7078" s="28"/>
      <c r="C7078" s="28"/>
      <c r="D7078" s="28"/>
      <c r="E7078" s="28"/>
      <c r="F7078" s="28"/>
      <c r="G7078" s="28"/>
      <c r="H7078" s="28"/>
      <c r="I7078" s="28"/>
      <c r="J7078" s="28"/>
      <c r="K7078" s="28"/>
      <c r="L7078" s="28"/>
      <c r="M7078" s="28"/>
      <c r="N7078" s="28"/>
      <c r="O7078" s="28"/>
      <c r="P7078" s="28"/>
      <c r="Q7078" s="28"/>
      <c r="R7078" s="28"/>
    </row>
    <row r="7079" spans="2:18">
      <c r="B7079" s="28"/>
      <c r="C7079" s="28"/>
      <c r="D7079" s="28"/>
      <c r="E7079" s="28"/>
      <c r="F7079" s="28"/>
      <c r="G7079" s="28"/>
      <c r="H7079" s="28"/>
      <c r="I7079" s="28"/>
      <c r="J7079" s="28"/>
      <c r="K7079" s="28"/>
      <c r="L7079" s="28"/>
      <c r="M7079" s="28"/>
      <c r="N7079" s="28"/>
      <c r="O7079" s="28"/>
      <c r="P7079" s="28"/>
      <c r="Q7079" s="28"/>
      <c r="R7079" s="28"/>
    </row>
    <row r="7080" spans="2:18">
      <c r="B7080" s="28"/>
      <c r="C7080" s="28"/>
      <c r="D7080" s="28"/>
      <c r="E7080" s="28"/>
      <c r="F7080" s="28"/>
      <c r="G7080" s="28"/>
      <c r="H7080" s="28"/>
      <c r="I7080" s="28"/>
      <c r="J7080" s="28"/>
      <c r="K7080" s="28"/>
      <c r="L7080" s="28"/>
      <c r="M7080" s="28"/>
      <c r="N7080" s="28"/>
      <c r="O7080" s="28"/>
      <c r="P7080" s="28"/>
      <c r="Q7080" s="28"/>
      <c r="R7080" s="28"/>
    </row>
    <row r="7081" spans="2:18">
      <c r="B7081" s="28"/>
      <c r="C7081" s="28"/>
      <c r="D7081" s="28"/>
      <c r="E7081" s="28"/>
      <c r="F7081" s="28"/>
      <c r="G7081" s="28"/>
      <c r="H7081" s="28"/>
      <c r="I7081" s="28"/>
      <c r="J7081" s="28"/>
      <c r="K7081" s="28"/>
      <c r="L7081" s="28"/>
      <c r="M7081" s="28"/>
      <c r="N7081" s="28"/>
      <c r="O7081" s="28"/>
      <c r="P7081" s="28"/>
      <c r="Q7081" s="28"/>
      <c r="R7081" s="28"/>
    </row>
    <row r="7082" spans="2:18">
      <c r="B7082" s="28"/>
      <c r="C7082" s="28"/>
      <c r="D7082" s="28"/>
      <c r="E7082" s="28"/>
      <c r="F7082" s="28"/>
      <c r="G7082" s="28"/>
      <c r="H7082" s="28"/>
      <c r="I7082" s="28"/>
      <c r="J7082" s="28"/>
      <c r="K7082" s="28"/>
      <c r="L7082" s="28"/>
      <c r="M7082" s="28"/>
      <c r="N7082" s="28"/>
      <c r="O7082" s="28"/>
      <c r="P7082" s="28"/>
      <c r="Q7082" s="28"/>
      <c r="R7082" s="28"/>
    </row>
    <row r="7083" spans="2:18">
      <c r="B7083" s="28"/>
      <c r="C7083" s="28"/>
      <c r="D7083" s="28"/>
      <c r="E7083" s="28"/>
      <c r="F7083" s="28"/>
      <c r="G7083" s="28"/>
      <c r="H7083" s="28"/>
      <c r="I7083" s="28"/>
      <c r="J7083" s="28"/>
      <c r="K7083" s="28"/>
      <c r="L7083" s="28"/>
      <c r="M7083" s="28"/>
      <c r="N7083" s="28"/>
      <c r="O7083" s="28"/>
      <c r="P7083" s="28"/>
      <c r="Q7083" s="28"/>
      <c r="R7083" s="28"/>
    </row>
    <row r="7084" spans="2:18">
      <c r="B7084" s="28"/>
      <c r="C7084" s="28"/>
      <c r="D7084" s="28"/>
      <c r="E7084" s="28"/>
      <c r="F7084" s="28"/>
      <c r="G7084" s="28"/>
      <c r="H7084" s="28"/>
      <c r="I7084" s="28"/>
      <c r="J7084" s="28"/>
      <c r="K7084" s="28"/>
      <c r="L7084" s="28"/>
      <c r="M7084" s="28"/>
      <c r="N7084" s="28"/>
      <c r="O7084" s="28"/>
      <c r="P7084" s="28"/>
      <c r="Q7084" s="28"/>
      <c r="R7084" s="28"/>
    </row>
    <row r="7085" spans="2:18">
      <c r="B7085" s="28"/>
      <c r="C7085" s="28"/>
      <c r="D7085" s="28"/>
      <c r="E7085" s="28"/>
      <c r="F7085" s="28"/>
      <c r="G7085" s="28"/>
      <c r="H7085" s="28"/>
      <c r="I7085" s="28"/>
      <c r="J7085" s="28"/>
      <c r="K7085" s="28"/>
      <c r="L7085" s="28"/>
      <c r="M7085" s="28"/>
      <c r="N7085" s="28"/>
      <c r="O7085" s="28"/>
      <c r="P7085" s="28"/>
      <c r="Q7085" s="28"/>
      <c r="R7085" s="28"/>
    </row>
    <row r="7086" spans="2:18">
      <c r="B7086" s="28"/>
      <c r="C7086" s="28"/>
      <c r="D7086" s="28"/>
      <c r="E7086" s="28"/>
      <c r="F7086" s="28"/>
      <c r="G7086" s="28"/>
      <c r="H7086" s="28"/>
      <c r="I7086" s="28"/>
      <c r="J7086" s="28"/>
      <c r="K7086" s="28"/>
      <c r="L7086" s="28"/>
      <c r="M7086" s="28"/>
      <c r="N7086" s="28"/>
      <c r="O7086" s="28"/>
      <c r="P7086" s="28"/>
      <c r="Q7086" s="28"/>
      <c r="R7086" s="28"/>
    </row>
    <row r="7087" spans="2:18">
      <c r="B7087" s="28"/>
      <c r="C7087" s="28"/>
      <c r="D7087" s="28"/>
      <c r="E7087" s="28"/>
      <c r="F7087" s="28"/>
      <c r="G7087" s="28"/>
      <c r="H7087" s="28"/>
      <c r="I7087" s="28"/>
      <c r="J7087" s="28"/>
      <c r="K7087" s="28"/>
      <c r="L7087" s="28"/>
      <c r="M7087" s="28"/>
      <c r="N7087" s="28"/>
      <c r="O7087" s="28"/>
      <c r="P7087" s="28"/>
      <c r="Q7087" s="28"/>
      <c r="R7087" s="28"/>
    </row>
    <row r="7088" spans="2:18">
      <c r="B7088" s="28"/>
      <c r="C7088" s="28"/>
      <c r="D7088" s="28"/>
      <c r="E7088" s="28"/>
      <c r="F7088" s="28"/>
      <c r="G7088" s="28"/>
      <c r="H7088" s="28"/>
      <c r="I7088" s="28"/>
      <c r="J7088" s="28"/>
      <c r="K7088" s="28"/>
      <c r="L7088" s="28"/>
      <c r="M7088" s="28"/>
      <c r="N7088" s="28"/>
      <c r="O7088" s="28"/>
      <c r="P7088" s="28"/>
      <c r="Q7088" s="28"/>
      <c r="R7088" s="28"/>
    </row>
    <row r="7089" spans="2:18">
      <c r="B7089" s="28"/>
      <c r="C7089" s="28"/>
      <c r="D7089" s="28"/>
      <c r="E7089" s="28"/>
      <c r="F7089" s="28"/>
      <c r="G7089" s="28"/>
      <c r="H7089" s="28"/>
      <c r="I7089" s="28"/>
      <c r="J7089" s="28"/>
      <c r="K7089" s="28"/>
      <c r="L7089" s="28"/>
      <c r="M7089" s="28"/>
      <c r="N7089" s="28"/>
      <c r="O7089" s="28"/>
      <c r="P7089" s="28"/>
      <c r="Q7089" s="28"/>
      <c r="R7089" s="28"/>
    </row>
    <row r="7090" spans="2:18">
      <c r="B7090" s="28"/>
      <c r="C7090" s="28"/>
      <c r="D7090" s="28"/>
      <c r="E7090" s="28"/>
      <c r="F7090" s="28"/>
      <c r="G7090" s="28"/>
      <c r="H7090" s="28"/>
      <c r="I7090" s="28"/>
      <c r="J7090" s="28"/>
      <c r="K7090" s="28"/>
      <c r="L7090" s="28"/>
      <c r="M7090" s="28"/>
      <c r="N7090" s="28"/>
      <c r="O7090" s="28"/>
      <c r="P7090" s="28"/>
      <c r="Q7090" s="28"/>
      <c r="R7090" s="28"/>
    </row>
    <row r="7091" spans="2:18">
      <c r="B7091" s="28"/>
      <c r="C7091" s="28"/>
      <c r="D7091" s="28"/>
      <c r="E7091" s="28"/>
      <c r="F7091" s="28"/>
      <c r="G7091" s="28"/>
      <c r="H7091" s="28"/>
      <c r="I7091" s="28"/>
      <c r="J7091" s="28"/>
      <c r="K7091" s="28"/>
      <c r="L7091" s="28"/>
      <c r="M7091" s="28"/>
      <c r="N7091" s="28"/>
      <c r="O7091" s="28"/>
      <c r="P7091" s="28"/>
      <c r="Q7091" s="28"/>
      <c r="R7091" s="28"/>
    </row>
    <row r="7092" spans="2:18">
      <c r="B7092" s="28"/>
      <c r="C7092" s="28"/>
      <c r="D7092" s="28"/>
      <c r="E7092" s="28"/>
      <c r="F7092" s="28"/>
      <c r="G7092" s="28"/>
      <c r="H7092" s="28"/>
      <c r="I7092" s="28"/>
      <c r="J7092" s="28"/>
      <c r="K7092" s="28"/>
      <c r="L7092" s="28"/>
      <c r="M7092" s="28"/>
      <c r="N7092" s="28"/>
      <c r="O7092" s="28"/>
      <c r="P7092" s="28"/>
      <c r="Q7092" s="28"/>
      <c r="R7092" s="28"/>
    </row>
    <row r="7093" spans="2:18">
      <c r="B7093" s="28"/>
      <c r="C7093" s="28"/>
      <c r="D7093" s="28"/>
      <c r="E7093" s="28"/>
      <c r="F7093" s="28"/>
      <c r="G7093" s="28"/>
      <c r="H7093" s="28"/>
      <c r="I7093" s="28"/>
      <c r="J7093" s="28"/>
      <c r="K7093" s="28"/>
      <c r="L7093" s="28"/>
      <c r="M7093" s="28"/>
      <c r="N7093" s="28"/>
      <c r="O7093" s="28"/>
      <c r="P7093" s="28"/>
      <c r="Q7093" s="28"/>
      <c r="R7093" s="28"/>
    </row>
    <row r="7094" spans="2:18">
      <c r="B7094" s="28"/>
      <c r="C7094" s="28"/>
      <c r="D7094" s="28"/>
      <c r="E7094" s="28"/>
      <c r="F7094" s="28"/>
      <c r="G7094" s="28"/>
      <c r="H7094" s="28"/>
      <c r="I7094" s="28"/>
      <c r="J7094" s="28"/>
      <c r="K7094" s="28"/>
      <c r="L7094" s="28"/>
      <c r="M7094" s="28"/>
      <c r="N7094" s="28"/>
      <c r="O7094" s="28"/>
      <c r="P7094" s="28"/>
      <c r="Q7094" s="28"/>
      <c r="R7094" s="28"/>
    </row>
    <row r="7095" spans="2:18">
      <c r="B7095" s="28"/>
      <c r="C7095" s="28"/>
      <c r="D7095" s="28"/>
      <c r="E7095" s="28"/>
      <c r="F7095" s="28"/>
      <c r="G7095" s="28"/>
      <c r="H7095" s="28"/>
      <c r="I7095" s="28"/>
      <c r="J7095" s="28"/>
      <c r="K7095" s="28"/>
      <c r="L7095" s="28"/>
      <c r="M7095" s="28"/>
      <c r="N7095" s="28"/>
      <c r="O7095" s="28"/>
      <c r="P7095" s="28"/>
      <c r="Q7095" s="28"/>
      <c r="R7095" s="28"/>
    </row>
    <row r="7096" spans="2:18">
      <c r="B7096" s="28"/>
      <c r="C7096" s="28"/>
      <c r="D7096" s="28"/>
      <c r="E7096" s="28"/>
      <c r="F7096" s="28"/>
      <c r="G7096" s="28"/>
      <c r="H7096" s="28"/>
      <c r="I7096" s="28"/>
      <c r="J7096" s="28"/>
      <c r="K7096" s="28"/>
      <c r="L7096" s="28"/>
      <c r="M7096" s="28"/>
      <c r="N7096" s="28"/>
      <c r="O7096" s="28"/>
      <c r="P7096" s="28"/>
      <c r="Q7096" s="28"/>
      <c r="R7096" s="28"/>
    </row>
    <row r="7097" spans="2:18">
      <c r="B7097" s="28"/>
      <c r="C7097" s="28"/>
      <c r="D7097" s="28"/>
      <c r="E7097" s="28"/>
      <c r="F7097" s="28"/>
      <c r="G7097" s="28"/>
      <c r="H7097" s="28"/>
      <c r="I7097" s="28"/>
      <c r="J7097" s="28"/>
      <c r="K7097" s="28"/>
      <c r="L7097" s="28"/>
      <c r="M7097" s="28"/>
      <c r="N7097" s="28"/>
      <c r="O7097" s="28"/>
      <c r="P7097" s="28"/>
      <c r="Q7097" s="28"/>
      <c r="R7097" s="28"/>
    </row>
    <row r="7098" spans="2:18">
      <c r="B7098" s="28"/>
      <c r="C7098" s="28"/>
      <c r="D7098" s="28"/>
      <c r="E7098" s="28"/>
      <c r="F7098" s="28"/>
      <c r="G7098" s="28"/>
      <c r="H7098" s="28"/>
      <c r="I7098" s="28"/>
      <c r="J7098" s="28"/>
      <c r="K7098" s="28"/>
      <c r="L7098" s="28"/>
      <c r="M7098" s="28"/>
      <c r="N7098" s="28"/>
      <c r="O7098" s="28"/>
      <c r="P7098" s="28"/>
      <c r="Q7098" s="28"/>
      <c r="R7098" s="28"/>
    </row>
    <row r="7099" spans="2:18">
      <c r="B7099" s="28"/>
      <c r="C7099" s="28"/>
      <c r="D7099" s="28"/>
      <c r="E7099" s="28"/>
      <c r="F7099" s="28"/>
      <c r="G7099" s="28"/>
      <c r="H7099" s="28"/>
      <c r="I7099" s="28"/>
      <c r="J7099" s="28"/>
      <c r="K7099" s="28"/>
      <c r="L7099" s="28"/>
      <c r="M7099" s="28"/>
      <c r="N7099" s="28"/>
      <c r="O7099" s="28"/>
      <c r="P7099" s="28"/>
      <c r="Q7099" s="28"/>
      <c r="R7099" s="28"/>
    </row>
    <row r="7100" spans="2:18">
      <c r="B7100" s="28"/>
      <c r="C7100" s="28"/>
      <c r="D7100" s="28"/>
      <c r="E7100" s="28"/>
      <c r="F7100" s="28"/>
      <c r="G7100" s="28"/>
      <c r="H7100" s="28"/>
      <c r="I7100" s="28"/>
      <c r="J7100" s="28"/>
      <c r="K7100" s="28"/>
      <c r="L7100" s="28"/>
      <c r="M7100" s="28"/>
      <c r="N7100" s="28"/>
      <c r="O7100" s="28"/>
      <c r="P7100" s="28"/>
      <c r="Q7100" s="28"/>
      <c r="R7100" s="28"/>
    </row>
    <row r="7101" spans="2:18">
      <c r="B7101" s="28"/>
      <c r="C7101" s="28"/>
      <c r="D7101" s="28"/>
      <c r="E7101" s="28"/>
      <c r="F7101" s="28"/>
      <c r="G7101" s="28"/>
      <c r="H7101" s="28"/>
      <c r="I7101" s="28"/>
      <c r="J7101" s="28"/>
      <c r="K7101" s="28"/>
      <c r="L7101" s="28"/>
      <c r="M7101" s="28"/>
      <c r="N7101" s="28"/>
      <c r="O7101" s="28"/>
      <c r="P7101" s="28"/>
      <c r="Q7101" s="28"/>
      <c r="R7101" s="28"/>
    </row>
    <row r="7102" spans="2:18">
      <c r="B7102" s="28"/>
      <c r="C7102" s="28"/>
      <c r="D7102" s="28"/>
      <c r="E7102" s="28"/>
      <c r="F7102" s="28"/>
      <c r="G7102" s="28"/>
      <c r="H7102" s="28"/>
      <c r="I7102" s="28"/>
      <c r="J7102" s="28"/>
      <c r="K7102" s="28"/>
      <c r="L7102" s="28"/>
      <c r="M7102" s="28"/>
      <c r="N7102" s="28"/>
      <c r="O7102" s="28"/>
      <c r="P7102" s="28"/>
      <c r="Q7102" s="28"/>
      <c r="R7102" s="28"/>
    </row>
    <row r="7103" spans="2:18">
      <c r="B7103" s="28"/>
      <c r="C7103" s="28"/>
      <c r="D7103" s="28"/>
      <c r="E7103" s="28"/>
      <c r="F7103" s="28"/>
      <c r="G7103" s="28"/>
      <c r="H7103" s="28"/>
      <c r="I7103" s="28"/>
      <c r="J7103" s="28"/>
      <c r="K7103" s="28"/>
      <c r="L7103" s="28"/>
      <c r="M7103" s="28"/>
      <c r="N7103" s="28"/>
      <c r="O7103" s="28"/>
      <c r="P7103" s="28"/>
      <c r="Q7103" s="28"/>
      <c r="R7103" s="28"/>
    </row>
    <row r="7104" spans="2:18">
      <c r="B7104" s="28"/>
      <c r="C7104" s="28"/>
      <c r="D7104" s="28"/>
      <c r="E7104" s="28"/>
      <c r="F7104" s="28"/>
      <c r="G7104" s="28"/>
      <c r="H7104" s="28"/>
      <c r="I7104" s="28"/>
      <c r="J7104" s="28"/>
      <c r="K7104" s="28"/>
      <c r="L7104" s="28"/>
      <c r="M7104" s="28"/>
      <c r="N7104" s="28"/>
      <c r="O7104" s="28"/>
      <c r="P7104" s="28"/>
      <c r="Q7104" s="28"/>
      <c r="R7104" s="28"/>
    </row>
    <row r="7105" spans="2:18">
      <c r="B7105" s="28"/>
      <c r="C7105" s="28"/>
      <c r="D7105" s="28"/>
      <c r="E7105" s="28"/>
      <c r="F7105" s="28"/>
      <c r="G7105" s="28"/>
      <c r="H7105" s="28"/>
      <c r="I7105" s="28"/>
      <c r="J7105" s="28"/>
      <c r="K7105" s="28"/>
      <c r="L7105" s="28"/>
      <c r="M7105" s="28"/>
      <c r="N7105" s="28"/>
      <c r="O7105" s="28"/>
      <c r="P7105" s="28"/>
      <c r="Q7105" s="28"/>
      <c r="R7105" s="28"/>
    </row>
    <row r="7106" spans="2:18">
      <c r="B7106" s="28"/>
      <c r="C7106" s="28"/>
      <c r="D7106" s="28"/>
      <c r="E7106" s="28"/>
      <c r="F7106" s="28"/>
      <c r="G7106" s="28"/>
      <c r="H7106" s="28"/>
      <c r="I7106" s="28"/>
      <c r="J7106" s="28"/>
      <c r="K7106" s="28"/>
      <c r="L7106" s="28"/>
      <c r="M7106" s="28"/>
      <c r="N7106" s="28"/>
      <c r="O7106" s="28"/>
      <c r="P7106" s="28"/>
      <c r="Q7106" s="28"/>
      <c r="R7106" s="28"/>
    </row>
    <row r="7107" spans="2:18">
      <c r="B7107" s="28"/>
      <c r="C7107" s="28"/>
      <c r="D7107" s="28"/>
      <c r="E7107" s="28"/>
      <c r="F7107" s="28"/>
      <c r="G7107" s="28"/>
      <c r="H7107" s="28"/>
      <c r="I7107" s="28"/>
      <c r="J7107" s="28"/>
      <c r="K7107" s="28"/>
      <c r="L7107" s="28"/>
      <c r="M7107" s="28"/>
      <c r="N7107" s="28"/>
      <c r="O7107" s="28"/>
      <c r="P7107" s="28"/>
      <c r="Q7107" s="28"/>
      <c r="R7107" s="28"/>
    </row>
    <row r="7108" spans="2:18">
      <c r="B7108" s="28"/>
      <c r="C7108" s="28"/>
      <c r="D7108" s="28"/>
      <c r="E7108" s="28"/>
      <c r="F7108" s="28"/>
      <c r="G7108" s="28"/>
      <c r="H7108" s="28"/>
      <c r="I7108" s="28"/>
      <c r="J7108" s="28"/>
      <c r="K7108" s="28"/>
      <c r="L7108" s="28"/>
      <c r="M7108" s="28"/>
      <c r="N7108" s="28"/>
      <c r="O7108" s="28"/>
      <c r="P7108" s="28"/>
      <c r="Q7108" s="28"/>
      <c r="R7108" s="28"/>
    </row>
    <row r="7109" spans="2:18">
      <c r="B7109" s="28"/>
      <c r="C7109" s="28"/>
      <c r="D7109" s="28"/>
      <c r="E7109" s="28"/>
      <c r="F7109" s="28"/>
      <c r="G7109" s="28"/>
      <c r="H7109" s="28"/>
      <c r="I7109" s="28"/>
      <c r="J7109" s="28"/>
      <c r="K7109" s="28"/>
      <c r="L7109" s="28"/>
      <c r="M7109" s="28"/>
      <c r="N7109" s="28"/>
      <c r="O7109" s="28"/>
      <c r="P7109" s="28"/>
      <c r="Q7109" s="28"/>
      <c r="R7109" s="28"/>
    </row>
    <row r="7110" spans="2:18">
      <c r="B7110" s="28"/>
      <c r="C7110" s="28"/>
      <c r="D7110" s="28"/>
      <c r="E7110" s="28"/>
      <c r="F7110" s="28"/>
      <c r="G7110" s="28"/>
      <c r="H7110" s="28"/>
      <c r="I7110" s="28"/>
      <c r="J7110" s="28"/>
      <c r="K7110" s="28"/>
      <c r="L7110" s="28"/>
      <c r="M7110" s="28"/>
      <c r="N7110" s="28"/>
      <c r="O7110" s="28"/>
      <c r="P7110" s="28"/>
      <c r="Q7110" s="28"/>
      <c r="R7110" s="28"/>
    </row>
    <row r="7111" spans="2:18">
      <c r="B7111" s="28"/>
      <c r="C7111" s="28"/>
      <c r="D7111" s="28"/>
      <c r="E7111" s="28"/>
      <c r="F7111" s="28"/>
      <c r="G7111" s="28"/>
      <c r="H7111" s="28"/>
      <c r="I7111" s="28"/>
      <c r="J7111" s="28"/>
      <c r="K7111" s="28"/>
      <c r="L7111" s="28"/>
      <c r="M7111" s="28"/>
      <c r="N7111" s="28"/>
      <c r="O7111" s="28"/>
      <c r="P7111" s="28"/>
      <c r="Q7111" s="28"/>
      <c r="R7111" s="28"/>
    </row>
    <row r="7112" spans="2:18">
      <c r="B7112" s="28"/>
      <c r="C7112" s="28"/>
      <c r="D7112" s="28"/>
      <c r="E7112" s="28"/>
      <c r="F7112" s="28"/>
      <c r="G7112" s="28"/>
      <c r="H7112" s="28"/>
      <c r="I7112" s="28"/>
      <c r="J7112" s="28"/>
      <c r="K7112" s="28"/>
      <c r="L7112" s="28"/>
      <c r="M7112" s="28"/>
      <c r="N7112" s="28"/>
      <c r="O7112" s="28"/>
      <c r="P7112" s="28"/>
      <c r="Q7112" s="28"/>
      <c r="R7112" s="28"/>
    </row>
    <row r="7113" spans="2:18">
      <c r="B7113" s="28"/>
      <c r="C7113" s="28"/>
      <c r="D7113" s="28"/>
      <c r="E7113" s="28"/>
      <c r="F7113" s="28"/>
      <c r="G7113" s="28"/>
      <c r="H7113" s="28"/>
      <c r="I7113" s="28"/>
      <c r="J7113" s="28"/>
      <c r="K7113" s="28"/>
      <c r="L7113" s="28"/>
      <c r="M7113" s="28"/>
      <c r="N7113" s="28"/>
      <c r="O7113" s="28"/>
      <c r="P7113" s="28"/>
      <c r="Q7113" s="28"/>
      <c r="R7113" s="28"/>
    </row>
    <row r="7114" spans="2:18">
      <c r="B7114" s="28"/>
      <c r="C7114" s="28"/>
      <c r="D7114" s="28"/>
      <c r="E7114" s="28"/>
      <c r="F7114" s="28"/>
      <c r="G7114" s="28"/>
      <c r="H7114" s="28"/>
      <c r="I7114" s="28"/>
      <c r="J7114" s="28"/>
      <c r="K7114" s="28"/>
      <c r="L7114" s="28"/>
      <c r="M7114" s="28"/>
      <c r="N7114" s="28"/>
      <c r="O7114" s="28"/>
      <c r="P7114" s="28"/>
      <c r="Q7114" s="28"/>
      <c r="R7114" s="28"/>
    </row>
    <row r="7115" spans="2:18">
      <c r="B7115" s="28"/>
      <c r="C7115" s="28"/>
      <c r="D7115" s="28"/>
      <c r="E7115" s="28"/>
      <c r="F7115" s="28"/>
      <c r="G7115" s="28"/>
      <c r="H7115" s="28"/>
      <c r="I7115" s="28"/>
      <c r="J7115" s="28"/>
      <c r="K7115" s="28"/>
      <c r="L7115" s="28"/>
      <c r="M7115" s="28"/>
      <c r="N7115" s="28"/>
      <c r="O7115" s="28"/>
      <c r="P7115" s="28"/>
      <c r="Q7115" s="28"/>
      <c r="R7115" s="28"/>
    </row>
    <row r="7116" spans="2:18">
      <c r="B7116" s="28"/>
      <c r="C7116" s="28"/>
      <c r="D7116" s="28"/>
      <c r="E7116" s="28"/>
      <c r="F7116" s="28"/>
      <c r="G7116" s="28"/>
      <c r="H7116" s="28"/>
      <c r="I7116" s="28"/>
      <c r="J7116" s="28"/>
      <c r="K7116" s="28"/>
      <c r="L7116" s="28"/>
      <c r="M7116" s="28"/>
      <c r="N7116" s="28"/>
      <c r="O7116" s="28"/>
      <c r="P7116" s="28"/>
      <c r="Q7116" s="28"/>
      <c r="R7116" s="28"/>
    </row>
    <row r="7117" spans="2:18">
      <c r="B7117" s="28"/>
      <c r="C7117" s="28"/>
      <c r="D7117" s="28"/>
      <c r="E7117" s="28"/>
      <c r="F7117" s="28"/>
      <c r="G7117" s="28"/>
      <c r="H7117" s="28"/>
      <c r="I7117" s="28"/>
      <c r="J7117" s="28"/>
      <c r="K7117" s="28"/>
      <c r="L7117" s="28"/>
      <c r="M7117" s="28"/>
      <c r="N7117" s="28"/>
      <c r="O7117" s="28"/>
      <c r="P7117" s="28"/>
      <c r="Q7117" s="28"/>
      <c r="R7117" s="28"/>
    </row>
    <row r="7118" spans="2:18">
      <c r="B7118" s="28"/>
      <c r="C7118" s="28"/>
      <c r="D7118" s="28"/>
      <c r="E7118" s="28"/>
      <c r="F7118" s="28"/>
      <c r="G7118" s="28"/>
      <c r="H7118" s="28"/>
      <c r="I7118" s="28"/>
      <c r="J7118" s="28"/>
      <c r="K7118" s="28"/>
      <c r="L7118" s="28"/>
      <c r="M7118" s="28"/>
      <c r="N7118" s="28"/>
      <c r="O7118" s="28"/>
      <c r="P7118" s="28"/>
      <c r="Q7118" s="28"/>
      <c r="R7118" s="28"/>
    </row>
    <row r="7119" spans="2:18">
      <c r="B7119" s="28"/>
      <c r="C7119" s="28"/>
      <c r="D7119" s="28"/>
      <c r="E7119" s="28"/>
      <c r="F7119" s="28"/>
      <c r="G7119" s="28"/>
      <c r="H7119" s="28"/>
      <c r="I7119" s="28"/>
      <c r="J7119" s="28"/>
      <c r="K7119" s="28"/>
      <c r="L7119" s="28"/>
      <c r="M7119" s="28"/>
      <c r="N7119" s="28"/>
      <c r="O7119" s="28"/>
      <c r="P7119" s="28"/>
      <c r="Q7119" s="28"/>
      <c r="R7119" s="28"/>
    </row>
    <row r="7120" spans="2:18">
      <c r="B7120" s="28"/>
      <c r="C7120" s="28"/>
      <c r="D7120" s="28"/>
      <c r="E7120" s="28"/>
      <c r="F7120" s="28"/>
      <c r="G7120" s="28"/>
      <c r="H7120" s="28"/>
      <c r="I7120" s="28"/>
      <c r="J7120" s="28"/>
      <c r="K7120" s="28"/>
      <c r="L7120" s="28"/>
      <c r="M7120" s="28"/>
      <c r="N7120" s="28"/>
      <c r="O7120" s="28"/>
      <c r="P7120" s="28"/>
      <c r="Q7120" s="28"/>
      <c r="R7120" s="28"/>
    </row>
    <row r="7121" spans="2:18">
      <c r="B7121" s="28"/>
      <c r="C7121" s="28"/>
      <c r="D7121" s="28"/>
      <c r="E7121" s="28"/>
      <c r="F7121" s="28"/>
      <c r="G7121" s="28"/>
      <c r="H7121" s="28"/>
      <c r="I7121" s="28"/>
      <c r="J7121" s="28"/>
      <c r="K7121" s="28"/>
      <c r="L7121" s="28"/>
      <c r="M7121" s="28"/>
      <c r="N7121" s="28"/>
      <c r="O7121" s="28"/>
      <c r="P7121" s="28"/>
      <c r="Q7121" s="28"/>
      <c r="R7121" s="28"/>
    </row>
    <row r="7122" spans="2:18">
      <c r="B7122" s="28"/>
      <c r="C7122" s="28"/>
      <c r="D7122" s="28"/>
      <c r="E7122" s="28"/>
      <c r="F7122" s="28"/>
      <c r="G7122" s="28"/>
      <c r="H7122" s="28"/>
      <c r="I7122" s="28"/>
      <c r="J7122" s="28"/>
      <c r="K7122" s="28"/>
      <c r="L7122" s="28"/>
      <c r="M7122" s="28"/>
      <c r="N7122" s="28"/>
      <c r="O7122" s="28"/>
      <c r="P7122" s="28"/>
      <c r="Q7122" s="28"/>
      <c r="R7122" s="28"/>
    </row>
    <row r="7123" spans="2:18">
      <c r="B7123" s="28"/>
      <c r="C7123" s="28"/>
      <c r="D7123" s="28"/>
      <c r="E7123" s="28"/>
      <c r="F7123" s="28"/>
      <c r="G7123" s="28"/>
      <c r="H7123" s="28"/>
      <c r="I7123" s="28"/>
      <c r="J7123" s="28"/>
      <c r="K7123" s="28"/>
      <c r="L7123" s="28"/>
      <c r="M7123" s="28"/>
      <c r="N7123" s="28"/>
      <c r="O7123" s="28"/>
      <c r="P7123" s="28"/>
      <c r="Q7123" s="28"/>
      <c r="R7123" s="28"/>
    </row>
    <row r="7124" spans="2:18">
      <c r="B7124" s="28"/>
      <c r="C7124" s="28"/>
      <c r="D7124" s="28"/>
      <c r="E7124" s="28"/>
      <c r="F7124" s="28"/>
      <c r="G7124" s="28"/>
      <c r="H7124" s="28"/>
      <c r="I7124" s="28"/>
      <c r="J7124" s="28"/>
      <c r="K7124" s="28"/>
      <c r="L7124" s="28"/>
      <c r="M7124" s="28"/>
      <c r="N7124" s="28"/>
      <c r="O7124" s="28"/>
      <c r="P7124" s="28"/>
      <c r="Q7124" s="28"/>
      <c r="R7124" s="28"/>
    </row>
    <row r="7125" spans="2:18">
      <c r="B7125" s="28"/>
      <c r="C7125" s="28"/>
      <c r="D7125" s="28"/>
      <c r="E7125" s="28"/>
      <c r="F7125" s="28"/>
      <c r="G7125" s="28"/>
      <c r="H7125" s="28"/>
      <c r="I7125" s="28"/>
      <c r="J7125" s="28"/>
      <c r="K7125" s="28"/>
      <c r="L7125" s="28"/>
      <c r="M7125" s="28"/>
      <c r="N7125" s="28"/>
      <c r="O7125" s="28"/>
      <c r="P7125" s="28"/>
      <c r="Q7125" s="28"/>
      <c r="R7125" s="28"/>
    </row>
    <row r="7126" spans="2:18">
      <c r="B7126" s="28"/>
      <c r="C7126" s="28"/>
      <c r="D7126" s="28"/>
      <c r="E7126" s="28"/>
      <c r="F7126" s="28"/>
      <c r="G7126" s="28"/>
      <c r="H7126" s="28"/>
      <c r="I7126" s="28"/>
      <c r="J7126" s="28"/>
      <c r="K7126" s="28"/>
      <c r="L7126" s="28"/>
      <c r="M7126" s="28"/>
      <c r="N7126" s="28"/>
      <c r="O7126" s="28"/>
      <c r="P7126" s="28"/>
      <c r="Q7126" s="28"/>
      <c r="R7126" s="28"/>
    </row>
    <row r="7127" spans="2:18">
      <c r="B7127" s="28"/>
      <c r="C7127" s="28"/>
      <c r="D7127" s="28"/>
      <c r="E7127" s="28"/>
      <c r="F7127" s="28"/>
      <c r="G7127" s="28"/>
      <c r="H7127" s="28"/>
      <c r="I7127" s="28"/>
      <c r="J7127" s="28"/>
      <c r="K7127" s="28"/>
      <c r="L7127" s="28"/>
      <c r="M7127" s="28"/>
      <c r="N7127" s="28"/>
      <c r="O7127" s="28"/>
      <c r="P7127" s="28"/>
      <c r="Q7127" s="28"/>
      <c r="R7127" s="28"/>
    </row>
    <row r="7128" spans="2:18">
      <c r="B7128" s="28"/>
      <c r="C7128" s="28"/>
      <c r="D7128" s="28"/>
      <c r="E7128" s="28"/>
      <c r="F7128" s="28"/>
      <c r="G7128" s="28"/>
      <c r="H7128" s="28"/>
      <c r="I7128" s="28"/>
      <c r="J7128" s="28"/>
      <c r="K7128" s="28"/>
      <c r="L7128" s="28"/>
      <c r="M7128" s="28"/>
      <c r="N7128" s="28"/>
      <c r="O7128" s="28"/>
      <c r="P7128" s="28"/>
      <c r="Q7128" s="28"/>
      <c r="R7128" s="28"/>
    </row>
    <row r="7129" spans="2:18">
      <c r="B7129" s="28"/>
      <c r="C7129" s="28"/>
      <c r="D7129" s="28"/>
      <c r="E7129" s="28"/>
      <c r="F7129" s="28"/>
      <c r="G7129" s="28"/>
      <c r="H7129" s="28"/>
      <c r="I7129" s="28"/>
      <c r="J7129" s="28"/>
      <c r="K7129" s="28"/>
      <c r="L7129" s="28"/>
      <c r="M7129" s="28"/>
      <c r="N7129" s="28"/>
      <c r="O7129" s="28"/>
      <c r="P7129" s="28"/>
      <c r="Q7129" s="28"/>
      <c r="R7129" s="28"/>
    </row>
    <row r="7130" spans="2:18">
      <c r="B7130" s="28"/>
      <c r="C7130" s="28"/>
      <c r="D7130" s="28"/>
      <c r="E7130" s="28"/>
      <c r="F7130" s="28"/>
      <c r="G7130" s="28"/>
      <c r="H7130" s="28"/>
      <c r="I7130" s="28"/>
      <c r="J7130" s="28"/>
      <c r="K7130" s="28"/>
      <c r="L7130" s="28"/>
      <c r="M7130" s="28"/>
      <c r="N7130" s="28"/>
      <c r="O7130" s="28"/>
      <c r="P7130" s="28"/>
      <c r="Q7130" s="28"/>
      <c r="R7130" s="28"/>
    </row>
    <row r="7131" spans="2:18">
      <c r="B7131" s="28"/>
      <c r="C7131" s="28"/>
      <c r="D7131" s="28"/>
      <c r="E7131" s="28"/>
      <c r="F7131" s="28"/>
      <c r="G7131" s="28"/>
      <c r="H7131" s="28"/>
      <c r="I7131" s="28"/>
      <c r="J7131" s="28"/>
      <c r="K7131" s="28"/>
      <c r="L7131" s="28"/>
      <c r="M7131" s="28"/>
      <c r="N7131" s="28"/>
      <c r="O7131" s="28"/>
      <c r="P7131" s="28"/>
      <c r="Q7131" s="28"/>
      <c r="R7131" s="28"/>
    </row>
    <row r="7132" spans="2:18">
      <c r="B7132" s="28"/>
      <c r="C7132" s="28"/>
      <c r="D7132" s="28"/>
      <c r="E7132" s="28"/>
      <c r="F7132" s="28"/>
      <c r="G7132" s="28"/>
      <c r="H7132" s="28"/>
      <c r="I7132" s="28"/>
      <c r="J7132" s="28"/>
      <c r="K7132" s="28"/>
      <c r="L7132" s="28"/>
      <c r="M7132" s="28"/>
      <c r="N7132" s="28"/>
      <c r="O7132" s="28"/>
      <c r="P7132" s="28"/>
      <c r="Q7132" s="28"/>
      <c r="R7132" s="28"/>
    </row>
    <row r="7133" spans="2:18">
      <c r="B7133" s="28"/>
      <c r="C7133" s="28"/>
      <c r="D7133" s="28"/>
      <c r="E7133" s="28"/>
      <c r="F7133" s="28"/>
      <c r="G7133" s="28"/>
      <c r="H7133" s="28"/>
      <c r="I7133" s="28"/>
      <c r="J7133" s="28"/>
      <c r="K7133" s="28"/>
      <c r="L7133" s="28"/>
      <c r="M7133" s="28"/>
      <c r="N7133" s="28"/>
      <c r="O7133" s="28"/>
      <c r="P7133" s="28"/>
      <c r="Q7133" s="28"/>
      <c r="R7133" s="28"/>
    </row>
    <row r="7134" spans="2:18">
      <c r="B7134" s="28"/>
      <c r="C7134" s="28"/>
      <c r="D7134" s="28"/>
      <c r="E7134" s="28"/>
      <c r="F7134" s="28"/>
      <c r="G7134" s="28"/>
      <c r="H7134" s="28"/>
      <c r="I7134" s="28"/>
      <c r="J7134" s="28"/>
      <c r="K7134" s="28"/>
      <c r="L7134" s="28"/>
      <c r="M7134" s="28"/>
      <c r="N7134" s="28"/>
      <c r="O7134" s="28"/>
      <c r="P7134" s="28"/>
      <c r="Q7134" s="28"/>
      <c r="R7134" s="28"/>
    </row>
    <row r="7135" spans="2:18">
      <c r="B7135" s="28"/>
      <c r="C7135" s="28"/>
      <c r="D7135" s="28"/>
      <c r="E7135" s="28"/>
      <c r="F7135" s="28"/>
      <c r="G7135" s="28"/>
      <c r="H7135" s="28"/>
      <c r="I7135" s="28"/>
      <c r="J7135" s="28"/>
      <c r="K7135" s="28"/>
      <c r="L7135" s="28"/>
      <c r="M7135" s="28"/>
      <c r="N7135" s="28"/>
      <c r="O7135" s="28"/>
      <c r="P7135" s="28"/>
      <c r="Q7135" s="28"/>
      <c r="R7135" s="28"/>
    </row>
    <row r="7136" spans="2:18">
      <c r="B7136" s="28"/>
      <c r="C7136" s="28"/>
      <c r="D7136" s="28"/>
      <c r="E7136" s="28"/>
      <c r="F7136" s="28"/>
      <c r="G7136" s="28"/>
      <c r="H7136" s="28"/>
      <c r="I7136" s="28"/>
      <c r="J7136" s="28"/>
      <c r="K7136" s="28"/>
      <c r="L7136" s="28"/>
      <c r="M7136" s="28"/>
      <c r="N7136" s="28"/>
      <c r="O7136" s="28"/>
      <c r="P7136" s="28"/>
      <c r="Q7136" s="28"/>
      <c r="R7136" s="28"/>
    </row>
    <row r="7137" spans="2:18">
      <c r="B7137" s="28"/>
      <c r="C7137" s="28"/>
      <c r="D7137" s="28"/>
      <c r="E7137" s="28"/>
      <c r="F7137" s="28"/>
      <c r="G7137" s="28"/>
      <c r="H7137" s="28"/>
      <c r="I7137" s="28"/>
      <c r="J7137" s="28"/>
      <c r="K7137" s="28"/>
      <c r="L7137" s="28"/>
      <c r="M7137" s="28"/>
      <c r="N7137" s="28"/>
      <c r="O7137" s="28"/>
      <c r="P7137" s="28"/>
      <c r="Q7137" s="28"/>
      <c r="R7137" s="28"/>
    </row>
    <row r="7138" spans="2:18">
      <c r="B7138" s="28"/>
      <c r="C7138" s="28"/>
      <c r="D7138" s="28"/>
      <c r="E7138" s="28"/>
      <c r="F7138" s="28"/>
      <c r="G7138" s="28"/>
      <c r="H7138" s="28"/>
      <c r="I7138" s="28"/>
      <c r="J7138" s="28"/>
      <c r="K7138" s="28"/>
      <c r="L7138" s="28"/>
      <c r="M7138" s="28"/>
      <c r="N7138" s="28"/>
      <c r="O7138" s="28"/>
      <c r="P7138" s="28"/>
      <c r="Q7138" s="28"/>
      <c r="R7138" s="28"/>
    </row>
    <row r="7139" spans="2:18">
      <c r="B7139" s="28"/>
      <c r="C7139" s="28"/>
      <c r="D7139" s="28"/>
      <c r="E7139" s="28"/>
      <c r="F7139" s="28"/>
      <c r="G7139" s="28"/>
      <c r="H7139" s="28"/>
      <c r="I7139" s="28"/>
      <c r="J7139" s="28"/>
      <c r="K7139" s="28"/>
      <c r="L7139" s="28"/>
      <c r="M7139" s="28"/>
      <c r="N7139" s="28"/>
      <c r="O7139" s="28"/>
      <c r="P7139" s="28"/>
      <c r="Q7139" s="28"/>
      <c r="R7139" s="28"/>
    </row>
    <row r="7140" spans="2:18">
      <c r="B7140" s="28"/>
      <c r="C7140" s="28"/>
      <c r="D7140" s="28"/>
      <c r="E7140" s="28"/>
      <c r="F7140" s="28"/>
      <c r="G7140" s="28"/>
      <c r="H7140" s="28"/>
      <c r="I7140" s="28"/>
      <c r="J7140" s="28"/>
      <c r="K7140" s="28"/>
      <c r="L7140" s="28"/>
      <c r="M7140" s="28"/>
      <c r="N7140" s="28"/>
      <c r="O7140" s="28"/>
      <c r="P7140" s="28"/>
      <c r="Q7140" s="28"/>
      <c r="R7140" s="28"/>
    </row>
    <row r="7141" spans="2:18">
      <c r="B7141" s="28"/>
      <c r="C7141" s="28"/>
      <c r="D7141" s="28"/>
      <c r="E7141" s="28"/>
      <c r="F7141" s="28"/>
      <c r="G7141" s="28"/>
      <c r="H7141" s="28"/>
      <c r="I7141" s="28"/>
      <c r="J7141" s="28"/>
      <c r="K7141" s="28"/>
      <c r="L7141" s="28"/>
      <c r="M7141" s="28"/>
      <c r="N7141" s="28"/>
      <c r="O7141" s="28"/>
      <c r="P7141" s="28"/>
      <c r="Q7141" s="28"/>
      <c r="R7141" s="28"/>
    </row>
    <row r="7142" spans="2:18">
      <c r="B7142" s="28"/>
      <c r="C7142" s="28"/>
      <c r="D7142" s="28"/>
      <c r="E7142" s="28"/>
      <c r="F7142" s="28"/>
      <c r="G7142" s="28"/>
      <c r="H7142" s="28"/>
      <c r="I7142" s="28"/>
      <c r="J7142" s="28"/>
      <c r="K7142" s="28"/>
      <c r="L7142" s="28"/>
      <c r="M7142" s="28"/>
      <c r="N7142" s="28"/>
      <c r="O7142" s="28"/>
      <c r="P7142" s="28"/>
      <c r="Q7142" s="28"/>
      <c r="R7142" s="28"/>
    </row>
    <row r="7143" spans="2:18">
      <c r="B7143" s="28"/>
      <c r="C7143" s="28"/>
      <c r="D7143" s="28"/>
      <c r="E7143" s="28"/>
      <c r="F7143" s="28"/>
      <c r="G7143" s="28"/>
      <c r="H7143" s="28"/>
      <c r="I7143" s="28"/>
      <c r="J7143" s="28"/>
      <c r="K7143" s="28"/>
      <c r="L7143" s="28"/>
      <c r="M7143" s="28"/>
      <c r="N7143" s="28"/>
      <c r="O7143" s="28"/>
      <c r="P7143" s="28"/>
      <c r="Q7143" s="28"/>
      <c r="R7143" s="28"/>
    </row>
    <row r="7144" spans="2:18">
      <c r="B7144" s="28"/>
      <c r="C7144" s="28"/>
      <c r="D7144" s="28"/>
      <c r="E7144" s="28"/>
      <c r="F7144" s="28"/>
      <c r="G7144" s="28"/>
      <c r="H7144" s="28"/>
      <c r="I7144" s="28"/>
      <c r="J7144" s="28"/>
      <c r="K7144" s="28"/>
      <c r="L7144" s="28"/>
      <c r="M7144" s="28"/>
      <c r="N7144" s="28"/>
      <c r="O7144" s="28"/>
      <c r="P7144" s="28"/>
      <c r="Q7144" s="28"/>
      <c r="R7144" s="28"/>
    </row>
    <row r="7145" spans="2:18">
      <c r="B7145" s="28"/>
      <c r="C7145" s="28"/>
      <c r="D7145" s="28"/>
      <c r="E7145" s="28"/>
      <c r="F7145" s="28"/>
      <c r="G7145" s="28"/>
      <c r="H7145" s="28"/>
      <c r="I7145" s="28"/>
      <c r="J7145" s="28"/>
      <c r="K7145" s="28"/>
      <c r="L7145" s="28"/>
      <c r="M7145" s="28"/>
      <c r="N7145" s="28"/>
      <c r="O7145" s="28"/>
      <c r="P7145" s="28"/>
      <c r="Q7145" s="28"/>
      <c r="R7145" s="28"/>
    </row>
    <row r="7146" spans="2:18">
      <c r="B7146" s="28"/>
      <c r="C7146" s="28"/>
      <c r="D7146" s="28"/>
      <c r="E7146" s="28"/>
      <c r="F7146" s="28"/>
      <c r="G7146" s="28"/>
      <c r="H7146" s="28"/>
      <c r="I7146" s="28"/>
      <c r="J7146" s="28"/>
      <c r="K7146" s="28"/>
      <c r="L7146" s="28"/>
      <c r="M7146" s="28"/>
      <c r="N7146" s="28"/>
      <c r="O7146" s="28"/>
      <c r="P7146" s="28"/>
      <c r="Q7146" s="28"/>
      <c r="R7146" s="28"/>
    </row>
    <row r="7147" spans="2:18">
      <c r="B7147" s="28"/>
      <c r="C7147" s="28"/>
      <c r="D7147" s="28"/>
      <c r="E7147" s="28"/>
      <c r="F7147" s="28"/>
      <c r="G7147" s="28"/>
      <c r="H7147" s="28"/>
      <c r="I7147" s="28"/>
      <c r="J7147" s="28"/>
      <c r="K7147" s="28"/>
      <c r="L7147" s="28"/>
      <c r="M7147" s="28"/>
      <c r="N7147" s="28"/>
      <c r="O7147" s="28"/>
      <c r="P7147" s="28"/>
      <c r="Q7147" s="28"/>
      <c r="R7147" s="28"/>
    </row>
    <row r="7148" spans="2:18">
      <c r="B7148" s="28"/>
      <c r="C7148" s="28"/>
      <c r="D7148" s="28"/>
      <c r="E7148" s="28"/>
      <c r="F7148" s="28"/>
      <c r="G7148" s="28"/>
      <c r="H7148" s="28"/>
      <c r="I7148" s="28"/>
      <c r="J7148" s="28"/>
      <c r="K7148" s="28"/>
      <c r="L7148" s="28"/>
      <c r="M7148" s="28"/>
      <c r="N7148" s="28"/>
      <c r="O7148" s="28"/>
      <c r="P7148" s="28"/>
      <c r="Q7148" s="28"/>
      <c r="R7148" s="28"/>
    </row>
    <row r="7149" spans="2:18">
      <c r="B7149" s="28"/>
      <c r="C7149" s="28"/>
      <c r="D7149" s="28"/>
      <c r="E7149" s="28"/>
      <c r="F7149" s="28"/>
      <c r="G7149" s="28"/>
      <c r="H7149" s="28"/>
      <c r="I7149" s="28"/>
      <c r="J7149" s="28"/>
      <c r="K7149" s="28"/>
      <c r="L7149" s="28"/>
      <c r="M7149" s="28"/>
      <c r="N7149" s="28"/>
      <c r="O7149" s="28"/>
      <c r="P7149" s="28"/>
      <c r="Q7149" s="28"/>
      <c r="R7149" s="28"/>
    </row>
    <row r="7150" spans="2:18">
      <c r="B7150" s="28"/>
      <c r="C7150" s="28"/>
      <c r="D7150" s="28"/>
      <c r="E7150" s="28"/>
      <c r="F7150" s="28"/>
      <c r="G7150" s="28"/>
      <c r="H7150" s="28"/>
      <c r="I7150" s="28"/>
      <c r="J7150" s="28"/>
      <c r="K7150" s="28"/>
      <c r="L7150" s="28"/>
      <c r="M7150" s="28"/>
      <c r="N7150" s="28"/>
      <c r="O7150" s="28"/>
      <c r="P7150" s="28"/>
      <c r="Q7150" s="28"/>
      <c r="R7150" s="28"/>
    </row>
    <row r="7151" spans="2:18">
      <c r="B7151" s="28"/>
      <c r="C7151" s="28"/>
      <c r="D7151" s="28"/>
      <c r="E7151" s="28"/>
      <c r="F7151" s="28"/>
      <c r="G7151" s="28"/>
      <c r="H7151" s="28"/>
      <c r="I7151" s="28"/>
      <c r="J7151" s="28"/>
      <c r="K7151" s="28"/>
      <c r="L7151" s="28"/>
      <c r="M7151" s="28"/>
      <c r="N7151" s="28"/>
      <c r="O7151" s="28"/>
      <c r="P7151" s="28"/>
      <c r="Q7151" s="28"/>
      <c r="R7151" s="28"/>
    </row>
    <row r="7152" spans="2:18">
      <c r="B7152" s="28"/>
      <c r="C7152" s="28"/>
      <c r="D7152" s="28"/>
      <c r="E7152" s="28"/>
      <c r="F7152" s="28"/>
      <c r="G7152" s="28"/>
      <c r="H7152" s="28"/>
      <c r="I7152" s="28"/>
      <c r="J7152" s="28"/>
      <c r="K7152" s="28"/>
      <c r="L7152" s="28"/>
      <c r="M7152" s="28"/>
      <c r="N7152" s="28"/>
      <c r="O7152" s="28"/>
      <c r="P7152" s="28"/>
      <c r="Q7152" s="28"/>
      <c r="R7152" s="28"/>
    </row>
    <row r="7153" spans="2:18">
      <c r="B7153" s="28"/>
      <c r="C7153" s="28"/>
      <c r="D7153" s="28"/>
      <c r="E7153" s="28"/>
      <c r="F7153" s="28"/>
      <c r="G7153" s="28"/>
      <c r="H7153" s="28"/>
      <c r="I7153" s="28"/>
      <c r="J7153" s="28"/>
      <c r="K7153" s="28"/>
      <c r="L7153" s="28"/>
      <c r="M7153" s="28"/>
      <c r="N7153" s="28"/>
      <c r="O7153" s="28"/>
      <c r="P7153" s="28"/>
      <c r="Q7153" s="28"/>
      <c r="R7153" s="28"/>
    </row>
    <row r="7154" spans="2:18">
      <c r="B7154" s="28"/>
      <c r="C7154" s="28"/>
      <c r="D7154" s="28"/>
      <c r="E7154" s="28"/>
      <c r="F7154" s="28"/>
      <c r="G7154" s="28"/>
      <c r="H7154" s="28"/>
      <c r="I7154" s="28"/>
      <c r="J7154" s="28"/>
      <c r="K7154" s="28"/>
      <c r="L7154" s="28"/>
      <c r="M7154" s="28"/>
      <c r="N7154" s="28"/>
      <c r="O7154" s="28"/>
      <c r="P7154" s="28"/>
      <c r="Q7154" s="28"/>
      <c r="R7154" s="28"/>
    </row>
    <row r="7155" spans="2:18">
      <c r="B7155" s="28"/>
      <c r="C7155" s="28"/>
      <c r="D7155" s="28"/>
      <c r="E7155" s="28"/>
      <c r="F7155" s="28"/>
      <c r="G7155" s="28"/>
      <c r="H7155" s="28"/>
      <c r="I7155" s="28"/>
      <c r="J7155" s="28"/>
      <c r="K7155" s="28"/>
      <c r="L7155" s="28"/>
      <c r="M7155" s="28"/>
      <c r="N7155" s="28"/>
      <c r="O7155" s="28"/>
      <c r="P7155" s="28"/>
      <c r="Q7155" s="28"/>
      <c r="R7155" s="28"/>
    </row>
    <row r="7156" spans="2:18">
      <c r="B7156" s="28"/>
      <c r="C7156" s="28"/>
      <c r="D7156" s="28"/>
      <c r="E7156" s="28"/>
      <c r="F7156" s="28"/>
      <c r="G7156" s="28"/>
      <c r="H7156" s="28"/>
      <c r="I7156" s="28"/>
      <c r="J7156" s="28"/>
      <c r="K7156" s="28"/>
      <c r="L7156" s="28"/>
      <c r="M7156" s="28"/>
      <c r="N7156" s="28"/>
      <c r="O7156" s="28"/>
      <c r="P7156" s="28"/>
      <c r="Q7156" s="28"/>
      <c r="R7156" s="28"/>
    </row>
    <row r="7157" spans="2:18">
      <c r="B7157" s="28"/>
      <c r="C7157" s="28"/>
      <c r="D7157" s="28"/>
      <c r="E7157" s="28"/>
      <c r="F7157" s="28"/>
      <c r="G7157" s="28"/>
      <c r="H7157" s="28"/>
      <c r="I7157" s="28"/>
      <c r="J7157" s="28"/>
      <c r="K7157" s="28"/>
      <c r="L7157" s="28"/>
      <c r="M7157" s="28"/>
      <c r="N7157" s="28"/>
      <c r="O7157" s="28"/>
      <c r="P7157" s="28"/>
      <c r="Q7157" s="28"/>
      <c r="R7157" s="28"/>
    </row>
    <row r="7158" spans="2:18">
      <c r="B7158" s="28"/>
      <c r="C7158" s="28"/>
      <c r="D7158" s="28"/>
      <c r="E7158" s="28"/>
      <c r="F7158" s="28"/>
      <c r="G7158" s="28"/>
      <c r="H7158" s="28"/>
      <c r="I7158" s="28"/>
      <c r="J7158" s="28"/>
      <c r="K7158" s="28"/>
      <c r="L7158" s="28"/>
      <c r="M7158" s="28"/>
      <c r="N7158" s="28"/>
      <c r="O7158" s="28"/>
      <c r="P7158" s="28"/>
      <c r="Q7158" s="28"/>
      <c r="R7158" s="28"/>
    </row>
    <row r="7159" spans="2:18">
      <c r="B7159" s="28"/>
      <c r="C7159" s="28"/>
      <c r="D7159" s="28"/>
      <c r="E7159" s="28"/>
      <c r="F7159" s="28"/>
      <c r="G7159" s="28"/>
      <c r="H7159" s="28"/>
      <c r="I7159" s="28"/>
      <c r="J7159" s="28"/>
      <c r="K7159" s="28"/>
      <c r="L7159" s="28"/>
      <c r="M7159" s="28"/>
      <c r="N7159" s="28"/>
      <c r="O7159" s="28"/>
      <c r="P7159" s="28"/>
      <c r="Q7159" s="28"/>
      <c r="R7159" s="28"/>
    </row>
    <row r="7160" spans="2:18">
      <c r="B7160" s="28"/>
      <c r="C7160" s="28"/>
      <c r="D7160" s="28"/>
      <c r="E7160" s="28"/>
      <c r="F7160" s="28"/>
      <c r="G7160" s="28"/>
      <c r="H7160" s="28"/>
      <c r="I7160" s="28"/>
      <c r="J7160" s="28"/>
      <c r="K7160" s="28"/>
      <c r="L7160" s="28"/>
      <c r="M7160" s="28"/>
      <c r="N7160" s="28"/>
      <c r="O7160" s="28"/>
      <c r="P7160" s="28"/>
      <c r="Q7160" s="28"/>
      <c r="R7160" s="28"/>
    </row>
    <row r="7161" spans="2:18">
      <c r="B7161" s="28"/>
      <c r="C7161" s="28"/>
      <c r="D7161" s="28"/>
      <c r="E7161" s="28"/>
      <c r="F7161" s="28"/>
      <c r="G7161" s="28"/>
      <c r="H7161" s="28"/>
      <c r="I7161" s="28"/>
      <c r="J7161" s="28"/>
      <c r="K7161" s="28"/>
      <c r="L7161" s="28"/>
      <c r="M7161" s="28"/>
      <c r="N7161" s="28"/>
      <c r="O7161" s="28"/>
      <c r="P7161" s="28"/>
      <c r="Q7161" s="28"/>
      <c r="R7161" s="28"/>
    </row>
    <row r="7162" spans="2:18">
      <c r="B7162" s="28"/>
      <c r="C7162" s="28"/>
      <c r="D7162" s="28"/>
      <c r="E7162" s="28"/>
      <c r="F7162" s="28"/>
      <c r="G7162" s="28"/>
      <c r="H7162" s="28"/>
      <c r="I7162" s="28"/>
      <c r="J7162" s="28"/>
      <c r="K7162" s="28"/>
      <c r="L7162" s="28"/>
      <c r="M7162" s="28"/>
      <c r="N7162" s="28"/>
      <c r="O7162" s="28"/>
      <c r="P7162" s="28"/>
      <c r="Q7162" s="28"/>
      <c r="R7162" s="28"/>
    </row>
    <row r="7163" spans="2:18">
      <c r="B7163" s="28"/>
      <c r="C7163" s="28"/>
      <c r="D7163" s="28"/>
      <c r="E7163" s="28"/>
      <c r="F7163" s="28"/>
      <c r="G7163" s="28"/>
      <c r="H7163" s="28"/>
      <c r="I7163" s="28"/>
      <c r="J7163" s="28"/>
      <c r="K7163" s="28"/>
      <c r="L7163" s="28"/>
      <c r="M7163" s="28"/>
      <c r="N7163" s="28"/>
      <c r="O7163" s="28"/>
      <c r="P7163" s="28"/>
      <c r="Q7163" s="28"/>
      <c r="R7163" s="28"/>
    </row>
    <row r="7164" spans="2:18">
      <c r="B7164" s="28"/>
      <c r="C7164" s="28"/>
      <c r="D7164" s="28"/>
      <c r="E7164" s="28"/>
      <c r="F7164" s="28"/>
      <c r="G7164" s="28"/>
      <c r="H7164" s="28"/>
      <c r="I7164" s="28"/>
      <c r="J7164" s="28"/>
      <c r="K7164" s="28"/>
      <c r="L7164" s="28"/>
      <c r="M7164" s="28"/>
      <c r="N7164" s="28"/>
      <c r="O7164" s="28"/>
      <c r="P7164" s="28"/>
      <c r="Q7164" s="28"/>
      <c r="R7164" s="28"/>
    </row>
    <row r="7165" spans="2:18">
      <c r="B7165" s="28"/>
      <c r="C7165" s="28"/>
      <c r="D7165" s="28"/>
      <c r="E7165" s="28"/>
      <c r="F7165" s="28"/>
      <c r="G7165" s="28"/>
      <c r="H7165" s="28"/>
      <c r="I7165" s="28"/>
      <c r="J7165" s="28"/>
      <c r="K7165" s="28"/>
      <c r="L7165" s="28"/>
      <c r="M7165" s="28"/>
      <c r="N7165" s="28"/>
      <c r="O7165" s="28"/>
      <c r="P7165" s="28"/>
      <c r="Q7165" s="28"/>
      <c r="R7165" s="28"/>
    </row>
    <row r="7166" spans="2:18">
      <c r="B7166" s="28"/>
      <c r="C7166" s="28"/>
      <c r="D7166" s="28"/>
      <c r="E7166" s="28"/>
      <c r="F7166" s="28"/>
      <c r="G7166" s="28"/>
      <c r="H7166" s="28"/>
      <c r="I7166" s="28"/>
      <c r="J7166" s="28"/>
      <c r="K7166" s="28"/>
      <c r="L7166" s="28"/>
      <c r="M7166" s="28"/>
      <c r="N7166" s="28"/>
      <c r="O7166" s="28"/>
      <c r="P7166" s="28"/>
      <c r="Q7166" s="28"/>
      <c r="R7166" s="28"/>
    </row>
    <row r="7167" spans="2:18">
      <c r="B7167" s="28"/>
      <c r="C7167" s="28"/>
      <c r="D7167" s="28"/>
      <c r="E7167" s="28"/>
      <c r="F7167" s="28"/>
      <c r="G7167" s="28"/>
      <c r="H7167" s="28"/>
      <c r="I7167" s="28"/>
      <c r="J7167" s="28"/>
      <c r="K7167" s="28"/>
      <c r="L7167" s="28"/>
      <c r="M7167" s="28"/>
      <c r="N7167" s="28"/>
      <c r="O7167" s="28"/>
      <c r="P7167" s="28"/>
      <c r="Q7167" s="28"/>
      <c r="R7167" s="28"/>
    </row>
    <row r="7168" spans="2:18">
      <c r="B7168" s="28"/>
      <c r="C7168" s="28"/>
      <c r="D7168" s="28"/>
      <c r="E7168" s="28"/>
      <c r="F7168" s="28"/>
      <c r="G7168" s="28"/>
      <c r="H7168" s="28"/>
      <c r="I7168" s="28"/>
      <c r="J7168" s="28"/>
      <c r="K7168" s="28"/>
      <c r="L7168" s="28"/>
      <c r="M7168" s="28"/>
      <c r="N7168" s="28"/>
      <c r="O7168" s="28"/>
      <c r="P7168" s="28"/>
      <c r="Q7168" s="28"/>
      <c r="R7168" s="28"/>
    </row>
    <row r="7169" spans="2:18">
      <c r="B7169" s="28"/>
      <c r="C7169" s="28"/>
      <c r="D7169" s="28"/>
      <c r="E7169" s="28"/>
      <c r="F7169" s="28"/>
      <c r="G7169" s="28"/>
      <c r="H7169" s="28"/>
      <c r="I7169" s="28"/>
      <c r="J7169" s="28"/>
      <c r="K7169" s="28"/>
      <c r="L7169" s="28"/>
      <c r="M7169" s="28"/>
      <c r="N7169" s="28"/>
      <c r="O7169" s="28"/>
      <c r="P7169" s="28"/>
      <c r="Q7169" s="28"/>
      <c r="R7169" s="28"/>
    </row>
    <row r="7170" spans="2:18">
      <c r="B7170" s="28"/>
      <c r="C7170" s="28"/>
      <c r="D7170" s="28"/>
      <c r="E7170" s="28"/>
      <c r="F7170" s="28"/>
      <c r="G7170" s="28"/>
      <c r="H7170" s="28"/>
      <c r="I7170" s="28"/>
      <c r="J7170" s="28"/>
      <c r="K7170" s="28"/>
      <c r="L7170" s="28"/>
      <c r="M7170" s="28"/>
      <c r="N7170" s="28"/>
      <c r="O7170" s="28"/>
      <c r="P7170" s="28"/>
      <c r="Q7170" s="28"/>
      <c r="R7170" s="28"/>
    </row>
    <row r="7171" spans="2:18">
      <c r="B7171" s="28"/>
      <c r="C7171" s="28"/>
      <c r="D7171" s="28"/>
      <c r="E7171" s="28"/>
      <c r="F7171" s="28"/>
      <c r="G7171" s="28"/>
      <c r="H7171" s="28"/>
      <c r="I7171" s="28"/>
      <c r="J7171" s="28"/>
      <c r="K7171" s="28"/>
      <c r="L7171" s="28"/>
      <c r="M7171" s="28"/>
      <c r="N7171" s="28"/>
      <c r="O7171" s="28"/>
      <c r="P7171" s="28"/>
      <c r="Q7171" s="28"/>
      <c r="R7171" s="28"/>
    </row>
    <row r="7172" spans="2:18">
      <c r="B7172" s="28"/>
      <c r="C7172" s="28"/>
      <c r="D7172" s="28"/>
      <c r="E7172" s="28"/>
      <c r="F7172" s="28"/>
      <c r="G7172" s="28"/>
      <c r="H7172" s="28"/>
      <c r="I7172" s="28"/>
      <c r="J7172" s="28"/>
      <c r="K7172" s="28"/>
      <c r="L7172" s="28"/>
      <c r="M7172" s="28"/>
      <c r="N7172" s="28"/>
      <c r="O7172" s="28"/>
      <c r="P7172" s="28"/>
      <c r="Q7172" s="28"/>
      <c r="R7172" s="28"/>
    </row>
    <row r="7173" spans="2:18">
      <c r="B7173" s="28"/>
      <c r="C7173" s="28"/>
      <c r="D7173" s="28"/>
      <c r="E7173" s="28"/>
      <c r="F7173" s="28"/>
      <c r="G7173" s="28"/>
      <c r="H7173" s="28"/>
      <c r="I7173" s="28"/>
      <c r="J7173" s="28"/>
      <c r="K7173" s="28"/>
      <c r="L7173" s="28"/>
      <c r="M7173" s="28"/>
      <c r="N7173" s="28"/>
      <c r="O7173" s="28"/>
      <c r="P7173" s="28"/>
      <c r="Q7173" s="28"/>
      <c r="R7173" s="28"/>
    </row>
    <row r="7174" spans="2:18">
      <c r="B7174" s="28"/>
      <c r="C7174" s="28"/>
      <c r="D7174" s="28"/>
      <c r="E7174" s="28"/>
      <c r="F7174" s="28"/>
      <c r="G7174" s="28"/>
      <c r="H7174" s="28"/>
      <c r="I7174" s="28"/>
      <c r="J7174" s="28"/>
      <c r="K7174" s="28"/>
      <c r="L7174" s="28"/>
      <c r="M7174" s="28"/>
      <c r="N7174" s="28"/>
      <c r="O7174" s="28"/>
      <c r="P7174" s="28"/>
      <c r="Q7174" s="28"/>
      <c r="R7174" s="28"/>
    </row>
    <row r="7175" spans="2:18">
      <c r="B7175" s="28"/>
      <c r="C7175" s="28"/>
      <c r="D7175" s="28"/>
      <c r="E7175" s="28"/>
      <c r="F7175" s="28"/>
      <c r="G7175" s="28"/>
      <c r="H7175" s="28"/>
      <c r="I7175" s="28"/>
      <c r="J7175" s="28"/>
      <c r="K7175" s="28"/>
      <c r="L7175" s="28"/>
      <c r="M7175" s="28"/>
      <c r="N7175" s="28"/>
      <c r="O7175" s="28"/>
      <c r="P7175" s="28"/>
      <c r="Q7175" s="28"/>
      <c r="R7175" s="28"/>
    </row>
    <row r="7176" spans="2:18">
      <c r="B7176" s="28"/>
      <c r="C7176" s="28"/>
      <c r="D7176" s="28"/>
      <c r="E7176" s="28"/>
      <c r="F7176" s="28"/>
      <c r="G7176" s="28"/>
      <c r="H7176" s="28"/>
      <c r="I7176" s="28"/>
      <c r="J7176" s="28"/>
      <c r="K7176" s="28"/>
      <c r="L7176" s="28"/>
      <c r="M7176" s="28"/>
      <c r="N7176" s="28"/>
      <c r="O7176" s="28"/>
      <c r="P7176" s="28"/>
      <c r="Q7176" s="28"/>
      <c r="R7176" s="28"/>
    </row>
    <row r="7177" spans="2:18">
      <c r="B7177" s="28"/>
      <c r="C7177" s="28"/>
      <c r="D7177" s="28"/>
      <c r="E7177" s="28"/>
      <c r="F7177" s="28"/>
      <c r="G7177" s="28"/>
      <c r="H7177" s="28"/>
      <c r="I7177" s="28"/>
      <c r="J7177" s="28"/>
      <c r="K7177" s="28"/>
      <c r="L7177" s="28"/>
      <c r="M7177" s="28"/>
      <c r="N7177" s="28"/>
      <c r="O7177" s="28"/>
      <c r="P7177" s="28"/>
      <c r="Q7177" s="28"/>
      <c r="R7177" s="28"/>
    </row>
    <row r="7178" spans="2:18">
      <c r="B7178" s="28"/>
      <c r="C7178" s="28"/>
      <c r="D7178" s="28"/>
      <c r="E7178" s="28"/>
      <c r="F7178" s="28"/>
      <c r="G7178" s="28"/>
      <c r="H7178" s="28"/>
      <c r="I7178" s="28"/>
      <c r="J7178" s="28"/>
      <c r="K7178" s="28"/>
      <c r="L7178" s="28"/>
      <c r="M7178" s="28"/>
      <c r="N7178" s="28"/>
      <c r="O7178" s="28"/>
      <c r="P7178" s="28"/>
      <c r="Q7178" s="28"/>
      <c r="R7178" s="28"/>
    </row>
    <row r="7179" spans="2:18">
      <c r="B7179" s="28"/>
      <c r="C7179" s="28"/>
      <c r="D7179" s="28"/>
      <c r="E7179" s="28"/>
      <c r="F7179" s="28"/>
      <c r="G7179" s="28"/>
      <c r="H7179" s="28"/>
      <c r="I7179" s="28"/>
      <c r="J7179" s="28"/>
      <c r="K7179" s="28"/>
      <c r="L7179" s="28"/>
      <c r="M7179" s="28"/>
      <c r="N7179" s="28"/>
      <c r="O7179" s="28"/>
      <c r="P7179" s="28"/>
      <c r="Q7179" s="28"/>
      <c r="R7179" s="28"/>
    </row>
    <row r="7180" spans="2:18">
      <c r="B7180" s="28"/>
      <c r="C7180" s="28"/>
      <c r="D7180" s="28"/>
      <c r="E7180" s="28"/>
      <c r="F7180" s="28"/>
      <c r="G7180" s="28"/>
      <c r="H7180" s="28"/>
      <c r="I7180" s="28"/>
      <c r="J7180" s="28"/>
      <c r="K7180" s="28"/>
      <c r="L7180" s="28"/>
      <c r="M7180" s="28"/>
      <c r="N7180" s="28"/>
      <c r="O7180" s="28"/>
      <c r="P7180" s="28"/>
      <c r="Q7180" s="28"/>
      <c r="R7180" s="28"/>
    </row>
    <row r="7181" spans="2:18">
      <c r="B7181" s="28"/>
      <c r="C7181" s="28"/>
      <c r="D7181" s="28"/>
      <c r="E7181" s="28"/>
      <c r="F7181" s="28"/>
      <c r="G7181" s="28"/>
      <c r="H7181" s="28"/>
      <c r="I7181" s="28"/>
      <c r="J7181" s="28"/>
      <c r="K7181" s="28"/>
      <c r="L7181" s="28"/>
      <c r="M7181" s="28"/>
      <c r="N7181" s="28"/>
      <c r="O7181" s="28"/>
      <c r="P7181" s="28"/>
      <c r="Q7181" s="28"/>
      <c r="R7181" s="28"/>
    </row>
    <row r="7182" spans="2:18">
      <c r="B7182" s="28"/>
      <c r="C7182" s="28"/>
      <c r="D7182" s="28"/>
      <c r="E7182" s="28"/>
      <c r="F7182" s="28"/>
      <c r="G7182" s="28"/>
      <c r="H7182" s="28"/>
      <c r="I7182" s="28"/>
      <c r="J7182" s="28"/>
      <c r="K7182" s="28"/>
      <c r="L7182" s="28"/>
      <c r="M7182" s="28"/>
      <c r="N7182" s="28"/>
      <c r="O7182" s="28"/>
      <c r="P7182" s="28"/>
      <c r="Q7182" s="28"/>
      <c r="R7182" s="28"/>
    </row>
    <row r="7183" spans="2:18">
      <c r="B7183" s="28"/>
      <c r="C7183" s="28"/>
      <c r="D7183" s="28"/>
      <c r="E7183" s="28"/>
      <c r="F7183" s="28"/>
      <c r="G7183" s="28"/>
      <c r="H7183" s="28"/>
      <c r="I7183" s="28"/>
      <c r="J7183" s="28"/>
      <c r="K7183" s="28"/>
      <c r="L7183" s="28"/>
      <c r="M7183" s="28"/>
      <c r="N7183" s="28"/>
      <c r="O7183" s="28"/>
      <c r="P7183" s="28"/>
      <c r="Q7183" s="28"/>
      <c r="R7183" s="28"/>
    </row>
    <row r="7184" spans="2:18">
      <c r="B7184" s="28"/>
      <c r="C7184" s="28"/>
      <c r="D7184" s="28"/>
      <c r="E7184" s="28"/>
      <c r="F7184" s="28"/>
      <c r="G7184" s="28"/>
      <c r="H7184" s="28"/>
      <c r="I7184" s="28"/>
      <c r="J7184" s="28"/>
      <c r="K7184" s="28"/>
      <c r="L7184" s="28"/>
      <c r="M7184" s="28"/>
      <c r="N7184" s="28"/>
      <c r="O7184" s="28"/>
      <c r="P7184" s="28"/>
      <c r="Q7184" s="28"/>
      <c r="R7184" s="28"/>
    </row>
    <row r="7185" spans="2:18">
      <c r="B7185" s="28"/>
      <c r="C7185" s="28"/>
      <c r="D7185" s="28"/>
      <c r="E7185" s="28"/>
      <c r="F7185" s="28"/>
      <c r="G7185" s="28"/>
      <c r="H7185" s="28"/>
      <c r="I7185" s="28"/>
      <c r="J7185" s="28"/>
      <c r="K7185" s="28"/>
      <c r="L7185" s="28"/>
      <c r="M7185" s="28"/>
      <c r="N7185" s="28"/>
      <c r="O7185" s="28"/>
      <c r="P7185" s="28"/>
      <c r="Q7185" s="28"/>
      <c r="R7185" s="28"/>
    </row>
    <row r="7186" spans="2:18">
      <c r="B7186" s="28"/>
      <c r="C7186" s="28"/>
      <c r="D7186" s="28"/>
      <c r="E7186" s="28"/>
      <c r="F7186" s="28"/>
      <c r="G7186" s="28"/>
      <c r="H7186" s="28"/>
      <c r="I7186" s="28"/>
      <c r="J7186" s="28"/>
      <c r="K7186" s="28"/>
      <c r="L7186" s="28"/>
      <c r="M7186" s="28"/>
      <c r="N7186" s="28"/>
      <c r="O7186" s="28"/>
      <c r="P7186" s="28"/>
      <c r="Q7186" s="28"/>
      <c r="R7186" s="28"/>
    </row>
    <row r="7187" spans="2:18">
      <c r="B7187" s="28"/>
      <c r="C7187" s="28"/>
      <c r="D7187" s="28"/>
      <c r="E7187" s="28"/>
      <c r="F7187" s="28"/>
      <c r="G7187" s="28"/>
      <c r="H7187" s="28"/>
      <c r="I7187" s="28"/>
      <c r="J7187" s="28"/>
      <c r="K7187" s="28"/>
      <c r="L7187" s="28"/>
      <c r="M7187" s="28"/>
      <c r="N7187" s="28"/>
      <c r="O7187" s="28"/>
      <c r="P7187" s="28"/>
      <c r="Q7187" s="28"/>
      <c r="R7187" s="28"/>
    </row>
    <row r="7188" spans="2:18">
      <c r="B7188" s="28"/>
      <c r="C7188" s="28"/>
      <c r="D7188" s="28"/>
      <c r="E7188" s="28"/>
      <c r="F7188" s="28"/>
      <c r="G7188" s="28"/>
      <c r="H7188" s="28"/>
      <c r="I7188" s="28"/>
      <c r="J7188" s="28"/>
      <c r="K7188" s="28"/>
      <c r="L7188" s="28"/>
      <c r="M7188" s="28"/>
      <c r="N7188" s="28"/>
      <c r="O7188" s="28"/>
      <c r="P7188" s="28"/>
      <c r="Q7188" s="28"/>
      <c r="R7188" s="28"/>
    </row>
    <row r="7189" spans="2:18">
      <c r="B7189" s="28"/>
      <c r="C7189" s="28"/>
      <c r="D7189" s="28"/>
      <c r="E7189" s="28"/>
      <c r="F7189" s="28"/>
      <c r="G7189" s="28"/>
      <c r="H7189" s="28"/>
      <c r="I7189" s="28"/>
      <c r="J7189" s="28"/>
      <c r="K7189" s="28"/>
      <c r="L7189" s="28"/>
      <c r="M7189" s="28"/>
      <c r="N7189" s="28"/>
      <c r="O7189" s="28"/>
      <c r="P7189" s="28"/>
      <c r="Q7189" s="28"/>
      <c r="R7189" s="28"/>
    </row>
    <row r="7190" spans="2:18">
      <c r="B7190" s="28"/>
      <c r="C7190" s="28"/>
      <c r="D7190" s="28"/>
      <c r="E7190" s="28"/>
      <c r="F7190" s="28"/>
      <c r="G7190" s="28"/>
      <c r="H7190" s="28"/>
      <c r="I7190" s="28"/>
      <c r="J7190" s="28"/>
      <c r="K7190" s="28"/>
      <c r="L7190" s="28"/>
      <c r="M7190" s="28"/>
      <c r="N7190" s="28"/>
      <c r="O7190" s="28"/>
      <c r="P7190" s="28"/>
      <c r="Q7190" s="28"/>
      <c r="R7190" s="28"/>
    </row>
    <row r="7191" spans="2:18">
      <c r="B7191" s="28"/>
      <c r="C7191" s="28"/>
      <c r="D7191" s="28"/>
      <c r="E7191" s="28"/>
      <c r="F7191" s="28"/>
      <c r="G7191" s="28"/>
      <c r="H7191" s="28"/>
      <c r="I7191" s="28"/>
      <c r="J7191" s="28"/>
      <c r="K7191" s="28"/>
      <c r="L7191" s="28"/>
      <c r="M7191" s="28"/>
      <c r="N7191" s="28"/>
      <c r="O7191" s="28"/>
      <c r="P7191" s="28"/>
      <c r="Q7191" s="28"/>
      <c r="R7191" s="28"/>
    </row>
    <row r="7192" spans="2:18">
      <c r="B7192" s="28"/>
      <c r="C7192" s="28"/>
      <c r="D7192" s="28"/>
      <c r="E7192" s="28"/>
      <c r="F7192" s="28"/>
      <c r="G7192" s="28"/>
      <c r="H7192" s="28"/>
      <c r="I7192" s="28"/>
      <c r="J7192" s="28"/>
      <c r="K7192" s="28"/>
      <c r="L7192" s="28"/>
      <c r="M7192" s="28"/>
      <c r="N7192" s="28"/>
      <c r="O7192" s="28"/>
      <c r="P7192" s="28"/>
      <c r="Q7192" s="28"/>
      <c r="R7192" s="28"/>
    </row>
    <row r="7193" spans="2:18">
      <c r="B7193" s="28"/>
      <c r="C7193" s="28"/>
      <c r="D7193" s="28"/>
      <c r="E7193" s="28"/>
      <c r="F7193" s="28"/>
      <c r="G7193" s="28"/>
      <c r="H7193" s="28"/>
      <c r="I7193" s="28"/>
      <c r="J7193" s="28"/>
      <c r="K7193" s="28"/>
      <c r="L7193" s="28"/>
      <c r="M7193" s="28"/>
      <c r="N7193" s="28"/>
      <c r="O7193" s="28"/>
      <c r="P7193" s="28"/>
      <c r="Q7193" s="28"/>
      <c r="R7193" s="28"/>
    </row>
    <row r="7194" spans="2:18">
      <c r="B7194" s="28"/>
      <c r="C7194" s="28"/>
      <c r="D7194" s="28"/>
      <c r="E7194" s="28"/>
      <c r="F7194" s="28"/>
      <c r="G7194" s="28"/>
      <c r="H7194" s="28"/>
      <c r="I7194" s="28"/>
      <c r="J7194" s="28"/>
      <c r="K7194" s="28"/>
      <c r="L7194" s="28"/>
      <c r="M7194" s="28"/>
      <c r="N7194" s="28"/>
      <c r="O7194" s="28"/>
      <c r="P7194" s="28"/>
      <c r="Q7194" s="28"/>
      <c r="R7194" s="28"/>
    </row>
    <row r="7195" spans="2:18">
      <c r="B7195" s="28"/>
      <c r="C7195" s="28"/>
      <c r="D7195" s="28"/>
      <c r="E7195" s="28"/>
      <c r="F7195" s="28"/>
      <c r="G7195" s="28"/>
      <c r="H7195" s="28"/>
      <c r="I7195" s="28"/>
      <c r="J7195" s="28"/>
      <c r="K7195" s="28"/>
      <c r="L7195" s="28"/>
      <c r="M7195" s="28"/>
      <c r="N7195" s="28"/>
      <c r="O7195" s="28"/>
      <c r="P7195" s="28"/>
      <c r="Q7195" s="28"/>
      <c r="R7195" s="28"/>
    </row>
    <row r="7196" spans="2:18">
      <c r="B7196" s="28"/>
      <c r="C7196" s="28"/>
      <c r="D7196" s="28"/>
      <c r="E7196" s="28"/>
      <c r="F7196" s="28"/>
      <c r="G7196" s="28"/>
      <c r="H7196" s="28"/>
      <c r="I7196" s="28"/>
      <c r="J7196" s="28"/>
      <c r="K7196" s="28"/>
      <c r="L7196" s="28"/>
      <c r="M7196" s="28"/>
      <c r="N7196" s="28"/>
      <c r="O7196" s="28"/>
      <c r="P7196" s="28"/>
      <c r="Q7196" s="28"/>
      <c r="R7196" s="28"/>
    </row>
    <row r="7197" spans="2:18">
      <c r="B7197" s="28"/>
      <c r="C7197" s="28"/>
      <c r="D7197" s="28"/>
      <c r="E7197" s="28"/>
      <c r="F7197" s="28"/>
      <c r="G7197" s="28"/>
      <c r="H7197" s="28"/>
      <c r="I7197" s="28"/>
      <c r="J7197" s="28"/>
      <c r="K7197" s="28"/>
      <c r="L7197" s="28"/>
      <c r="M7197" s="28"/>
      <c r="N7197" s="28"/>
      <c r="O7197" s="28"/>
      <c r="P7197" s="28"/>
      <c r="Q7197" s="28"/>
      <c r="R7197" s="28"/>
    </row>
    <row r="7198" spans="2:18">
      <c r="B7198" s="28"/>
      <c r="C7198" s="28"/>
      <c r="D7198" s="28"/>
      <c r="E7198" s="28"/>
      <c r="F7198" s="28"/>
      <c r="G7198" s="28"/>
      <c r="H7198" s="28"/>
      <c r="I7198" s="28"/>
      <c r="J7198" s="28"/>
      <c r="K7198" s="28"/>
      <c r="L7198" s="28"/>
      <c r="M7198" s="28"/>
      <c r="N7198" s="28"/>
      <c r="O7198" s="28"/>
      <c r="P7198" s="28"/>
      <c r="Q7198" s="28"/>
      <c r="R7198" s="28"/>
    </row>
    <row r="7199" spans="2:18">
      <c r="B7199" s="28"/>
      <c r="C7199" s="28"/>
      <c r="D7199" s="28"/>
      <c r="E7199" s="28"/>
      <c r="F7199" s="28"/>
      <c r="G7199" s="28"/>
      <c r="H7199" s="28"/>
      <c r="I7199" s="28"/>
      <c r="J7199" s="28"/>
      <c r="K7199" s="28"/>
      <c r="L7199" s="28"/>
      <c r="M7199" s="28"/>
      <c r="N7199" s="28"/>
      <c r="O7199" s="28"/>
      <c r="P7199" s="28"/>
      <c r="Q7199" s="28"/>
      <c r="R7199" s="28"/>
    </row>
    <row r="7200" spans="2:18">
      <c r="B7200" s="28"/>
      <c r="C7200" s="28"/>
      <c r="D7200" s="28"/>
      <c r="E7200" s="28"/>
      <c r="F7200" s="28"/>
      <c r="G7200" s="28"/>
      <c r="H7200" s="28"/>
      <c r="I7200" s="28"/>
      <c r="J7200" s="28"/>
      <c r="K7200" s="28"/>
      <c r="L7200" s="28"/>
      <c r="M7200" s="28"/>
      <c r="N7200" s="28"/>
      <c r="O7200" s="28"/>
      <c r="P7200" s="28"/>
      <c r="Q7200" s="28"/>
      <c r="R7200" s="28"/>
    </row>
    <row r="7201" spans="2:18">
      <c r="B7201" s="28"/>
      <c r="C7201" s="28"/>
      <c r="D7201" s="28"/>
      <c r="E7201" s="28"/>
      <c r="F7201" s="28"/>
      <c r="G7201" s="28"/>
      <c r="H7201" s="28"/>
      <c r="I7201" s="28"/>
      <c r="J7201" s="28"/>
      <c r="K7201" s="28"/>
      <c r="L7201" s="28"/>
      <c r="M7201" s="28"/>
      <c r="N7201" s="28"/>
      <c r="O7201" s="28"/>
      <c r="P7201" s="28"/>
      <c r="Q7201" s="28"/>
      <c r="R7201" s="28"/>
    </row>
    <row r="7202" spans="2:18">
      <c r="B7202" s="28"/>
      <c r="C7202" s="28"/>
      <c r="D7202" s="28"/>
      <c r="E7202" s="28"/>
      <c r="F7202" s="28"/>
      <c r="G7202" s="28"/>
      <c r="H7202" s="28"/>
      <c r="I7202" s="28"/>
      <c r="J7202" s="28"/>
      <c r="K7202" s="28"/>
      <c r="L7202" s="28"/>
      <c r="M7202" s="28"/>
      <c r="N7202" s="28"/>
      <c r="O7202" s="28"/>
      <c r="P7202" s="28"/>
      <c r="Q7202" s="28"/>
      <c r="R7202" s="28"/>
    </row>
    <row r="7203" spans="2:18">
      <c r="B7203" s="28"/>
      <c r="C7203" s="28"/>
      <c r="D7203" s="28"/>
      <c r="E7203" s="28"/>
      <c r="F7203" s="28"/>
      <c r="G7203" s="28"/>
      <c r="H7203" s="28"/>
      <c r="I7203" s="28"/>
      <c r="J7203" s="28"/>
      <c r="K7203" s="28"/>
      <c r="L7203" s="28"/>
      <c r="M7203" s="28"/>
      <c r="N7203" s="28"/>
      <c r="O7203" s="28"/>
      <c r="P7203" s="28"/>
      <c r="Q7203" s="28"/>
      <c r="R7203" s="28"/>
    </row>
    <row r="7204" spans="2:18">
      <c r="B7204" s="28"/>
      <c r="C7204" s="28"/>
      <c r="D7204" s="28"/>
      <c r="E7204" s="28"/>
      <c r="F7204" s="28"/>
      <c r="G7204" s="28"/>
      <c r="H7204" s="28"/>
      <c r="I7204" s="28"/>
      <c r="J7204" s="28"/>
      <c r="K7204" s="28"/>
      <c r="L7204" s="28"/>
      <c r="M7204" s="28"/>
      <c r="N7204" s="28"/>
      <c r="O7204" s="28"/>
      <c r="P7204" s="28"/>
      <c r="Q7204" s="28"/>
      <c r="R7204" s="28"/>
    </row>
    <row r="7205" spans="2:18">
      <c r="B7205" s="28"/>
      <c r="C7205" s="28"/>
      <c r="D7205" s="28"/>
      <c r="E7205" s="28"/>
      <c r="F7205" s="28"/>
      <c r="G7205" s="28"/>
      <c r="H7205" s="28"/>
      <c r="I7205" s="28"/>
      <c r="J7205" s="28"/>
      <c r="K7205" s="28"/>
      <c r="L7205" s="28"/>
      <c r="M7205" s="28"/>
      <c r="N7205" s="28"/>
      <c r="O7205" s="28"/>
      <c r="P7205" s="28"/>
      <c r="Q7205" s="28"/>
      <c r="R7205" s="28"/>
    </row>
    <row r="7206" spans="2:18">
      <c r="B7206" s="28"/>
      <c r="C7206" s="28"/>
      <c r="D7206" s="28"/>
      <c r="E7206" s="28"/>
      <c r="F7206" s="28"/>
      <c r="G7206" s="28"/>
      <c r="H7206" s="28"/>
      <c r="I7206" s="28"/>
      <c r="J7206" s="28"/>
      <c r="K7206" s="28"/>
      <c r="L7206" s="28"/>
      <c r="M7206" s="28"/>
      <c r="N7206" s="28"/>
      <c r="O7206" s="28"/>
      <c r="P7206" s="28"/>
      <c r="Q7206" s="28"/>
      <c r="R7206" s="28"/>
    </row>
    <row r="7207" spans="2:18">
      <c r="B7207" s="28"/>
      <c r="C7207" s="28"/>
      <c r="D7207" s="28"/>
      <c r="E7207" s="28"/>
      <c r="F7207" s="28"/>
      <c r="G7207" s="28"/>
      <c r="H7207" s="28"/>
      <c r="I7207" s="28"/>
      <c r="J7207" s="28"/>
      <c r="K7207" s="28"/>
      <c r="L7207" s="28"/>
      <c r="M7207" s="28"/>
      <c r="N7207" s="28"/>
      <c r="O7207" s="28"/>
      <c r="P7207" s="28"/>
      <c r="Q7207" s="28"/>
      <c r="R7207" s="28"/>
    </row>
    <row r="7208" spans="2:18">
      <c r="B7208" s="28"/>
      <c r="C7208" s="28"/>
      <c r="D7208" s="28"/>
      <c r="E7208" s="28"/>
      <c r="F7208" s="28"/>
      <c r="G7208" s="28"/>
      <c r="H7208" s="28"/>
      <c r="I7208" s="28"/>
      <c r="J7208" s="28"/>
      <c r="K7208" s="28"/>
      <c r="L7208" s="28"/>
      <c r="M7208" s="28"/>
      <c r="N7208" s="28"/>
      <c r="O7208" s="28"/>
      <c r="P7208" s="28"/>
      <c r="Q7208" s="28"/>
      <c r="R7208" s="28"/>
    </row>
    <row r="7209" spans="2:18">
      <c r="B7209" s="28"/>
      <c r="C7209" s="28"/>
      <c r="D7209" s="28"/>
      <c r="E7209" s="28"/>
      <c r="F7209" s="28"/>
      <c r="G7209" s="28"/>
      <c r="H7209" s="28"/>
      <c r="I7209" s="28"/>
      <c r="J7209" s="28"/>
      <c r="K7209" s="28"/>
      <c r="L7209" s="28"/>
      <c r="M7209" s="28"/>
      <c r="N7209" s="28"/>
      <c r="O7209" s="28"/>
      <c r="P7209" s="28"/>
      <c r="Q7209" s="28"/>
      <c r="R7209" s="28"/>
    </row>
    <row r="7210" spans="2:18">
      <c r="B7210" s="28"/>
      <c r="C7210" s="28"/>
      <c r="D7210" s="28"/>
      <c r="E7210" s="28"/>
      <c r="F7210" s="28"/>
      <c r="G7210" s="28"/>
      <c r="H7210" s="28"/>
      <c r="I7210" s="28"/>
      <c r="J7210" s="28"/>
      <c r="K7210" s="28"/>
      <c r="L7210" s="28"/>
      <c r="M7210" s="28"/>
      <c r="N7210" s="28"/>
      <c r="O7210" s="28"/>
      <c r="P7210" s="28"/>
      <c r="Q7210" s="28"/>
      <c r="R7210" s="28"/>
    </row>
    <row r="7211" spans="2:18">
      <c r="B7211" s="28"/>
      <c r="C7211" s="28"/>
      <c r="D7211" s="28"/>
      <c r="E7211" s="28"/>
      <c r="F7211" s="28"/>
      <c r="G7211" s="28"/>
      <c r="H7211" s="28"/>
      <c r="I7211" s="28"/>
      <c r="J7211" s="28"/>
      <c r="K7211" s="28"/>
      <c r="L7211" s="28"/>
      <c r="M7211" s="28"/>
      <c r="N7211" s="28"/>
      <c r="O7211" s="28"/>
      <c r="P7211" s="28"/>
      <c r="Q7211" s="28"/>
      <c r="R7211" s="28"/>
    </row>
    <row r="7212" spans="2:18">
      <c r="B7212" s="28"/>
      <c r="C7212" s="28"/>
      <c r="D7212" s="28"/>
      <c r="E7212" s="28"/>
      <c r="F7212" s="28"/>
      <c r="G7212" s="28"/>
      <c r="H7212" s="28"/>
      <c r="I7212" s="28"/>
      <c r="J7212" s="28"/>
      <c r="K7212" s="28"/>
      <c r="L7212" s="28"/>
      <c r="M7212" s="28"/>
      <c r="N7212" s="28"/>
      <c r="O7212" s="28"/>
      <c r="P7212" s="28"/>
      <c r="Q7212" s="28"/>
      <c r="R7212" s="28"/>
    </row>
    <row r="7213" spans="2:18">
      <c r="B7213" s="28"/>
      <c r="C7213" s="28"/>
      <c r="D7213" s="28"/>
      <c r="E7213" s="28"/>
      <c r="F7213" s="28"/>
      <c r="G7213" s="28"/>
      <c r="H7213" s="28"/>
      <c r="I7213" s="28"/>
      <c r="J7213" s="28"/>
      <c r="K7213" s="28"/>
      <c r="L7213" s="28"/>
      <c r="M7213" s="28"/>
      <c r="N7213" s="28"/>
      <c r="O7213" s="28"/>
      <c r="P7213" s="28"/>
      <c r="Q7213" s="28"/>
      <c r="R7213" s="28"/>
    </row>
    <row r="7214" spans="2:18">
      <c r="B7214" s="28"/>
      <c r="C7214" s="28"/>
      <c r="D7214" s="28"/>
      <c r="E7214" s="28"/>
      <c r="F7214" s="28"/>
      <c r="G7214" s="28"/>
      <c r="H7214" s="28"/>
      <c r="I7214" s="28"/>
      <c r="J7214" s="28"/>
      <c r="K7214" s="28"/>
      <c r="L7214" s="28"/>
      <c r="M7214" s="28"/>
      <c r="N7214" s="28"/>
      <c r="O7214" s="28"/>
      <c r="P7214" s="28"/>
      <c r="Q7214" s="28"/>
      <c r="R7214" s="28"/>
    </row>
    <row r="7215" spans="2:18">
      <c r="B7215" s="28"/>
      <c r="C7215" s="28"/>
      <c r="D7215" s="28"/>
      <c r="E7215" s="28"/>
      <c r="F7215" s="28"/>
      <c r="G7215" s="28"/>
      <c r="H7215" s="28"/>
      <c r="I7215" s="28"/>
      <c r="J7215" s="28"/>
      <c r="K7215" s="28"/>
      <c r="L7215" s="28"/>
      <c r="M7215" s="28"/>
      <c r="N7215" s="28"/>
      <c r="O7215" s="28"/>
      <c r="P7215" s="28"/>
      <c r="Q7215" s="28"/>
      <c r="R7215" s="28"/>
    </row>
    <row r="7216" spans="2:18">
      <c r="B7216" s="28"/>
      <c r="C7216" s="28"/>
      <c r="D7216" s="28"/>
      <c r="E7216" s="28"/>
      <c r="F7216" s="28"/>
      <c r="G7216" s="28"/>
      <c r="H7216" s="28"/>
      <c r="I7216" s="28"/>
      <c r="J7216" s="28"/>
      <c r="K7216" s="28"/>
      <c r="L7216" s="28"/>
      <c r="M7216" s="28"/>
      <c r="N7216" s="28"/>
      <c r="O7216" s="28"/>
      <c r="P7216" s="28"/>
      <c r="Q7216" s="28"/>
      <c r="R7216" s="28"/>
    </row>
    <row r="7217" spans="2:18">
      <c r="B7217" s="28"/>
      <c r="C7217" s="28"/>
      <c r="D7217" s="28"/>
      <c r="E7217" s="28"/>
      <c r="F7217" s="28"/>
      <c r="G7217" s="28"/>
      <c r="H7217" s="28"/>
      <c r="I7217" s="28"/>
      <c r="J7217" s="28"/>
      <c r="K7217" s="28"/>
      <c r="L7217" s="28"/>
      <c r="M7217" s="28"/>
      <c r="N7217" s="28"/>
      <c r="O7217" s="28"/>
      <c r="P7217" s="28"/>
      <c r="Q7217" s="28"/>
      <c r="R7217" s="28"/>
    </row>
    <row r="7218" spans="2:18">
      <c r="B7218" s="28"/>
      <c r="C7218" s="28"/>
      <c r="D7218" s="28"/>
      <c r="E7218" s="28"/>
      <c r="F7218" s="28"/>
      <c r="G7218" s="28"/>
      <c r="H7218" s="28"/>
      <c r="I7218" s="28"/>
      <c r="J7218" s="28"/>
      <c r="K7218" s="28"/>
      <c r="L7218" s="28"/>
      <c r="M7218" s="28"/>
      <c r="N7218" s="28"/>
      <c r="O7218" s="28"/>
      <c r="P7218" s="28"/>
      <c r="Q7218" s="28"/>
      <c r="R7218" s="28"/>
    </row>
    <row r="7219" spans="2:18">
      <c r="B7219" s="28"/>
      <c r="C7219" s="28"/>
      <c r="D7219" s="28"/>
      <c r="E7219" s="28"/>
      <c r="F7219" s="28"/>
      <c r="G7219" s="28"/>
      <c r="H7219" s="28"/>
      <c r="I7219" s="28"/>
      <c r="J7219" s="28"/>
      <c r="K7219" s="28"/>
      <c r="L7219" s="28"/>
      <c r="M7219" s="28"/>
      <c r="N7219" s="28"/>
      <c r="O7219" s="28"/>
      <c r="P7219" s="28"/>
      <c r="Q7219" s="28"/>
      <c r="R7219" s="28"/>
    </row>
    <row r="7220" spans="2:18">
      <c r="B7220" s="28"/>
      <c r="C7220" s="28"/>
      <c r="D7220" s="28"/>
      <c r="E7220" s="28"/>
      <c r="F7220" s="28"/>
      <c r="G7220" s="28"/>
      <c r="H7220" s="28"/>
      <c r="I7220" s="28"/>
      <c r="J7220" s="28"/>
      <c r="K7220" s="28"/>
      <c r="L7220" s="28"/>
      <c r="M7220" s="28"/>
      <c r="N7220" s="28"/>
      <c r="O7220" s="28"/>
      <c r="P7220" s="28"/>
      <c r="Q7220" s="28"/>
      <c r="R7220" s="28"/>
    </row>
    <row r="7221" spans="2:18">
      <c r="B7221" s="28"/>
      <c r="C7221" s="28"/>
      <c r="D7221" s="28"/>
      <c r="E7221" s="28"/>
      <c r="F7221" s="28"/>
      <c r="G7221" s="28"/>
      <c r="H7221" s="28"/>
      <c r="I7221" s="28"/>
      <c r="J7221" s="28"/>
      <c r="K7221" s="28"/>
      <c r="L7221" s="28"/>
      <c r="M7221" s="28"/>
      <c r="N7221" s="28"/>
      <c r="O7221" s="28"/>
      <c r="P7221" s="28"/>
      <c r="Q7221" s="28"/>
      <c r="R7221" s="28"/>
    </row>
    <row r="7222" spans="2:18">
      <c r="B7222" s="28"/>
      <c r="C7222" s="28"/>
      <c r="D7222" s="28"/>
      <c r="E7222" s="28"/>
      <c r="F7222" s="28"/>
      <c r="G7222" s="28"/>
      <c r="H7222" s="28"/>
      <c r="I7222" s="28"/>
      <c r="J7222" s="28"/>
      <c r="K7222" s="28"/>
      <c r="L7222" s="28"/>
      <c r="M7222" s="28"/>
      <c r="N7222" s="28"/>
      <c r="O7222" s="28"/>
      <c r="P7222" s="28"/>
      <c r="Q7222" s="28"/>
      <c r="R7222" s="28"/>
    </row>
    <row r="7223" spans="2:18">
      <c r="B7223" s="28"/>
      <c r="C7223" s="28"/>
      <c r="D7223" s="28"/>
      <c r="E7223" s="28"/>
      <c r="F7223" s="28"/>
      <c r="G7223" s="28"/>
      <c r="H7223" s="28"/>
      <c r="I7223" s="28"/>
      <c r="J7223" s="28"/>
      <c r="K7223" s="28"/>
      <c r="L7223" s="28"/>
      <c r="M7223" s="28"/>
      <c r="N7223" s="28"/>
      <c r="O7223" s="28"/>
      <c r="P7223" s="28"/>
      <c r="Q7223" s="28"/>
      <c r="R7223" s="28"/>
    </row>
    <row r="7224" spans="2:18">
      <c r="B7224" s="28"/>
      <c r="C7224" s="28"/>
      <c r="D7224" s="28"/>
      <c r="E7224" s="28"/>
      <c r="F7224" s="28"/>
      <c r="G7224" s="28"/>
      <c r="H7224" s="28"/>
      <c r="I7224" s="28"/>
      <c r="J7224" s="28"/>
      <c r="K7224" s="28"/>
      <c r="L7224" s="28"/>
      <c r="M7224" s="28"/>
      <c r="N7224" s="28"/>
      <c r="O7224" s="28"/>
      <c r="P7224" s="28"/>
      <c r="Q7224" s="28"/>
      <c r="R7224" s="28"/>
    </row>
    <row r="7225" spans="2:18">
      <c r="B7225" s="28"/>
      <c r="C7225" s="28"/>
      <c r="D7225" s="28"/>
      <c r="E7225" s="28"/>
      <c r="F7225" s="28"/>
      <c r="G7225" s="28"/>
      <c r="H7225" s="28"/>
      <c r="I7225" s="28"/>
      <c r="J7225" s="28"/>
      <c r="K7225" s="28"/>
      <c r="L7225" s="28"/>
      <c r="M7225" s="28"/>
      <c r="N7225" s="28"/>
      <c r="O7225" s="28"/>
      <c r="P7225" s="28"/>
      <c r="Q7225" s="28"/>
      <c r="R7225" s="28"/>
    </row>
    <row r="7226" spans="2:18">
      <c r="B7226" s="28"/>
      <c r="C7226" s="28"/>
      <c r="D7226" s="28"/>
      <c r="E7226" s="28"/>
      <c r="F7226" s="28"/>
      <c r="G7226" s="28"/>
      <c r="H7226" s="28"/>
      <c r="I7226" s="28"/>
      <c r="J7226" s="28"/>
      <c r="K7226" s="28"/>
      <c r="L7226" s="28"/>
      <c r="M7226" s="28"/>
      <c r="N7226" s="28"/>
      <c r="O7226" s="28"/>
      <c r="P7226" s="28"/>
      <c r="Q7226" s="28"/>
      <c r="R7226" s="28"/>
    </row>
    <row r="7227" spans="2:18">
      <c r="B7227" s="28"/>
      <c r="C7227" s="28"/>
      <c r="D7227" s="28"/>
      <c r="E7227" s="28"/>
      <c r="F7227" s="28"/>
      <c r="G7227" s="28"/>
      <c r="H7227" s="28"/>
      <c r="I7227" s="28"/>
      <c r="J7227" s="28"/>
      <c r="K7227" s="28"/>
      <c r="L7227" s="28"/>
      <c r="M7227" s="28"/>
      <c r="N7227" s="28"/>
      <c r="O7227" s="28"/>
      <c r="P7227" s="28"/>
      <c r="Q7227" s="28"/>
      <c r="R7227" s="28"/>
    </row>
    <row r="7228" spans="2:18">
      <c r="B7228" s="28"/>
      <c r="C7228" s="28"/>
      <c r="D7228" s="28"/>
      <c r="E7228" s="28"/>
      <c r="F7228" s="28"/>
      <c r="G7228" s="28"/>
      <c r="H7228" s="28"/>
      <c r="I7228" s="28"/>
      <c r="J7228" s="28"/>
      <c r="K7228" s="28"/>
      <c r="L7228" s="28"/>
      <c r="M7228" s="28"/>
      <c r="N7228" s="28"/>
      <c r="O7228" s="28"/>
      <c r="P7228" s="28"/>
      <c r="Q7228" s="28"/>
      <c r="R7228" s="28"/>
    </row>
    <row r="7229" spans="2:18">
      <c r="B7229" s="28"/>
      <c r="C7229" s="28"/>
      <c r="D7229" s="28"/>
      <c r="E7229" s="28"/>
      <c r="F7229" s="28"/>
      <c r="G7229" s="28"/>
      <c r="H7229" s="28"/>
      <c r="I7229" s="28"/>
      <c r="J7229" s="28"/>
      <c r="K7229" s="28"/>
      <c r="L7229" s="28"/>
      <c r="M7229" s="28"/>
      <c r="N7229" s="28"/>
      <c r="O7229" s="28"/>
      <c r="P7229" s="28"/>
      <c r="Q7229" s="28"/>
      <c r="R7229" s="28"/>
    </row>
    <row r="7230" spans="2:18">
      <c r="B7230" s="28"/>
      <c r="C7230" s="28"/>
      <c r="D7230" s="28"/>
      <c r="E7230" s="28"/>
      <c r="F7230" s="28"/>
      <c r="G7230" s="28"/>
      <c r="H7230" s="28"/>
      <c r="I7230" s="28"/>
      <c r="J7230" s="28"/>
      <c r="K7230" s="28"/>
      <c r="L7230" s="28"/>
      <c r="M7230" s="28"/>
      <c r="N7230" s="28"/>
      <c r="O7230" s="28"/>
      <c r="P7230" s="28"/>
      <c r="Q7230" s="28"/>
      <c r="R7230" s="28"/>
    </row>
    <row r="7231" spans="2:18">
      <c r="B7231" s="28"/>
      <c r="C7231" s="28"/>
      <c r="D7231" s="28"/>
      <c r="E7231" s="28"/>
      <c r="F7231" s="28"/>
      <c r="G7231" s="28"/>
      <c r="H7231" s="28"/>
      <c r="I7231" s="28"/>
      <c r="J7231" s="28"/>
      <c r="K7231" s="28"/>
      <c r="L7231" s="28"/>
      <c r="M7231" s="28"/>
      <c r="N7231" s="28"/>
      <c r="O7231" s="28"/>
      <c r="P7231" s="28"/>
      <c r="Q7231" s="28"/>
      <c r="R7231" s="28"/>
    </row>
    <row r="7232" spans="2:18">
      <c r="B7232" s="28"/>
      <c r="C7232" s="28"/>
      <c r="D7232" s="28"/>
      <c r="E7232" s="28"/>
      <c r="F7232" s="28"/>
      <c r="G7232" s="28"/>
      <c r="H7232" s="28"/>
      <c r="I7232" s="28"/>
      <c r="J7232" s="28"/>
      <c r="K7232" s="28"/>
      <c r="L7232" s="28"/>
      <c r="M7232" s="28"/>
      <c r="N7232" s="28"/>
      <c r="O7232" s="28"/>
      <c r="P7232" s="28"/>
      <c r="Q7232" s="28"/>
      <c r="R7232" s="28"/>
    </row>
    <row r="7233" spans="2:18">
      <c r="B7233" s="28"/>
      <c r="C7233" s="28"/>
      <c r="D7233" s="28"/>
      <c r="E7233" s="28"/>
      <c r="F7233" s="28"/>
      <c r="G7233" s="28"/>
      <c r="H7233" s="28"/>
      <c r="I7233" s="28"/>
      <c r="J7233" s="28"/>
      <c r="K7233" s="28"/>
      <c r="L7233" s="28"/>
      <c r="M7233" s="28"/>
      <c r="N7233" s="28"/>
      <c r="O7233" s="28"/>
      <c r="P7233" s="28"/>
      <c r="Q7233" s="28"/>
      <c r="R7233" s="28"/>
    </row>
    <row r="7234" spans="2:18">
      <c r="B7234" s="28"/>
      <c r="C7234" s="28"/>
      <c r="D7234" s="28"/>
      <c r="E7234" s="28"/>
      <c r="F7234" s="28"/>
      <c r="G7234" s="28"/>
      <c r="H7234" s="28"/>
      <c r="I7234" s="28"/>
      <c r="J7234" s="28"/>
      <c r="K7234" s="28"/>
      <c r="L7234" s="28"/>
      <c r="M7234" s="28"/>
      <c r="N7234" s="28"/>
      <c r="O7234" s="28"/>
      <c r="P7234" s="28"/>
      <c r="Q7234" s="28"/>
      <c r="R7234" s="28"/>
    </row>
    <row r="7235" spans="2:18">
      <c r="B7235" s="28"/>
      <c r="C7235" s="28"/>
      <c r="D7235" s="28"/>
      <c r="E7235" s="28"/>
      <c r="F7235" s="28"/>
      <c r="G7235" s="28"/>
      <c r="H7235" s="28"/>
      <c r="I7235" s="28"/>
      <c r="J7235" s="28"/>
      <c r="K7235" s="28"/>
      <c r="L7235" s="28"/>
      <c r="M7235" s="28"/>
      <c r="N7235" s="28"/>
      <c r="O7235" s="28"/>
      <c r="P7235" s="28"/>
      <c r="Q7235" s="28"/>
      <c r="R7235" s="28"/>
    </row>
    <row r="7236" spans="2:18">
      <c r="B7236" s="28"/>
      <c r="C7236" s="28"/>
      <c r="D7236" s="28"/>
      <c r="E7236" s="28"/>
      <c r="F7236" s="28"/>
      <c r="G7236" s="28"/>
      <c r="H7236" s="28"/>
      <c r="I7236" s="28"/>
      <c r="J7236" s="28"/>
      <c r="K7236" s="28"/>
      <c r="L7236" s="28"/>
      <c r="M7236" s="28"/>
      <c r="N7236" s="28"/>
      <c r="O7236" s="28"/>
      <c r="P7236" s="28"/>
      <c r="Q7236" s="28"/>
      <c r="R7236" s="28"/>
    </row>
    <row r="7237" spans="2:18">
      <c r="B7237" s="28"/>
      <c r="C7237" s="28"/>
      <c r="D7237" s="28"/>
      <c r="E7237" s="28"/>
      <c r="F7237" s="28"/>
      <c r="G7237" s="28"/>
      <c r="H7237" s="28"/>
      <c r="I7237" s="28"/>
      <c r="J7237" s="28"/>
      <c r="K7237" s="28"/>
      <c r="L7237" s="28"/>
      <c r="M7237" s="28"/>
      <c r="N7237" s="28"/>
      <c r="O7237" s="28"/>
      <c r="P7237" s="28"/>
      <c r="Q7237" s="28"/>
      <c r="R7237" s="28"/>
    </row>
    <row r="7238" spans="2:18">
      <c r="B7238" s="28"/>
      <c r="C7238" s="28"/>
      <c r="D7238" s="28"/>
      <c r="E7238" s="28"/>
      <c r="F7238" s="28"/>
      <c r="G7238" s="28"/>
      <c r="H7238" s="28"/>
      <c r="I7238" s="28"/>
      <c r="J7238" s="28"/>
      <c r="K7238" s="28"/>
      <c r="L7238" s="28"/>
      <c r="M7238" s="28"/>
      <c r="N7238" s="28"/>
      <c r="O7238" s="28"/>
      <c r="P7238" s="28"/>
      <c r="Q7238" s="28"/>
      <c r="R7238" s="28"/>
    </row>
    <row r="7239" spans="2:18">
      <c r="B7239" s="28"/>
      <c r="C7239" s="28"/>
      <c r="D7239" s="28"/>
      <c r="E7239" s="28"/>
      <c r="F7239" s="28"/>
      <c r="G7239" s="28"/>
      <c r="H7239" s="28"/>
      <c r="I7239" s="28"/>
      <c r="J7239" s="28"/>
      <c r="K7239" s="28"/>
      <c r="L7239" s="28"/>
      <c r="M7239" s="28"/>
      <c r="N7239" s="28"/>
      <c r="O7239" s="28"/>
      <c r="P7239" s="28"/>
      <c r="Q7239" s="28"/>
      <c r="R7239" s="28"/>
    </row>
    <row r="7240" spans="2:18">
      <c r="B7240" s="28"/>
      <c r="C7240" s="28"/>
      <c r="D7240" s="28"/>
      <c r="E7240" s="28"/>
      <c r="F7240" s="28"/>
      <c r="G7240" s="28"/>
      <c r="H7240" s="28"/>
      <c r="I7240" s="28"/>
      <c r="J7240" s="28"/>
      <c r="K7240" s="28"/>
      <c r="L7240" s="28"/>
      <c r="M7240" s="28"/>
      <c r="N7240" s="28"/>
      <c r="O7240" s="28"/>
      <c r="P7240" s="28"/>
      <c r="Q7240" s="28"/>
      <c r="R7240" s="28"/>
    </row>
    <row r="7241" spans="2:18">
      <c r="B7241" s="28"/>
      <c r="C7241" s="28"/>
      <c r="D7241" s="28"/>
      <c r="E7241" s="28"/>
      <c r="F7241" s="28"/>
      <c r="G7241" s="28"/>
      <c r="H7241" s="28"/>
      <c r="I7241" s="28"/>
      <c r="J7241" s="28"/>
      <c r="K7241" s="28"/>
      <c r="L7241" s="28"/>
      <c r="M7241" s="28"/>
      <c r="N7241" s="28"/>
      <c r="O7241" s="28"/>
      <c r="P7241" s="28"/>
      <c r="Q7241" s="28"/>
      <c r="R7241" s="28"/>
    </row>
    <row r="7242" spans="2:18">
      <c r="B7242" s="28"/>
      <c r="C7242" s="28"/>
      <c r="D7242" s="28"/>
      <c r="E7242" s="28"/>
      <c r="F7242" s="28"/>
      <c r="G7242" s="28"/>
      <c r="H7242" s="28"/>
      <c r="I7242" s="28"/>
      <c r="J7242" s="28"/>
      <c r="K7242" s="28"/>
      <c r="L7242" s="28"/>
      <c r="M7242" s="28"/>
      <c r="N7242" s="28"/>
      <c r="O7242" s="28"/>
      <c r="P7242" s="28"/>
      <c r="Q7242" s="28"/>
      <c r="R7242" s="28"/>
    </row>
    <row r="7243" spans="2:18">
      <c r="B7243" s="28"/>
      <c r="C7243" s="28"/>
      <c r="D7243" s="28"/>
      <c r="E7243" s="28"/>
      <c r="F7243" s="28"/>
      <c r="G7243" s="28"/>
      <c r="H7243" s="28"/>
      <c r="I7243" s="28"/>
      <c r="J7243" s="28"/>
      <c r="K7243" s="28"/>
      <c r="L7243" s="28"/>
      <c r="M7243" s="28"/>
      <c r="N7243" s="28"/>
      <c r="O7243" s="28"/>
      <c r="P7243" s="28"/>
      <c r="Q7243" s="28"/>
      <c r="R7243" s="28"/>
    </row>
    <row r="7244" spans="2:18">
      <c r="B7244" s="28"/>
      <c r="C7244" s="28"/>
      <c r="D7244" s="28"/>
      <c r="E7244" s="28"/>
      <c r="F7244" s="28"/>
      <c r="G7244" s="28"/>
      <c r="H7244" s="28"/>
      <c r="I7244" s="28"/>
      <c r="J7244" s="28"/>
      <c r="K7244" s="28"/>
      <c r="L7244" s="28"/>
      <c r="M7244" s="28"/>
      <c r="N7244" s="28"/>
      <c r="O7244" s="28"/>
      <c r="P7244" s="28"/>
      <c r="Q7244" s="28"/>
      <c r="R7244" s="28"/>
    </row>
    <row r="7245" spans="2:18">
      <c r="B7245" s="28"/>
      <c r="C7245" s="28"/>
      <c r="D7245" s="28"/>
      <c r="E7245" s="28"/>
      <c r="F7245" s="28"/>
      <c r="G7245" s="28"/>
      <c r="H7245" s="28"/>
      <c r="I7245" s="28"/>
      <c r="J7245" s="28"/>
      <c r="K7245" s="28"/>
      <c r="L7245" s="28"/>
      <c r="M7245" s="28"/>
      <c r="N7245" s="28"/>
      <c r="O7245" s="28"/>
      <c r="P7245" s="28"/>
      <c r="Q7245" s="28"/>
      <c r="R7245" s="28"/>
    </row>
    <row r="7246" spans="2:18">
      <c r="B7246" s="28"/>
      <c r="C7246" s="28"/>
      <c r="D7246" s="28"/>
      <c r="E7246" s="28"/>
      <c r="F7246" s="28"/>
      <c r="G7246" s="28"/>
      <c r="H7246" s="28"/>
      <c r="I7246" s="28"/>
      <c r="J7246" s="28"/>
      <c r="K7246" s="28"/>
      <c r="L7246" s="28"/>
      <c r="M7246" s="28"/>
      <c r="N7246" s="28"/>
      <c r="O7246" s="28"/>
      <c r="P7246" s="28"/>
      <c r="Q7246" s="28"/>
      <c r="R7246" s="28"/>
    </row>
    <row r="7247" spans="2:18">
      <c r="B7247" s="28"/>
      <c r="C7247" s="28"/>
      <c r="D7247" s="28"/>
      <c r="E7247" s="28"/>
      <c r="F7247" s="28"/>
      <c r="G7247" s="28"/>
      <c r="H7247" s="28"/>
      <c r="I7247" s="28"/>
      <c r="J7247" s="28"/>
      <c r="K7247" s="28"/>
      <c r="L7247" s="28"/>
      <c r="M7247" s="28"/>
      <c r="N7247" s="28"/>
      <c r="O7247" s="28"/>
      <c r="P7247" s="28"/>
      <c r="Q7247" s="28"/>
      <c r="R7247" s="28"/>
    </row>
    <row r="7248" spans="2:18">
      <c r="B7248" s="28"/>
      <c r="C7248" s="28"/>
      <c r="D7248" s="28"/>
      <c r="E7248" s="28"/>
      <c r="F7248" s="28"/>
      <c r="G7248" s="28"/>
      <c r="H7248" s="28"/>
      <c r="I7248" s="28"/>
      <c r="J7248" s="28"/>
      <c r="K7248" s="28"/>
      <c r="L7248" s="28"/>
      <c r="M7248" s="28"/>
      <c r="N7248" s="28"/>
      <c r="O7248" s="28"/>
      <c r="P7248" s="28"/>
      <c r="Q7248" s="28"/>
      <c r="R7248" s="28"/>
    </row>
    <row r="7249" spans="2:18">
      <c r="B7249" s="28"/>
      <c r="C7249" s="28"/>
      <c r="D7249" s="28"/>
      <c r="E7249" s="28"/>
      <c r="F7249" s="28"/>
      <c r="G7249" s="28"/>
      <c r="H7249" s="28"/>
      <c r="I7249" s="28"/>
      <c r="J7249" s="28"/>
      <c r="K7249" s="28"/>
      <c r="L7249" s="28"/>
      <c r="M7249" s="28"/>
      <c r="N7249" s="28"/>
      <c r="O7249" s="28"/>
      <c r="P7249" s="28"/>
      <c r="Q7249" s="28"/>
      <c r="R7249" s="28"/>
    </row>
    <row r="7250" spans="2:18">
      <c r="B7250" s="28"/>
      <c r="C7250" s="28"/>
      <c r="D7250" s="28"/>
      <c r="E7250" s="28"/>
      <c r="F7250" s="28"/>
      <c r="G7250" s="28"/>
      <c r="H7250" s="28"/>
      <c r="I7250" s="28"/>
      <c r="J7250" s="28"/>
      <c r="K7250" s="28"/>
      <c r="L7250" s="28"/>
      <c r="M7250" s="28"/>
      <c r="N7250" s="28"/>
      <c r="O7250" s="28"/>
      <c r="P7250" s="28"/>
      <c r="Q7250" s="28"/>
      <c r="R7250" s="28"/>
    </row>
    <row r="7251" spans="2:18">
      <c r="B7251" s="28"/>
      <c r="C7251" s="28"/>
      <c r="D7251" s="28"/>
      <c r="E7251" s="28"/>
      <c r="F7251" s="28"/>
      <c r="G7251" s="28"/>
      <c r="H7251" s="28"/>
      <c r="I7251" s="28"/>
      <c r="J7251" s="28"/>
      <c r="K7251" s="28"/>
      <c r="L7251" s="28"/>
      <c r="M7251" s="28"/>
      <c r="N7251" s="28"/>
      <c r="O7251" s="28"/>
      <c r="P7251" s="28"/>
      <c r="Q7251" s="28"/>
      <c r="R7251" s="28"/>
    </row>
    <row r="7252" spans="2:18">
      <c r="B7252" s="28"/>
      <c r="C7252" s="28"/>
      <c r="D7252" s="28"/>
      <c r="E7252" s="28"/>
      <c r="F7252" s="28"/>
      <c r="G7252" s="28"/>
      <c r="H7252" s="28"/>
      <c r="I7252" s="28"/>
      <c r="J7252" s="28"/>
      <c r="K7252" s="28"/>
      <c r="L7252" s="28"/>
      <c r="M7252" s="28"/>
      <c r="N7252" s="28"/>
      <c r="O7252" s="28"/>
      <c r="P7252" s="28"/>
      <c r="Q7252" s="28"/>
      <c r="R7252" s="28"/>
    </row>
    <row r="7253" spans="2:18">
      <c r="B7253" s="28"/>
      <c r="C7253" s="28"/>
      <c r="D7253" s="28"/>
      <c r="E7253" s="28"/>
      <c r="F7253" s="28"/>
      <c r="G7253" s="28"/>
      <c r="H7253" s="28"/>
      <c r="I7253" s="28"/>
      <c r="J7253" s="28"/>
      <c r="K7253" s="28"/>
      <c r="L7253" s="28"/>
      <c r="M7253" s="28"/>
      <c r="N7253" s="28"/>
      <c r="O7253" s="28"/>
      <c r="P7253" s="28"/>
      <c r="Q7253" s="28"/>
      <c r="R7253" s="28"/>
    </row>
    <row r="7254" spans="2:18">
      <c r="B7254" s="28"/>
      <c r="C7254" s="28"/>
      <c r="D7254" s="28"/>
      <c r="E7254" s="28"/>
      <c r="F7254" s="28"/>
      <c r="G7254" s="28"/>
      <c r="H7254" s="28"/>
      <c r="I7254" s="28"/>
      <c r="J7254" s="28"/>
      <c r="K7254" s="28"/>
      <c r="L7254" s="28"/>
      <c r="M7254" s="28"/>
      <c r="N7254" s="28"/>
      <c r="O7254" s="28"/>
      <c r="P7254" s="28"/>
      <c r="Q7254" s="28"/>
      <c r="R7254" s="28"/>
    </row>
    <row r="7255" spans="2:18">
      <c r="B7255" s="28"/>
      <c r="C7255" s="28"/>
      <c r="D7255" s="28"/>
      <c r="E7255" s="28"/>
      <c r="F7255" s="28"/>
      <c r="G7255" s="28"/>
      <c r="H7255" s="28"/>
      <c r="I7255" s="28"/>
      <c r="J7255" s="28"/>
      <c r="K7255" s="28"/>
      <c r="L7255" s="28"/>
      <c r="M7255" s="28"/>
      <c r="N7255" s="28"/>
      <c r="O7255" s="28"/>
      <c r="P7255" s="28"/>
      <c r="Q7255" s="28"/>
      <c r="R7255" s="28"/>
    </row>
    <row r="7256" spans="2:18">
      <c r="B7256" s="28"/>
      <c r="C7256" s="28"/>
      <c r="D7256" s="28"/>
      <c r="E7256" s="28"/>
      <c r="F7256" s="28"/>
      <c r="G7256" s="28"/>
      <c r="H7256" s="28"/>
      <c r="I7256" s="28"/>
      <c r="J7256" s="28"/>
      <c r="K7256" s="28"/>
      <c r="L7256" s="28"/>
      <c r="M7256" s="28"/>
      <c r="N7256" s="28"/>
      <c r="O7256" s="28"/>
      <c r="P7256" s="28"/>
      <c r="Q7256" s="28"/>
      <c r="R7256" s="28"/>
    </row>
    <row r="7257" spans="2:18">
      <c r="B7257" s="28"/>
      <c r="C7257" s="28"/>
      <c r="D7257" s="28"/>
      <c r="E7257" s="28"/>
      <c r="F7257" s="28"/>
      <c r="G7257" s="28"/>
      <c r="H7257" s="28"/>
      <c r="I7257" s="28"/>
      <c r="J7257" s="28"/>
      <c r="K7257" s="28"/>
      <c r="L7257" s="28"/>
      <c r="M7257" s="28"/>
      <c r="N7257" s="28"/>
      <c r="O7257" s="28"/>
      <c r="P7257" s="28"/>
      <c r="Q7257" s="28"/>
      <c r="R7257" s="28"/>
    </row>
    <row r="7258" spans="2:18">
      <c r="B7258" s="28"/>
      <c r="C7258" s="28"/>
      <c r="D7258" s="28"/>
      <c r="E7258" s="28"/>
      <c r="F7258" s="28"/>
      <c r="G7258" s="28"/>
      <c r="H7258" s="28"/>
      <c r="I7258" s="28"/>
      <c r="J7258" s="28"/>
      <c r="K7258" s="28"/>
      <c r="L7258" s="28"/>
      <c r="M7258" s="28"/>
      <c r="N7258" s="28"/>
      <c r="O7258" s="28"/>
      <c r="P7258" s="28"/>
      <c r="Q7258" s="28"/>
      <c r="R7258" s="28"/>
    </row>
    <row r="7259" spans="2:18">
      <c r="B7259" s="28"/>
      <c r="C7259" s="28"/>
      <c r="D7259" s="28"/>
      <c r="E7259" s="28"/>
      <c r="F7259" s="28"/>
      <c r="G7259" s="28"/>
      <c r="H7259" s="28"/>
      <c r="I7259" s="28"/>
      <c r="J7259" s="28"/>
      <c r="K7259" s="28"/>
      <c r="L7259" s="28"/>
      <c r="M7259" s="28"/>
      <c r="N7259" s="28"/>
      <c r="O7259" s="28"/>
      <c r="P7259" s="28"/>
      <c r="Q7259" s="28"/>
      <c r="R7259" s="28"/>
    </row>
    <row r="7260" spans="2:18">
      <c r="B7260" s="28"/>
      <c r="C7260" s="28"/>
      <c r="D7260" s="28"/>
      <c r="E7260" s="28"/>
      <c r="F7260" s="28"/>
      <c r="G7260" s="28"/>
      <c r="H7260" s="28"/>
      <c r="I7260" s="28"/>
      <c r="J7260" s="28"/>
      <c r="K7260" s="28"/>
      <c r="L7260" s="28"/>
      <c r="M7260" s="28"/>
      <c r="N7260" s="28"/>
      <c r="O7260" s="28"/>
      <c r="P7260" s="28"/>
      <c r="Q7260" s="28"/>
      <c r="R7260" s="28"/>
    </row>
    <row r="7261" spans="2:18">
      <c r="B7261" s="28"/>
      <c r="C7261" s="28"/>
      <c r="D7261" s="28"/>
      <c r="E7261" s="28"/>
      <c r="F7261" s="28"/>
      <c r="G7261" s="28"/>
      <c r="H7261" s="28"/>
      <c r="I7261" s="28"/>
      <c r="J7261" s="28"/>
      <c r="K7261" s="28"/>
      <c r="L7261" s="28"/>
      <c r="M7261" s="28"/>
      <c r="N7261" s="28"/>
      <c r="O7261" s="28"/>
      <c r="P7261" s="28"/>
      <c r="Q7261" s="28"/>
      <c r="R7261" s="28"/>
    </row>
    <row r="7262" spans="2:18">
      <c r="B7262" s="28"/>
      <c r="C7262" s="28"/>
      <c r="D7262" s="28"/>
      <c r="E7262" s="28"/>
      <c r="F7262" s="28"/>
      <c r="G7262" s="28"/>
      <c r="H7262" s="28"/>
      <c r="I7262" s="28"/>
      <c r="J7262" s="28"/>
      <c r="K7262" s="28"/>
      <c r="L7262" s="28"/>
      <c r="M7262" s="28"/>
      <c r="N7262" s="28"/>
      <c r="O7262" s="28"/>
      <c r="P7262" s="28"/>
      <c r="Q7262" s="28"/>
      <c r="R7262" s="28"/>
    </row>
    <row r="7263" spans="2:18">
      <c r="B7263" s="28"/>
      <c r="C7263" s="28"/>
      <c r="D7263" s="28"/>
      <c r="E7263" s="28"/>
      <c r="F7263" s="28"/>
      <c r="G7263" s="28"/>
      <c r="H7263" s="28"/>
      <c r="I7263" s="28"/>
      <c r="J7263" s="28"/>
      <c r="K7263" s="28"/>
      <c r="L7263" s="28"/>
      <c r="M7263" s="28"/>
      <c r="N7263" s="28"/>
      <c r="O7263" s="28"/>
      <c r="P7263" s="28"/>
      <c r="Q7263" s="28"/>
      <c r="R7263" s="28"/>
    </row>
    <row r="7264" spans="2:18">
      <c r="B7264" s="28"/>
      <c r="C7264" s="28"/>
      <c r="D7264" s="28"/>
      <c r="E7264" s="28"/>
      <c r="F7264" s="28"/>
      <c r="G7264" s="28"/>
      <c r="H7264" s="28"/>
      <c r="I7264" s="28"/>
      <c r="J7264" s="28"/>
      <c r="K7264" s="28"/>
      <c r="L7264" s="28"/>
      <c r="M7264" s="28"/>
      <c r="N7264" s="28"/>
      <c r="O7264" s="28"/>
      <c r="P7264" s="28"/>
      <c r="Q7264" s="28"/>
      <c r="R7264" s="28"/>
    </row>
    <row r="7265" spans="2:18">
      <c r="B7265" s="28"/>
      <c r="C7265" s="28"/>
      <c r="D7265" s="28"/>
      <c r="E7265" s="28"/>
      <c r="F7265" s="28"/>
      <c r="G7265" s="28"/>
      <c r="H7265" s="28"/>
      <c r="I7265" s="28"/>
      <c r="J7265" s="28"/>
      <c r="K7265" s="28"/>
      <c r="L7265" s="28"/>
      <c r="M7265" s="28"/>
      <c r="N7265" s="28"/>
      <c r="O7265" s="28"/>
      <c r="P7265" s="28"/>
      <c r="Q7265" s="28"/>
      <c r="R7265" s="28"/>
    </row>
    <row r="7266" spans="2:18">
      <c r="B7266" s="28"/>
      <c r="C7266" s="28"/>
      <c r="D7266" s="28"/>
      <c r="E7266" s="28"/>
      <c r="F7266" s="28"/>
      <c r="G7266" s="28"/>
      <c r="H7266" s="28"/>
      <c r="I7266" s="28"/>
      <c r="J7266" s="28"/>
      <c r="K7266" s="28"/>
      <c r="L7266" s="28"/>
      <c r="M7266" s="28"/>
      <c r="N7266" s="28"/>
      <c r="O7266" s="28"/>
      <c r="P7266" s="28"/>
      <c r="Q7266" s="28"/>
      <c r="R7266" s="28"/>
    </row>
    <row r="7267" spans="2:18">
      <c r="B7267" s="28"/>
      <c r="C7267" s="28"/>
      <c r="D7267" s="28"/>
      <c r="E7267" s="28"/>
      <c r="F7267" s="28"/>
      <c r="G7267" s="28"/>
      <c r="H7267" s="28"/>
      <c r="I7267" s="28"/>
      <c r="J7267" s="28"/>
      <c r="K7267" s="28"/>
      <c r="L7267" s="28"/>
      <c r="M7267" s="28"/>
      <c r="N7267" s="28"/>
      <c r="O7267" s="28"/>
      <c r="P7267" s="28"/>
      <c r="Q7267" s="28"/>
      <c r="R7267" s="28"/>
    </row>
    <row r="7268" spans="2:18">
      <c r="B7268" s="28"/>
      <c r="C7268" s="28"/>
      <c r="D7268" s="28"/>
      <c r="E7268" s="28"/>
      <c r="F7268" s="28"/>
      <c r="G7268" s="28"/>
      <c r="H7268" s="28"/>
      <c r="I7268" s="28"/>
      <c r="J7268" s="28"/>
      <c r="K7268" s="28"/>
      <c r="L7268" s="28"/>
      <c r="M7268" s="28"/>
      <c r="N7268" s="28"/>
      <c r="O7268" s="28"/>
      <c r="P7268" s="28"/>
      <c r="Q7268" s="28"/>
      <c r="R7268" s="28"/>
    </row>
    <row r="7269" spans="2:18">
      <c r="B7269" s="28"/>
      <c r="C7269" s="28"/>
      <c r="D7269" s="28"/>
      <c r="E7269" s="28"/>
      <c r="F7269" s="28"/>
      <c r="G7269" s="28"/>
      <c r="H7269" s="28"/>
      <c r="I7269" s="28"/>
      <c r="J7269" s="28"/>
      <c r="K7269" s="28"/>
      <c r="L7269" s="28"/>
      <c r="M7269" s="28"/>
      <c r="N7269" s="28"/>
      <c r="O7269" s="28"/>
      <c r="P7269" s="28"/>
      <c r="Q7269" s="28"/>
      <c r="R7269" s="28"/>
    </row>
    <row r="7270" spans="2:18">
      <c r="B7270" s="28"/>
      <c r="C7270" s="28"/>
      <c r="D7270" s="28"/>
      <c r="E7270" s="28"/>
      <c r="F7270" s="28"/>
      <c r="G7270" s="28"/>
      <c r="H7270" s="28"/>
      <c r="I7270" s="28"/>
      <c r="J7270" s="28"/>
      <c r="K7270" s="28"/>
      <c r="L7270" s="28"/>
      <c r="M7270" s="28"/>
      <c r="N7270" s="28"/>
      <c r="O7270" s="28"/>
      <c r="P7270" s="28"/>
      <c r="Q7270" s="28"/>
      <c r="R7270" s="28"/>
    </row>
    <row r="7271" spans="2:18">
      <c r="B7271" s="28"/>
      <c r="C7271" s="28"/>
      <c r="D7271" s="28"/>
      <c r="E7271" s="28"/>
      <c r="F7271" s="28"/>
      <c r="G7271" s="28"/>
      <c r="H7271" s="28"/>
      <c r="I7271" s="28"/>
      <c r="J7271" s="28"/>
      <c r="K7271" s="28"/>
      <c r="L7271" s="28"/>
      <c r="M7271" s="28"/>
      <c r="N7271" s="28"/>
      <c r="O7271" s="28"/>
      <c r="P7271" s="28"/>
      <c r="Q7271" s="28"/>
      <c r="R7271" s="28"/>
    </row>
    <row r="7272" spans="2:18">
      <c r="B7272" s="28"/>
      <c r="C7272" s="28"/>
      <c r="D7272" s="28"/>
      <c r="E7272" s="28"/>
      <c r="F7272" s="28"/>
      <c r="G7272" s="28"/>
      <c r="H7272" s="28"/>
      <c r="I7272" s="28"/>
      <c r="J7272" s="28"/>
      <c r="K7272" s="28"/>
      <c r="L7272" s="28"/>
      <c r="M7272" s="28"/>
      <c r="N7272" s="28"/>
      <c r="O7272" s="28"/>
      <c r="P7272" s="28"/>
      <c r="Q7272" s="28"/>
      <c r="R7272" s="28"/>
    </row>
    <row r="7273" spans="2:18">
      <c r="B7273" s="28"/>
      <c r="C7273" s="28"/>
      <c r="D7273" s="28"/>
      <c r="E7273" s="28"/>
      <c r="F7273" s="28"/>
      <c r="G7273" s="28"/>
      <c r="H7273" s="28"/>
      <c r="I7273" s="28"/>
      <c r="J7273" s="28"/>
      <c r="K7273" s="28"/>
      <c r="L7273" s="28"/>
      <c r="M7273" s="28"/>
      <c r="N7273" s="28"/>
      <c r="O7273" s="28"/>
      <c r="P7273" s="28"/>
      <c r="Q7273" s="28"/>
      <c r="R7273" s="28"/>
    </row>
    <row r="7274" spans="2:18">
      <c r="B7274" s="28"/>
      <c r="C7274" s="28"/>
      <c r="D7274" s="28"/>
      <c r="E7274" s="28"/>
      <c r="F7274" s="28"/>
      <c r="G7274" s="28"/>
      <c r="H7274" s="28"/>
      <c r="I7274" s="28"/>
      <c r="J7274" s="28"/>
      <c r="K7274" s="28"/>
      <c r="L7274" s="28"/>
      <c r="M7274" s="28"/>
      <c r="N7274" s="28"/>
      <c r="O7274" s="28"/>
      <c r="P7274" s="28"/>
      <c r="Q7274" s="28"/>
      <c r="R7274" s="28"/>
    </row>
    <row r="7275" spans="2:18">
      <c r="B7275" s="28"/>
      <c r="C7275" s="28"/>
      <c r="D7275" s="28"/>
      <c r="E7275" s="28"/>
      <c r="F7275" s="28"/>
      <c r="G7275" s="28"/>
      <c r="H7275" s="28"/>
      <c r="I7275" s="28"/>
      <c r="J7275" s="28"/>
      <c r="K7275" s="28"/>
      <c r="L7275" s="28"/>
      <c r="M7275" s="28"/>
      <c r="N7275" s="28"/>
      <c r="O7275" s="28"/>
      <c r="P7275" s="28"/>
      <c r="Q7275" s="28"/>
      <c r="R7275" s="28"/>
    </row>
    <row r="7276" spans="2:18">
      <c r="B7276" s="28"/>
      <c r="C7276" s="28"/>
      <c r="D7276" s="28"/>
      <c r="E7276" s="28"/>
      <c r="F7276" s="28"/>
      <c r="G7276" s="28"/>
      <c r="H7276" s="28"/>
      <c r="I7276" s="28"/>
      <c r="J7276" s="28"/>
      <c r="K7276" s="28"/>
      <c r="L7276" s="28"/>
      <c r="M7276" s="28"/>
      <c r="N7276" s="28"/>
      <c r="O7276" s="28"/>
      <c r="P7276" s="28"/>
      <c r="Q7276" s="28"/>
      <c r="R7276" s="28"/>
    </row>
    <row r="7277" spans="2:18">
      <c r="B7277" s="28"/>
      <c r="C7277" s="28"/>
      <c r="D7277" s="28"/>
      <c r="E7277" s="28"/>
      <c r="F7277" s="28"/>
      <c r="G7277" s="28"/>
      <c r="H7277" s="28"/>
      <c r="I7277" s="28"/>
      <c r="J7277" s="28"/>
      <c r="K7277" s="28"/>
      <c r="L7277" s="28"/>
      <c r="M7277" s="28"/>
      <c r="N7277" s="28"/>
      <c r="O7277" s="28"/>
      <c r="P7277" s="28"/>
      <c r="Q7277" s="28"/>
      <c r="R7277" s="28"/>
    </row>
    <row r="7278" spans="2:18">
      <c r="B7278" s="28"/>
      <c r="C7278" s="28"/>
      <c r="D7278" s="28"/>
      <c r="E7278" s="28"/>
      <c r="F7278" s="28"/>
      <c r="G7278" s="28"/>
      <c r="H7278" s="28"/>
      <c r="I7278" s="28"/>
      <c r="J7278" s="28"/>
      <c r="K7278" s="28"/>
      <c r="L7278" s="28"/>
      <c r="M7278" s="28"/>
      <c r="N7278" s="28"/>
      <c r="O7278" s="28"/>
      <c r="P7278" s="28"/>
      <c r="Q7278" s="28"/>
      <c r="R7278" s="28"/>
    </row>
    <row r="7279" spans="2:18">
      <c r="B7279" s="28"/>
      <c r="C7279" s="28"/>
      <c r="D7279" s="28"/>
      <c r="E7279" s="28"/>
      <c r="F7279" s="28"/>
      <c r="G7279" s="28"/>
      <c r="H7279" s="28"/>
      <c r="I7279" s="28"/>
      <c r="J7279" s="28"/>
      <c r="K7279" s="28"/>
      <c r="L7279" s="28"/>
      <c r="M7279" s="28"/>
      <c r="N7279" s="28"/>
      <c r="O7279" s="28"/>
      <c r="P7279" s="28"/>
      <c r="Q7279" s="28"/>
      <c r="R7279" s="28"/>
    </row>
    <row r="7280" spans="2:18">
      <c r="B7280" s="28"/>
      <c r="C7280" s="28"/>
      <c r="D7280" s="28"/>
      <c r="E7280" s="28"/>
      <c r="F7280" s="28"/>
      <c r="G7280" s="28"/>
      <c r="H7280" s="28"/>
      <c r="I7280" s="28"/>
      <c r="J7280" s="28"/>
      <c r="K7280" s="28"/>
      <c r="L7280" s="28"/>
      <c r="M7280" s="28"/>
      <c r="N7280" s="28"/>
      <c r="O7280" s="28"/>
      <c r="P7280" s="28"/>
      <c r="Q7280" s="28"/>
      <c r="R7280" s="28"/>
    </row>
    <row r="7281" spans="2:18">
      <c r="B7281" s="28"/>
      <c r="C7281" s="28"/>
      <c r="D7281" s="28"/>
      <c r="E7281" s="28"/>
      <c r="F7281" s="28"/>
      <c r="G7281" s="28"/>
      <c r="H7281" s="28"/>
      <c r="I7281" s="28"/>
      <c r="J7281" s="28"/>
      <c r="K7281" s="28"/>
      <c r="L7281" s="28"/>
      <c r="M7281" s="28"/>
      <c r="N7281" s="28"/>
      <c r="O7281" s="28"/>
      <c r="P7281" s="28"/>
      <c r="Q7281" s="28"/>
      <c r="R7281" s="28"/>
    </row>
    <row r="7282" spans="2:18">
      <c r="B7282" s="28"/>
      <c r="C7282" s="28"/>
      <c r="D7282" s="28"/>
      <c r="E7282" s="28"/>
      <c r="F7282" s="28"/>
      <c r="G7282" s="28"/>
      <c r="H7282" s="28"/>
      <c r="I7282" s="28"/>
      <c r="J7282" s="28"/>
      <c r="K7282" s="28"/>
      <c r="L7282" s="28"/>
      <c r="M7282" s="28"/>
      <c r="N7282" s="28"/>
      <c r="O7282" s="28"/>
      <c r="P7282" s="28"/>
      <c r="Q7282" s="28"/>
      <c r="R7282" s="28"/>
    </row>
    <row r="7283" spans="2:18">
      <c r="B7283" s="28"/>
      <c r="C7283" s="28"/>
      <c r="D7283" s="28"/>
      <c r="E7283" s="28"/>
      <c r="F7283" s="28"/>
      <c r="G7283" s="28"/>
      <c r="H7283" s="28"/>
      <c r="I7283" s="28"/>
      <c r="J7283" s="28"/>
      <c r="K7283" s="28"/>
      <c r="L7283" s="28"/>
      <c r="M7283" s="28"/>
      <c r="N7283" s="28"/>
      <c r="O7283" s="28"/>
      <c r="P7283" s="28"/>
      <c r="Q7283" s="28"/>
      <c r="R7283" s="28"/>
    </row>
    <row r="7284" spans="2:18">
      <c r="B7284" s="28"/>
      <c r="C7284" s="28"/>
      <c r="D7284" s="28"/>
      <c r="E7284" s="28"/>
      <c r="F7284" s="28"/>
      <c r="G7284" s="28"/>
      <c r="H7284" s="28"/>
      <c r="I7284" s="28"/>
      <c r="J7284" s="28"/>
      <c r="K7284" s="28"/>
      <c r="L7284" s="28"/>
      <c r="M7284" s="28"/>
      <c r="N7284" s="28"/>
      <c r="O7284" s="28"/>
      <c r="P7284" s="28"/>
      <c r="Q7284" s="28"/>
      <c r="R7284" s="28"/>
    </row>
    <row r="7285" spans="2:18">
      <c r="B7285" s="28"/>
      <c r="C7285" s="28"/>
      <c r="D7285" s="28"/>
      <c r="E7285" s="28"/>
      <c r="F7285" s="28"/>
      <c r="G7285" s="28"/>
      <c r="H7285" s="28"/>
      <c r="I7285" s="28"/>
      <c r="J7285" s="28"/>
      <c r="K7285" s="28"/>
      <c r="L7285" s="28"/>
      <c r="M7285" s="28"/>
      <c r="N7285" s="28"/>
      <c r="O7285" s="28"/>
      <c r="P7285" s="28"/>
      <c r="Q7285" s="28"/>
      <c r="R7285" s="28"/>
    </row>
    <row r="7286" spans="2:18">
      <c r="B7286" s="28"/>
      <c r="C7286" s="28"/>
      <c r="D7286" s="28"/>
      <c r="E7286" s="28"/>
      <c r="F7286" s="28"/>
      <c r="G7286" s="28"/>
      <c r="H7286" s="28"/>
      <c r="I7286" s="28"/>
      <c r="J7286" s="28"/>
      <c r="K7286" s="28"/>
      <c r="L7286" s="28"/>
      <c r="M7286" s="28"/>
      <c r="N7286" s="28"/>
      <c r="O7286" s="28"/>
      <c r="P7286" s="28"/>
      <c r="Q7286" s="28"/>
      <c r="R7286" s="28"/>
    </row>
    <row r="7287" spans="2:18">
      <c r="B7287" s="28"/>
      <c r="C7287" s="28"/>
      <c r="D7287" s="28"/>
      <c r="E7287" s="28"/>
      <c r="F7287" s="28"/>
      <c r="G7287" s="28"/>
      <c r="H7287" s="28"/>
      <c r="I7287" s="28"/>
      <c r="J7287" s="28"/>
      <c r="K7287" s="28"/>
      <c r="L7287" s="28"/>
      <c r="M7287" s="28"/>
      <c r="N7287" s="28"/>
      <c r="O7287" s="28"/>
      <c r="P7287" s="28"/>
      <c r="Q7287" s="28"/>
      <c r="R7287" s="28"/>
    </row>
    <row r="7288" spans="2:18">
      <c r="B7288" s="28"/>
      <c r="C7288" s="28"/>
      <c r="D7288" s="28"/>
      <c r="E7288" s="28"/>
      <c r="F7288" s="28"/>
      <c r="G7288" s="28"/>
      <c r="H7288" s="28"/>
      <c r="I7288" s="28"/>
      <c r="J7288" s="28"/>
      <c r="K7288" s="28"/>
      <c r="L7288" s="28"/>
      <c r="M7288" s="28"/>
      <c r="N7288" s="28"/>
      <c r="O7288" s="28"/>
      <c r="P7288" s="28"/>
      <c r="Q7288" s="28"/>
      <c r="R7288" s="28"/>
    </row>
    <row r="7289" spans="2:18">
      <c r="B7289" s="28"/>
      <c r="C7289" s="28"/>
      <c r="D7289" s="28"/>
      <c r="E7289" s="28"/>
      <c r="F7289" s="28"/>
      <c r="G7289" s="28"/>
      <c r="H7289" s="28"/>
      <c r="I7289" s="28"/>
      <c r="J7289" s="28"/>
      <c r="K7289" s="28"/>
      <c r="L7289" s="28"/>
      <c r="M7289" s="28"/>
      <c r="N7289" s="28"/>
      <c r="O7289" s="28"/>
      <c r="P7289" s="28"/>
      <c r="Q7289" s="28"/>
      <c r="R7289" s="28"/>
    </row>
    <row r="7290" spans="2:18">
      <c r="B7290" s="28"/>
      <c r="C7290" s="28"/>
      <c r="D7290" s="28"/>
      <c r="E7290" s="28"/>
      <c r="F7290" s="28"/>
      <c r="G7290" s="28"/>
      <c r="H7290" s="28"/>
      <c r="I7290" s="28"/>
      <c r="J7290" s="28"/>
      <c r="K7290" s="28"/>
      <c r="L7290" s="28"/>
      <c r="M7290" s="28"/>
      <c r="N7290" s="28"/>
      <c r="O7290" s="28"/>
      <c r="P7290" s="28"/>
      <c r="Q7290" s="28"/>
      <c r="R7290" s="28"/>
    </row>
    <row r="7291" spans="2:18">
      <c r="B7291" s="28"/>
      <c r="C7291" s="28"/>
      <c r="D7291" s="28"/>
      <c r="E7291" s="28"/>
      <c r="F7291" s="28"/>
      <c r="G7291" s="28"/>
      <c r="H7291" s="28"/>
      <c r="I7291" s="28"/>
      <c r="J7291" s="28"/>
      <c r="K7291" s="28"/>
      <c r="L7291" s="28"/>
      <c r="M7291" s="28"/>
      <c r="N7291" s="28"/>
      <c r="O7291" s="28"/>
      <c r="P7291" s="28"/>
      <c r="Q7291" s="28"/>
      <c r="R7291" s="28"/>
    </row>
    <row r="7292" spans="2:18">
      <c r="B7292" s="28"/>
      <c r="C7292" s="28"/>
      <c r="D7292" s="28"/>
      <c r="E7292" s="28"/>
      <c r="F7292" s="28"/>
      <c r="G7292" s="28"/>
      <c r="H7292" s="28"/>
      <c r="I7292" s="28"/>
      <c r="J7292" s="28"/>
      <c r="K7292" s="28"/>
      <c r="L7292" s="28"/>
      <c r="M7292" s="28"/>
      <c r="N7292" s="28"/>
      <c r="O7292" s="28"/>
      <c r="P7292" s="28"/>
      <c r="Q7292" s="28"/>
      <c r="R7292" s="28"/>
    </row>
    <row r="7293" spans="2:18">
      <c r="B7293" s="28"/>
      <c r="C7293" s="28"/>
      <c r="D7293" s="28"/>
      <c r="E7293" s="28"/>
      <c r="F7293" s="28"/>
      <c r="G7293" s="28"/>
      <c r="H7293" s="28"/>
      <c r="I7293" s="28"/>
      <c r="J7293" s="28"/>
      <c r="K7293" s="28"/>
      <c r="L7293" s="28"/>
      <c r="M7293" s="28"/>
      <c r="N7293" s="28"/>
      <c r="O7293" s="28"/>
      <c r="P7293" s="28"/>
      <c r="Q7293" s="28"/>
      <c r="R7293" s="28"/>
    </row>
    <row r="7294" spans="2:18">
      <c r="B7294" s="28"/>
      <c r="C7294" s="28"/>
      <c r="D7294" s="28"/>
      <c r="E7294" s="28"/>
      <c r="F7294" s="28"/>
      <c r="G7294" s="28"/>
      <c r="H7294" s="28"/>
      <c r="I7294" s="28"/>
      <c r="J7294" s="28"/>
      <c r="K7294" s="28"/>
      <c r="L7294" s="28"/>
      <c r="M7294" s="28"/>
      <c r="N7294" s="28"/>
      <c r="O7294" s="28"/>
      <c r="P7294" s="28"/>
      <c r="Q7294" s="28"/>
      <c r="R7294" s="28"/>
    </row>
    <row r="7295" spans="2:18">
      <c r="B7295" s="28"/>
      <c r="C7295" s="28"/>
      <c r="D7295" s="28"/>
      <c r="E7295" s="28"/>
      <c r="F7295" s="28"/>
      <c r="G7295" s="28"/>
      <c r="H7295" s="28"/>
      <c r="I7295" s="28"/>
      <c r="J7295" s="28"/>
      <c r="K7295" s="28"/>
      <c r="L7295" s="28"/>
      <c r="M7295" s="28"/>
      <c r="N7295" s="28"/>
      <c r="O7295" s="28"/>
      <c r="P7295" s="28"/>
      <c r="Q7295" s="28"/>
      <c r="R7295" s="28"/>
    </row>
    <row r="7296" spans="2:18">
      <c r="B7296" s="28"/>
      <c r="C7296" s="28"/>
      <c r="D7296" s="28"/>
      <c r="E7296" s="28"/>
      <c r="F7296" s="28"/>
      <c r="G7296" s="28"/>
      <c r="H7296" s="28"/>
      <c r="I7296" s="28"/>
      <c r="J7296" s="28"/>
      <c r="K7296" s="28"/>
      <c r="L7296" s="28"/>
      <c r="M7296" s="28"/>
      <c r="N7296" s="28"/>
      <c r="O7296" s="28"/>
      <c r="P7296" s="28"/>
      <c r="Q7296" s="28"/>
      <c r="R7296" s="28"/>
    </row>
    <row r="7297" spans="2:18">
      <c r="B7297" s="28"/>
      <c r="C7297" s="28"/>
      <c r="D7297" s="28"/>
      <c r="E7297" s="28"/>
      <c r="F7297" s="28"/>
      <c r="G7297" s="28"/>
      <c r="H7297" s="28"/>
      <c r="I7297" s="28"/>
      <c r="J7297" s="28"/>
      <c r="K7297" s="28"/>
      <c r="L7297" s="28"/>
      <c r="M7297" s="28"/>
      <c r="N7297" s="28"/>
      <c r="O7297" s="28"/>
      <c r="P7297" s="28"/>
      <c r="Q7297" s="28"/>
      <c r="R7297" s="28"/>
    </row>
    <row r="7298" spans="2:18">
      <c r="B7298" s="28"/>
      <c r="C7298" s="28"/>
      <c r="D7298" s="28"/>
      <c r="E7298" s="28"/>
      <c r="F7298" s="28"/>
      <c r="G7298" s="28"/>
      <c r="H7298" s="28"/>
      <c r="I7298" s="28"/>
      <c r="J7298" s="28"/>
      <c r="K7298" s="28"/>
      <c r="L7298" s="28"/>
      <c r="M7298" s="28"/>
      <c r="N7298" s="28"/>
      <c r="O7298" s="28"/>
      <c r="P7298" s="28"/>
      <c r="Q7298" s="28"/>
      <c r="R7298" s="28"/>
    </row>
    <row r="7299" spans="2:18">
      <c r="B7299" s="28"/>
      <c r="C7299" s="28"/>
      <c r="D7299" s="28"/>
      <c r="E7299" s="28"/>
      <c r="F7299" s="28"/>
      <c r="G7299" s="28"/>
      <c r="H7299" s="28"/>
      <c r="I7299" s="28"/>
      <c r="J7299" s="28"/>
      <c r="K7299" s="28"/>
      <c r="L7299" s="28"/>
      <c r="M7299" s="28"/>
      <c r="N7299" s="28"/>
      <c r="O7299" s="28"/>
      <c r="P7299" s="28"/>
      <c r="Q7299" s="28"/>
      <c r="R7299" s="28"/>
    </row>
    <row r="7300" spans="2:18">
      <c r="B7300" s="28"/>
      <c r="C7300" s="28"/>
      <c r="D7300" s="28"/>
      <c r="E7300" s="28"/>
      <c r="F7300" s="28"/>
      <c r="G7300" s="28"/>
      <c r="H7300" s="28"/>
      <c r="I7300" s="28"/>
      <c r="J7300" s="28"/>
      <c r="K7300" s="28"/>
      <c r="L7300" s="28"/>
      <c r="M7300" s="28"/>
      <c r="N7300" s="28"/>
      <c r="O7300" s="28"/>
      <c r="P7300" s="28"/>
      <c r="Q7300" s="28"/>
      <c r="R7300" s="28"/>
    </row>
    <row r="7301" spans="2:18">
      <c r="B7301" s="28"/>
      <c r="C7301" s="28"/>
      <c r="D7301" s="28"/>
      <c r="E7301" s="28"/>
      <c r="F7301" s="28"/>
      <c r="G7301" s="28"/>
      <c r="H7301" s="28"/>
      <c r="I7301" s="28"/>
      <c r="J7301" s="28"/>
      <c r="K7301" s="28"/>
      <c r="L7301" s="28"/>
      <c r="M7301" s="28"/>
      <c r="N7301" s="28"/>
      <c r="O7301" s="28"/>
      <c r="P7301" s="28"/>
      <c r="Q7301" s="28"/>
      <c r="R7301" s="28"/>
    </row>
    <row r="7302" spans="2:18">
      <c r="B7302" s="28"/>
      <c r="C7302" s="28"/>
      <c r="D7302" s="28"/>
      <c r="E7302" s="28"/>
      <c r="F7302" s="28"/>
      <c r="G7302" s="28"/>
      <c r="H7302" s="28"/>
      <c r="I7302" s="28"/>
      <c r="J7302" s="28"/>
      <c r="K7302" s="28"/>
      <c r="L7302" s="28"/>
      <c r="M7302" s="28"/>
      <c r="N7302" s="28"/>
      <c r="O7302" s="28"/>
      <c r="P7302" s="28"/>
      <c r="Q7302" s="28"/>
      <c r="R7302" s="28"/>
    </row>
    <row r="7303" spans="2:18">
      <c r="B7303" s="28"/>
      <c r="C7303" s="28"/>
      <c r="D7303" s="28"/>
      <c r="E7303" s="28"/>
      <c r="F7303" s="28"/>
      <c r="G7303" s="28"/>
      <c r="H7303" s="28"/>
      <c r="I7303" s="28"/>
      <c r="J7303" s="28"/>
      <c r="K7303" s="28"/>
      <c r="L7303" s="28"/>
      <c r="M7303" s="28"/>
      <c r="N7303" s="28"/>
      <c r="O7303" s="28"/>
      <c r="P7303" s="28"/>
      <c r="Q7303" s="28"/>
      <c r="R7303" s="28"/>
    </row>
    <row r="7304" spans="2:18">
      <c r="B7304" s="28"/>
      <c r="C7304" s="28"/>
      <c r="D7304" s="28"/>
      <c r="E7304" s="28"/>
      <c r="F7304" s="28"/>
      <c r="G7304" s="28"/>
      <c r="H7304" s="28"/>
      <c r="I7304" s="28"/>
      <c r="J7304" s="28"/>
      <c r="K7304" s="28"/>
      <c r="L7304" s="28"/>
      <c r="M7304" s="28"/>
      <c r="N7304" s="28"/>
      <c r="O7304" s="28"/>
      <c r="P7304" s="28"/>
      <c r="Q7304" s="28"/>
      <c r="R7304" s="28"/>
    </row>
    <row r="7305" spans="2:18">
      <c r="B7305" s="28"/>
      <c r="C7305" s="28"/>
      <c r="D7305" s="28"/>
      <c r="E7305" s="28"/>
      <c r="F7305" s="28"/>
      <c r="G7305" s="28"/>
      <c r="H7305" s="28"/>
      <c r="I7305" s="28"/>
      <c r="J7305" s="28"/>
      <c r="K7305" s="28"/>
      <c r="L7305" s="28"/>
      <c r="M7305" s="28"/>
      <c r="N7305" s="28"/>
      <c r="O7305" s="28"/>
      <c r="P7305" s="28"/>
      <c r="Q7305" s="28"/>
      <c r="R7305" s="28"/>
    </row>
    <row r="7306" spans="2:18">
      <c r="B7306" s="28"/>
      <c r="C7306" s="28"/>
      <c r="D7306" s="28"/>
      <c r="E7306" s="28"/>
      <c r="F7306" s="28"/>
      <c r="G7306" s="28"/>
      <c r="H7306" s="28"/>
      <c r="I7306" s="28"/>
      <c r="J7306" s="28"/>
      <c r="K7306" s="28"/>
      <c r="L7306" s="28"/>
      <c r="M7306" s="28"/>
      <c r="N7306" s="28"/>
      <c r="O7306" s="28"/>
      <c r="P7306" s="28"/>
      <c r="Q7306" s="28"/>
      <c r="R7306" s="28"/>
    </row>
    <row r="7307" spans="2:18">
      <c r="B7307" s="28"/>
      <c r="C7307" s="28"/>
      <c r="D7307" s="28"/>
      <c r="E7307" s="28"/>
      <c r="F7307" s="28"/>
      <c r="G7307" s="28"/>
      <c r="H7307" s="28"/>
      <c r="I7307" s="28"/>
      <c r="J7307" s="28"/>
      <c r="K7307" s="28"/>
      <c r="L7307" s="28"/>
      <c r="M7307" s="28"/>
      <c r="N7307" s="28"/>
      <c r="O7307" s="28"/>
      <c r="P7307" s="28"/>
      <c r="Q7307" s="28"/>
      <c r="R7307" s="28"/>
    </row>
    <row r="7308" spans="2:18">
      <c r="B7308" s="28"/>
      <c r="C7308" s="28"/>
      <c r="D7308" s="28"/>
      <c r="E7308" s="28"/>
      <c r="F7308" s="28"/>
      <c r="G7308" s="28"/>
      <c r="H7308" s="28"/>
      <c r="I7308" s="28"/>
      <c r="J7308" s="28"/>
      <c r="K7308" s="28"/>
      <c r="L7308" s="28"/>
      <c r="M7308" s="28"/>
      <c r="N7308" s="28"/>
      <c r="O7308" s="28"/>
      <c r="P7308" s="28"/>
      <c r="Q7308" s="28"/>
      <c r="R7308" s="28"/>
    </row>
    <row r="7309" spans="2:18">
      <c r="B7309" s="28"/>
      <c r="C7309" s="28"/>
      <c r="D7309" s="28"/>
      <c r="E7309" s="28"/>
      <c r="F7309" s="28"/>
      <c r="G7309" s="28"/>
      <c r="H7309" s="28"/>
      <c r="I7309" s="28"/>
      <c r="J7309" s="28"/>
      <c r="K7309" s="28"/>
      <c r="L7309" s="28"/>
      <c r="M7309" s="28"/>
      <c r="N7309" s="28"/>
      <c r="O7309" s="28"/>
      <c r="P7309" s="28"/>
      <c r="Q7309" s="28"/>
      <c r="R7309" s="28"/>
    </row>
    <row r="7310" spans="2:18">
      <c r="B7310" s="28"/>
      <c r="C7310" s="28"/>
      <c r="D7310" s="28"/>
      <c r="E7310" s="28"/>
      <c r="F7310" s="28"/>
      <c r="G7310" s="28"/>
      <c r="H7310" s="28"/>
      <c r="I7310" s="28"/>
      <c r="J7310" s="28"/>
      <c r="K7310" s="28"/>
      <c r="L7310" s="28"/>
      <c r="M7310" s="28"/>
      <c r="N7310" s="28"/>
      <c r="O7310" s="28"/>
      <c r="P7310" s="28"/>
      <c r="Q7310" s="28"/>
      <c r="R7310" s="28"/>
    </row>
    <row r="7311" spans="2:18">
      <c r="B7311" s="28"/>
      <c r="C7311" s="28"/>
      <c r="D7311" s="28"/>
      <c r="E7311" s="28"/>
      <c r="F7311" s="28"/>
      <c r="G7311" s="28"/>
      <c r="H7311" s="28"/>
      <c r="I7311" s="28"/>
      <c r="J7311" s="28"/>
      <c r="K7311" s="28"/>
      <c r="L7311" s="28"/>
      <c r="M7311" s="28"/>
      <c r="N7311" s="28"/>
      <c r="O7311" s="28"/>
      <c r="P7311" s="28"/>
      <c r="Q7311" s="28"/>
      <c r="R7311" s="28"/>
    </row>
    <row r="7312" spans="2:18">
      <c r="B7312" s="28"/>
      <c r="C7312" s="28"/>
      <c r="D7312" s="28"/>
      <c r="E7312" s="28"/>
      <c r="F7312" s="28"/>
      <c r="G7312" s="28"/>
      <c r="H7312" s="28"/>
      <c r="I7312" s="28"/>
      <c r="J7312" s="28"/>
      <c r="K7312" s="28"/>
      <c r="L7312" s="28"/>
      <c r="M7312" s="28"/>
      <c r="N7312" s="28"/>
      <c r="O7312" s="28"/>
      <c r="P7312" s="28"/>
      <c r="Q7312" s="28"/>
      <c r="R7312" s="28"/>
    </row>
    <row r="7313" spans="2:18">
      <c r="B7313" s="28"/>
      <c r="C7313" s="28"/>
      <c r="D7313" s="28"/>
      <c r="E7313" s="28"/>
      <c r="F7313" s="28"/>
      <c r="G7313" s="28"/>
      <c r="H7313" s="28"/>
      <c r="I7313" s="28"/>
      <c r="J7313" s="28"/>
      <c r="K7313" s="28"/>
      <c r="L7313" s="28"/>
      <c r="M7313" s="28"/>
      <c r="N7313" s="28"/>
      <c r="O7313" s="28"/>
      <c r="P7313" s="28"/>
      <c r="Q7313" s="28"/>
      <c r="R7313" s="28"/>
    </row>
    <row r="7314" spans="2:18">
      <c r="B7314" s="28"/>
      <c r="C7314" s="28"/>
      <c r="D7314" s="28"/>
      <c r="E7314" s="28"/>
      <c r="F7314" s="28"/>
      <c r="G7314" s="28"/>
      <c r="H7314" s="28"/>
      <c r="I7314" s="28"/>
      <c r="J7314" s="28"/>
      <c r="K7314" s="28"/>
      <c r="L7314" s="28"/>
      <c r="M7314" s="28"/>
      <c r="N7314" s="28"/>
      <c r="O7314" s="28"/>
      <c r="P7314" s="28"/>
      <c r="Q7314" s="28"/>
      <c r="R7314" s="28"/>
    </row>
    <row r="7315" spans="2:18">
      <c r="B7315" s="28"/>
      <c r="C7315" s="28"/>
      <c r="D7315" s="28"/>
      <c r="E7315" s="28"/>
      <c r="F7315" s="28"/>
      <c r="G7315" s="28"/>
      <c r="H7315" s="28"/>
      <c r="I7315" s="28"/>
      <c r="J7315" s="28"/>
      <c r="K7315" s="28"/>
      <c r="L7315" s="28"/>
      <c r="M7315" s="28"/>
      <c r="N7315" s="28"/>
      <c r="O7315" s="28"/>
      <c r="P7315" s="28"/>
      <c r="Q7315" s="28"/>
      <c r="R7315" s="28"/>
    </row>
    <row r="7316" spans="2:18">
      <c r="B7316" s="28"/>
      <c r="C7316" s="28"/>
      <c r="D7316" s="28"/>
      <c r="E7316" s="28"/>
      <c r="F7316" s="28"/>
      <c r="G7316" s="28"/>
      <c r="H7316" s="28"/>
      <c r="I7316" s="28"/>
      <c r="J7316" s="28"/>
      <c r="K7316" s="28"/>
      <c r="L7316" s="28"/>
      <c r="M7316" s="28"/>
      <c r="N7316" s="28"/>
      <c r="O7316" s="28"/>
      <c r="P7316" s="28"/>
      <c r="Q7316" s="28"/>
      <c r="R7316" s="28"/>
    </row>
    <row r="7317" spans="2:18">
      <c r="B7317" s="28"/>
      <c r="C7317" s="28"/>
      <c r="D7317" s="28"/>
      <c r="E7317" s="28"/>
      <c r="F7317" s="28"/>
      <c r="G7317" s="28"/>
      <c r="H7317" s="28"/>
      <c r="I7317" s="28"/>
      <c r="J7317" s="28"/>
      <c r="K7317" s="28"/>
      <c r="L7317" s="28"/>
      <c r="M7317" s="28"/>
      <c r="N7317" s="28"/>
      <c r="O7317" s="28"/>
      <c r="P7317" s="28"/>
      <c r="Q7317" s="28"/>
      <c r="R7317" s="28"/>
    </row>
    <row r="7318" spans="2:18">
      <c r="B7318" s="28"/>
      <c r="C7318" s="28"/>
      <c r="D7318" s="28"/>
      <c r="E7318" s="28"/>
      <c r="F7318" s="28"/>
      <c r="G7318" s="28"/>
      <c r="H7318" s="28"/>
      <c r="I7318" s="28"/>
      <c r="J7318" s="28"/>
      <c r="K7318" s="28"/>
      <c r="L7318" s="28"/>
      <c r="M7318" s="28"/>
      <c r="N7318" s="28"/>
      <c r="O7318" s="28"/>
      <c r="P7318" s="28"/>
      <c r="Q7318" s="28"/>
      <c r="R7318" s="28"/>
    </row>
    <row r="7319" spans="2:18">
      <c r="B7319" s="28"/>
      <c r="C7319" s="28"/>
      <c r="D7319" s="28"/>
      <c r="E7319" s="28"/>
      <c r="F7319" s="28"/>
      <c r="G7319" s="28"/>
      <c r="H7319" s="28"/>
      <c r="I7319" s="28"/>
      <c r="J7319" s="28"/>
      <c r="K7319" s="28"/>
      <c r="L7319" s="28"/>
      <c r="M7319" s="28"/>
      <c r="N7319" s="28"/>
      <c r="O7319" s="28"/>
      <c r="P7319" s="28"/>
      <c r="Q7319" s="28"/>
      <c r="R7319" s="28"/>
    </row>
    <row r="7320" spans="2:18">
      <c r="B7320" s="28"/>
      <c r="C7320" s="28"/>
      <c r="D7320" s="28"/>
      <c r="E7320" s="28"/>
      <c r="F7320" s="28"/>
      <c r="G7320" s="28"/>
      <c r="H7320" s="28"/>
      <c r="I7320" s="28"/>
      <c r="J7320" s="28"/>
      <c r="K7320" s="28"/>
      <c r="L7320" s="28"/>
      <c r="M7320" s="28"/>
      <c r="N7320" s="28"/>
      <c r="O7320" s="28"/>
      <c r="P7320" s="28"/>
      <c r="Q7320" s="28"/>
      <c r="R7320" s="28"/>
    </row>
    <row r="7321" spans="2:18">
      <c r="B7321" s="28"/>
      <c r="C7321" s="28"/>
      <c r="D7321" s="28"/>
      <c r="E7321" s="28"/>
      <c r="F7321" s="28"/>
      <c r="G7321" s="28"/>
      <c r="H7321" s="28"/>
      <c r="I7321" s="28"/>
      <c r="J7321" s="28"/>
      <c r="K7321" s="28"/>
      <c r="L7321" s="28"/>
      <c r="M7321" s="28"/>
      <c r="N7321" s="28"/>
      <c r="O7321" s="28"/>
      <c r="P7321" s="28"/>
      <c r="Q7321" s="28"/>
      <c r="R7321" s="28"/>
    </row>
    <row r="7322" spans="2:18">
      <c r="B7322" s="28"/>
      <c r="C7322" s="28"/>
      <c r="D7322" s="28"/>
      <c r="E7322" s="28"/>
      <c r="F7322" s="28"/>
      <c r="G7322" s="28"/>
      <c r="H7322" s="28"/>
      <c r="I7322" s="28"/>
      <c r="J7322" s="28"/>
      <c r="K7322" s="28"/>
      <c r="L7322" s="28"/>
      <c r="M7322" s="28"/>
      <c r="N7322" s="28"/>
      <c r="O7322" s="28"/>
      <c r="P7322" s="28"/>
      <c r="Q7322" s="28"/>
      <c r="R7322" s="28"/>
    </row>
    <row r="7323" spans="2:18">
      <c r="B7323" s="28"/>
      <c r="C7323" s="28"/>
      <c r="D7323" s="28"/>
      <c r="E7323" s="28"/>
      <c r="F7323" s="28"/>
      <c r="G7323" s="28"/>
      <c r="H7323" s="28"/>
      <c r="I7323" s="28"/>
      <c r="J7323" s="28"/>
      <c r="K7323" s="28"/>
      <c r="L7323" s="28"/>
      <c r="M7323" s="28"/>
      <c r="N7323" s="28"/>
      <c r="O7323" s="28"/>
      <c r="P7323" s="28"/>
      <c r="Q7323" s="28"/>
      <c r="R7323" s="28"/>
    </row>
    <row r="7324" spans="2:18">
      <c r="B7324" s="28"/>
      <c r="C7324" s="28"/>
      <c r="D7324" s="28"/>
      <c r="E7324" s="28"/>
      <c r="F7324" s="28"/>
      <c r="G7324" s="28"/>
      <c r="H7324" s="28"/>
      <c r="I7324" s="28"/>
      <c r="J7324" s="28"/>
      <c r="K7324" s="28"/>
      <c r="L7324" s="28"/>
      <c r="M7324" s="28"/>
      <c r="N7324" s="28"/>
      <c r="O7324" s="28"/>
      <c r="P7324" s="28"/>
      <c r="Q7324" s="28"/>
      <c r="R7324" s="28"/>
    </row>
    <row r="7325" spans="2:18">
      <c r="B7325" s="28"/>
      <c r="C7325" s="28"/>
      <c r="D7325" s="28"/>
      <c r="E7325" s="28"/>
      <c r="F7325" s="28"/>
      <c r="G7325" s="28"/>
      <c r="H7325" s="28"/>
      <c r="I7325" s="28"/>
      <c r="J7325" s="28"/>
      <c r="K7325" s="28"/>
      <c r="L7325" s="28"/>
      <c r="M7325" s="28"/>
      <c r="N7325" s="28"/>
      <c r="O7325" s="28"/>
      <c r="P7325" s="28"/>
      <c r="Q7325" s="28"/>
      <c r="R7325" s="28"/>
    </row>
    <row r="7326" spans="2:18">
      <c r="B7326" s="28"/>
      <c r="C7326" s="28"/>
      <c r="D7326" s="28"/>
      <c r="E7326" s="28"/>
      <c r="F7326" s="28"/>
      <c r="G7326" s="28"/>
      <c r="H7326" s="28"/>
      <c r="I7326" s="28"/>
      <c r="J7326" s="28"/>
      <c r="K7326" s="28"/>
      <c r="L7326" s="28"/>
      <c r="M7326" s="28"/>
      <c r="N7326" s="28"/>
      <c r="O7326" s="28"/>
      <c r="P7326" s="28"/>
      <c r="Q7326" s="28"/>
      <c r="R7326" s="28"/>
    </row>
    <row r="7327" spans="2:18">
      <c r="B7327" s="28"/>
      <c r="C7327" s="28"/>
      <c r="D7327" s="28"/>
      <c r="E7327" s="28"/>
      <c r="F7327" s="28"/>
      <c r="G7327" s="28"/>
      <c r="H7327" s="28"/>
      <c r="I7327" s="28"/>
      <c r="J7327" s="28"/>
      <c r="K7327" s="28"/>
      <c r="L7327" s="28"/>
      <c r="M7327" s="28"/>
      <c r="N7327" s="28"/>
      <c r="O7327" s="28"/>
      <c r="P7327" s="28"/>
      <c r="Q7327" s="28"/>
      <c r="R7327" s="28"/>
    </row>
    <row r="7328" spans="2:18">
      <c r="B7328" s="28"/>
      <c r="C7328" s="28"/>
      <c r="D7328" s="28"/>
      <c r="E7328" s="28"/>
      <c r="F7328" s="28"/>
      <c r="G7328" s="28"/>
      <c r="H7328" s="28"/>
      <c r="I7328" s="28"/>
      <c r="J7328" s="28"/>
      <c r="K7328" s="28"/>
      <c r="L7328" s="28"/>
      <c r="M7328" s="28"/>
      <c r="N7328" s="28"/>
      <c r="O7328" s="28"/>
      <c r="P7328" s="28"/>
      <c r="Q7328" s="28"/>
      <c r="R7328" s="28"/>
    </row>
    <row r="7329" spans="2:18">
      <c r="B7329" s="28"/>
      <c r="C7329" s="28"/>
      <c r="D7329" s="28"/>
      <c r="E7329" s="28"/>
      <c r="F7329" s="28"/>
      <c r="G7329" s="28"/>
      <c r="H7329" s="28"/>
      <c r="I7329" s="28"/>
      <c r="J7329" s="28"/>
      <c r="K7329" s="28"/>
      <c r="L7329" s="28"/>
      <c r="M7329" s="28"/>
      <c r="N7329" s="28"/>
      <c r="O7329" s="28"/>
      <c r="P7329" s="28"/>
      <c r="Q7329" s="28"/>
      <c r="R7329" s="28"/>
    </row>
    <row r="7330" spans="2:18">
      <c r="B7330" s="28"/>
      <c r="C7330" s="28"/>
      <c r="D7330" s="28"/>
      <c r="E7330" s="28"/>
      <c r="F7330" s="28"/>
      <c r="G7330" s="28"/>
      <c r="H7330" s="28"/>
      <c r="I7330" s="28"/>
      <c r="J7330" s="28"/>
      <c r="K7330" s="28"/>
      <c r="L7330" s="28"/>
      <c r="M7330" s="28"/>
      <c r="N7330" s="28"/>
      <c r="O7330" s="28"/>
      <c r="P7330" s="28"/>
      <c r="Q7330" s="28"/>
      <c r="R7330" s="28"/>
    </row>
    <row r="7331" spans="2:18">
      <c r="B7331" s="28"/>
      <c r="C7331" s="28"/>
      <c r="D7331" s="28"/>
      <c r="E7331" s="28"/>
      <c r="F7331" s="28"/>
      <c r="G7331" s="28"/>
      <c r="H7331" s="28"/>
      <c r="I7331" s="28"/>
      <c r="J7331" s="28"/>
      <c r="K7331" s="28"/>
      <c r="L7331" s="28"/>
      <c r="M7331" s="28"/>
      <c r="N7331" s="28"/>
      <c r="O7331" s="28"/>
      <c r="P7331" s="28"/>
      <c r="Q7331" s="28"/>
      <c r="R7331" s="28"/>
    </row>
    <row r="7332" spans="2:18">
      <c r="B7332" s="28"/>
      <c r="C7332" s="28"/>
      <c r="D7332" s="28"/>
      <c r="E7332" s="28"/>
      <c r="F7332" s="28"/>
      <c r="G7332" s="28"/>
      <c r="H7332" s="28"/>
      <c r="I7332" s="28"/>
      <c r="J7332" s="28"/>
      <c r="K7332" s="28"/>
      <c r="L7332" s="28"/>
      <c r="M7332" s="28"/>
      <c r="N7332" s="28"/>
      <c r="O7332" s="28"/>
      <c r="P7332" s="28"/>
      <c r="Q7332" s="28"/>
      <c r="R7332" s="28"/>
    </row>
    <row r="7333" spans="2:18">
      <c r="B7333" s="28"/>
      <c r="C7333" s="28"/>
      <c r="D7333" s="28"/>
      <c r="E7333" s="28"/>
      <c r="F7333" s="28"/>
      <c r="G7333" s="28"/>
      <c r="H7333" s="28"/>
      <c r="I7333" s="28"/>
      <c r="J7333" s="28"/>
      <c r="K7333" s="28"/>
      <c r="L7333" s="28"/>
      <c r="M7333" s="28"/>
      <c r="N7333" s="28"/>
      <c r="O7333" s="28"/>
      <c r="P7333" s="28"/>
      <c r="Q7333" s="28"/>
      <c r="R7333" s="28"/>
    </row>
    <row r="7334" spans="2:18">
      <c r="B7334" s="28"/>
      <c r="C7334" s="28"/>
      <c r="D7334" s="28"/>
      <c r="E7334" s="28"/>
      <c r="F7334" s="28"/>
      <c r="G7334" s="28"/>
      <c r="H7334" s="28"/>
      <c r="I7334" s="28"/>
      <c r="J7334" s="28"/>
      <c r="K7334" s="28"/>
      <c r="L7334" s="28"/>
      <c r="M7334" s="28"/>
      <c r="N7334" s="28"/>
      <c r="O7334" s="28"/>
      <c r="P7334" s="28"/>
      <c r="Q7334" s="28"/>
      <c r="R7334" s="28"/>
    </row>
    <row r="7335" spans="2:18">
      <c r="B7335" s="28"/>
      <c r="C7335" s="28"/>
      <c r="D7335" s="28"/>
      <c r="E7335" s="28"/>
      <c r="F7335" s="28"/>
      <c r="G7335" s="28"/>
      <c r="H7335" s="28"/>
      <c r="I7335" s="28"/>
      <c r="J7335" s="28"/>
      <c r="K7335" s="28"/>
      <c r="L7335" s="28"/>
      <c r="M7335" s="28"/>
      <c r="N7335" s="28"/>
      <c r="O7335" s="28"/>
      <c r="P7335" s="28"/>
      <c r="Q7335" s="28"/>
      <c r="R7335" s="28"/>
    </row>
    <row r="7336" spans="2:18">
      <c r="B7336" s="28"/>
      <c r="C7336" s="28"/>
      <c r="D7336" s="28"/>
      <c r="E7336" s="28"/>
      <c r="F7336" s="28"/>
      <c r="G7336" s="28"/>
      <c r="H7336" s="28"/>
      <c r="I7336" s="28"/>
      <c r="J7336" s="28"/>
      <c r="K7336" s="28"/>
      <c r="L7336" s="28"/>
      <c r="M7336" s="28"/>
      <c r="N7336" s="28"/>
      <c r="O7336" s="28"/>
      <c r="P7336" s="28"/>
      <c r="Q7336" s="28"/>
      <c r="R7336" s="28"/>
    </row>
    <row r="7337" spans="2:18">
      <c r="B7337" s="28"/>
      <c r="C7337" s="28"/>
      <c r="D7337" s="28"/>
      <c r="E7337" s="28"/>
      <c r="F7337" s="28"/>
      <c r="G7337" s="28"/>
      <c r="H7337" s="28"/>
      <c r="I7337" s="28"/>
      <c r="J7337" s="28"/>
      <c r="K7337" s="28"/>
      <c r="L7337" s="28"/>
      <c r="M7337" s="28"/>
      <c r="N7337" s="28"/>
      <c r="O7337" s="28"/>
      <c r="P7337" s="28"/>
      <c r="Q7337" s="28"/>
      <c r="R7337" s="28"/>
    </row>
    <row r="7338" spans="2:18">
      <c r="B7338" s="28"/>
      <c r="C7338" s="28"/>
      <c r="D7338" s="28"/>
      <c r="E7338" s="28"/>
      <c r="F7338" s="28"/>
      <c r="G7338" s="28"/>
      <c r="H7338" s="28"/>
      <c r="I7338" s="28"/>
      <c r="J7338" s="28"/>
      <c r="K7338" s="28"/>
      <c r="L7338" s="28"/>
      <c r="M7338" s="28"/>
      <c r="N7338" s="28"/>
      <c r="O7338" s="28"/>
      <c r="P7338" s="28"/>
      <c r="Q7338" s="28"/>
      <c r="R7338" s="28"/>
    </row>
    <row r="7339" spans="2:18">
      <c r="B7339" s="28"/>
      <c r="C7339" s="28"/>
      <c r="D7339" s="28"/>
      <c r="E7339" s="28"/>
      <c r="F7339" s="28"/>
      <c r="G7339" s="28"/>
      <c r="H7339" s="28"/>
      <c r="I7339" s="28"/>
      <c r="J7339" s="28"/>
      <c r="K7339" s="28"/>
      <c r="L7339" s="28"/>
      <c r="M7339" s="28"/>
      <c r="N7339" s="28"/>
      <c r="O7339" s="28"/>
      <c r="P7339" s="28"/>
      <c r="Q7339" s="28"/>
      <c r="R7339" s="28"/>
    </row>
    <row r="7340" spans="2:18">
      <c r="B7340" s="28"/>
      <c r="C7340" s="28"/>
      <c r="D7340" s="28"/>
      <c r="E7340" s="28"/>
      <c r="F7340" s="28"/>
      <c r="G7340" s="28"/>
      <c r="H7340" s="28"/>
      <c r="I7340" s="28"/>
      <c r="J7340" s="28"/>
      <c r="K7340" s="28"/>
      <c r="L7340" s="28"/>
      <c r="M7340" s="28"/>
      <c r="N7340" s="28"/>
      <c r="O7340" s="28"/>
      <c r="P7340" s="28"/>
      <c r="Q7340" s="28"/>
      <c r="R7340" s="28"/>
    </row>
    <row r="7341" spans="2:18">
      <c r="B7341" s="28"/>
      <c r="C7341" s="28"/>
      <c r="D7341" s="28"/>
      <c r="E7341" s="28"/>
      <c r="F7341" s="28"/>
      <c r="G7341" s="28"/>
      <c r="H7341" s="28"/>
      <c r="I7341" s="28"/>
      <c r="J7341" s="28"/>
      <c r="K7341" s="28"/>
      <c r="L7341" s="28"/>
      <c r="M7341" s="28"/>
      <c r="N7341" s="28"/>
      <c r="O7341" s="28"/>
      <c r="P7341" s="28"/>
      <c r="Q7341" s="28"/>
      <c r="R7341" s="28"/>
    </row>
    <row r="7342" spans="2:18">
      <c r="B7342" s="28"/>
      <c r="C7342" s="28"/>
      <c r="D7342" s="28"/>
      <c r="E7342" s="28"/>
      <c r="F7342" s="28"/>
      <c r="G7342" s="28"/>
      <c r="H7342" s="28"/>
      <c r="I7342" s="28"/>
      <c r="J7342" s="28"/>
      <c r="K7342" s="28"/>
      <c r="L7342" s="28"/>
      <c r="M7342" s="28"/>
      <c r="N7342" s="28"/>
      <c r="O7342" s="28"/>
      <c r="P7342" s="28"/>
      <c r="Q7342" s="28"/>
      <c r="R7342" s="28"/>
    </row>
    <row r="7343" spans="2:18">
      <c r="B7343" s="28"/>
      <c r="C7343" s="28"/>
      <c r="D7343" s="28"/>
      <c r="E7343" s="28"/>
      <c r="F7343" s="28"/>
      <c r="G7343" s="28"/>
      <c r="H7343" s="28"/>
      <c r="I7343" s="28"/>
      <c r="J7343" s="28"/>
      <c r="K7343" s="28"/>
      <c r="L7343" s="28"/>
      <c r="M7343" s="28"/>
      <c r="N7343" s="28"/>
      <c r="O7343" s="28"/>
      <c r="P7343" s="28"/>
      <c r="Q7343" s="28"/>
      <c r="R7343" s="28"/>
    </row>
    <row r="7344" spans="2:18">
      <c r="B7344" s="28"/>
      <c r="C7344" s="28"/>
      <c r="D7344" s="28"/>
      <c r="E7344" s="28"/>
      <c r="F7344" s="28"/>
      <c r="G7344" s="28"/>
      <c r="H7344" s="28"/>
      <c r="I7344" s="28"/>
      <c r="J7344" s="28"/>
      <c r="K7344" s="28"/>
      <c r="L7344" s="28"/>
      <c r="M7344" s="28"/>
      <c r="N7344" s="28"/>
      <c r="O7344" s="28"/>
      <c r="P7344" s="28"/>
      <c r="Q7344" s="28"/>
      <c r="R7344" s="28"/>
    </row>
    <row r="7345" spans="2:18">
      <c r="B7345" s="28"/>
      <c r="C7345" s="28"/>
      <c r="D7345" s="28"/>
      <c r="E7345" s="28"/>
      <c r="F7345" s="28"/>
      <c r="G7345" s="28"/>
      <c r="H7345" s="28"/>
      <c r="I7345" s="28"/>
      <c r="J7345" s="28"/>
      <c r="K7345" s="28"/>
      <c r="L7345" s="28"/>
      <c r="M7345" s="28"/>
      <c r="N7345" s="28"/>
      <c r="O7345" s="28"/>
      <c r="P7345" s="28"/>
      <c r="Q7345" s="28"/>
      <c r="R7345" s="28"/>
    </row>
    <row r="7346" spans="2:18">
      <c r="B7346" s="28"/>
      <c r="C7346" s="28"/>
      <c r="D7346" s="28"/>
      <c r="E7346" s="28"/>
      <c r="F7346" s="28"/>
      <c r="G7346" s="28"/>
      <c r="H7346" s="28"/>
      <c r="I7346" s="28"/>
      <c r="J7346" s="28"/>
      <c r="K7346" s="28"/>
      <c r="L7346" s="28"/>
      <c r="M7346" s="28"/>
      <c r="N7346" s="28"/>
      <c r="O7346" s="28"/>
      <c r="P7346" s="28"/>
      <c r="Q7346" s="28"/>
      <c r="R7346" s="28"/>
    </row>
    <row r="7347" spans="2:18">
      <c r="B7347" s="28"/>
      <c r="C7347" s="28"/>
      <c r="D7347" s="28"/>
      <c r="E7347" s="28"/>
      <c r="F7347" s="28"/>
      <c r="G7347" s="28"/>
      <c r="H7347" s="28"/>
      <c r="I7347" s="28"/>
      <c r="J7347" s="28"/>
      <c r="K7347" s="28"/>
      <c r="L7347" s="28"/>
      <c r="M7347" s="28"/>
      <c r="N7347" s="28"/>
      <c r="O7347" s="28"/>
      <c r="P7347" s="28"/>
      <c r="Q7347" s="28"/>
      <c r="R7347" s="28"/>
    </row>
    <row r="7348" spans="2:18">
      <c r="B7348" s="28"/>
      <c r="C7348" s="28"/>
      <c r="D7348" s="28"/>
      <c r="E7348" s="28"/>
      <c r="F7348" s="28"/>
      <c r="G7348" s="28"/>
      <c r="H7348" s="28"/>
      <c r="I7348" s="28"/>
      <c r="J7348" s="28"/>
      <c r="K7348" s="28"/>
      <c r="L7348" s="28"/>
      <c r="M7348" s="28"/>
      <c r="N7348" s="28"/>
      <c r="O7348" s="28"/>
      <c r="P7348" s="28"/>
      <c r="Q7348" s="28"/>
      <c r="R7348" s="28"/>
    </row>
    <row r="7349" spans="2:18">
      <c r="B7349" s="28"/>
      <c r="C7349" s="28"/>
      <c r="D7349" s="28"/>
      <c r="E7349" s="28"/>
      <c r="F7349" s="28"/>
      <c r="G7349" s="28"/>
      <c r="H7349" s="28"/>
      <c r="I7349" s="28"/>
      <c r="J7349" s="28"/>
      <c r="K7349" s="28"/>
      <c r="L7349" s="28"/>
      <c r="M7349" s="28"/>
      <c r="N7349" s="28"/>
      <c r="O7349" s="28"/>
      <c r="P7349" s="28"/>
      <c r="Q7349" s="28"/>
      <c r="R7349" s="28"/>
    </row>
    <row r="7350" spans="2:18">
      <c r="B7350" s="28"/>
      <c r="C7350" s="28"/>
      <c r="D7350" s="28"/>
      <c r="E7350" s="28"/>
      <c r="F7350" s="28"/>
      <c r="G7350" s="28"/>
      <c r="H7350" s="28"/>
      <c r="I7350" s="28"/>
      <c r="J7350" s="28"/>
      <c r="K7350" s="28"/>
      <c r="L7350" s="28"/>
      <c r="M7350" s="28"/>
      <c r="N7350" s="28"/>
      <c r="O7350" s="28"/>
      <c r="P7350" s="28"/>
      <c r="Q7350" s="28"/>
      <c r="R7350" s="28"/>
    </row>
    <row r="7351" spans="2:18">
      <c r="B7351" s="28"/>
      <c r="C7351" s="28"/>
      <c r="D7351" s="28"/>
      <c r="E7351" s="28"/>
      <c r="F7351" s="28"/>
      <c r="G7351" s="28"/>
      <c r="H7351" s="28"/>
      <c r="I7351" s="28"/>
      <c r="J7351" s="28"/>
      <c r="K7351" s="28"/>
      <c r="L7351" s="28"/>
      <c r="M7351" s="28"/>
      <c r="N7351" s="28"/>
      <c r="O7351" s="28"/>
      <c r="P7351" s="28"/>
      <c r="Q7351" s="28"/>
      <c r="R7351" s="28"/>
    </row>
    <row r="7352" spans="2:18">
      <c r="B7352" s="28"/>
      <c r="C7352" s="28"/>
      <c r="D7352" s="28"/>
      <c r="E7352" s="28"/>
      <c r="F7352" s="28"/>
      <c r="G7352" s="28"/>
      <c r="H7352" s="28"/>
      <c r="I7352" s="28"/>
      <c r="J7352" s="28"/>
      <c r="K7352" s="28"/>
      <c r="L7352" s="28"/>
      <c r="M7352" s="28"/>
      <c r="N7352" s="28"/>
      <c r="O7352" s="28"/>
      <c r="P7352" s="28"/>
      <c r="Q7352" s="28"/>
      <c r="R7352" s="28"/>
    </row>
    <row r="7353" spans="2:18">
      <c r="B7353" s="28"/>
      <c r="C7353" s="28"/>
      <c r="D7353" s="28"/>
      <c r="E7353" s="28"/>
      <c r="F7353" s="28"/>
      <c r="G7353" s="28"/>
      <c r="H7353" s="28"/>
      <c r="I7353" s="28"/>
      <c r="J7353" s="28"/>
      <c r="K7353" s="28"/>
      <c r="L7353" s="28"/>
      <c r="M7353" s="28"/>
      <c r="N7353" s="28"/>
      <c r="O7353" s="28"/>
      <c r="P7353" s="28"/>
      <c r="Q7353" s="28"/>
      <c r="R7353" s="28"/>
    </row>
    <row r="7354" spans="2:18">
      <c r="B7354" s="28"/>
      <c r="C7354" s="28"/>
      <c r="D7354" s="28"/>
      <c r="E7354" s="28"/>
      <c r="F7354" s="28"/>
      <c r="G7354" s="28"/>
      <c r="H7354" s="28"/>
      <c r="I7354" s="28"/>
      <c r="J7354" s="28"/>
      <c r="K7354" s="28"/>
      <c r="L7354" s="28"/>
      <c r="M7354" s="28"/>
      <c r="N7354" s="28"/>
      <c r="O7354" s="28"/>
      <c r="P7354" s="28"/>
      <c r="Q7354" s="28"/>
      <c r="R7354" s="28"/>
    </row>
    <row r="7355" spans="2:18">
      <c r="B7355" s="28"/>
      <c r="C7355" s="28"/>
      <c r="D7355" s="28"/>
      <c r="E7355" s="28"/>
      <c r="F7355" s="28"/>
      <c r="G7355" s="28"/>
      <c r="H7355" s="28"/>
      <c r="I7355" s="28"/>
      <c r="J7355" s="28"/>
      <c r="K7355" s="28"/>
      <c r="L7355" s="28"/>
      <c r="M7355" s="28"/>
      <c r="N7355" s="28"/>
      <c r="O7355" s="28"/>
      <c r="P7355" s="28"/>
      <c r="Q7355" s="28"/>
      <c r="R7355" s="28"/>
    </row>
    <row r="7356" spans="2:18">
      <c r="B7356" s="28"/>
      <c r="C7356" s="28"/>
      <c r="D7356" s="28"/>
      <c r="E7356" s="28"/>
      <c r="F7356" s="28"/>
      <c r="G7356" s="28"/>
      <c r="H7356" s="28"/>
      <c r="I7356" s="28"/>
      <c r="J7356" s="28"/>
      <c r="K7356" s="28"/>
      <c r="L7356" s="28"/>
      <c r="M7356" s="28"/>
      <c r="N7356" s="28"/>
      <c r="O7356" s="28"/>
      <c r="P7356" s="28"/>
      <c r="Q7356" s="28"/>
      <c r="R7356" s="28"/>
    </row>
    <row r="7357" spans="2:18">
      <c r="B7357" s="28"/>
      <c r="C7357" s="28"/>
      <c r="D7357" s="28"/>
      <c r="E7357" s="28"/>
      <c r="F7357" s="28"/>
      <c r="G7357" s="28"/>
      <c r="H7357" s="28"/>
      <c r="I7357" s="28"/>
      <c r="J7357" s="28"/>
      <c r="K7357" s="28"/>
      <c r="L7357" s="28"/>
      <c r="M7357" s="28"/>
      <c r="N7357" s="28"/>
      <c r="O7357" s="28"/>
      <c r="P7357" s="28"/>
      <c r="Q7357" s="28"/>
      <c r="R7357" s="28"/>
    </row>
    <row r="7358" spans="2:18">
      <c r="B7358" s="28"/>
      <c r="C7358" s="28"/>
      <c r="D7358" s="28"/>
      <c r="E7358" s="28"/>
      <c r="F7358" s="28"/>
      <c r="G7358" s="28"/>
      <c r="H7358" s="28"/>
      <c r="I7358" s="28"/>
      <c r="J7358" s="28"/>
      <c r="K7358" s="28"/>
      <c r="L7358" s="28"/>
      <c r="M7358" s="28"/>
      <c r="N7358" s="28"/>
      <c r="O7358" s="28"/>
      <c r="P7358" s="28"/>
      <c r="Q7358" s="28"/>
      <c r="R7358" s="28"/>
    </row>
    <row r="7359" spans="2:18">
      <c r="B7359" s="28"/>
      <c r="C7359" s="28"/>
      <c r="D7359" s="28"/>
      <c r="E7359" s="28"/>
      <c r="F7359" s="28"/>
      <c r="G7359" s="28"/>
      <c r="H7359" s="28"/>
      <c r="I7359" s="28"/>
      <c r="J7359" s="28"/>
      <c r="K7359" s="28"/>
      <c r="L7359" s="28"/>
      <c r="M7359" s="28"/>
      <c r="N7359" s="28"/>
      <c r="O7359" s="28"/>
      <c r="P7359" s="28"/>
      <c r="Q7359" s="28"/>
      <c r="R7359" s="28"/>
    </row>
    <row r="7360" spans="2:18">
      <c r="B7360" s="28"/>
      <c r="C7360" s="28"/>
      <c r="D7360" s="28"/>
      <c r="E7360" s="28"/>
      <c r="F7360" s="28"/>
      <c r="G7360" s="28"/>
      <c r="H7360" s="28"/>
      <c r="I7360" s="28"/>
      <c r="J7360" s="28"/>
      <c r="K7360" s="28"/>
      <c r="L7360" s="28"/>
      <c r="M7360" s="28"/>
      <c r="N7360" s="28"/>
      <c r="O7360" s="28"/>
      <c r="P7360" s="28"/>
      <c r="Q7360" s="28"/>
      <c r="R7360" s="28"/>
    </row>
    <row r="7361" spans="2:18">
      <c r="B7361" s="28"/>
      <c r="C7361" s="28"/>
      <c r="D7361" s="28"/>
      <c r="E7361" s="28"/>
      <c r="F7361" s="28"/>
      <c r="G7361" s="28"/>
      <c r="H7361" s="28"/>
      <c r="I7361" s="28"/>
      <c r="J7361" s="28"/>
      <c r="K7361" s="28"/>
      <c r="L7361" s="28"/>
      <c r="M7361" s="28"/>
      <c r="N7361" s="28"/>
      <c r="O7361" s="28"/>
      <c r="P7361" s="28"/>
      <c r="Q7361" s="28"/>
      <c r="R7361" s="28"/>
    </row>
    <row r="7362" spans="2:18">
      <c r="B7362" s="28"/>
      <c r="C7362" s="28"/>
      <c r="D7362" s="28"/>
      <c r="E7362" s="28"/>
      <c r="F7362" s="28"/>
      <c r="G7362" s="28"/>
      <c r="H7362" s="28"/>
      <c r="I7362" s="28"/>
      <c r="J7362" s="28"/>
      <c r="K7362" s="28"/>
      <c r="L7362" s="28"/>
      <c r="M7362" s="28"/>
      <c r="N7362" s="28"/>
      <c r="O7362" s="28"/>
      <c r="P7362" s="28"/>
      <c r="Q7362" s="28"/>
      <c r="R7362" s="28"/>
    </row>
    <row r="7363" spans="2:18">
      <c r="B7363" s="28"/>
      <c r="C7363" s="28"/>
      <c r="D7363" s="28"/>
      <c r="E7363" s="28"/>
      <c r="F7363" s="28"/>
      <c r="G7363" s="28"/>
      <c r="H7363" s="28"/>
      <c r="I7363" s="28"/>
      <c r="J7363" s="28"/>
      <c r="K7363" s="28"/>
      <c r="L7363" s="28"/>
      <c r="M7363" s="28"/>
      <c r="N7363" s="28"/>
      <c r="O7363" s="28"/>
      <c r="P7363" s="28"/>
      <c r="Q7363" s="28"/>
      <c r="R7363" s="28"/>
    </row>
    <row r="7364" spans="2:18">
      <c r="B7364" s="28"/>
      <c r="C7364" s="28"/>
      <c r="D7364" s="28"/>
      <c r="E7364" s="28"/>
      <c r="F7364" s="28"/>
      <c r="G7364" s="28"/>
      <c r="H7364" s="28"/>
      <c r="I7364" s="28"/>
      <c r="J7364" s="28"/>
      <c r="K7364" s="28"/>
      <c r="L7364" s="28"/>
      <c r="M7364" s="28"/>
      <c r="N7364" s="28"/>
      <c r="O7364" s="28"/>
      <c r="P7364" s="28"/>
      <c r="Q7364" s="28"/>
      <c r="R7364" s="28"/>
    </row>
    <row r="7365" spans="2:18">
      <c r="B7365" s="28"/>
      <c r="C7365" s="28"/>
      <c r="D7365" s="28"/>
      <c r="E7365" s="28"/>
      <c r="F7365" s="28"/>
      <c r="G7365" s="28"/>
      <c r="H7365" s="28"/>
      <c r="I7365" s="28"/>
      <c r="J7365" s="28"/>
      <c r="K7365" s="28"/>
      <c r="L7365" s="28"/>
      <c r="M7365" s="28"/>
      <c r="N7365" s="28"/>
      <c r="O7365" s="28"/>
      <c r="P7365" s="28"/>
      <c r="Q7365" s="28"/>
      <c r="R7365" s="28"/>
    </row>
    <row r="7366" spans="2:18">
      <c r="B7366" s="28"/>
      <c r="C7366" s="28"/>
      <c r="D7366" s="28"/>
      <c r="E7366" s="28"/>
      <c r="F7366" s="28"/>
      <c r="G7366" s="28"/>
      <c r="H7366" s="28"/>
      <c r="I7366" s="28"/>
      <c r="J7366" s="28"/>
      <c r="K7366" s="28"/>
      <c r="L7366" s="28"/>
      <c r="M7366" s="28"/>
      <c r="N7366" s="28"/>
      <c r="O7366" s="28"/>
      <c r="P7366" s="28"/>
      <c r="Q7366" s="28"/>
      <c r="R7366" s="28"/>
    </row>
    <row r="7367" spans="2:18">
      <c r="B7367" s="28"/>
      <c r="C7367" s="28"/>
      <c r="D7367" s="28"/>
      <c r="E7367" s="28"/>
      <c r="F7367" s="28"/>
      <c r="G7367" s="28"/>
      <c r="H7367" s="28"/>
      <c r="I7367" s="28"/>
      <c r="J7367" s="28"/>
      <c r="K7367" s="28"/>
      <c r="L7367" s="28"/>
      <c r="M7367" s="28"/>
      <c r="N7367" s="28"/>
      <c r="O7367" s="28"/>
      <c r="P7367" s="28"/>
      <c r="Q7367" s="28"/>
      <c r="R7367" s="28"/>
    </row>
    <row r="7368" spans="2:18">
      <c r="B7368" s="28"/>
      <c r="C7368" s="28"/>
      <c r="D7368" s="28"/>
      <c r="E7368" s="28"/>
      <c r="F7368" s="28"/>
      <c r="G7368" s="28"/>
      <c r="H7368" s="28"/>
      <c r="I7368" s="28"/>
      <c r="J7368" s="28"/>
      <c r="K7368" s="28"/>
      <c r="L7368" s="28"/>
      <c r="M7368" s="28"/>
      <c r="N7368" s="28"/>
      <c r="O7368" s="28"/>
      <c r="P7368" s="28"/>
      <c r="Q7368" s="28"/>
      <c r="R7368" s="28"/>
    </row>
    <row r="7369" spans="2:18">
      <c r="B7369" s="28"/>
      <c r="C7369" s="28"/>
      <c r="D7369" s="28"/>
      <c r="E7369" s="28"/>
      <c r="F7369" s="28"/>
      <c r="G7369" s="28"/>
      <c r="H7369" s="28"/>
      <c r="I7369" s="28"/>
      <c r="J7369" s="28"/>
      <c r="K7369" s="28"/>
      <c r="L7369" s="28"/>
      <c r="M7369" s="28"/>
      <c r="N7369" s="28"/>
      <c r="O7369" s="28"/>
      <c r="P7369" s="28"/>
      <c r="Q7369" s="28"/>
      <c r="R7369" s="28"/>
    </row>
    <row r="7370" spans="2:18">
      <c r="B7370" s="28"/>
      <c r="C7370" s="28"/>
      <c r="D7370" s="28"/>
      <c r="E7370" s="28"/>
      <c r="F7370" s="28"/>
      <c r="G7370" s="28"/>
      <c r="H7370" s="28"/>
      <c r="I7370" s="28"/>
      <c r="J7370" s="28"/>
      <c r="K7370" s="28"/>
      <c r="L7370" s="28"/>
      <c r="M7370" s="28"/>
      <c r="N7370" s="28"/>
      <c r="O7370" s="28"/>
      <c r="P7370" s="28"/>
      <c r="Q7370" s="28"/>
      <c r="R7370" s="28"/>
    </row>
    <row r="7371" spans="2:18">
      <c r="B7371" s="28"/>
      <c r="C7371" s="28"/>
      <c r="D7371" s="28"/>
      <c r="E7371" s="28"/>
      <c r="F7371" s="28"/>
      <c r="G7371" s="28"/>
      <c r="H7371" s="28"/>
      <c r="I7371" s="28"/>
      <c r="J7371" s="28"/>
      <c r="K7371" s="28"/>
      <c r="L7371" s="28"/>
      <c r="M7371" s="28"/>
      <c r="N7371" s="28"/>
      <c r="O7371" s="28"/>
      <c r="P7371" s="28"/>
      <c r="Q7371" s="28"/>
      <c r="R7371" s="28"/>
    </row>
    <row r="7372" spans="2:18">
      <c r="B7372" s="28"/>
      <c r="C7372" s="28"/>
      <c r="D7372" s="28"/>
      <c r="E7372" s="28"/>
      <c r="F7372" s="28"/>
      <c r="G7372" s="28"/>
      <c r="H7372" s="28"/>
      <c r="I7372" s="28"/>
      <c r="J7372" s="28"/>
      <c r="K7372" s="28"/>
      <c r="L7372" s="28"/>
      <c r="M7372" s="28"/>
      <c r="N7372" s="28"/>
      <c r="O7372" s="28"/>
      <c r="P7372" s="28"/>
      <c r="Q7372" s="28"/>
      <c r="R7372" s="28"/>
    </row>
    <row r="7373" spans="2:18">
      <c r="B7373" s="28"/>
      <c r="C7373" s="28"/>
      <c r="D7373" s="28"/>
      <c r="E7373" s="28"/>
      <c r="F7373" s="28"/>
      <c r="G7373" s="28"/>
      <c r="H7373" s="28"/>
      <c r="I7373" s="28"/>
      <c r="J7373" s="28"/>
      <c r="K7373" s="28"/>
      <c r="L7373" s="28"/>
      <c r="M7373" s="28"/>
      <c r="N7373" s="28"/>
      <c r="O7373" s="28"/>
      <c r="P7373" s="28"/>
      <c r="Q7373" s="28"/>
      <c r="R7373" s="28"/>
    </row>
    <row r="7374" spans="2:18">
      <c r="B7374" s="28"/>
      <c r="C7374" s="28"/>
      <c r="D7374" s="28"/>
      <c r="E7374" s="28"/>
      <c r="F7374" s="28"/>
      <c r="G7374" s="28"/>
      <c r="H7374" s="28"/>
      <c r="I7374" s="28"/>
      <c r="J7374" s="28"/>
      <c r="K7374" s="28"/>
      <c r="L7374" s="28"/>
      <c r="M7374" s="28"/>
      <c r="N7374" s="28"/>
      <c r="O7374" s="28"/>
      <c r="P7374" s="28"/>
      <c r="Q7374" s="28"/>
      <c r="R7374" s="28"/>
    </row>
    <row r="7375" spans="2:18">
      <c r="B7375" s="28"/>
      <c r="C7375" s="28"/>
      <c r="D7375" s="28"/>
      <c r="E7375" s="28"/>
      <c r="F7375" s="28"/>
      <c r="G7375" s="28"/>
      <c r="H7375" s="28"/>
      <c r="I7375" s="28"/>
      <c r="J7375" s="28"/>
      <c r="K7375" s="28"/>
      <c r="L7375" s="28"/>
      <c r="M7375" s="28"/>
      <c r="N7375" s="28"/>
      <c r="O7375" s="28"/>
      <c r="P7375" s="28"/>
      <c r="Q7375" s="28"/>
      <c r="R7375" s="28"/>
    </row>
    <row r="7376" spans="2:18">
      <c r="B7376" s="28"/>
      <c r="C7376" s="28"/>
      <c r="D7376" s="28"/>
      <c r="E7376" s="28"/>
      <c r="F7376" s="28"/>
      <c r="G7376" s="28"/>
      <c r="H7376" s="28"/>
      <c r="I7376" s="28"/>
      <c r="J7376" s="28"/>
      <c r="K7376" s="28"/>
      <c r="L7376" s="28"/>
      <c r="M7376" s="28"/>
      <c r="N7376" s="28"/>
      <c r="O7376" s="28"/>
      <c r="P7376" s="28"/>
      <c r="Q7376" s="28"/>
      <c r="R7376" s="28"/>
    </row>
    <row r="7377" spans="2:18">
      <c r="B7377" s="28"/>
      <c r="C7377" s="28"/>
      <c r="D7377" s="28"/>
      <c r="E7377" s="28"/>
      <c r="F7377" s="28"/>
      <c r="G7377" s="28"/>
      <c r="H7377" s="28"/>
      <c r="I7377" s="28"/>
      <c r="J7377" s="28"/>
      <c r="K7377" s="28"/>
      <c r="L7377" s="28"/>
      <c r="M7377" s="28"/>
      <c r="N7377" s="28"/>
      <c r="O7377" s="28"/>
      <c r="P7377" s="28"/>
      <c r="Q7377" s="28"/>
      <c r="R7377" s="28"/>
    </row>
    <row r="7378" spans="2:18">
      <c r="B7378" s="28"/>
      <c r="C7378" s="28"/>
      <c r="D7378" s="28"/>
      <c r="E7378" s="28"/>
      <c r="F7378" s="28"/>
      <c r="G7378" s="28"/>
      <c r="H7378" s="28"/>
      <c r="I7378" s="28"/>
      <c r="J7378" s="28"/>
      <c r="K7378" s="28"/>
      <c r="L7378" s="28"/>
      <c r="M7378" s="28"/>
      <c r="N7378" s="28"/>
      <c r="O7378" s="28"/>
      <c r="P7378" s="28"/>
      <c r="Q7378" s="28"/>
      <c r="R7378" s="28"/>
    </row>
    <row r="7379" spans="2:18">
      <c r="B7379" s="28"/>
      <c r="C7379" s="28"/>
      <c r="D7379" s="28"/>
      <c r="E7379" s="28"/>
      <c r="F7379" s="28"/>
      <c r="G7379" s="28"/>
      <c r="H7379" s="28"/>
      <c r="I7379" s="28"/>
      <c r="J7379" s="28"/>
      <c r="K7379" s="28"/>
      <c r="L7379" s="28"/>
      <c r="M7379" s="28"/>
      <c r="N7379" s="28"/>
      <c r="O7379" s="28"/>
      <c r="P7379" s="28"/>
      <c r="Q7379" s="28"/>
      <c r="R7379" s="28"/>
    </row>
    <row r="7380" spans="2:18">
      <c r="B7380" s="28"/>
      <c r="C7380" s="28"/>
      <c r="D7380" s="28"/>
      <c r="E7380" s="28"/>
      <c r="F7380" s="28"/>
      <c r="G7380" s="28"/>
      <c r="H7380" s="28"/>
      <c r="I7380" s="28"/>
      <c r="J7380" s="28"/>
      <c r="K7380" s="28"/>
      <c r="L7380" s="28"/>
      <c r="M7380" s="28"/>
      <c r="N7380" s="28"/>
      <c r="O7380" s="28"/>
      <c r="P7380" s="28"/>
      <c r="Q7380" s="28"/>
      <c r="R7380" s="28"/>
    </row>
    <row r="7381" spans="2:18">
      <c r="B7381" s="28"/>
      <c r="C7381" s="28"/>
      <c r="D7381" s="28"/>
      <c r="E7381" s="28"/>
      <c r="F7381" s="28"/>
      <c r="G7381" s="28"/>
      <c r="H7381" s="28"/>
      <c r="I7381" s="28"/>
      <c r="J7381" s="28"/>
      <c r="K7381" s="28"/>
      <c r="L7381" s="28"/>
      <c r="M7381" s="28"/>
      <c r="N7381" s="28"/>
      <c r="O7381" s="28"/>
      <c r="P7381" s="28"/>
      <c r="Q7381" s="28"/>
      <c r="R7381" s="28"/>
    </row>
    <row r="7382" spans="2:18">
      <c r="B7382" s="28"/>
      <c r="C7382" s="28"/>
      <c r="D7382" s="28"/>
      <c r="E7382" s="28"/>
      <c r="F7382" s="28"/>
      <c r="G7382" s="28"/>
      <c r="H7382" s="28"/>
      <c r="I7382" s="28"/>
      <c r="J7382" s="28"/>
      <c r="K7382" s="28"/>
      <c r="L7382" s="28"/>
      <c r="M7382" s="28"/>
      <c r="N7382" s="28"/>
      <c r="O7382" s="28"/>
      <c r="P7382" s="28"/>
      <c r="Q7382" s="28"/>
      <c r="R7382" s="28"/>
    </row>
    <row r="7383" spans="2:18">
      <c r="B7383" s="28"/>
      <c r="C7383" s="28"/>
      <c r="D7383" s="28"/>
      <c r="E7383" s="28"/>
      <c r="F7383" s="28"/>
      <c r="G7383" s="28"/>
      <c r="H7383" s="28"/>
      <c r="I7383" s="28"/>
      <c r="J7383" s="28"/>
      <c r="K7383" s="28"/>
      <c r="L7383" s="28"/>
      <c r="M7383" s="28"/>
      <c r="N7383" s="28"/>
      <c r="O7383" s="28"/>
      <c r="P7383" s="28"/>
      <c r="Q7383" s="28"/>
      <c r="R7383" s="28"/>
    </row>
    <row r="7384" spans="2:18">
      <c r="B7384" s="28"/>
      <c r="C7384" s="28"/>
      <c r="D7384" s="28"/>
      <c r="E7384" s="28"/>
      <c r="F7384" s="28"/>
      <c r="G7384" s="28"/>
      <c r="H7384" s="28"/>
      <c r="I7384" s="28"/>
      <c r="J7384" s="28"/>
      <c r="K7384" s="28"/>
      <c r="L7384" s="28"/>
      <c r="M7384" s="28"/>
      <c r="N7384" s="28"/>
      <c r="O7384" s="28"/>
      <c r="P7384" s="28"/>
      <c r="Q7384" s="28"/>
      <c r="R7384" s="28"/>
    </row>
    <row r="7385" spans="2:18">
      <c r="B7385" s="28"/>
      <c r="C7385" s="28"/>
      <c r="D7385" s="28"/>
      <c r="E7385" s="28"/>
      <c r="F7385" s="28"/>
      <c r="G7385" s="28"/>
      <c r="H7385" s="28"/>
      <c r="I7385" s="28"/>
      <c r="J7385" s="28"/>
      <c r="K7385" s="28"/>
      <c r="L7385" s="28"/>
      <c r="M7385" s="28"/>
      <c r="N7385" s="28"/>
      <c r="O7385" s="28"/>
      <c r="P7385" s="28"/>
      <c r="Q7385" s="28"/>
      <c r="R7385" s="28"/>
    </row>
    <row r="7386" spans="2:18">
      <c r="B7386" s="28"/>
      <c r="C7386" s="28"/>
      <c r="D7386" s="28"/>
      <c r="E7386" s="28"/>
      <c r="F7386" s="28"/>
      <c r="G7386" s="28"/>
      <c r="H7386" s="28"/>
      <c r="I7386" s="28"/>
      <c r="J7386" s="28"/>
      <c r="K7386" s="28"/>
      <c r="L7386" s="28"/>
      <c r="M7386" s="28"/>
      <c r="N7386" s="28"/>
      <c r="O7386" s="28"/>
      <c r="P7386" s="28"/>
      <c r="Q7386" s="28"/>
      <c r="R7386" s="28"/>
    </row>
    <row r="7387" spans="2:18">
      <c r="B7387" s="28"/>
      <c r="C7387" s="28"/>
      <c r="D7387" s="28"/>
      <c r="E7387" s="28"/>
      <c r="F7387" s="28"/>
      <c r="G7387" s="28"/>
      <c r="H7387" s="28"/>
      <c r="I7387" s="28"/>
      <c r="J7387" s="28"/>
      <c r="K7387" s="28"/>
      <c r="L7387" s="28"/>
      <c r="M7387" s="28"/>
      <c r="N7387" s="28"/>
      <c r="O7387" s="28"/>
      <c r="P7387" s="28"/>
      <c r="Q7387" s="28"/>
      <c r="R7387" s="28"/>
    </row>
    <row r="7388" spans="2:18">
      <c r="B7388" s="28"/>
      <c r="C7388" s="28"/>
      <c r="D7388" s="28"/>
      <c r="E7388" s="28"/>
      <c r="F7388" s="28"/>
      <c r="G7388" s="28"/>
      <c r="H7388" s="28"/>
      <c r="I7388" s="28"/>
      <c r="J7388" s="28"/>
      <c r="K7388" s="28"/>
      <c r="L7388" s="28"/>
      <c r="M7388" s="28"/>
      <c r="N7388" s="28"/>
      <c r="O7388" s="28"/>
      <c r="P7388" s="28"/>
      <c r="Q7388" s="28"/>
      <c r="R7388" s="28"/>
    </row>
    <row r="7389" spans="2:18">
      <c r="B7389" s="28"/>
      <c r="C7389" s="28"/>
      <c r="D7389" s="28"/>
      <c r="E7389" s="28"/>
      <c r="F7389" s="28"/>
      <c r="G7389" s="28"/>
      <c r="H7389" s="28"/>
      <c r="I7389" s="28"/>
      <c r="J7389" s="28"/>
      <c r="K7389" s="28"/>
      <c r="L7389" s="28"/>
      <c r="M7389" s="28"/>
      <c r="N7389" s="28"/>
      <c r="O7389" s="28"/>
      <c r="P7389" s="28"/>
      <c r="Q7389" s="28"/>
      <c r="R7389" s="28"/>
    </row>
    <row r="7390" spans="2:18">
      <c r="B7390" s="28"/>
      <c r="C7390" s="28"/>
      <c r="D7390" s="28"/>
      <c r="E7390" s="28"/>
      <c r="F7390" s="28"/>
      <c r="G7390" s="28"/>
      <c r="H7390" s="28"/>
      <c r="I7390" s="28"/>
      <c r="J7390" s="28"/>
      <c r="K7390" s="28"/>
      <c r="L7390" s="28"/>
      <c r="M7390" s="28"/>
      <c r="N7390" s="28"/>
      <c r="O7390" s="28"/>
      <c r="P7390" s="28"/>
      <c r="Q7390" s="28"/>
      <c r="R7390" s="28"/>
    </row>
    <row r="7391" spans="2:18">
      <c r="B7391" s="28"/>
      <c r="C7391" s="28"/>
      <c r="D7391" s="28"/>
      <c r="E7391" s="28"/>
      <c r="F7391" s="28"/>
      <c r="G7391" s="28"/>
      <c r="H7391" s="28"/>
      <c r="I7391" s="28"/>
      <c r="J7391" s="28"/>
      <c r="K7391" s="28"/>
      <c r="L7391" s="28"/>
      <c r="M7391" s="28"/>
      <c r="N7391" s="28"/>
      <c r="O7391" s="28"/>
      <c r="P7391" s="28"/>
      <c r="Q7391" s="28"/>
      <c r="R7391" s="28"/>
    </row>
    <row r="7392" spans="2:18">
      <c r="B7392" s="28"/>
      <c r="C7392" s="28"/>
      <c r="D7392" s="28"/>
      <c r="E7392" s="28"/>
      <c r="F7392" s="28"/>
      <c r="G7392" s="28"/>
      <c r="H7392" s="28"/>
      <c r="I7392" s="28"/>
      <c r="J7392" s="28"/>
      <c r="K7392" s="28"/>
      <c r="L7392" s="28"/>
      <c r="M7392" s="28"/>
      <c r="N7392" s="28"/>
      <c r="O7392" s="28"/>
      <c r="P7392" s="28"/>
      <c r="Q7392" s="28"/>
      <c r="R7392" s="28"/>
    </row>
    <row r="7393" spans="2:18">
      <c r="B7393" s="28"/>
      <c r="C7393" s="28"/>
      <c r="D7393" s="28"/>
      <c r="E7393" s="28"/>
      <c r="F7393" s="28"/>
      <c r="G7393" s="28"/>
      <c r="H7393" s="28"/>
      <c r="I7393" s="28"/>
      <c r="J7393" s="28"/>
      <c r="K7393" s="28"/>
      <c r="L7393" s="28"/>
      <c r="M7393" s="28"/>
      <c r="N7393" s="28"/>
      <c r="O7393" s="28"/>
      <c r="P7393" s="28"/>
      <c r="Q7393" s="28"/>
      <c r="R7393" s="28"/>
    </row>
    <row r="7394" spans="2:18">
      <c r="B7394" s="28"/>
      <c r="C7394" s="28"/>
      <c r="D7394" s="28"/>
      <c r="E7394" s="28"/>
      <c r="F7394" s="28"/>
      <c r="G7394" s="28"/>
      <c r="H7394" s="28"/>
      <c r="I7394" s="28"/>
      <c r="J7394" s="28"/>
      <c r="K7394" s="28"/>
      <c r="L7394" s="28"/>
      <c r="M7394" s="28"/>
      <c r="N7394" s="28"/>
      <c r="O7394" s="28"/>
      <c r="P7394" s="28"/>
      <c r="Q7394" s="28"/>
      <c r="R7394" s="28"/>
    </row>
    <row r="7395" spans="2:18">
      <c r="B7395" s="28"/>
      <c r="C7395" s="28"/>
      <c r="D7395" s="28"/>
      <c r="E7395" s="28"/>
      <c r="F7395" s="28"/>
      <c r="G7395" s="28"/>
      <c r="H7395" s="28"/>
      <c r="I7395" s="28"/>
      <c r="J7395" s="28"/>
      <c r="K7395" s="28"/>
      <c r="L7395" s="28"/>
      <c r="M7395" s="28"/>
      <c r="N7395" s="28"/>
      <c r="O7395" s="28"/>
      <c r="P7395" s="28"/>
      <c r="Q7395" s="28"/>
      <c r="R7395" s="28"/>
    </row>
    <row r="7396" spans="2:18">
      <c r="B7396" s="28"/>
      <c r="C7396" s="28"/>
      <c r="D7396" s="28"/>
      <c r="E7396" s="28"/>
      <c r="F7396" s="28"/>
      <c r="G7396" s="28"/>
      <c r="H7396" s="28"/>
      <c r="I7396" s="28"/>
      <c r="J7396" s="28"/>
      <c r="K7396" s="28"/>
      <c r="L7396" s="28"/>
      <c r="M7396" s="28"/>
      <c r="N7396" s="28"/>
      <c r="O7396" s="28"/>
      <c r="P7396" s="28"/>
      <c r="Q7396" s="28"/>
      <c r="R7396" s="28"/>
    </row>
    <row r="7397" spans="2:18">
      <c r="B7397" s="28"/>
      <c r="C7397" s="28"/>
      <c r="D7397" s="28"/>
      <c r="E7397" s="28"/>
      <c r="F7397" s="28"/>
      <c r="G7397" s="28"/>
      <c r="H7397" s="28"/>
      <c r="I7397" s="28"/>
      <c r="J7397" s="28"/>
      <c r="K7397" s="28"/>
      <c r="L7397" s="28"/>
      <c r="M7397" s="28"/>
      <c r="N7397" s="28"/>
      <c r="O7397" s="28"/>
      <c r="P7397" s="28"/>
      <c r="Q7397" s="28"/>
      <c r="R7397" s="28"/>
    </row>
    <row r="7398" spans="2:18">
      <c r="B7398" s="28"/>
      <c r="C7398" s="28"/>
      <c r="D7398" s="28"/>
      <c r="E7398" s="28"/>
      <c r="F7398" s="28"/>
      <c r="G7398" s="28"/>
      <c r="H7398" s="28"/>
      <c r="I7398" s="28"/>
      <c r="J7398" s="28"/>
      <c r="K7398" s="28"/>
      <c r="L7398" s="28"/>
      <c r="M7398" s="28"/>
      <c r="N7398" s="28"/>
      <c r="O7398" s="28"/>
      <c r="P7398" s="28"/>
      <c r="Q7398" s="28"/>
      <c r="R7398" s="28"/>
    </row>
    <row r="7399" spans="2:18">
      <c r="B7399" s="28"/>
      <c r="C7399" s="28"/>
      <c r="D7399" s="28"/>
      <c r="E7399" s="28"/>
      <c r="F7399" s="28"/>
      <c r="G7399" s="28"/>
      <c r="H7399" s="28"/>
      <c r="I7399" s="28"/>
      <c r="J7399" s="28"/>
      <c r="K7399" s="28"/>
      <c r="L7399" s="28"/>
      <c r="M7399" s="28"/>
      <c r="N7399" s="28"/>
      <c r="O7399" s="28"/>
      <c r="P7399" s="28"/>
      <c r="Q7399" s="28"/>
      <c r="R7399" s="28"/>
    </row>
    <row r="7400" spans="2:18">
      <c r="B7400" s="28"/>
      <c r="C7400" s="28"/>
      <c r="D7400" s="28"/>
      <c r="E7400" s="28"/>
      <c r="F7400" s="28"/>
      <c r="G7400" s="28"/>
      <c r="H7400" s="28"/>
      <c r="I7400" s="28"/>
      <c r="J7400" s="28"/>
      <c r="K7400" s="28"/>
      <c r="L7400" s="28"/>
      <c r="M7400" s="28"/>
      <c r="N7400" s="28"/>
      <c r="O7400" s="28"/>
      <c r="P7400" s="28"/>
      <c r="Q7400" s="28"/>
      <c r="R7400" s="28"/>
    </row>
    <row r="7401" spans="2:18">
      <c r="B7401" s="28"/>
      <c r="C7401" s="28"/>
      <c r="D7401" s="28"/>
      <c r="E7401" s="28"/>
      <c r="F7401" s="28"/>
      <c r="G7401" s="28"/>
      <c r="H7401" s="28"/>
      <c r="I7401" s="28"/>
      <c r="J7401" s="28"/>
      <c r="K7401" s="28"/>
      <c r="L7401" s="28"/>
      <c r="M7401" s="28"/>
      <c r="N7401" s="28"/>
      <c r="O7401" s="28"/>
      <c r="P7401" s="28"/>
      <c r="Q7401" s="28"/>
      <c r="R7401" s="28"/>
    </row>
    <row r="7402" spans="2:18">
      <c r="B7402" s="28"/>
      <c r="C7402" s="28"/>
      <c r="D7402" s="28"/>
      <c r="E7402" s="28"/>
      <c r="F7402" s="28"/>
      <c r="G7402" s="28"/>
      <c r="H7402" s="28"/>
      <c r="I7402" s="28"/>
      <c r="J7402" s="28"/>
      <c r="K7402" s="28"/>
      <c r="L7402" s="28"/>
      <c r="M7402" s="28"/>
      <c r="N7402" s="28"/>
      <c r="O7402" s="28"/>
      <c r="P7402" s="28"/>
      <c r="Q7402" s="28"/>
      <c r="R7402" s="28"/>
    </row>
    <row r="7403" spans="2:18">
      <c r="B7403" s="28"/>
      <c r="C7403" s="28"/>
      <c r="D7403" s="28"/>
      <c r="E7403" s="28"/>
      <c r="F7403" s="28"/>
      <c r="G7403" s="28"/>
      <c r="H7403" s="28"/>
      <c r="I7403" s="28"/>
      <c r="J7403" s="28"/>
      <c r="K7403" s="28"/>
      <c r="L7403" s="28"/>
      <c r="M7403" s="28"/>
      <c r="N7403" s="28"/>
      <c r="O7403" s="28"/>
      <c r="P7403" s="28"/>
      <c r="Q7403" s="28"/>
      <c r="R7403" s="28"/>
    </row>
    <row r="7404" spans="2:18">
      <c r="B7404" s="28"/>
      <c r="C7404" s="28"/>
      <c r="D7404" s="28"/>
      <c r="E7404" s="28"/>
      <c r="F7404" s="28"/>
      <c r="G7404" s="28"/>
      <c r="H7404" s="28"/>
      <c r="I7404" s="28"/>
      <c r="J7404" s="28"/>
      <c r="K7404" s="28"/>
      <c r="L7404" s="28"/>
      <c r="M7404" s="28"/>
      <c r="N7404" s="28"/>
      <c r="O7404" s="28"/>
      <c r="P7404" s="28"/>
      <c r="Q7404" s="28"/>
      <c r="R7404" s="28"/>
    </row>
    <row r="7405" spans="2:18">
      <c r="B7405" s="28"/>
      <c r="C7405" s="28"/>
      <c r="D7405" s="28"/>
      <c r="E7405" s="28"/>
      <c r="F7405" s="28"/>
      <c r="G7405" s="28"/>
      <c r="H7405" s="28"/>
      <c r="I7405" s="28"/>
      <c r="J7405" s="28"/>
      <c r="K7405" s="28"/>
      <c r="L7405" s="28"/>
      <c r="M7405" s="28"/>
      <c r="N7405" s="28"/>
      <c r="O7405" s="28"/>
      <c r="P7405" s="28"/>
      <c r="Q7405" s="28"/>
      <c r="R7405" s="28"/>
    </row>
    <row r="7406" spans="2:18">
      <c r="B7406" s="28"/>
      <c r="C7406" s="28"/>
      <c r="D7406" s="28"/>
      <c r="E7406" s="28"/>
      <c r="F7406" s="28"/>
      <c r="G7406" s="28"/>
      <c r="H7406" s="28"/>
      <c r="I7406" s="28"/>
      <c r="J7406" s="28"/>
      <c r="K7406" s="28"/>
      <c r="L7406" s="28"/>
      <c r="M7406" s="28"/>
      <c r="N7406" s="28"/>
      <c r="O7406" s="28"/>
      <c r="P7406" s="28"/>
      <c r="Q7406" s="28"/>
      <c r="R7406" s="28"/>
    </row>
    <row r="7407" spans="2:18">
      <c r="B7407" s="28"/>
      <c r="C7407" s="28"/>
      <c r="D7407" s="28"/>
      <c r="E7407" s="28"/>
      <c r="F7407" s="28"/>
      <c r="G7407" s="28"/>
      <c r="H7407" s="28"/>
      <c r="I7407" s="28"/>
      <c r="J7407" s="28"/>
      <c r="K7407" s="28"/>
      <c r="L7407" s="28"/>
      <c r="M7407" s="28"/>
      <c r="N7407" s="28"/>
      <c r="O7407" s="28"/>
      <c r="P7407" s="28"/>
      <c r="Q7407" s="28"/>
      <c r="R7407" s="28"/>
    </row>
    <row r="7408" spans="2:18">
      <c r="B7408" s="28"/>
      <c r="C7408" s="28"/>
      <c r="D7408" s="28"/>
      <c r="E7408" s="28"/>
      <c r="F7408" s="28"/>
      <c r="G7408" s="28"/>
      <c r="H7408" s="28"/>
      <c r="I7408" s="28"/>
      <c r="J7408" s="28"/>
      <c r="K7408" s="28"/>
      <c r="L7408" s="28"/>
      <c r="M7408" s="28"/>
      <c r="N7408" s="28"/>
      <c r="O7408" s="28"/>
      <c r="P7408" s="28"/>
      <c r="Q7408" s="28"/>
      <c r="R7408" s="28"/>
    </row>
    <row r="7409" spans="2:18">
      <c r="B7409" s="28"/>
      <c r="C7409" s="28"/>
      <c r="D7409" s="28"/>
      <c r="E7409" s="28"/>
      <c r="F7409" s="28"/>
      <c r="G7409" s="28"/>
      <c r="H7409" s="28"/>
      <c r="I7409" s="28"/>
      <c r="J7409" s="28"/>
      <c r="K7409" s="28"/>
      <c r="L7409" s="28"/>
      <c r="M7409" s="28"/>
      <c r="N7409" s="28"/>
      <c r="O7409" s="28"/>
      <c r="P7409" s="28"/>
      <c r="Q7409" s="28"/>
      <c r="R7409" s="28"/>
    </row>
    <row r="7410" spans="2:18">
      <c r="B7410" s="28"/>
      <c r="C7410" s="28"/>
      <c r="D7410" s="28"/>
      <c r="E7410" s="28"/>
      <c r="F7410" s="28"/>
      <c r="G7410" s="28"/>
      <c r="H7410" s="28"/>
      <c r="I7410" s="28"/>
      <c r="J7410" s="28"/>
      <c r="K7410" s="28"/>
      <c r="L7410" s="28"/>
      <c r="M7410" s="28"/>
      <c r="N7410" s="28"/>
      <c r="O7410" s="28"/>
      <c r="P7410" s="28"/>
      <c r="Q7410" s="28"/>
      <c r="R7410" s="28"/>
    </row>
    <row r="7411" spans="2:18">
      <c r="B7411" s="28"/>
      <c r="C7411" s="28"/>
      <c r="D7411" s="28"/>
      <c r="E7411" s="28"/>
      <c r="F7411" s="28"/>
      <c r="G7411" s="28"/>
      <c r="H7411" s="28"/>
      <c r="I7411" s="28"/>
      <c r="J7411" s="28"/>
      <c r="K7411" s="28"/>
      <c r="L7411" s="28"/>
      <c r="M7411" s="28"/>
      <c r="N7411" s="28"/>
      <c r="O7411" s="28"/>
      <c r="P7411" s="28"/>
      <c r="Q7411" s="28"/>
      <c r="R7411" s="28"/>
    </row>
    <row r="7412" spans="2:18">
      <c r="B7412" s="28"/>
      <c r="C7412" s="28"/>
      <c r="D7412" s="28"/>
      <c r="E7412" s="28"/>
      <c r="F7412" s="28"/>
      <c r="G7412" s="28"/>
      <c r="H7412" s="28"/>
      <c r="I7412" s="28"/>
      <c r="J7412" s="28"/>
      <c r="K7412" s="28"/>
      <c r="L7412" s="28"/>
      <c r="M7412" s="28"/>
      <c r="N7412" s="28"/>
      <c r="O7412" s="28"/>
      <c r="P7412" s="28"/>
      <c r="Q7412" s="28"/>
      <c r="R7412" s="28"/>
    </row>
    <row r="7413" spans="2:18">
      <c r="B7413" s="28"/>
      <c r="C7413" s="28"/>
      <c r="D7413" s="28"/>
      <c r="E7413" s="28"/>
      <c r="F7413" s="28"/>
      <c r="G7413" s="28"/>
      <c r="H7413" s="28"/>
      <c r="I7413" s="28"/>
      <c r="J7413" s="28"/>
      <c r="K7413" s="28"/>
      <c r="L7413" s="28"/>
      <c r="M7413" s="28"/>
      <c r="N7413" s="28"/>
      <c r="O7413" s="28"/>
      <c r="P7413" s="28"/>
      <c r="Q7413" s="28"/>
      <c r="R7413" s="28"/>
    </row>
    <row r="7414" spans="2:18">
      <c r="B7414" s="28"/>
      <c r="C7414" s="28"/>
      <c r="D7414" s="28"/>
      <c r="E7414" s="28"/>
      <c r="F7414" s="28"/>
      <c r="G7414" s="28"/>
      <c r="H7414" s="28"/>
      <c r="I7414" s="28"/>
      <c r="J7414" s="28"/>
      <c r="K7414" s="28"/>
      <c r="L7414" s="28"/>
      <c r="M7414" s="28"/>
      <c r="N7414" s="28"/>
      <c r="O7414" s="28"/>
      <c r="P7414" s="28"/>
      <c r="Q7414" s="28"/>
      <c r="R7414" s="28"/>
    </row>
    <row r="7415" spans="2:18">
      <c r="B7415" s="28"/>
      <c r="C7415" s="28"/>
      <c r="D7415" s="28"/>
      <c r="E7415" s="28"/>
      <c r="F7415" s="28"/>
      <c r="G7415" s="28"/>
      <c r="H7415" s="28"/>
      <c r="I7415" s="28"/>
      <c r="J7415" s="28"/>
      <c r="K7415" s="28"/>
      <c r="L7415" s="28"/>
      <c r="M7415" s="28"/>
      <c r="N7415" s="28"/>
      <c r="O7415" s="28"/>
      <c r="P7415" s="28"/>
      <c r="Q7415" s="28"/>
      <c r="R7415" s="28"/>
    </row>
    <row r="7416" spans="2:18">
      <c r="B7416" s="28"/>
      <c r="C7416" s="28"/>
      <c r="D7416" s="28"/>
      <c r="E7416" s="28"/>
      <c r="F7416" s="28"/>
      <c r="G7416" s="28"/>
      <c r="H7416" s="28"/>
      <c r="I7416" s="28"/>
      <c r="J7416" s="28"/>
      <c r="K7416" s="28"/>
      <c r="L7416" s="28"/>
      <c r="M7416" s="28"/>
      <c r="N7416" s="28"/>
      <c r="O7416" s="28"/>
      <c r="P7416" s="28"/>
      <c r="Q7416" s="28"/>
      <c r="R7416" s="28"/>
    </row>
    <row r="7417" spans="2:18">
      <c r="B7417" s="28"/>
      <c r="C7417" s="28"/>
      <c r="D7417" s="28"/>
      <c r="E7417" s="28"/>
      <c r="F7417" s="28"/>
      <c r="G7417" s="28"/>
      <c r="H7417" s="28"/>
      <c r="I7417" s="28"/>
      <c r="J7417" s="28"/>
      <c r="K7417" s="28"/>
      <c r="L7417" s="28"/>
      <c r="M7417" s="28"/>
      <c r="N7417" s="28"/>
      <c r="O7417" s="28"/>
      <c r="P7417" s="28"/>
      <c r="Q7417" s="28"/>
      <c r="R7417" s="28"/>
    </row>
    <row r="7418" spans="2:18">
      <c r="B7418" s="28"/>
      <c r="C7418" s="28"/>
      <c r="D7418" s="28"/>
      <c r="E7418" s="28"/>
      <c r="F7418" s="28"/>
      <c r="G7418" s="28"/>
      <c r="H7418" s="28"/>
      <c r="I7418" s="28"/>
      <c r="J7418" s="28"/>
      <c r="K7418" s="28"/>
      <c r="L7418" s="28"/>
      <c r="M7418" s="28"/>
      <c r="N7418" s="28"/>
      <c r="O7418" s="28"/>
      <c r="P7418" s="28"/>
      <c r="Q7418" s="28"/>
      <c r="R7418" s="28"/>
    </row>
    <row r="7419" spans="2:18">
      <c r="B7419" s="28"/>
      <c r="C7419" s="28"/>
      <c r="D7419" s="28"/>
      <c r="E7419" s="28"/>
      <c r="F7419" s="28"/>
      <c r="G7419" s="28"/>
      <c r="H7419" s="28"/>
      <c r="I7419" s="28"/>
      <c r="J7419" s="28"/>
      <c r="K7419" s="28"/>
      <c r="L7419" s="28"/>
      <c r="M7419" s="28"/>
      <c r="N7419" s="28"/>
      <c r="O7419" s="28"/>
      <c r="P7419" s="28"/>
      <c r="Q7419" s="28"/>
      <c r="R7419" s="28"/>
    </row>
    <row r="7420" spans="2:18">
      <c r="B7420" s="28"/>
      <c r="C7420" s="28"/>
      <c r="D7420" s="28"/>
      <c r="E7420" s="28"/>
      <c r="F7420" s="28"/>
      <c r="G7420" s="28"/>
      <c r="H7420" s="28"/>
      <c r="I7420" s="28"/>
      <c r="J7420" s="28"/>
      <c r="K7420" s="28"/>
      <c r="L7420" s="28"/>
      <c r="M7420" s="28"/>
      <c r="N7420" s="28"/>
      <c r="O7420" s="28"/>
      <c r="P7420" s="28"/>
      <c r="Q7420" s="28"/>
      <c r="R7420" s="28"/>
    </row>
    <row r="7421" spans="2:18">
      <c r="B7421" s="28"/>
      <c r="C7421" s="28"/>
      <c r="D7421" s="28"/>
      <c r="E7421" s="28"/>
      <c r="F7421" s="28"/>
      <c r="G7421" s="28"/>
      <c r="H7421" s="28"/>
      <c r="I7421" s="28"/>
      <c r="J7421" s="28"/>
      <c r="K7421" s="28"/>
      <c r="L7421" s="28"/>
      <c r="M7421" s="28"/>
      <c r="N7421" s="28"/>
      <c r="O7421" s="28"/>
      <c r="P7421" s="28"/>
      <c r="Q7421" s="28"/>
      <c r="R7421" s="28"/>
    </row>
    <row r="7422" spans="2:18">
      <c r="B7422" s="28"/>
      <c r="C7422" s="28"/>
      <c r="D7422" s="28"/>
      <c r="E7422" s="28"/>
      <c r="F7422" s="28"/>
      <c r="G7422" s="28"/>
      <c r="H7422" s="28"/>
      <c r="I7422" s="28"/>
      <c r="J7422" s="28"/>
      <c r="K7422" s="28"/>
      <c r="L7422" s="28"/>
      <c r="M7422" s="28"/>
      <c r="N7422" s="28"/>
      <c r="O7422" s="28"/>
      <c r="P7422" s="28"/>
      <c r="Q7422" s="28"/>
      <c r="R7422" s="28"/>
    </row>
    <row r="7423" spans="2:18">
      <c r="B7423" s="28"/>
      <c r="C7423" s="28"/>
      <c r="D7423" s="28"/>
      <c r="E7423" s="28"/>
      <c r="F7423" s="28"/>
      <c r="G7423" s="28"/>
      <c r="H7423" s="28"/>
      <c r="I7423" s="28"/>
      <c r="J7423" s="28"/>
      <c r="K7423" s="28"/>
      <c r="L7423" s="28"/>
      <c r="M7423" s="28"/>
      <c r="N7423" s="28"/>
      <c r="O7423" s="28"/>
      <c r="P7423" s="28"/>
      <c r="Q7423" s="28"/>
      <c r="R7423" s="28"/>
    </row>
    <row r="7424" spans="2:18">
      <c r="B7424" s="28"/>
      <c r="C7424" s="28"/>
      <c r="D7424" s="28"/>
      <c r="E7424" s="28"/>
      <c r="F7424" s="28"/>
      <c r="G7424" s="28"/>
      <c r="H7424" s="28"/>
      <c r="I7424" s="28"/>
      <c r="J7424" s="28"/>
      <c r="K7424" s="28"/>
      <c r="L7424" s="28"/>
      <c r="M7424" s="28"/>
      <c r="N7424" s="28"/>
      <c r="O7424" s="28"/>
      <c r="P7424" s="28"/>
      <c r="Q7424" s="28"/>
      <c r="R7424" s="28"/>
    </row>
    <row r="7425" spans="2:18">
      <c r="B7425" s="28"/>
      <c r="C7425" s="28"/>
      <c r="D7425" s="28"/>
      <c r="E7425" s="28"/>
      <c r="F7425" s="28"/>
      <c r="G7425" s="28"/>
      <c r="H7425" s="28"/>
      <c r="I7425" s="28"/>
      <c r="J7425" s="28"/>
      <c r="K7425" s="28"/>
      <c r="L7425" s="28"/>
      <c r="M7425" s="28"/>
      <c r="N7425" s="28"/>
      <c r="O7425" s="28"/>
      <c r="P7425" s="28"/>
      <c r="Q7425" s="28"/>
      <c r="R7425" s="28"/>
    </row>
    <row r="7426" spans="2:18">
      <c r="B7426" s="28"/>
      <c r="C7426" s="28"/>
      <c r="D7426" s="28"/>
      <c r="E7426" s="28"/>
      <c r="F7426" s="28"/>
      <c r="G7426" s="28"/>
      <c r="H7426" s="28"/>
      <c r="I7426" s="28"/>
      <c r="J7426" s="28"/>
      <c r="K7426" s="28"/>
      <c r="L7426" s="28"/>
      <c r="M7426" s="28"/>
      <c r="N7426" s="28"/>
      <c r="O7426" s="28"/>
      <c r="P7426" s="28"/>
      <c r="Q7426" s="28"/>
      <c r="R7426" s="28"/>
    </row>
    <row r="7427" spans="2:18">
      <c r="B7427" s="28"/>
      <c r="C7427" s="28"/>
      <c r="D7427" s="28"/>
      <c r="E7427" s="28"/>
      <c r="F7427" s="28"/>
      <c r="G7427" s="28"/>
      <c r="H7427" s="28"/>
      <c r="I7427" s="28"/>
      <c r="J7427" s="28"/>
      <c r="K7427" s="28"/>
      <c r="L7427" s="28"/>
      <c r="M7427" s="28"/>
      <c r="N7427" s="28"/>
      <c r="O7427" s="28"/>
      <c r="P7427" s="28"/>
      <c r="Q7427" s="28"/>
      <c r="R7427" s="28"/>
    </row>
    <row r="7428" spans="2:18">
      <c r="B7428" s="28"/>
      <c r="C7428" s="28"/>
      <c r="D7428" s="28"/>
      <c r="E7428" s="28"/>
      <c r="F7428" s="28"/>
      <c r="G7428" s="28"/>
      <c r="H7428" s="28"/>
      <c r="I7428" s="28"/>
      <c r="J7428" s="28"/>
      <c r="K7428" s="28"/>
      <c r="L7428" s="28"/>
      <c r="M7428" s="28"/>
      <c r="N7428" s="28"/>
      <c r="O7428" s="28"/>
      <c r="P7428" s="28"/>
      <c r="Q7428" s="28"/>
      <c r="R7428" s="28"/>
    </row>
    <row r="7429" spans="2:18">
      <c r="B7429" s="28"/>
      <c r="C7429" s="28"/>
      <c r="D7429" s="28"/>
      <c r="E7429" s="28"/>
      <c r="F7429" s="28"/>
      <c r="G7429" s="28"/>
      <c r="H7429" s="28"/>
      <c r="I7429" s="28"/>
      <c r="J7429" s="28"/>
      <c r="K7429" s="28"/>
      <c r="L7429" s="28"/>
      <c r="M7429" s="28"/>
      <c r="N7429" s="28"/>
      <c r="O7429" s="28"/>
      <c r="P7429" s="28"/>
      <c r="Q7429" s="28"/>
      <c r="R7429" s="28"/>
    </row>
    <row r="7430" spans="2:18">
      <c r="B7430" s="28"/>
      <c r="C7430" s="28"/>
      <c r="D7430" s="28"/>
      <c r="E7430" s="28"/>
      <c r="F7430" s="28"/>
      <c r="G7430" s="28"/>
      <c r="H7430" s="28"/>
      <c r="I7430" s="28"/>
      <c r="J7430" s="28"/>
      <c r="K7430" s="28"/>
      <c r="L7430" s="28"/>
      <c r="M7430" s="28"/>
      <c r="N7430" s="28"/>
      <c r="O7430" s="28"/>
      <c r="P7430" s="28"/>
      <c r="Q7430" s="28"/>
      <c r="R7430" s="28"/>
    </row>
    <row r="7431" spans="2:18">
      <c r="B7431" s="28"/>
      <c r="C7431" s="28"/>
      <c r="D7431" s="28"/>
      <c r="E7431" s="28"/>
      <c r="F7431" s="28"/>
      <c r="G7431" s="28"/>
      <c r="H7431" s="28"/>
      <c r="I7431" s="28"/>
      <c r="J7431" s="28"/>
      <c r="K7431" s="28"/>
      <c r="L7431" s="28"/>
      <c r="M7431" s="28"/>
      <c r="N7431" s="28"/>
      <c r="O7431" s="28"/>
      <c r="P7431" s="28"/>
      <c r="Q7431" s="28"/>
      <c r="R7431" s="28"/>
    </row>
    <row r="7432" spans="2:18">
      <c r="B7432" s="28"/>
      <c r="C7432" s="28"/>
      <c r="D7432" s="28"/>
      <c r="E7432" s="28"/>
      <c r="F7432" s="28"/>
      <c r="G7432" s="28"/>
      <c r="H7432" s="28"/>
      <c r="I7432" s="28"/>
      <c r="J7432" s="28"/>
      <c r="K7432" s="28"/>
      <c r="L7432" s="28"/>
      <c r="M7432" s="28"/>
      <c r="N7432" s="28"/>
      <c r="O7432" s="28"/>
      <c r="P7432" s="28"/>
      <c r="Q7432" s="28"/>
      <c r="R7432" s="28"/>
    </row>
    <row r="7433" spans="2:18">
      <c r="B7433" s="28"/>
      <c r="C7433" s="28"/>
      <c r="D7433" s="28"/>
      <c r="E7433" s="28"/>
      <c r="F7433" s="28"/>
      <c r="G7433" s="28"/>
      <c r="H7433" s="28"/>
      <c r="I7433" s="28"/>
      <c r="J7433" s="28"/>
      <c r="K7433" s="28"/>
      <c r="L7433" s="28"/>
      <c r="M7433" s="28"/>
      <c r="N7433" s="28"/>
      <c r="O7433" s="28"/>
      <c r="P7433" s="28"/>
      <c r="Q7433" s="28"/>
      <c r="R7433" s="28"/>
    </row>
    <row r="7434" spans="2:18">
      <c r="B7434" s="28"/>
      <c r="C7434" s="28"/>
      <c r="D7434" s="28"/>
      <c r="E7434" s="28"/>
      <c r="F7434" s="28"/>
      <c r="G7434" s="28"/>
      <c r="H7434" s="28"/>
      <c r="I7434" s="28"/>
      <c r="J7434" s="28"/>
      <c r="K7434" s="28"/>
      <c r="L7434" s="28"/>
      <c r="M7434" s="28"/>
      <c r="N7434" s="28"/>
      <c r="O7434" s="28"/>
      <c r="P7434" s="28"/>
      <c r="Q7434" s="28"/>
      <c r="R7434" s="28"/>
    </row>
    <row r="7435" spans="2:18">
      <c r="B7435" s="28"/>
      <c r="C7435" s="28"/>
      <c r="D7435" s="28"/>
      <c r="E7435" s="28"/>
      <c r="F7435" s="28"/>
      <c r="G7435" s="28"/>
      <c r="H7435" s="28"/>
      <c r="I7435" s="28"/>
      <c r="J7435" s="28"/>
      <c r="K7435" s="28"/>
      <c r="L7435" s="28"/>
      <c r="M7435" s="28"/>
      <c r="N7435" s="28"/>
      <c r="O7435" s="28"/>
      <c r="P7435" s="28"/>
      <c r="Q7435" s="28"/>
      <c r="R7435" s="28"/>
    </row>
    <row r="7436" spans="2:18">
      <c r="B7436" s="28"/>
      <c r="C7436" s="28"/>
      <c r="D7436" s="28"/>
      <c r="E7436" s="28"/>
      <c r="F7436" s="28"/>
      <c r="G7436" s="28"/>
      <c r="H7436" s="28"/>
      <c r="I7436" s="28"/>
      <c r="J7436" s="28"/>
      <c r="K7436" s="28"/>
      <c r="L7436" s="28"/>
      <c r="M7436" s="28"/>
      <c r="N7436" s="28"/>
      <c r="O7436" s="28"/>
      <c r="P7436" s="28"/>
      <c r="Q7436" s="28"/>
      <c r="R7436" s="28"/>
    </row>
    <row r="7437" spans="2:18">
      <c r="B7437" s="28"/>
      <c r="C7437" s="28"/>
      <c r="D7437" s="28"/>
      <c r="E7437" s="28"/>
      <c r="F7437" s="28"/>
      <c r="G7437" s="28"/>
      <c r="H7437" s="28"/>
      <c r="I7437" s="28"/>
      <c r="J7437" s="28"/>
      <c r="K7437" s="28"/>
      <c r="L7437" s="28"/>
      <c r="M7437" s="28"/>
      <c r="N7437" s="28"/>
      <c r="O7437" s="28"/>
      <c r="P7437" s="28"/>
      <c r="Q7437" s="28"/>
      <c r="R7437" s="28"/>
    </row>
    <row r="7438" spans="2:18">
      <c r="B7438" s="28"/>
      <c r="C7438" s="28"/>
      <c r="D7438" s="28"/>
      <c r="E7438" s="28"/>
      <c r="F7438" s="28"/>
      <c r="G7438" s="28"/>
      <c r="H7438" s="28"/>
      <c r="I7438" s="28"/>
      <c r="J7438" s="28"/>
      <c r="K7438" s="28"/>
      <c r="L7438" s="28"/>
      <c r="M7438" s="28"/>
      <c r="N7438" s="28"/>
      <c r="O7438" s="28"/>
      <c r="P7438" s="28"/>
      <c r="Q7438" s="28"/>
      <c r="R7438" s="28"/>
    </row>
    <row r="7439" spans="2:18">
      <c r="B7439" s="28"/>
      <c r="C7439" s="28"/>
      <c r="D7439" s="28"/>
      <c r="E7439" s="28"/>
      <c r="F7439" s="28"/>
      <c r="G7439" s="28"/>
      <c r="H7439" s="28"/>
      <c r="I7439" s="28"/>
      <c r="J7439" s="28"/>
      <c r="K7439" s="28"/>
      <c r="L7439" s="28"/>
      <c r="M7439" s="28"/>
      <c r="N7439" s="28"/>
      <c r="O7439" s="28"/>
      <c r="P7439" s="28"/>
      <c r="Q7439" s="28"/>
      <c r="R7439" s="28"/>
    </row>
    <row r="7440" spans="2:18">
      <c r="B7440" s="28"/>
      <c r="C7440" s="28"/>
      <c r="D7440" s="28"/>
      <c r="E7440" s="28"/>
      <c r="F7440" s="28"/>
      <c r="G7440" s="28"/>
      <c r="H7440" s="28"/>
      <c r="I7440" s="28"/>
      <c r="J7440" s="28"/>
      <c r="K7440" s="28"/>
      <c r="L7440" s="28"/>
      <c r="M7440" s="28"/>
      <c r="N7440" s="28"/>
      <c r="O7440" s="28"/>
      <c r="P7440" s="28"/>
      <c r="Q7440" s="28"/>
      <c r="R7440" s="28"/>
    </row>
    <row r="7441" spans="2:18">
      <c r="B7441" s="28"/>
      <c r="C7441" s="28"/>
      <c r="D7441" s="28"/>
      <c r="E7441" s="28"/>
      <c r="F7441" s="28"/>
      <c r="G7441" s="28"/>
      <c r="H7441" s="28"/>
      <c r="I7441" s="28"/>
      <c r="J7441" s="28"/>
      <c r="K7441" s="28"/>
      <c r="L7441" s="28"/>
      <c r="M7441" s="28"/>
      <c r="N7441" s="28"/>
      <c r="O7441" s="28"/>
      <c r="P7441" s="28"/>
      <c r="Q7441" s="28"/>
      <c r="R7441" s="28"/>
    </row>
    <row r="7442" spans="2:18">
      <c r="B7442" s="28"/>
      <c r="C7442" s="28"/>
      <c r="D7442" s="28"/>
      <c r="E7442" s="28"/>
      <c r="F7442" s="28"/>
      <c r="G7442" s="28"/>
      <c r="H7442" s="28"/>
      <c r="I7442" s="28"/>
      <c r="J7442" s="28"/>
      <c r="K7442" s="28"/>
      <c r="L7442" s="28"/>
      <c r="M7442" s="28"/>
      <c r="N7442" s="28"/>
      <c r="O7442" s="28"/>
      <c r="P7442" s="28"/>
      <c r="Q7442" s="28"/>
      <c r="R7442" s="28"/>
    </row>
    <row r="7443" spans="2:18">
      <c r="B7443" s="28"/>
      <c r="C7443" s="28"/>
      <c r="D7443" s="28"/>
      <c r="E7443" s="28"/>
      <c r="F7443" s="28"/>
      <c r="G7443" s="28"/>
      <c r="H7443" s="28"/>
      <c r="I7443" s="28"/>
      <c r="J7443" s="28"/>
      <c r="K7443" s="28"/>
      <c r="L7443" s="28"/>
      <c r="M7443" s="28"/>
      <c r="N7443" s="28"/>
      <c r="O7443" s="28"/>
      <c r="P7443" s="28"/>
      <c r="Q7443" s="28"/>
      <c r="R7443" s="28"/>
    </row>
    <row r="7444" spans="2:18">
      <c r="B7444" s="28"/>
      <c r="C7444" s="28"/>
      <c r="D7444" s="28"/>
      <c r="E7444" s="28"/>
      <c r="F7444" s="28"/>
      <c r="G7444" s="28"/>
      <c r="H7444" s="28"/>
      <c r="I7444" s="28"/>
      <c r="J7444" s="28"/>
      <c r="K7444" s="28"/>
      <c r="L7444" s="28"/>
      <c r="M7444" s="28"/>
      <c r="N7444" s="28"/>
      <c r="O7444" s="28"/>
      <c r="P7444" s="28"/>
      <c r="Q7444" s="28"/>
      <c r="R7444" s="28"/>
    </row>
    <row r="7445" spans="2:18">
      <c r="B7445" s="28"/>
      <c r="C7445" s="28"/>
      <c r="D7445" s="28"/>
      <c r="E7445" s="28"/>
      <c r="F7445" s="28"/>
      <c r="G7445" s="28"/>
      <c r="H7445" s="28"/>
      <c r="I7445" s="28"/>
      <c r="J7445" s="28"/>
      <c r="K7445" s="28"/>
      <c r="L7445" s="28"/>
      <c r="M7445" s="28"/>
      <c r="N7445" s="28"/>
      <c r="O7445" s="28"/>
      <c r="P7445" s="28"/>
      <c r="Q7445" s="28"/>
      <c r="R7445" s="28"/>
    </row>
    <row r="7446" spans="2:18">
      <c r="B7446" s="28"/>
      <c r="C7446" s="28"/>
      <c r="D7446" s="28"/>
      <c r="E7446" s="28"/>
      <c r="F7446" s="28"/>
      <c r="G7446" s="28"/>
      <c r="H7446" s="28"/>
      <c r="I7446" s="28"/>
      <c r="J7446" s="28"/>
      <c r="K7446" s="28"/>
      <c r="L7446" s="28"/>
      <c r="M7446" s="28"/>
      <c r="N7446" s="28"/>
      <c r="O7446" s="28"/>
      <c r="P7446" s="28"/>
      <c r="Q7446" s="28"/>
      <c r="R7446" s="28"/>
    </row>
    <row r="7447" spans="2:18">
      <c r="B7447" s="28"/>
      <c r="C7447" s="28"/>
      <c r="D7447" s="28"/>
      <c r="E7447" s="28"/>
      <c r="F7447" s="28"/>
      <c r="G7447" s="28"/>
      <c r="H7447" s="28"/>
      <c r="I7447" s="28"/>
      <c r="J7447" s="28"/>
      <c r="K7447" s="28"/>
      <c r="L7447" s="28"/>
      <c r="M7447" s="28"/>
      <c r="N7447" s="28"/>
      <c r="O7447" s="28"/>
      <c r="P7447" s="28"/>
      <c r="Q7447" s="28"/>
      <c r="R7447" s="28"/>
    </row>
    <row r="7448" spans="2:18">
      <c r="B7448" s="28"/>
      <c r="C7448" s="28"/>
      <c r="D7448" s="28"/>
      <c r="E7448" s="28"/>
      <c r="F7448" s="28"/>
      <c r="G7448" s="28"/>
      <c r="H7448" s="28"/>
      <c r="I7448" s="28"/>
      <c r="J7448" s="28"/>
      <c r="K7448" s="28"/>
      <c r="L7448" s="28"/>
      <c r="M7448" s="28"/>
      <c r="N7448" s="28"/>
      <c r="O7448" s="28"/>
      <c r="P7448" s="28"/>
      <c r="Q7448" s="28"/>
      <c r="R7448" s="28"/>
    </row>
    <row r="7449" spans="2:18">
      <c r="B7449" s="28"/>
      <c r="C7449" s="28"/>
      <c r="D7449" s="28"/>
      <c r="E7449" s="28"/>
      <c r="F7449" s="28"/>
      <c r="G7449" s="28"/>
      <c r="H7449" s="28"/>
      <c r="I7449" s="28"/>
      <c r="J7449" s="28"/>
      <c r="K7449" s="28"/>
      <c r="L7449" s="28"/>
      <c r="M7449" s="28"/>
      <c r="N7449" s="28"/>
      <c r="O7449" s="28"/>
      <c r="P7449" s="28"/>
      <c r="Q7449" s="28"/>
      <c r="R7449" s="28"/>
    </row>
    <row r="7450" spans="2:18">
      <c r="B7450" s="28"/>
      <c r="C7450" s="28"/>
      <c r="D7450" s="28"/>
      <c r="E7450" s="28"/>
      <c r="F7450" s="28"/>
      <c r="G7450" s="28"/>
      <c r="H7450" s="28"/>
      <c r="I7450" s="28"/>
      <c r="J7450" s="28"/>
      <c r="K7450" s="28"/>
      <c r="L7450" s="28"/>
      <c r="M7450" s="28"/>
      <c r="N7450" s="28"/>
      <c r="O7450" s="28"/>
      <c r="P7450" s="28"/>
      <c r="Q7450" s="28"/>
      <c r="R7450" s="28"/>
    </row>
    <row r="7451" spans="2:18">
      <c r="B7451" s="28"/>
      <c r="C7451" s="28"/>
      <c r="D7451" s="28"/>
      <c r="E7451" s="28"/>
      <c r="F7451" s="28"/>
      <c r="G7451" s="28"/>
      <c r="H7451" s="28"/>
      <c r="I7451" s="28"/>
      <c r="J7451" s="28"/>
      <c r="K7451" s="28"/>
      <c r="L7451" s="28"/>
      <c r="M7451" s="28"/>
      <c r="N7451" s="28"/>
      <c r="O7451" s="28"/>
      <c r="P7451" s="28"/>
      <c r="Q7451" s="28"/>
      <c r="R7451" s="28"/>
    </row>
    <row r="7452" spans="2:18">
      <c r="B7452" s="28"/>
      <c r="C7452" s="28"/>
      <c r="D7452" s="28"/>
      <c r="E7452" s="28"/>
      <c r="F7452" s="28"/>
      <c r="G7452" s="28"/>
      <c r="H7452" s="28"/>
      <c r="I7452" s="28"/>
      <c r="J7452" s="28"/>
      <c r="K7452" s="28"/>
      <c r="L7452" s="28"/>
      <c r="M7452" s="28"/>
      <c r="N7452" s="28"/>
      <c r="O7452" s="28"/>
      <c r="P7452" s="28"/>
      <c r="Q7452" s="28"/>
      <c r="R7452" s="28"/>
    </row>
    <row r="7453" spans="2:18">
      <c r="B7453" s="28"/>
      <c r="C7453" s="28"/>
      <c r="D7453" s="28"/>
      <c r="E7453" s="28"/>
      <c r="F7453" s="28"/>
      <c r="G7453" s="28"/>
      <c r="H7453" s="28"/>
      <c r="I7453" s="28"/>
      <c r="J7453" s="28"/>
      <c r="K7453" s="28"/>
      <c r="L7453" s="28"/>
      <c r="M7453" s="28"/>
      <c r="N7453" s="28"/>
      <c r="O7453" s="28"/>
      <c r="P7453" s="28"/>
      <c r="Q7453" s="28"/>
      <c r="R7453" s="28"/>
    </row>
    <row r="7454" spans="2:18">
      <c r="B7454" s="28"/>
      <c r="C7454" s="28"/>
      <c r="D7454" s="28"/>
      <c r="E7454" s="28"/>
      <c r="F7454" s="28"/>
      <c r="G7454" s="28"/>
      <c r="H7454" s="28"/>
      <c r="I7454" s="28"/>
      <c r="J7454" s="28"/>
      <c r="K7454" s="28"/>
      <c r="L7454" s="28"/>
      <c r="M7454" s="28"/>
      <c r="N7454" s="28"/>
      <c r="O7454" s="28"/>
      <c r="P7454" s="28"/>
      <c r="Q7454" s="28"/>
      <c r="R7454" s="28"/>
    </row>
    <row r="7455" spans="2:18">
      <c r="B7455" s="28"/>
      <c r="C7455" s="28"/>
      <c r="D7455" s="28"/>
      <c r="E7455" s="28"/>
      <c r="F7455" s="28"/>
      <c r="G7455" s="28"/>
      <c r="H7455" s="28"/>
      <c r="I7455" s="28"/>
      <c r="J7455" s="28"/>
      <c r="K7455" s="28"/>
      <c r="L7455" s="28"/>
      <c r="M7455" s="28"/>
      <c r="N7455" s="28"/>
      <c r="O7455" s="28"/>
      <c r="P7455" s="28"/>
      <c r="Q7455" s="28"/>
      <c r="R7455" s="28"/>
    </row>
    <row r="7456" spans="2:18">
      <c r="B7456" s="28"/>
      <c r="C7456" s="28"/>
      <c r="D7456" s="28"/>
      <c r="E7456" s="28"/>
      <c r="F7456" s="28"/>
      <c r="G7456" s="28"/>
      <c r="H7456" s="28"/>
      <c r="I7456" s="28"/>
      <c r="J7456" s="28"/>
      <c r="K7456" s="28"/>
      <c r="L7456" s="28"/>
      <c r="M7456" s="28"/>
      <c r="N7456" s="28"/>
      <c r="O7456" s="28"/>
      <c r="P7456" s="28"/>
      <c r="Q7456" s="28"/>
      <c r="R7456" s="28"/>
    </row>
    <row r="7457" spans="2:18">
      <c r="B7457" s="28"/>
      <c r="C7457" s="28"/>
      <c r="D7457" s="28"/>
      <c r="E7457" s="28"/>
      <c r="F7457" s="28"/>
      <c r="G7457" s="28"/>
      <c r="H7457" s="28"/>
      <c r="I7457" s="28"/>
      <c r="J7457" s="28"/>
      <c r="K7457" s="28"/>
      <c r="L7457" s="28"/>
      <c r="M7457" s="28"/>
      <c r="N7457" s="28"/>
      <c r="O7457" s="28"/>
      <c r="P7457" s="28"/>
      <c r="Q7457" s="28"/>
      <c r="R7457" s="28"/>
    </row>
    <row r="7458" spans="2:18">
      <c r="B7458" s="28"/>
      <c r="C7458" s="28"/>
      <c r="D7458" s="28"/>
      <c r="E7458" s="28"/>
      <c r="F7458" s="28"/>
      <c r="G7458" s="28"/>
      <c r="H7458" s="28"/>
      <c r="I7458" s="28"/>
      <c r="J7458" s="28"/>
      <c r="K7458" s="28"/>
      <c r="L7458" s="28"/>
      <c r="M7458" s="28"/>
      <c r="N7458" s="28"/>
      <c r="O7458" s="28"/>
      <c r="P7458" s="28"/>
      <c r="Q7458" s="28"/>
      <c r="R7458" s="28"/>
    </row>
    <row r="7459" spans="2:18">
      <c r="B7459" s="28"/>
      <c r="C7459" s="28"/>
      <c r="D7459" s="28"/>
      <c r="E7459" s="28"/>
      <c r="F7459" s="28"/>
      <c r="G7459" s="28"/>
      <c r="H7459" s="28"/>
      <c r="I7459" s="28"/>
      <c r="J7459" s="28"/>
      <c r="K7459" s="28"/>
      <c r="L7459" s="28"/>
      <c r="M7459" s="28"/>
      <c r="N7459" s="28"/>
      <c r="O7459" s="28"/>
      <c r="P7459" s="28"/>
      <c r="Q7459" s="28"/>
      <c r="R7459" s="28"/>
    </row>
    <row r="7460" spans="2:18">
      <c r="B7460" s="28"/>
      <c r="C7460" s="28"/>
      <c r="D7460" s="28"/>
      <c r="E7460" s="28"/>
      <c r="F7460" s="28"/>
      <c r="G7460" s="28"/>
      <c r="H7460" s="28"/>
      <c r="I7460" s="28"/>
      <c r="J7460" s="28"/>
      <c r="K7460" s="28"/>
      <c r="L7460" s="28"/>
      <c r="M7460" s="28"/>
      <c r="N7460" s="28"/>
      <c r="O7460" s="28"/>
      <c r="P7460" s="28"/>
      <c r="Q7460" s="28"/>
      <c r="R7460" s="28"/>
    </row>
    <row r="7461" spans="2:18">
      <c r="B7461" s="28"/>
      <c r="C7461" s="28"/>
      <c r="D7461" s="28"/>
      <c r="E7461" s="28"/>
      <c r="F7461" s="28"/>
      <c r="G7461" s="28"/>
      <c r="H7461" s="28"/>
      <c r="I7461" s="28"/>
      <c r="J7461" s="28"/>
      <c r="K7461" s="28"/>
      <c r="L7461" s="28"/>
      <c r="M7461" s="28"/>
      <c r="N7461" s="28"/>
      <c r="O7461" s="28"/>
      <c r="P7461" s="28"/>
      <c r="Q7461" s="28"/>
      <c r="R7461" s="28"/>
    </row>
    <row r="7462" spans="2:18">
      <c r="B7462" s="28"/>
      <c r="C7462" s="28"/>
      <c r="D7462" s="28"/>
      <c r="E7462" s="28"/>
      <c r="F7462" s="28"/>
      <c r="G7462" s="28"/>
      <c r="H7462" s="28"/>
      <c r="I7462" s="28"/>
      <c r="J7462" s="28"/>
      <c r="K7462" s="28"/>
      <c r="L7462" s="28"/>
      <c r="M7462" s="28"/>
      <c r="N7462" s="28"/>
      <c r="O7462" s="28"/>
      <c r="P7462" s="28"/>
      <c r="Q7462" s="28"/>
      <c r="R7462" s="28"/>
    </row>
    <row r="7463" spans="2:18">
      <c r="B7463" s="28"/>
      <c r="C7463" s="28"/>
      <c r="D7463" s="28"/>
      <c r="E7463" s="28"/>
      <c r="F7463" s="28"/>
      <c r="G7463" s="28"/>
      <c r="H7463" s="28"/>
      <c r="I7463" s="28"/>
      <c r="J7463" s="28"/>
      <c r="K7463" s="28"/>
      <c r="L7463" s="28"/>
      <c r="M7463" s="28"/>
      <c r="N7463" s="28"/>
      <c r="O7463" s="28"/>
      <c r="P7463" s="28"/>
      <c r="Q7463" s="28"/>
      <c r="R7463" s="28"/>
    </row>
    <row r="7464" spans="2:18">
      <c r="B7464" s="28"/>
      <c r="C7464" s="28"/>
      <c r="D7464" s="28"/>
      <c r="E7464" s="28"/>
      <c r="F7464" s="28"/>
      <c r="G7464" s="28"/>
      <c r="H7464" s="28"/>
      <c r="I7464" s="28"/>
      <c r="J7464" s="28"/>
      <c r="K7464" s="28"/>
      <c r="L7464" s="28"/>
      <c r="M7464" s="28"/>
      <c r="N7464" s="28"/>
      <c r="O7464" s="28"/>
      <c r="P7464" s="28"/>
      <c r="Q7464" s="28"/>
      <c r="R7464" s="28"/>
    </row>
    <row r="7465" spans="2:18">
      <c r="B7465" s="28"/>
      <c r="C7465" s="28"/>
      <c r="D7465" s="28"/>
      <c r="E7465" s="28"/>
      <c r="F7465" s="28"/>
      <c r="G7465" s="28"/>
      <c r="H7465" s="28"/>
      <c r="I7465" s="28"/>
      <c r="J7465" s="28"/>
      <c r="K7465" s="28"/>
      <c r="L7465" s="28"/>
      <c r="M7465" s="28"/>
      <c r="N7465" s="28"/>
      <c r="O7465" s="28"/>
      <c r="P7465" s="28"/>
      <c r="Q7465" s="28"/>
      <c r="R7465" s="28"/>
    </row>
    <row r="7466" spans="2:18">
      <c r="B7466" s="28"/>
      <c r="C7466" s="28"/>
      <c r="D7466" s="28"/>
      <c r="E7466" s="28"/>
      <c r="F7466" s="28"/>
      <c r="G7466" s="28"/>
      <c r="H7466" s="28"/>
      <c r="I7466" s="28"/>
      <c r="J7466" s="28"/>
      <c r="K7466" s="28"/>
      <c r="L7466" s="28"/>
      <c r="M7466" s="28"/>
      <c r="N7466" s="28"/>
      <c r="O7466" s="28"/>
      <c r="P7466" s="28"/>
      <c r="Q7466" s="28"/>
      <c r="R7466" s="28"/>
    </row>
    <row r="7467" spans="2:18">
      <c r="B7467" s="28"/>
      <c r="C7467" s="28"/>
      <c r="D7467" s="28"/>
      <c r="E7467" s="28"/>
      <c r="F7467" s="28"/>
      <c r="G7467" s="28"/>
      <c r="H7467" s="28"/>
      <c r="I7467" s="28"/>
      <c r="J7467" s="28"/>
      <c r="K7467" s="28"/>
      <c r="L7467" s="28"/>
      <c r="M7467" s="28"/>
      <c r="N7467" s="28"/>
      <c r="O7467" s="28"/>
      <c r="P7467" s="28"/>
      <c r="Q7467" s="28"/>
      <c r="R7467" s="28"/>
    </row>
    <row r="7468" spans="2:18">
      <c r="B7468" s="28"/>
      <c r="C7468" s="28"/>
      <c r="D7468" s="28"/>
      <c r="E7468" s="28"/>
      <c r="F7468" s="28"/>
      <c r="G7468" s="28"/>
      <c r="H7468" s="28"/>
      <c r="I7468" s="28"/>
      <c r="J7468" s="28"/>
      <c r="K7468" s="28"/>
      <c r="L7468" s="28"/>
      <c r="M7468" s="28"/>
      <c r="N7468" s="28"/>
      <c r="O7468" s="28"/>
      <c r="P7468" s="28"/>
      <c r="Q7468" s="28"/>
      <c r="R7468" s="28"/>
    </row>
    <row r="7469" spans="2:18">
      <c r="B7469" s="28"/>
      <c r="C7469" s="28"/>
      <c r="D7469" s="28"/>
      <c r="E7469" s="28"/>
      <c r="F7469" s="28"/>
      <c r="G7469" s="28"/>
      <c r="H7469" s="28"/>
      <c r="I7469" s="28"/>
      <c r="J7469" s="28"/>
      <c r="K7469" s="28"/>
      <c r="L7469" s="28"/>
      <c r="M7469" s="28"/>
      <c r="N7469" s="28"/>
      <c r="O7469" s="28"/>
      <c r="P7469" s="28"/>
      <c r="Q7469" s="28"/>
      <c r="R7469" s="28"/>
    </row>
    <row r="7470" spans="2:18">
      <c r="B7470" s="28"/>
      <c r="C7470" s="28"/>
      <c r="D7470" s="28"/>
      <c r="E7470" s="28"/>
      <c r="F7470" s="28"/>
      <c r="G7470" s="28"/>
      <c r="H7470" s="28"/>
      <c r="I7470" s="28"/>
      <c r="J7470" s="28"/>
      <c r="K7470" s="28"/>
      <c r="L7470" s="28"/>
      <c r="M7470" s="28"/>
      <c r="N7470" s="28"/>
      <c r="O7470" s="28"/>
      <c r="P7470" s="28"/>
      <c r="Q7470" s="28"/>
      <c r="R7470" s="28"/>
    </row>
    <row r="7471" spans="2:18">
      <c r="B7471" s="28"/>
      <c r="C7471" s="28"/>
      <c r="D7471" s="28"/>
      <c r="E7471" s="28"/>
      <c r="F7471" s="28"/>
      <c r="G7471" s="28"/>
      <c r="H7471" s="28"/>
      <c r="I7471" s="28"/>
      <c r="J7471" s="28"/>
      <c r="K7471" s="28"/>
      <c r="L7471" s="28"/>
      <c r="M7471" s="28"/>
      <c r="N7471" s="28"/>
      <c r="O7471" s="28"/>
      <c r="P7471" s="28"/>
      <c r="Q7471" s="28"/>
      <c r="R7471" s="28"/>
    </row>
    <row r="7472" spans="2:18">
      <c r="B7472" s="28"/>
      <c r="C7472" s="28"/>
      <c r="D7472" s="28"/>
      <c r="E7472" s="28"/>
      <c r="F7472" s="28"/>
      <c r="G7472" s="28"/>
      <c r="H7472" s="28"/>
      <c r="I7472" s="28"/>
      <c r="J7472" s="28"/>
      <c r="K7472" s="28"/>
      <c r="L7472" s="28"/>
      <c r="M7472" s="28"/>
      <c r="N7472" s="28"/>
      <c r="O7472" s="28"/>
      <c r="P7472" s="28"/>
      <c r="Q7472" s="28"/>
      <c r="R7472" s="28"/>
    </row>
    <row r="7473" spans="2:18">
      <c r="B7473" s="28"/>
      <c r="C7473" s="28"/>
      <c r="D7473" s="28"/>
      <c r="E7473" s="28"/>
      <c r="F7473" s="28"/>
      <c r="G7473" s="28"/>
      <c r="H7473" s="28"/>
      <c r="I7473" s="28"/>
      <c r="J7473" s="28"/>
      <c r="K7473" s="28"/>
      <c r="L7473" s="28"/>
      <c r="M7473" s="28"/>
      <c r="N7473" s="28"/>
      <c r="O7473" s="28"/>
      <c r="P7473" s="28"/>
      <c r="Q7473" s="28"/>
      <c r="R7473" s="28"/>
    </row>
    <row r="7474" spans="2:18">
      <c r="B7474" s="28"/>
      <c r="C7474" s="28"/>
      <c r="D7474" s="28"/>
      <c r="E7474" s="28"/>
      <c r="F7474" s="28"/>
      <c r="G7474" s="28"/>
      <c r="H7474" s="28"/>
      <c r="I7474" s="28"/>
      <c r="J7474" s="28"/>
      <c r="K7474" s="28"/>
      <c r="L7474" s="28"/>
      <c r="M7474" s="28"/>
      <c r="N7474" s="28"/>
      <c r="O7474" s="28"/>
      <c r="P7474" s="28"/>
      <c r="Q7474" s="28"/>
      <c r="R7474" s="28"/>
    </row>
    <row r="7475" spans="2:18">
      <c r="B7475" s="28"/>
      <c r="C7475" s="28"/>
      <c r="D7475" s="28"/>
      <c r="E7475" s="28"/>
      <c r="F7475" s="28"/>
      <c r="G7475" s="28"/>
      <c r="H7475" s="28"/>
      <c r="I7475" s="28"/>
      <c r="J7475" s="28"/>
      <c r="K7475" s="28"/>
      <c r="L7475" s="28"/>
      <c r="M7475" s="28"/>
      <c r="N7475" s="28"/>
      <c r="O7475" s="28"/>
      <c r="P7475" s="28"/>
      <c r="Q7475" s="28"/>
      <c r="R7475" s="28"/>
    </row>
    <row r="7476" spans="2:18">
      <c r="B7476" s="28"/>
      <c r="C7476" s="28"/>
      <c r="D7476" s="28"/>
      <c r="E7476" s="28"/>
      <c r="F7476" s="28"/>
      <c r="G7476" s="28"/>
      <c r="H7476" s="28"/>
      <c r="I7476" s="28"/>
      <c r="J7476" s="28"/>
      <c r="K7476" s="28"/>
      <c r="L7476" s="28"/>
      <c r="M7476" s="28"/>
      <c r="N7476" s="28"/>
      <c r="O7476" s="28"/>
      <c r="P7476" s="28"/>
      <c r="Q7476" s="28"/>
      <c r="R7476" s="28"/>
    </row>
    <row r="7477" spans="2:18">
      <c r="B7477" s="28"/>
      <c r="C7477" s="28"/>
      <c r="D7477" s="28"/>
      <c r="E7477" s="28"/>
      <c r="F7477" s="28"/>
      <c r="G7477" s="28"/>
      <c r="H7477" s="28"/>
      <c r="I7477" s="28"/>
      <c r="J7477" s="28"/>
      <c r="K7477" s="28"/>
      <c r="L7477" s="28"/>
      <c r="M7477" s="28"/>
      <c r="N7477" s="28"/>
      <c r="O7477" s="28"/>
      <c r="P7477" s="28"/>
      <c r="Q7477" s="28"/>
      <c r="R7477" s="28"/>
    </row>
    <row r="7478" spans="2:18">
      <c r="B7478" s="28"/>
      <c r="C7478" s="28"/>
      <c r="D7478" s="28"/>
      <c r="E7478" s="28"/>
      <c r="F7478" s="28"/>
      <c r="G7478" s="28"/>
      <c r="H7478" s="28"/>
      <c r="I7478" s="28"/>
      <c r="J7478" s="28"/>
      <c r="K7478" s="28"/>
      <c r="L7478" s="28"/>
      <c r="M7478" s="28"/>
      <c r="N7478" s="28"/>
      <c r="O7478" s="28"/>
      <c r="P7478" s="28"/>
      <c r="Q7478" s="28"/>
      <c r="R7478" s="28"/>
    </row>
    <row r="7479" spans="2:18">
      <c r="B7479" s="28"/>
      <c r="C7479" s="28"/>
      <c r="D7479" s="28"/>
      <c r="E7479" s="28"/>
      <c r="F7479" s="28"/>
      <c r="G7479" s="28"/>
      <c r="H7479" s="28"/>
      <c r="I7479" s="28"/>
      <c r="J7479" s="28"/>
      <c r="K7479" s="28"/>
      <c r="L7479" s="28"/>
      <c r="M7479" s="28"/>
      <c r="N7479" s="28"/>
      <c r="O7479" s="28"/>
      <c r="P7479" s="28"/>
      <c r="Q7479" s="28"/>
      <c r="R7479" s="28"/>
    </row>
    <row r="7480" spans="2:18">
      <c r="B7480" s="28"/>
      <c r="C7480" s="28"/>
      <c r="D7480" s="28"/>
      <c r="E7480" s="28"/>
      <c r="F7480" s="28"/>
      <c r="G7480" s="28"/>
      <c r="H7480" s="28"/>
      <c r="I7480" s="28"/>
      <c r="J7480" s="28"/>
      <c r="K7480" s="28"/>
      <c r="L7480" s="28"/>
      <c r="M7480" s="28"/>
      <c r="N7480" s="28"/>
      <c r="O7480" s="28"/>
      <c r="P7480" s="28"/>
      <c r="Q7480" s="28"/>
      <c r="R7480" s="28"/>
    </row>
    <row r="7481" spans="2:18">
      <c r="B7481" s="28"/>
      <c r="C7481" s="28"/>
      <c r="D7481" s="28"/>
      <c r="E7481" s="28"/>
      <c r="F7481" s="28"/>
      <c r="G7481" s="28"/>
      <c r="H7481" s="28"/>
      <c r="I7481" s="28"/>
      <c r="J7481" s="28"/>
      <c r="K7481" s="28"/>
      <c r="L7481" s="28"/>
      <c r="M7481" s="28"/>
      <c r="N7481" s="28"/>
      <c r="O7481" s="28"/>
      <c r="P7481" s="28"/>
      <c r="Q7481" s="28"/>
      <c r="R7481" s="28"/>
    </row>
    <row r="7482" spans="2:18">
      <c r="B7482" s="28"/>
      <c r="C7482" s="28"/>
      <c r="D7482" s="28"/>
      <c r="E7482" s="28"/>
      <c r="F7482" s="28"/>
      <c r="G7482" s="28"/>
      <c r="H7482" s="28"/>
      <c r="I7482" s="28"/>
      <c r="J7482" s="28"/>
      <c r="K7482" s="28"/>
      <c r="L7482" s="28"/>
      <c r="M7482" s="28"/>
      <c r="N7482" s="28"/>
      <c r="O7482" s="28"/>
      <c r="P7482" s="28"/>
      <c r="Q7482" s="28"/>
      <c r="R7482" s="28"/>
    </row>
    <row r="7483" spans="2:18">
      <c r="B7483" s="28"/>
      <c r="C7483" s="28"/>
      <c r="D7483" s="28"/>
      <c r="E7483" s="28"/>
      <c r="F7483" s="28"/>
      <c r="G7483" s="28"/>
      <c r="H7483" s="28"/>
      <c r="I7483" s="28"/>
      <c r="J7483" s="28"/>
      <c r="K7483" s="28"/>
      <c r="L7483" s="28"/>
      <c r="M7483" s="28"/>
      <c r="N7483" s="28"/>
      <c r="O7483" s="28"/>
      <c r="P7483" s="28"/>
      <c r="Q7483" s="28"/>
      <c r="R7483" s="28"/>
    </row>
    <row r="7484" spans="2:18">
      <c r="B7484" s="28"/>
      <c r="C7484" s="28"/>
      <c r="D7484" s="28"/>
      <c r="E7484" s="28"/>
      <c r="F7484" s="28"/>
      <c r="G7484" s="28"/>
      <c r="H7484" s="28"/>
      <c r="I7484" s="28"/>
      <c r="J7484" s="28"/>
      <c r="K7484" s="28"/>
      <c r="L7484" s="28"/>
      <c r="M7484" s="28"/>
      <c r="N7484" s="28"/>
      <c r="O7484" s="28"/>
      <c r="P7484" s="28"/>
      <c r="Q7484" s="28"/>
      <c r="R7484" s="28"/>
    </row>
    <row r="7485" spans="2:18">
      <c r="B7485" s="28"/>
      <c r="C7485" s="28"/>
      <c r="D7485" s="28"/>
      <c r="E7485" s="28"/>
      <c r="F7485" s="28"/>
      <c r="G7485" s="28"/>
      <c r="H7485" s="28"/>
      <c r="I7485" s="28"/>
      <c r="J7485" s="28"/>
      <c r="K7485" s="28"/>
      <c r="L7485" s="28"/>
      <c r="M7485" s="28"/>
      <c r="N7485" s="28"/>
      <c r="O7485" s="28"/>
      <c r="P7485" s="28"/>
      <c r="Q7485" s="28"/>
      <c r="R7485" s="28"/>
    </row>
    <row r="7486" spans="2:18">
      <c r="B7486" s="28"/>
      <c r="C7486" s="28"/>
      <c r="D7486" s="28"/>
      <c r="E7486" s="28"/>
      <c r="F7486" s="28"/>
      <c r="G7486" s="28"/>
      <c r="H7486" s="28"/>
      <c r="I7486" s="28"/>
      <c r="J7486" s="28"/>
      <c r="K7486" s="28"/>
      <c r="L7486" s="28"/>
      <c r="M7486" s="28"/>
      <c r="N7486" s="28"/>
      <c r="O7486" s="28"/>
      <c r="P7486" s="28"/>
      <c r="Q7486" s="28"/>
      <c r="R7486" s="28"/>
    </row>
    <row r="7487" spans="2:18">
      <c r="B7487" s="28"/>
      <c r="C7487" s="28"/>
      <c r="D7487" s="28"/>
      <c r="E7487" s="28"/>
      <c r="F7487" s="28"/>
      <c r="G7487" s="28"/>
      <c r="H7487" s="28"/>
      <c r="I7487" s="28"/>
      <c r="J7487" s="28"/>
      <c r="K7487" s="28"/>
      <c r="L7487" s="28"/>
      <c r="M7487" s="28"/>
      <c r="N7487" s="28"/>
      <c r="O7487" s="28"/>
      <c r="P7487" s="28"/>
      <c r="Q7487" s="28"/>
      <c r="R7487" s="28"/>
    </row>
    <row r="7488" spans="2:18">
      <c r="B7488" s="28"/>
      <c r="C7488" s="28"/>
      <c r="D7488" s="28"/>
      <c r="E7488" s="28"/>
      <c r="F7488" s="28"/>
      <c r="G7488" s="28"/>
      <c r="H7488" s="28"/>
      <c r="I7488" s="28"/>
      <c r="J7488" s="28"/>
      <c r="K7488" s="28"/>
      <c r="L7488" s="28"/>
      <c r="M7488" s="28"/>
      <c r="N7488" s="28"/>
      <c r="O7488" s="28"/>
      <c r="P7488" s="28"/>
      <c r="Q7488" s="28"/>
      <c r="R7488" s="28"/>
    </row>
    <row r="7489" spans="2:18">
      <c r="B7489" s="28"/>
      <c r="C7489" s="28"/>
      <c r="D7489" s="28"/>
      <c r="E7489" s="28"/>
      <c r="F7489" s="28"/>
      <c r="G7489" s="28"/>
      <c r="H7489" s="28"/>
      <c r="I7489" s="28"/>
      <c r="J7489" s="28"/>
      <c r="K7489" s="28"/>
      <c r="L7489" s="28"/>
      <c r="M7489" s="28"/>
      <c r="N7489" s="28"/>
      <c r="O7489" s="28"/>
      <c r="P7489" s="28"/>
      <c r="Q7489" s="28"/>
      <c r="R7489" s="28"/>
    </row>
    <row r="7490" spans="2:18">
      <c r="B7490" s="28"/>
      <c r="C7490" s="28"/>
      <c r="D7490" s="28"/>
      <c r="E7490" s="28"/>
      <c r="F7490" s="28"/>
      <c r="G7490" s="28"/>
      <c r="H7490" s="28"/>
      <c r="I7490" s="28"/>
      <c r="J7490" s="28"/>
      <c r="K7490" s="28"/>
      <c r="L7490" s="28"/>
      <c r="M7490" s="28"/>
      <c r="N7490" s="28"/>
      <c r="O7490" s="28"/>
      <c r="P7490" s="28"/>
      <c r="Q7490" s="28"/>
      <c r="R7490" s="28"/>
    </row>
    <row r="7491" spans="2:18">
      <c r="B7491" s="28"/>
      <c r="C7491" s="28"/>
      <c r="D7491" s="28"/>
      <c r="E7491" s="28"/>
      <c r="F7491" s="28"/>
      <c r="G7491" s="28"/>
      <c r="H7491" s="28"/>
      <c r="I7491" s="28"/>
      <c r="J7491" s="28"/>
      <c r="K7491" s="28"/>
      <c r="L7491" s="28"/>
      <c r="M7491" s="28"/>
      <c r="N7491" s="28"/>
      <c r="O7491" s="28"/>
      <c r="P7491" s="28"/>
      <c r="Q7491" s="28"/>
      <c r="R7491" s="28"/>
    </row>
    <row r="7492" spans="2:18">
      <c r="B7492" s="28"/>
      <c r="C7492" s="28"/>
      <c r="D7492" s="28"/>
      <c r="E7492" s="28"/>
      <c r="F7492" s="28"/>
      <c r="G7492" s="28"/>
      <c r="H7492" s="28"/>
      <c r="I7492" s="28"/>
      <c r="J7492" s="28"/>
      <c r="K7492" s="28"/>
      <c r="L7492" s="28"/>
      <c r="M7492" s="28"/>
      <c r="N7492" s="28"/>
      <c r="O7492" s="28"/>
      <c r="P7492" s="28"/>
      <c r="Q7492" s="28"/>
      <c r="R7492" s="28"/>
    </row>
    <row r="7493" spans="2:18">
      <c r="B7493" s="28"/>
      <c r="C7493" s="28"/>
      <c r="D7493" s="28"/>
      <c r="E7493" s="28"/>
      <c r="F7493" s="28"/>
      <c r="G7493" s="28"/>
      <c r="H7493" s="28"/>
      <c r="I7493" s="28"/>
      <c r="J7493" s="28"/>
      <c r="K7493" s="28"/>
      <c r="L7493" s="28"/>
      <c r="M7493" s="28"/>
      <c r="N7493" s="28"/>
      <c r="O7493" s="28"/>
      <c r="P7493" s="28"/>
      <c r="Q7493" s="28"/>
      <c r="R7493" s="28"/>
    </row>
    <row r="7494" spans="2:18">
      <c r="B7494" s="28"/>
      <c r="C7494" s="28"/>
      <c r="D7494" s="28"/>
      <c r="E7494" s="28"/>
      <c r="F7494" s="28"/>
      <c r="G7494" s="28"/>
      <c r="H7494" s="28"/>
      <c r="I7494" s="28"/>
      <c r="J7494" s="28"/>
      <c r="K7494" s="28"/>
      <c r="L7494" s="28"/>
      <c r="M7494" s="28"/>
      <c r="N7494" s="28"/>
      <c r="O7494" s="28"/>
      <c r="P7494" s="28"/>
      <c r="Q7494" s="28"/>
      <c r="R7494" s="28"/>
    </row>
    <row r="7495" spans="2:18">
      <c r="B7495" s="28"/>
      <c r="C7495" s="28"/>
      <c r="D7495" s="28"/>
      <c r="E7495" s="28"/>
      <c r="F7495" s="28"/>
      <c r="G7495" s="28"/>
      <c r="H7495" s="28"/>
      <c r="I7495" s="28"/>
      <c r="J7495" s="28"/>
      <c r="K7495" s="28"/>
      <c r="L7495" s="28"/>
      <c r="M7495" s="28"/>
      <c r="N7495" s="28"/>
      <c r="O7495" s="28"/>
      <c r="P7495" s="28"/>
      <c r="Q7495" s="28"/>
      <c r="R7495" s="28"/>
    </row>
    <row r="7496" spans="2:18">
      <c r="B7496" s="28"/>
      <c r="C7496" s="28"/>
      <c r="D7496" s="28"/>
      <c r="E7496" s="28"/>
      <c r="F7496" s="28"/>
      <c r="G7496" s="28"/>
      <c r="H7496" s="28"/>
      <c r="I7496" s="28"/>
      <c r="J7496" s="28"/>
      <c r="K7496" s="28"/>
      <c r="L7496" s="28"/>
      <c r="M7496" s="28"/>
      <c r="N7496" s="28"/>
      <c r="O7496" s="28"/>
      <c r="P7496" s="28"/>
      <c r="Q7496" s="28"/>
      <c r="R7496" s="28"/>
    </row>
    <row r="7497" spans="2:18">
      <c r="B7497" s="28"/>
      <c r="C7497" s="28"/>
      <c r="D7497" s="28"/>
      <c r="E7497" s="28"/>
      <c r="F7497" s="28"/>
      <c r="G7497" s="28"/>
      <c r="H7497" s="28"/>
      <c r="I7497" s="28"/>
      <c r="J7497" s="28"/>
      <c r="K7497" s="28"/>
      <c r="L7497" s="28"/>
      <c r="M7497" s="28"/>
      <c r="N7497" s="28"/>
      <c r="O7497" s="28"/>
      <c r="P7497" s="28"/>
      <c r="Q7497" s="28"/>
      <c r="R7497" s="28"/>
    </row>
    <row r="7498" spans="2:18">
      <c r="B7498" s="28"/>
      <c r="C7498" s="28"/>
      <c r="D7498" s="28"/>
      <c r="E7498" s="28"/>
      <c r="F7498" s="28"/>
      <c r="G7498" s="28"/>
      <c r="H7498" s="28"/>
      <c r="I7498" s="28"/>
      <c r="J7498" s="28"/>
      <c r="K7498" s="28"/>
      <c r="L7498" s="28"/>
      <c r="M7498" s="28"/>
      <c r="N7498" s="28"/>
      <c r="O7498" s="28"/>
      <c r="P7498" s="28"/>
      <c r="Q7498" s="28"/>
      <c r="R7498" s="28"/>
    </row>
    <row r="7499" spans="2:18">
      <c r="B7499" s="28"/>
      <c r="C7499" s="28"/>
      <c r="D7499" s="28"/>
      <c r="E7499" s="28"/>
      <c r="F7499" s="28"/>
      <c r="G7499" s="28"/>
      <c r="H7499" s="28"/>
      <c r="I7499" s="28"/>
      <c r="J7499" s="28"/>
      <c r="K7499" s="28"/>
      <c r="L7499" s="28"/>
      <c r="M7499" s="28"/>
      <c r="N7499" s="28"/>
      <c r="O7499" s="28"/>
      <c r="P7499" s="28"/>
      <c r="Q7499" s="28"/>
      <c r="R7499" s="28"/>
    </row>
    <row r="7500" spans="2:18">
      <c r="B7500" s="28"/>
      <c r="C7500" s="28"/>
      <c r="D7500" s="28"/>
      <c r="E7500" s="28"/>
      <c r="F7500" s="28"/>
      <c r="G7500" s="28"/>
      <c r="H7500" s="28"/>
      <c r="I7500" s="28"/>
      <c r="J7500" s="28"/>
      <c r="K7500" s="28"/>
      <c r="L7500" s="28"/>
      <c r="M7500" s="28"/>
      <c r="N7500" s="28"/>
      <c r="O7500" s="28"/>
      <c r="P7500" s="28"/>
      <c r="Q7500" s="28"/>
      <c r="R7500" s="28"/>
    </row>
    <row r="7501" spans="2:18">
      <c r="B7501" s="28"/>
      <c r="C7501" s="28"/>
      <c r="D7501" s="28"/>
      <c r="E7501" s="28"/>
      <c r="F7501" s="28"/>
      <c r="G7501" s="28"/>
      <c r="H7501" s="28"/>
      <c r="I7501" s="28"/>
      <c r="J7501" s="28"/>
      <c r="K7501" s="28"/>
      <c r="L7501" s="28"/>
      <c r="M7501" s="28"/>
      <c r="N7501" s="28"/>
      <c r="O7501" s="28"/>
      <c r="P7501" s="28"/>
      <c r="Q7501" s="28"/>
      <c r="R7501" s="28"/>
    </row>
    <row r="7502" spans="2:18">
      <c r="B7502" s="28"/>
      <c r="C7502" s="28"/>
      <c r="D7502" s="28"/>
      <c r="E7502" s="28"/>
      <c r="F7502" s="28"/>
      <c r="G7502" s="28"/>
      <c r="H7502" s="28"/>
      <c r="I7502" s="28"/>
      <c r="J7502" s="28"/>
      <c r="K7502" s="28"/>
      <c r="L7502" s="28"/>
      <c r="M7502" s="28"/>
      <c r="N7502" s="28"/>
      <c r="O7502" s="28"/>
      <c r="P7502" s="28"/>
      <c r="Q7502" s="28"/>
      <c r="R7502" s="28"/>
    </row>
    <row r="7503" spans="2:18">
      <c r="B7503" s="28"/>
      <c r="C7503" s="28"/>
      <c r="D7503" s="28"/>
      <c r="E7503" s="28"/>
      <c r="F7503" s="28"/>
      <c r="G7503" s="28"/>
      <c r="H7503" s="28"/>
      <c r="I7503" s="28"/>
      <c r="J7503" s="28"/>
      <c r="K7503" s="28"/>
      <c r="L7503" s="28"/>
      <c r="M7503" s="28"/>
      <c r="N7503" s="28"/>
      <c r="O7503" s="28"/>
      <c r="P7503" s="28"/>
      <c r="Q7503" s="28"/>
      <c r="R7503" s="28"/>
    </row>
    <row r="7504" spans="2:18">
      <c r="B7504" s="28"/>
      <c r="C7504" s="28"/>
      <c r="D7504" s="28"/>
      <c r="E7504" s="28"/>
      <c r="F7504" s="28"/>
      <c r="G7504" s="28"/>
      <c r="H7504" s="28"/>
      <c r="I7504" s="28"/>
      <c r="J7504" s="28"/>
      <c r="K7504" s="28"/>
      <c r="L7504" s="28"/>
      <c r="M7504" s="28"/>
      <c r="N7504" s="28"/>
      <c r="O7504" s="28"/>
      <c r="P7504" s="28"/>
      <c r="Q7504" s="28"/>
      <c r="R7504" s="28"/>
    </row>
    <row r="7505" spans="2:18">
      <c r="B7505" s="28"/>
      <c r="C7505" s="28"/>
      <c r="D7505" s="28"/>
      <c r="E7505" s="28"/>
      <c r="F7505" s="28"/>
      <c r="G7505" s="28"/>
      <c r="H7505" s="28"/>
      <c r="I7505" s="28"/>
      <c r="J7505" s="28"/>
      <c r="K7505" s="28"/>
      <c r="L7505" s="28"/>
      <c r="M7505" s="28"/>
      <c r="N7505" s="28"/>
      <c r="O7505" s="28"/>
      <c r="P7505" s="28"/>
      <c r="Q7505" s="28"/>
      <c r="R7505" s="28"/>
    </row>
    <row r="7506" spans="2:18">
      <c r="B7506" s="28"/>
      <c r="C7506" s="28"/>
      <c r="D7506" s="28"/>
      <c r="E7506" s="28"/>
      <c r="F7506" s="28"/>
      <c r="G7506" s="28"/>
      <c r="H7506" s="28"/>
      <c r="I7506" s="28"/>
      <c r="J7506" s="28"/>
      <c r="K7506" s="28"/>
      <c r="L7506" s="28"/>
      <c r="M7506" s="28"/>
      <c r="N7506" s="28"/>
      <c r="O7506" s="28"/>
      <c r="P7506" s="28"/>
      <c r="Q7506" s="28"/>
      <c r="R7506" s="28"/>
    </row>
    <row r="7507" spans="2:18">
      <c r="B7507" s="28"/>
      <c r="C7507" s="28"/>
      <c r="D7507" s="28"/>
      <c r="E7507" s="28"/>
      <c r="F7507" s="28"/>
      <c r="G7507" s="28"/>
      <c r="H7507" s="28"/>
      <c r="I7507" s="28"/>
      <c r="J7507" s="28"/>
      <c r="K7507" s="28"/>
      <c r="L7507" s="28"/>
      <c r="M7507" s="28"/>
      <c r="N7507" s="28"/>
      <c r="O7507" s="28"/>
      <c r="P7507" s="28"/>
      <c r="Q7507" s="28"/>
      <c r="R7507" s="28"/>
    </row>
    <row r="7508" spans="2:18">
      <c r="B7508" s="28"/>
      <c r="C7508" s="28"/>
      <c r="D7508" s="28"/>
      <c r="E7508" s="28"/>
      <c r="F7508" s="28"/>
      <c r="G7508" s="28"/>
      <c r="H7508" s="28"/>
      <c r="I7508" s="28"/>
      <c r="J7508" s="28"/>
      <c r="K7508" s="28"/>
      <c r="L7508" s="28"/>
      <c r="M7508" s="28"/>
      <c r="N7508" s="28"/>
      <c r="O7508" s="28"/>
      <c r="P7508" s="28"/>
      <c r="Q7508" s="28"/>
      <c r="R7508" s="28"/>
    </row>
    <row r="7509" spans="2:18">
      <c r="B7509" s="28"/>
      <c r="C7509" s="28"/>
      <c r="D7509" s="28"/>
      <c r="E7509" s="28"/>
      <c r="F7509" s="28"/>
      <c r="G7509" s="28"/>
      <c r="H7509" s="28"/>
      <c r="I7509" s="28"/>
      <c r="J7509" s="28"/>
      <c r="K7509" s="28"/>
      <c r="L7509" s="28"/>
      <c r="M7509" s="28"/>
      <c r="N7509" s="28"/>
      <c r="O7509" s="28"/>
      <c r="P7509" s="28"/>
      <c r="Q7509" s="28"/>
      <c r="R7509" s="28"/>
    </row>
    <row r="7510" spans="2:18">
      <c r="B7510" s="28"/>
      <c r="C7510" s="28"/>
      <c r="D7510" s="28"/>
      <c r="E7510" s="28"/>
      <c r="F7510" s="28"/>
      <c r="G7510" s="28"/>
      <c r="H7510" s="28"/>
      <c r="I7510" s="28"/>
      <c r="J7510" s="28"/>
      <c r="K7510" s="28"/>
      <c r="L7510" s="28"/>
      <c r="M7510" s="28"/>
      <c r="N7510" s="28"/>
      <c r="O7510" s="28"/>
      <c r="P7510" s="28"/>
      <c r="Q7510" s="28"/>
      <c r="R7510" s="28"/>
    </row>
    <row r="7511" spans="2:18">
      <c r="B7511" s="28"/>
      <c r="C7511" s="28"/>
      <c r="D7511" s="28"/>
      <c r="E7511" s="28"/>
      <c r="F7511" s="28"/>
      <c r="G7511" s="28"/>
      <c r="H7511" s="28"/>
      <c r="I7511" s="28"/>
      <c r="J7511" s="28"/>
      <c r="K7511" s="28"/>
      <c r="L7511" s="28"/>
      <c r="M7511" s="28"/>
      <c r="N7511" s="28"/>
      <c r="O7511" s="28"/>
      <c r="P7511" s="28"/>
      <c r="Q7511" s="28"/>
      <c r="R7511" s="28"/>
    </row>
    <row r="7512" spans="2:18">
      <c r="B7512" s="28"/>
      <c r="C7512" s="28"/>
      <c r="D7512" s="28"/>
      <c r="E7512" s="28"/>
      <c r="F7512" s="28"/>
      <c r="G7512" s="28"/>
      <c r="H7512" s="28"/>
      <c r="I7512" s="28"/>
      <c r="J7512" s="28"/>
      <c r="K7512" s="28"/>
      <c r="L7512" s="28"/>
      <c r="M7512" s="28"/>
      <c r="N7512" s="28"/>
      <c r="O7512" s="28"/>
      <c r="P7512" s="28"/>
      <c r="Q7512" s="28"/>
      <c r="R7512" s="28"/>
    </row>
    <row r="7513" spans="2:18">
      <c r="B7513" s="28"/>
      <c r="C7513" s="28"/>
      <c r="D7513" s="28"/>
      <c r="E7513" s="28"/>
      <c r="F7513" s="28"/>
      <c r="G7513" s="28"/>
      <c r="H7513" s="28"/>
      <c r="I7513" s="28"/>
      <c r="J7513" s="28"/>
      <c r="K7513" s="28"/>
      <c r="L7513" s="28"/>
      <c r="M7513" s="28"/>
      <c r="N7513" s="28"/>
      <c r="O7513" s="28"/>
      <c r="P7513" s="28"/>
      <c r="Q7513" s="28"/>
      <c r="R7513" s="28"/>
    </row>
    <row r="7514" spans="2:18">
      <c r="B7514" s="28"/>
      <c r="C7514" s="28"/>
      <c r="D7514" s="28"/>
      <c r="E7514" s="28"/>
      <c r="F7514" s="28"/>
      <c r="G7514" s="28"/>
      <c r="H7514" s="28"/>
      <c r="I7514" s="28"/>
      <c r="J7514" s="28"/>
      <c r="K7514" s="28"/>
      <c r="L7514" s="28"/>
      <c r="M7514" s="28"/>
      <c r="N7514" s="28"/>
      <c r="O7514" s="28"/>
      <c r="P7514" s="28"/>
      <c r="Q7514" s="28"/>
      <c r="R7514" s="28"/>
    </row>
    <row r="7515" spans="2:18">
      <c r="B7515" s="28"/>
      <c r="C7515" s="28"/>
      <c r="D7515" s="28"/>
      <c r="E7515" s="28"/>
      <c r="F7515" s="28"/>
      <c r="G7515" s="28"/>
      <c r="H7515" s="28"/>
      <c r="I7515" s="28"/>
      <c r="J7515" s="28"/>
      <c r="K7515" s="28"/>
      <c r="L7515" s="28"/>
      <c r="M7515" s="28"/>
      <c r="N7515" s="28"/>
      <c r="O7515" s="28"/>
      <c r="P7515" s="28"/>
      <c r="Q7515" s="28"/>
      <c r="R7515" s="28"/>
    </row>
    <row r="7516" spans="2:18">
      <c r="B7516" s="28"/>
      <c r="C7516" s="28"/>
      <c r="D7516" s="28"/>
      <c r="E7516" s="28"/>
      <c r="F7516" s="28"/>
      <c r="G7516" s="28"/>
      <c r="H7516" s="28"/>
      <c r="I7516" s="28"/>
      <c r="J7516" s="28"/>
      <c r="K7516" s="28"/>
      <c r="L7516" s="28"/>
      <c r="M7516" s="28"/>
      <c r="N7516" s="28"/>
      <c r="O7516" s="28"/>
      <c r="P7516" s="28"/>
      <c r="Q7516" s="28"/>
      <c r="R7516" s="28"/>
    </row>
    <row r="7517" spans="2:18">
      <c r="B7517" s="28"/>
      <c r="C7517" s="28"/>
      <c r="D7517" s="28"/>
      <c r="E7517" s="28"/>
      <c r="F7517" s="28"/>
      <c r="G7517" s="28"/>
      <c r="H7517" s="28"/>
      <c r="I7517" s="28"/>
      <c r="J7517" s="28"/>
      <c r="K7517" s="28"/>
      <c r="L7517" s="28"/>
      <c r="M7517" s="28"/>
      <c r="N7517" s="28"/>
      <c r="O7517" s="28"/>
      <c r="P7517" s="28"/>
      <c r="Q7517" s="28"/>
      <c r="R7517" s="28"/>
    </row>
    <row r="7518" spans="2:18">
      <c r="B7518" s="28"/>
      <c r="C7518" s="28"/>
      <c r="D7518" s="28"/>
      <c r="E7518" s="28"/>
      <c r="F7518" s="28"/>
      <c r="G7518" s="28"/>
      <c r="H7518" s="28"/>
      <c r="I7518" s="28"/>
      <c r="J7518" s="28"/>
      <c r="K7518" s="28"/>
      <c r="L7518" s="28"/>
      <c r="M7518" s="28"/>
      <c r="N7518" s="28"/>
      <c r="O7518" s="28"/>
      <c r="P7518" s="28"/>
      <c r="Q7518" s="28"/>
      <c r="R7518" s="28"/>
    </row>
    <row r="7519" spans="2:18">
      <c r="B7519" s="28"/>
      <c r="C7519" s="28"/>
      <c r="D7519" s="28"/>
      <c r="E7519" s="28"/>
      <c r="F7519" s="28"/>
      <c r="G7519" s="28"/>
      <c r="H7519" s="28"/>
      <c r="I7519" s="28"/>
      <c r="J7519" s="28"/>
      <c r="K7519" s="28"/>
      <c r="L7519" s="28"/>
      <c r="M7519" s="28"/>
      <c r="N7519" s="28"/>
      <c r="O7519" s="28"/>
      <c r="P7519" s="28"/>
      <c r="Q7519" s="28"/>
      <c r="R7519" s="28"/>
    </row>
    <row r="7520" spans="2:18">
      <c r="B7520" s="28"/>
      <c r="C7520" s="28"/>
      <c r="D7520" s="28"/>
      <c r="E7520" s="28"/>
      <c r="F7520" s="28"/>
      <c r="G7520" s="28"/>
      <c r="H7520" s="28"/>
      <c r="I7520" s="28"/>
      <c r="J7520" s="28"/>
      <c r="K7520" s="28"/>
      <c r="L7520" s="28"/>
      <c r="M7520" s="28"/>
      <c r="N7520" s="28"/>
      <c r="O7520" s="28"/>
      <c r="P7520" s="28"/>
      <c r="Q7520" s="28"/>
      <c r="R7520" s="28"/>
    </row>
    <row r="7521" spans="2:18">
      <c r="B7521" s="28"/>
      <c r="C7521" s="28"/>
      <c r="D7521" s="28"/>
      <c r="E7521" s="28"/>
      <c r="F7521" s="28"/>
      <c r="G7521" s="28"/>
      <c r="H7521" s="28"/>
      <c r="I7521" s="28"/>
      <c r="J7521" s="28"/>
      <c r="K7521" s="28"/>
      <c r="L7521" s="28"/>
      <c r="M7521" s="28"/>
      <c r="N7521" s="28"/>
      <c r="O7521" s="28"/>
      <c r="P7521" s="28"/>
      <c r="Q7521" s="28"/>
      <c r="R7521" s="28"/>
    </row>
    <row r="7522" spans="2:18">
      <c r="B7522" s="28"/>
      <c r="C7522" s="28"/>
      <c r="D7522" s="28"/>
      <c r="E7522" s="28"/>
      <c r="F7522" s="28"/>
      <c r="G7522" s="28"/>
      <c r="H7522" s="28"/>
      <c r="I7522" s="28"/>
      <c r="J7522" s="28"/>
      <c r="K7522" s="28"/>
      <c r="L7522" s="28"/>
      <c r="M7522" s="28"/>
      <c r="N7522" s="28"/>
      <c r="O7522" s="28"/>
      <c r="P7522" s="28"/>
      <c r="Q7522" s="28"/>
      <c r="R7522" s="28"/>
    </row>
    <row r="7523" spans="2:18">
      <c r="B7523" s="28"/>
      <c r="C7523" s="28"/>
      <c r="D7523" s="28"/>
      <c r="E7523" s="28"/>
      <c r="F7523" s="28"/>
      <c r="G7523" s="28"/>
      <c r="H7523" s="28"/>
      <c r="I7523" s="28"/>
      <c r="J7523" s="28"/>
      <c r="K7523" s="28"/>
      <c r="L7523" s="28"/>
      <c r="M7523" s="28"/>
      <c r="N7523" s="28"/>
      <c r="O7523" s="28"/>
      <c r="P7523" s="28"/>
      <c r="Q7523" s="28"/>
      <c r="R7523" s="28"/>
    </row>
    <row r="7524" spans="2:18">
      <c r="B7524" s="28"/>
      <c r="C7524" s="28"/>
      <c r="D7524" s="28"/>
      <c r="E7524" s="28"/>
      <c r="F7524" s="28"/>
      <c r="G7524" s="28"/>
      <c r="H7524" s="28"/>
      <c r="I7524" s="28"/>
      <c r="J7524" s="28"/>
      <c r="K7524" s="28"/>
      <c r="L7524" s="28"/>
      <c r="M7524" s="28"/>
      <c r="N7524" s="28"/>
      <c r="O7524" s="28"/>
      <c r="P7524" s="28"/>
      <c r="Q7524" s="28"/>
      <c r="R7524" s="28"/>
    </row>
    <row r="7525" spans="2:18">
      <c r="B7525" s="28"/>
      <c r="C7525" s="28"/>
      <c r="D7525" s="28"/>
      <c r="E7525" s="28"/>
      <c r="F7525" s="28"/>
      <c r="G7525" s="28"/>
      <c r="H7525" s="28"/>
      <c r="I7525" s="28"/>
      <c r="J7525" s="28"/>
      <c r="K7525" s="28"/>
      <c r="L7525" s="28"/>
      <c r="M7525" s="28"/>
      <c r="N7525" s="28"/>
      <c r="O7525" s="28"/>
      <c r="P7525" s="28"/>
      <c r="Q7525" s="28"/>
      <c r="R7525" s="28"/>
    </row>
    <row r="7526" spans="2:18">
      <c r="B7526" s="28"/>
      <c r="C7526" s="28"/>
      <c r="D7526" s="28"/>
      <c r="E7526" s="28"/>
      <c r="F7526" s="28"/>
      <c r="G7526" s="28"/>
      <c r="H7526" s="28"/>
      <c r="I7526" s="28"/>
      <c r="J7526" s="28"/>
      <c r="K7526" s="28"/>
      <c r="L7526" s="28"/>
      <c r="M7526" s="28"/>
      <c r="N7526" s="28"/>
      <c r="O7526" s="28"/>
      <c r="P7526" s="28"/>
      <c r="Q7526" s="28"/>
      <c r="R7526" s="28"/>
    </row>
    <row r="7527" spans="2:18">
      <c r="B7527" s="28"/>
      <c r="C7527" s="28"/>
      <c r="D7527" s="28"/>
      <c r="E7527" s="28"/>
      <c r="F7527" s="28"/>
      <c r="G7527" s="28"/>
      <c r="H7527" s="28"/>
      <c r="I7527" s="28"/>
      <c r="J7527" s="28"/>
      <c r="K7527" s="28"/>
      <c r="L7527" s="28"/>
      <c r="M7527" s="28"/>
      <c r="N7527" s="28"/>
      <c r="O7527" s="28"/>
      <c r="P7527" s="28"/>
      <c r="Q7527" s="28"/>
      <c r="R7527" s="28"/>
    </row>
    <row r="7528" spans="2:18">
      <c r="B7528" s="28"/>
      <c r="C7528" s="28"/>
      <c r="D7528" s="28"/>
      <c r="E7528" s="28"/>
      <c r="F7528" s="28"/>
      <c r="G7528" s="28"/>
      <c r="H7528" s="28"/>
      <c r="I7528" s="28"/>
      <c r="J7528" s="28"/>
      <c r="K7528" s="28"/>
      <c r="L7528" s="28"/>
      <c r="M7528" s="28"/>
      <c r="N7528" s="28"/>
      <c r="O7528" s="28"/>
      <c r="P7528" s="28"/>
      <c r="Q7528" s="28"/>
      <c r="R7528" s="28"/>
    </row>
    <row r="7529" spans="2:18">
      <c r="B7529" s="28"/>
      <c r="C7529" s="28"/>
      <c r="D7529" s="28"/>
      <c r="E7529" s="28"/>
      <c r="F7529" s="28"/>
      <c r="G7529" s="28"/>
      <c r="H7529" s="28"/>
      <c r="I7529" s="28"/>
      <c r="J7529" s="28"/>
      <c r="K7529" s="28"/>
      <c r="L7529" s="28"/>
      <c r="M7529" s="28"/>
      <c r="N7529" s="28"/>
      <c r="O7529" s="28"/>
      <c r="P7529" s="28"/>
      <c r="Q7529" s="28"/>
      <c r="R7529" s="28"/>
    </row>
    <row r="7530" spans="2:18">
      <c r="B7530" s="28"/>
      <c r="C7530" s="28"/>
      <c r="D7530" s="28"/>
      <c r="E7530" s="28"/>
      <c r="F7530" s="28"/>
      <c r="G7530" s="28"/>
      <c r="H7530" s="28"/>
      <c r="I7530" s="28"/>
      <c r="J7530" s="28"/>
      <c r="K7530" s="28"/>
      <c r="L7530" s="28"/>
      <c r="M7530" s="28"/>
      <c r="N7530" s="28"/>
      <c r="O7530" s="28"/>
      <c r="P7530" s="28"/>
      <c r="Q7530" s="28"/>
      <c r="R7530" s="28"/>
    </row>
    <row r="7531" spans="2:18">
      <c r="B7531" s="28"/>
      <c r="C7531" s="28"/>
      <c r="D7531" s="28"/>
      <c r="E7531" s="28"/>
      <c r="F7531" s="28"/>
      <c r="G7531" s="28"/>
      <c r="H7531" s="28"/>
      <c r="I7531" s="28"/>
      <c r="J7531" s="28"/>
      <c r="K7531" s="28"/>
      <c r="L7531" s="28"/>
      <c r="M7531" s="28"/>
      <c r="N7531" s="28"/>
      <c r="O7531" s="28"/>
      <c r="P7531" s="28"/>
      <c r="Q7531" s="28"/>
      <c r="R7531" s="28"/>
    </row>
    <row r="7532" spans="2:18">
      <c r="B7532" s="28"/>
      <c r="C7532" s="28"/>
      <c r="D7532" s="28"/>
      <c r="E7532" s="28"/>
      <c r="F7532" s="28"/>
      <c r="G7532" s="28"/>
      <c r="H7532" s="28"/>
      <c r="I7532" s="28"/>
      <c r="J7532" s="28"/>
      <c r="K7532" s="28"/>
      <c r="L7532" s="28"/>
      <c r="M7532" s="28"/>
      <c r="N7532" s="28"/>
      <c r="O7532" s="28"/>
      <c r="P7532" s="28"/>
      <c r="Q7532" s="28"/>
      <c r="R7532" s="28"/>
    </row>
    <row r="7533" spans="2:18">
      <c r="B7533" s="28"/>
      <c r="C7533" s="28"/>
      <c r="D7533" s="28"/>
      <c r="E7533" s="28"/>
      <c r="F7533" s="28"/>
      <c r="G7533" s="28"/>
      <c r="H7533" s="28"/>
      <c r="I7533" s="28"/>
      <c r="J7533" s="28"/>
      <c r="K7533" s="28"/>
      <c r="L7533" s="28"/>
      <c r="M7533" s="28"/>
      <c r="N7533" s="28"/>
      <c r="O7533" s="28"/>
      <c r="P7533" s="28"/>
      <c r="Q7533" s="28"/>
      <c r="R7533" s="28"/>
    </row>
    <row r="7534" spans="2:18">
      <c r="B7534" s="28"/>
      <c r="C7534" s="28"/>
      <c r="D7534" s="28"/>
      <c r="E7534" s="28"/>
      <c r="F7534" s="28"/>
      <c r="G7534" s="28"/>
      <c r="H7534" s="28"/>
      <c r="I7534" s="28"/>
      <c r="J7534" s="28"/>
      <c r="K7534" s="28"/>
      <c r="L7534" s="28"/>
      <c r="M7534" s="28"/>
      <c r="N7534" s="28"/>
      <c r="O7534" s="28"/>
      <c r="P7534" s="28"/>
      <c r="Q7534" s="28"/>
      <c r="R7534" s="28"/>
    </row>
    <row r="7535" spans="2:18">
      <c r="B7535" s="28"/>
      <c r="C7535" s="28"/>
      <c r="D7535" s="28"/>
      <c r="E7535" s="28"/>
      <c r="F7535" s="28"/>
      <c r="G7535" s="28"/>
      <c r="H7535" s="28"/>
      <c r="I7535" s="28"/>
      <c r="J7535" s="28"/>
      <c r="K7535" s="28"/>
      <c r="L7535" s="28"/>
      <c r="M7535" s="28"/>
      <c r="N7535" s="28"/>
      <c r="O7535" s="28"/>
      <c r="P7535" s="28"/>
      <c r="Q7535" s="28"/>
      <c r="R7535" s="28"/>
    </row>
    <row r="7536" spans="2:18">
      <c r="B7536" s="28"/>
      <c r="C7536" s="28"/>
      <c r="D7536" s="28"/>
      <c r="E7536" s="28"/>
      <c r="F7536" s="28"/>
      <c r="G7536" s="28"/>
      <c r="H7536" s="28"/>
      <c r="I7536" s="28"/>
      <c r="J7536" s="28"/>
      <c r="K7536" s="28"/>
      <c r="L7536" s="28"/>
      <c r="M7536" s="28"/>
      <c r="N7536" s="28"/>
      <c r="O7536" s="28"/>
      <c r="P7536" s="28"/>
      <c r="Q7536" s="28"/>
      <c r="R7536" s="28"/>
    </row>
    <row r="7537" spans="2:18">
      <c r="B7537" s="28"/>
      <c r="C7537" s="28"/>
      <c r="D7537" s="28"/>
      <c r="E7537" s="28"/>
      <c r="F7537" s="28"/>
      <c r="G7537" s="28"/>
      <c r="H7537" s="28"/>
      <c r="I7537" s="28"/>
      <c r="J7537" s="28"/>
      <c r="K7537" s="28"/>
      <c r="L7537" s="28"/>
      <c r="M7537" s="28"/>
      <c r="N7537" s="28"/>
      <c r="O7537" s="28"/>
      <c r="P7537" s="28"/>
      <c r="Q7537" s="28"/>
      <c r="R7537" s="28"/>
    </row>
    <row r="7538" spans="2:18">
      <c r="B7538" s="28"/>
      <c r="C7538" s="28"/>
      <c r="D7538" s="28"/>
      <c r="E7538" s="28"/>
      <c r="F7538" s="28"/>
      <c r="G7538" s="28"/>
      <c r="H7538" s="28"/>
      <c r="I7538" s="28"/>
      <c r="J7538" s="28"/>
      <c r="K7538" s="28"/>
      <c r="L7538" s="28"/>
      <c r="M7538" s="28"/>
      <c r="N7538" s="28"/>
      <c r="O7538" s="28"/>
      <c r="P7538" s="28"/>
      <c r="Q7538" s="28"/>
      <c r="R7538" s="28"/>
    </row>
    <row r="7539" spans="2:18">
      <c r="B7539" s="28"/>
      <c r="C7539" s="28"/>
      <c r="D7539" s="28"/>
      <c r="E7539" s="28"/>
      <c r="F7539" s="28"/>
      <c r="G7539" s="28"/>
      <c r="H7539" s="28"/>
      <c r="I7539" s="28"/>
      <c r="J7539" s="28"/>
      <c r="K7539" s="28"/>
      <c r="L7539" s="28"/>
      <c r="M7539" s="28"/>
      <c r="N7539" s="28"/>
      <c r="O7539" s="28"/>
      <c r="P7539" s="28"/>
      <c r="Q7539" s="28"/>
      <c r="R7539" s="28"/>
    </row>
    <row r="7540" spans="2:18">
      <c r="B7540" s="28"/>
      <c r="C7540" s="28"/>
      <c r="D7540" s="28"/>
      <c r="E7540" s="28"/>
      <c r="F7540" s="28"/>
      <c r="G7540" s="28"/>
      <c r="H7540" s="28"/>
      <c r="I7540" s="28"/>
      <c r="J7540" s="28"/>
      <c r="K7540" s="28"/>
      <c r="L7540" s="28"/>
      <c r="M7540" s="28"/>
      <c r="N7540" s="28"/>
      <c r="O7540" s="28"/>
      <c r="P7540" s="28"/>
      <c r="Q7540" s="28"/>
      <c r="R7540" s="28"/>
    </row>
    <row r="7541" spans="2:18">
      <c r="B7541" s="28"/>
      <c r="C7541" s="28"/>
      <c r="D7541" s="28"/>
      <c r="E7541" s="28"/>
      <c r="F7541" s="28"/>
      <c r="G7541" s="28"/>
      <c r="H7541" s="28"/>
      <c r="I7541" s="28"/>
      <c r="J7541" s="28"/>
      <c r="K7541" s="28"/>
      <c r="L7541" s="28"/>
      <c r="M7541" s="28"/>
      <c r="N7541" s="28"/>
      <c r="O7541" s="28"/>
      <c r="P7541" s="28"/>
      <c r="Q7541" s="28"/>
      <c r="R7541" s="28"/>
    </row>
    <row r="7542" spans="2:18">
      <c r="B7542" s="28"/>
      <c r="C7542" s="28"/>
      <c r="D7542" s="28"/>
      <c r="E7542" s="28"/>
      <c r="F7542" s="28"/>
      <c r="G7542" s="28"/>
      <c r="H7542" s="28"/>
      <c r="I7542" s="28"/>
      <c r="J7542" s="28"/>
      <c r="K7542" s="28"/>
      <c r="L7542" s="28"/>
      <c r="M7542" s="28"/>
      <c r="N7542" s="28"/>
      <c r="O7542" s="28"/>
      <c r="P7542" s="28"/>
      <c r="Q7542" s="28"/>
      <c r="R7542" s="28"/>
    </row>
    <row r="7543" spans="2:18">
      <c r="B7543" s="28"/>
      <c r="C7543" s="28"/>
      <c r="D7543" s="28"/>
      <c r="E7543" s="28"/>
      <c r="F7543" s="28"/>
      <c r="G7543" s="28"/>
      <c r="H7543" s="28"/>
      <c r="I7543" s="28"/>
      <c r="J7543" s="28"/>
      <c r="K7543" s="28"/>
      <c r="L7543" s="28"/>
      <c r="M7543" s="28"/>
      <c r="N7543" s="28"/>
      <c r="O7543" s="28"/>
      <c r="P7543" s="28"/>
      <c r="Q7543" s="28"/>
      <c r="R7543" s="28"/>
    </row>
    <row r="7544" spans="2:18">
      <c r="B7544" s="28"/>
      <c r="C7544" s="28"/>
      <c r="D7544" s="28"/>
      <c r="E7544" s="28"/>
      <c r="F7544" s="28"/>
      <c r="G7544" s="28"/>
      <c r="H7544" s="28"/>
      <c r="I7544" s="28"/>
      <c r="J7544" s="28"/>
      <c r="K7544" s="28"/>
      <c r="L7544" s="28"/>
      <c r="M7544" s="28"/>
      <c r="N7544" s="28"/>
      <c r="O7544" s="28"/>
      <c r="P7544" s="28"/>
      <c r="Q7544" s="28"/>
      <c r="R7544" s="28"/>
    </row>
    <row r="7545" spans="2:18">
      <c r="B7545" s="28"/>
      <c r="C7545" s="28"/>
      <c r="D7545" s="28"/>
      <c r="E7545" s="28"/>
      <c r="F7545" s="28"/>
      <c r="G7545" s="28"/>
      <c r="H7545" s="28"/>
      <c r="I7545" s="28"/>
      <c r="J7545" s="28"/>
      <c r="K7545" s="28"/>
      <c r="L7545" s="28"/>
      <c r="M7545" s="28"/>
      <c r="N7545" s="28"/>
      <c r="O7545" s="28"/>
      <c r="P7545" s="28"/>
      <c r="Q7545" s="28"/>
      <c r="R7545" s="28"/>
    </row>
    <row r="7546" spans="2:18">
      <c r="B7546" s="28"/>
      <c r="C7546" s="28"/>
      <c r="D7546" s="28"/>
      <c r="E7546" s="28"/>
      <c r="F7546" s="28"/>
      <c r="G7546" s="28"/>
      <c r="H7546" s="28"/>
      <c r="I7546" s="28"/>
      <c r="J7546" s="28"/>
      <c r="K7546" s="28"/>
      <c r="L7546" s="28"/>
      <c r="M7546" s="28"/>
      <c r="N7546" s="28"/>
      <c r="O7546" s="28"/>
      <c r="P7546" s="28"/>
      <c r="Q7546" s="28"/>
      <c r="R7546" s="28"/>
    </row>
    <row r="7547" spans="2:18">
      <c r="B7547" s="28"/>
      <c r="C7547" s="28"/>
      <c r="D7547" s="28"/>
      <c r="E7547" s="28"/>
      <c r="F7547" s="28"/>
      <c r="G7547" s="28"/>
      <c r="H7547" s="28"/>
      <c r="I7547" s="28"/>
      <c r="J7547" s="28"/>
      <c r="K7547" s="28"/>
      <c r="L7547" s="28"/>
      <c r="M7547" s="28"/>
      <c r="N7547" s="28"/>
      <c r="O7547" s="28"/>
      <c r="P7547" s="28"/>
      <c r="Q7547" s="28"/>
      <c r="R7547" s="28"/>
    </row>
    <row r="7548" spans="2:18">
      <c r="B7548" s="28"/>
      <c r="C7548" s="28"/>
      <c r="D7548" s="28"/>
      <c r="E7548" s="28"/>
      <c r="F7548" s="28"/>
      <c r="G7548" s="28"/>
      <c r="H7548" s="28"/>
      <c r="I7548" s="28"/>
      <c r="J7548" s="28"/>
      <c r="K7548" s="28"/>
      <c r="L7548" s="28"/>
      <c r="M7548" s="28"/>
      <c r="N7548" s="28"/>
      <c r="O7548" s="28"/>
      <c r="P7548" s="28"/>
      <c r="Q7548" s="28"/>
      <c r="R7548" s="28"/>
    </row>
    <row r="7549" spans="2:18">
      <c r="B7549" s="28"/>
      <c r="C7549" s="28"/>
      <c r="D7549" s="28"/>
      <c r="E7549" s="28"/>
      <c r="F7549" s="28"/>
      <c r="G7549" s="28"/>
      <c r="H7549" s="28"/>
      <c r="I7549" s="28"/>
      <c r="J7549" s="28"/>
      <c r="K7549" s="28"/>
      <c r="L7549" s="28"/>
      <c r="M7549" s="28"/>
      <c r="N7549" s="28"/>
      <c r="O7549" s="28"/>
      <c r="P7549" s="28"/>
      <c r="Q7549" s="28"/>
      <c r="R7549" s="28"/>
    </row>
    <row r="7550" spans="2:18">
      <c r="B7550" s="28"/>
      <c r="C7550" s="28"/>
      <c r="D7550" s="28"/>
      <c r="E7550" s="28"/>
      <c r="F7550" s="28"/>
      <c r="G7550" s="28"/>
      <c r="H7550" s="28"/>
      <c r="I7550" s="28"/>
      <c r="J7550" s="28"/>
      <c r="K7550" s="28"/>
      <c r="L7550" s="28"/>
      <c r="M7550" s="28"/>
      <c r="N7550" s="28"/>
      <c r="O7550" s="28"/>
      <c r="P7550" s="28"/>
      <c r="Q7550" s="28"/>
      <c r="R7550" s="28"/>
    </row>
    <row r="7551" spans="2:18">
      <c r="B7551" s="28"/>
      <c r="C7551" s="28"/>
      <c r="D7551" s="28"/>
      <c r="E7551" s="28"/>
      <c r="F7551" s="28"/>
      <c r="G7551" s="28"/>
      <c r="H7551" s="28"/>
      <c r="I7551" s="28"/>
      <c r="J7551" s="28"/>
      <c r="K7551" s="28"/>
      <c r="L7551" s="28"/>
      <c r="M7551" s="28"/>
      <c r="N7551" s="28"/>
      <c r="O7551" s="28"/>
      <c r="P7551" s="28"/>
      <c r="Q7551" s="28"/>
      <c r="R7551" s="28"/>
    </row>
    <row r="7552" spans="2:18">
      <c r="B7552" s="28"/>
      <c r="C7552" s="28"/>
      <c r="D7552" s="28"/>
      <c r="E7552" s="28"/>
      <c r="F7552" s="28"/>
      <c r="G7552" s="28"/>
      <c r="H7552" s="28"/>
      <c r="I7552" s="28"/>
      <c r="J7552" s="28"/>
      <c r="K7552" s="28"/>
      <c r="L7552" s="28"/>
      <c r="M7552" s="28"/>
      <c r="N7552" s="28"/>
      <c r="O7552" s="28"/>
      <c r="P7552" s="28"/>
      <c r="Q7552" s="28"/>
      <c r="R7552" s="28"/>
    </row>
    <row r="7553" spans="2:18">
      <c r="B7553" s="28"/>
      <c r="C7553" s="28"/>
      <c r="D7553" s="28"/>
      <c r="E7553" s="28"/>
      <c r="F7553" s="28"/>
      <c r="G7553" s="28"/>
      <c r="H7553" s="28"/>
      <c r="I7553" s="28"/>
      <c r="J7553" s="28"/>
      <c r="K7553" s="28"/>
      <c r="L7553" s="28"/>
      <c r="M7553" s="28"/>
      <c r="N7553" s="28"/>
      <c r="O7553" s="28"/>
      <c r="P7553" s="28"/>
      <c r="Q7553" s="28"/>
      <c r="R7553" s="28"/>
    </row>
    <row r="7554" spans="2:18">
      <c r="B7554" s="28"/>
      <c r="C7554" s="28"/>
      <c r="D7554" s="28"/>
      <c r="E7554" s="28"/>
      <c r="F7554" s="28"/>
      <c r="G7554" s="28"/>
      <c r="H7554" s="28"/>
      <c r="I7554" s="28"/>
      <c r="J7554" s="28"/>
      <c r="K7554" s="28"/>
      <c r="L7554" s="28"/>
      <c r="M7554" s="28"/>
      <c r="N7554" s="28"/>
      <c r="O7554" s="28"/>
      <c r="P7554" s="28"/>
      <c r="Q7554" s="28"/>
      <c r="R7554" s="28"/>
    </row>
    <row r="7555" spans="2:18">
      <c r="B7555" s="28"/>
      <c r="C7555" s="28"/>
      <c r="D7555" s="28"/>
      <c r="E7555" s="28"/>
      <c r="F7555" s="28"/>
      <c r="G7555" s="28"/>
      <c r="H7555" s="28"/>
      <c r="I7555" s="28"/>
      <c r="J7555" s="28"/>
      <c r="K7555" s="28"/>
      <c r="L7555" s="28"/>
      <c r="M7555" s="28"/>
      <c r="N7555" s="28"/>
      <c r="O7555" s="28"/>
      <c r="P7555" s="28"/>
      <c r="Q7555" s="28"/>
      <c r="R7555" s="28"/>
    </row>
    <row r="7556" spans="2:18">
      <c r="B7556" s="28"/>
      <c r="C7556" s="28"/>
      <c r="D7556" s="28"/>
      <c r="E7556" s="28"/>
      <c r="F7556" s="28"/>
      <c r="G7556" s="28"/>
      <c r="H7556" s="28"/>
      <c r="I7556" s="28"/>
      <c r="J7556" s="28"/>
      <c r="K7556" s="28"/>
      <c r="L7556" s="28"/>
      <c r="M7556" s="28"/>
      <c r="N7556" s="28"/>
      <c r="O7556" s="28"/>
      <c r="P7556" s="28"/>
      <c r="Q7556" s="28"/>
      <c r="R7556" s="28"/>
    </row>
    <row r="7557" spans="2:18">
      <c r="B7557" s="28"/>
      <c r="C7557" s="28"/>
      <c r="D7557" s="28"/>
      <c r="E7557" s="28"/>
      <c r="F7557" s="28"/>
      <c r="G7557" s="28"/>
      <c r="H7557" s="28"/>
      <c r="I7557" s="28"/>
      <c r="J7557" s="28"/>
      <c r="K7557" s="28"/>
      <c r="L7557" s="28"/>
      <c r="M7557" s="28"/>
      <c r="N7557" s="28"/>
      <c r="O7557" s="28"/>
      <c r="P7557" s="28"/>
      <c r="Q7557" s="28"/>
      <c r="R7557" s="28"/>
    </row>
    <row r="7558" spans="2:18">
      <c r="B7558" s="28"/>
      <c r="C7558" s="28"/>
      <c r="D7558" s="28"/>
      <c r="E7558" s="28"/>
      <c r="F7558" s="28"/>
      <c r="G7558" s="28"/>
      <c r="H7558" s="28"/>
      <c r="I7558" s="28"/>
      <c r="J7558" s="28"/>
      <c r="K7558" s="28"/>
      <c r="L7558" s="28"/>
      <c r="M7558" s="28"/>
      <c r="N7558" s="28"/>
      <c r="O7558" s="28"/>
      <c r="P7558" s="28"/>
      <c r="Q7558" s="28"/>
      <c r="R7558" s="28"/>
    </row>
    <row r="7559" spans="2:18">
      <c r="B7559" s="28"/>
      <c r="C7559" s="28"/>
      <c r="D7559" s="28"/>
      <c r="E7559" s="28"/>
      <c r="F7559" s="28"/>
      <c r="G7559" s="28"/>
      <c r="H7559" s="28"/>
      <c r="I7559" s="28"/>
      <c r="J7559" s="28"/>
      <c r="K7559" s="28"/>
      <c r="L7559" s="28"/>
      <c r="M7559" s="28"/>
      <c r="N7559" s="28"/>
      <c r="O7559" s="28"/>
      <c r="P7559" s="28"/>
      <c r="Q7559" s="28"/>
      <c r="R7559" s="28"/>
    </row>
    <row r="7560" spans="2:18">
      <c r="B7560" s="28"/>
      <c r="C7560" s="28"/>
      <c r="D7560" s="28"/>
      <c r="E7560" s="28"/>
      <c r="F7560" s="28"/>
      <c r="G7560" s="28"/>
      <c r="H7560" s="28"/>
      <c r="I7560" s="28"/>
      <c r="J7560" s="28"/>
      <c r="K7560" s="28"/>
      <c r="L7560" s="28"/>
      <c r="M7560" s="28"/>
      <c r="N7560" s="28"/>
      <c r="O7560" s="28"/>
      <c r="P7560" s="28"/>
      <c r="Q7560" s="28"/>
      <c r="R7560" s="28"/>
    </row>
    <row r="7561" spans="2:18">
      <c r="B7561" s="28"/>
      <c r="C7561" s="28"/>
      <c r="D7561" s="28"/>
      <c r="E7561" s="28"/>
      <c r="F7561" s="28"/>
      <c r="G7561" s="28"/>
      <c r="H7561" s="28"/>
      <c r="I7561" s="28"/>
      <c r="J7561" s="28"/>
      <c r="K7561" s="28"/>
      <c r="L7561" s="28"/>
      <c r="M7561" s="28"/>
      <c r="N7561" s="28"/>
      <c r="O7561" s="28"/>
      <c r="P7561" s="28"/>
      <c r="Q7561" s="28"/>
      <c r="R7561" s="28"/>
    </row>
    <row r="7562" spans="2:18">
      <c r="B7562" s="28"/>
      <c r="C7562" s="28"/>
      <c r="D7562" s="28"/>
      <c r="E7562" s="28"/>
      <c r="F7562" s="28"/>
      <c r="G7562" s="28"/>
      <c r="H7562" s="28"/>
      <c r="I7562" s="28"/>
      <c r="J7562" s="28"/>
      <c r="K7562" s="28"/>
      <c r="L7562" s="28"/>
      <c r="M7562" s="28"/>
      <c r="N7562" s="28"/>
      <c r="O7562" s="28"/>
      <c r="P7562" s="28"/>
      <c r="Q7562" s="28"/>
      <c r="R7562" s="28"/>
    </row>
    <row r="7563" spans="2:18">
      <c r="B7563" s="28"/>
      <c r="C7563" s="28"/>
      <c r="D7563" s="28"/>
      <c r="E7563" s="28"/>
      <c r="F7563" s="28"/>
      <c r="G7563" s="28"/>
      <c r="H7563" s="28"/>
      <c r="I7563" s="28"/>
      <c r="J7563" s="28"/>
      <c r="K7563" s="28"/>
      <c r="L7563" s="28"/>
      <c r="M7563" s="28"/>
      <c r="N7563" s="28"/>
      <c r="O7563" s="28"/>
      <c r="P7563" s="28"/>
      <c r="Q7563" s="28"/>
      <c r="R7563" s="28"/>
    </row>
    <row r="7564" spans="2:18">
      <c r="B7564" s="28"/>
      <c r="C7564" s="28"/>
      <c r="D7564" s="28"/>
      <c r="E7564" s="28"/>
      <c r="F7564" s="28"/>
      <c r="G7564" s="28"/>
      <c r="H7564" s="28"/>
      <c r="I7564" s="28"/>
      <c r="J7564" s="28"/>
      <c r="K7564" s="28"/>
      <c r="L7564" s="28"/>
      <c r="M7564" s="28"/>
      <c r="N7564" s="28"/>
      <c r="O7564" s="28"/>
      <c r="P7564" s="28"/>
      <c r="Q7564" s="28"/>
      <c r="R7564" s="28"/>
    </row>
    <row r="7565" spans="2:18">
      <c r="B7565" s="28"/>
      <c r="C7565" s="28"/>
      <c r="D7565" s="28"/>
      <c r="E7565" s="28"/>
      <c r="F7565" s="28"/>
      <c r="G7565" s="28"/>
      <c r="H7565" s="28"/>
      <c r="I7565" s="28"/>
      <c r="J7565" s="28"/>
      <c r="K7565" s="28"/>
      <c r="L7565" s="28"/>
      <c r="M7565" s="28"/>
      <c r="N7565" s="28"/>
      <c r="O7565" s="28"/>
      <c r="P7565" s="28"/>
      <c r="Q7565" s="28"/>
      <c r="R7565" s="28"/>
    </row>
    <row r="7566" spans="2:18">
      <c r="B7566" s="28"/>
      <c r="C7566" s="28"/>
      <c r="D7566" s="28"/>
      <c r="E7566" s="28"/>
      <c r="F7566" s="28"/>
      <c r="G7566" s="28"/>
      <c r="H7566" s="28"/>
      <c r="I7566" s="28"/>
      <c r="J7566" s="28"/>
      <c r="K7566" s="28"/>
      <c r="L7566" s="28"/>
      <c r="M7566" s="28"/>
      <c r="N7566" s="28"/>
      <c r="O7566" s="28"/>
      <c r="P7566" s="28"/>
      <c r="Q7566" s="28"/>
      <c r="R7566" s="28"/>
    </row>
    <row r="7567" spans="2:18">
      <c r="B7567" s="28"/>
      <c r="C7567" s="28"/>
      <c r="D7567" s="28"/>
      <c r="E7567" s="28"/>
      <c r="F7567" s="28"/>
      <c r="G7567" s="28"/>
      <c r="H7567" s="28"/>
      <c r="I7567" s="28"/>
      <c r="J7567" s="28"/>
      <c r="K7567" s="28"/>
      <c r="L7567" s="28"/>
      <c r="M7567" s="28"/>
      <c r="N7567" s="28"/>
      <c r="O7567" s="28"/>
      <c r="P7567" s="28"/>
      <c r="Q7567" s="28"/>
      <c r="R7567" s="28"/>
    </row>
    <row r="7568" spans="2:18">
      <c r="B7568" s="28"/>
      <c r="C7568" s="28"/>
      <c r="D7568" s="28"/>
      <c r="E7568" s="28"/>
      <c r="F7568" s="28"/>
      <c r="G7568" s="28"/>
      <c r="H7568" s="28"/>
      <c r="I7568" s="28"/>
      <c r="J7568" s="28"/>
      <c r="K7568" s="28"/>
      <c r="L7568" s="28"/>
      <c r="M7568" s="28"/>
      <c r="N7568" s="28"/>
      <c r="O7568" s="28"/>
      <c r="P7568" s="28"/>
      <c r="Q7568" s="28"/>
      <c r="R7568" s="28"/>
    </row>
    <row r="7569" spans="2:18">
      <c r="B7569" s="28"/>
      <c r="C7569" s="28"/>
      <c r="D7569" s="28"/>
      <c r="E7569" s="28"/>
      <c r="F7569" s="28"/>
      <c r="G7569" s="28"/>
      <c r="H7569" s="28"/>
      <c r="I7569" s="28"/>
      <c r="J7569" s="28"/>
      <c r="K7569" s="28"/>
      <c r="L7569" s="28"/>
      <c r="M7569" s="28"/>
      <c r="N7569" s="28"/>
      <c r="O7569" s="28"/>
      <c r="P7569" s="28"/>
      <c r="Q7569" s="28"/>
      <c r="R7569" s="28"/>
    </row>
    <row r="7570" spans="2:18">
      <c r="B7570" s="28"/>
      <c r="C7570" s="28"/>
      <c r="D7570" s="28"/>
      <c r="E7570" s="28"/>
      <c r="F7570" s="28"/>
      <c r="G7570" s="28"/>
      <c r="H7570" s="28"/>
      <c r="I7570" s="28"/>
      <c r="J7570" s="28"/>
      <c r="K7570" s="28"/>
      <c r="L7570" s="28"/>
      <c r="M7570" s="28"/>
      <c r="N7570" s="28"/>
      <c r="O7570" s="28"/>
      <c r="P7570" s="28"/>
      <c r="Q7570" s="28"/>
      <c r="R7570" s="28"/>
    </row>
    <row r="7571" spans="2:18">
      <c r="B7571" s="28"/>
      <c r="C7571" s="28"/>
      <c r="D7571" s="28"/>
      <c r="E7571" s="28"/>
      <c r="F7571" s="28"/>
      <c r="G7571" s="28"/>
      <c r="H7571" s="28"/>
      <c r="I7571" s="28"/>
      <c r="J7571" s="28"/>
      <c r="K7571" s="28"/>
      <c r="L7571" s="28"/>
      <c r="M7571" s="28"/>
      <c r="N7571" s="28"/>
      <c r="O7571" s="28"/>
      <c r="P7571" s="28"/>
      <c r="Q7571" s="28"/>
      <c r="R7571" s="28"/>
    </row>
    <row r="7572" spans="2:18">
      <c r="B7572" s="28"/>
      <c r="C7572" s="28"/>
      <c r="D7572" s="28"/>
      <c r="E7572" s="28"/>
      <c r="F7572" s="28"/>
      <c r="G7572" s="28"/>
      <c r="H7572" s="28"/>
      <c r="I7572" s="28"/>
      <c r="J7572" s="28"/>
      <c r="K7572" s="28"/>
      <c r="L7572" s="28"/>
      <c r="M7572" s="28"/>
      <c r="N7572" s="28"/>
      <c r="O7572" s="28"/>
      <c r="P7572" s="28"/>
      <c r="Q7572" s="28"/>
      <c r="R7572" s="28"/>
    </row>
    <row r="7573" spans="2:18">
      <c r="B7573" s="28"/>
      <c r="C7573" s="28"/>
      <c r="D7573" s="28"/>
      <c r="E7573" s="28"/>
      <c r="F7573" s="28"/>
      <c r="G7573" s="28"/>
      <c r="H7573" s="28"/>
      <c r="I7573" s="28"/>
      <c r="J7573" s="28"/>
      <c r="K7573" s="28"/>
      <c r="L7573" s="28"/>
      <c r="M7573" s="28"/>
      <c r="N7573" s="28"/>
      <c r="O7573" s="28"/>
      <c r="P7573" s="28"/>
      <c r="Q7573" s="28"/>
      <c r="R7573" s="28"/>
    </row>
    <row r="7574" spans="2:18">
      <c r="B7574" s="28"/>
      <c r="C7574" s="28"/>
      <c r="D7574" s="28"/>
      <c r="E7574" s="28"/>
      <c r="F7574" s="28"/>
      <c r="G7574" s="28"/>
      <c r="H7574" s="28"/>
      <c r="I7574" s="28"/>
      <c r="J7574" s="28"/>
      <c r="K7574" s="28"/>
      <c r="L7574" s="28"/>
      <c r="M7574" s="28"/>
      <c r="N7574" s="28"/>
      <c r="O7574" s="28"/>
      <c r="P7574" s="28"/>
      <c r="Q7574" s="28"/>
      <c r="R7574" s="28"/>
    </row>
    <row r="7575" spans="2:18">
      <c r="B7575" s="28"/>
      <c r="C7575" s="28"/>
      <c r="D7575" s="28"/>
      <c r="E7575" s="28"/>
      <c r="F7575" s="28"/>
      <c r="G7575" s="28"/>
      <c r="H7575" s="28"/>
      <c r="I7575" s="28"/>
      <c r="J7575" s="28"/>
      <c r="K7575" s="28"/>
      <c r="L7575" s="28"/>
      <c r="M7575" s="28"/>
      <c r="N7575" s="28"/>
      <c r="O7575" s="28"/>
      <c r="P7575" s="28"/>
      <c r="Q7575" s="28"/>
      <c r="R7575" s="28"/>
    </row>
    <row r="7576" spans="2:18">
      <c r="B7576" s="28"/>
      <c r="C7576" s="28"/>
      <c r="D7576" s="28"/>
      <c r="E7576" s="28"/>
      <c r="F7576" s="28"/>
      <c r="G7576" s="28"/>
      <c r="H7576" s="28"/>
      <c r="I7576" s="28"/>
      <c r="J7576" s="28"/>
      <c r="K7576" s="28"/>
      <c r="L7576" s="28"/>
      <c r="M7576" s="28"/>
      <c r="N7576" s="28"/>
      <c r="O7576" s="28"/>
      <c r="P7576" s="28"/>
      <c r="Q7576" s="28"/>
      <c r="R7576" s="28"/>
    </row>
    <row r="7577" spans="2:18">
      <c r="B7577" s="28"/>
      <c r="C7577" s="28"/>
      <c r="D7577" s="28"/>
      <c r="E7577" s="28"/>
      <c r="F7577" s="28"/>
      <c r="G7577" s="28"/>
      <c r="H7577" s="28"/>
      <c r="I7577" s="28"/>
      <c r="J7577" s="28"/>
      <c r="K7577" s="28"/>
      <c r="L7577" s="28"/>
      <c r="M7577" s="28"/>
      <c r="N7577" s="28"/>
      <c r="O7577" s="28"/>
      <c r="P7577" s="28"/>
      <c r="Q7577" s="28"/>
      <c r="R7577" s="28"/>
    </row>
    <row r="7578" spans="2:18">
      <c r="B7578" s="28"/>
      <c r="C7578" s="28"/>
      <c r="D7578" s="28"/>
      <c r="E7578" s="28"/>
      <c r="F7578" s="28"/>
      <c r="G7578" s="28"/>
      <c r="H7578" s="28"/>
      <c r="I7578" s="28"/>
      <c r="J7578" s="28"/>
      <c r="K7578" s="28"/>
      <c r="L7578" s="28"/>
      <c r="M7578" s="28"/>
      <c r="N7578" s="28"/>
      <c r="O7578" s="28"/>
      <c r="P7578" s="28"/>
      <c r="Q7578" s="28"/>
      <c r="R7578" s="28"/>
    </row>
    <row r="7579" spans="2:18">
      <c r="B7579" s="28"/>
      <c r="C7579" s="28"/>
      <c r="D7579" s="28"/>
      <c r="E7579" s="28"/>
      <c r="F7579" s="28"/>
      <c r="G7579" s="28"/>
      <c r="H7579" s="28"/>
      <c r="I7579" s="28"/>
      <c r="J7579" s="28"/>
      <c r="K7579" s="28"/>
      <c r="L7579" s="28"/>
      <c r="M7579" s="28"/>
      <c r="N7579" s="28"/>
      <c r="O7579" s="28"/>
      <c r="P7579" s="28"/>
      <c r="Q7579" s="28"/>
      <c r="R7579" s="28"/>
    </row>
    <row r="7580" spans="2:18">
      <c r="B7580" s="28"/>
      <c r="C7580" s="28"/>
      <c r="D7580" s="28"/>
      <c r="E7580" s="28"/>
      <c r="F7580" s="28"/>
      <c r="G7580" s="28"/>
      <c r="H7580" s="28"/>
      <c r="I7580" s="28"/>
      <c r="J7580" s="28"/>
      <c r="K7580" s="28"/>
      <c r="L7580" s="28"/>
      <c r="M7580" s="28"/>
      <c r="N7580" s="28"/>
      <c r="O7580" s="28"/>
      <c r="P7580" s="28"/>
      <c r="Q7580" s="28"/>
      <c r="R7580" s="28"/>
    </row>
    <row r="7581" spans="2:18">
      <c r="B7581" s="28"/>
      <c r="C7581" s="28"/>
      <c r="D7581" s="28"/>
      <c r="E7581" s="28"/>
      <c r="F7581" s="28"/>
      <c r="G7581" s="28"/>
      <c r="H7581" s="28"/>
      <c r="I7581" s="28"/>
      <c r="J7581" s="28"/>
      <c r="K7581" s="28"/>
      <c r="L7581" s="28"/>
      <c r="M7581" s="28"/>
      <c r="N7581" s="28"/>
      <c r="O7581" s="28"/>
      <c r="P7581" s="28"/>
      <c r="Q7581" s="28"/>
      <c r="R7581" s="28"/>
    </row>
    <row r="7582" spans="2:18">
      <c r="B7582" s="28"/>
      <c r="C7582" s="28"/>
      <c r="D7582" s="28"/>
      <c r="E7582" s="28"/>
      <c r="F7582" s="28"/>
      <c r="G7582" s="28"/>
      <c r="H7582" s="28"/>
      <c r="I7582" s="28"/>
      <c r="J7582" s="28"/>
      <c r="K7582" s="28"/>
      <c r="L7582" s="28"/>
      <c r="M7582" s="28"/>
      <c r="N7582" s="28"/>
      <c r="O7582" s="28"/>
      <c r="P7582" s="28"/>
      <c r="Q7582" s="28"/>
      <c r="R7582" s="28"/>
    </row>
    <row r="7583" spans="2:18">
      <c r="B7583" s="28"/>
      <c r="C7583" s="28"/>
      <c r="D7583" s="28"/>
      <c r="E7583" s="28"/>
      <c r="F7583" s="28"/>
      <c r="G7583" s="28"/>
      <c r="H7583" s="28"/>
      <c r="I7583" s="28"/>
      <c r="J7583" s="28"/>
      <c r="K7583" s="28"/>
      <c r="L7583" s="28"/>
      <c r="M7583" s="28"/>
      <c r="N7583" s="28"/>
      <c r="O7583" s="28"/>
      <c r="P7583" s="28"/>
      <c r="Q7583" s="28"/>
      <c r="R7583" s="28"/>
    </row>
    <row r="7584" spans="2:18">
      <c r="B7584" s="28"/>
      <c r="C7584" s="28"/>
      <c r="D7584" s="28"/>
      <c r="E7584" s="28"/>
      <c r="F7584" s="28"/>
      <c r="G7584" s="28"/>
      <c r="H7584" s="28"/>
      <c r="I7584" s="28"/>
      <c r="J7584" s="28"/>
      <c r="K7584" s="28"/>
      <c r="L7584" s="28"/>
      <c r="M7584" s="28"/>
      <c r="N7584" s="28"/>
      <c r="O7584" s="28"/>
      <c r="P7584" s="28"/>
      <c r="Q7584" s="28"/>
      <c r="R7584" s="28"/>
    </row>
    <row r="7585" spans="2:18">
      <c r="B7585" s="28"/>
      <c r="C7585" s="28"/>
      <c r="D7585" s="28"/>
      <c r="E7585" s="28"/>
      <c r="F7585" s="28"/>
      <c r="G7585" s="28"/>
      <c r="H7585" s="28"/>
      <c r="I7585" s="28"/>
      <c r="J7585" s="28"/>
      <c r="K7585" s="28"/>
      <c r="L7585" s="28"/>
      <c r="M7585" s="28"/>
      <c r="N7585" s="28"/>
      <c r="O7585" s="28"/>
      <c r="P7585" s="28"/>
      <c r="Q7585" s="28"/>
      <c r="R7585" s="28"/>
    </row>
    <row r="7586" spans="2:18">
      <c r="B7586" s="28"/>
      <c r="C7586" s="28"/>
      <c r="D7586" s="28"/>
      <c r="E7586" s="28"/>
      <c r="F7586" s="28"/>
      <c r="G7586" s="28"/>
      <c r="H7586" s="28"/>
      <c r="I7586" s="28"/>
      <c r="J7586" s="28"/>
      <c r="K7586" s="28"/>
      <c r="L7586" s="28"/>
      <c r="M7586" s="28"/>
      <c r="N7586" s="28"/>
      <c r="O7586" s="28"/>
      <c r="P7586" s="28"/>
      <c r="Q7586" s="28"/>
      <c r="R7586" s="28"/>
    </row>
    <row r="7587" spans="2:18">
      <c r="B7587" s="28"/>
      <c r="C7587" s="28"/>
      <c r="D7587" s="28"/>
      <c r="E7587" s="28"/>
      <c r="F7587" s="28"/>
      <c r="G7587" s="28"/>
      <c r="H7587" s="28"/>
      <c r="I7587" s="28"/>
      <c r="J7587" s="28"/>
      <c r="K7587" s="28"/>
      <c r="L7587" s="28"/>
      <c r="M7587" s="28"/>
      <c r="N7587" s="28"/>
      <c r="O7587" s="28"/>
      <c r="P7587" s="28"/>
      <c r="Q7587" s="28"/>
      <c r="R7587" s="28"/>
    </row>
    <row r="7588" spans="2:18">
      <c r="B7588" s="28"/>
      <c r="C7588" s="28"/>
      <c r="D7588" s="28"/>
      <c r="E7588" s="28"/>
      <c r="F7588" s="28"/>
      <c r="G7588" s="28"/>
      <c r="H7588" s="28"/>
      <c r="I7588" s="28"/>
      <c r="J7588" s="28"/>
      <c r="K7588" s="28"/>
      <c r="L7588" s="28"/>
      <c r="M7588" s="28"/>
      <c r="N7588" s="28"/>
      <c r="O7588" s="28"/>
      <c r="P7588" s="28"/>
      <c r="Q7588" s="28"/>
      <c r="R7588" s="28"/>
    </row>
    <row r="7589" spans="2:18">
      <c r="B7589" s="28"/>
      <c r="C7589" s="28"/>
      <c r="D7589" s="28"/>
      <c r="E7589" s="28"/>
      <c r="F7589" s="28"/>
      <c r="G7589" s="28"/>
      <c r="H7589" s="28"/>
      <c r="I7589" s="28"/>
      <c r="J7589" s="28"/>
      <c r="K7589" s="28"/>
      <c r="L7589" s="28"/>
      <c r="M7589" s="28"/>
      <c r="N7589" s="28"/>
      <c r="O7589" s="28"/>
      <c r="P7589" s="28"/>
      <c r="Q7589" s="28"/>
      <c r="R7589" s="28"/>
    </row>
    <row r="7590" spans="2:18">
      <c r="B7590" s="28"/>
      <c r="C7590" s="28"/>
      <c r="D7590" s="28"/>
      <c r="E7590" s="28"/>
      <c r="F7590" s="28"/>
      <c r="G7590" s="28"/>
      <c r="H7590" s="28"/>
      <c r="I7590" s="28"/>
      <c r="J7590" s="28"/>
      <c r="K7590" s="28"/>
      <c r="L7590" s="28"/>
      <c r="M7590" s="28"/>
      <c r="N7590" s="28"/>
      <c r="O7590" s="28"/>
      <c r="P7590" s="28"/>
      <c r="Q7590" s="28"/>
      <c r="R7590" s="28"/>
    </row>
    <row r="7591" spans="2:18">
      <c r="B7591" s="28"/>
      <c r="C7591" s="28"/>
      <c r="D7591" s="28"/>
      <c r="E7591" s="28"/>
      <c r="F7591" s="28"/>
      <c r="G7591" s="28"/>
      <c r="H7591" s="28"/>
      <c r="I7591" s="28"/>
      <c r="J7591" s="28"/>
      <c r="K7591" s="28"/>
      <c r="L7591" s="28"/>
      <c r="M7591" s="28"/>
      <c r="N7591" s="28"/>
      <c r="O7591" s="28"/>
      <c r="P7591" s="28"/>
      <c r="Q7591" s="28"/>
      <c r="R7591" s="28"/>
    </row>
    <row r="7592" spans="2:18">
      <c r="B7592" s="28"/>
      <c r="C7592" s="28"/>
      <c r="D7592" s="28"/>
      <c r="E7592" s="28"/>
      <c r="F7592" s="28"/>
      <c r="G7592" s="28"/>
      <c r="H7592" s="28"/>
      <c r="I7592" s="28"/>
      <c r="J7592" s="28"/>
      <c r="K7592" s="28"/>
      <c r="L7592" s="28"/>
      <c r="M7592" s="28"/>
      <c r="N7592" s="28"/>
      <c r="O7592" s="28"/>
      <c r="P7592" s="28"/>
      <c r="Q7592" s="28"/>
      <c r="R7592" s="28"/>
    </row>
    <row r="7593" spans="2:18">
      <c r="B7593" s="28"/>
      <c r="C7593" s="28"/>
      <c r="D7593" s="28"/>
      <c r="E7593" s="28"/>
      <c r="F7593" s="28"/>
      <c r="G7593" s="28"/>
      <c r="H7593" s="28"/>
      <c r="I7593" s="28"/>
      <c r="J7593" s="28"/>
      <c r="K7593" s="28"/>
      <c r="L7593" s="28"/>
      <c r="M7593" s="28"/>
      <c r="N7593" s="28"/>
      <c r="O7593" s="28"/>
      <c r="P7593" s="28"/>
      <c r="Q7593" s="28"/>
      <c r="R7593" s="28"/>
    </row>
    <row r="7594" spans="2:18">
      <c r="B7594" s="28"/>
      <c r="C7594" s="28"/>
      <c r="D7594" s="28"/>
      <c r="E7594" s="28"/>
      <c r="F7594" s="28"/>
      <c r="G7594" s="28"/>
      <c r="H7594" s="28"/>
      <c r="I7594" s="28"/>
      <c r="J7594" s="28"/>
      <c r="K7594" s="28"/>
      <c r="L7594" s="28"/>
      <c r="M7594" s="28"/>
      <c r="N7594" s="28"/>
      <c r="O7594" s="28"/>
      <c r="P7594" s="28"/>
      <c r="Q7594" s="28"/>
      <c r="R7594" s="28"/>
    </row>
    <row r="7595" spans="2:18">
      <c r="B7595" s="28"/>
      <c r="C7595" s="28"/>
      <c r="D7595" s="28"/>
      <c r="E7595" s="28"/>
      <c r="F7595" s="28"/>
      <c r="G7595" s="28"/>
      <c r="H7595" s="28"/>
      <c r="I7595" s="28"/>
      <c r="J7595" s="28"/>
      <c r="K7595" s="28"/>
      <c r="L7595" s="28"/>
      <c r="M7595" s="28"/>
      <c r="N7595" s="28"/>
      <c r="O7595" s="28"/>
      <c r="P7595" s="28"/>
      <c r="Q7595" s="28"/>
      <c r="R7595" s="28"/>
    </row>
    <row r="7596" spans="2:18">
      <c r="B7596" s="28"/>
      <c r="C7596" s="28"/>
      <c r="D7596" s="28"/>
      <c r="E7596" s="28"/>
      <c r="F7596" s="28"/>
      <c r="G7596" s="28"/>
      <c r="H7596" s="28"/>
      <c r="I7596" s="28"/>
      <c r="J7596" s="28"/>
      <c r="K7596" s="28"/>
      <c r="L7596" s="28"/>
      <c r="M7596" s="28"/>
      <c r="N7596" s="28"/>
      <c r="O7596" s="28"/>
      <c r="P7596" s="28"/>
      <c r="Q7596" s="28"/>
      <c r="R7596" s="28"/>
    </row>
    <row r="7597" spans="2:18">
      <c r="B7597" s="28"/>
      <c r="C7597" s="28"/>
      <c r="D7597" s="28"/>
      <c r="E7597" s="28"/>
      <c r="F7597" s="28"/>
      <c r="G7597" s="28"/>
      <c r="H7597" s="28"/>
      <c r="I7597" s="28"/>
      <c r="J7597" s="28"/>
      <c r="K7597" s="28"/>
      <c r="L7597" s="28"/>
      <c r="M7597" s="28"/>
      <c r="N7597" s="28"/>
      <c r="O7597" s="28"/>
      <c r="P7597" s="28"/>
      <c r="Q7597" s="28"/>
      <c r="R7597" s="28"/>
    </row>
    <row r="7598" spans="2:18">
      <c r="B7598" s="28"/>
      <c r="C7598" s="28"/>
      <c r="D7598" s="28"/>
      <c r="E7598" s="28"/>
      <c r="F7598" s="28"/>
      <c r="G7598" s="28"/>
      <c r="H7598" s="28"/>
      <c r="I7598" s="28"/>
      <c r="J7598" s="28"/>
      <c r="K7598" s="28"/>
      <c r="L7598" s="28"/>
      <c r="M7598" s="28"/>
      <c r="N7598" s="28"/>
      <c r="O7598" s="28"/>
      <c r="P7598" s="28"/>
      <c r="Q7598" s="28"/>
      <c r="R7598" s="28"/>
    </row>
    <row r="7599" spans="2:18">
      <c r="B7599" s="28"/>
      <c r="C7599" s="28"/>
      <c r="D7599" s="28"/>
      <c r="E7599" s="28"/>
      <c r="F7599" s="28"/>
      <c r="G7599" s="28"/>
      <c r="H7599" s="28"/>
      <c r="I7599" s="28"/>
      <c r="J7599" s="28"/>
      <c r="K7599" s="28"/>
      <c r="L7599" s="28"/>
      <c r="M7599" s="28"/>
      <c r="N7599" s="28"/>
      <c r="O7599" s="28"/>
      <c r="P7599" s="28"/>
      <c r="Q7599" s="28"/>
      <c r="R7599" s="28"/>
    </row>
    <row r="7600" spans="2:18">
      <c r="B7600" s="28"/>
      <c r="C7600" s="28"/>
      <c r="D7600" s="28"/>
      <c r="E7600" s="28"/>
      <c r="F7600" s="28"/>
      <c r="G7600" s="28"/>
      <c r="H7600" s="28"/>
      <c r="I7600" s="28"/>
      <c r="J7600" s="28"/>
      <c r="K7600" s="28"/>
      <c r="L7600" s="28"/>
      <c r="M7600" s="28"/>
      <c r="N7600" s="28"/>
      <c r="O7600" s="28"/>
      <c r="P7600" s="28"/>
      <c r="Q7600" s="28"/>
      <c r="R7600" s="28"/>
    </row>
    <row r="7601" spans="2:18">
      <c r="B7601" s="28"/>
      <c r="C7601" s="28"/>
      <c r="D7601" s="28"/>
      <c r="E7601" s="28"/>
      <c r="F7601" s="28"/>
      <c r="G7601" s="28"/>
      <c r="H7601" s="28"/>
      <c r="I7601" s="28"/>
      <c r="J7601" s="28"/>
      <c r="K7601" s="28"/>
      <c r="L7601" s="28"/>
      <c r="M7601" s="28"/>
      <c r="N7601" s="28"/>
      <c r="O7601" s="28"/>
      <c r="P7601" s="28"/>
      <c r="Q7601" s="28"/>
      <c r="R7601" s="28"/>
    </row>
    <row r="7602" spans="2:18">
      <c r="B7602" s="28"/>
      <c r="C7602" s="28"/>
      <c r="D7602" s="28"/>
      <c r="E7602" s="28"/>
      <c r="F7602" s="28"/>
      <c r="G7602" s="28"/>
      <c r="H7602" s="28"/>
      <c r="I7602" s="28"/>
      <c r="J7602" s="28"/>
      <c r="K7602" s="28"/>
      <c r="L7602" s="28"/>
      <c r="M7602" s="28"/>
      <c r="N7602" s="28"/>
      <c r="O7602" s="28"/>
      <c r="P7602" s="28"/>
      <c r="Q7602" s="28"/>
      <c r="R7602" s="28"/>
    </row>
    <row r="7603" spans="2:18">
      <c r="B7603" s="28"/>
      <c r="C7603" s="28"/>
      <c r="D7603" s="28"/>
      <c r="E7603" s="28"/>
      <c r="F7603" s="28"/>
      <c r="G7603" s="28"/>
      <c r="H7603" s="28"/>
      <c r="I7603" s="28"/>
      <c r="J7603" s="28"/>
      <c r="K7603" s="28"/>
      <c r="L7603" s="28"/>
      <c r="M7603" s="28"/>
      <c r="N7603" s="28"/>
      <c r="O7603" s="28"/>
      <c r="P7603" s="28"/>
      <c r="Q7603" s="28"/>
      <c r="R7603" s="28"/>
    </row>
    <row r="7604" spans="2:18">
      <c r="B7604" s="28"/>
      <c r="C7604" s="28"/>
      <c r="D7604" s="28"/>
      <c r="E7604" s="28"/>
      <c r="F7604" s="28"/>
      <c r="G7604" s="28"/>
      <c r="H7604" s="28"/>
      <c r="I7604" s="28"/>
      <c r="J7604" s="28"/>
      <c r="K7604" s="28"/>
      <c r="L7604" s="28"/>
      <c r="M7604" s="28"/>
      <c r="N7604" s="28"/>
      <c r="O7604" s="28"/>
      <c r="P7604" s="28"/>
      <c r="Q7604" s="28"/>
      <c r="R7604" s="28"/>
    </row>
    <row r="7605" spans="2:18">
      <c r="B7605" s="28"/>
      <c r="C7605" s="28"/>
      <c r="D7605" s="28"/>
      <c r="E7605" s="28"/>
      <c r="F7605" s="28"/>
      <c r="G7605" s="28"/>
      <c r="H7605" s="28"/>
      <c r="I7605" s="28"/>
      <c r="J7605" s="28"/>
      <c r="K7605" s="28"/>
      <c r="L7605" s="28"/>
      <c r="M7605" s="28"/>
      <c r="N7605" s="28"/>
      <c r="O7605" s="28"/>
      <c r="P7605" s="28"/>
      <c r="Q7605" s="28"/>
      <c r="R7605" s="28"/>
    </row>
    <row r="7606" spans="2:18">
      <c r="B7606" s="28"/>
      <c r="C7606" s="28"/>
      <c r="D7606" s="28"/>
      <c r="E7606" s="28"/>
      <c r="F7606" s="28"/>
      <c r="G7606" s="28"/>
      <c r="H7606" s="28"/>
      <c r="I7606" s="28"/>
      <c r="J7606" s="28"/>
      <c r="K7606" s="28"/>
      <c r="L7606" s="28"/>
      <c r="M7606" s="28"/>
      <c r="N7606" s="28"/>
      <c r="O7606" s="28"/>
      <c r="P7606" s="28"/>
      <c r="Q7606" s="28"/>
      <c r="R7606" s="28"/>
    </row>
    <row r="7607" spans="2:18">
      <c r="B7607" s="28"/>
      <c r="C7607" s="28"/>
      <c r="D7607" s="28"/>
      <c r="E7607" s="28"/>
      <c r="F7607" s="28"/>
      <c r="G7607" s="28"/>
      <c r="H7607" s="28"/>
      <c r="I7607" s="28"/>
      <c r="J7607" s="28"/>
      <c r="K7607" s="28"/>
      <c r="L7607" s="28"/>
      <c r="M7607" s="28"/>
      <c r="N7607" s="28"/>
      <c r="O7607" s="28"/>
      <c r="P7607" s="28"/>
      <c r="Q7607" s="28"/>
      <c r="R7607" s="28"/>
    </row>
    <row r="7608" spans="2:18">
      <c r="B7608" s="28"/>
      <c r="C7608" s="28"/>
      <c r="D7608" s="28"/>
      <c r="E7608" s="28"/>
      <c r="F7608" s="28"/>
      <c r="G7608" s="28"/>
      <c r="H7608" s="28"/>
      <c r="I7608" s="28"/>
      <c r="J7608" s="28"/>
      <c r="K7608" s="28"/>
      <c r="L7608" s="28"/>
      <c r="M7608" s="28"/>
      <c r="N7608" s="28"/>
      <c r="O7608" s="28"/>
      <c r="P7608" s="28"/>
      <c r="Q7608" s="28"/>
      <c r="R7608" s="28"/>
    </row>
    <row r="7609" spans="2:18">
      <c r="B7609" s="28"/>
      <c r="C7609" s="28"/>
      <c r="D7609" s="28"/>
      <c r="E7609" s="28"/>
      <c r="F7609" s="28"/>
      <c r="G7609" s="28"/>
      <c r="H7609" s="28"/>
      <c r="I7609" s="28"/>
      <c r="J7609" s="28"/>
      <c r="K7609" s="28"/>
      <c r="L7609" s="28"/>
      <c r="M7609" s="28"/>
      <c r="N7609" s="28"/>
      <c r="O7609" s="28"/>
      <c r="P7609" s="28"/>
      <c r="Q7609" s="28"/>
      <c r="R7609" s="28"/>
    </row>
    <row r="7610" spans="2:18">
      <c r="B7610" s="28"/>
      <c r="C7610" s="28"/>
      <c r="D7610" s="28"/>
      <c r="E7610" s="28"/>
      <c r="F7610" s="28"/>
      <c r="G7610" s="28"/>
      <c r="H7610" s="28"/>
      <c r="I7610" s="28"/>
      <c r="J7610" s="28"/>
      <c r="K7610" s="28"/>
      <c r="L7610" s="28"/>
      <c r="M7610" s="28"/>
      <c r="N7610" s="28"/>
      <c r="O7610" s="28"/>
      <c r="P7610" s="28"/>
      <c r="Q7610" s="28"/>
      <c r="R7610" s="28"/>
    </row>
    <row r="7611" spans="2:18">
      <c r="B7611" s="28"/>
      <c r="C7611" s="28"/>
      <c r="D7611" s="28"/>
      <c r="E7611" s="28"/>
      <c r="F7611" s="28"/>
      <c r="G7611" s="28"/>
      <c r="H7611" s="28"/>
      <c r="I7611" s="28"/>
      <c r="J7611" s="28"/>
      <c r="K7611" s="28"/>
      <c r="L7611" s="28"/>
      <c r="M7611" s="28"/>
      <c r="N7611" s="28"/>
      <c r="O7611" s="28"/>
      <c r="P7611" s="28"/>
      <c r="Q7611" s="28"/>
      <c r="R7611" s="28"/>
    </row>
    <row r="7612" spans="2:18">
      <c r="B7612" s="28"/>
      <c r="C7612" s="28"/>
      <c r="D7612" s="28"/>
      <c r="E7612" s="28"/>
      <c r="F7612" s="28"/>
      <c r="G7612" s="28"/>
      <c r="H7612" s="28"/>
      <c r="I7612" s="28"/>
      <c r="J7612" s="28"/>
      <c r="K7612" s="28"/>
      <c r="L7612" s="28"/>
      <c r="M7612" s="28"/>
      <c r="N7612" s="28"/>
      <c r="O7612" s="28"/>
      <c r="P7612" s="28"/>
      <c r="Q7612" s="28"/>
      <c r="R7612" s="28"/>
    </row>
    <row r="7613" spans="2:18">
      <c r="B7613" s="28"/>
      <c r="C7613" s="28"/>
      <c r="D7613" s="28"/>
      <c r="E7613" s="28"/>
      <c r="F7613" s="28"/>
      <c r="G7613" s="28"/>
      <c r="H7613" s="28"/>
      <c r="I7613" s="28"/>
      <c r="J7613" s="28"/>
      <c r="K7613" s="28"/>
      <c r="L7613" s="28"/>
      <c r="M7613" s="28"/>
      <c r="N7613" s="28"/>
      <c r="O7613" s="28"/>
      <c r="P7613" s="28"/>
      <c r="Q7613" s="28"/>
      <c r="R7613" s="28"/>
    </row>
    <row r="7614" spans="2:18">
      <c r="B7614" s="28"/>
      <c r="C7614" s="28"/>
      <c r="D7614" s="28"/>
      <c r="E7614" s="28"/>
      <c r="F7614" s="28"/>
      <c r="G7614" s="28"/>
      <c r="H7614" s="28"/>
      <c r="I7614" s="28"/>
      <c r="J7614" s="28"/>
      <c r="K7614" s="28"/>
      <c r="L7614" s="28"/>
      <c r="M7614" s="28"/>
      <c r="N7614" s="28"/>
      <c r="O7614" s="28"/>
      <c r="P7614" s="28"/>
      <c r="Q7614" s="28"/>
      <c r="R7614" s="28"/>
    </row>
    <row r="7615" spans="2:18">
      <c r="B7615" s="28"/>
      <c r="C7615" s="28"/>
      <c r="D7615" s="28"/>
      <c r="E7615" s="28"/>
      <c r="F7615" s="28"/>
      <c r="G7615" s="28"/>
      <c r="H7615" s="28"/>
      <c r="I7615" s="28"/>
      <c r="J7615" s="28"/>
      <c r="K7615" s="28"/>
      <c r="L7615" s="28"/>
      <c r="M7615" s="28"/>
      <c r="N7615" s="28"/>
      <c r="O7615" s="28"/>
      <c r="P7615" s="28"/>
      <c r="Q7615" s="28"/>
      <c r="R7615" s="28"/>
    </row>
    <row r="7616" spans="2:18">
      <c r="B7616" s="28"/>
      <c r="C7616" s="28"/>
      <c r="D7616" s="28"/>
      <c r="E7616" s="28"/>
      <c r="F7616" s="28"/>
      <c r="G7616" s="28"/>
      <c r="H7616" s="28"/>
      <c r="I7616" s="28"/>
      <c r="J7616" s="28"/>
      <c r="K7616" s="28"/>
      <c r="L7616" s="28"/>
      <c r="M7616" s="28"/>
      <c r="N7616" s="28"/>
      <c r="O7616" s="28"/>
      <c r="P7616" s="28"/>
      <c r="Q7616" s="28"/>
      <c r="R7616" s="28"/>
    </row>
    <row r="7617" spans="2:18">
      <c r="B7617" s="28"/>
      <c r="C7617" s="28"/>
      <c r="D7617" s="28"/>
      <c r="E7617" s="28"/>
      <c r="F7617" s="28"/>
      <c r="G7617" s="28"/>
      <c r="H7617" s="28"/>
      <c r="I7617" s="28"/>
      <c r="J7617" s="28"/>
      <c r="K7617" s="28"/>
      <c r="L7617" s="28"/>
      <c r="M7617" s="28"/>
      <c r="N7617" s="28"/>
      <c r="O7617" s="28"/>
      <c r="P7617" s="28"/>
      <c r="Q7617" s="28"/>
      <c r="R7617" s="28"/>
    </row>
    <row r="7618" spans="2:18">
      <c r="B7618" s="28"/>
      <c r="C7618" s="28"/>
      <c r="D7618" s="28"/>
      <c r="E7618" s="28"/>
      <c r="F7618" s="28"/>
      <c r="G7618" s="28"/>
      <c r="H7618" s="28"/>
      <c r="I7618" s="28"/>
      <c r="J7618" s="28"/>
      <c r="K7618" s="28"/>
      <c r="L7618" s="28"/>
      <c r="M7618" s="28"/>
      <c r="N7618" s="28"/>
      <c r="O7618" s="28"/>
      <c r="P7618" s="28"/>
      <c r="Q7618" s="28"/>
      <c r="R7618" s="28"/>
    </row>
    <row r="7619" spans="2:18">
      <c r="B7619" s="28"/>
      <c r="C7619" s="28"/>
      <c r="D7619" s="28"/>
      <c r="E7619" s="28"/>
      <c r="F7619" s="28"/>
      <c r="G7619" s="28"/>
      <c r="H7619" s="28"/>
      <c r="I7619" s="28"/>
      <c r="J7619" s="28"/>
      <c r="K7619" s="28"/>
      <c r="L7619" s="28"/>
      <c r="M7619" s="28"/>
      <c r="N7619" s="28"/>
      <c r="O7619" s="28"/>
      <c r="P7619" s="28"/>
      <c r="Q7619" s="28"/>
      <c r="R7619" s="28"/>
    </row>
    <row r="7620" spans="2:18">
      <c r="B7620" s="28"/>
      <c r="C7620" s="28"/>
      <c r="D7620" s="28"/>
      <c r="E7620" s="28"/>
      <c r="F7620" s="28"/>
      <c r="G7620" s="28"/>
      <c r="H7620" s="28"/>
      <c r="I7620" s="28"/>
      <c r="J7620" s="28"/>
      <c r="K7620" s="28"/>
      <c r="L7620" s="28"/>
      <c r="M7620" s="28"/>
      <c r="N7620" s="28"/>
      <c r="O7620" s="28"/>
      <c r="P7620" s="28"/>
      <c r="Q7620" s="28"/>
      <c r="R7620" s="28"/>
    </row>
    <row r="7621" spans="2:18">
      <c r="B7621" s="28"/>
      <c r="C7621" s="28"/>
      <c r="D7621" s="28"/>
      <c r="E7621" s="28"/>
      <c r="F7621" s="28"/>
      <c r="G7621" s="28"/>
      <c r="H7621" s="28"/>
      <c r="I7621" s="28"/>
      <c r="J7621" s="28"/>
      <c r="K7621" s="28"/>
      <c r="L7621" s="28"/>
      <c r="M7621" s="28"/>
      <c r="N7621" s="28"/>
      <c r="O7621" s="28"/>
      <c r="P7621" s="28"/>
      <c r="Q7621" s="28"/>
      <c r="R7621" s="28"/>
    </row>
    <row r="7622" spans="2:18">
      <c r="B7622" s="28"/>
      <c r="C7622" s="28"/>
      <c r="D7622" s="28"/>
      <c r="E7622" s="28"/>
      <c r="F7622" s="28"/>
      <c r="G7622" s="28"/>
      <c r="H7622" s="28"/>
      <c r="I7622" s="28"/>
      <c r="J7622" s="28"/>
      <c r="K7622" s="28"/>
      <c r="L7622" s="28"/>
      <c r="M7622" s="28"/>
      <c r="N7622" s="28"/>
      <c r="O7622" s="28"/>
      <c r="P7622" s="28"/>
      <c r="Q7622" s="28"/>
      <c r="R7622" s="28"/>
    </row>
    <row r="7623" spans="2:18">
      <c r="B7623" s="28"/>
      <c r="C7623" s="28"/>
      <c r="D7623" s="28"/>
      <c r="E7623" s="28"/>
      <c r="F7623" s="28"/>
      <c r="G7623" s="28"/>
      <c r="H7623" s="28"/>
      <c r="I7623" s="28"/>
      <c r="J7623" s="28"/>
      <c r="K7623" s="28"/>
      <c r="L7623" s="28"/>
      <c r="M7623" s="28"/>
      <c r="N7623" s="28"/>
      <c r="O7623" s="28"/>
      <c r="P7623" s="28"/>
      <c r="Q7623" s="28"/>
      <c r="R7623" s="28"/>
    </row>
    <row r="7624" spans="2:18">
      <c r="B7624" s="28"/>
      <c r="C7624" s="28"/>
      <c r="D7624" s="28"/>
      <c r="E7624" s="28"/>
      <c r="F7624" s="28"/>
      <c r="G7624" s="28"/>
      <c r="H7624" s="28"/>
      <c r="I7624" s="28"/>
      <c r="J7624" s="28"/>
      <c r="K7624" s="28"/>
      <c r="L7624" s="28"/>
      <c r="M7624" s="28"/>
      <c r="N7624" s="28"/>
      <c r="O7624" s="28"/>
      <c r="P7624" s="28"/>
      <c r="Q7624" s="28"/>
      <c r="R7624" s="28"/>
    </row>
    <row r="7625" spans="2:18">
      <c r="B7625" s="28"/>
      <c r="C7625" s="28"/>
      <c r="D7625" s="28"/>
      <c r="E7625" s="28"/>
      <c r="F7625" s="28"/>
      <c r="G7625" s="28"/>
      <c r="H7625" s="28"/>
      <c r="I7625" s="28"/>
      <c r="J7625" s="28"/>
      <c r="K7625" s="28"/>
      <c r="L7625" s="28"/>
      <c r="M7625" s="28"/>
      <c r="N7625" s="28"/>
      <c r="O7625" s="28"/>
      <c r="P7625" s="28"/>
      <c r="Q7625" s="28"/>
      <c r="R7625" s="28"/>
    </row>
    <row r="7626" spans="2:18">
      <c r="B7626" s="28"/>
      <c r="C7626" s="28"/>
      <c r="D7626" s="28"/>
      <c r="E7626" s="28"/>
      <c r="F7626" s="28"/>
      <c r="G7626" s="28"/>
      <c r="H7626" s="28"/>
      <c r="I7626" s="28"/>
      <c r="J7626" s="28"/>
      <c r="K7626" s="28"/>
      <c r="L7626" s="28"/>
      <c r="M7626" s="28"/>
      <c r="N7626" s="28"/>
      <c r="O7626" s="28"/>
      <c r="P7626" s="28"/>
      <c r="Q7626" s="28"/>
      <c r="R7626" s="28"/>
    </row>
    <row r="7627" spans="2:18">
      <c r="B7627" s="28"/>
      <c r="C7627" s="28"/>
      <c r="D7627" s="28"/>
      <c r="E7627" s="28"/>
      <c r="F7627" s="28"/>
      <c r="G7627" s="28"/>
      <c r="H7627" s="28"/>
      <c r="I7627" s="28"/>
      <c r="J7627" s="28"/>
      <c r="K7627" s="28"/>
      <c r="L7627" s="28"/>
      <c r="M7627" s="28"/>
      <c r="N7627" s="28"/>
      <c r="O7627" s="28"/>
      <c r="P7627" s="28"/>
      <c r="Q7627" s="28"/>
      <c r="R7627" s="28"/>
    </row>
    <row r="7628" spans="2:18">
      <c r="B7628" s="28"/>
      <c r="C7628" s="28"/>
      <c r="D7628" s="28"/>
      <c r="E7628" s="28"/>
      <c r="F7628" s="28"/>
      <c r="G7628" s="28"/>
      <c r="H7628" s="28"/>
      <c r="I7628" s="28"/>
      <c r="J7628" s="28"/>
      <c r="K7628" s="28"/>
      <c r="L7628" s="28"/>
      <c r="M7628" s="28"/>
      <c r="N7628" s="28"/>
      <c r="O7628" s="28"/>
      <c r="P7628" s="28"/>
      <c r="Q7628" s="28"/>
      <c r="R7628" s="28"/>
    </row>
    <row r="7629" spans="2:18">
      <c r="B7629" s="28"/>
      <c r="C7629" s="28"/>
      <c r="D7629" s="28"/>
      <c r="E7629" s="28"/>
      <c r="F7629" s="28"/>
      <c r="G7629" s="28"/>
      <c r="H7629" s="28"/>
      <c r="I7629" s="28"/>
      <c r="J7629" s="28"/>
      <c r="K7629" s="28"/>
      <c r="L7629" s="28"/>
      <c r="M7629" s="28"/>
      <c r="N7629" s="28"/>
      <c r="O7629" s="28"/>
      <c r="P7629" s="28"/>
      <c r="Q7629" s="28"/>
      <c r="R7629" s="28"/>
    </row>
    <row r="7630" spans="2:18">
      <c r="B7630" s="28"/>
      <c r="C7630" s="28"/>
      <c r="D7630" s="28"/>
      <c r="E7630" s="28"/>
      <c r="F7630" s="28"/>
      <c r="G7630" s="28"/>
      <c r="H7630" s="28"/>
      <c r="I7630" s="28"/>
      <c r="J7630" s="28"/>
      <c r="K7630" s="28"/>
      <c r="L7630" s="28"/>
      <c r="M7630" s="28"/>
      <c r="N7630" s="28"/>
      <c r="O7630" s="28"/>
      <c r="P7630" s="28"/>
      <c r="Q7630" s="28"/>
      <c r="R7630" s="28"/>
    </row>
    <row r="7631" spans="2:18">
      <c r="B7631" s="28"/>
      <c r="C7631" s="28"/>
      <c r="D7631" s="28"/>
      <c r="E7631" s="28"/>
      <c r="F7631" s="28"/>
      <c r="G7631" s="28"/>
      <c r="H7631" s="28"/>
      <c r="I7631" s="28"/>
      <c r="J7631" s="28"/>
      <c r="K7631" s="28"/>
      <c r="L7631" s="28"/>
      <c r="M7631" s="28"/>
      <c r="N7631" s="28"/>
      <c r="O7631" s="28"/>
      <c r="P7631" s="28"/>
      <c r="Q7631" s="28"/>
      <c r="R7631" s="28"/>
    </row>
    <row r="7632" spans="2:18">
      <c r="B7632" s="28"/>
      <c r="C7632" s="28"/>
      <c r="D7632" s="28"/>
      <c r="E7632" s="28"/>
      <c r="F7632" s="28"/>
      <c r="G7632" s="28"/>
      <c r="H7632" s="28"/>
      <c r="I7632" s="28"/>
      <c r="J7632" s="28"/>
      <c r="K7632" s="28"/>
      <c r="L7632" s="28"/>
      <c r="M7632" s="28"/>
      <c r="N7632" s="28"/>
      <c r="O7632" s="28"/>
      <c r="P7632" s="28"/>
      <c r="Q7632" s="28"/>
      <c r="R7632" s="28"/>
    </row>
    <row r="7633" spans="2:18">
      <c r="B7633" s="28"/>
      <c r="C7633" s="28"/>
      <c r="D7633" s="28"/>
      <c r="E7633" s="28"/>
      <c r="F7633" s="28"/>
      <c r="G7633" s="28"/>
      <c r="H7633" s="28"/>
      <c r="I7633" s="28"/>
      <c r="J7633" s="28"/>
      <c r="K7633" s="28"/>
      <c r="L7633" s="28"/>
      <c r="M7633" s="28"/>
      <c r="N7633" s="28"/>
      <c r="O7633" s="28"/>
      <c r="P7633" s="28"/>
      <c r="Q7633" s="28"/>
      <c r="R7633" s="28"/>
    </row>
    <row r="7634" spans="2:18">
      <c r="B7634" s="28"/>
      <c r="C7634" s="28"/>
      <c r="D7634" s="28"/>
      <c r="E7634" s="28"/>
      <c r="F7634" s="28"/>
      <c r="G7634" s="28"/>
      <c r="H7634" s="28"/>
      <c r="I7634" s="28"/>
      <c r="J7634" s="28"/>
      <c r="K7634" s="28"/>
      <c r="L7634" s="28"/>
      <c r="M7634" s="28"/>
      <c r="N7634" s="28"/>
      <c r="O7634" s="28"/>
      <c r="P7634" s="28"/>
      <c r="Q7634" s="28"/>
      <c r="R7634" s="28"/>
    </row>
    <row r="7635" spans="2:18">
      <c r="B7635" s="28"/>
      <c r="C7635" s="28"/>
      <c r="D7635" s="28"/>
      <c r="E7635" s="28"/>
      <c r="F7635" s="28"/>
      <c r="G7635" s="28"/>
      <c r="H7635" s="28"/>
      <c r="I7635" s="28"/>
      <c r="J7635" s="28"/>
      <c r="K7635" s="28"/>
      <c r="L7635" s="28"/>
      <c r="M7635" s="28"/>
      <c r="N7635" s="28"/>
      <c r="O7635" s="28"/>
      <c r="P7635" s="28"/>
      <c r="Q7635" s="28"/>
      <c r="R7635" s="28"/>
    </row>
    <row r="7636" spans="2:18">
      <c r="B7636" s="28"/>
      <c r="C7636" s="28"/>
      <c r="D7636" s="28"/>
      <c r="E7636" s="28"/>
      <c r="F7636" s="28"/>
      <c r="G7636" s="28"/>
      <c r="H7636" s="28"/>
      <c r="I7636" s="28"/>
      <c r="J7636" s="28"/>
      <c r="K7636" s="28"/>
      <c r="L7636" s="28"/>
      <c r="M7636" s="28"/>
      <c r="N7636" s="28"/>
      <c r="O7636" s="28"/>
      <c r="P7636" s="28"/>
      <c r="Q7636" s="28"/>
      <c r="R7636" s="28"/>
    </row>
    <row r="7637" spans="2:18">
      <c r="B7637" s="28"/>
      <c r="C7637" s="28"/>
      <c r="D7637" s="28"/>
      <c r="E7637" s="28"/>
      <c r="F7637" s="28"/>
      <c r="G7637" s="28"/>
      <c r="H7637" s="28"/>
      <c r="I7637" s="28"/>
      <c r="J7637" s="28"/>
      <c r="K7637" s="28"/>
      <c r="L7637" s="28"/>
      <c r="M7637" s="28"/>
      <c r="N7637" s="28"/>
      <c r="O7637" s="28"/>
      <c r="P7637" s="28"/>
      <c r="Q7637" s="28"/>
      <c r="R7637" s="28"/>
    </row>
    <row r="7638" spans="2:18">
      <c r="B7638" s="28"/>
      <c r="C7638" s="28"/>
      <c r="D7638" s="28"/>
      <c r="E7638" s="28"/>
      <c r="F7638" s="28"/>
      <c r="G7638" s="28"/>
      <c r="H7638" s="28"/>
      <c r="I7638" s="28"/>
      <c r="J7638" s="28"/>
      <c r="K7638" s="28"/>
      <c r="L7638" s="28"/>
      <c r="M7638" s="28"/>
      <c r="N7638" s="28"/>
      <c r="O7638" s="28"/>
      <c r="P7638" s="28"/>
      <c r="Q7638" s="28"/>
      <c r="R7638" s="28"/>
    </row>
    <row r="7639" spans="2:18">
      <c r="B7639" s="28"/>
      <c r="C7639" s="28"/>
      <c r="D7639" s="28"/>
      <c r="E7639" s="28"/>
      <c r="F7639" s="28"/>
      <c r="G7639" s="28"/>
      <c r="H7639" s="28"/>
      <c r="I7639" s="28"/>
      <c r="J7639" s="28"/>
      <c r="K7639" s="28"/>
      <c r="L7639" s="28"/>
      <c r="M7639" s="28"/>
      <c r="N7639" s="28"/>
      <c r="O7639" s="28"/>
      <c r="P7639" s="28"/>
      <c r="Q7639" s="28"/>
      <c r="R7639" s="28"/>
    </row>
    <row r="7640" spans="2:18">
      <c r="B7640" s="28"/>
      <c r="C7640" s="28"/>
      <c r="D7640" s="28"/>
      <c r="E7640" s="28"/>
      <c r="F7640" s="28"/>
      <c r="G7640" s="28"/>
      <c r="H7640" s="28"/>
      <c r="I7640" s="28"/>
      <c r="J7640" s="28"/>
      <c r="K7640" s="28"/>
      <c r="L7640" s="28"/>
      <c r="M7640" s="28"/>
      <c r="N7640" s="28"/>
      <c r="O7640" s="28"/>
      <c r="P7640" s="28"/>
      <c r="Q7640" s="28"/>
      <c r="R7640" s="28"/>
    </row>
    <row r="7641" spans="2:18">
      <c r="B7641" s="28"/>
      <c r="C7641" s="28"/>
      <c r="D7641" s="28"/>
      <c r="E7641" s="28"/>
      <c r="F7641" s="28"/>
      <c r="G7641" s="28"/>
      <c r="H7641" s="28"/>
      <c r="I7641" s="28"/>
      <c r="J7641" s="28"/>
      <c r="K7641" s="28"/>
      <c r="L7641" s="28"/>
      <c r="M7641" s="28"/>
      <c r="N7641" s="28"/>
      <c r="O7641" s="28"/>
      <c r="P7641" s="28"/>
      <c r="Q7641" s="28"/>
      <c r="R7641" s="28"/>
    </row>
    <row r="7642" spans="2:18">
      <c r="B7642" s="28"/>
      <c r="C7642" s="28"/>
      <c r="D7642" s="28"/>
      <c r="E7642" s="28"/>
      <c r="F7642" s="28"/>
      <c r="G7642" s="28"/>
      <c r="H7642" s="28"/>
      <c r="I7642" s="28"/>
      <c r="J7642" s="28"/>
      <c r="K7642" s="28"/>
      <c r="L7642" s="28"/>
      <c r="M7642" s="28"/>
      <c r="N7642" s="28"/>
      <c r="O7642" s="28"/>
      <c r="P7642" s="28"/>
      <c r="Q7642" s="28"/>
      <c r="R7642" s="28"/>
    </row>
    <row r="7643" spans="2:18">
      <c r="B7643" s="28"/>
      <c r="C7643" s="28"/>
      <c r="D7643" s="28"/>
      <c r="E7643" s="28"/>
      <c r="F7643" s="28"/>
      <c r="G7643" s="28"/>
      <c r="H7643" s="28"/>
      <c r="I7643" s="28"/>
      <c r="J7643" s="28"/>
      <c r="K7643" s="28"/>
      <c r="L7643" s="28"/>
      <c r="M7643" s="28"/>
      <c r="N7643" s="28"/>
      <c r="O7643" s="28"/>
      <c r="P7643" s="28"/>
      <c r="Q7643" s="28"/>
      <c r="R7643" s="28"/>
    </row>
    <row r="7644" spans="2:18">
      <c r="B7644" s="28"/>
      <c r="C7644" s="28"/>
      <c r="D7644" s="28"/>
      <c r="E7644" s="28"/>
      <c r="F7644" s="28"/>
      <c r="G7644" s="28"/>
      <c r="H7644" s="28"/>
      <c r="I7644" s="28"/>
      <c r="J7644" s="28"/>
      <c r="K7644" s="28"/>
      <c r="L7644" s="28"/>
      <c r="M7644" s="28"/>
      <c r="N7644" s="28"/>
      <c r="O7644" s="28"/>
      <c r="P7644" s="28"/>
      <c r="Q7644" s="28"/>
      <c r="R7644" s="28"/>
    </row>
    <row r="7645" spans="2:18">
      <c r="B7645" s="28"/>
      <c r="C7645" s="28"/>
      <c r="D7645" s="28"/>
      <c r="E7645" s="28"/>
      <c r="F7645" s="28"/>
      <c r="G7645" s="28"/>
      <c r="H7645" s="28"/>
      <c r="I7645" s="28"/>
      <c r="J7645" s="28"/>
      <c r="K7645" s="28"/>
      <c r="L7645" s="28"/>
      <c r="M7645" s="28"/>
      <c r="N7645" s="28"/>
      <c r="O7645" s="28"/>
      <c r="P7645" s="28"/>
      <c r="Q7645" s="28"/>
      <c r="R7645" s="28"/>
    </row>
    <row r="7646" spans="2:18">
      <c r="B7646" s="28"/>
      <c r="C7646" s="28"/>
      <c r="D7646" s="28"/>
      <c r="E7646" s="28"/>
      <c r="F7646" s="28"/>
      <c r="G7646" s="28"/>
      <c r="H7646" s="28"/>
      <c r="I7646" s="28"/>
      <c r="J7646" s="28"/>
      <c r="K7646" s="28"/>
      <c r="L7646" s="28"/>
      <c r="M7646" s="28"/>
      <c r="N7646" s="28"/>
      <c r="O7646" s="28"/>
      <c r="P7646" s="28"/>
      <c r="Q7646" s="28"/>
      <c r="R7646" s="28"/>
    </row>
    <row r="7647" spans="2:18">
      <c r="B7647" s="28"/>
      <c r="C7647" s="28"/>
      <c r="D7647" s="28"/>
      <c r="E7647" s="28"/>
      <c r="F7647" s="28"/>
      <c r="G7647" s="28"/>
      <c r="H7647" s="28"/>
      <c r="I7647" s="28"/>
      <c r="J7647" s="28"/>
      <c r="K7647" s="28"/>
      <c r="L7647" s="28"/>
      <c r="M7647" s="28"/>
      <c r="N7647" s="28"/>
      <c r="O7647" s="28"/>
      <c r="P7647" s="28"/>
      <c r="Q7647" s="28"/>
      <c r="R7647" s="28"/>
    </row>
    <row r="7648" spans="2:18">
      <c r="B7648" s="28"/>
      <c r="C7648" s="28"/>
      <c r="D7648" s="28"/>
      <c r="E7648" s="28"/>
      <c r="F7648" s="28"/>
      <c r="G7648" s="28"/>
      <c r="H7648" s="28"/>
      <c r="I7648" s="28"/>
      <c r="J7648" s="28"/>
      <c r="K7648" s="28"/>
      <c r="L7648" s="28"/>
      <c r="M7648" s="28"/>
      <c r="N7648" s="28"/>
      <c r="O7648" s="28"/>
      <c r="P7648" s="28"/>
      <c r="Q7648" s="28"/>
      <c r="R7648" s="28"/>
    </row>
    <row r="7649" spans="2:18">
      <c r="B7649" s="28"/>
      <c r="C7649" s="28"/>
      <c r="D7649" s="28"/>
      <c r="E7649" s="28"/>
      <c r="F7649" s="28"/>
      <c r="G7649" s="28"/>
      <c r="H7649" s="28"/>
      <c r="I7649" s="28"/>
      <c r="J7649" s="28"/>
      <c r="K7649" s="28"/>
      <c r="L7649" s="28"/>
      <c r="M7649" s="28"/>
      <c r="N7649" s="28"/>
      <c r="O7649" s="28"/>
      <c r="P7649" s="28"/>
      <c r="Q7649" s="28"/>
      <c r="R7649" s="28"/>
    </row>
    <row r="7650" spans="2:18">
      <c r="B7650" s="28"/>
      <c r="C7650" s="28"/>
      <c r="D7650" s="28"/>
      <c r="E7650" s="28"/>
      <c r="F7650" s="28"/>
      <c r="G7650" s="28"/>
      <c r="H7650" s="28"/>
      <c r="I7650" s="28"/>
      <c r="J7650" s="28"/>
      <c r="K7650" s="28"/>
      <c r="L7650" s="28"/>
      <c r="M7650" s="28"/>
      <c r="N7650" s="28"/>
      <c r="O7650" s="28"/>
      <c r="P7650" s="28"/>
      <c r="Q7650" s="28"/>
      <c r="R7650" s="28"/>
    </row>
    <row r="7651" spans="2:18">
      <c r="B7651" s="28"/>
      <c r="C7651" s="28"/>
      <c r="D7651" s="28"/>
      <c r="E7651" s="28"/>
      <c r="F7651" s="28"/>
      <c r="G7651" s="28"/>
      <c r="H7651" s="28"/>
      <c r="I7651" s="28"/>
      <c r="J7651" s="28"/>
      <c r="K7651" s="28"/>
      <c r="L7651" s="28"/>
      <c r="M7651" s="28"/>
      <c r="N7651" s="28"/>
      <c r="O7651" s="28"/>
      <c r="P7651" s="28"/>
      <c r="Q7651" s="28"/>
      <c r="R7651" s="28"/>
    </row>
    <row r="7652" spans="2:18">
      <c r="B7652" s="28"/>
      <c r="C7652" s="28"/>
      <c r="D7652" s="28"/>
      <c r="E7652" s="28"/>
      <c r="F7652" s="28"/>
      <c r="G7652" s="28"/>
      <c r="H7652" s="28"/>
      <c r="I7652" s="28"/>
      <c r="J7652" s="28"/>
      <c r="K7652" s="28"/>
      <c r="L7652" s="28"/>
      <c r="M7652" s="28"/>
      <c r="N7652" s="28"/>
      <c r="O7652" s="28"/>
      <c r="P7652" s="28"/>
      <c r="Q7652" s="28"/>
      <c r="R7652" s="28"/>
    </row>
    <row r="7653" spans="2:18">
      <c r="B7653" s="28"/>
      <c r="C7653" s="28"/>
      <c r="D7653" s="28"/>
      <c r="E7653" s="28"/>
      <c r="F7653" s="28"/>
      <c r="G7653" s="28"/>
      <c r="H7653" s="28"/>
      <c r="I7653" s="28"/>
      <c r="J7653" s="28"/>
      <c r="K7653" s="28"/>
      <c r="L7653" s="28"/>
      <c r="M7653" s="28"/>
      <c r="N7653" s="28"/>
      <c r="O7653" s="28"/>
      <c r="P7653" s="28"/>
      <c r="Q7653" s="28"/>
      <c r="R7653" s="28"/>
    </row>
    <row r="7654" spans="2:18">
      <c r="B7654" s="28"/>
      <c r="C7654" s="28"/>
      <c r="D7654" s="28"/>
      <c r="E7654" s="28"/>
      <c r="F7654" s="28"/>
      <c r="G7654" s="28"/>
      <c r="H7654" s="28"/>
      <c r="I7654" s="28"/>
      <c r="J7654" s="28"/>
      <c r="K7654" s="28"/>
      <c r="L7654" s="28"/>
      <c r="M7654" s="28"/>
      <c r="N7654" s="28"/>
      <c r="O7654" s="28"/>
      <c r="P7654" s="28"/>
      <c r="Q7654" s="28"/>
      <c r="R7654" s="28"/>
    </row>
    <row r="7655" spans="2:18">
      <c r="B7655" s="28"/>
      <c r="C7655" s="28"/>
      <c r="D7655" s="28"/>
      <c r="E7655" s="28"/>
      <c r="F7655" s="28"/>
      <c r="G7655" s="28"/>
      <c r="H7655" s="28"/>
      <c r="I7655" s="28"/>
      <c r="J7655" s="28"/>
      <c r="K7655" s="28"/>
      <c r="L7655" s="28"/>
      <c r="M7655" s="28"/>
      <c r="N7655" s="28"/>
      <c r="O7655" s="28"/>
      <c r="P7655" s="28"/>
      <c r="Q7655" s="28"/>
      <c r="R7655" s="28"/>
    </row>
    <row r="7656" spans="2:18">
      <c r="B7656" s="28"/>
      <c r="C7656" s="28"/>
      <c r="D7656" s="28"/>
      <c r="E7656" s="28"/>
      <c r="F7656" s="28"/>
      <c r="G7656" s="28"/>
      <c r="H7656" s="28"/>
      <c r="I7656" s="28"/>
      <c r="J7656" s="28"/>
      <c r="K7656" s="28"/>
      <c r="L7656" s="28"/>
      <c r="M7656" s="28"/>
      <c r="N7656" s="28"/>
      <c r="O7656" s="28"/>
      <c r="P7656" s="28"/>
      <c r="Q7656" s="28"/>
      <c r="R7656" s="28"/>
    </row>
    <row r="7657" spans="2:18">
      <c r="B7657" s="28"/>
      <c r="C7657" s="28"/>
      <c r="D7657" s="28"/>
      <c r="E7657" s="28"/>
      <c r="F7657" s="28"/>
      <c r="G7657" s="28"/>
      <c r="H7657" s="28"/>
      <c r="I7657" s="28"/>
      <c r="J7657" s="28"/>
      <c r="K7657" s="28"/>
      <c r="L7657" s="28"/>
      <c r="M7657" s="28"/>
      <c r="N7657" s="28"/>
      <c r="O7657" s="28"/>
      <c r="P7657" s="28"/>
      <c r="Q7657" s="28"/>
      <c r="R7657" s="28"/>
    </row>
    <row r="7658" spans="2:18">
      <c r="B7658" s="28"/>
      <c r="C7658" s="28"/>
      <c r="D7658" s="28"/>
      <c r="E7658" s="28"/>
      <c r="F7658" s="28"/>
      <c r="G7658" s="28"/>
      <c r="H7658" s="28"/>
      <c r="I7658" s="28"/>
      <c r="J7658" s="28"/>
      <c r="K7658" s="28"/>
      <c r="L7658" s="28"/>
      <c r="M7658" s="28"/>
      <c r="N7658" s="28"/>
      <c r="O7658" s="28"/>
      <c r="P7658" s="28"/>
      <c r="Q7658" s="28"/>
      <c r="R7658" s="28"/>
    </row>
    <row r="7659" spans="2:18">
      <c r="B7659" s="28"/>
      <c r="C7659" s="28"/>
      <c r="D7659" s="28"/>
      <c r="E7659" s="28"/>
      <c r="F7659" s="28"/>
      <c r="G7659" s="28"/>
      <c r="H7659" s="28"/>
      <c r="I7659" s="28"/>
      <c r="J7659" s="28"/>
      <c r="K7659" s="28"/>
      <c r="L7659" s="28"/>
      <c r="M7659" s="28"/>
      <c r="N7659" s="28"/>
      <c r="O7659" s="28"/>
      <c r="P7659" s="28"/>
      <c r="Q7659" s="28"/>
      <c r="R7659" s="28"/>
    </row>
    <row r="7660" spans="2:18">
      <c r="B7660" s="28"/>
      <c r="C7660" s="28"/>
      <c r="D7660" s="28"/>
      <c r="E7660" s="28"/>
      <c r="F7660" s="28"/>
      <c r="G7660" s="28"/>
      <c r="H7660" s="28"/>
      <c r="I7660" s="28"/>
      <c r="J7660" s="28"/>
      <c r="K7660" s="28"/>
      <c r="L7660" s="28"/>
      <c r="M7660" s="28"/>
      <c r="N7660" s="28"/>
      <c r="O7660" s="28"/>
      <c r="P7660" s="28"/>
      <c r="Q7660" s="28"/>
      <c r="R7660" s="28"/>
    </row>
    <row r="7661" spans="2:18">
      <c r="B7661" s="28"/>
      <c r="C7661" s="28"/>
      <c r="D7661" s="28"/>
      <c r="E7661" s="28"/>
      <c r="F7661" s="28"/>
      <c r="G7661" s="28"/>
      <c r="H7661" s="28"/>
      <c r="I7661" s="28"/>
      <c r="J7661" s="28"/>
      <c r="K7661" s="28"/>
      <c r="L7661" s="28"/>
      <c r="M7661" s="28"/>
      <c r="N7661" s="28"/>
      <c r="O7661" s="28"/>
      <c r="P7661" s="28"/>
      <c r="Q7661" s="28"/>
      <c r="R7661" s="28"/>
    </row>
    <row r="7662" spans="2:18">
      <c r="B7662" s="28"/>
      <c r="C7662" s="28"/>
      <c r="D7662" s="28"/>
      <c r="E7662" s="28"/>
      <c r="F7662" s="28"/>
      <c r="G7662" s="28"/>
      <c r="H7662" s="28"/>
      <c r="I7662" s="28"/>
      <c r="J7662" s="28"/>
      <c r="K7662" s="28"/>
      <c r="L7662" s="28"/>
      <c r="M7662" s="28"/>
      <c r="N7662" s="28"/>
      <c r="O7662" s="28"/>
      <c r="P7662" s="28"/>
      <c r="Q7662" s="28"/>
      <c r="R7662" s="28"/>
    </row>
    <row r="7663" spans="2:18">
      <c r="B7663" s="28"/>
      <c r="C7663" s="28"/>
      <c r="D7663" s="28"/>
      <c r="E7663" s="28"/>
      <c r="F7663" s="28"/>
      <c r="G7663" s="28"/>
      <c r="H7663" s="28"/>
      <c r="I7663" s="28"/>
      <c r="J7663" s="28"/>
      <c r="K7663" s="28"/>
      <c r="L7663" s="28"/>
      <c r="M7663" s="28"/>
      <c r="N7663" s="28"/>
      <c r="O7663" s="28"/>
      <c r="P7663" s="28"/>
      <c r="Q7663" s="28"/>
      <c r="R7663" s="28"/>
    </row>
    <row r="7664" spans="2:18">
      <c r="B7664" s="28"/>
      <c r="C7664" s="28"/>
      <c r="D7664" s="28"/>
      <c r="E7664" s="28"/>
      <c r="F7664" s="28"/>
      <c r="G7664" s="28"/>
      <c r="H7664" s="28"/>
      <c r="I7664" s="28"/>
      <c r="J7664" s="28"/>
      <c r="K7664" s="28"/>
      <c r="L7664" s="28"/>
      <c r="M7664" s="28"/>
      <c r="N7664" s="28"/>
      <c r="O7664" s="28"/>
      <c r="P7664" s="28"/>
      <c r="Q7664" s="28"/>
      <c r="R7664" s="28"/>
    </row>
    <row r="7665" spans="2:18">
      <c r="B7665" s="28"/>
      <c r="C7665" s="28"/>
      <c r="D7665" s="28"/>
      <c r="E7665" s="28"/>
      <c r="F7665" s="28"/>
      <c r="G7665" s="28"/>
      <c r="H7665" s="28"/>
      <c r="I7665" s="28"/>
      <c r="J7665" s="28"/>
      <c r="K7665" s="28"/>
      <c r="L7665" s="28"/>
      <c r="M7665" s="28"/>
      <c r="N7665" s="28"/>
      <c r="O7665" s="28"/>
      <c r="P7665" s="28"/>
      <c r="Q7665" s="28"/>
      <c r="R7665" s="28"/>
    </row>
    <row r="7666" spans="2:18">
      <c r="B7666" s="28"/>
      <c r="C7666" s="28"/>
      <c r="D7666" s="28"/>
      <c r="E7666" s="28"/>
      <c r="F7666" s="28"/>
      <c r="G7666" s="28"/>
      <c r="H7666" s="28"/>
      <c r="I7666" s="28"/>
      <c r="J7666" s="28"/>
      <c r="K7666" s="28"/>
      <c r="L7666" s="28"/>
      <c r="M7666" s="28"/>
      <c r="N7666" s="28"/>
      <c r="O7666" s="28"/>
      <c r="P7666" s="28"/>
      <c r="Q7666" s="28"/>
      <c r="R7666" s="28"/>
    </row>
    <row r="7667" spans="2:18">
      <c r="B7667" s="28"/>
      <c r="C7667" s="28"/>
      <c r="D7667" s="28"/>
      <c r="E7667" s="28"/>
      <c r="F7667" s="28"/>
      <c r="G7667" s="28"/>
      <c r="H7667" s="28"/>
      <c r="I7667" s="28"/>
      <c r="J7667" s="28"/>
      <c r="K7667" s="28"/>
      <c r="L7667" s="28"/>
      <c r="M7667" s="28"/>
      <c r="N7667" s="28"/>
      <c r="O7667" s="28"/>
      <c r="P7667" s="28"/>
      <c r="Q7667" s="28"/>
      <c r="R7667" s="28"/>
    </row>
    <row r="7668" spans="2:18">
      <c r="B7668" s="28"/>
      <c r="C7668" s="28"/>
      <c r="D7668" s="28"/>
      <c r="E7668" s="28"/>
      <c r="F7668" s="28"/>
      <c r="G7668" s="28"/>
      <c r="H7668" s="28"/>
      <c r="I7668" s="28"/>
      <c r="J7668" s="28"/>
      <c r="K7668" s="28"/>
      <c r="L7668" s="28"/>
      <c r="M7668" s="28"/>
      <c r="N7668" s="28"/>
      <c r="O7668" s="28"/>
      <c r="P7668" s="28"/>
      <c r="Q7668" s="28"/>
      <c r="R7668" s="28"/>
    </row>
    <row r="7669" spans="2:18">
      <c r="B7669" s="28"/>
      <c r="C7669" s="28"/>
      <c r="D7669" s="28"/>
      <c r="E7669" s="28"/>
      <c r="F7669" s="28"/>
      <c r="G7669" s="28"/>
      <c r="H7669" s="28"/>
      <c r="I7669" s="28"/>
      <c r="J7669" s="28"/>
      <c r="K7669" s="28"/>
      <c r="L7669" s="28"/>
      <c r="M7669" s="28"/>
      <c r="N7669" s="28"/>
      <c r="O7669" s="28"/>
      <c r="P7669" s="28"/>
      <c r="Q7669" s="28"/>
      <c r="R7669" s="28"/>
    </row>
    <row r="7670" spans="2:18">
      <c r="B7670" s="28"/>
      <c r="C7670" s="28"/>
      <c r="D7670" s="28"/>
      <c r="E7670" s="28"/>
      <c r="F7670" s="28"/>
      <c r="G7670" s="28"/>
      <c r="H7670" s="28"/>
      <c r="I7670" s="28"/>
      <c r="J7670" s="28"/>
      <c r="K7670" s="28"/>
      <c r="L7670" s="28"/>
      <c r="M7670" s="28"/>
      <c r="N7670" s="28"/>
      <c r="O7670" s="28"/>
      <c r="P7670" s="28"/>
      <c r="Q7670" s="28"/>
      <c r="R7670" s="28"/>
    </row>
    <row r="7671" spans="2:18">
      <c r="B7671" s="28"/>
      <c r="C7671" s="28"/>
      <c r="D7671" s="28"/>
      <c r="E7671" s="28"/>
      <c r="F7671" s="28"/>
      <c r="G7671" s="28"/>
      <c r="H7671" s="28"/>
      <c r="I7671" s="28"/>
      <c r="J7671" s="28"/>
      <c r="K7671" s="28"/>
      <c r="L7671" s="28"/>
      <c r="M7671" s="28"/>
      <c r="N7671" s="28"/>
      <c r="O7671" s="28"/>
      <c r="P7671" s="28"/>
      <c r="Q7671" s="28"/>
      <c r="R7671" s="28"/>
    </row>
    <row r="7672" spans="2:18">
      <c r="B7672" s="28"/>
      <c r="C7672" s="28"/>
      <c r="D7672" s="28"/>
      <c r="E7672" s="28"/>
      <c r="F7672" s="28"/>
      <c r="G7672" s="28"/>
      <c r="H7672" s="28"/>
      <c r="I7672" s="28"/>
      <c r="J7672" s="28"/>
      <c r="K7672" s="28"/>
      <c r="L7672" s="28"/>
      <c r="M7672" s="28"/>
      <c r="N7672" s="28"/>
      <c r="O7672" s="28"/>
      <c r="P7672" s="28"/>
      <c r="Q7672" s="28"/>
      <c r="R7672" s="28"/>
    </row>
    <row r="7673" spans="2:18">
      <c r="B7673" s="28"/>
      <c r="C7673" s="28"/>
      <c r="D7673" s="28"/>
      <c r="E7673" s="28"/>
      <c r="F7673" s="28"/>
      <c r="G7673" s="28"/>
      <c r="H7673" s="28"/>
      <c r="I7673" s="28"/>
      <c r="J7673" s="28"/>
      <c r="K7673" s="28"/>
      <c r="L7673" s="28"/>
      <c r="M7673" s="28"/>
      <c r="N7673" s="28"/>
      <c r="O7673" s="28"/>
      <c r="P7673" s="28"/>
      <c r="Q7673" s="28"/>
      <c r="R7673" s="28"/>
    </row>
    <row r="7674" spans="2:18">
      <c r="B7674" s="28"/>
      <c r="C7674" s="28"/>
      <c r="D7674" s="28"/>
      <c r="E7674" s="28"/>
      <c r="F7674" s="28"/>
      <c r="G7674" s="28"/>
      <c r="H7674" s="28"/>
      <c r="I7674" s="28"/>
      <c r="J7674" s="28"/>
      <c r="K7674" s="28"/>
      <c r="L7674" s="28"/>
      <c r="M7674" s="28"/>
      <c r="N7674" s="28"/>
      <c r="O7674" s="28"/>
      <c r="P7674" s="28"/>
      <c r="Q7674" s="28"/>
      <c r="R7674" s="28"/>
    </row>
    <row r="7675" spans="2:18">
      <c r="B7675" s="28"/>
      <c r="C7675" s="28"/>
      <c r="D7675" s="28"/>
      <c r="E7675" s="28"/>
      <c r="F7675" s="28"/>
      <c r="G7675" s="28"/>
      <c r="H7675" s="28"/>
      <c r="I7675" s="28"/>
      <c r="J7675" s="28"/>
      <c r="K7675" s="28"/>
      <c r="L7675" s="28"/>
      <c r="M7675" s="28"/>
      <c r="N7675" s="28"/>
      <c r="O7675" s="28"/>
      <c r="P7675" s="28"/>
      <c r="Q7675" s="28"/>
      <c r="R7675" s="28"/>
    </row>
    <row r="7676" spans="2:18">
      <c r="B7676" s="28"/>
      <c r="C7676" s="28"/>
      <c r="D7676" s="28"/>
      <c r="E7676" s="28"/>
      <c r="F7676" s="28"/>
      <c r="G7676" s="28"/>
      <c r="H7676" s="28"/>
      <c r="I7676" s="28"/>
      <c r="J7676" s="28"/>
      <c r="K7676" s="28"/>
      <c r="L7676" s="28"/>
      <c r="M7676" s="28"/>
      <c r="N7676" s="28"/>
      <c r="O7676" s="28"/>
      <c r="P7676" s="28"/>
      <c r="Q7676" s="28"/>
      <c r="R7676" s="28"/>
    </row>
    <row r="7677" spans="2:18">
      <c r="B7677" s="28"/>
      <c r="C7677" s="28"/>
      <c r="D7677" s="28"/>
      <c r="E7677" s="28"/>
      <c r="F7677" s="28"/>
      <c r="G7677" s="28"/>
      <c r="H7677" s="28"/>
      <c r="I7677" s="28"/>
      <c r="J7677" s="28"/>
      <c r="K7677" s="28"/>
      <c r="L7677" s="28"/>
      <c r="M7677" s="28"/>
      <c r="N7677" s="28"/>
      <c r="O7677" s="28"/>
      <c r="P7677" s="28"/>
      <c r="Q7677" s="28"/>
      <c r="R7677" s="28"/>
    </row>
    <row r="7678" spans="2:18">
      <c r="B7678" s="28"/>
      <c r="C7678" s="28"/>
      <c r="D7678" s="28"/>
      <c r="E7678" s="28"/>
      <c r="F7678" s="28"/>
      <c r="G7678" s="28"/>
      <c r="H7678" s="28"/>
      <c r="I7678" s="28"/>
      <c r="J7678" s="28"/>
      <c r="K7678" s="28"/>
      <c r="L7678" s="28"/>
      <c r="M7678" s="28"/>
      <c r="N7678" s="28"/>
      <c r="O7678" s="28"/>
      <c r="P7678" s="28"/>
      <c r="Q7678" s="28"/>
      <c r="R7678" s="28"/>
    </row>
    <row r="7679" spans="2:18">
      <c r="B7679" s="28"/>
      <c r="C7679" s="28"/>
      <c r="D7679" s="28"/>
      <c r="E7679" s="28"/>
      <c r="F7679" s="28"/>
      <c r="G7679" s="28"/>
      <c r="H7679" s="28"/>
      <c r="I7679" s="28"/>
      <c r="J7679" s="28"/>
      <c r="K7679" s="28"/>
      <c r="L7679" s="28"/>
      <c r="M7679" s="28"/>
      <c r="N7679" s="28"/>
      <c r="O7679" s="28"/>
      <c r="P7679" s="28"/>
      <c r="Q7679" s="28"/>
      <c r="R7679" s="28"/>
    </row>
    <row r="7680" spans="2:18">
      <c r="B7680" s="28"/>
      <c r="C7680" s="28"/>
      <c r="D7680" s="28"/>
      <c r="E7680" s="28"/>
      <c r="F7680" s="28"/>
      <c r="G7680" s="28"/>
      <c r="H7680" s="28"/>
      <c r="I7680" s="28"/>
      <c r="J7680" s="28"/>
      <c r="K7680" s="28"/>
      <c r="L7680" s="28"/>
      <c r="M7680" s="28"/>
      <c r="N7680" s="28"/>
      <c r="O7680" s="28"/>
      <c r="P7680" s="28"/>
      <c r="Q7680" s="28"/>
      <c r="R7680" s="28"/>
    </row>
    <row r="7681" spans="2:18">
      <c r="B7681" s="28"/>
      <c r="C7681" s="28"/>
      <c r="D7681" s="28"/>
      <c r="E7681" s="28"/>
      <c r="F7681" s="28"/>
      <c r="G7681" s="28"/>
      <c r="H7681" s="28"/>
      <c r="I7681" s="28"/>
      <c r="J7681" s="28"/>
      <c r="K7681" s="28"/>
      <c r="L7681" s="28"/>
      <c r="M7681" s="28"/>
      <c r="N7681" s="28"/>
      <c r="O7681" s="28"/>
      <c r="P7681" s="28"/>
      <c r="Q7681" s="28"/>
      <c r="R7681" s="28"/>
    </row>
    <row r="7682" spans="2:18">
      <c r="B7682" s="28"/>
      <c r="C7682" s="28"/>
      <c r="D7682" s="28"/>
      <c r="E7682" s="28"/>
      <c r="F7682" s="28"/>
      <c r="G7682" s="28"/>
      <c r="H7682" s="28"/>
      <c r="I7682" s="28"/>
      <c r="J7682" s="28"/>
      <c r="K7682" s="28"/>
      <c r="L7682" s="28"/>
      <c r="M7682" s="28"/>
      <c r="N7682" s="28"/>
      <c r="O7682" s="28"/>
      <c r="P7682" s="28"/>
      <c r="Q7682" s="28"/>
      <c r="R7682" s="28"/>
    </row>
    <row r="7683" spans="2:18">
      <c r="B7683" s="28"/>
      <c r="C7683" s="28"/>
      <c r="D7683" s="28"/>
      <c r="E7683" s="28"/>
      <c r="F7683" s="28"/>
      <c r="G7683" s="28"/>
      <c r="H7683" s="28"/>
      <c r="I7683" s="28"/>
      <c r="J7683" s="28"/>
      <c r="K7683" s="28"/>
      <c r="L7683" s="28"/>
      <c r="M7683" s="28"/>
      <c r="N7683" s="28"/>
      <c r="O7683" s="28"/>
      <c r="P7683" s="28"/>
      <c r="Q7683" s="28"/>
      <c r="R7683" s="28"/>
    </row>
    <row r="7684" spans="2:18">
      <c r="B7684" s="28"/>
      <c r="C7684" s="28"/>
      <c r="D7684" s="28"/>
      <c r="E7684" s="28"/>
      <c r="F7684" s="28"/>
      <c r="G7684" s="28"/>
      <c r="H7684" s="28"/>
      <c r="I7684" s="28"/>
      <c r="J7684" s="28"/>
      <c r="K7684" s="28"/>
      <c r="L7684" s="28"/>
      <c r="M7684" s="28"/>
      <c r="N7684" s="28"/>
      <c r="O7684" s="28"/>
      <c r="P7684" s="28"/>
      <c r="Q7684" s="28"/>
      <c r="R7684" s="28"/>
    </row>
    <row r="7685" spans="2:18">
      <c r="B7685" s="28"/>
      <c r="C7685" s="28"/>
      <c r="D7685" s="28"/>
      <c r="E7685" s="28"/>
      <c r="F7685" s="28"/>
      <c r="G7685" s="28"/>
      <c r="H7685" s="28"/>
      <c r="I7685" s="28"/>
      <c r="J7685" s="28"/>
      <c r="K7685" s="28"/>
      <c r="L7685" s="28"/>
      <c r="M7685" s="28"/>
      <c r="N7685" s="28"/>
      <c r="O7685" s="28"/>
      <c r="P7685" s="28"/>
      <c r="Q7685" s="28"/>
      <c r="R7685" s="28"/>
    </row>
    <row r="7686" spans="2:18">
      <c r="B7686" s="28"/>
      <c r="C7686" s="28"/>
      <c r="D7686" s="28"/>
      <c r="E7686" s="28"/>
      <c r="F7686" s="28"/>
      <c r="G7686" s="28"/>
      <c r="H7686" s="28"/>
      <c r="I7686" s="28"/>
      <c r="J7686" s="28"/>
      <c r="K7686" s="28"/>
      <c r="L7686" s="28"/>
      <c r="M7686" s="28"/>
      <c r="N7686" s="28"/>
      <c r="O7686" s="28"/>
      <c r="P7686" s="28"/>
      <c r="Q7686" s="28"/>
      <c r="R7686" s="28"/>
    </row>
    <row r="7687" spans="2:18">
      <c r="B7687" s="28"/>
      <c r="C7687" s="28"/>
      <c r="D7687" s="28"/>
      <c r="E7687" s="28"/>
      <c r="F7687" s="28"/>
      <c r="G7687" s="28"/>
      <c r="H7687" s="28"/>
      <c r="I7687" s="28"/>
      <c r="J7687" s="28"/>
      <c r="K7687" s="28"/>
      <c r="L7687" s="28"/>
      <c r="M7687" s="28"/>
      <c r="N7687" s="28"/>
      <c r="O7687" s="28"/>
      <c r="P7687" s="28"/>
      <c r="Q7687" s="28"/>
      <c r="R7687" s="28"/>
    </row>
    <row r="7688" spans="2:18">
      <c r="B7688" s="28"/>
      <c r="C7688" s="28"/>
      <c r="D7688" s="28"/>
      <c r="E7688" s="28"/>
      <c r="F7688" s="28"/>
      <c r="G7688" s="28"/>
      <c r="H7688" s="28"/>
      <c r="I7688" s="28"/>
      <c r="J7688" s="28"/>
      <c r="K7688" s="28"/>
      <c r="L7688" s="28"/>
      <c r="M7688" s="28"/>
      <c r="N7688" s="28"/>
      <c r="O7688" s="28"/>
      <c r="P7688" s="28"/>
      <c r="Q7688" s="28"/>
      <c r="R7688" s="28"/>
    </row>
    <row r="7689" spans="2:18">
      <c r="B7689" s="28"/>
      <c r="C7689" s="28"/>
      <c r="D7689" s="28"/>
      <c r="E7689" s="28"/>
      <c r="F7689" s="28"/>
      <c r="G7689" s="28"/>
      <c r="H7689" s="28"/>
      <c r="I7689" s="28"/>
      <c r="J7689" s="28"/>
      <c r="K7689" s="28"/>
      <c r="L7689" s="28"/>
      <c r="M7689" s="28"/>
      <c r="N7689" s="28"/>
      <c r="O7689" s="28"/>
      <c r="P7689" s="28"/>
      <c r="Q7689" s="28"/>
      <c r="R7689" s="28"/>
    </row>
    <row r="7690" spans="2:18">
      <c r="B7690" s="28"/>
      <c r="C7690" s="28"/>
      <c r="D7690" s="28"/>
      <c r="E7690" s="28"/>
      <c r="F7690" s="28"/>
      <c r="G7690" s="28"/>
      <c r="H7690" s="28"/>
      <c r="I7690" s="28"/>
      <c r="J7690" s="28"/>
      <c r="K7690" s="28"/>
      <c r="L7690" s="28"/>
      <c r="M7690" s="28"/>
      <c r="N7690" s="28"/>
      <c r="O7690" s="28"/>
      <c r="P7690" s="28"/>
      <c r="Q7690" s="28"/>
      <c r="R7690" s="28"/>
    </row>
    <row r="7691" spans="2:18">
      <c r="B7691" s="28"/>
      <c r="C7691" s="28"/>
      <c r="D7691" s="28"/>
      <c r="E7691" s="28"/>
      <c r="F7691" s="28"/>
      <c r="G7691" s="28"/>
      <c r="H7691" s="28"/>
      <c r="I7691" s="28"/>
      <c r="J7691" s="28"/>
      <c r="K7691" s="28"/>
      <c r="L7691" s="28"/>
      <c r="M7691" s="28"/>
      <c r="N7691" s="28"/>
      <c r="O7691" s="28"/>
      <c r="P7691" s="28"/>
      <c r="Q7691" s="28"/>
      <c r="R7691" s="28"/>
    </row>
    <row r="7692" spans="2:18">
      <c r="B7692" s="28"/>
      <c r="C7692" s="28"/>
      <c r="D7692" s="28"/>
      <c r="E7692" s="28"/>
      <c r="F7692" s="28"/>
      <c r="G7692" s="28"/>
      <c r="H7692" s="28"/>
      <c r="I7692" s="28"/>
      <c r="J7692" s="28"/>
      <c r="K7692" s="28"/>
      <c r="L7692" s="28"/>
      <c r="M7692" s="28"/>
      <c r="N7692" s="28"/>
      <c r="O7692" s="28"/>
      <c r="P7692" s="28"/>
      <c r="Q7692" s="28"/>
      <c r="R7692" s="28"/>
    </row>
    <row r="7693" spans="2:18">
      <c r="B7693" s="28"/>
      <c r="C7693" s="28"/>
      <c r="D7693" s="28"/>
      <c r="E7693" s="28"/>
      <c r="F7693" s="28"/>
      <c r="G7693" s="28"/>
      <c r="H7693" s="28"/>
      <c r="I7693" s="28"/>
      <c r="J7693" s="28"/>
      <c r="K7693" s="28"/>
      <c r="L7693" s="28"/>
      <c r="M7693" s="28"/>
      <c r="N7693" s="28"/>
      <c r="O7693" s="28"/>
      <c r="P7693" s="28"/>
      <c r="Q7693" s="28"/>
      <c r="R7693" s="28"/>
    </row>
    <row r="7694" spans="2:18">
      <c r="B7694" s="28"/>
      <c r="C7694" s="28"/>
      <c r="D7694" s="28"/>
      <c r="E7694" s="28"/>
      <c r="F7694" s="28"/>
      <c r="G7694" s="28"/>
      <c r="H7694" s="28"/>
      <c r="I7694" s="28"/>
      <c r="J7694" s="28"/>
      <c r="K7694" s="28"/>
      <c r="L7694" s="28"/>
      <c r="M7694" s="28"/>
      <c r="N7694" s="28"/>
      <c r="O7694" s="28"/>
      <c r="P7694" s="28"/>
      <c r="Q7694" s="28"/>
      <c r="R7694" s="28"/>
    </row>
    <row r="7695" spans="2:18">
      <c r="B7695" s="28"/>
      <c r="C7695" s="28"/>
      <c r="D7695" s="28"/>
      <c r="E7695" s="28"/>
      <c r="F7695" s="28"/>
      <c r="G7695" s="28"/>
      <c r="H7695" s="28"/>
      <c r="I7695" s="28"/>
      <c r="J7695" s="28"/>
      <c r="K7695" s="28"/>
      <c r="L7695" s="28"/>
      <c r="M7695" s="28"/>
      <c r="N7695" s="28"/>
      <c r="O7695" s="28"/>
      <c r="P7695" s="28"/>
      <c r="Q7695" s="28"/>
      <c r="R7695" s="28"/>
    </row>
    <row r="7696" spans="2:18">
      <c r="B7696" s="28"/>
      <c r="C7696" s="28"/>
      <c r="D7696" s="28"/>
      <c r="E7696" s="28"/>
      <c r="F7696" s="28"/>
      <c r="G7696" s="28"/>
      <c r="H7696" s="28"/>
      <c r="I7696" s="28"/>
      <c r="J7696" s="28"/>
      <c r="K7696" s="28"/>
      <c r="L7696" s="28"/>
      <c r="M7696" s="28"/>
      <c r="N7696" s="28"/>
      <c r="O7696" s="28"/>
      <c r="P7696" s="28"/>
      <c r="Q7696" s="28"/>
      <c r="R7696" s="28"/>
    </row>
    <row r="7697" spans="2:18">
      <c r="B7697" s="28"/>
      <c r="C7697" s="28"/>
      <c r="D7697" s="28"/>
      <c r="E7697" s="28"/>
      <c r="F7697" s="28"/>
      <c r="G7697" s="28"/>
      <c r="H7697" s="28"/>
      <c r="I7697" s="28"/>
      <c r="J7697" s="28"/>
      <c r="K7697" s="28"/>
      <c r="L7697" s="28"/>
      <c r="M7697" s="28"/>
      <c r="N7697" s="28"/>
      <c r="O7697" s="28"/>
      <c r="P7697" s="28"/>
      <c r="Q7697" s="28"/>
      <c r="R7697" s="28"/>
    </row>
    <row r="7698" spans="2:18">
      <c r="B7698" s="28"/>
      <c r="C7698" s="28"/>
      <c r="D7698" s="28"/>
      <c r="E7698" s="28"/>
      <c r="F7698" s="28"/>
      <c r="G7698" s="28"/>
      <c r="H7698" s="28"/>
      <c r="I7698" s="28"/>
      <c r="J7698" s="28"/>
      <c r="K7698" s="28"/>
      <c r="L7698" s="28"/>
      <c r="M7698" s="28"/>
      <c r="N7698" s="28"/>
      <c r="O7698" s="28"/>
      <c r="P7698" s="28"/>
      <c r="Q7698" s="28"/>
      <c r="R7698" s="28"/>
    </row>
    <row r="7699" spans="2:18">
      <c r="B7699" s="28"/>
      <c r="C7699" s="28"/>
      <c r="D7699" s="28"/>
      <c r="E7699" s="28"/>
      <c r="F7699" s="28"/>
      <c r="G7699" s="28"/>
      <c r="H7699" s="28"/>
      <c r="I7699" s="28"/>
      <c r="J7699" s="28"/>
      <c r="K7699" s="28"/>
      <c r="L7699" s="28"/>
      <c r="M7699" s="28"/>
      <c r="N7699" s="28"/>
      <c r="O7699" s="28"/>
      <c r="P7699" s="28"/>
      <c r="Q7699" s="28"/>
      <c r="R7699" s="28"/>
    </row>
    <row r="7700" spans="2:18">
      <c r="B7700" s="28"/>
      <c r="C7700" s="28"/>
      <c r="D7700" s="28"/>
      <c r="E7700" s="28"/>
      <c r="F7700" s="28"/>
      <c r="G7700" s="28"/>
      <c r="H7700" s="28"/>
      <c r="I7700" s="28"/>
      <c r="J7700" s="28"/>
      <c r="K7700" s="28"/>
      <c r="L7700" s="28"/>
      <c r="M7700" s="28"/>
      <c r="N7700" s="28"/>
      <c r="O7700" s="28"/>
      <c r="P7700" s="28"/>
      <c r="Q7700" s="28"/>
      <c r="R7700" s="28"/>
    </row>
    <row r="7701" spans="2:18">
      <c r="B7701" s="28"/>
      <c r="C7701" s="28"/>
      <c r="D7701" s="28"/>
      <c r="E7701" s="28"/>
      <c r="F7701" s="28"/>
      <c r="G7701" s="28"/>
      <c r="H7701" s="28"/>
      <c r="I7701" s="28"/>
      <c r="J7701" s="28"/>
      <c r="K7701" s="28"/>
      <c r="L7701" s="28"/>
      <c r="M7701" s="28"/>
      <c r="N7701" s="28"/>
      <c r="O7701" s="28"/>
      <c r="P7701" s="28"/>
      <c r="Q7701" s="28"/>
      <c r="R7701" s="28"/>
    </row>
    <row r="7702" spans="2:18">
      <c r="B7702" s="28"/>
      <c r="C7702" s="28"/>
      <c r="D7702" s="28"/>
      <c r="E7702" s="28"/>
      <c r="F7702" s="28"/>
      <c r="G7702" s="28"/>
      <c r="H7702" s="28"/>
      <c r="I7702" s="28"/>
      <c r="J7702" s="28"/>
      <c r="K7702" s="28"/>
      <c r="L7702" s="28"/>
      <c r="M7702" s="28"/>
      <c r="N7702" s="28"/>
      <c r="O7702" s="28"/>
      <c r="P7702" s="28"/>
      <c r="Q7702" s="28"/>
      <c r="R7702" s="28"/>
    </row>
    <row r="7703" spans="2:18">
      <c r="B7703" s="28"/>
      <c r="C7703" s="28"/>
      <c r="D7703" s="28"/>
      <c r="E7703" s="28"/>
      <c r="F7703" s="28"/>
      <c r="G7703" s="28"/>
      <c r="H7703" s="28"/>
      <c r="I7703" s="28"/>
      <c r="J7703" s="28"/>
      <c r="K7703" s="28"/>
      <c r="L7703" s="28"/>
      <c r="M7703" s="28"/>
      <c r="N7703" s="28"/>
      <c r="O7703" s="28"/>
      <c r="P7703" s="28"/>
      <c r="Q7703" s="28"/>
      <c r="R7703" s="28"/>
    </row>
    <row r="7704" spans="2:18">
      <c r="B7704" s="28"/>
      <c r="C7704" s="28"/>
      <c r="D7704" s="28"/>
      <c r="E7704" s="28"/>
      <c r="F7704" s="28"/>
      <c r="G7704" s="28"/>
      <c r="H7704" s="28"/>
      <c r="I7704" s="28"/>
      <c r="J7704" s="28"/>
      <c r="K7704" s="28"/>
      <c r="L7704" s="28"/>
      <c r="M7704" s="28"/>
      <c r="N7704" s="28"/>
      <c r="O7704" s="28"/>
      <c r="P7704" s="28"/>
      <c r="Q7704" s="28"/>
      <c r="R7704" s="28"/>
    </row>
    <row r="7705" spans="2:18">
      <c r="B7705" s="28"/>
      <c r="C7705" s="28"/>
      <c r="D7705" s="28"/>
      <c r="E7705" s="28"/>
      <c r="F7705" s="28"/>
      <c r="G7705" s="28"/>
      <c r="H7705" s="28"/>
      <c r="I7705" s="28"/>
      <c r="J7705" s="28"/>
      <c r="K7705" s="28"/>
      <c r="L7705" s="28"/>
      <c r="M7705" s="28"/>
      <c r="N7705" s="28"/>
      <c r="O7705" s="28"/>
      <c r="P7705" s="28"/>
      <c r="Q7705" s="28"/>
      <c r="R7705" s="28"/>
    </row>
    <row r="7706" spans="2:18">
      <c r="B7706" s="28"/>
      <c r="C7706" s="28"/>
      <c r="D7706" s="28"/>
      <c r="E7706" s="28"/>
      <c r="F7706" s="28"/>
      <c r="G7706" s="28"/>
      <c r="H7706" s="28"/>
      <c r="I7706" s="28"/>
      <c r="J7706" s="28"/>
      <c r="K7706" s="28"/>
      <c r="L7706" s="28"/>
      <c r="M7706" s="28"/>
      <c r="N7706" s="28"/>
      <c r="O7706" s="28"/>
      <c r="P7706" s="28"/>
      <c r="Q7706" s="28"/>
      <c r="R7706" s="28"/>
    </row>
    <row r="7707" spans="2:18">
      <c r="B7707" s="28"/>
      <c r="C7707" s="28"/>
      <c r="D7707" s="28"/>
      <c r="E7707" s="28"/>
      <c r="F7707" s="28"/>
      <c r="G7707" s="28"/>
      <c r="H7707" s="28"/>
      <c r="I7707" s="28"/>
      <c r="J7707" s="28"/>
      <c r="K7707" s="28"/>
      <c r="L7707" s="28"/>
      <c r="M7707" s="28"/>
      <c r="N7707" s="28"/>
      <c r="O7707" s="28"/>
      <c r="P7707" s="28"/>
      <c r="Q7707" s="28"/>
      <c r="R7707" s="28"/>
    </row>
    <row r="7708" spans="2:18">
      <c r="B7708" s="28"/>
      <c r="C7708" s="28"/>
      <c r="D7708" s="28"/>
      <c r="E7708" s="28"/>
      <c r="F7708" s="28"/>
      <c r="G7708" s="28"/>
      <c r="H7708" s="28"/>
      <c r="I7708" s="28"/>
      <c r="J7708" s="28"/>
      <c r="K7708" s="28"/>
      <c r="L7708" s="28"/>
      <c r="M7708" s="28"/>
      <c r="N7708" s="28"/>
      <c r="O7708" s="28"/>
      <c r="P7708" s="28"/>
      <c r="Q7708" s="28"/>
      <c r="R7708" s="28"/>
    </row>
    <row r="7709" spans="2:18">
      <c r="B7709" s="28"/>
      <c r="C7709" s="28"/>
      <c r="D7709" s="28"/>
      <c r="E7709" s="28"/>
      <c r="F7709" s="28"/>
      <c r="G7709" s="28"/>
      <c r="H7709" s="28"/>
      <c r="I7709" s="28"/>
      <c r="J7709" s="28"/>
      <c r="K7709" s="28"/>
      <c r="L7709" s="28"/>
      <c r="M7709" s="28"/>
      <c r="N7709" s="28"/>
      <c r="O7709" s="28"/>
      <c r="P7709" s="28"/>
      <c r="Q7709" s="28"/>
      <c r="R7709" s="28"/>
    </row>
    <row r="7710" spans="2:18">
      <c r="B7710" s="28"/>
      <c r="C7710" s="28"/>
      <c r="D7710" s="28"/>
      <c r="E7710" s="28"/>
      <c r="F7710" s="28"/>
      <c r="G7710" s="28"/>
      <c r="H7710" s="28"/>
      <c r="I7710" s="28"/>
      <c r="J7710" s="28"/>
      <c r="K7710" s="28"/>
      <c r="L7710" s="28"/>
      <c r="M7710" s="28"/>
      <c r="N7710" s="28"/>
      <c r="O7710" s="28"/>
      <c r="P7710" s="28"/>
      <c r="Q7710" s="28"/>
      <c r="R7710" s="28"/>
    </row>
    <row r="7711" spans="2:18">
      <c r="B7711" s="28"/>
      <c r="C7711" s="28"/>
      <c r="D7711" s="28"/>
      <c r="E7711" s="28"/>
      <c r="F7711" s="28"/>
      <c r="G7711" s="28"/>
      <c r="H7711" s="28"/>
      <c r="I7711" s="28"/>
      <c r="J7711" s="28"/>
      <c r="K7711" s="28"/>
      <c r="L7711" s="28"/>
      <c r="M7711" s="28"/>
      <c r="N7711" s="28"/>
      <c r="O7711" s="28"/>
      <c r="P7711" s="28"/>
      <c r="Q7711" s="28"/>
      <c r="R7711" s="28"/>
    </row>
    <row r="7712" spans="2:18">
      <c r="B7712" s="28"/>
      <c r="C7712" s="28"/>
      <c r="D7712" s="28"/>
      <c r="E7712" s="28"/>
      <c r="F7712" s="28"/>
      <c r="G7712" s="28"/>
      <c r="H7712" s="28"/>
      <c r="I7712" s="28"/>
      <c r="J7712" s="28"/>
      <c r="K7712" s="28"/>
      <c r="L7712" s="28"/>
      <c r="M7712" s="28"/>
      <c r="N7712" s="28"/>
      <c r="O7712" s="28"/>
      <c r="P7712" s="28"/>
      <c r="Q7712" s="28"/>
      <c r="R7712" s="28"/>
    </row>
    <row r="7713" spans="2:18">
      <c r="B7713" s="28"/>
      <c r="C7713" s="28"/>
      <c r="D7713" s="28"/>
      <c r="E7713" s="28"/>
      <c r="F7713" s="28"/>
      <c r="G7713" s="28"/>
      <c r="H7713" s="28"/>
      <c r="I7713" s="28"/>
      <c r="J7713" s="28"/>
      <c r="K7713" s="28"/>
      <c r="L7713" s="28"/>
      <c r="M7713" s="28"/>
      <c r="N7713" s="28"/>
      <c r="O7713" s="28"/>
      <c r="P7713" s="28"/>
      <c r="Q7713" s="28"/>
      <c r="R7713" s="28"/>
    </row>
    <row r="7714" spans="2:18">
      <c r="B7714" s="28"/>
      <c r="C7714" s="28"/>
      <c r="D7714" s="28"/>
      <c r="E7714" s="28"/>
      <c r="F7714" s="28"/>
      <c r="G7714" s="28"/>
      <c r="H7714" s="28"/>
      <c r="I7714" s="28"/>
      <c r="J7714" s="28"/>
      <c r="K7714" s="28"/>
      <c r="L7714" s="28"/>
      <c r="M7714" s="28"/>
      <c r="N7714" s="28"/>
      <c r="O7714" s="28"/>
      <c r="P7714" s="28"/>
      <c r="Q7714" s="28"/>
      <c r="R7714" s="28"/>
    </row>
    <row r="7715" spans="2:18">
      <c r="B7715" s="28"/>
      <c r="C7715" s="28"/>
      <c r="D7715" s="28"/>
      <c r="E7715" s="28"/>
      <c r="F7715" s="28"/>
      <c r="G7715" s="28"/>
      <c r="H7715" s="28"/>
      <c r="I7715" s="28"/>
      <c r="J7715" s="28"/>
      <c r="K7715" s="28"/>
      <c r="L7715" s="28"/>
      <c r="M7715" s="28"/>
      <c r="N7715" s="28"/>
      <c r="O7715" s="28"/>
      <c r="P7715" s="28"/>
      <c r="Q7715" s="28"/>
      <c r="R7715" s="28"/>
    </row>
    <row r="7716" spans="2:18">
      <c r="B7716" s="28"/>
      <c r="C7716" s="28"/>
      <c r="D7716" s="28"/>
      <c r="E7716" s="28"/>
      <c r="F7716" s="28"/>
      <c r="G7716" s="28"/>
      <c r="H7716" s="28"/>
      <c r="I7716" s="28"/>
      <c r="J7716" s="28"/>
      <c r="K7716" s="28"/>
      <c r="L7716" s="28"/>
      <c r="M7716" s="28"/>
      <c r="N7716" s="28"/>
      <c r="O7716" s="28"/>
      <c r="P7716" s="28"/>
      <c r="Q7716" s="28"/>
      <c r="R7716" s="28"/>
    </row>
    <row r="7717" spans="2:18">
      <c r="B7717" s="28"/>
      <c r="C7717" s="28"/>
      <c r="D7717" s="28"/>
      <c r="E7717" s="28"/>
      <c r="F7717" s="28"/>
      <c r="G7717" s="28"/>
      <c r="H7717" s="28"/>
      <c r="I7717" s="28"/>
      <c r="J7717" s="28"/>
      <c r="K7717" s="28"/>
      <c r="L7717" s="28"/>
      <c r="M7717" s="28"/>
      <c r="N7717" s="28"/>
      <c r="O7717" s="28"/>
      <c r="P7717" s="28"/>
      <c r="Q7717" s="28"/>
      <c r="R7717" s="28"/>
    </row>
    <row r="7718" spans="2:18">
      <c r="B7718" s="28"/>
      <c r="C7718" s="28"/>
      <c r="D7718" s="28"/>
      <c r="E7718" s="28"/>
      <c r="F7718" s="28"/>
      <c r="G7718" s="28"/>
      <c r="H7718" s="28"/>
      <c r="I7718" s="28"/>
      <c r="J7718" s="28"/>
      <c r="K7718" s="28"/>
      <c r="L7718" s="28"/>
      <c r="M7718" s="28"/>
      <c r="N7718" s="28"/>
      <c r="O7718" s="28"/>
      <c r="P7718" s="28"/>
      <c r="Q7718" s="28"/>
      <c r="R7718" s="28"/>
    </row>
    <row r="7719" spans="2:18">
      <c r="B7719" s="28"/>
      <c r="C7719" s="28"/>
      <c r="D7719" s="28"/>
      <c r="E7719" s="28"/>
      <c r="F7719" s="28"/>
      <c r="G7719" s="28"/>
      <c r="H7719" s="28"/>
      <c r="I7719" s="28"/>
      <c r="J7719" s="28"/>
      <c r="K7719" s="28"/>
      <c r="L7719" s="28"/>
      <c r="M7719" s="28"/>
      <c r="N7719" s="28"/>
      <c r="O7719" s="28"/>
      <c r="P7719" s="28"/>
      <c r="Q7719" s="28"/>
      <c r="R7719" s="28"/>
    </row>
    <row r="7720" spans="2:18">
      <c r="B7720" s="28"/>
      <c r="C7720" s="28"/>
      <c r="D7720" s="28"/>
      <c r="E7720" s="28"/>
      <c r="F7720" s="28"/>
      <c r="G7720" s="28"/>
      <c r="H7720" s="28"/>
      <c r="I7720" s="28"/>
      <c r="J7720" s="28"/>
      <c r="K7720" s="28"/>
      <c r="L7720" s="28"/>
      <c r="M7720" s="28"/>
      <c r="N7720" s="28"/>
      <c r="O7720" s="28"/>
      <c r="P7720" s="28"/>
      <c r="Q7720" s="28"/>
      <c r="R7720" s="28"/>
    </row>
    <row r="7721" spans="2:18">
      <c r="B7721" s="28"/>
      <c r="C7721" s="28"/>
      <c r="D7721" s="28"/>
      <c r="E7721" s="28"/>
      <c r="F7721" s="28"/>
      <c r="G7721" s="28"/>
      <c r="H7721" s="28"/>
      <c r="I7721" s="28"/>
      <c r="J7721" s="28"/>
      <c r="K7721" s="28"/>
      <c r="L7721" s="28"/>
      <c r="M7721" s="28"/>
      <c r="N7721" s="28"/>
      <c r="O7721" s="28"/>
      <c r="P7721" s="28"/>
      <c r="Q7721" s="28"/>
      <c r="R7721" s="28"/>
    </row>
    <row r="7722" spans="2:18">
      <c r="B7722" s="28"/>
      <c r="C7722" s="28"/>
      <c r="D7722" s="28"/>
      <c r="E7722" s="28"/>
      <c r="F7722" s="28"/>
      <c r="G7722" s="28"/>
      <c r="H7722" s="28"/>
      <c r="I7722" s="28"/>
      <c r="J7722" s="28"/>
      <c r="K7722" s="28"/>
      <c r="L7722" s="28"/>
      <c r="M7722" s="28"/>
      <c r="N7722" s="28"/>
      <c r="O7722" s="28"/>
      <c r="P7722" s="28"/>
      <c r="Q7722" s="28"/>
      <c r="R7722" s="28"/>
    </row>
    <row r="7723" spans="2:18">
      <c r="B7723" s="28"/>
      <c r="C7723" s="28"/>
      <c r="D7723" s="28"/>
      <c r="E7723" s="28"/>
      <c r="F7723" s="28"/>
      <c r="G7723" s="28"/>
      <c r="H7723" s="28"/>
      <c r="I7723" s="28"/>
      <c r="J7723" s="28"/>
      <c r="K7723" s="28"/>
      <c r="L7723" s="28"/>
      <c r="M7723" s="28"/>
      <c r="N7723" s="28"/>
      <c r="O7723" s="28"/>
      <c r="P7723" s="28"/>
      <c r="Q7723" s="28"/>
      <c r="R7723" s="28"/>
    </row>
    <row r="7724" spans="2:18">
      <c r="B7724" s="28"/>
      <c r="C7724" s="28"/>
      <c r="D7724" s="28"/>
      <c r="E7724" s="28"/>
      <c r="F7724" s="28"/>
      <c r="G7724" s="28"/>
      <c r="H7724" s="28"/>
      <c r="I7724" s="28"/>
      <c r="J7724" s="28"/>
      <c r="K7724" s="28"/>
      <c r="L7724" s="28"/>
      <c r="M7724" s="28"/>
      <c r="N7724" s="28"/>
      <c r="O7724" s="28"/>
      <c r="P7724" s="28"/>
      <c r="Q7724" s="28"/>
      <c r="R7724" s="28"/>
    </row>
    <row r="7725" spans="2:18">
      <c r="B7725" s="28"/>
      <c r="C7725" s="28"/>
      <c r="D7725" s="28"/>
      <c r="E7725" s="28"/>
      <c r="F7725" s="28"/>
      <c r="G7725" s="28"/>
      <c r="H7725" s="28"/>
      <c r="I7725" s="28"/>
      <c r="J7725" s="28"/>
      <c r="K7725" s="28"/>
      <c r="L7725" s="28"/>
      <c r="M7725" s="28"/>
      <c r="N7725" s="28"/>
      <c r="O7725" s="28"/>
      <c r="P7725" s="28"/>
      <c r="Q7725" s="28"/>
      <c r="R7725" s="28"/>
    </row>
    <row r="7726" spans="2:18">
      <c r="B7726" s="28"/>
      <c r="C7726" s="28"/>
      <c r="D7726" s="28"/>
      <c r="E7726" s="28"/>
      <c r="F7726" s="28"/>
      <c r="G7726" s="28"/>
      <c r="H7726" s="28"/>
      <c r="I7726" s="28"/>
      <c r="J7726" s="28"/>
      <c r="K7726" s="28"/>
      <c r="L7726" s="28"/>
      <c r="M7726" s="28"/>
      <c r="N7726" s="28"/>
      <c r="O7726" s="28"/>
      <c r="P7726" s="28"/>
      <c r="Q7726" s="28"/>
      <c r="R7726" s="28"/>
    </row>
    <row r="7727" spans="2:18">
      <c r="B7727" s="28"/>
      <c r="C7727" s="28"/>
      <c r="D7727" s="28"/>
      <c r="E7727" s="28"/>
      <c r="F7727" s="28"/>
      <c r="G7727" s="28"/>
      <c r="H7727" s="28"/>
      <c r="I7727" s="28"/>
      <c r="J7727" s="28"/>
      <c r="K7727" s="28"/>
      <c r="L7727" s="28"/>
      <c r="M7727" s="28"/>
      <c r="N7727" s="28"/>
      <c r="O7727" s="28"/>
      <c r="P7727" s="28"/>
      <c r="Q7727" s="28"/>
      <c r="R7727" s="28"/>
    </row>
    <row r="7728" spans="2:18">
      <c r="B7728" s="28"/>
      <c r="C7728" s="28"/>
      <c r="D7728" s="28"/>
      <c r="E7728" s="28"/>
      <c r="F7728" s="28"/>
      <c r="G7728" s="28"/>
      <c r="H7728" s="28"/>
      <c r="I7728" s="28"/>
      <c r="J7728" s="28"/>
      <c r="K7728" s="28"/>
      <c r="L7728" s="28"/>
      <c r="M7728" s="28"/>
      <c r="N7728" s="28"/>
      <c r="O7728" s="28"/>
      <c r="P7728" s="28"/>
      <c r="Q7728" s="28"/>
      <c r="R7728" s="28"/>
    </row>
    <row r="7729" spans="2:18">
      <c r="B7729" s="28"/>
      <c r="C7729" s="28"/>
      <c r="D7729" s="28"/>
      <c r="E7729" s="28"/>
      <c r="F7729" s="28"/>
      <c r="G7729" s="28"/>
      <c r="H7729" s="28"/>
      <c r="I7729" s="28"/>
      <c r="J7729" s="28"/>
      <c r="K7729" s="28"/>
      <c r="L7729" s="28"/>
      <c r="M7729" s="28"/>
      <c r="N7729" s="28"/>
      <c r="O7729" s="28"/>
      <c r="P7729" s="28"/>
      <c r="Q7729" s="28"/>
      <c r="R7729" s="28"/>
    </row>
    <row r="7730" spans="2:18">
      <c r="B7730" s="28"/>
      <c r="C7730" s="28"/>
      <c r="D7730" s="28"/>
      <c r="E7730" s="28"/>
      <c r="F7730" s="28"/>
      <c r="G7730" s="28"/>
      <c r="H7730" s="28"/>
      <c r="I7730" s="28"/>
      <c r="J7730" s="28"/>
      <c r="K7730" s="28"/>
      <c r="L7730" s="28"/>
      <c r="M7730" s="28"/>
      <c r="N7730" s="28"/>
      <c r="O7730" s="28"/>
      <c r="P7730" s="28"/>
      <c r="Q7730" s="28"/>
      <c r="R7730" s="28"/>
    </row>
    <row r="7731" spans="2:18">
      <c r="B7731" s="28"/>
      <c r="C7731" s="28"/>
      <c r="D7731" s="28"/>
      <c r="E7731" s="28"/>
      <c r="F7731" s="28"/>
      <c r="G7731" s="28"/>
      <c r="H7731" s="28"/>
      <c r="I7731" s="28"/>
      <c r="J7731" s="28"/>
      <c r="K7731" s="28"/>
      <c r="L7731" s="28"/>
      <c r="M7731" s="28"/>
      <c r="N7731" s="28"/>
      <c r="O7731" s="28"/>
      <c r="P7731" s="28"/>
      <c r="Q7731" s="28"/>
      <c r="R7731" s="28"/>
    </row>
    <row r="7732" spans="2:18">
      <c r="B7732" s="28"/>
      <c r="C7732" s="28"/>
      <c r="D7732" s="28"/>
      <c r="E7732" s="28"/>
      <c r="F7732" s="28"/>
      <c r="G7732" s="28"/>
      <c r="H7732" s="28"/>
      <c r="I7732" s="28"/>
      <c r="J7732" s="28"/>
      <c r="K7732" s="28"/>
      <c r="L7732" s="28"/>
      <c r="M7732" s="28"/>
      <c r="N7732" s="28"/>
      <c r="O7732" s="28"/>
      <c r="P7732" s="28"/>
      <c r="Q7732" s="28"/>
      <c r="R7732" s="28"/>
    </row>
    <row r="7733" spans="2:18">
      <c r="B7733" s="28"/>
      <c r="C7733" s="28"/>
      <c r="D7733" s="28"/>
      <c r="E7733" s="28"/>
      <c r="F7733" s="28"/>
      <c r="G7733" s="28"/>
      <c r="H7733" s="28"/>
      <c r="I7733" s="28"/>
      <c r="J7733" s="28"/>
      <c r="K7733" s="28"/>
      <c r="L7733" s="28"/>
      <c r="M7733" s="28"/>
      <c r="N7733" s="28"/>
      <c r="O7733" s="28"/>
      <c r="P7733" s="28"/>
      <c r="Q7733" s="28"/>
      <c r="R7733" s="28"/>
    </row>
    <row r="7734" spans="2:18">
      <c r="B7734" s="28"/>
      <c r="C7734" s="28"/>
      <c r="D7734" s="28"/>
      <c r="E7734" s="28"/>
      <c r="F7734" s="28"/>
      <c r="G7734" s="28"/>
      <c r="H7734" s="28"/>
      <c r="I7734" s="28"/>
      <c r="J7734" s="28"/>
      <c r="K7734" s="28"/>
      <c r="L7734" s="28"/>
      <c r="M7734" s="28"/>
      <c r="N7734" s="28"/>
      <c r="O7734" s="28"/>
      <c r="P7734" s="28"/>
      <c r="Q7734" s="28"/>
      <c r="R7734" s="28"/>
    </row>
    <row r="7735" spans="2:18">
      <c r="B7735" s="28"/>
      <c r="C7735" s="28"/>
      <c r="D7735" s="28"/>
      <c r="E7735" s="28"/>
      <c r="F7735" s="28"/>
      <c r="G7735" s="28"/>
      <c r="H7735" s="28"/>
      <c r="I7735" s="28"/>
      <c r="J7735" s="28"/>
      <c r="K7735" s="28"/>
      <c r="L7735" s="28"/>
      <c r="M7735" s="28"/>
      <c r="N7735" s="28"/>
      <c r="O7735" s="28"/>
      <c r="P7735" s="28"/>
      <c r="Q7735" s="28"/>
      <c r="R7735" s="28"/>
    </row>
    <row r="7736" spans="2:18">
      <c r="B7736" s="28"/>
      <c r="C7736" s="28"/>
      <c r="D7736" s="28"/>
      <c r="E7736" s="28"/>
      <c r="F7736" s="28"/>
      <c r="G7736" s="28"/>
      <c r="H7736" s="28"/>
      <c r="I7736" s="28"/>
      <c r="J7736" s="28"/>
      <c r="K7736" s="28"/>
      <c r="L7736" s="28"/>
      <c r="M7736" s="28"/>
      <c r="N7736" s="28"/>
      <c r="O7736" s="28"/>
      <c r="P7736" s="28"/>
      <c r="Q7736" s="28"/>
      <c r="R7736" s="28"/>
    </row>
    <row r="7737" spans="2:18">
      <c r="B7737" s="28"/>
      <c r="C7737" s="28"/>
      <c r="D7737" s="28"/>
      <c r="E7737" s="28"/>
      <c r="F7737" s="28"/>
      <c r="G7737" s="28"/>
      <c r="H7737" s="28"/>
      <c r="I7737" s="28"/>
      <c r="J7737" s="28"/>
      <c r="K7737" s="28"/>
      <c r="L7737" s="28"/>
      <c r="M7737" s="28"/>
      <c r="N7737" s="28"/>
      <c r="O7737" s="28"/>
      <c r="P7737" s="28"/>
      <c r="Q7737" s="28"/>
      <c r="R7737" s="28"/>
    </row>
    <row r="7738" spans="2:18">
      <c r="B7738" s="28"/>
      <c r="C7738" s="28"/>
      <c r="D7738" s="28"/>
      <c r="E7738" s="28"/>
      <c r="F7738" s="28"/>
      <c r="G7738" s="28"/>
      <c r="H7738" s="28"/>
      <c r="I7738" s="28"/>
      <c r="J7738" s="28"/>
      <c r="K7738" s="28"/>
      <c r="L7738" s="28"/>
      <c r="M7738" s="28"/>
      <c r="N7738" s="28"/>
      <c r="O7738" s="28"/>
      <c r="P7738" s="28"/>
      <c r="Q7738" s="28"/>
      <c r="R7738" s="28"/>
    </row>
    <row r="7739" spans="2:18">
      <c r="B7739" s="28"/>
      <c r="C7739" s="28"/>
      <c r="D7739" s="28"/>
      <c r="E7739" s="28"/>
      <c r="F7739" s="28"/>
      <c r="G7739" s="28"/>
      <c r="H7739" s="28"/>
      <c r="I7739" s="28"/>
      <c r="J7739" s="28"/>
      <c r="K7739" s="28"/>
      <c r="L7739" s="28"/>
      <c r="M7739" s="28"/>
      <c r="N7739" s="28"/>
      <c r="O7739" s="28"/>
      <c r="P7739" s="28"/>
      <c r="Q7739" s="28"/>
      <c r="R7739" s="28"/>
    </row>
    <row r="7740" spans="2:18">
      <c r="B7740" s="28"/>
      <c r="C7740" s="28"/>
      <c r="D7740" s="28"/>
      <c r="E7740" s="28"/>
      <c r="F7740" s="28"/>
      <c r="G7740" s="28"/>
      <c r="H7740" s="28"/>
      <c r="I7740" s="28"/>
      <c r="J7740" s="28"/>
      <c r="K7740" s="28"/>
      <c r="L7740" s="28"/>
      <c r="M7740" s="28"/>
      <c r="N7740" s="28"/>
      <c r="O7740" s="28"/>
      <c r="P7740" s="28"/>
      <c r="Q7740" s="28"/>
      <c r="R7740" s="28"/>
    </row>
    <row r="7741" spans="2:18">
      <c r="B7741" s="28"/>
      <c r="C7741" s="28"/>
      <c r="D7741" s="28"/>
      <c r="E7741" s="28"/>
      <c r="F7741" s="28"/>
      <c r="G7741" s="28"/>
      <c r="H7741" s="28"/>
      <c r="I7741" s="28"/>
      <c r="J7741" s="28"/>
      <c r="K7741" s="28"/>
      <c r="L7741" s="28"/>
      <c r="M7741" s="28"/>
      <c r="N7741" s="28"/>
      <c r="O7741" s="28"/>
      <c r="P7741" s="28"/>
      <c r="Q7741" s="28"/>
      <c r="R7741" s="28"/>
    </row>
    <row r="7742" spans="2:18">
      <c r="B7742" s="28"/>
      <c r="C7742" s="28"/>
      <c r="D7742" s="28"/>
      <c r="E7742" s="28"/>
      <c r="F7742" s="28"/>
      <c r="G7742" s="28"/>
      <c r="H7742" s="28"/>
      <c r="I7742" s="28"/>
      <c r="J7742" s="28"/>
      <c r="K7742" s="28"/>
      <c r="L7742" s="28"/>
      <c r="M7742" s="28"/>
      <c r="N7742" s="28"/>
      <c r="O7742" s="28"/>
      <c r="P7742" s="28"/>
      <c r="Q7742" s="28"/>
      <c r="R7742" s="28"/>
    </row>
    <row r="7743" spans="2:18">
      <c r="B7743" s="28"/>
      <c r="C7743" s="28"/>
      <c r="D7743" s="28"/>
      <c r="E7743" s="28"/>
      <c r="F7743" s="28"/>
      <c r="G7743" s="28"/>
      <c r="H7743" s="28"/>
      <c r="I7743" s="28"/>
      <c r="J7743" s="28"/>
      <c r="K7743" s="28"/>
      <c r="L7743" s="28"/>
      <c r="M7743" s="28"/>
      <c r="N7743" s="28"/>
      <c r="O7743" s="28"/>
      <c r="P7743" s="28"/>
      <c r="Q7743" s="28"/>
      <c r="R7743" s="28"/>
    </row>
    <row r="7744" spans="2:18">
      <c r="B7744" s="28"/>
      <c r="C7744" s="28"/>
      <c r="D7744" s="28"/>
      <c r="E7744" s="28"/>
      <c r="F7744" s="28"/>
      <c r="G7744" s="28"/>
      <c r="H7744" s="28"/>
      <c r="I7744" s="28"/>
      <c r="J7744" s="28"/>
      <c r="K7744" s="28"/>
      <c r="L7744" s="28"/>
      <c r="M7744" s="28"/>
      <c r="N7744" s="28"/>
      <c r="O7744" s="28"/>
      <c r="P7744" s="28"/>
      <c r="Q7744" s="28"/>
      <c r="R7744" s="28"/>
    </row>
    <row r="7745" spans="2:18">
      <c r="B7745" s="28"/>
      <c r="C7745" s="28"/>
      <c r="D7745" s="28"/>
      <c r="E7745" s="28"/>
      <c r="F7745" s="28"/>
      <c r="G7745" s="28"/>
      <c r="H7745" s="28"/>
      <c r="I7745" s="28"/>
      <c r="J7745" s="28"/>
      <c r="K7745" s="28"/>
      <c r="L7745" s="28"/>
      <c r="M7745" s="28"/>
      <c r="N7745" s="28"/>
      <c r="O7745" s="28"/>
      <c r="P7745" s="28"/>
      <c r="Q7745" s="28"/>
      <c r="R7745" s="28"/>
    </row>
    <row r="7746" spans="2:18">
      <c r="B7746" s="28"/>
      <c r="C7746" s="28"/>
      <c r="D7746" s="28"/>
      <c r="E7746" s="28"/>
      <c r="F7746" s="28"/>
      <c r="G7746" s="28"/>
      <c r="H7746" s="28"/>
      <c r="I7746" s="28"/>
      <c r="J7746" s="28"/>
      <c r="K7746" s="28"/>
      <c r="L7746" s="28"/>
      <c r="M7746" s="28"/>
      <c r="N7746" s="28"/>
      <c r="O7746" s="28"/>
      <c r="P7746" s="28"/>
      <c r="Q7746" s="28"/>
      <c r="R7746" s="28"/>
    </row>
    <row r="7747" spans="2:18">
      <c r="B7747" s="28"/>
      <c r="C7747" s="28"/>
      <c r="D7747" s="28"/>
      <c r="E7747" s="28"/>
      <c r="F7747" s="28"/>
      <c r="G7747" s="28"/>
      <c r="H7747" s="28"/>
      <c r="I7747" s="28"/>
      <c r="J7747" s="28"/>
      <c r="K7747" s="28"/>
      <c r="L7747" s="28"/>
      <c r="M7747" s="28"/>
      <c r="N7747" s="28"/>
      <c r="O7747" s="28"/>
      <c r="P7747" s="28"/>
      <c r="Q7747" s="28"/>
      <c r="R7747" s="28"/>
    </row>
    <row r="7748" spans="2:18">
      <c r="B7748" s="28"/>
      <c r="C7748" s="28"/>
      <c r="D7748" s="28"/>
      <c r="E7748" s="28"/>
      <c r="F7748" s="28"/>
      <c r="G7748" s="28"/>
      <c r="H7748" s="28"/>
      <c r="I7748" s="28"/>
      <c r="J7748" s="28"/>
      <c r="K7748" s="28"/>
      <c r="L7748" s="28"/>
      <c r="M7748" s="28"/>
      <c r="N7748" s="28"/>
      <c r="O7748" s="28"/>
      <c r="P7748" s="28"/>
      <c r="Q7748" s="28"/>
      <c r="R7748" s="28"/>
    </row>
    <row r="7749" spans="2:18">
      <c r="B7749" s="28"/>
      <c r="C7749" s="28"/>
      <c r="D7749" s="28"/>
      <c r="E7749" s="28"/>
      <c r="F7749" s="28"/>
      <c r="G7749" s="28"/>
      <c r="H7749" s="28"/>
      <c r="I7749" s="28"/>
      <c r="J7749" s="28"/>
      <c r="K7749" s="28"/>
      <c r="L7749" s="28"/>
      <c r="M7749" s="28"/>
      <c r="N7749" s="28"/>
      <c r="O7749" s="28"/>
      <c r="P7749" s="28"/>
      <c r="Q7749" s="28"/>
      <c r="R7749" s="28"/>
    </row>
    <row r="7750" spans="2:18">
      <c r="B7750" s="28"/>
      <c r="C7750" s="28"/>
      <c r="D7750" s="28"/>
      <c r="E7750" s="28"/>
      <c r="F7750" s="28"/>
      <c r="G7750" s="28"/>
      <c r="H7750" s="28"/>
      <c r="I7750" s="28"/>
      <c r="J7750" s="28"/>
      <c r="K7750" s="28"/>
      <c r="L7750" s="28"/>
      <c r="M7750" s="28"/>
      <c r="N7750" s="28"/>
      <c r="O7750" s="28"/>
      <c r="P7750" s="28"/>
      <c r="Q7750" s="28"/>
      <c r="R7750" s="28"/>
    </row>
    <row r="7751" spans="2:18">
      <c r="B7751" s="28"/>
      <c r="C7751" s="28"/>
      <c r="D7751" s="28"/>
      <c r="E7751" s="28"/>
      <c r="F7751" s="28"/>
      <c r="G7751" s="28"/>
      <c r="H7751" s="28"/>
      <c r="I7751" s="28"/>
      <c r="J7751" s="28"/>
      <c r="K7751" s="28"/>
      <c r="L7751" s="28"/>
      <c r="M7751" s="28"/>
      <c r="N7751" s="28"/>
      <c r="O7751" s="28"/>
      <c r="P7751" s="28"/>
      <c r="Q7751" s="28"/>
      <c r="R7751" s="28"/>
    </row>
    <row r="7752" spans="2:18">
      <c r="B7752" s="28"/>
      <c r="C7752" s="28"/>
      <c r="D7752" s="28"/>
      <c r="E7752" s="28"/>
      <c r="F7752" s="28"/>
      <c r="G7752" s="28"/>
      <c r="H7752" s="28"/>
      <c r="I7752" s="28"/>
      <c r="J7752" s="28"/>
      <c r="K7752" s="28"/>
      <c r="L7752" s="28"/>
      <c r="M7752" s="28"/>
      <c r="N7752" s="28"/>
      <c r="O7752" s="28"/>
      <c r="P7752" s="28"/>
      <c r="Q7752" s="28"/>
      <c r="R7752" s="28"/>
    </row>
    <row r="7753" spans="2:18">
      <c r="B7753" s="28"/>
      <c r="C7753" s="28"/>
      <c r="D7753" s="28"/>
      <c r="E7753" s="28"/>
      <c r="F7753" s="28"/>
      <c r="G7753" s="28"/>
      <c r="H7753" s="28"/>
      <c r="I7753" s="28"/>
      <c r="J7753" s="28"/>
      <c r="K7753" s="28"/>
      <c r="L7753" s="28"/>
      <c r="M7753" s="28"/>
      <c r="N7753" s="28"/>
      <c r="O7753" s="28"/>
      <c r="P7753" s="28"/>
      <c r="Q7753" s="28"/>
      <c r="R7753" s="28"/>
    </row>
    <row r="7754" spans="2:18">
      <c r="B7754" s="28"/>
      <c r="C7754" s="28"/>
      <c r="D7754" s="28"/>
      <c r="E7754" s="28"/>
      <c r="F7754" s="28"/>
      <c r="G7754" s="28"/>
      <c r="H7754" s="28"/>
      <c r="I7754" s="28"/>
      <c r="J7754" s="28"/>
      <c r="K7754" s="28"/>
      <c r="L7754" s="28"/>
      <c r="M7754" s="28"/>
      <c r="N7754" s="28"/>
      <c r="O7754" s="28"/>
      <c r="P7754" s="28"/>
      <c r="Q7754" s="28"/>
      <c r="R7754" s="28"/>
    </row>
    <row r="7755" spans="2:18">
      <c r="B7755" s="28"/>
      <c r="C7755" s="28"/>
      <c r="D7755" s="28"/>
      <c r="E7755" s="28"/>
      <c r="F7755" s="28"/>
      <c r="G7755" s="28"/>
      <c r="H7755" s="28"/>
      <c r="I7755" s="28"/>
      <c r="J7755" s="28"/>
      <c r="K7755" s="28"/>
      <c r="L7755" s="28"/>
      <c r="M7755" s="28"/>
      <c r="N7755" s="28"/>
      <c r="O7755" s="28"/>
      <c r="P7755" s="28"/>
      <c r="Q7755" s="28"/>
      <c r="R7755" s="28"/>
    </row>
    <row r="7756" spans="2:18">
      <c r="B7756" s="28"/>
      <c r="C7756" s="28"/>
      <c r="D7756" s="28"/>
      <c r="E7756" s="28"/>
      <c r="F7756" s="28"/>
      <c r="G7756" s="28"/>
      <c r="H7756" s="28"/>
      <c r="I7756" s="28"/>
      <c r="J7756" s="28"/>
      <c r="K7756" s="28"/>
      <c r="L7756" s="28"/>
      <c r="M7756" s="28"/>
      <c r="N7756" s="28"/>
      <c r="O7756" s="28"/>
      <c r="P7756" s="28"/>
      <c r="Q7756" s="28"/>
      <c r="R7756" s="28"/>
    </row>
    <row r="7757" spans="2:18">
      <c r="B7757" s="28"/>
      <c r="C7757" s="28"/>
      <c r="D7757" s="28"/>
      <c r="E7757" s="28"/>
      <c r="F7757" s="28"/>
      <c r="G7757" s="28"/>
      <c r="H7757" s="28"/>
      <c r="I7757" s="28"/>
      <c r="J7757" s="28"/>
      <c r="K7757" s="28"/>
      <c r="L7757" s="28"/>
      <c r="M7757" s="28"/>
      <c r="N7757" s="28"/>
      <c r="O7757" s="28"/>
      <c r="P7757" s="28"/>
      <c r="Q7757" s="28"/>
      <c r="R7757" s="28"/>
    </row>
    <row r="7758" spans="2:18">
      <c r="B7758" s="28"/>
      <c r="C7758" s="28"/>
      <c r="D7758" s="28"/>
      <c r="E7758" s="28"/>
      <c r="F7758" s="28"/>
      <c r="G7758" s="28"/>
      <c r="H7758" s="28"/>
      <c r="I7758" s="28"/>
      <c r="J7758" s="28"/>
      <c r="K7758" s="28"/>
      <c r="L7758" s="28"/>
      <c r="M7758" s="28"/>
      <c r="N7758" s="28"/>
      <c r="O7758" s="28"/>
      <c r="P7758" s="28"/>
      <c r="Q7758" s="28"/>
      <c r="R7758" s="28"/>
    </row>
    <row r="7759" spans="2:18">
      <c r="B7759" s="28"/>
      <c r="C7759" s="28"/>
      <c r="D7759" s="28"/>
      <c r="E7759" s="28"/>
      <c r="F7759" s="28"/>
      <c r="G7759" s="28"/>
      <c r="H7759" s="28"/>
      <c r="I7759" s="28"/>
      <c r="J7759" s="28"/>
      <c r="K7759" s="28"/>
      <c r="L7759" s="28"/>
      <c r="M7759" s="28"/>
      <c r="N7759" s="28"/>
      <c r="O7759" s="28"/>
      <c r="P7759" s="28"/>
      <c r="Q7759" s="28"/>
      <c r="R7759" s="28"/>
    </row>
    <row r="7760" spans="2:18">
      <c r="B7760" s="28"/>
      <c r="C7760" s="28"/>
      <c r="D7760" s="28"/>
      <c r="E7760" s="28"/>
      <c r="F7760" s="28"/>
      <c r="G7760" s="28"/>
      <c r="H7760" s="28"/>
      <c r="I7760" s="28"/>
      <c r="J7760" s="28"/>
      <c r="K7760" s="28"/>
      <c r="L7760" s="28"/>
      <c r="M7760" s="28"/>
      <c r="N7760" s="28"/>
      <c r="O7760" s="28"/>
      <c r="P7760" s="28"/>
      <c r="Q7760" s="28"/>
      <c r="R7760" s="28"/>
    </row>
    <row r="7761" spans="2:18">
      <c r="B7761" s="28"/>
      <c r="C7761" s="28"/>
      <c r="D7761" s="28"/>
      <c r="E7761" s="28"/>
      <c r="F7761" s="28"/>
      <c r="G7761" s="28"/>
      <c r="H7761" s="28"/>
      <c r="I7761" s="28"/>
      <c r="J7761" s="28"/>
      <c r="K7761" s="28"/>
      <c r="L7761" s="28"/>
      <c r="M7761" s="28"/>
      <c r="N7761" s="28"/>
      <c r="O7761" s="28"/>
      <c r="P7761" s="28"/>
      <c r="Q7761" s="28"/>
      <c r="R7761" s="28"/>
    </row>
    <row r="7762" spans="2:18">
      <c r="B7762" s="28"/>
      <c r="C7762" s="28"/>
      <c r="D7762" s="28"/>
      <c r="E7762" s="28"/>
      <c r="F7762" s="28"/>
      <c r="G7762" s="28"/>
      <c r="H7762" s="28"/>
      <c r="I7762" s="28"/>
      <c r="J7762" s="28"/>
      <c r="K7762" s="28"/>
      <c r="L7762" s="28"/>
      <c r="M7762" s="28"/>
      <c r="N7762" s="28"/>
      <c r="O7762" s="28"/>
      <c r="P7762" s="28"/>
      <c r="Q7762" s="28"/>
      <c r="R7762" s="28"/>
    </row>
    <row r="7763" spans="2:18">
      <c r="B7763" s="28"/>
      <c r="C7763" s="28"/>
      <c r="D7763" s="28"/>
      <c r="E7763" s="28"/>
      <c r="F7763" s="28"/>
      <c r="G7763" s="28"/>
      <c r="H7763" s="28"/>
      <c r="I7763" s="28"/>
      <c r="J7763" s="28"/>
      <c r="K7763" s="28"/>
      <c r="L7763" s="28"/>
      <c r="M7763" s="28"/>
      <c r="N7763" s="28"/>
      <c r="O7763" s="28"/>
      <c r="P7763" s="28"/>
      <c r="Q7763" s="28"/>
      <c r="R7763" s="28"/>
    </row>
    <row r="7764" spans="2:18">
      <c r="B7764" s="28"/>
      <c r="C7764" s="28"/>
      <c r="D7764" s="28"/>
      <c r="E7764" s="28"/>
      <c r="F7764" s="28"/>
      <c r="G7764" s="28"/>
      <c r="H7764" s="28"/>
      <c r="I7764" s="28"/>
      <c r="J7764" s="28"/>
      <c r="K7764" s="28"/>
      <c r="L7764" s="28"/>
      <c r="M7764" s="28"/>
      <c r="N7764" s="28"/>
      <c r="O7764" s="28"/>
      <c r="P7764" s="28"/>
      <c r="Q7764" s="28"/>
      <c r="R7764" s="28"/>
    </row>
    <row r="7765" spans="2:18">
      <c r="B7765" s="28"/>
      <c r="C7765" s="28"/>
      <c r="D7765" s="28"/>
      <c r="E7765" s="28"/>
      <c r="F7765" s="28"/>
      <c r="G7765" s="28"/>
      <c r="H7765" s="28"/>
      <c r="I7765" s="28"/>
      <c r="J7765" s="28"/>
      <c r="K7765" s="28"/>
      <c r="L7765" s="28"/>
      <c r="M7765" s="28"/>
      <c r="N7765" s="28"/>
      <c r="O7765" s="28"/>
      <c r="P7765" s="28"/>
      <c r="Q7765" s="28"/>
      <c r="R7765" s="28"/>
    </row>
    <row r="7766" spans="2:18">
      <c r="B7766" s="28"/>
      <c r="C7766" s="28"/>
      <c r="D7766" s="28"/>
      <c r="E7766" s="28"/>
      <c r="F7766" s="28"/>
      <c r="G7766" s="28"/>
      <c r="H7766" s="28"/>
      <c r="I7766" s="28"/>
      <c r="J7766" s="28"/>
      <c r="K7766" s="28"/>
      <c r="L7766" s="28"/>
      <c r="M7766" s="28"/>
      <c r="N7766" s="28"/>
      <c r="O7766" s="28"/>
      <c r="P7766" s="28"/>
      <c r="Q7766" s="28"/>
      <c r="R7766" s="28"/>
    </row>
    <row r="7767" spans="2:18">
      <c r="B7767" s="28"/>
      <c r="C7767" s="28"/>
      <c r="D7767" s="28"/>
      <c r="E7767" s="28"/>
      <c r="F7767" s="28"/>
      <c r="G7767" s="28"/>
      <c r="H7767" s="28"/>
      <c r="I7767" s="28"/>
      <c r="J7767" s="28"/>
      <c r="K7767" s="28"/>
      <c r="L7767" s="28"/>
      <c r="M7767" s="28"/>
      <c r="N7767" s="28"/>
      <c r="O7767" s="28"/>
      <c r="P7767" s="28"/>
      <c r="Q7767" s="28"/>
      <c r="R7767" s="28"/>
    </row>
    <row r="7768" spans="2:18">
      <c r="B7768" s="28"/>
      <c r="C7768" s="28"/>
      <c r="D7768" s="28"/>
      <c r="E7768" s="28"/>
      <c r="F7768" s="28"/>
      <c r="G7768" s="28"/>
      <c r="H7768" s="28"/>
      <c r="I7768" s="28"/>
      <c r="J7768" s="28"/>
      <c r="K7768" s="28"/>
      <c r="L7768" s="28"/>
      <c r="M7768" s="28"/>
      <c r="N7768" s="28"/>
      <c r="O7768" s="28"/>
      <c r="P7768" s="28"/>
      <c r="Q7768" s="28"/>
      <c r="R7768" s="28"/>
    </row>
    <row r="7769" spans="2:18">
      <c r="B7769" s="28"/>
      <c r="C7769" s="28"/>
      <c r="D7769" s="28"/>
      <c r="E7769" s="28"/>
      <c r="F7769" s="28"/>
      <c r="G7769" s="28"/>
      <c r="H7769" s="28"/>
      <c r="I7769" s="28"/>
      <c r="J7769" s="28"/>
      <c r="K7769" s="28"/>
      <c r="L7769" s="28"/>
      <c r="M7769" s="28"/>
      <c r="N7769" s="28"/>
      <c r="O7769" s="28"/>
      <c r="P7769" s="28"/>
      <c r="Q7769" s="28"/>
      <c r="R7769" s="28"/>
    </row>
    <row r="7770" spans="2:18">
      <c r="B7770" s="28"/>
      <c r="C7770" s="28"/>
      <c r="D7770" s="28"/>
      <c r="E7770" s="28"/>
      <c r="F7770" s="28"/>
      <c r="G7770" s="28"/>
      <c r="H7770" s="28"/>
      <c r="I7770" s="28"/>
      <c r="J7770" s="28"/>
      <c r="K7770" s="28"/>
      <c r="L7770" s="28"/>
      <c r="M7770" s="28"/>
      <c r="N7770" s="28"/>
      <c r="O7770" s="28"/>
      <c r="P7770" s="28"/>
      <c r="Q7770" s="28"/>
      <c r="R7770" s="28"/>
    </row>
    <row r="7771" spans="2:18">
      <c r="B7771" s="28"/>
      <c r="C7771" s="28"/>
      <c r="D7771" s="28"/>
      <c r="E7771" s="28"/>
      <c r="F7771" s="28"/>
      <c r="G7771" s="28"/>
      <c r="H7771" s="28"/>
      <c r="I7771" s="28"/>
      <c r="J7771" s="28"/>
      <c r="K7771" s="28"/>
      <c r="L7771" s="28"/>
      <c r="M7771" s="28"/>
      <c r="N7771" s="28"/>
      <c r="O7771" s="28"/>
      <c r="P7771" s="28"/>
      <c r="Q7771" s="28"/>
      <c r="R7771" s="28"/>
    </row>
    <row r="7772" spans="2:18">
      <c r="B7772" s="28"/>
      <c r="C7772" s="28"/>
      <c r="D7772" s="28"/>
      <c r="E7772" s="28"/>
      <c r="F7772" s="28"/>
      <c r="G7772" s="28"/>
      <c r="H7772" s="28"/>
      <c r="I7772" s="28"/>
      <c r="J7772" s="28"/>
      <c r="K7772" s="28"/>
      <c r="L7772" s="28"/>
      <c r="M7772" s="28"/>
      <c r="N7772" s="28"/>
      <c r="O7772" s="28"/>
      <c r="P7772" s="28"/>
      <c r="Q7772" s="28"/>
      <c r="R7772" s="28"/>
    </row>
    <row r="7773" spans="2:18">
      <c r="B7773" s="28"/>
      <c r="C7773" s="28"/>
      <c r="D7773" s="28"/>
      <c r="E7773" s="28"/>
      <c r="F7773" s="28"/>
      <c r="G7773" s="28"/>
      <c r="H7773" s="28"/>
      <c r="I7773" s="28"/>
      <c r="J7773" s="28"/>
      <c r="K7773" s="28"/>
      <c r="L7773" s="28"/>
      <c r="M7773" s="28"/>
      <c r="N7773" s="28"/>
      <c r="O7773" s="28"/>
      <c r="P7773" s="28"/>
      <c r="Q7773" s="28"/>
      <c r="R7773" s="28"/>
    </row>
    <row r="7774" spans="2:18">
      <c r="B7774" s="28"/>
      <c r="C7774" s="28"/>
      <c r="D7774" s="28"/>
      <c r="E7774" s="28"/>
      <c r="F7774" s="28"/>
      <c r="G7774" s="28"/>
      <c r="H7774" s="28"/>
      <c r="I7774" s="28"/>
      <c r="J7774" s="28"/>
      <c r="K7774" s="28"/>
      <c r="L7774" s="28"/>
      <c r="M7774" s="28"/>
      <c r="N7774" s="28"/>
      <c r="O7774" s="28"/>
      <c r="P7774" s="28"/>
      <c r="Q7774" s="28"/>
      <c r="R7774" s="28"/>
    </row>
    <row r="7775" spans="2:18">
      <c r="B7775" s="28"/>
      <c r="C7775" s="28"/>
      <c r="D7775" s="28"/>
      <c r="E7775" s="28"/>
      <c r="F7775" s="28"/>
      <c r="G7775" s="28"/>
      <c r="H7775" s="28"/>
      <c r="I7775" s="28"/>
      <c r="J7775" s="28"/>
      <c r="K7775" s="28"/>
      <c r="L7775" s="28"/>
      <c r="M7775" s="28"/>
      <c r="N7775" s="28"/>
      <c r="O7775" s="28"/>
      <c r="P7775" s="28"/>
      <c r="Q7775" s="28"/>
      <c r="R7775" s="28"/>
    </row>
    <row r="7776" spans="2:18">
      <c r="B7776" s="28"/>
      <c r="C7776" s="28"/>
      <c r="D7776" s="28"/>
      <c r="E7776" s="28"/>
      <c r="F7776" s="28"/>
      <c r="G7776" s="28"/>
      <c r="H7776" s="28"/>
      <c r="I7776" s="28"/>
      <c r="J7776" s="28"/>
      <c r="K7776" s="28"/>
      <c r="L7776" s="28"/>
      <c r="M7776" s="28"/>
      <c r="N7776" s="28"/>
      <c r="O7776" s="28"/>
      <c r="P7776" s="28"/>
      <c r="Q7776" s="28"/>
      <c r="R7776" s="28"/>
    </row>
    <row r="7777" spans="2:18">
      <c r="B7777" s="28"/>
      <c r="C7777" s="28"/>
      <c r="D7777" s="28"/>
      <c r="E7777" s="28"/>
      <c r="F7777" s="28"/>
      <c r="G7777" s="28"/>
      <c r="H7777" s="28"/>
      <c r="I7777" s="28"/>
      <c r="J7777" s="28"/>
      <c r="K7777" s="28"/>
      <c r="L7777" s="28"/>
      <c r="M7777" s="28"/>
      <c r="N7777" s="28"/>
      <c r="O7777" s="28"/>
      <c r="P7777" s="28"/>
      <c r="Q7777" s="28"/>
      <c r="R7777" s="28"/>
    </row>
    <row r="7778" spans="2:18">
      <c r="B7778" s="28"/>
      <c r="C7778" s="28"/>
      <c r="D7778" s="28"/>
      <c r="E7778" s="28"/>
      <c r="F7778" s="28"/>
      <c r="G7778" s="28"/>
      <c r="H7778" s="28"/>
      <c r="I7778" s="28"/>
      <c r="J7778" s="28"/>
      <c r="K7778" s="28"/>
      <c r="L7778" s="28"/>
      <c r="M7778" s="28"/>
      <c r="N7778" s="28"/>
      <c r="O7778" s="28"/>
      <c r="P7778" s="28"/>
      <c r="Q7778" s="28"/>
      <c r="R7778" s="28"/>
    </row>
    <row r="7779" spans="2:18">
      <c r="B7779" s="28"/>
      <c r="C7779" s="28"/>
      <c r="D7779" s="28"/>
      <c r="E7779" s="28"/>
      <c r="F7779" s="28"/>
      <c r="G7779" s="28"/>
      <c r="H7779" s="28"/>
      <c r="I7779" s="28"/>
      <c r="J7779" s="28"/>
      <c r="K7779" s="28"/>
      <c r="L7779" s="28"/>
      <c r="M7779" s="28"/>
      <c r="N7779" s="28"/>
      <c r="O7779" s="28"/>
      <c r="P7779" s="28"/>
      <c r="Q7779" s="28"/>
      <c r="R7779" s="28"/>
    </row>
    <row r="7780" spans="2:18">
      <c r="B7780" s="28"/>
      <c r="C7780" s="28"/>
      <c r="D7780" s="28"/>
      <c r="E7780" s="28"/>
      <c r="F7780" s="28"/>
      <c r="G7780" s="28"/>
      <c r="H7780" s="28"/>
      <c r="I7780" s="28"/>
      <c r="J7780" s="28"/>
      <c r="K7780" s="28"/>
      <c r="L7780" s="28"/>
      <c r="M7780" s="28"/>
      <c r="N7780" s="28"/>
      <c r="O7780" s="28"/>
      <c r="P7780" s="28"/>
      <c r="Q7780" s="28"/>
      <c r="R7780" s="28"/>
    </row>
    <row r="7781" spans="2:18">
      <c r="B7781" s="28"/>
      <c r="C7781" s="28"/>
      <c r="D7781" s="28"/>
      <c r="E7781" s="28"/>
      <c r="F7781" s="28"/>
      <c r="G7781" s="28"/>
      <c r="H7781" s="28"/>
      <c r="I7781" s="28"/>
      <c r="J7781" s="28"/>
      <c r="K7781" s="28"/>
      <c r="L7781" s="28"/>
      <c r="M7781" s="28"/>
      <c r="N7781" s="28"/>
      <c r="O7781" s="28"/>
      <c r="P7781" s="28"/>
      <c r="Q7781" s="28"/>
      <c r="R7781" s="28"/>
    </row>
    <row r="7782" spans="2:18">
      <c r="B7782" s="28"/>
      <c r="C7782" s="28"/>
      <c r="D7782" s="28"/>
      <c r="E7782" s="28"/>
      <c r="F7782" s="28"/>
      <c r="G7782" s="28"/>
      <c r="H7782" s="28"/>
      <c r="I7782" s="28"/>
      <c r="J7782" s="28"/>
      <c r="K7782" s="28"/>
      <c r="L7782" s="28"/>
      <c r="M7782" s="28"/>
      <c r="N7782" s="28"/>
      <c r="O7782" s="28"/>
      <c r="P7782" s="28"/>
      <c r="Q7782" s="28"/>
      <c r="R7782" s="28"/>
    </row>
    <row r="7783" spans="2:18">
      <c r="B7783" s="28"/>
      <c r="C7783" s="28"/>
      <c r="D7783" s="28"/>
      <c r="E7783" s="28"/>
      <c r="F7783" s="28"/>
      <c r="G7783" s="28"/>
      <c r="H7783" s="28"/>
      <c r="I7783" s="28"/>
      <c r="J7783" s="28"/>
      <c r="K7783" s="28"/>
      <c r="L7783" s="28"/>
      <c r="M7783" s="28"/>
      <c r="N7783" s="28"/>
      <c r="O7783" s="28"/>
      <c r="P7783" s="28"/>
      <c r="Q7783" s="28"/>
      <c r="R7783" s="28"/>
    </row>
    <row r="7784" spans="2:18">
      <c r="B7784" s="28"/>
      <c r="C7784" s="28"/>
      <c r="D7784" s="28"/>
      <c r="E7784" s="28"/>
      <c r="F7784" s="28"/>
      <c r="G7784" s="28"/>
      <c r="H7784" s="28"/>
      <c r="I7784" s="28"/>
      <c r="J7784" s="28"/>
      <c r="K7784" s="28"/>
      <c r="L7784" s="28"/>
      <c r="M7784" s="28"/>
      <c r="N7784" s="28"/>
      <c r="O7784" s="28"/>
      <c r="P7784" s="28"/>
      <c r="Q7784" s="28"/>
      <c r="R7784" s="28"/>
    </row>
    <row r="7785" spans="2:18">
      <c r="B7785" s="28"/>
      <c r="C7785" s="28"/>
      <c r="D7785" s="28"/>
      <c r="E7785" s="28"/>
      <c r="F7785" s="28"/>
      <c r="G7785" s="28"/>
      <c r="H7785" s="28"/>
      <c r="I7785" s="28"/>
      <c r="J7785" s="28"/>
      <c r="K7785" s="28"/>
      <c r="L7785" s="28"/>
      <c r="M7785" s="28"/>
      <c r="N7785" s="28"/>
      <c r="O7785" s="28"/>
      <c r="P7785" s="28"/>
      <c r="Q7785" s="28"/>
      <c r="R7785" s="28"/>
    </row>
    <row r="7786" spans="2:18">
      <c r="B7786" s="28"/>
      <c r="C7786" s="28"/>
      <c r="D7786" s="28"/>
      <c r="E7786" s="28"/>
      <c r="F7786" s="28"/>
      <c r="G7786" s="28"/>
      <c r="H7786" s="28"/>
      <c r="I7786" s="28"/>
      <c r="J7786" s="28"/>
      <c r="K7786" s="28"/>
      <c r="L7786" s="28"/>
      <c r="M7786" s="28"/>
      <c r="N7786" s="28"/>
      <c r="O7786" s="28"/>
      <c r="P7786" s="28"/>
      <c r="Q7786" s="28"/>
      <c r="R7786" s="28"/>
    </row>
    <row r="7787" spans="2:18">
      <c r="B7787" s="28"/>
      <c r="C7787" s="28"/>
      <c r="D7787" s="28"/>
      <c r="E7787" s="28"/>
      <c r="F7787" s="28"/>
      <c r="G7787" s="28"/>
      <c r="H7787" s="28"/>
      <c r="I7787" s="28"/>
      <c r="J7787" s="28"/>
      <c r="K7787" s="28"/>
      <c r="L7787" s="28"/>
      <c r="M7787" s="28"/>
      <c r="N7787" s="28"/>
      <c r="O7787" s="28"/>
      <c r="P7787" s="28"/>
      <c r="Q7787" s="28"/>
      <c r="R7787" s="28"/>
    </row>
    <row r="7788" spans="2:18">
      <c r="B7788" s="28"/>
      <c r="C7788" s="28"/>
      <c r="D7788" s="28"/>
      <c r="E7788" s="28"/>
      <c r="F7788" s="28"/>
      <c r="G7788" s="28"/>
      <c r="H7788" s="28"/>
      <c r="I7788" s="28"/>
      <c r="J7788" s="28"/>
      <c r="K7788" s="28"/>
      <c r="L7788" s="28"/>
      <c r="M7788" s="28"/>
      <c r="N7788" s="28"/>
      <c r="O7788" s="28"/>
      <c r="P7788" s="28"/>
      <c r="Q7788" s="28"/>
      <c r="R7788" s="28"/>
    </row>
    <row r="7789" spans="2:18">
      <c r="B7789" s="28"/>
      <c r="C7789" s="28"/>
      <c r="D7789" s="28"/>
      <c r="E7789" s="28"/>
      <c r="F7789" s="28"/>
      <c r="G7789" s="28"/>
      <c r="H7789" s="28"/>
      <c r="I7789" s="28"/>
      <c r="J7789" s="28"/>
      <c r="K7789" s="28"/>
      <c r="L7789" s="28"/>
      <c r="M7789" s="28"/>
      <c r="N7789" s="28"/>
      <c r="O7789" s="28"/>
      <c r="P7789" s="28"/>
      <c r="Q7789" s="28"/>
      <c r="R7789" s="28"/>
    </row>
    <row r="7790" spans="2:18">
      <c r="B7790" s="28"/>
      <c r="C7790" s="28"/>
      <c r="D7790" s="28"/>
      <c r="E7790" s="28"/>
      <c r="F7790" s="28"/>
      <c r="G7790" s="28"/>
      <c r="H7790" s="28"/>
      <c r="I7790" s="28"/>
      <c r="J7790" s="28"/>
      <c r="K7790" s="28"/>
      <c r="L7790" s="28"/>
      <c r="M7790" s="28"/>
      <c r="N7790" s="28"/>
      <c r="O7790" s="28"/>
      <c r="P7790" s="28"/>
      <c r="Q7790" s="28"/>
      <c r="R7790" s="28"/>
    </row>
    <row r="7791" spans="2:18">
      <c r="B7791" s="28"/>
      <c r="C7791" s="28"/>
      <c r="D7791" s="28"/>
      <c r="E7791" s="28"/>
      <c r="F7791" s="28"/>
      <c r="G7791" s="28"/>
      <c r="H7791" s="28"/>
      <c r="I7791" s="28"/>
      <c r="J7791" s="28"/>
      <c r="K7791" s="28"/>
      <c r="L7791" s="28"/>
      <c r="M7791" s="28"/>
      <c r="N7791" s="28"/>
      <c r="O7791" s="28"/>
      <c r="P7791" s="28"/>
      <c r="Q7791" s="28"/>
      <c r="R7791" s="28"/>
    </row>
    <row r="7792" spans="2:18">
      <c r="B7792" s="28"/>
      <c r="C7792" s="28"/>
      <c r="D7792" s="28"/>
      <c r="E7792" s="28"/>
      <c r="F7792" s="28"/>
      <c r="G7792" s="28"/>
      <c r="H7792" s="28"/>
      <c r="I7792" s="28"/>
      <c r="J7792" s="28"/>
      <c r="K7792" s="28"/>
      <c r="L7792" s="28"/>
      <c r="M7792" s="28"/>
      <c r="N7792" s="28"/>
      <c r="O7792" s="28"/>
      <c r="P7792" s="28"/>
      <c r="Q7792" s="28"/>
      <c r="R7792" s="28"/>
    </row>
    <row r="7793" spans="2:18">
      <c r="B7793" s="28"/>
      <c r="C7793" s="28"/>
      <c r="D7793" s="28"/>
      <c r="E7793" s="28"/>
      <c r="F7793" s="28"/>
      <c r="G7793" s="28"/>
      <c r="H7793" s="28"/>
      <c r="I7793" s="28"/>
      <c r="J7793" s="28"/>
      <c r="K7793" s="28"/>
      <c r="L7793" s="28"/>
      <c r="M7793" s="28"/>
      <c r="N7793" s="28"/>
      <c r="O7793" s="28"/>
      <c r="P7793" s="28"/>
      <c r="Q7793" s="28"/>
      <c r="R7793" s="28"/>
    </row>
    <row r="7794" spans="2:18">
      <c r="B7794" s="28"/>
      <c r="C7794" s="28"/>
      <c r="D7794" s="28"/>
      <c r="E7794" s="28"/>
      <c r="F7794" s="28"/>
      <c r="G7794" s="28"/>
      <c r="H7794" s="28"/>
      <c r="I7794" s="28"/>
      <c r="J7794" s="28"/>
      <c r="K7794" s="28"/>
      <c r="L7794" s="28"/>
      <c r="M7794" s="28"/>
      <c r="N7794" s="28"/>
      <c r="O7794" s="28"/>
      <c r="P7794" s="28"/>
      <c r="Q7794" s="28"/>
      <c r="R7794" s="28"/>
    </row>
    <row r="7795" spans="2:18">
      <c r="B7795" s="28"/>
      <c r="C7795" s="28"/>
      <c r="D7795" s="28"/>
      <c r="E7795" s="28"/>
      <c r="F7795" s="28"/>
      <c r="G7795" s="28"/>
      <c r="H7795" s="28"/>
      <c r="I7795" s="28"/>
      <c r="J7795" s="28"/>
      <c r="K7795" s="28"/>
      <c r="L7795" s="28"/>
      <c r="M7795" s="28"/>
      <c r="N7795" s="28"/>
      <c r="O7795" s="28"/>
      <c r="P7795" s="28"/>
      <c r="Q7795" s="28"/>
      <c r="R7795" s="28"/>
    </row>
    <row r="7796" spans="2:18">
      <c r="B7796" s="28"/>
      <c r="C7796" s="28"/>
      <c r="D7796" s="28"/>
      <c r="E7796" s="28"/>
      <c r="F7796" s="28"/>
      <c r="G7796" s="28"/>
      <c r="H7796" s="28"/>
      <c r="I7796" s="28"/>
      <c r="J7796" s="28"/>
      <c r="K7796" s="28"/>
      <c r="L7796" s="28"/>
      <c r="M7796" s="28"/>
      <c r="N7796" s="28"/>
      <c r="O7796" s="28"/>
      <c r="P7796" s="28"/>
      <c r="Q7796" s="28"/>
      <c r="R7796" s="28"/>
    </row>
    <row r="7797" spans="2:18">
      <c r="B7797" s="28"/>
      <c r="C7797" s="28"/>
      <c r="D7797" s="28"/>
      <c r="E7797" s="28"/>
      <c r="F7797" s="28"/>
      <c r="G7797" s="28"/>
      <c r="H7797" s="28"/>
      <c r="I7797" s="28"/>
      <c r="J7797" s="28"/>
      <c r="K7797" s="28"/>
      <c r="L7797" s="28"/>
      <c r="M7797" s="28"/>
      <c r="N7797" s="28"/>
      <c r="O7797" s="28"/>
      <c r="P7797" s="28"/>
      <c r="Q7797" s="28"/>
      <c r="R7797" s="28"/>
    </row>
    <row r="7798" spans="2:18">
      <c r="B7798" s="28"/>
      <c r="C7798" s="28"/>
      <c r="D7798" s="28"/>
      <c r="E7798" s="28"/>
      <c r="F7798" s="28"/>
      <c r="G7798" s="28"/>
      <c r="H7798" s="28"/>
      <c r="I7798" s="28"/>
      <c r="J7798" s="28"/>
      <c r="K7798" s="28"/>
      <c r="L7798" s="28"/>
      <c r="M7798" s="28"/>
      <c r="N7798" s="28"/>
      <c r="O7798" s="28"/>
      <c r="P7798" s="28"/>
      <c r="Q7798" s="28"/>
      <c r="R7798" s="28"/>
    </row>
    <row r="7799" spans="2:18">
      <c r="B7799" s="28"/>
      <c r="C7799" s="28"/>
      <c r="D7799" s="28"/>
      <c r="E7799" s="28"/>
      <c r="F7799" s="28"/>
      <c r="G7799" s="28"/>
      <c r="H7799" s="28"/>
      <c r="I7799" s="28"/>
      <c r="J7799" s="28"/>
      <c r="K7799" s="28"/>
      <c r="L7799" s="28"/>
      <c r="M7799" s="28"/>
      <c r="N7799" s="28"/>
      <c r="O7799" s="28"/>
      <c r="P7799" s="28"/>
      <c r="Q7799" s="28"/>
      <c r="R7799" s="28"/>
    </row>
    <row r="7800" spans="2:18">
      <c r="B7800" s="28"/>
      <c r="C7800" s="28"/>
      <c r="D7800" s="28"/>
      <c r="E7800" s="28"/>
      <c r="F7800" s="28"/>
      <c r="G7800" s="28"/>
      <c r="H7800" s="28"/>
      <c r="I7800" s="28"/>
      <c r="J7800" s="28"/>
      <c r="K7800" s="28"/>
      <c r="L7800" s="28"/>
      <c r="M7800" s="28"/>
      <c r="N7800" s="28"/>
      <c r="O7800" s="28"/>
      <c r="P7800" s="28"/>
      <c r="Q7800" s="28"/>
      <c r="R7800" s="28"/>
    </row>
    <row r="7801" spans="2:18">
      <c r="B7801" s="28"/>
      <c r="C7801" s="28"/>
      <c r="D7801" s="28"/>
      <c r="E7801" s="28"/>
      <c r="F7801" s="28"/>
      <c r="G7801" s="28"/>
      <c r="H7801" s="28"/>
      <c r="I7801" s="28"/>
      <c r="J7801" s="28"/>
      <c r="K7801" s="28"/>
      <c r="L7801" s="28"/>
      <c r="M7801" s="28"/>
      <c r="N7801" s="28"/>
      <c r="O7801" s="28"/>
      <c r="P7801" s="28"/>
      <c r="Q7801" s="28"/>
      <c r="R7801" s="28"/>
    </row>
    <row r="7802" spans="2:18">
      <c r="B7802" s="28"/>
      <c r="C7802" s="28"/>
      <c r="D7802" s="28"/>
      <c r="E7802" s="28"/>
      <c r="F7802" s="28"/>
      <c r="G7802" s="28"/>
      <c r="H7802" s="28"/>
      <c r="I7802" s="28"/>
      <c r="J7802" s="28"/>
      <c r="K7802" s="28"/>
      <c r="L7802" s="28"/>
      <c r="M7802" s="28"/>
      <c r="N7802" s="28"/>
      <c r="O7802" s="28"/>
      <c r="P7802" s="28"/>
      <c r="Q7802" s="28"/>
      <c r="R7802" s="28"/>
    </row>
    <row r="7803" spans="2:18">
      <c r="B7803" s="28"/>
      <c r="C7803" s="28"/>
      <c r="D7803" s="28"/>
      <c r="E7803" s="28"/>
      <c r="F7803" s="28"/>
      <c r="G7803" s="28"/>
      <c r="H7803" s="28"/>
      <c r="I7803" s="28"/>
      <c r="J7803" s="28"/>
      <c r="K7803" s="28"/>
      <c r="L7803" s="28"/>
      <c r="M7803" s="28"/>
      <c r="N7803" s="28"/>
      <c r="O7803" s="28"/>
      <c r="P7803" s="28"/>
      <c r="Q7803" s="28"/>
      <c r="R7803" s="28"/>
    </row>
    <row r="7804" spans="2:18">
      <c r="B7804" s="28"/>
      <c r="C7804" s="28"/>
      <c r="D7804" s="28"/>
      <c r="E7804" s="28"/>
      <c r="F7804" s="28"/>
      <c r="G7804" s="28"/>
      <c r="H7804" s="28"/>
      <c r="I7804" s="28"/>
      <c r="J7804" s="28"/>
      <c r="K7804" s="28"/>
      <c r="L7804" s="28"/>
      <c r="M7804" s="28"/>
      <c r="N7804" s="28"/>
      <c r="O7804" s="28"/>
      <c r="P7804" s="28"/>
      <c r="Q7804" s="28"/>
      <c r="R7804" s="28"/>
    </row>
    <row r="7805" spans="2:18">
      <c r="B7805" s="28"/>
      <c r="C7805" s="28"/>
      <c r="D7805" s="28"/>
      <c r="E7805" s="28"/>
      <c r="F7805" s="28"/>
      <c r="G7805" s="28"/>
      <c r="H7805" s="28"/>
      <c r="I7805" s="28"/>
      <c r="J7805" s="28"/>
      <c r="K7805" s="28"/>
      <c r="L7805" s="28"/>
      <c r="M7805" s="28"/>
      <c r="N7805" s="28"/>
      <c r="O7805" s="28"/>
      <c r="P7805" s="28"/>
      <c r="Q7805" s="28"/>
      <c r="R7805" s="28"/>
    </row>
    <row r="7806" spans="2:18">
      <c r="B7806" s="28"/>
      <c r="C7806" s="28"/>
      <c r="D7806" s="28"/>
      <c r="E7806" s="28"/>
      <c r="F7806" s="28"/>
      <c r="G7806" s="28"/>
      <c r="H7806" s="28"/>
      <c r="I7806" s="28"/>
      <c r="J7806" s="28"/>
      <c r="K7806" s="28"/>
      <c r="L7806" s="28"/>
      <c r="M7806" s="28"/>
      <c r="N7806" s="28"/>
      <c r="O7806" s="28"/>
      <c r="P7806" s="28"/>
      <c r="Q7806" s="28"/>
      <c r="R7806" s="28"/>
    </row>
    <row r="7807" spans="2:18">
      <c r="B7807" s="28"/>
      <c r="C7807" s="28"/>
      <c r="D7807" s="28"/>
      <c r="E7807" s="28"/>
      <c r="F7807" s="28"/>
      <c r="G7807" s="28"/>
      <c r="H7807" s="28"/>
      <c r="I7807" s="28"/>
      <c r="J7807" s="28"/>
      <c r="K7807" s="28"/>
      <c r="L7807" s="28"/>
      <c r="M7807" s="28"/>
      <c r="N7807" s="28"/>
      <c r="O7807" s="28"/>
      <c r="P7807" s="28"/>
      <c r="Q7807" s="28"/>
      <c r="R7807" s="28"/>
    </row>
    <row r="7808" spans="2:18">
      <c r="B7808" s="28"/>
      <c r="C7808" s="28"/>
      <c r="D7808" s="28"/>
      <c r="E7808" s="28"/>
      <c r="F7808" s="28"/>
      <c r="G7808" s="28"/>
      <c r="H7808" s="28"/>
      <c r="I7808" s="28"/>
      <c r="J7808" s="28"/>
      <c r="K7808" s="28"/>
      <c r="L7808" s="28"/>
      <c r="M7808" s="28"/>
      <c r="N7808" s="28"/>
      <c r="O7808" s="28"/>
      <c r="P7808" s="28"/>
      <c r="Q7808" s="28"/>
      <c r="R7808" s="28"/>
    </row>
    <row r="7809" spans="2:18">
      <c r="B7809" s="28"/>
      <c r="C7809" s="28"/>
      <c r="D7809" s="28"/>
      <c r="E7809" s="28"/>
      <c r="F7809" s="28"/>
      <c r="G7809" s="28"/>
      <c r="H7809" s="28"/>
      <c r="I7809" s="28"/>
      <c r="J7809" s="28"/>
      <c r="K7809" s="28"/>
      <c r="L7809" s="28"/>
      <c r="M7809" s="28"/>
      <c r="N7809" s="28"/>
      <c r="O7809" s="28"/>
      <c r="P7809" s="28"/>
      <c r="Q7809" s="28"/>
      <c r="R7809" s="28"/>
    </row>
    <row r="7810" spans="2:18">
      <c r="B7810" s="28"/>
      <c r="C7810" s="28"/>
      <c r="D7810" s="28"/>
      <c r="E7810" s="28"/>
      <c r="F7810" s="28"/>
      <c r="G7810" s="28"/>
      <c r="H7810" s="28"/>
      <c r="I7810" s="28"/>
      <c r="J7810" s="28"/>
      <c r="K7810" s="28"/>
      <c r="L7810" s="28"/>
      <c r="M7810" s="28"/>
      <c r="N7810" s="28"/>
      <c r="O7810" s="28"/>
      <c r="P7810" s="28"/>
      <c r="Q7810" s="28"/>
      <c r="R7810" s="28"/>
    </row>
    <row r="7811" spans="2:18">
      <c r="B7811" s="28"/>
      <c r="C7811" s="28"/>
      <c r="D7811" s="28"/>
      <c r="E7811" s="28"/>
      <c r="F7811" s="28"/>
      <c r="G7811" s="28"/>
      <c r="H7811" s="28"/>
      <c r="I7811" s="28"/>
      <c r="J7811" s="28"/>
      <c r="K7811" s="28"/>
      <c r="L7811" s="28"/>
      <c r="M7811" s="28"/>
      <c r="N7811" s="28"/>
      <c r="O7811" s="28"/>
      <c r="P7811" s="28"/>
      <c r="Q7811" s="28"/>
      <c r="R7811" s="28"/>
    </row>
    <row r="7812" spans="2:18">
      <c r="B7812" s="28"/>
      <c r="C7812" s="28"/>
      <c r="D7812" s="28"/>
      <c r="E7812" s="28"/>
      <c r="F7812" s="28"/>
      <c r="G7812" s="28"/>
      <c r="H7812" s="28"/>
      <c r="I7812" s="28"/>
      <c r="J7812" s="28"/>
      <c r="K7812" s="28"/>
      <c r="L7812" s="28"/>
      <c r="M7812" s="28"/>
      <c r="N7812" s="28"/>
      <c r="O7812" s="28"/>
      <c r="P7812" s="28"/>
      <c r="Q7812" s="28"/>
      <c r="R7812" s="28"/>
    </row>
    <row r="7813" spans="2:18">
      <c r="B7813" s="28"/>
      <c r="C7813" s="28"/>
      <c r="D7813" s="28"/>
      <c r="E7813" s="28"/>
      <c r="F7813" s="28"/>
      <c r="G7813" s="28"/>
      <c r="H7813" s="28"/>
      <c r="I7813" s="28"/>
      <c r="J7813" s="28"/>
      <c r="K7813" s="28"/>
      <c r="L7813" s="28"/>
      <c r="M7813" s="28"/>
      <c r="N7813" s="28"/>
      <c r="O7813" s="28"/>
      <c r="P7813" s="28"/>
      <c r="Q7813" s="28"/>
      <c r="R7813" s="28"/>
    </row>
    <row r="7814" spans="2:18">
      <c r="B7814" s="28"/>
      <c r="C7814" s="28"/>
      <c r="D7814" s="28"/>
      <c r="E7814" s="28"/>
      <c r="F7814" s="28"/>
      <c r="G7814" s="28"/>
      <c r="H7814" s="28"/>
      <c r="I7814" s="28"/>
      <c r="J7814" s="28"/>
      <c r="K7814" s="28"/>
      <c r="L7814" s="28"/>
      <c r="M7814" s="28"/>
      <c r="N7814" s="28"/>
      <c r="O7814" s="28"/>
      <c r="P7814" s="28"/>
      <c r="Q7814" s="28"/>
      <c r="R7814" s="28"/>
    </row>
    <row r="7815" spans="2:18">
      <c r="B7815" s="28"/>
      <c r="C7815" s="28"/>
      <c r="D7815" s="28"/>
      <c r="E7815" s="28"/>
      <c r="F7815" s="28"/>
      <c r="G7815" s="28"/>
      <c r="H7815" s="28"/>
      <c r="I7815" s="28"/>
      <c r="J7815" s="28"/>
      <c r="K7815" s="28"/>
      <c r="L7815" s="28"/>
      <c r="M7815" s="28"/>
      <c r="N7815" s="28"/>
      <c r="O7815" s="28"/>
      <c r="P7815" s="28"/>
      <c r="Q7815" s="28"/>
      <c r="R7815" s="28"/>
    </row>
    <row r="7816" spans="2:18">
      <c r="B7816" s="28"/>
      <c r="C7816" s="28"/>
      <c r="D7816" s="28"/>
      <c r="E7816" s="28"/>
      <c r="F7816" s="28"/>
      <c r="G7816" s="28"/>
      <c r="H7816" s="28"/>
      <c r="I7816" s="28"/>
      <c r="J7816" s="28"/>
      <c r="K7816" s="28"/>
      <c r="L7816" s="28"/>
      <c r="M7816" s="28"/>
      <c r="N7816" s="28"/>
      <c r="O7816" s="28"/>
      <c r="P7816" s="28"/>
      <c r="Q7816" s="28"/>
      <c r="R7816" s="28"/>
    </row>
    <row r="7817" spans="2:18">
      <c r="B7817" s="28"/>
      <c r="C7817" s="28"/>
      <c r="D7817" s="28"/>
      <c r="E7817" s="28"/>
      <c r="F7817" s="28"/>
      <c r="G7817" s="28"/>
      <c r="H7817" s="28"/>
      <c r="I7817" s="28"/>
      <c r="J7817" s="28"/>
      <c r="K7817" s="28"/>
      <c r="L7817" s="28"/>
      <c r="M7817" s="28"/>
      <c r="N7817" s="28"/>
      <c r="O7817" s="28"/>
      <c r="P7817" s="28"/>
      <c r="Q7817" s="28"/>
      <c r="R7817" s="28"/>
    </row>
    <row r="7818" spans="2:18">
      <c r="B7818" s="28"/>
      <c r="C7818" s="28"/>
      <c r="D7818" s="28"/>
      <c r="E7818" s="28"/>
      <c r="F7818" s="28"/>
      <c r="G7818" s="28"/>
      <c r="H7818" s="28"/>
      <c r="I7818" s="28"/>
      <c r="J7818" s="28"/>
      <c r="K7818" s="28"/>
      <c r="L7818" s="28"/>
      <c r="M7818" s="28"/>
      <c r="N7818" s="28"/>
      <c r="O7818" s="28"/>
      <c r="P7818" s="28"/>
      <c r="Q7818" s="28"/>
      <c r="R7818" s="28"/>
    </row>
    <row r="7819" spans="2:18">
      <c r="B7819" s="28"/>
      <c r="C7819" s="28"/>
      <c r="D7819" s="28"/>
      <c r="E7819" s="28"/>
      <c r="F7819" s="28"/>
      <c r="G7819" s="28"/>
      <c r="H7819" s="28"/>
      <c r="I7819" s="28"/>
      <c r="J7819" s="28"/>
      <c r="K7819" s="28"/>
      <c r="L7819" s="28"/>
      <c r="M7819" s="28"/>
      <c r="N7819" s="28"/>
      <c r="O7819" s="28"/>
      <c r="P7819" s="28"/>
      <c r="Q7819" s="28"/>
      <c r="R7819" s="28"/>
    </row>
    <row r="7820" spans="2:18">
      <c r="B7820" s="28"/>
      <c r="C7820" s="28"/>
      <c r="D7820" s="28"/>
      <c r="E7820" s="28"/>
      <c r="F7820" s="28"/>
      <c r="G7820" s="28"/>
      <c r="H7820" s="28"/>
      <c r="I7820" s="28"/>
      <c r="J7820" s="28"/>
      <c r="K7820" s="28"/>
      <c r="L7820" s="28"/>
      <c r="M7820" s="28"/>
      <c r="N7820" s="28"/>
      <c r="O7820" s="28"/>
      <c r="P7820" s="28"/>
      <c r="Q7820" s="28"/>
      <c r="R7820" s="28"/>
    </row>
    <row r="7821" spans="2:18">
      <c r="B7821" s="28"/>
      <c r="C7821" s="28"/>
      <c r="D7821" s="28"/>
      <c r="E7821" s="28"/>
      <c r="F7821" s="28"/>
      <c r="G7821" s="28"/>
      <c r="H7821" s="28"/>
      <c r="I7821" s="28"/>
      <c r="J7821" s="28"/>
      <c r="K7821" s="28"/>
      <c r="L7821" s="28"/>
      <c r="M7821" s="28"/>
      <c r="N7821" s="28"/>
      <c r="O7821" s="28"/>
      <c r="P7821" s="28"/>
      <c r="Q7821" s="28"/>
      <c r="R7821" s="28"/>
    </row>
    <row r="7822" spans="2:18">
      <c r="B7822" s="28"/>
      <c r="C7822" s="28"/>
      <c r="D7822" s="28"/>
      <c r="E7822" s="28"/>
      <c r="F7822" s="28"/>
      <c r="G7822" s="28"/>
      <c r="H7822" s="28"/>
      <c r="I7822" s="28"/>
      <c r="J7822" s="28"/>
      <c r="K7822" s="28"/>
      <c r="L7822" s="28"/>
      <c r="M7822" s="28"/>
      <c r="N7822" s="28"/>
      <c r="O7822" s="28"/>
      <c r="P7822" s="28"/>
      <c r="Q7822" s="28"/>
      <c r="R7822" s="28"/>
    </row>
    <row r="7823" spans="2:18">
      <c r="B7823" s="28"/>
      <c r="C7823" s="28"/>
      <c r="D7823" s="28"/>
      <c r="E7823" s="28"/>
      <c r="F7823" s="28"/>
      <c r="G7823" s="28"/>
      <c r="H7823" s="28"/>
      <c r="I7823" s="28"/>
      <c r="J7823" s="28"/>
      <c r="K7823" s="28"/>
      <c r="L7823" s="28"/>
      <c r="M7823" s="28"/>
      <c r="N7823" s="28"/>
      <c r="O7823" s="28"/>
      <c r="P7823" s="28"/>
      <c r="Q7823" s="28"/>
      <c r="R7823" s="28"/>
    </row>
    <row r="7824" spans="2:18">
      <c r="B7824" s="28"/>
      <c r="C7824" s="28"/>
      <c r="D7824" s="28"/>
      <c r="E7824" s="28"/>
      <c r="F7824" s="28"/>
      <c r="G7824" s="28"/>
      <c r="H7824" s="28"/>
      <c r="I7824" s="28"/>
      <c r="J7824" s="28"/>
      <c r="K7824" s="28"/>
      <c r="L7824" s="28"/>
      <c r="M7824" s="28"/>
      <c r="N7824" s="28"/>
      <c r="O7824" s="28"/>
      <c r="P7824" s="28"/>
      <c r="Q7824" s="28"/>
      <c r="R7824" s="28"/>
    </row>
    <row r="7825" spans="2:18">
      <c r="B7825" s="28"/>
      <c r="C7825" s="28"/>
      <c r="D7825" s="28"/>
      <c r="E7825" s="28"/>
      <c r="F7825" s="28"/>
      <c r="G7825" s="28"/>
      <c r="H7825" s="28"/>
      <c r="I7825" s="28"/>
      <c r="J7825" s="28"/>
      <c r="K7825" s="28"/>
      <c r="L7825" s="28"/>
      <c r="M7825" s="28"/>
      <c r="N7825" s="28"/>
      <c r="O7825" s="28"/>
      <c r="P7825" s="28"/>
      <c r="Q7825" s="28"/>
      <c r="R7825" s="28"/>
    </row>
    <row r="7826" spans="2:18">
      <c r="B7826" s="28"/>
      <c r="C7826" s="28"/>
      <c r="D7826" s="28"/>
      <c r="E7826" s="28"/>
      <c r="F7826" s="28"/>
      <c r="G7826" s="28"/>
      <c r="H7826" s="28"/>
      <c r="I7826" s="28"/>
      <c r="J7826" s="28"/>
      <c r="K7826" s="28"/>
      <c r="L7826" s="28"/>
      <c r="M7826" s="28"/>
      <c r="N7826" s="28"/>
      <c r="O7826" s="28"/>
      <c r="P7826" s="28"/>
      <c r="Q7826" s="28"/>
      <c r="R7826" s="28"/>
    </row>
    <row r="7827" spans="2:18">
      <c r="B7827" s="28"/>
      <c r="C7827" s="28"/>
      <c r="D7827" s="28"/>
      <c r="E7827" s="28"/>
      <c r="F7827" s="28"/>
      <c r="G7827" s="28"/>
      <c r="H7827" s="28"/>
      <c r="I7827" s="28"/>
      <c r="J7827" s="28"/>
      <c r="K7827" s="28"/>
      <c r="L7827" s="28"/>
      <c r="M7827" s="28"/>
      <c r="N7827" s="28"/>
      <c r="O7827" s="28"/>
      <c r="P7827" s="28"/>
      <c r="Q7827" s="28"/>
      <c r="R7827" s="28"/>
    </row>
    <row r="7828" spans="2:18">
      <c r="B7828" s="28"/>
      <c r="C7828" s="28"/>
      <c r="D7828" s="28"/>
      <c r="E7828" s="28"/>
      <c r="F7828" s="28"/>
      <c r="G7828" s="28"/>
      <c r="H7828" s="28"/>
      <c r="I7828" s="28"/>
      <c r="J7828" s="28"/>
      <c r="K7828" s="28"/>
      <c r="L7828" s="28"/>
      <c r="M7828" s="28"/>
      <c r="N7828" s="28"/>
      <c r="O7828" s="28"/>
      <c r="P7828" s="28"/>
      <c r="Q7828" s="28"/>
      <c r="R7828" s="28"/>
    </row>
    <row r="7829" spans="2:18">
      <c r="B7829" s="28"/>
      <c r="C7829" s="28"/>
      <c r="D7829" s="28"/>
      <c r="E7829" s="28"/>
      <c r="F7829" s="28"/>
      <c r="G7829" s="28"/>
      <c r="H7829" s="28"/>
      <c r="I7829" s="28"/>
      <c r="J7829" s="28"/>
      <c r="K7829" s="28"/>
      <c r="L7829" s="28"/>
      <c r="M7829" s="28"/>
      <c r="N7829" s="28"/>
      <c r="O7829" s="28"/>
      <c r="P7829" s="28"/>
      <c r="Q7829" s="28"/>
      <c r="R7829" s="28"/>
    </row>
    <row r="7830" spans="2:18">
      <c r="B7830" s="28"/>
      <c r="C7830" s="28"/>
      <c r="D7830" s="28"/>
      <c r="E7830" s="28"/>
      <c r="F7830" s="28"/>
      <c r="G7830" s="28"/>
      <c r="H7830" s="28"/>
      <c r="I7830" s="28"/>
      <c r="J7830" s="28"/>
      <c r="K7830" s="28"/>
      <c r="L7830" s="28"/>
      <c r="M7830" s="28"/>
      <c r="N7830" s="28"/>
      <c r="O7830" s="28"/>
      <c r="P7830" s="28"/>
      <c r="Q7830" s="28"/>
      <c r="R7830" s="28"/>
    </row>
    <row r="7831" spans="2:18">
      <c r="B7831" s="28"/>
      <c r="C7831" s="28"/>
      <c r="D7831" s="28"/>
      <c r="E7831" s="28"/>
      <c r="F7831" s="28"/>
      <c r="G7831" s="28"/>
      <c r="H7831" s="28"/>
      <c r="I7831" s="28"/>
      <c r="J7831" s="28"/>
      <c r="K7831" s="28"/>
      <c r="L7831" s="28"/>
      <c r="M7831" s="28"/>
      <c r="N7831" s="28"/>
      <c r="O7831" s="28"/>
      <c r="P7831" s="28"/>
      <c r="Q7831" s="28"/>
      <c r="R7831" s="28"/>
    </row>
    <row r="7832" spans="2:18">
      <c r="B7832" s="28"/>
      <c r="C7832" s="28"/>
      <c r="D7832" s="28"/>
      <c r="E7832" s="28"/>
      <c r="F7832" s="28"/>
      <c r="G7832" s="28"/>
      <c r="H7832" s="28"/>
      <c r="I7832" s="28"/>
      <c r="J7832" s="28"/>
      <c r="K7832" s="28"/>
      <c r="L7832" s="28"/>
      <c r="M7832" s="28"/>
      <c r="N7832" s="28"/>
      <c r="O7832" s="28"/>
      <c r="P7832" s="28"/>
      <c r="Q7832" s="28"/>
      <c r="R7832" s="28"/>
    </row>
    <row r="7833" spans="2:18">
      <c r="B7833" s="28"/>
      <c r="C7833" s="28"/>
      <c r="D7833" s="28"/>
      <c r="E7833" s="28"/>
      <c r="F7833" s="28"/>
      <c r="G7833" s="28"/>
      <c r="H7833" s="28"/>
      <c r="I7833" s="28"/>
      <c r="J7833" s="28"/>
      <c r="K7833" s="28"/>
      <c r="L7833" s="28"/>
      <c r="M7833" s="28"/>
      <c r="N7833" s="28"/>
      <c r="O7833" s="28"/>
      <c r="P7833" s="28"/>
      <c r="Q7833" s="28"/>
      <c r="R7833" s="28"/>
    </row>
    <row r="7834" spans="2:18">
      <c r="B7834" s="28"/>
      <c r="C7834" s="28"/>
      <c r="D7834" s="28"/>
      <c r="E7834" s="28"/>
      <c r="F7834" s="28"/>
      <c r="G7834" s="28"/>
      <c r="H7834" s="28"/>
      <c r="I7834" s="28"/>
      <c r="J7834" s="28"/>
      <c r="K7834" s="28"/>
      <c r="L7834" s="28"/>
      <c r="M7834" s="28"/>
      <c r="N7834" s="28"/>
      <c r="O7834" s="28"/>
      <c r="P7834" s="28"/>
      <c r="Q7834" s="28"/>
      <c r="R7834" s="28"/>
    </row>
    <row r="7835" spans="2:18">
      <c r="B7835" s="28"/>
      <c r="C7835" s="28"/>
      <c r="D7835" s="28"/>
      <c r="E7835" s="28"/>
      <c r="F7835" s="28"/>
      <c r="G7835" s="28"/>
      <c r="H7835" s="28"/>
      <c r="I7835" s="28"/>
      <c r="J7835" s="28"/>
      <c r="K7835" s="28"/>
      <c r="L7835" s="28"/>
      <c r="M7835" s="28"/>
      <c r="N7835" s="28"/>
      <c r="O7835" s="28"/>
      <c r="P7835" s="28"/>
      <c r="Q7835" s="28"/>
      <c r="R7835" s="28"/>
    </row>
    <row r="7836" spans="2:18">
      <c r="B7836" s="28"/>
      <c r="C7836" s="28"/>
      <c r="D7836" s="28"/>
      <c r="E7836" s="28"/>
      <c r="F7836" s="28"/>
      <c r="G7836" s="28"/>
      <c r="H7836" s="28"/>
      <c r="I7836" s="28"/>
      <c r="J7836" s="28"/>
      <c r="K7836" s="28"/>
      <c r="L7836" s="28"/>
      <c r="M7836" s="28"/>
      <c r="N7836" s="28"/>
      <c r="O7836" s="28"/>
      <c r="P7836" s="28"/>
      <c r="Q7836" s="28"/>
      <c r="R7836" s="28"/>
    </row>
    <row r="7837" spans="2:18">
      <c r="B7837" s="28"/>
      <c r="C7837" s="28"/>
      <c r="D7837" s="28"/>
      <c r="E7837" s="28"/>
      <c r="F7837" s="28"/>
      <c r="G7837" s="28"/>
      <c r="H7837" s="28"/>
      <c r="I7837" s="28"/>
      <c r="J7837" s="28"/>
      <c r="K7837" s="28"/>
      <c r="L7837" s="28"/>
      <c r="M7837" s="28"/>
      <c r="N7837" s="28"/>
      <c r="O7837" s="28"/>
      <c r="P7837" s="28"/>
      <c r="Q7837" s="28"/>
      <c r="R7837" s="28"/>
    </row>
    <row r="7838" spans="2:18">
      <c r="B7838" s="28"/>
      <c r="C7838" s="28"/>
      <c r="D7838" s="28"/>
      <c r="E7838" s="28"/>
      <c r="F7838" s="28"/>
      <c r="G7838" s="28"/>
      <c r="H7838" s="28"/>
      <c r="I7838" s="28"/>
      <c r="J7838" s="28"/>
      <c r="K7838" s="28"/>
      <c r="L7838" s="28"/>
      <c r="M7838" s="28"/>
      <c r="N7838" s="28"/>
      <c r="O7838" s="28"/>
      <c r="P7838" s="28"/>
      <c r="Q7838" s="28"/>
      <c r="R7838" s="28"/>
    </row>
    <row r="7839" spans="2:18">
      <c r="B7839" s="28"/>
      <c r="C7839" s="28"/>
      <c r="D7839" s="28"/>
      <c r="E7839" s="28"/>
      <c r="F7839" s="28"/>
      <c r="G7839" s="28"/>
      <c r="H7839" s="28"/>
      <c r="I7839" s="28"/>
      <c r="J7839" s="28"/>
      <c r="K7839" s="28"/>
      <c r="L7839" s="28"/>
      <c r="M7839" s="28"/>
      <c r="N7839" s="28"/>
      <c r="O7839" s="28"/>
      <c r="P7839" s="28"/>
      <c r="Q7839" s="28"/>
      <c r="R7839" s="28"/>
    </row>
    <row r="7840" spans="2:18">
      <c r="B7840" s="28"/>
      <c r="C7840" s="28"/>
      <c r="D7840" s="28"/>
      <c r="E7840" s="28"/>
      <c r="F7840" s="28"/>
      <c r="G7840" s="28"/>
      <c r="H7840" s="28"/>
      <c r="I7840" s="28"/>
      <c r="J7840" s="28"/>
      <c r="K7840" s="28"/>
      <c r="L7840" s="28"/>
      <c r="M7840" s="28"/>
      <c r="N7840" s="28"/>
      <c r="O7840" s="28"/>
      <c r="P7840" s="28"/>
      <c r="Q7840" s="28"/>
      <c r="R7840" s="28"/>
    </row>
    <row r="7841" spans="2:18">
      <c r="B7841" s="28"/>
      <c r="C7841" s="28"/>
      <c r="D7841" s="28"/>
      <c r="E7841" s="28"/>
      <c r="F7841" s="28"/>
      <c r="G7841" s="28"/>
      <c r="H7841" s="28"/>
      <c r="I7841" s="28"/>
      <c r="J7841" s="28"/>
      <c r="K7841" s="28"/>
      <c r="L7841" s="28"/>
      <c r="M7841" s="28"/>
      <c r="N7841" s="28"/>
      <c r="O7841" s="28"/>
      <c r="P7841" s="28"/>
      <c r="Q7841" s="28"/>
      <c r="R7841" s="28"/>
    </row>
    <row r="7842" spans="2:18">
      <c r="B7842" s="28"/>
      <c r="C7842" s="28"/>
      <c r="D7842" s="28"/>
      <c r="E7842" s="28"/>
      <c r="F7842" s="28"/>
      <c r="G7842" s="28"/>
      <c r="H7842" s="28"/>
      <c r="I7842" s="28"/>
      <c r="J7842" s="28"/>
      <c r="K7842" s="28"/>
      <c r="L7842" s="28"/>
      <c r="M7842" s="28"/>
      <c r="N7842" s="28"/>
      <c r="O7842" s="28"/>
      <c r="P7842" s="28"/>
      <c r="Q7842" s="28"/>
      <c r="R7842" s="28"/>
    </row>
    <row r="7843" spans="2:18">
      <c r="B7843" s="28"/>
      <c r="C7843" s="28"/>
      <c r="D7843" s="28"/>
      <c r="E7843" s="28"/>
      <c r="F7843" s="28"/>
      <c r="G7843" s="28"/>
      <c r="H7843" s="28"/>
      <c r="I7843" s="28"/>
      <c r="J7843" s="28"/>
      <c r="K7843" s="28"/>
      <c r="L7843" s="28"/>
      <c r="M7843" s="28"/>
      <c r="N7843" s="28"/>
      <c r="O7843" s="28"/>
      <c r="P7843" s="28"/>
      <c r="Q7843" s="28"/>
      <c r="R7843" s="28"/>
    </row>
    <row r="7844" spans="2:18">
      <c r="B7844" s="28"/>
      <c r="C7844" s="28"/>
      <c r="D7844" s="28"/>
      <c r="E7844" s="28"/>
      <c r="F7844" s="28"/>
      <c r="G7844" s="28"/>
      <c r="H7844" s="28"/>
      <c r="I7844" s="28"/>
      <c r="J7844" s="28"/>
      <c r="K7844" s="28"/>
      <c r="L7844" s="28"/>
      <c r="M7844" s="28"/>
      <c r="N7844" s="28"/>
      <c r="O7844" s="28"/>
      <c r="P7844" s="28"/>
      <c r="Q7844" s="28"/>
      <c r="R7844" s="28"/>
    </row>
    <row r="7845" spans="2:18">
      <c r="B7845" s="28"/>
      <c r="C7845" s="28"/>
      <c r="D7845" s="28"/>
      <c r="E7845" s="28"/>
      <c r="F7845" s="28"/>
      <c r="G7845" s="28"/>
      <c r="H7845" s="28"/>
      <c r="I7845" s="28"/>
      <c r="J7845" s="28"/>
      <c r="K7845" s="28"/>
      <c r="L7845" s="28"/>
      <c r="M7845" s="28"/>
      <c r="N7845" s="28"/>
      <c r="O7845" s="28"/>
      <c r="P7845" s="28"/>
      <c r="Q7845" s="28"/>
      <c r="R7845" s="28"/>
    </row>
    <row r="7846" spans="2:18">
      <c r="B7846" s="28"/>
      <c r="C7846" s="28"/>
      <c r="D7846" s="28"/>
      <c r="E7846" s="28"/>
      <c r="F7846" s="28"/>
      <c r="G7846" s="28"/>
      <c r="H7846" s="28"/>
      <c r="I7846" s="28"/>
      <c r="J7846" s="28"/>
      <c r="K7846" s="28"/>
      <c r="L7846" s="28"/>
      <c r="M7846" s="28"/>
      <c r="N7846" s="28"/>
      <c r="O7846" s="28"/>
      <c r="P7846" s="28"/>
      <c r="Q7846" s="28"/>
      <c r="R7846" s="28"/>
    </row>
    <row r="7847" spans="2:18">
      <c r="B7847" s="28"/>
      <c r="C7847" s="28"/>
      <c r="D7847" s="28"/>
      <c r="E7847" s="28"/>
      <c r="F7847" s="28"/>
      <c r="G7847" s="28"/>
      <c r="H7847" s="28"/>
      <c r="I7847" s="28"/>
      <c r="J7847" s="28"/>
      <c r="K7847" s="28"/>
      <c r="L7847" s="28"/>
      <c r="M7847" s="28"/>
      <c r="N7847" s="28"/>
      <c r="O7847" s="28"/>
      <c r="P7847" s="28"/>
      <c r="Q7847" s="28"/>
      <c r="R7847" s="28"/>
    </row>
    <row r="7848" spans="2:18">
      <c r="B7848" s="28"/>
      <c r="C7848" s="28"/>
      <c r="D7848" s="28"/>
      <c r="E7848" s="28"/>
      <c r="F7848" s="28"/>
      <c r="G7848" s="28"/>
      <c r="H7848" s="28"/>
      <c r="I7848" s="28"/>
      <c r="J7848" s="28"/>
      <c r="K7848" s="28"/>
      <c r="L7848" s="28"/>
      <c r="M7848" s="28"/>
      <c r="N7848" s="28"/>
      <c r="O7848" s="28"/>
      <c r="P7848" s="28"/>
      <c r="Q7848" s="28"/>
      <c r="R7848" s="28"/>
    </row>
    <row r="7849" spans="2:18">
      <c r="B7849" s="28"/>
      <c r="C7849" s="28"/>
      <c r="D7849" s="28"/>
      <c r="E7849" s="28"/>
      <c r="F7849" s="28"/>
      <c r="G7849" s="28"/>
      <c r="H7849" s="28"/>
      <c r="I7849" s="28"/>
      <c r="J7849" s="28"/>
      <c r="K7849" s="28"/>
      <c r="L7849" s="28"/>
      <c r="M7849" s="28"/>
      <c r="N7849" s="28"/>
      <c r="O7849" s="28"/>
      <c r="P7849" s="28"/>
      <c r="Q7849" s="28"/>
      <c r="R7849" s="28"/>
    </row>
    <row r="7850" spans="2:18">
      <c r="B7850" s="28"/>
      <c r="C7850" s="28"/>
      <c r="D7850" s="28"/>
      <c r="E7850" s="28"/>
      <c r="F7850" s="28"/>
      <c r="G7850" s="28"/>
      <c r="H7850" s="28"/>
      <c r="I7850" s="28"/>
      <c r="J7850" s="28"/>
      <c r="K7850" s="28"/>
      <c r="L7850" s="28"/>
      <c r="M7850" s="28"/>
      <c r="N7850" s="28"/>
      <c r="O7850" s="28"/>
      <c r="P7850" s="28"/>
      <c r="Q7850" s="28"/>
      <c r="R7850" s="28"/>
    </row>
    <row r="7851" spans="2:18">
      <c r="B7851" s="28"/>
      <c r="C7851" s="28"/>
      <c r="D7851" s="28"/>
      <c r="E7851" s="28"/>
      <c r="F7851" s="28"/>
      <c r="G7851" s="28"/>
      <c r="H7851" s="28"/>
      <c r="I7851" s="28"/>
      <c r="J7851" s="28"/>
      <c r="K7851" s="28"/>
      <c r="L7851" s="28"/>
      <c r="M7851" s="28"/>
      <c r="N7851" s="28"/>
      <c r="O7851" s="28"/>
      <c r="P7851" s="28"/>
      <c r="Q7851" s="28"/>
      <c r="R7851" s="28"/>
    </row>
    <row r="7852" spans="2:18">
      <c r="B7852" s="28"/>
      <c r="C7852" s="28"/>
      <c r="D7852" s="28"/>
      <c r="E7852" s="28"/>
      <c r="F7852" s="28"/>
      <c r="G7852" s="28"/>
      <c r="H7852" s="28"/>
      <c r="I7852" s="28"/>
      <c r="J7852" s="28"/>
      <c r="K7852" s="28"/>
      <c r="L7852" s="28"/>
      <c r="M7852" s="28"/>
      <c r="N7852" s="28"/>
      <c r="O7852" s="28"/>
      <c r="P7852" s="28"/>
      <c r="Q7852" s="28"/>
      <c r="R7852" s="28"/>
    </row>
    <row r="7853" spans="2:18">
      <c r="B7853" s="28"/>
      <c r="C7853" s="28"/>
      <c r="D7853" s="28"/>
      <c r="E7853" s="28"/>
      <c r="F7853" s="28"/>
      <c r="G7853" s="28"/>
      <c r="H7853" s="28"/>
      <c r="I7853" s="28"/>
      <c r="J7853" s="28"/>
      <c r="K7853" s="28"/>
      <c r="L7853" s="28"/>
      <c r="M7853" s="28"/>
      <c r="N7853" s="28"/>
      <c r="O7853" s="28"/>
      <c r="P7853" s="28"/>
      <c r="Q7853" s="28"/>
      <c r="R7853" s="28"/>
    </row>
    <row r="7854" spans="2:18">
      <c r="B7854" s="28"/>
      <c r="C7854" s="28"/>
      <c r="D7854" s="28"/>
      <c r="E7854" s="28"/>
      <c r="F7854" s="28"/>
      <c r="G7854" s="28"/>
      <c r="H7854" s="28"/>
      <c r="I7854" s="28"/>
      <c r="J7854" s="28"/>
      <c r="K7854" s="28"/>
      <c r="L7854" s="28"/>
      <c r="M7854" s="28"/>
      <c r="N7854" s="28"/>
      <c r="O7854" s="28"/>
      <c r="P7854" s="28"/>
      <c r="Q7854" s="28"/>
      <c r="R7854" s="28"/>
    </row>
    <row r="7855" spans="2:18">
      <c r="B7855" s="28"/>
      <c r="C7855" s="28"/>
      <c r="D7855" s="28"/>
      <c r="E7855" s="28"/>
      <c r="F7855" s="28"/>
      <c r="G7855" s="28"/>
      <c r="H7855" s="28"/>
      <c r="I7855" s="28"/>
      <c r="J7855" s="28"/>
      <c r="K7855" s="28"/>
      <c r="L7855" s="28"/>
      <c r="M7855" s="28"/>
      <c r="N7855" s="28"/>
      <c r="O7855" s="28"/>
      <c r="P7855" s="28"/>
      <c r="Q7855" s="28"/>
      <c r="R7855" s="28"/>
    </row>
    <row r="7856" spans="2:18">
      <c r="B7856" s="28"/>
      <c r="C7856" s="28"/>
      <c r="D7856" s="28"/>
      <c r="E7856" s="28"/>
      <c r="F7856" s="28"/>
      <c r="G7856" s="28"/>
      <c r="H7856" s="28"/>
      <c r="I7856" s="28"/>
      <c r="J7856" s="28"/>
      <c r="K7856" s="28"/>
      <c r="L7856" s="28"/>
      <c r="M7856" s="28"/>
      <c r="N7856" s="28"/>
      <c r="O7856" s="28"/>
      <c r="P7856" s="28"/>
      <c r="Q7856" s="28"/>
      <c r="R7856" s="28"/>
    </row>
    <row r="7857" spans="2:18">
      <c r="B7857" s="28"/>
      <c r="C7857" s="28"/>
      <c r="D7857" s="28"/>
      <c r="E7857" s="28"/>
      <c r="F7857" s="28"/>
      <c r="G7857" s="28"/>
      <c r="H7857" s="28"/>
      <c r="I7857" s="28"/>
      <c r="J7857" s="28"/>
      <c r="K7857" s="28"/>
      <c r="L7857" s="28"/>
      <c r="M7857" s="28"/>
      <c r="N7857" s="28"/>
      <c r="O7857" s="28"/>
      <c r="P7857" s="28"/>
      <c r="Q7857" s="28"/>
      <c r="R7857" s="28"/>
    </row>
    <row r="7858" spans="2:18">
      <c r="B7858" s="28"/>
      <c r="C7858" s="28"/>
      <c r="D7858" s="28"/>
      <c r="E7858" s="28"/>
      <c r="F7858" s="28"/>
      <c r="G7858" s="28"/>
      <c r="H7858" s="28"/>
      <c r="I7858" s="28"/>
      <c r="J7858" s="28"/>
      <c r="K7858" s="28"/>
      <c r="L7858" s="28"/>
      <c r="M7858" s="28"/>
      <c r="N7858" s="28"/>
      <c r="O7858" s="28"/>
      <c r="P7858" s="28"/>
      <c r="Q7858" s="28"/>
      <c r="R7858" s="28"/>
    </row>
    <row r="7859" spans="2:18">
      <c r="B7859" s="28"/>
      <c r="C7859" s="28"/>
      <c r="D7859" s="28"/>
      <c r="E7859" s="28"/>
      <c r="F7859" s="28"/>
      <c r="G7859" s="28"/>
      <c r="H7859" s="28"/>
      <c r="I7859" s="28"/>
      <c r="J7859" s="28"/>
      <c r="K7859" s="28"/>
      <c r="L7859" s="28"/>
      <c r="M7859" s="28"/>
      <c r="N7859" s="28"/>
      <c r="O7859" s="28"/>
      <c r="P7859" s="28"/>
      <c r="Q7859" s="28"/>
      <c r="R7859" s="28"/>
    </row>
    <row r="7860" spans="2:18">
      <c r="B7860" s="28"/>
      <c r="C7860" s="28"/>
      <c r="D7860" s="28"/>
      <c r="E7860" s="28"/>
      <c r="F7860" s="28"/>
      <c r="G7860" s="28"/>
      <c r="H7860" s="28"/>
      <c r="I7860" s="28"/>
      <c r="J7860" s="28"/>
      <c r="K7860" s="28"/>
      <c r="L7860" s="28"/>
      <c r="M7860" s="28"/>
      <c r="N7860" s="28"/>
      <c r="O7860" s="28"/>
      <c r="P7860" s="28"/>
      <c r="Q7860" s="28"/>
      <c r="R7860" s="28"/>
    </row>
    <row r="7861" spans="2:18">
      <c r="B7861" s="28"/>
      <c r="C7861" s="28"/>
      <c r="D7861" s="28"/>
      <c r="E7861" s="28"/>
      <c r="F7861" s="28"/>
      <c r="G7861" s="28"/>
      <c r="H7861" s="28"/>
      <c r="I7861" s="28"/>
      <c r="J7861" s="28"/>
      <c r="K7861" s="28"/>
      <c r="L7861" s="28"/>
      <c r="M7861" s="28"/>
      <c r="N7861" s="28"/>
      <c r="O7861" s="28"/>
      <c r="P7861" s="28"/>
      <c r="Q7861" s="28"/>
      <c r="R7861" s="28"/>
    </row>
    <row r="7862" spans="2:18">
      <c r="B7862" s="28"/>
      <c r="C7862" s="28"/>
      <c r="D7862" s="28"/>
      <c r="E7862" s="28"/>
      <c r="F7862" s="28"/>
      <c r="G7862" s="28"/>
      <c r="H7862" s="28"/>
      <c r="I7862" s="28"/>
      <c r="J7862" s="28"/>
      <c r="K7862" s="28"/>
      <c r="L7862" s="28"/>
      <c r="M7862" s="28"/>
      <c r="N7862" s="28"/>
      <c r="O7862" s="28"/>
      <c r="P7862" s="28"/>
      <c r="Q7862" s="28"/>
      <c r="R7862" s="28"/>
    </row>
    <row r="7863" spans="2:18">
      <c r="B7863" s="28"/>
      <c r="C7863" s="28"/>
      <c r="D7863" s="28"/>
      <c r="E7863" s="28"/>
      <c r="F7863" s="28"/>
      <c r="G7863" s="28"/>
      <c r="H7863" s="28"/>
      <c r="I7863" s="28"/>
      <c r="J7863" s="28"/>
      <c r="K7863" s="28"/>
      <c r="L7863" s="28"/>
      <c r="M7863" s="28"/>
      <c r="N7863" s="28"/>
      <c r="O7863" s="28"/>
      <c r="P7863" s="28"/>
      <c r="Q7863" s="28"/>
      <c r="R7863" s="28"/>
    </row>
    <row r="7864" spans="2:18">
      <c r="B7864" s="28"/>
      <c r="C7864" s="28"/>
      <c r="D7864" s="28"/>
      <c r="E7864" s="28"/>
      <c r="F7864" s="28"/>
      <c r="G7864" s="28"/>
      <c r="H7864" s="28"/>
      <c r="I7864" s="28"/>
      <c r="J7864" s="28"/>
      <c r="K7864" s="28"/>
      <c r="L7864" s="28"/>
      <c r="M7864" s="28"/>
      <c r="N7864" s="28"/>
      <c r="O7864" s="28"/>
      <c r="P7864" s="28"/>
      <c r="Q7864" s="28"/>
      <c r="R7864" s="28"/>
    </row>
    <row r="7865" spans="2:18">
      <c r="B7865" s="28"/>
      <c r="C7865" s="28"/>
      <c r="D7865" s="28"/>
      <c r="E7865" s="28"/>
      <c r="F7865" s="28"/>
      <c r="G7865" s="28"/>
      <c r="H7865" s="28"/>
      <c r="I7865" s="28"/>
      <c r="J7865" s="28"/>
      <c r="K7865" s="28"/>
      <c r="L7865" s="28"/>
      <c r="M7865" s="28"/>
      <c r="N7865" s="28"/>
      <c r="O7865" s="28"/>
      <c r="P7865" s="28"/>
      <c r="Q7865" s="28"/>
      <c r="R7865" s="28"/>
    </row>
    <row r="7866" spans="2:18">
      <c r="B7866" s="28"/>
      <c r="C7866" s="28"/>
      <c r="D7866" s="28"/>
      <c r="E7866" s="28"/>
      <c r="F7866" s="28"/>
      <c r="G7866" s="28"/>
      <c r="H7866" s="28"/>
      <c r="I7866" s="28"/>
      <c r="J7866" s="28"/>
      <c r="K7866" s="28"/>
      <c r="L7866" s="28"/>
      <c r="M7866" s="28"/>
      <c r="N7866" s="28"/>
      <c r="O7866" s="28"/>
      <c r="P7866" s="28"/>
      <c r="Q7866" s="28"/>
      <c r="R7866" s="28"/>
    </row>
    <row r="7867" spans="2:18">
      <c r="B7867" s="28"/>
      <c r="C7867" s="28"/>
      <c r="D7867" s="28"/>
      <c r="E7867" s="28"/>
      <c r="F7867" s="28"/>
      <c r="G7867" s="28"/>
      <c r="H7867" s="28"/>
      <c r="I7867" s="28"/>
      <c r="J7867" s="28"/>
      <c r="K7867" s="28"/>
      <c r="L7867" s="28"/>
      <c r="M7867" s="28"/>
      <c r="N7867" s="28"/>
      <c r="O7867" s="28"/>
      <c r="P7867" s="28"/>
      <c r="Q7867" s="28"/>
      <c r="R7867" s="28"/>
    </row>
    <row r="7868" spans="2:18">
      <c r="B7868" s="28"/>
      <c r="C7868" s="28"/>
      <c r="D7868" s="28"/>
      <c r="E7868" s="28"/>
      <c r="F7868" s="28"/>
      <c r="G7868" s="28"/>
      <c r="H7868" s="28"/>
      <c r="I7868" s="28"/>
      <c r="J7868" s="28"/>
      <c r="K7868" s="28"/>
      <c r="L7868" s="28"/>
      <c r="M7868" s="28"/>
      <c r="N7868" s="28"/>
      <c r="O7868" s="28"/>
      <c r="P7868" s="28"/>
      <c r="Q7868" s="28"/>
      <c r="R7868" s="28"/>
    </row>
    <row r="7869" spans="2:18">
      <c r="B7869" s="28"/>
      <c r="C7869" s="28"/>
      <c r="D7869" s="28"/>
      <c r="E7869" s="28"/>
      <c r="F7869" s="28"/>
      <c r="G7869" s="28"/>
      <c r="H7869" s="28"/>
      <c r="I7869" s="28"/>
      <c r="J7869" s="28"/>
      <c r="K7869" s="28"/>
      <c r="L7869" s="28"/>
      <c r="M7869" s="28"/>
      <c r="N7869" s="28"/>
      <c r="O7869" s="28"/>
      <c r="P7869" s="28"/>
      <c r="Q7869" s="28"/>
      <c r="R7869" s="28"/>
    </row>
    <row r="7870" spans="2:18">
      <c r="B7870" s="28"/>
      <c r="C7870" s="28"/>
      <c r="D7870" s="28"/>
      <c r="E7870" s="28"/>
      <c r="F7870" s="28"/>
      <c r="G7870" s="28"/>
      <c r="H7870" s="28"/>
      <c r="I7870" s="28"/>
      <c r="J7870" s="28"/>
      <c r="K7870" s="28"/>
      <c r="L7870" s="28"/>
      <c r="M7870" s="28"/>
      <c r="N7870" s="28"/>
      <c r="O7870" s="28"/>
      <c r="P7870" s="28"/>
      <c r="Q7870" s="28"/>
      <c r="R7870" s="28"/>
    </row>
    <row r="7871" spans="2:18">
      <c r="B7871" s="28"/>
      <c r="C7871" s="28"/>
      <c r="D7871" s="28"/>
      <c r="E7871" s="28"/>
      <c r="F7871" s="28"/>
      <c r="G7871" s="28"/>
      <c r="H7871" s="28"/>
      <c r="I7871" s="28"/>
      <c r="J7871" s="28"/>
      <c r="K7871" s="28"/>
      <c r="L7871" s="28"/>
      <c r="M7871" s="28"/>
      <c r="N7871" s="28"/>
      <c r="O7871" s="28"/>
      <c r="P7871" s="28"/>
      <c r="Q7871" s="28"/>
      <c r="R7871" s="28"/>
    </row>
    <row r="7872" spans="2:18">
      <c r="B7872" s="28"/>
      <c r="C7872" s="28"/>
      <c r="D7872" s="28"/>
      <c r="E7872" s="28"/>
      <c r="F7872" s="28"/>
      <c r="G7872" s="28"/>
      <c r="H7872" s="28"/>
      <c r="I7872" s="28"/>
      <c r="J7872" s="28"/>
      <c r="K7872" s="28"/>
      <c r="L7872" s="28"/>
      <c r="M7872" s="28"/>
      <c r="N7872" s="28"/>
      <c r="O7872" s="28"/>
      <c r="P7872" s="28"/>
      <c r="Q7872" s="28"/>
      <c r="R7872" s="28"/>
    </row>
    <row r="7873" spans="2:18">
      <c r="B7873" s="28"/>
      <c r="C7873" s="28"/>
      <c r="D7873" s="28"/>
      <c r="E7873" s="28"/>
      <c r="F7873" s="28"/>
      <c r="G7873" s="28"/>
      <c r="H7873" s="28"/>
      <c r="I7873" s="28"/>
      <c r="J7873" s="28"/>
      <c r="K7873" s="28"/>
      <c r="L7873" s="28"/>
      <c r="M7873" s="28"/>
      <c r="N7873" s="28"/>
      <c r="O7873" s="28"/>
      <c r="P7873" s="28"/>
      <c r="Q7873" s="28"/>
      <c r="R7873" s="28"/>
    </row>
    <row r="7874" spans="2:18">
      <c r="B7874" s="28"/>
      <c r="C7874" s="28"/>
      <c r="D7874" s="28"/>
      <c r="E7874" s="28"/>
      <c r="F7874" s="28"/>
      <c r="G7874" s="28"/>
      <c r="H7874" s="28"/>
      <c r="I7874" s="28"/>
      <c r="J7874" s="28"/>
      <c r="K7874" s="28"/>
      <c r="L7874" s="28"/>
      <c r="M7874" s="28"/>
      <c r="N7874" s="28"/>
      <c r="O7874" s="28"/>
      <c r="P7874" s="28"/>
      <c r="Q7874" s="28"/>
      <c r="R7874" s="28"/>
    </row>
    <row r="7875" spans="2:18">
      <c r="B7875" s="28"/>
      <c r="C7875" s="28"/>
      <c r="D7875" s="28"/>
      <c r="E7875" s="28"/>
      <c r="F7875" s="28"/>
      <c r="G7875" s="28"/>
      <c r="H7875" s="28"/>
      <c r="I7875" s="28"/>
      <c r="J7875" s="28"/>
      <c r="K7875" s="28"/>
      <c r="L7875" s="28"/>
      <c r="M7875" s="28"/>
      <c r="N7875" s="28"/>
      <c r="O7875" s="28"/>
      <c r="P7875" s="28"/>
      <c r="Q7875" s="28"/>
      <c r="R7875" s="28"/>
    </row>
    <row r="7876" spans="2:18">
      <c r="B7876" s="28"/>
      <c r="C7876" s="28"/>
      <c r="D7876" s="28"/>
      <c r="E7876" s="28"/>
      <c r="F7876" s="28"/>
      <c r="G7876" s="28"/>
      <c r="H7876" s="28"/>
      <c r="I7876" s="28"/>
      <c r="J7876" s="28"/>
      <c r="K7876" s="28"/>
      <c r="L7876" s="28"/>
      <c r="M7876" s="28"/>
      <c r="N7876" s="28"/>
      <c r="O7876" s="28"/>
      <c r="P7876" s="28"/>
      <c r="Q7876" s="28"/>
      <c r="R7876" s="28"/>
    </row>
    <row r="7877" spans="2:18">
      <c r="B7877" s="28"/>
      <c r="C7877" s="28"/>
      <c r="D7877" s="28"/>
      <c r="E7877" s="28"/>
      <c r="F7877" s="28"/>
      <c r="G7877" s="28"/>
      <c r="H7877" s="28"/>
      <c r="I7877" s="28"/>
      <c r="J7877" s="28"/>
      <c r="K7877" s="28"/>
      <c r="L7877" s="28"/>
      <c r="M7877" s="28"/>
      <c r="N7877" s="28"/>
      <c r="O7877" s="28"/>
      <c r="P7877" s="28"/>
      <c r="Q7877" s="28"/>
      <c r="R7877" s="28"/>
    </row>
    <row r="7878" spans="2:18">
      <c r="B7878" s="28"/>
      <c r="C7878" s="28"/>
      <c r="D7878" s="28"/>
      <c r="E7878" s="28"/>
      <c r="F7878" s="28"/>
      <c r="G7878" s="28"/>
      <c r="H7878" s="28"/>
      <c r="I7878" s="28"/>
      <c r="J7878" s="28"/>
      <c r="K7878" s="28"/>
      <c r="L7878" s="28"/>
      <c r="M7878" s="28"/>
      <c r="N7878" s="28"/>
      <c r="O7878" s="28"/>
      <c r="P7878" s="28"/>
      <c r="Q7878" s="28"/>
      <c r="R7878" s="28"/>
    </row>
    <row r="7879" spans="2:18">
      <c r="B7879" s="28"/>
      <c r="C7879" s="28"/>
      <c r="D7879" s="28"/>
      <c r="E7879" s="28"/>
      <c r="F7879" s="28"/>
      <c r="G7879" s="28"/>
      <c r="H7879" s="28"/>
      <c r="I7879" s="28"/>
      <c r="J7879" s="28"/>
      <c r="K7879" s="28"/>
      <c r="L7879" s="28"/>
      <c r="M7879" s="28"/>
      <c r="N7879" s="28"/>
      <c r="O7879" s="28"/>
      <c r="P7879" s="28"/>
      <c r="Q7879" s="28"/>
      <c r="R7879" s="28"/>
    </row>
    <row r="7880" spans="2:18">
      <c r="B7880" s="28"/>
      <c r="C7880" s="28"/>
      <c r="D7880" s="28"/>
      <c r="E7880" s="28"/>
      <c r="F7880" s="28"/>
      <c r="G7880" s="28"/>
      <c r="H7880" s="28"/>
      <c r="I7880" s="28"/>
      <c r="J7880" s="28"/>
      <c r="K7880" s="28"/>
      <c r="L7880" s="28"/>
      <c r="M7880" s="28"/>
      <c r="N7880" s="28"/>
      <c r="O7880" s="28"/>
      <c r="P7880" s="28"/>
      <c r="Q7880" s="28"/>
      <c r="R7880" s="28"/>
    </row>
    <row r="7881" spans="2:18">
      <c r="B7881" s="28"/>
      <c r="C7881" s="28"/>
      <c r="D7881" s="28"/>
      <c r="E7881" s="28"/>
      <c r="F7881" s="28"/>
      <c r="G7881" s="28"/>
      <c r="H7881" s="28"/>
      <c r="I7881" s="28"/>
      <c r="J7881" s="28"/>
      <c r="K7881" s="28"/>
      <c r="L7881" s="28"/>
      <c r="M7881" s="28"/>
      <c r="N7881" s="28"/>
      <c r="O7881" s="28"/>
      <c r="P7881" s="28"/>
      <c r="Q7881" s="28"/>
      <c r="R7881" s="28"/>
    </row>
    <row r="7882" spans="2:18">
      <c r="B7882" s="28"/>
      <c r="C7882" s="28"/>
      <c r="D7882" s="28"/>
      <c r="E7882" s="28"/>
      <c r="F7882" s="28"/>
      <c r="G7882" s="28"/>
      <c r="H7882" s="28"/>
      <c r="I7882" s="28"/>
      <c r="J7882" s="28"/>
      <c r="K7882" s="28"/>
      <c r="L7882" s="28"/>
      <c r="M7882" s="28"/>
      <c r="N7882" s="28"/>
      <c r="O7882" s="28"/>
      <c r="P7882" s="28"/>
      <c r="Q7882" s="28"/>
      <c r="R7882" s="28"/>
    </row>
    <row r="7883" spans="2:18">
      <c r="B7883" s="28"/>
      <c r="C7883" s="28"/>
      <c r="D7883" s="28"/>
      <c r="E7883" s="28"/>
      <c r="F7883" s="28"/>
      <c r="G7883" s="28"/>
      <c r="H7883" s="28"/>
      <c r="I7883" s="28"/>
      <c r="J7883" s="28"/>
      <c r="K7883" s="28"/>
      <c r="L7883" s="28"/>
      <c r="M7883" s="28"/>
      <c r="N7883" s="28"/>
      <c r="O7883" s="28"/>
      <c r="P7883" s="28"/>
      <c r="Q7883" s="28"/>
      <c r="R7883" s="28"/>
    </row>
    <row r="7884" spans="2:18">
      <c r="B7884" s="28"/>
      <c r="C7884" s="28"/>
      <c r="D7884" s="28"/>
      <c r="E7884" s="28"/>
      <c r="F7884" s="28"/>
      <c r="G7884" s="28"/>
      <c r="H7884" s="28"/>
      <c r="I7884" s="28"/>
      <c r="J7884" s="28"/>
      <c r="K7884" s="28"/>
      <c r="L7884" s="28"/>
      <c r="M7884" s="28"/>
      <c r="N7884" s="28"/>
      <c r="O7884" s="28"/>
      <c r="P7884" s="28"/>
      <c r="Q7884" s="28"/>
      <c r="R7884" s="28"/>
    </row>
    <row r="7885" spans="2:18">
      <c r="B7885" s="28"/>
      <c r="C7885" s="28"/>
      <c r="D7885" s="28"/>
      <c r="E7885" s="28"/>
      <c r="F7885" s="28"/>
      <c r="G7885" s="28"/>
      <c r="H7885" s="28"/>
      <c r="I7885" s="28"/>
      <c r="J7885" s="28"/>
      <c r="K7885" s="28"/>
      <c r="L7885" s="28"/>
      <c r="M7885" s="28"/>
      <c r="N7885" s="28"/>
      <c r="O7885" s="28"/>
      <c r="P7885" s="28"/>
      <c r="Q7885" s="28"/>
      <c r="R7885" s="28"/>
    </row>
    <row r="7886" spans="2:18">
      <c r="B7886" s="28"/>
      <c r="C7886" s="28"/>
      <c r="D7886" s="28"/>
      <c r="E7886" s="28"/>
      <c r="F7886" s="28"/>
      <c r="G7886" s="28"/>
      <c r="H7886" s="28"/>
      <c r="I7886" s="28"/>
      <c r="J7886" s="28"/>
      <c r="K7886" s="28"/>
      <c r="L7886" s="28"/>
      <c r="M7886" s="28"/>
      <c r="N7886" s="28"/>
      <c r="O7886" s="28"/>
      <c r="P7886" s="28"/>
      <c r="Q7886" s="28"/>
      <c r="R7886" s="28"/>
    </row>
    <row r="7887" spans="2:18">
      <c r="B7887" s="28"/>
      <c r="C7887" s="28"/>
      <c r="D7887" s="28"/>
      <c r="E7887" s="28"/>
      <c r="F7887" s="28"/>
      <c r="G7887" s="28"/>
      <c r="H7887" s="28"/>
      <c r="I7887" s="28"/>
      <c r="J7887" s="28"/>
      <c r="K7887" s="28"/>
      <c r="L7887" s="28"/>
      <c r="M7887" s="28"/>
      <c r="N7887" s="28"/>
      <c r="O7887" s="28"/>
      <c r="P7887" s="28"/>
      <c r="Q7887" s="28"/>
      <c r="R7887" s="28"/>
    </row>
    <row r="7888" spans="2:18">
      <c r="B7888" s="28"/>
      <c r="C7888" s="28"/>
      <c r="D7888" s="28"/>
      <c r="E7888" s="28"/>
      <c r="F7888" s="28"/>
      <c r="G7888" s="28"/>
      <c r="H7888" s="28"/>
      <c r="I7888" s="28"/>
      <c r="J7888" s="28"/>
      <c r="K7888" s="28"/>
      <c r="L7888" s="28"/>
      <c r="M7888" s="28"/>
      <c r="N7888" s="28"/>
      <c r="O7888" s="28"/>
      <c r="P7888" s="28"/>
      <c r="Q7888" s="28"/>
      <c r="R7888" s="28"/>
    </row>
    <row r="7889" spans="2:18">
      <c r="B7889" s="28"/>
      <c r="C7889" s="28"/>
      <c r="D7889" s="28"/>
      <c r="E7889" s="28"/>
      <c r="F7889" s="28"/>
      <c r="G7889" s="28"/>
      <c r="H7889" s="28"/>
      <c r="I7889" s="28"/>
      <c r="J7889" s="28"/>
      <c r="K7889" s="28"/>
      <c r="L7889" s="28"/>
      <c r="M7889" s="28"/>
      <c r="N7889" s="28"/>
      <c r="O7889" s="28"/>
      <c r="P7889" s="28"/>
      <c r="Q7889" s="28"/>
      <c r="R7889" s="28"/>
    </row>
    <row r="7890" spans="2:18">
      <c r="B7890" s="28"/>
      <c r="C7890" s="28"/>
      <c r="D7890" s="28"/>
      <c r="E7890" s="28"/>
      <c r="F7890" s="28"/>
      <c r="G7890" s="28"/>
      <c r="H7890" s="28"/>
      <c r="I7890" s="28"/>
      <c r="J7890" s="28"/>
      <c r="K7890" s="28"/>
      <c r="L7890" s="28"/>
      <c r="M7890" s="28"/>
      <c r="N7890" s="28"/>
      <c r="O7890" s="28"/>
      <c r="P7890" s="28"/>
      <c r="Q7890" s="28"/>
      <c r="R7890" s="28"/>
    </row>
    <row r="7891" spans="2:18">
      <c r="B7891" s="28"/>
      <c r="C7891" s="28"/>
      <c r="D7891" s="28"/>
      <c r="E7891" s="28"/>
      <c r="F7891" s="28"/>
      <c r="G7891" s="28"/>
      <c r="H7891" s="28"/>
      <c r="I7891" s="28"/>
      <c r="J7891" s="28"/>
      <c r="K7891" s="28"/>
      <c r="L7891" s="28"/>
      <c r="M7891" s="28"/>
      <c r="N7891" s="28"/>
      <c r="O7891" s="28"/>
      <c r="P7891" s="28"/>
      <c r="Q7891" s="28"/>
      <c r="R7891" s="28"/>
    </row>
    <row r="7892" spans="2:18">
      <c r="B7892" s="28"/>
      <c r="C7892" s="28"/>
      <c r="D7892" s="28"/>
      <c r="E7892" s="28"/>
      <c r="F7892" s="28"/>
      <c r="G7892" s="28"/>
      <c r="H7892" s="28"/>
      <c r="I7892" s="28"/>
      <c r="J7892" s="28"/>
      <c r="K7892" s="28"/>
      <c r="L7892" s="28"/>
      <c r="M7892" s="28"/>
      <c r="N7892" s="28"/>
      <c r="O7892" s="28"/>
      <c r="P7892" s="28"/>
      <c r="Q7892" s="28"/>
      <c r="R7892" s="28"/>
    </row>
    <row r="7893" spans="2:18">
      <c r="B7893" s="28"/>
      <c r="C7893" s="28"/>
      <c r="D7893" s="28"/>
      <c r="E7893" s="28"/>
      <c r="F7893" s="28"/>
      <c r="G7893" s="28"/>
      <c r="H7893" s="28"/>
      <c r="I7893" s="28"/>
      <c r="J7893" s="28"/>
      <c r="K7893" s="28"/>
      <c r="L7893" s="28"/>
      <c r="M7893" s="28"/>
      <c r="N7893" s="28"/>
      <c r="O7893" s="28"/>
      <c r="P7893" s="28"/>
      <c r="Q7893" s="28"/>
      <c r="R7893" s="28"/>
    </row>
    <row r="7894" spans="2:18">
      <c r="B7894" s="28"/>
      <c r="C7894" s="28"/>
      <c r="D7894" s="28"/>
      <c r="E7894" s="28"/>
      <c r="F7894" s="28"/>
      <c r="G7894" s="28"/>
      <c r="H7894" s="28"/>
      <c r="I7894" s="28"/>
      <c r="J7894" s="28"/>
      <c r="K7894" s="28"/>
      <c r="L7894" s="28"/>
      <c r="M7894" s="28"/>
      <c r="N7894" s="28"/>
      <c r="O7894" s="28"/>
      <c r="P7894" s="28"/>
      <c r="Q7894" s="28"/>
      <c r="R7894" s="28"/>
    </row>
    <row r="7895" spans="2:18">
      <c r="B7895" s="28"/>
      <c r="C7895" s="28"/>
      <c r="D7895" s="28"/>
      <c r="E7895" s="28"/>
      <c r="F7895" s="28"/>
      <c r="G7895" s="28"/>
      <c r="H7895" s="28"/>
      <c r="I7895" s="28"/>
      <c r="J7895" s="28"/>
      <c r="K7895" s="28"/>
      <c r="L7895" s="28"/>
      <c r="M7895" s="28"/>
      <c r="N7895" s="28"/>
      <c r="O7895" s="28"/>
      <c r="P7895" s="28"/>
      <c r="Q7895" s="28"/>
      <c r="R7895" s="28"/>
    </row>
    <row r="7896" spans="2:18">
      <c r="B7896" s="28"/>
      <c r="C7896" s="28"/>
      <c r="D7896" s="28"/>
      <c r="E7896" s="28"/>
      <c r="F7896" s="28"/>
      <c r="G7896" s="28"/>
      <c r="H7896" s="28"/>
      <c r="I7896" s="28"/>
      <c r="J7896" s="28"/>
      <c r="K7896" s="28"/>
      <c r="L7896" s="28"/>
      <c r="M7896" s="28"/>
      <c r="N7896" s="28"/>
      <c r="O7896" s="28"/>
      <c r="P7896" s="28"/>
      <c r="Q7896" s="28"/>
      <c r="R7896" s="28"/>
    </row>
    <row r="7897" spans="2:18">
      <c r="B7897" s="28"/>
      <c r="C7897" s="28"/>
      <c r="D7897" s="28"/>
      <c r="E7897" s="28"/>
      <c r="F7897" s="28"/>
      <c r="G7897" s="28"/>
      <c r="H7897" s="28"/>
      <c r="I7897" s="28"/>
      <c r="J7897" s="28"/>
      <c r="K7897" s="28"/>
      <c r="L7897" s="28"/>
      <c r="M7897" s="28"/>
      <c r="N7897" s="28"/>
      <c r="O7897" s="28"/>
      <c r="P7897" s="28"/>
      <c r="Q7897" s="28"/>
      <c r="R7897" s="28"/>
    </row>
    <row r="7898" spans="2:18">
      <c r="B7898" s="28"/>
      <c r="C7898" s="28"/>
      <c r="D7898" s="28"/>
      <c r="E7898" s="28"/>
      <c r="F7898" s="28"/>
      <c r="G7898" s="28"/>
      <c r="H7898" s="28"/>
      <c r="I7898" s="28"/>
      <c r="J7898" s="28"/>
      <c r="K7898" s="28"/>
      <c r="L7898" s="28"/>
      <c r="M7898" s="28"/>
      <c r="N7898" s="28"/>
      <c r="O7898" s="28"/>
      <c r="P7898" s="28"/>
      <c r="Q7898" s="28"/>
      <c r="R7898" s="28"/>
    </row>
    <row r="7899" spans="2:18">
      <c r="B7899" s="28"/>
      <c r="C7899" s="28"/>
      <c r="D7899" s="28"/>
      <c r="E7899" s="28"/>
      <c r="F7899" s="28"/>
      <c r="G7899" s="28"/>
      <c r="H7899" s="28"/>
      <c r="I7899" s="28"/>
      <c r="J7899" s="28"/>
      <c r="K7899" s="28"/>
      <c r="L7899" s="28"/>
      <c r="M7899" s="28"/>
      <c r="N7899" s="28"/>
      <c r="O7899" s="28"/>
      <c r="P7899" s="28"/>
      <c r="Q7899" s="28"/>
      <c r="R7899" s="28"/>
    </row>
    <row r="7900" spans="2:18">
      <c r="B7900" s="28"/>
      <c r="C7900" s="28"/>
      <c r="D7900" s="28"/>
      <c r="E7900" s="28"/>
      <c r="F7900" s="28"/>
      <c r="G7900" s="28"/>
      <c r="H7900" s="28"/>
      <c r="I7900" s="28"/>
      <c r="J7900" s="28"/>
      <c r="K7900" s="28"/>
      <c r="L7900" s="28"/>
      <c r="M7900" s="28"/>
      <c r="N7900" s="28"/>
      <c r="O7900" s="28"/>
      <c r="P7900" s="28"/>
      <c r="Q7900" s="28"/>
      <c r="R7900" s="28"/>
    </row>
    <row r="7901" spans="2:18">
      <c r="B7901" s="28"/>
      <c r="C7901" s="28"/>
      <c r="D7901" s="28"/>
      <c r="E7901" s="28"/>
      <c r="F7901" s="28"/>
      <c r="G7901" s="28"/>
      <c r="H7901" s="28"/>
      <c r="I7901" s="28"/>
      <c r="J7901" s="28"/>
      <c r="K7901" s="28"/>
      <c r="L7901" s="28"/>
      <c r="M7901" s="28"/>
      <c r="N7901" s="28"/>
      <c r="O7901" s="28"/>
      <c r="P7901" s="28"/>
      <c r="Q7901" s="28"/>
      <c r="R7901" s="28"/>
    </row>
    <row r="7902" spans="2:18">
      <c r="B7902" s="28"/>
      <c r="C7902" s="28"/>
      <c r="D7902" s="28"/>
      <c r="E7902" s="28"/>
      <c r="F7902" s="28"/>
      <c r="G7902" s="28"/>
      <c r="H7902" s="28"/>
      <c r="I7902" s="28"/>
      <c r="J7902" s="28"/>
      <c r="K7902" s="28"/>
      <c r="L7902" s="28"/>
      <c r="M7902" s="28"/>
      <c r="N7902" s="28"/>
      <c r="O7902" s="28"/>
      <c r="P7902" s="28"/>
      <c r="Q7902" s="28"/>
      <c r="R7902" s="28"/>
    </row>
    <row r="7903" spans="2:18">
      <c r="B7903" s="28"/>
      <c r="C7903" s="28"/>
      <c r="D7903" s="28"/>
      <c r="E7903" s="28"/>
      <c r="F7903" s="28"/>
      <c r="G7903" s="28"/>
      <c r="H7903" s="28"/>
      <c r="I7903" s="28"/>
      <c r="J7903" s="28"/>
      <c r="K7903" s="28"/>
      <c r="L7903" s="28"/>
      <c r="M7903" s="28"/>
      <c r="N7903" s="28"/>
      <c r="O7903" s="28"/>
      <c r="P7903" s="28"/>
      <c r="Q7903" s="28"/>
      <c r="R7903" s="28"/>
    </row>
    <row r="7904" spans="2:18">
      <c r="B7904" s="28"/>
      <c r="C7904" s="28"/>
      <c r="D7904" s="28"/>
      <c r="E7904" s="28"/>
      <c r="F7904" s="28"/>
      <c r="G7904" s="28"/>
      <c r="H7904" s="28"/>
      <c r="I7904" s="28"/>
      <c r="J7904" s="28"/>
      <c r="K7904" s="28"/>
      <c r="L7904" s="28"/>
      <c r="M7904" s="28"/>
      <c r="N7904" s="28"/>
      <c r="O7904" s="28"/>
      <c r="P7904" s="28"/>
      <c r="Q7904" s="28"/>
      <c r="R7904" s="28"/>
    </row>
    <row r="7905" spans="2:18">
      <c r="B7905" s="28"/>
      <c r="C7905" s="28"/>
      <c r="D7905" s="28"/>
      <c r="E7905" s="28"/>
      <c r="F7905" s="28"/>
      <c r="G7905" s="28"/>
      <c r="H7905" s="28"/>
      <c r="I7905" s="28"/>
      <c r="J7905" s="28"/>
      <c r="K7905" s="28"/>
      <c r="L7905" s="28"/>
      <c r="M7905" s="28"/>
      <c r="N7905" s="28"/>
      <c r="O7905" s="28"/>
      <c r="P7905" s="28"/>
      <c r="Q7905" s="28"/>
      <c r="R7905" s="28"/>
    </row>
    <row r="7906" spans="2:18">
      <c r="B7906" s="28"/>
      <c r="C7906" s="28"/>
      <c r="D7906" s="28"/>
      <c r="E7906" s="28"/>
      <c r="F7906" s="28"/>
      <c r="G7906" s="28"/>
      <c r="H7906" s="28"/>
      <c r="I7906" s="28"/>
      <c r="J7906" s="28"/>
      <c r="K7906" s="28"/>
      <c r="L7906" s="28"/>
      <c r="M7906" s="28"/>
      <c r="N7906" s="28"/>
      <c r="O7906" s="28"/>
      <c r="P7906" s="28"/>
      <c r="Q7906" s="28"/>
      <c r="R7906" s="28"/>
    </row>
    <row r="7907" spans="2:18">
      <c r="B7907" s="28"/>
      <c r="C7907" s="28"/>
      <c r="D7907" s="28"/>
      <c r="E7907" s="28"/>
      <c r="F7907" s="28"/>
      <c r="G7907" s="28"/>
      <c r="H7907" s="28"/>
      <c r="I7907" s="28"/>
      <c r="J7907" s="28"/>
      <c r="K7907" s="28"/>
      <c r="L7907" s="28"/>
      <c r="M7907" s="28"/>
      <c r="N7907" s="28"/>
      <c r="O7907" s="28"/>
      <c r="P7907" s="28"/>
      <c r="Q7907" s="28"/>
      <c r="R7907" s="28"/>
    </row>
    <row r="7908" spans="2:18">
      <c r="B7908" s="28"/>
      <c r="C7908" s="28"/>
      <c r="D7908" s="28"/>
      <c r="E7908" s="28"/>
      <c r="F7908" s="28"/>
      <c r="G7908" s="28"/>
      <c r="H7908" s="28"/>
      <c r="I7908" s="28"/>
      <c r="J7908" s="28"/>
      <c r="K7908" s="28"/>
      <c r="L7908" s="28"/>
      <c r="M7908" s="28"/>
      <c r="N7908" s="28"/>
      <c r="O7908" s="28"/>
      <c r="P7908" s="28"/>
      <c r="Q7908" s="28"/>
      <c r="R7908" s="28"/>
    </row>
    <row r="7909" spans="2:18">
      <c r="B7909" s="28"/>
      <c r="C7909" s="28"/>
      <c r="D7909" s="28"/>
      <c r="E7909" s="28"/>
      <c r="F7909" s="28"/>
      <c r="G7909" s="28"/>
      <c r="H7909" s="28"/>
      <c r="I7909" s="28"/>
      <c r="J7909" s="28"/>
      <c r="K7909" s="28"/>
      <c r="L7909" s="28"/>
      <c r="M7909" s="28"/>
      <c r="N7909" s="28"/>
      <c r="O7909" s="28"/>
      <c r="P7909" s="28"/>
      <c r="Q7909" s="28"/>
      <c r="R7909" s="28"/>
    </row>
    <row r="7910" spans="2:18">
      <c r="B7910" s="28"/>
      <c r="C7910" s="28"/>
      <c r="D7910" s="28"/>
      <c r="E7910" s="28"/>
      <c r="F7910" s="28"/>
      <c r="G7910" s="28"/>
      <c r="H7910" s="28"/>
      <c r="I7910" s="28"/>
      <c r="J7910" s="28"/>
      <c r="K7910" s="28"/>
      <c r="L7910" s="28"/>
      <c r="M7910" s="28"/>
      <c r="N7910" s="28"/>
      <c r="O7910" s="28"/>
      <c r="P7910" s="28"/>
      <c r="Q7910" s="28"/>
      <c r="R7910" s="28"/>
    </row>
    <row r="7911" spans="2:18">
      <c r="B7911" s="28"/>
      <c r="C7911" s="28"/>
      <c r="D7911" s="28"/>
      <c r="E7911" s="28"/>
      <c r="F7911" s="28"/>
      <c r="G7911" s="28"/>
      <c r="H7911" s="28"/>
      <c r="I7911" s="28"/>
      <c r="J7911" s="28"/>
      <c r="K7911" s="28"/>
      <c r="L7911" s="28"/>
      <c r="M7911" s="28"/>
      <c r="N7911" s="28"/>
      <c r="O7911" s="28"/>
      <c r="P7911" s="28"/>
      <c r="Q7911" s="28"/>
      <c r="R7911" s="28"/>
    </row>
    <row r="7912" spans="2:18">
      <c r="B7912" s="28"/>
      <c r="C7912" s="28"/>
      <c r="D7912" s="28"/>
      <c r="E7912" s="28"/>
      <c r="F7912" s="28"/>
      <c r="G7912" s="28"/>
      <c r="H7912" s="28"/>
      <c r="I7912" s="28"/>
      <c r="J7912" s="28"/>
      <c r="K7912" s="28"/>
      <c r="L7912" s="28"/>
      <c r="M7912" s="28"/>
      <c r="N7912" s="28"/>
      <c r="O7912" s="28"/>
      <c r="P7912" s="28"/>
      <c r="Q7912" s="28"/>
      <c r="R7912" s="28"/>
    </row>
    <row r="7913" spans="2:18">
      <c r="B7913" s="28"/>
      <c r="C7913" s="28"/>
      <c r="D7913" s="28"/>
      <c r="E7913" s="28"/>
      <c r="F7913" s="28"/>
      <c r="G7913" s="28"/>
      <c r="H7913" s="28"/>
      <c r="I7913" s="28"/>
      <c r="J7913" s="28"/>
      <c r="K7913" s="28"/>
      <c r="L7913" s="28"/>
      <c r="M7913" s="28"/>
      <c r="N7913" s="28"/>
      <c r="O7913" s="28"/>
      <c r="P7913" s="28"/>
      <c r="Q7913" s="28"/>
      <c r="R7913" s="28"/>
    </row>
    <row r="7914" spans="2:18">
      <c r="B7914" s="28"/>
      <c r="C7914" s="28"/>
      <c r="D7914" s="28"/>
      <c r="E7914" s="28"/>
      <c r="F7914" s="28"/>
      <c r="G7914" s="28"/>
      <c r="H7914" s="28"/>
      <c r="I7914" s="28"/>
      <c r="J7914" s="28"/>
      <c r="K7914" s="28"/>
      <c r="L7914" s="28"/>
      <c r="M7914" s="28"/>
      <c r="N7914" s="28"/>
      <c r="O7914" s="28"/>
      <c r="P7914" s="28"/>
      <c r="Q7914" s="28"/>
      <c r="R7914" s="28"/>
    </row>
    <row r="7915" spans="2:18">
      <c r="B7915" s="28"/>
      <c r="C7915" s="28"/>
      <c r="D7915" s="28"/>
      <c r="E7915" s="28"/>
      <c r="F7915" s="28"/>
      <c r="G7915" s="28"/>
      <c r="H7915" s="28"/>
      <c r="I7915" s="28"/>
      <c r="J7915" s="28"/>
      <c r="K7915" s="28"/>
      <c r="L7915" s="28"/>
      <c r="M7915" s="28"/>
      <c r="N7915" s="28"/>
      <c r="O7915" s="28"/>
      <c r="P7915" s="28"/>
      <c r="Q7915" s="28"/>
      <c r="R7915" s="28"/>
    </row>
    <row r="7916" spans="2:18">
      <c r="B7916" s="28"/>
      <c r="C7916" s="28"/>
      <c r="D7916" s="28"/>
      <c r="E7916" s="28"/>
      <c r="F7916" s="28"/>
      <c r="G7916" s="28"/>
      <c r="H7916" s="28"/>
      <c r="I7916" s="28"/>
      <c r="J7916" s="28"/>
      <c r="K7916" s="28"/>
      <c r="L7916" s="28"/>
      <c r="M7916" s="28"/>
      <c r="N7916" s="28"/>
      <c r="O7916" s="28"/>
      <c r="P7916" s="28"/>
      <c r="Q7916" s="28"/>
      <c r="R7916" s="28"/>
    </row>
    <row r="7917" spans="2:18">
      <c r="B7917" s="28"/>
      <c r="C7917" s="28"/>
      <c r="D7917" s="28"/>
      <c r="E7917" s="28"/>
      <c r="F7917" s="28"/>
      <c r="G7917" s="28"/>
      <c r="H7917" s="28"/>
      <c r="I7917" s="28"/>
      <c r="J7917" s="28"/>
      <c r="K7917" s="28"/>
      <c r="L7917" s="28"/>
      <c r="M7917" s="28"/>
      <c r="N7917" s="28"/>
      <c r="O7917" s="28"/>
      <c r="P7917" s="28"/>
      <c r="Q7917" s="28"/>
      <c r="R7917" s="28"/>
    </row>
    <row r="7918" spans="2:18">
      <c r="B7918" s="28"/>
      <c r="C7918" s="28"/>
      <c r="D7918" s="28"/>
      <c r="E7918" s="28"/>
      <c r="F7918" s="28"/>
      <c r="G7918" s="28"/>
      <c r="H7918" s="28"/>
      <c r="I7918" s="28"/>
      <c r="J7918" s="28"/>
      <c r="K7918" s="28"/>
      <c r="L7918" s="28"/>
      <c r="M7918" s="28"/>
      <c r="N7918" s="28"/>
      <c r="O7918" s="28"/>
      <c r="P7918" s="28"/>
      <c r="Q7918" s="28"/>
      <c r="R7918" s="28"/>
    </row>
    <row r="7919" spans="2:18">
      <c r="B7919" s="28"/>
      <c r="C7919" s="28"/>
      <c r="D7919" s="28"/>
      <c r="E7919" s="28"/>
      <c r="F7919" s="28"/>
      <c r="G7919" s="28"/>
      <c r="H7919" s="28"/>
      <c r="I7919" s="28"/>
      <c r="J7919" s="28"/>
      <c r="K7919" s="28"/>
      <c r="L7919" s="28"/>
      <c r="M7919" s="28"/>
      <c r="N7919" s="28"/>
      <c r="O7919" s="28"/>
      <c r="P7919" s="28"/>
      <c r="Q7919" s="28"/>
      <c r="R7919" s="28"/>
    </row>
    <row r="7920" spans="2:18">
      <c r="B7920" s="28"/>
      <c r="C7920" s="28"/>
      <c r="D7920" s="28"/>
      <c r="E7920" s="28"/>
      <c r="F7920" s="28"/>
      <c r="G7920" s="28"/>
      <c r="H7920" s="28"/>
      <c r="I7920" s="28"/>
      <c r="J7920" s="28"/>
      <c r="K7920" s="28"/>
      <c r="L7920" s="28"/>
      <c r="M7920" s="28"/>
      <c r="N7920" s="28"/>
      <c r="O7920" s="28"/>
      <c r="P7920" s="28"/>
      <c r="Q7920" s="28"/>
      <c r="R7920" s="28"/>
    </row>
    <row r="7921" spans="2:18">
      <c r="B7921" s="28"/>
      <c r="C7921" s="28"/>
      <c r="D7921" s="28"/>
      <c r="E7921" s="28"/>
      <c r="F7921" s="28"/>
      <c r="G7921" s="28"/>
      <c r="H7921" s="28"/>
      <c r="I7921" s="28"/>
      <c r="J7921" s="28"/>
      <c r="K7921" s="28"/>
      <c r="L7921" s="28"/>
      <c r="M7921" s="28"/>
      <c r="N7921" s="28"/>
      <c r="O7921" s="28"/>
      <c r="P7921" s="28"/>
      <c r="Q7921" s="28"/>
      <c r="R7921" s="28"/>
    </row>
    <row r="7922" spans="2:18">
      <c r="B7922" s="28"/>
      <c r="C7922" s="28"/>
      <c r="D7922" s="28"/>
      <c r="E7922" s="28"/>
      <c r="F7922" s="28"/>
      <c r="G7922" s="28"/>
      <c r="H7922" s="28"/>
      <c r="I7922" s="28"/>
      <c r="J7922" s="28"/>
      <c r="K7922" s="28"/>
      <c r="L7922" s="28"/>
      <c r="M7922" s="28"/>
      <c r="N7922" s="28"/>
      <c r="O7922" s="28"/>
      <c r="P7922" s="28"/>
      <c r="Q7922" s="28"/>
      <c r="R7922" s="28"/>
    </row>
    <row r="7923" spans="2:18">
      <c r="B7923" s="28"/>
      <c r="C7923" s="28"/>
      <c r="D7923" s="28"/>
      <c r="E7923" s="28"/>
      <c r="F7923" s="28"/>
      <c r="G7923" s="28"/>
      <c r="H7923" s="28"/>
      <c r="I7923" s="28"/>
      <c r="J7923" s="28"/>
      <c r="K7923" s="28"/>
      <c r="L7923" s="28"/>
      <c r="M7923" s="28"/>
      <c r="N7923" s="28"/>
      <c r="O7923" s="28"/>
      <c r="P7923" s="28"/>
      <c r="Q7923" s="28"/>
      <c r="R7923" s="28"/>
    </row>
    <row r="7924" spans="2:18">
      <c r="B7924" s="28"/>
      <c r="C7924" s="28"/>
      <c r="D7924" s="28"/>
      <c r="E7924" s="28"/>
      <c r="F7924" s="28"/>
      <c r="G7924" s="28"/>
      <c r="H7924" s="28"/>
      <c r="I7924" s="28"/>
      <c r="J7924" s="28"/>
      <c r="K7924" s="28"/>
      <c r="L7924" s="28"/>
      <c r="M7924" s="28"/>
      <c r="N7924" s="28"/>
      <c r="O7924" s="28"/>
      <c r="P7924" s="28"/>
      <c r="Q7924" s="28"/>
      <c r="R7924" s="28"/>
    </row>
    <row r="7925" spans="2:18">
      <c r="B7925" s="28"/>
      <c r="C7925" s="28"/>
      <c r="D7925" s="28"/>
      <c r="E7925" s="28"/>
      <c r="F7925" s="28"/>
      <c r="G7925" s="28"/>
      <c r="H7925" s="28"/>
      <c r="I7925" s="28"/>
      <c r="J7925" s="28"/>
      <c r="K7925" s="28"/>
      <c r="L7925" s="28"/>
      <c r="M7925" s="28"/>
      <c r="N7925" s="28"/>
      <c r="O7925" s="28"/>
      <c r="P7925" s="28"/>
      <c r="Q7925" s="28"/>
      <c r="R7925" s="28"/>
    </row>
    <row r="7926" spans="2:18">
      <c r="B7926" s="28"/>
      <c r="C7926" s="28"/>
      <c r="D7926" s="28"/>
      <c r="E7926" s="28"/>
      <c r="F7926" s="28"/>
      <c r="G7926" s="28"/>
      <c r="H7926" s="28"/>
      <c r="I7926" s="28"/>
      <c r="J7926" s="28"/>
      <c r="K7926" s="28"/>
      <c r="L7926" s="28"/>
      <c r="M7926" s="28"/>
      <c r="N7926" s="28"/>
      <c r="O7926" s="28"/>
      <c r="P7926" s="28"/>
      <c r="Q7926" s="28"/>
      <c r="R7926" s="28"/>
    </row>
    <row r="7927" spans="2:18">
      <c r="B7927" s="28"/>
      <c r="C7927" s="28"/>
      <c r="D7927" s="28"/>
      <c r="E7927" s="28"/>
      <c r="F7927" s="28"/>
      <c r="G7927" s="28"/>
      <c r="H7927" s="28"/>
      <c r="I7927" s="28"/>
      <c r="J7927" s="28"/>
      <c r="K7927" s="28"/>
      <c r="L7927" s="28"/>
      <c r="M7927" s="28"/>
      <c r="N7927" s="28"/>
      <c r="O7927" s="28"/>
      <c r="P7927" s="28"/>
      <c r="Q7927" s="28"/>
      <c r="R7927" s="28"/>
    </row>
    <row r="7928" spans="2:18">
      <c r="B7928" s="28"/>
      <c r="C7928" s="28"/>
      <c r="D7928" s="28"/>
      <c r="E7928" s="28"/>
      <c r="F7928" s="28"/>
      <c r="G7928" s="28"/>
      <c r="H7928" s="28"/>
      <c r="I7928" s="28"/>
      <c r="J7928" s="28"/>
      <c r="K7928" s="28"/>
      <c r="L7928" s="28"/>
      <c r="M7928" s="28"/>
      <c r="N7928" s="28"/>
      <c r="O7928" s="28"/>
      <c r="P7928" s="28"/>
      <c r="Q7928" s="28"/>
      <c r="R7928" s="28"/>
    </row>
    <row r="7929" spans="2:18">
      <c r="B7929" s="28"/>
      <c r="C7929" s="28"/>
      <c r="D7929" s="28"/>
      <c r="E7929" s="28"/>
      <c r="F7929" s="28"/>
      <c r="G7929" s="28"/>
      <c r="H7929" s="28"/>
      <c r="I7929" s="28"/>
      <c r="J7929" s="28"/>
      <c r="K7929" s="28"/>
      <c r="L7929" s="28"/>
      <c r="M7929" s="28"/>
      <c r="N7929" s="28"/>
      <c r="O7929" s="28"/>
      <c r="P7929" s="28"/>
      <c r="Q7929" s="28"/>
      <c r="R7929" s="28"/>
    </row>
    <row r="7930" spans="2:18">
      <c r="B7930" s="28"/>
      <c r="C7930" s="28"/>
      <c r="D7930" s="28"/>
      <c r="E7930" s="28"/>
      <c r="F7930" s="28"/>
      <c r="G7930" s="28"/>
      <c r="H7930" s="28"/>
      <c r="I7930" s="28"/>
      <c r="J7930" s="28"/>
      <c r="K7930" s="28"/>
      <c r="L7930" s="28"/>
      <c r="M7930" s="28"/>
      <c r="N7930" s="28"/>
      <c r="O7930" s="28"/>
      <c r="P7930" s="28"/>
      <c r="Q7930" s="28"/>
      <c r="R7930" s="28"/>
    </row>
    <row r="7931" spans="2:18">
      <c r="B7931" s="28"/>
      <c r="C7931" s="28"/>
      <c r="D7931" s="28"/>
      <c r="E7931" s="28"/>
      <c r="F7931" s="28"/>
      <c r="G7931" s="28"/>
      <c r="H7931" s="28"/>
      <c r="I7931" s="28"/>
      <c r="J7931" s="28"/>
      <c r="K7931" s="28"/>
      <c r="L7931" s="28"/>
      <c r="M7931" s="28"/>
      <c r="N7931" s="28"/>
      <c r="O7931" s="28"/>
      <c r="P7931" s="28"/>
      <c r="Q7931" s="28"/>
      <c r="R7931" s="28"/>
    </row>
    <row r="7932" spans="2:18">
      <c r="B7932" s="28"/>
      <c r="C7932" s="28"/>
      <c r="D7932" s="28"/>
      <c r="E7932" s="28"/>
      <c r="F7932" s="28"/>
      <c r="G7932" s="28"/>
      <c r="H7932" s="28"/>
      <c r="I7932" s="28"/>
      <c r="J7932" s="28"/>
      <c r="K7932" s="28"/>
      <c r="L7932" s="28"/>
      <c r="M7932" s="28"/>
      <c r="N7932" s="28"/>
      <c r="O7932" s="28"/>
      <c r="P7932" s="28"/>
      <c r="Q7932" s="28"/>
      <c r="R7932" s="28"/>
    </row>
    <row r="7933" spans="2:18">
      <c r="B7933" s="28"/>
      <c r="C7933" s="28"/>
      <c r="D7933" s="28"/>
      <c r="E7933" s="28"/>
      <c r="F7933" s="28"/>
      <c r="G7933" s="28"/>
      <c r="H7933" s="28"/>
      <c r="I7933" s="28"/>
      <c r="J7933" s="28"/>
      <c r="K7933" s="28"/>
      <c r="L7933" s="28"/>
      <c r="M7933" s="28"/>
      <c r="N7933" s="28"/>
      <c r="O7933" s="28"/>
      <c r="P7933" s="28"/>
      <c r="Q7933" s="28"/>
      <c r="R7933" s="28"/>
    </row>
    <row r="7934" spans="2:18">
      <c r="B7934" s="28"/>
      <c r="C7934" s="28"/>
      <c r="D7934" s="28"/>
      <c r="E7934" s="28"/>
      <c r="F7934" s="28"/>
      <c r="G7934" s="28"/>
      <c r="H7934" s="28"/>
      <c r="I7934" s="28"/>
      <c r="J7934" s="28"/>
      <c r="K7934" s="28"/>
      <c r="L7934" s="28"/>
      <c r="M7934" s="28"/>
      <c r="N7934" s="28"/>
      <c r="O7934" s="28"/>
      <c r="P7934" s="28"/>
      <c r="Q7934" s="28"/>
      <c r="R7934" s="28"/>
    </row>
    <row r="7935" spans="2:18">
      <c r="B7935" s="28"/>
      <c r="C7935" s="28"/>
      <c r="D7935" s="28"/>
      <c r="E7935" s="28"/>
      <c r="F7935" s="28"/>
      <c r="G7935" s="28"/>
      <c r="H7935" s="28"/>
      <c r="I7935" s="28"/>
      <c r="J7935" s="28"/>
      <c r="K7935" s="28"/>
      <c r="L7935" s="28"/>
      <c r="M7935" s="28"/>
      <c r="N7935" s="28"/>
      <c r="O7935" s="28"/>
      <c r="P7935" s="28"/>
      <c r="Q7935" s="28"/>
      <c r="R7935" s="28"/>
    </row>
    <row r="7936" spans="2:18">
      <c r="B7936" s="28"/>
      <c r="C7936" s="28"/>
      <c r="D7936" s="28"/>
      <c r="E7936" s="28"/>
      <c r="F7936" s="28"/>
      <c r="G7936" s="28"/>
      <c r="H7936" s="28"/>
      <c r="I7936" s="28"/>
      <c r="J7936" s="28"/>
      <c r="K7936" s="28"/>
      <c r="L7936" s="28"/>
      <c r="M7936" s="28"/>
      <c r="N7936" s="28"/>
      <c r="O7936" s="28"/>
      <c r="P7936" s="28"/>
      <c r="Q7936" s="28"/>
      <c r="R7936" s="28"/>
    </row>
    <row r="7937" spans="2:18">
      <c r="B7937" s="28"/>
      <c r="C7937" s="28"/>
      <c r="D7937" s="28"/>
      <c r="E7937" s="28"/>
      <c r="F7937" s="28"/>
      <c r="G7937" s="28"/>
      <c r="H7937" s="28"/>
      <c r="I7937" s="28"/>
      <c r="J7937" s="28"/>
      <c r="K7937" s="28"/>
      <c r="L7937" s="28"/>
      <c r="M7937" s="28"/>
      <c r="N7937" s="28"/>
      <c r="O7937" s="28"/>
      <c r="P7937" s="28"/>
      <c r="Q7937" s="28"/>
      <c r="R7937" s="28"/>
    </row>
    <row r="7938" spans="2:18">
      <c r="B7938" s="28"/>
      <c r="C7938" s="28"/>
      <c r="D7938" s="28"/>
      <c r="E7938" s="28"/>
      <c r="F7938" s="28"/>
      <c r="G7938" s="28"/>
      <c r="H7938" s="28"/>
      <c r="I7938" s="28"/>
      <c r="J7938" s="28"/>
      <c r="K7938" s="28"/>
      <c r="L7938" s="28"/>
      <c r="M7938" s="28"/>
      <c r="N7938" s="28"/>
      <c r="O7938" s="28"/>
      <c r="P7938" s="28"/>
      <c r="Q7938" s="28"/>
      <c r="R7938" s="28"/>
    </row>
    <row r="7939" spans="2:18">
      <c r="B7939" s="28"/>
      <c r="C7939" s="28"/>
      <c r="D7939" s="28"/>
      <c r="E7939" s="28"/>
      <c r="F7939" s="28"/>
      <c r="G7939" s="28"/>
      <c r="H7939" s="28"/>
      <c r="I7939" s="28"/>
      <c r="J7939" s="28"/>
      <c r="K7939" s="28"/>
      <c r="L7939" s="28"/>
      <c r="M7939" s="28"/>
      <c r="N7939" s="28"/>
      <c r="O7939" s="28"/>
      <c r="P7939" s="28"/>
      <c r="Q7939" s="28"/>
      <c r="R7939" s="28"/>
    </row>
    <row r="7940" spans="2:18">
      <c r="B7940" s="28"/>
      <c r="C7940" s="28"/>
      <c r="D7940" s="28"/>
      <c r="E7940" s="28"/>
      <c r="F7940" s="28"/>
      <c r="G7940" s="28"/>
      <c r="H7940" s="28"/>
      <c r="I7940" s="28"/>
      <c r="J7940" s="28"/>
      <c r="K7940" s="28"/>
      <c r="L7940" s="28"/>
      <c r="M7940" s="28"/>
      <c r="N7940" s="28"/>
      <c r="O7940" s="28"/>
      <c r="P7940" s="28"/>
      <c r="Q7940" s="28"/>
      <c r="R7940" s="28"/>
    </row>
    <row r="7941" spans="2:18">
      <c r="B7941" s="28"/>
      <c r="C7941" s="28"/>
      <c r="D7941" s="28"/>
      <c r="E7941" s="28"/>
      <c r="F7941" s="28"/>
      <c r="G7941" s="28"/>
      <c r="H7941" s="28"/>
      <c r="I7941" s="28"/>
      <c r="J7941" s="28"/>
      <c r="K7941" s="28"/>
      <c r="L7941" s="28"/>
      <c r="M7941" s="28"/>
      <c r="N7941" s="28"/>
      <c r="O7941" s="28"/>
      <c r="P7941" s="28"/>
      <c r="Q7941" s="28"/>
      <c r="R7941" s="28"/>
    </row>
    <row r="7942" spans="2:18">
      <c r="B7942" s="28"/>
      <c r="C7942" s="28"/>
      <c r="D7942" s="28"/>
      <c r="E7942" s="28"/>
      <c r="F7942" s="28"/>
      <c r="G7942" s="28"/>
      <c r="H7942" s="28"/>
      <c r="I7942" s="28"/>
      <c r="J7942" s="28"/>
      <c r="K7942" s="28"/>
      <c r="L7942" s="28"/>
      <c r="M7942" s="28"/>
      <c r="N7942" s="28"/>
      <c r="O7942" s="28"/>
      <c r="P7942" s="28"/>
      <c r="Q7942" s="28"/>
      <c r="R7942" s="28"/>
    </row>
    <row r="7943" spans="2:18">
      <c r="B7943" s="28"/>
      <c r="C7943" s="28"/>
      <c r="D7943" s="28"/>
      <c r="E7943" s="28"/>
      <c r="F7943" s="28"/>
      <c r="G7943" s="28"/>
      <c r="H7943" s="28"/>
      <c r="I7943" s="28"/>
      <c r="J7943" s="28"/>
      <c r="K7943" s="28"/>
      <c r="L7943" s="28"/>
      <c r="M7943" s="28"/>
      <c r="N7943" s="28"/>
      <c r="O7943" s="28"/>
      <c r="P7943" s="28"/>
      <c r="Q7943" s="28"/>
      <c r="R7943" s="28"/>
    </row>
    <row r="7944" spans="2:18">
      <c r="B7944" s="28"/>
      <c r="C7944" s="28"/>
      <c r="D7944" s="28"/>
      <c r="E7944" s="28"/>
      <c r="F7944" s="28"/>
      <c r="G7944" s="28"/>
      <c r="H7944" s="28"/>
      <c r="I7944" s="28"/>
      <c r="J7944" s="28"/>
      <c r="K7944" s="28"/>
      <c r="L7944" s="28"/>
      <c r="M7944" s="28"/>
      <c r="N7944" s="28"/>
      <c r="O7944" s="28"/>
      <c r="P7944" s="28"/>
      <c r="Q7944" s="28"/>
      <c r="R7944" s="28"/>
    </row>
    <row r="7945" spans="2:18">
      <c r="B7945" s="28"/>
      <c r="C7945" s="28"/>
      <c r="D7945" s="28"/>
      <c r="E7945" s="28"/>
      <c r="F7945" s="28"/>
      <c r="G7945" s="28"/>
      <c r="H7945" s="28"/>
      <c r="I7945" s="28"/>
      <c r="J7945" s="28"/>
      <c r="K7945" s="28"/>
      <c r="L7945" s="28"/>
      <c r="M7945" s="28"/>
      <c r="N7945" s="28"/>
      <c r="O7945" s="28"/>
      <c r="P7945" s="28"/>
      <c r="Q7945" s="28"/>
      <c r="R7945" s="28"/>
    </row>
    <row r="7946" spans="2:18">
      <c r="B7946" s="28"/>
      <c r="C7946" s="28"/>
      <c r="D7946" s="28"/>
      <c r="E7946" s="28"/>
      <c r="F7946" s="28"/>
      <c r="G7946" s="28"/>
      <c r="H7946" s="28"/>
      <c r="I7946" s="28"/>
      <c r="J7946" s="28"/>
      <c r="K7946" s="28"/>
      <c r="L7946" s="28"/>
      <c r="M7946" s="28"/>
      <c r="N7946" s="28"/>
      <c r="O7946" s="28"/>
      <c r="P7946" s="28"/>
      <c r="Q7946" s="28"/>
      <c r="R7946" s="28"/>
    </row>
    <row r="7947" spans="2:18">
      <c r="B7947" s="28"/>
      <c r="C7947" s="28"/>
      <c r="D7947" s="28"/>
      <c r="E7947" s="28"/>
      <c r="F7947" s="28"/>
      <c r="G7947" s="28"/>
      <c r="H7947" s="28"/>
      <c r="I7947" s="28"/>
      <c r="J7947" s="28"/>
      <c r="K7947" s="28"/>
      <c r="L7947" s="28"/>
      <c r="M7947" s="28"/>
      <c r="N7947" s="28"/>
      <c r="O7947" s="28"/>
      <c r="P7947" s="28"/>
      <c r="Q7947" s="28"/>
      <c r="R7947" s="28"/>
    </row>
    <row r="7948" spans="2:18">
      <c r="B7948" s="28"/>
      <c r="C7948" s="28"/>
      <c r="D7948" s="28"/>
      <c r="E7948" s="28"/>
      <c r="F7948" s="28"/>
      <c r="G7948" s="28"/>
      <c r="H7948" s="28"/>
      <c r="I7948" s="28"/>
      <c r="J7948" s="28"/>
      <c r="K7948" s="28"/>
      <c r="L7948" s="28"/>
      <c r="M7948" s="28"/>
      <c r="N7948" s="28"/>
      <c r="O7948" s="28"/>
      <c r="P7948" s="28"/>
      <c r="Q7948" s="28"/>
      <c r="R7948" s="28"/>
    </row>
    <row r="7949" spans="2:18">
      <c r="B7949" s="28"/>
      <c r="C7949" s="28"/>
      <c r="D7949" s="28"/>
      <c r="E7949" s="28"/>
      <c r="F7949" s="28"/>
      <c r="G7949" s="28"/>
      <c r="H7949" s="28"/>
      <c r="I7949" s="28"/>
      <c r="J7949" s="28"/>
      <c r="K7949" s="28"/>
      <c r="L7949" s="28"/>
      <c r="M7949" s="28"/>
      <c r="N7949" s="28"/>
      <c r="O7949" s="28"/>
      <c r="P7949" s="28"/>
      <c r="Q7949" s="28"/>
      <c r="R7949" s="28"/>
    </row>
    <row r="7950" spans="2:18">
      <c r="B7950" s="28"/>
      <c r="C7950" s="28"/>
      <c r="D7950" s="28"/>
      <c r="E7950" s="28"/>
      <c r="F7950" s="28"/>
      <c r="G7950" s="28"/>
      <c r="H7950" s="28"/>
      <c r="I7950" s="28"/>
      <c r="J7950" s="28"/>
      <c r="K7950" s="28"/>
      <c r="L7950" s="28"/>
      <c r="M7950" s="28"/>
      <c r="N7950" s="28"/>
      <c r="O7950" s="28"/>
      <c r="P7950" s="28"/>
      <c r="Q7950" s="28"/>
      <c r="R7950" s="28"/>
    </row>
    <row r="7951" spans="2:18">
      <c r="B7951" s="28"/>
      <c r="C7951" s="28"/>
      <c r="D7951" s="28"/>
      <c r="E7951" s="28"/>
      <c r="F7951" s="28"/>
      <c r="G7951" s="28"/>
      <c r="H7951" s="28"/>
      <c r="I7951" s="28"/>
      <c r="J7951" s="28"/>
      <c r="K7951" s="28"/>
      <c r="L7951" s="28"/>
      <c r="M7951" s="28"/>
      <c r="N7951" s="28"/>
      <c r="O7951" s="28"/>
      <c r="P7951" s="28"/>
      <c r="Q7951" s="28"/>
      <c r="R7951" s="28"/>
    </row>
    <row r="7952" spans="2:18">
      <c r="B7952" s="28"/>
      <c r="C7952" s="28"/>
      <c r="D7952" s="28"/>
      <c r="E7952" s="28"/>
      <c r="F7952" s="28"/>
      <c r="G7952" s="28"/>
      <c r="H7952" s="28"/>
      <c r="I7952" s="28"/>
      <c r="J7952" s="28"/>
      <c r="K7952" s="28"/>
      <c r="L7952" s="28"/>
      <c r="M7952" s="28"/>
      <c r="N7952" s="28"/>
      <c r="O7952" s="28"/>
      <c r="P7952" s="28"/>
      <c r="Q7952" s="28"/>
      <c r="R7952" s="28"/>
    </row>
    <row r="7953" spans="2:18">
      <c r="B7953" s="28"/>
      <c r="C7953" s="28"/>
      <c r="D7953" s="28"/>
      <c r="E7953" s="28"/>
      <c r="F7953" s="28"/>
      <c r="G7953" s="28"/>
      <c r="H7953" s="28"/>
      <c r="I7953" s="28"/>
      <c r="J7953" s="28"/>
      <c r="K7953" s="28"/>
      <c r="L7953" s="28"/>
      <c r="M7953" s="28"/>
      <c r="N7953" s="28"/>
      <c r="O7953" s="28"/>
      <c r="P7953" s="28"/>
      <c r="Q7953" s="28"/>
      <c r="R7953" s="28"/>
    </row>
    <row r="7954" spans="2:18">
      <c r="B7954" s="28"/>
      <c r="C7954" s="28"/>
      <c r="D7954" s="28"/>
      <c r="E7954" s="28"/>
      <c r="F7954" s="28"/>
      <c r="G7954" s="28"/>
      <c r="H7954" s="28"/>
      <c r="I7954" s="28"/>
      <c r="J7954" s="28"/>
      <c r="K7954" s="28"/>
      <c r="L7954" s="28"/>
      <c r="M7954" s="28"/>
      <c r="N7954" s="28"/>
      <c r="O7954" s="28"/>
      <c r="P7954" s="28"/>
      <c r="Q7954" s="28"/>
      <c r="R7954" s="28"/>
    </row>
    <row r="7955" spans="2:18">
      <c r="B7955" s="28"/>
      <c r="C7955" s="28"/>
      <c r="D7955" s="28"/>
      <c r="E7955" s="28"/>
      <c r="F7955" s="28"/>
      <c r="G7955" s="28"/>
      <c r="H7955" s="28"/>
      <c r="I7955" s="28"/>
      <c r="J7955" s="28"/>
      <c r="K7955" s="28"/>
      <c r="L7955" s="28"/>
      <c r="M7955" s="28"/>
      <c r="N7955" s="28"/>
      <c r="O7955" s="28"/>
      <c r="P7955" s="28"/>
      <c r="Q7955" s="28"/>
      <c r="R7955" s="28"/>
    </row>
    <row r="7956" spans="2:18">
      <c r="B7956" s="28"/>
      <c r="C7956" s="28"/>
      <c r="D7956" s="28"/>
      <c r="E7956" s="28"/>
      <c r="F7956" s="28"/>
      <c r="G7956" s="28"/>
      <c r="H7956" s="28"/>
      <c r="I7956" s="28"/>
      <c r="J7956" s="28"/>
      <c r="K7956" s="28"/>
      <c r="L7956" s="28"/>
      <c r="M7956" s="28"/>
      <c r="N7956" s="28"/>
      <c r="O7956" s="28"/>
      <c r="P7956" s="28"/>
      <c r="Q7956" s="28"/>
      <c r="R7956" s="28"/>
    </row>
    <row r="7957" spans="2:18">
      <c r="B7957" s="28"/>
      <c r="C7957" s="28"/>
      <c r="D7957" s="28"/>
      <c r="E7957" s="28"/>
      <c r="F7957" s="28"/>
      <c r="G7957" s="28"/>
      <c r="H7957" s="28"/>
      <c r="I7957" s="28"/>
      <c r="J7957" s="28"/>
      <c r="K7957" s="28"/>
      <c r="L7957" s="28"/>
      <c r="M7957" s="28"/>
      <c r="N7957" s="28"/>
      <c r="O7957" s="28"/>
      <c r="P7957" s="28"/>
      <c r="Q7957" s="28"/>
      <c r="R7957" s="28"/>
    </row>
    <row r="7958" spans="2:18">
      <c r="B7958" s="28"/>
      <c r="C7958" s="28"/>
      <c r="D7958" s="28"/>
      <c r="E7958" s="28"/>
      <c r="F7958" s="28"/>
      <c r="G7958" s="28"/>
      <c r="H7958" s="28"/>
      <c r="I7958" s="28"/>
      <c r="J7958" s="28"/>
      <c r="K7958" s="28"/>
      <c r="L7958" s="28"/>
      <c r="M7958" s="28"/>
      <c r="N7958" s="28"/>
      <c r="O7958" s="28"/>
      <c r="P7958" s="28"/>
      <c r="Q7958" s="28"/>
      <c r="R7958" s="28"/>
    </row>
    <row r="7959" spans="2:18">
      <c r="B7959" s="28"/>
      <c r="C7959" s="28"/>
      <c r="D7959" s="28"/>
      <c r="E7959" s="28"/>
      <c r="F7959" s="28"/>
      <c r="G7959" s="28"/>
      <c r="H7959" s="28"/>
      <c r="I7959" s="28"/>
      <c r="J7959" s="28"/>
      <c r="K7959" s="28"/>
      <c r="L7959" s="28"/>
      <c r="M7959" s="28"/>
      <c r="N7959" s="28"/>
      <c r="O7959" s="28"/>
      <c r="P7959" s="28"/>
      <c r="Q7959" s="28"/>
      <c r="R7959" s="28"/>
    </row>
    <row r="7960" spans="2:18">
      <c r="B7960" s="28"/>
      <c r="C7960" s="28"/>
      <c r="D7960" s="28"/>
      <c r="E7960" s="28"/>
      <c r="F7960" s="28"/>
      <c r="G7960" s="28"/>
      <c r="H7960" s="28"/>
      <c r="I7960" s="28"/>
      <c r="J7960" s="28"/>
      <c r="K7960" s="28"/>
      <c r="L7960" s="28"/>
      <c r="M7960" s="28"/>
      <c r="N7960" s="28"/>
      <c r="O7960" s="28"/>
      <c r="P7960" s="28"/>
      <c r="Q7960" s="28"/>
      <c r="R7960" s="28"/>
    </row>
    <row r="7961" spans="2:18">
      <c r="B7961" s="28"/>
      <c r="C7961" s="28"/>
      <c r="D7961" s="28"/>
      <c r="E7961" s="28"/>
      <c r="F7961" s="28"/>
      <c r="G7961" s="28"/>
      <c r="H7961" s="28"/>
      <c r="I7961" s="28"/>
      <c r="J7961" s="28"/>
      <c r="K7961" s="28"/>
      <c r="L7961" s="28"/>
      <c r="M7961" s="28"/>
      <c r="N7961" s="28"/>
      <c r="O7961" s="28"/>
      <c r="P7961" s="28"/>
      <c r="Q7961" s="28"/>
      <c r="R7961" s="28"/>
    </row>
    <row r="7962" spans="2:18">
      <c r="B7962" s="28"/>
      <c r="C7962" s="28"/>
      <c r="D7962" s="28"/>
      <c r="E7962" s="28"/>
      <c r="F7962" s="28"/>
      <c r="G7962" s="28"/>
      <c r="H7962" s="28"/>
      <c r="I7962" s="28"/>
      <c r="J7962" s="28"/>
      <c r="K7962" s="28"/>
      <c r="L7962" s="28"/>
      <c r="M7962" s="28"/>
      <c r="N7962" s="28"/>
      <c r="O7962" s="28"/>
      <c r="P7962" s="28"/>
      <c r="Q7962" s="28"/>
      <c r="R7962" s="28"/>
    </row>
    <row r="7963" spans="2:18">
      <c r="B7963" s="28"/>
      <c r="C7963" s="28"/>
      <c r="D7963" s="28"/>
      <c r="E7963" s="28"/>
      <c r="F7963" s="28"/>
      <c r="G7963" s="28"/>
      <c r="H7963" s="28"/>
      <c r="I7963" s="28"/>
      <c r="J7963" s="28"/>
      <c r="K7963" s="28"/>
      <c r="L7963" s="28"/>
      <c r="M7963" s="28"/>
      <c r="N7963" s="28"/>
      <c r="O7963" s="28"/>
      <c r="P7963" s="28"/>
      <c r="Q7963" s="28"/>
      <c r="R7963" s="28"/>
    </row>
    <row r="7964" spans="2:18">
      <c r="B7964" s="28"/>
      <c r="C7964" s="28"/>
      <c r="D7964" s="28"/>
      <c r="E7964" s="28"/>
      <c r="F7964" s="28"/>
      <c r="G7964" s="28"/>
      <c r="H7964" s="28"/>
      <c r="I7964" s="28"/>
      <c r="J7964" s="28"/>
      <c r="K7964" s="28"/>
      <c r="L7964" s="28"/>
      <c r="M7964" s="28"/>
      <c r="N7964" s="28"/>
      <c r="O7964" s="28"/>
      <c r="P7964" s="28"/>
      <c r="Q7964" s="28"/>
      <c r="R7964" s="28"/>
    </row>
    <row r="7965" spans="2:18">
      <c r="B7965" s="28"/>
      <c r="C7965" s="28"/>
      <c r="D7965" s="28"/>
      <c r="E7965" s="28"/>
      <c r="F7965" s="28"/>
      <c r="G7965" s="28"/>
      <c r="H7965" s="28"/>
      <c r="I7965" s="28"/>
      <c r="J7965" s="28"/>
      <c r="K7965" s="28"/>
      <c r="L7965" s="28"/>
      <c r="M7965" s="28"/>
      <c r="N7965" s="28"/>
      <c r="O7965" s="28"/>
      <c r="P7965" s="28"/>
      <c r="Q7965" s="28"/>
      <c r="R7965" s="28"/>
    </row>
    <row r="7966" spans="2:18">
      <c r="B7966" s="28"/>
      <c r="C7966" s="28"/>
      <c r="D7966" s="28"/>
      <c r="E7966" s="28"/>
      <c r="F7966" s="28"/>
      <c r="G7966" s="28"/>
      <c r="H7966" s="28"/>
      <c r="I7966" s="28"/>
      <c r="J7966" s="28"/>
      <c r="K7966" s="28"/>
      <c r="L7966" s="28"/>
      <c r="M7966" s="28"/>
      <c r="N7966" s="28"/>
      <c r="O7966" s="28"/>
      <c r="P7966" s="28"/>
      <c r="Q7966" s="28"/>
      <c r="R7966" s="28"/>
    </row>
    <row r="7967" spans="2:18">
      <c r="B7967" s="28"/>
      <c r="C7967" s="28"/>
      <c r="D7967" s="28"/>
      <c r="E7967" s="28"/>
      <c r="F7967" s="28"/>
      <c r="G7967" s="28"/>
      <c r="H7967" s="28"/>
      <c r="I7967" s="28"/>
      <c r="J7967" s="28"/>
      <c r="K7967" s="28"/>
      <c r="L7967" s="28"/>
      <c r="M7967" s="28"/>
      <c r="N7967" s="28"/>
      <c r="O7967" s="28"/>
      <c r="P7967" s="28"/>
      <c r="Q7967" s="28"/>
      <c r="R7967" s="28"/>
    </row>
    <row r="7968" spans="2:18">
      <c r="B7968" s="28"/>
      <c r="C7968" s="28"/>
      <c r="D7968" s="28"/>
      <c r="E7968" s="28"/>
      <c r="F7968" s="28"/>
      <c r="G7968" s="28"/>
      <c r="H7968" s="28"/>
      <c r="I7968" s="28"/>
      <c r="J7968" s="28"/>
      <c r="K7968" s="28"/>
      <c r="L7968" s="28"/>
      <c r="M7968" s="28"/>
      <c r="N7968" s="28"/>
      <c r="O7968" s="28"/>
      <c r="P7968" s="28"/>
      <c r="Q7968" s="28"/>
      <c r="R7968" s="28"/>
    </row>
    <row r="7969" spans="2:18">
      <c r="B7969" s="28"/>
      <c r="C7969" s="28"/>
      <c r="D7969" s="28"/>
      <c r="E7969" s="28"/>
      <c r="F7969" s="28"/>
      <c r="G7969" s="28"/>
      <c r="H7969" s="28"/>
      <c r="I7969" s="28"/>
      <c r="J7969" s="28"/>
      <c r="K7969" s="28"/>
      <c r="L7969" s="28"/>
      <c r="M7969" s="28"/>
      <c r="N7969" s="28"/>
      <c r="O7969" s="28"/>
      <c r="P7969" s="28"/>
      <c r="Q7969" s="28"/>
      <c r="R7969" s="28"/>
    </row>
    <row r="7970" spans="2:18">
      <c r="B7970" s="28"/>
      <c r="C7970" s="28"/>
      <c r="D7970" s="28"/>
      <c r="E7970" s="28"/>
      <c r="F7970" s="28"/>
      <c r="G7970" s="28"/>
      <c r="H7970" s="28"/>
      <c r="I7970" s="28"/>
      <c r="J7970" s="28"/>
      <c r="K7970" s="28"/>
      <c r="L7970" s="28"/>
      <c r="M7970" s="28"/>
      <c r="N7970" s="28"/>
      <c r="O7970" s="28"/>
      <c r="P7970" s="28"/>
      <c r="Q7970" s="28"/>
      <c r="R7970" s="28"/>
    </row>
    <row r="7971" spans="2:18">
      <c r="B7971" s="28"/>
      <c r="C7971" s="28"/>
      <c r="D7971" s="28"/>
      <c r="E7971" s="28"/>
      <c r="F7971" s="28"/>
      <c r="G7971" s="28"/>
      <c r="H7971" s="28"/>
      <c r="I7971" s="28"/>
      <c r="J7971" s="28"/>
      <c r="K7971" s="28"/>
      <c r="L7971" s="28"/>
      <c r="M7971" s="28"/>
      <c r="N7971" s="28"/>
      <c r="O7971" s="28"/>
      <c r="P7971" s="28"/>
      <c r="Q7971" s="28"/>
      <c r="R7971" s="28"/>
    </row>
    <row r="7972" spans="2:18">
      <c r="B7972" s="28"/>
      <c r="C7972" s="28"/>
      <c r="D7972" s="28"/>
      <c r="E7972" s="28"/>
      <c r="F7972" s="28"/>
      <c r="G7972" s="28"/>
      <c r="H7972" s="28"/>
      <c r="I7972" s="28"/>
      <c r="J7972" s="28"/>
      <c r="K7972" s="28"/>
      <c r="L7972" s="28"/>
      <c r="M7972" s="28"/>
      <c r="N7972" s="28"/>
      <c r="O7972" s="28"/>
      <c r="P7972" s="28"/>
      <c r="Q7972" s="28"/>
      <c r="R7972" s="28"/>
    </row>
    <row r="7973" spans="2:18">
      <c r="B7973" s="28"/>
      <c r="C7973" s="28"/>
      <c r="D7973" s="28"/>
      <c r="E7973" s="28"/>
      <c r="F7973" s="28"/>
      <c r="G7973" s="28"/>
      <c r="H7973" s="28"/>
      <c r="I7973" s="28"/>
      <c r="J7973" s="28"/>
      <c r="K7973" s="28"/>
      <c r="L7973" s="28"/>
      <c r="M7973" s="28"/>
      <c r="N7973" s="28"/>
      <c r="O7973" s="28"/>
      <c r="P7973" s="28"/>
      <c r="Q7973" s="28"/>
      <c r="R7973" s="28"/>
    </row>
    <row r="7974" spans="2:18">
      <c r="B7974" s="28"/>
      <c r="C7974" s="28"/>
      <c r="D7974" s="28"/>
      <c r="E7974" s="28"/>
      <c r="F7974" s="28"/>
      <c r="G7974" s="28"/>
      <c r="H7974" s="28"/>
      <c r="I7974" s="28"/>
      <c r="J7974" s="28"/>
      <c r="K7974" s="28"/>
      <c r="L7974" s="28"/>
      <c r="M7974" s="28"/>
      <c r="N7974" s="28"/>
      <c r="O7974" s="28"/>
      <c r="P7974" s="28"/>
      <c r="Q7974" s="28"/>
      <c r="R7974" s="28"/>
    </row>
    <row r="7975" spans="2:18">
      <c r="B7975" s="28"/>
      <c r="C7975" s="28"/>
      <c r="D7975" s="28"/>
      <c r="E7975" s="28"/>
      <c r="F7975" s="28"/>
      <c r="G7975" s="28"/>
      <c r="H7975" s="28"/>
      <c r="I7975" s="28"/>
      <c r="J7975" s="28"/>
      <c r="K7975" s="28"/>
      <c r="L7975" s="28"/>
      <c r="M7975" s="28"/>
      <c r="N7975" s="28"/>
      <c r="O7975" s="28"/>
      <c r="P7975" s="28"/>
      <c r="Q7975" s="28"/>
      <c r="R7975" s="28"/>
    </row>
    <row r="7976" spans="2:18">
      <c r="B7976" s="28"/>
      <c r="C7976" s="28"/>
      <c r="D7976" s="28"/>
      <c r="E7976" s="28"/>
      <c r="F7976" s="28"/>
      <c r="G7976" s="28"/>
      <c r="H7976" s="28"/>
      <c r="I7976" s="28"/>
      <c r="J7976" s="28"/>
      <c r="K7976" s="28"/>
      <c r="L7976" s="28"/>
      <c r="M7976" s="28"/>
      <c r="N7976" s="28"/>
      <c r="O7976" s="28"/>
      <c r="P7976" s="28"/>
      <c r="Q7976" s="28"/>
      <c r="R7976" s="28"/>
    </row>
    <row r="7977" spans="2:18">
      <c r="B7977" s="28"/>
      <c r="C7977" s="28"/>
      <c r="D7977" s="28"/>
      <c r="E7977" s="28"/>
      <c r="F7977" s="28"/>
      <c r="G7977" s="28"/>
      <c r="H7977" s="28"/>
      <c r="I7977" s="28"/>
      <c r="J7977" s="28"/>
      <c r="K7977" s="28"/>
      <c r="L7977" s="28"/>
      <c r="M7977" s="28"/>
      <c r="N7977" s="28"/>
      <c r="O7977" s="28"/>
      <c r="P7977" s="28"/>
      <c r="Q7977" s="28"/>
      <c r="R7977" s="28"/>
    </row>
    <row r="7978" spans="2:18">
      <c r="B7978" s="28"/>
      <c r="C7978" s="28"/>
      <c r="D7978" s="28"/>
      <c r="E7978" s="28"/>
      <c r="F7978" s="28"/>
      <c r="G7978" s="28"/>
      <c r="H7978" s="28"/>
      <c r="I7978" s="28"/>
      <c r="J7978" s="28"/>
      <c r="K7978" s="28"/>
      <c r="L7978" s="28"/>
      <c r="M7978" s="28"/>
      <c r="N7978" s="28"/>
      <c r="O7978" s="28"/>
      <c r="P7978" s="28"/>
      <c r="Q7978" s="28"/>
      <c r="R7978" s="28"/>
    </row>
    <row r="7979" spans="2:18">
      <c r="B7979" s="28"/>
      <c r="C7979" s="28"/>
      <c r="D7979" s="28"/>
      <c r="E7979" s="28"/>
      <c r="F7979" s="28"/>
      <c r="G7979" s="28"/>
      <c r="H7979" s="28"/>
      <c r="I7979" s="28"/>
      <c r="J7979" s="28"/>
      <c r="K7979" s="28"/>
      <c r="L7979" s="28"/>
      <c r="M7979" s="28"/>
      <c r="N7979" s="28"/>
      <c r="O7979" s="28"/>
      <c r="P7979" s="28"/>
      <c r="Q7979" s="28"/>
      <c r="R7979" s="28"/>
    </row>
    <row r="7980" spans="2:18">
      <c r="B7980" s="28"/>
      <c r="C7980" s="28"/>
      <c r="D7980" s="28"/>
      <c r="E7980" s="28"/>
      <c r="F7980" s="28"/>
      <c r="G7980" s="28"/>
      <c r="H7980" s="28"/>
      <c r="I7980" s="28"/>
      <c r="J7980" s="28"/>
      <c r="K7980" s="28"/>
      <c r="L7980" s="28"/>
      <c r="M7980" s="28"/>
      <c r="N7980" s="28"/>
      <c r="O7980" s="28"/>
      <c r="P7980" s="28"/>
      <c r="Q7980" s="28"/>
      <c r="R7980" s="28"/>
    </row>
    <row r="7981" spans="2:18">
      <c r="B7981" s="28"/>
      <c r="C7981" s="28"/>
      <c r="D7981" s="28"/>
      <c r="E7981" s="28"/>
      <c r="F7981" s="28"/>
      <c r="G7981" s="28"/>
      <c r="H7981" s="28"/>
      <c r="I7981" s="28"/>
      <c r="J7981" s="28"/>
      <c r="K7981" s="28"/>
      <c r="L7981" s="28"/>
      <c r="M7981" s="28"/>
      <c r="N7981" s="28"/>
      <c r="O7981" s="28"/>
      <c r="P7981" s="28"/>
      <c r="Q7981" s="28"/>
      <c r="R7981" s="28"/>
    </row>
    <row r="7982" spans="2:18">
      <c r="B7982" s="28"/>
      <c r="C7982" s="28"/>
      <c r="D7982" s="28"/>
      <c r="E7982" s="28"/>
      <c r="F7982" s="28"/>
      <c r="G7982" s="28"/>
      <c r="H7982" s="28"/>
      <c r="I7982" s="28"/>
      <c r="J7982" s="28"/>
      <c r="K7982" s="28"/>
      <c r="L7982" s="28"/>
      <c r="M7982" s="28"/>
      <c r="N7982" s="28"/>
      <c r="O7982" s="28"/>
      <c r="P7982" s="28"/>
      <c r="Q7982" s="28"/>
      <c r="R7982" s="28"/>
    </row>
    <row r="7983" spans="2:18">
      <c r="B7983" s="28"/>
      <c r="C7983" s="28"/>
      <c r="D7983" s="28"/>
      <c r="E7983" s="28"/>
      <c r="F7983" s="28"/>
      <c r="G7983" s="28"/>
      <c r="H7983" s="28"/>
      <c r="I7983" s="28"/>
      <c r="J7983" s="28"/>
      <c r="K7983" s="28"/>
      <c r="L7983" s="28"/>
      <c r="M7983" s="28"/>
      <c r="N7983" s="28"/>
      <c r="O7983" s="28"/>
      <c r="P7983" s="28"/>
      <c r="Q7983" s="28"/>
      <c r="R7983" s="28"/>
    </row>
    <row r="7984" spans="2:18">
      <c r="B7984" s="28"/>
      <c r="C7984" s="28"/>
      <c r="D7984" s="28"/>
      <c r="E7984" s="28"/>
      <c r="F7984" s="28"/>
      <c r="G7984" s="28"/>
      <c r="H7984" s="28"/>
      <c r="I7984" s="28"/>
      <c r="J7984" s="28"/>
      <c r="K7984" s="28"/>
      <c r="L7984" s="28"/>
      <c r="M7984" s="28"/>
      <c r="N7984" s="28"/>
      <c r="O7984" s="28"/>
      <c r="P7984" s="28"/>
      <c r="Q7984" s="28"/>
      <c r="R7984" s="28"/>
    </row>
    <row r="7985" spans="2:18">
      <c r="B7985" s="28"/>
      <c r="C7985" s="28"/>
      <c r="D7985" s="28"/>
      <c r="E7985" s="28"/>
      <c r="F7985" s="28"/>
      <c r="G7985" s="28"/>
      <c r="H7985" s="28"/>
      <c r="I7985" s="28"/>
      <c r="J7985" s="28"/>
      <c r="K7985" s="28"/>
      <c r="L7985" s="28"/>
      <c r="M7985" s="28"/>
      <c r="N7985" s="28"/>
      <c r="O7985" s="28"/>
      <c r="P7985" s="28"/>
      <c r="Q7985" s="28"/>
      <c r="R7985" s="28"/>
    </row>
    <row r="7986" spans="2:18">
      <c r="B7986" s="28"/>
      <c r="C7986" s="28"/>
      <c r="D7986" s="28"/>
      <c r="E7986" s="28"/>
      <c r="F7986" s="28"/>
      <c r="G7986" s="28"/>
      <c r="H7986" s="28"/>
      <c r="I7986" s="28"/>
      <c r="J7986" s="28"/>
      <c r="K7986" s="28"/>
      <c r="L7986" s="28"/>
      <c r="M7986" s="28"/>
      <c r="N7986" s="28"/>
      <c r="O7986" s="28"/>
      <c r="P7986" s="28"/>
      <c r="Q7986" s="28"/>
      <c r="R7986" s="28"/>
    </row>
    <row r="7987" spans="2:18">
      <c r="B7987" s="28"/>
      <c r="C7987" s="28"/>
      <c r="D7987" s="28"/>
      <c r="E7987" s="28"/>
      <c r="F7987" s="28"/>
      <c r="G7987" s="28"/>
      <c r="H7987" s="28"/>
      <c r="I7987" s="28"/>
      <c r="J7987" s="28"/>
      <c r="K7987" s="28"/>
      <c r="L7987" s="28"/>
      <c r="M7987" s="28"/>
      <c r="N7987" s="28"/>
      <c r="O7987" s="28"/>
      <c r="P7987" s="28"/>
      <c r="Q7987" s="28"/>
      <c r="R7987" s="28"/>
    </row>
    <row r="7988" spans="2:18">
      <c r="B7988" s="28"/>
      <c r="C7988" s="28"/>
      <c r="D7988" s="28"/>
      <c r="E7988" s="28"/>
      <c r="F7988" s="28"/>
      <c r="G7988" s="28"/>
      <c r="H7988" s="28"/>
      <c r="I7988" s="28"/>
      <c r="J7988" s="28"/>
      <c r="K7988" s="28"/>
      <c r="L7988" s="28"/>
      <c r="M7988" s="28"/>
      <c r="N7988" s="28"/>
      <c r="O7988" s="28"/>
      <c r="P7988" s="28"/>
      <c r="Q7988" s="28"/>
      <c r="R7988" s="28"/>
    </row>
    <row r="7989" spans="2:18">
      <c r="B7989" s="28"/>
      <c r="C7989" s="28"/>
      <c r="D7989" s="28"/>
      <c r="E7989" s="28"/>
      <c r="F7989" s="28"/>
      <c r="G7989" s="28"/>
      <c r="H7989" s="28"/>
      <c r="I7989" s="28"/>
      <c r="J7989" s="28"/>
      <c r="K7989" s="28"/>
      <c r="L7989" s="28"/>
      <c r="M7989" s="28"/>
      <c r="N7989" s="28"/>
      <c r="O7989" s="28"/>
      <c r="P7989" s="28"/>
      <c r="Q7989" s="28"/>
      <c r="R7989" s="28"/>
    </row>
    <row r="7990" spans="2:18">
      <c r="B7990" s="28"/>
      <c r="C7990" s="28"/>
      <c r="D7990" s="28"/>
      <c r="E7990" s="28"/>
      <c r="F7990" s="28"/>
      <c r="G7990" s="28"/>
      <c r="H7990" s="28"/>
      <c r="I7990" s="28"/>
      <c r="J7990" s="28"/>
      <c r="K7990" s="28"/>
      <c r="L7990" s="28"/>
      <c r="M7990" s="28"/>
      <c r="N7990" s="28"/>
      <c r="O7990" s="28"/>
      <c r="P7990" s="28"/>
      <c r="Q7990" s="28"/>
      <c r="R7990" s="28"/>
    </row>
    <row r="7991" spans="2:18">
      <c r="B7991" s="28"/>
      <c r="C7991" s="28"/>
      <c r="D7991" s="28"/>
      <c r="E7991" s="28"/>
      <c r="F7991" s="28"/>
      <c r="G7991" s="28"/>
      <c r="H7991" s="28"/>
      <c r="I7991" s="28"/>
      <c r="J7991" s="28"/>
      <c r="K7991" s="28"/>
      <c r="L7991" s="28"/>
      <c r="M7991" s="28"/>
      <c r="N7991" s="28"/>
      <c r="O7991" s="28"/>
      <c r="P7991" s="28"/>
      <c r="Q7991" s="28"/>
      <c r="R7991" s="28"/>
    </row>
    <row r="7992" spans="2:18">
      <c r="B7992" s="28"/>
      <c r="C7992" s="28"/>
      <c r="D7992" s="28"/>
      <c r="E7992" s="28"/>
      <c r="F7992" s="28"/>
      <c r="G7992" s="28"/>
      <c r="H7992" s="28"/>
      <c r="I7992" s="28"/>
      <c r="J7992" s="28"/>
      <c r="K7992" s="28"/>
      <c r="L7992" s="28"/>
      <c r="M7992" s="28"/>
      <c r="N7992" s="28"/>
      <c r="O7992" s="28"/>
      <c r="P7992" s="28"/>
      <c r="Q7992" s="28"/>
      <c r="R7992" s="28"/>
    </row>
    <row r="7993" spans="2:18">
      <c r="B7993" s="28"/>
      <c r="C7993" s="28"/>
      <c r="D7993" s="28"/>
      <c r="E7993" s="28"/>
      <c r="F7993" s="28"/>
      <c r="G7993" s="28"/>
      <c r="H7993" s="28"/>
      <c r="I7993" s="28"/>
      <c r="J7993" s="28"/>
      <c r="K7993" s="28"/>
      <c r="L7993" s="28"/>
      <c r="M7993" s="28"/>
      <c r="N7993" s="28"/>
      <c r="O7993" s="28"/>
      <c r="P7993" s="28"/>
      <c r="Q7993" s="28"/>
      <c r="R7993" s="28"/>
    </row>
    <row r="7994" spans="2:18">
      <c r="B7994" s="28"/>
      <c r="C7994" s="28"/>
      <c r="D7994" s="28"/>
      <c r="E7994" s="28"/>
      <c r="F7994" s="28"/>
      <c r="G7994" s="28"/>
      <c r="H7994" s="28"/>
      <c r="I7994" s="28"/>
      <c r="J7994" s="28"/>
      <c r="K7994" s="28"/>
      <c r="L7994" s="28"/>
      <c r="M7994" s="28"/>
      <c r="N7994" s="28"/>
      <c r="O7994" s="28"/>
      <c r="P7994" s="28"/>
      <c r="Q7994" s="28"/>
      <c r="R7994" s="28"/>
    </row>
    <row r="7995" spans="2:18">
      <c r="B7995" s="28"/>
      <c r="C7995" s="28"/>
      <c r="D7995" s="28"/>
      <c r="E7995" s="28"/>
      <c r="F7995" s="28"/>
      <c r="G7995" s="28"/>
      <c r="H7995" s="28"/>
      <c r="I7995" s="28"/>
      <c r="J7995" s="28"/>
      <c r="K7995" s="28"/>
      <c r="L7995" s="28"/>
      <c r="M7995" s="28"/>
      <c r="N7995" s="28"/>
      <c r="O7995" s="28"/>
      <c r="P7995" s="28"/>
      <c r="Q7995" s="28"/>
      <c r="R7995" s="28"/>
    </row>
    <row r="7996" spans="2:18">
      <c r="B7996" s="28"/>
      <c r="C7996" s="28"/>
      <c r="D7996" s="28"/>
      <c r="E7996" s="28"/>
      <c r="F7996" s="28"/>
      <c r="G7996" s="28"/>
      <c r="H7996" s="28"/>
      <c r="I7996" s="28"/>
      <c r="J7996" s="28"/>
      <c r="K7996" s="28"/>
      <c r="L7996" s="28"/>
      <c r="M7996" s="28"/>
      <c r="N7996" s="28"/>
      <c r="O7996" s="28"/>
      <c r="P7996" s="28"/>
      <c r="Q7996" s="28"/>
      <c r="R7996" s="28"/>
    </row>
    <row r="7997" spans="2:18">
      <c r="B7997" s="28"/>
      <c r="C7997" s="28"/>
      <c r="D7997" s="28"/>
      <c r="E7997" s="28"/>
      <c r="F7997" s="28"/>
      <c r="G7997" s="28"/>
      <c r="H7997" s="28"/>
      <c r="I7997" s="28"/>
      <c r="J7997" s="28"/>
      <c r="K7997" s="28"/>
      <c r="L7997" s="28"/>
      <c r="M7997" s="28"/>
      <c r="N7997" s="28"/>
      <c r="O7997" s="28"/>
      <c r="P7997" s="28"/>
      <c r="Q7997" s="28"/>
      <c r="R7997" s="28"/>
    </row>
    <row r="7998" spans="2:18">
      <c r="B7998" s="28"/>
      <c r="C7998" s="28"/>
      <c r="D7998" s="28"/>
      <c r="E7998" s="28"/>
      <c r="F7998" s="28"/>
      <c r="G7998" s="28"/>
      <c r="H7998" s="28"/>
      <c r="I7998" s="28"/>
      <c r="J7998" s="28"/>
      <c r="K7998" s="28"/>
      <c r="L7998" s="28"/>
      <c r="M7998" s="28"/>
      <c r="N7998" s="28"/>
      <c r="O7998" s="28"/>
      <c r="P7998" s="28"/>
      <c r="Q7998" s="28"/>
      <c r="R7998" s="28"/>
    </row>
    <row r="7999" spans="2:18">
      <c r="B7999" s="28"/>
      <c r="C7999" s="28"/>
      <c r="D7999" s="28"/>
      <c r="E7999" s="28"/>
      <c r="F7999" s="28"/>
      <c r="G7999" s="28"/>
      <c r="H7999" s="28"/>
      <c r="I7999" s="28"/>
      <c r="J7999" s="28"/>
      <c r="K7999" s="28"/>
      <c r="L7999" s="28"/>
      <c r="M7999" s="28"/>
      <c r="N7999" s="28"/>
      <c r="O7999" s="28"/>
      <c r="P7999" s="28"/>
      <c r="Q7999" s="28"/>
      <c r="R7999" s="28"/>
    </row>
    <row r="8000" spans="2:18">
      <c r="B8000" s="28"/>
      <c r="C8000" s="28"/>
      <c r="D8000" s="28"/>
      <c r="E8000" s="28"/>
      <c r="F8000" s="28"/>
      <c r="G8000" s="28"/>
      <c r="H8000" s="28"/>
      <c r="I8000" s="28"/>
      <c r="J8000" s="28"/>
      <c r="K8000" s="28"/>
      <c r="L8000" s="28"/>
      <c r="M8000" s="28"/>
      <c r="N8000" s="28"/>
      <c r="O8000" s="28"/>
      <c r="P8000" s="28"/>
      <c r="Q8000" s="28"/>
      <c r="R8000" s="28"/>
    </row>
    <row r="8001" spans="2:18">
      <c r="B8001" s="28"/>
      <c r="C8001" s="28"/>
      <c r="D8001" s="28"/>
      <c r="E8001" s="28"/>
      <c r="F8001" s="28"/>
      <c r="G8001" s="28"/>
      <c r="H8001" s="28"/>
      <c r="I8001" s="28"/>
      <c r="J8001" s="28"/>
      <c r="K8001" s="28"/>
      <c r="L8001" s="28"/>
      <c r="M8001" s="28"/>
      <c r="N8001" s="28"/>
      <c r="O8001" s="28"/>
      <c r="P8001" s="28"/>
      <c r="Q8001" s="28"/>
      <c r="R8001" s="28"/>
    </row>
    <row r="8002" spans="2:18">
      <c r="B8002" s="28"/>
      <c r="C8002" s="28"/>
      <c r="D8002" s="28"/>
      <c r="E8002" s="28"/>
      <c r="F8002" s="28"/>
      <c r="G8002" s="28"/>
      <c r="H8002" s="28"/>
      <c r="I8002" s="28"/>
      <c r="J8002" s="28"/>
      <c r="K8002" s="28"/>
      <c r="L8002" s="28"/>
      <c r="M8002" s="28"/>
      <c r="N8002" s="28"/>
      <c r="O8002" s="28"/>
      <c r="P8002" s="28"/>
      <c r="Q8002" s="28"/>
      <c r="R8002" s="28"/>
    </row>
    <row r="8003" spans="2:18">
      <c r="B8003" s="28"/>
      <c r="C8003" s="28"/>
      <c r="D8003" s="28"/>
      <c r="E8003" s="28"/>
      <c r="F8003" s="28"/>
      <c r="G8003" s="28"/>
      <c r="H8003" s="28"/>
      <c r="I8003" s="28"/>
      <c r="J8003" s="28"/>
      <c r="K8003" s="28"/>
      <c r="L8003" s="28"/>
      <c r="M8003" s="28"/>
      <c r="N8003" s="28"/>
      <c r="O8003" s="28"/>
      <c r="P8003" s="28"/>
      <c r="Q8003" s="28"/>
      <c r="R8003" s="28"/>
    </row>
    <row r="8004" spans="2:18">
      <c r="B8004" s="28"/>
      <c r="C8004" s="28"/>
      <c r="D8004" s="28"/>
      <c r="E8004" s="28"/>
      <c r="F8004" s="28"/>
      <c r="G8004" s="28"/>
      <c r="H8004" s="28"/>
      <c r="I8004" s="28"/>
      <c r="J8004" s="28"/>
      <c r="K8004" s="28"/>
      <c r="L8004" s="28"/>
      <c r="M8004" s="28"/>
      <c r="N8004" s="28"/>
      <c r="O8004" s="28"/>
      <c r="P8004" s="28"/>
      <c r="Q8004" s="28"/>
      <c r="R8004" s="28"/>
    </row>
    <row r="8005" spans="2:18">
      <c r="B8005" s="28"/>
      <c r="C8005" s="28"/>
      <c r="D8005" s="28"/>
      <c r="E8005" s="28"/>
      <c r="F8005" s="28"/>
      <c r="G8005" s="28"/>
      <c r="H8005" s="28"/>
      <c r="I8005" s="28"/>
      <c r="J8005" s="28"/>
      <c r="K8005" s="28"/>
      <c r="L8005" s="28"/>
      <c r="M8005" s="28"/>
      <c r="N8005" s="28"/>
      <c r="O8005" s="28"/>
      <c r="P8005" s="28"/>
      <c r="Q8005" s="28"/>
      <c r="R8005" s="28"/>
    </row>
    <row r="8006" spans="2:18">
      <c r="B8006" s="28"/>
      <c r="C8006" s="28"/>
      <c r="D8006" s="28"/>
      <c r="E8006" s="28"/>
      <c r="F8006" s="28"/>
      <c r="G8006" s="28"/>
      <c r="H8006" s="28"/>
      <c r="I8006" s="28"/>
      <c r="J8006" s="28"/>
      <c r="K8006" s="28"/>
      <c r="L8006" s="28"/>
      <c r="M8006" s="28"/>
      <c r="N8006" s="28"/>
      <c r="O8006" s="28"/>
      <c r="P8006" s="28"/>
      <c r="Q8006" s="28"/>
      <c r="R8006" s="28"/>
    </row>
    <row r="8007" spans="2:18">
      <c r="B8007" s="28"/>
      <c r="C8007" s="28"/>
      <c r="D8007" s="28"/>
      <c r="E8007" s="28"/>
      <c r="F8007" s="28"/>
      <c r="G8007" s="28"/>
      <c r="H8007" s="28"/>
      <c r="I8007" s="28"/>
      <c r="J8007" s="28"/>
      <c r="K8007" s="28"/>
      <c r="L8007" s="28"/>
      <c r="M8007" s="28"/>
      <c r="N8007" s="28"/>
      <c r="O8007" s="28"/>
      <c r="P8007" s="28"/>
      <c r="Q8007" s="28"/>
      <c r="R8007" s="28"/>
    </row>
    <row r="8008" spans="2:18">
      <c r="B8008" s="28"/>
      <c r="C8008" s="28"/>
      <c r="D8008" s="28"/>
      <c r="E8008" s="28"/>
      <c r="F8008" s="28"/>
      <c r="G8008" s="28"/>
      <c r="H8008" s="28"/>
      <c r="I8008" s="28"/>
      <c r="J8008" s="28"/>
      <c r="K8008" s="28"/>
      <c r="L8008" s="28"/>
      <c r="M8008" s="28"/>
      <c r="N8008" s="28"/>
      <c r="O8008" s="28"/>
      <c r="P8008" s="28"/>
      <c r="Q8008" s="28"/>
      <c r="R8008" s="28"/>
    </row>
    <row r="8009" spans="2:18">
      <c r="B8009" s="28"/>
      <c r="C8009" s="28"/>
      <c r="D8009" s="28"/>
      <c r="E8009" s="28"/>
      <c r="F8009" s="28"/>
      <c r="G8009" s="28"/>
      <c r="H8009" s="28"/>
      <c r="I8009" s="28"/>
      <c r="J8009" s="28"/>
      <c r="K8009" s="28"/>
      <c r="L8009" s="28"/>
      <c r="M8009" s="28"/>
      <c r="N8009" s="28"/>
      <c r="O8009" s="28"/>
      <c r="P8009" s="28"/>
      <c r="Q8009" s="28"/>
      <c r="R8009" s="28"/>
    </row>
    <row r="8010" spans="2:18">
      <c r="B8010" s="28"/>
      <c r="C8010" s="28"/>
      <c r="D8010" s="28"/>
      <c r="E8010" s="28"/>
      <c r="F8010" s="28"/>
      <c r="G8010" s="28"/>
      <c r="H8010" s="28"/>
      <c r="I8010" s="28"/>
      <c r="J8010" s="28"/>
      <c r="K8010" s="28"/>
      <c r="L8010" s="28"/>
      <c r="M8010" s="28"/>
      <c r="N8010" s="28"/>
      <c r="O8010" s="28"/>
      <c r="P8010" s="28"/>
      <c r="Q8010" s="28"/>
      <c r="R8010" s="28"/>
    </row>
    <row r="8011" spans="2:18">
      <c r="B8011" s="28"/>
      <c r="C8011" s="28"/>
      <c r="D8011" s="28"/>
      <c r="E8011" s="28"/>
      <c r="F8011" s="28"/>
      <c r="G8011" s="28"/>
      <c r="H8011" s="28"/>
      <c r="I8011" s="28"/>
      <c r="J8011" s="28"/>
      <c r="K8011" s="28"/>
      <c r="L8011" s="28"/>
      <c r="M8011" s="28"/>
      <c r="N8011" s="28"/>
      <c r="O8011" s="28"/>
      <c r="P8011" s="28"/>
      <c r="Q8011" s="28"/>
      <c r="R8011" s="28"/>
    </row>
    <row r="8012" spans="2:18">
      <c r="B8012" s="28"/>
      <c r="C8012" s="28"/>
      <c r="D8012" s="28"/>
      <c r="E8012" s="28"/>
      <c r="F8012" s="28"/>
      <c r="G8012" s="28"/>
      <c r="H8012" s="28"/>
      <c r="I8012" s="28"/>
      <c r="J8012" s="28"/>
      <c r="K8012" s="28"/>
      <c r="L8012" s="28"/>
      <c r="M8012" s="28"/>
      <c r="N8012" s="28"/>
      <c r="O8012" s="28"/>
      <c r="P8012" s="28"/>
      <c r="Q8012" s="28"/>
      <c r="R8012" s="28"/>
    </row>
    <row r="8013" spans="2:18">
      <c r="B8013" s="28"/>
      <c r="C8013" s="28"/>
      <c r="D8013" s="28"/>
      <c r="E8013" s="28"/>
      <c r="F8013" s="28"/>
      <c r="G8013" s="28"/>
      <c r="H8013" s="28"/>
      <c r="I8013" s="28"/>
      <c r="J8013" s="28"/>
      <c r="K8013" s="28"/>
      <c r="L8013" s="28"/>
      <c r="M8013" s="28"/>
      <c r="N8013" s="28"/>
      <c r="O8013" s="28"/>
      <c r="P8013" s="28"/>
      <c r="Q8013" s="28"/>
      <c r="R8013" s="28"/>
    </row>
    <row r="8014" spans="2:18">
      <c r="B8014" s="28"/>
      <c r="C8014" s="28"/>
      <c r="D8014" s="28"/>
      <c r="E8014" s="28"/>
      <c r="F8014" s="28"/>
      <c r="G8014" s="28"/>
      <c r="H8014" s="28"/>
      <c r="I8014" s="28"/>
      <c r="J8014" s="28"/>
      <c r="K8014" s="28"/>
      <c r="L8014" s="28"/>
      <c r="M8014" s="28"/>
      <c r="N8014" s="28"/>
      <c r="O8014" s="28"/>
      <c r="P8014" s="28"/>
      <c r="Q8014" s="28"/>
      <c r="R8014" s="28"/>
    </row>
    <row r="8015" spans="2:18">
      <c r="B8015" s="28"/>
      <c r="C8015" s="28"/>
      <c r="D8015" s="28"/>
      <c r="E8015" s="28"/>
      <c r="F8015" s="28"/>
      <c r="G8015" s="28"/>
      <c r="H8015" s="28"/>
      <c r="I8015" s="28"/>
      <c r="J8015" s="28"/>
      <c r="K8015" s="28"/>
      <c r="L8015" s="28"/>
      <c r="M8015" s="28"/>
      <c r="N8015" s="28"/>
      <c r="O8015" s="28"/>
      <c r="P8015" s="28"/>
      <c r="Q8015" s="28"/>
      <c r="R8015" s="28"/>
    </row>
    <row r="8016" spans="2:18">
      <c r="B8016" s="28"/>
      <c r="C8016" s="28"/>
      <c r="D8016" s="28"/>
      <c r="E8016" s="28"/>
      <c r="F8016" s="28"/>
      <c r="G8016" s="28"/>
      <c r="H8016" s="28"/>
      <c r="I8016" s="28"/>
      <c r="J8016" s="28"/>
      <c r="K8016" s="28"/>
      <c r="L8016" s="28"/>
      <c r="M8016" s="28"/>
      <c r="N8016" s="28"/>
      <c r="O8016" s="28"/>
      <c r="P8016" s="28"/>
      <c r="Q8016" s="28"/>
      <c r="R8016" s="28"/>
    </row>
    <row r="8017" spans="2:18">
      <c r="B8017" s="28"/>
      <c r="C8017" s="28"/>
      <c r="D8017" s="28"/>
      <c r="E8017" s="28"/>
      <c r="F8017" s="28"/>
      <c r="G8017" s="28"/>
      <c r="H8017" s="28"/>
      <c r="I8017" s="28"/>
      <c r="J8017" s="28"/>
      <c r="K8017" s="28"/>
      <c r="L8017" s="28"/>
      <c r="M8017" s="28"/>
      <c r="N8017" s="28"/>
      <c r="O8017" s="28"/>
      <c r="P8017" s="28"/>
      <c r="Q8017" s="28"/>
      <c r="R8017" s="28"/>
    </row>
    <row r="8018" spans="2:18">
      <c r="B8018" s="28"/>
      <c r="C8018" s="28"/>
      <c r="D8018" s="28"/>
      <c r="E8018" s="28"/>
      <c r="F8018" s="28"/>
      <c r="G8018" s="28"/>
      <c r="H8018" s="28"/>
      <c r="I8018" s="28"/>
      <c r="J8018" s="28"/>
      <c r="K8018" s="28"/>
      <c r="L8018" s="28"/>
      <c r="M8018" s="28"/>
      <c r="N8018" s="28"/>
      <c r="O8018" s="28"/>
      <c r="P8018" s="28"/>
      <c r="Q8018" s="28"/>
      <c r="R8018" s="28"/>
    </row>
    <row r="8019" spans="2:18">
      <c r="B8019" s="28"/>
      <c r="C8019" s="28"/>
      <c r="D8019" s="28"/>
      <c r="E8019" s="28"/>
      <c r="F8019" s="28"/>
      <c r="G8019" s="28"/>
      <c r="H8019" s="28"/>
      <c r="I8019" s="28"/>
      <c r="J8019" s="28"/>
      <c r="K8019" s="28"/>
      <c r="L8019" s="28"/>
      <c r="M8019" s="28"/>
      <c r="N8019" s="28"/>
      <c r="O8019" s="28"/>
      <c r="P8019" s="28"/>
      <c r="Q8019" s="28"/>
      <c r="R8019" s="28"/>
    </row>
    <row r="8020" spans="2:18">
      <c r="B8020" s="28"/>
      <c r="C8020" s="28"/>
      <c r="D8020" s="28"/>
      <c r="E8020" s="28"/>
      <c r="F8020" s="28"/>
      <c r="G8020" s="28"/>
      <c r="H8020" s="28"/>
      <c r="I8020" s="28"/>
      <c r="J8020" s="28"/>
      <c r="K8020" s="28"/>
      <c r="L8020" s="28"/>
      <c r="M8020" s="28"/>
      <c r="N8020" s="28"/>
      <c r="O8020" s="28"/>
      <c r="P8020" s="28"/>
      <c r="Q8020" s="28"/>
      <c r="R8020" s="28"/>
    </row>
    <row r="8021" spans="2:18">
      <c r="B8021" s="28"/>
      <c r="C8021" s="28"/>
      <c r="D8021" s="28"/>
      <c r="E8021" s="28"/>
      <c r="F8021" s="28"/>
      <c r="G8021" s="28"/>
      <c r="H8021" s="28"/>
      <c r="I8021" s="28"/>
      <c r="J8021" s="28"/>
      <c r="K8021" s="28"/>
      <c r="L8021" s="28"/>
      <c r="M8021" s="28"/>
      <c r="N8021" s="28"/>
      <c r="O8021" s="28"/>
      <c r="P8021" s="28"/>
      <c r="Q8021" s="28"/>
      <c r="R8021" s="28"/>
    </row>
    <row r="8022" spans="2:18">
      <c r="B8022" s="28"/>
      <c r="C8022" s="28"/>
      <c r="D8022" s="28"/>
      <c r="E8022" s="28"/>
      <c r="F8022" s="28"/>
      <c r="G8022" s="28"/>
      <c r="H8022" s="28"/>
      <c r="I8022" s="28"/>
      <c r="J8022" s="28"/>
      <c r="K8022" s="28"/>
      <c r="L8022" s="28"/>
      <c r="M8022" s="28"/>
      <c r="N8022" s="28"/>
      <c r="O8022" s="28"/>
      <c r="P8022" s="28"/>
      <c r="Q8022" s="28"/>
      <c r="R8022" s="28"/>
    </row>
    <row r="8023" spans="2:18">
      <c r="B8023" s="28"/>
      <c r="C8023" s="28"/>
      <c r="D8023" s="28"/>
      <c r="E8023" s="28"/>
      <c r="F8023" s="28"/>
      <c r="G8023" s="28"/>
      <c r="H8023" s="28"/>
      <c r="I8023" s="28"/>
      <c r="J8023" s="28"/>
      <c r="K8023" s="28"/>
      <c r="L8023" s="28"/>
      <c r="M8023" s="28"/>
      <c r="N8023" s="28"/>
      <c r="O8023" s="28"/>
      <c r="P8023" s="28"/>
      <c r="Q8023" s="28"/>
      <c r="R8023" s="28"/>
    </row>
    <row r="8024" spans="2:18">
      <c r="B8024" s="28"/>
      <c r="C8024" s="28"/>
      <c r="D8024" s="28"/>
      <c r="E8024" s="28"/>
      <c r="F8024" s="28"/>
      <c r="G8024" s="28"/>
      <c r="H8024" s="28"/>
      <c r="I8024" s="28"/>
      <c r="J8024" s="28"/>
      <c r="K8024" s="28"/>
      <c r="L8024" s="28"/>
      <c r="M8024" s="28"/>
      <c r="N8024" s="28"/>
      <c r="O8024" s="28"/>
      <c r="P8024" s="28"/>
      <c r="Q8024" s="28"/>
      <c r="R8024" s="28"/>
    </row>
    <row r="8025" spans="2:18">
      <c r="B8025" s="28"/>
      <c r="C8025" s="28"/>
      <c r="D8025" s="28"/>
      <c r="E8025" s="28"/>
      <c r="F8025" s="28"/>
      <c r="G8025" s="28"/>
      <c r="H8025" s="28"/>
      <c r="I8025" s="28"/>
      <c r="J8025" s="28"/>
      <c r="K8025" s="28"/>
      <c r="L8025" s="28"/>
      <c r="M8025" s="28"/>
      <c r="N8025" s="28"/>
      <c r="O8025" s="28"/>
      <c r="P8025" s="28"/>
      <c r="Q8025" s="28"/>
      <c r="R8025" s="28"/>
    </row>
    <row r="8026" spans="2:18">
      <c r="B8026" s="28"/>
      <c r="C8026" s="28"/>
      <c r="D8026" s="28"/>
      <c r="E8026" s="28"/>
      <c r="F8026" s="28"/>
      <c r="G8026" s="28"/>
      <c r="H8026" s="28"/>
      <c r="I8026" s="28"/>
      <c r="J8026" s="28"/>
      <c r="K8026" s="28"/>
      <c r="L8026" s="28"/>
      <c r="M8026" s="28"/>
      <c r="N8026" s="28"/>
      <c r="O8026" s="28"/>
      <c r="P8026" s="28"/>
      <c r="Q8026" s="28"/>
      <c r="R8026" s="28"/>
    </row>
    <row r="8027" spans="2:18">
      <c r="B8027" s="28"/>
      <c r="C8027" s="28"/>
      <c r="D8027" s="28"/>
      <c r="E8027" s="28"/>
      <c r="F8027" s="28"/>
      <c r="G8027" s="28"/>
      <c r="H8027" s="28"/>
      <c r="I8027" s="28"/>
      <c r="J8027" s="28"/>
      <c r="K8027" s="28"/>
      <c r="L8027" s="28"/>
      <c r="M8027" s="28"/>
      <c r="N8027" s="28"/>
      <c r="O8027" s="28"/>
      <c r="P8027" s="28"/>
      <c r="Q8027" s="28"/>
      <c r="R8027" s="28"/>
    </row>
    <row r="8028" spans="2:18">
      <c r="B8028" s="28"/>
      <c r="C8028" s="28"/>
      <c r="D8028" s="28"/>
      <c r="E8028" s="28"/>
      <c r="F8028" s="28"/>
      <c r="G8028" s="28"/>
      <c r="H8028" s="28"/>
      <c r="I8028" s="28"/>
      <c r="J8028" s="28"/>
      <c r="K8028" s="28"/>
      <c r="L8028" s="28"/>
      <c r="M8028" s="28"/>
      <c r="N8028" s="28"/>
      <c r="O8028" s="28"/>
      <c r="P8028" s="28"/>
      <c r="Q8028" s="28"/>
      <c r="R8028" s="28"/>
    </row>
    <row r="8029" spans="2:18">
      <c r="B8029" s="28"/>
      <c r="C8029" s="28"/>
      <c r="D8029" s="28"/>
      <c r="E8029" s="28"/>
      <c r="F8029" s="28"/>
      <c r="G8029" s="28"/>
      <c r="H8029" s="28"/>
      <c r="I8029" s="28"/>
      <c r="J8029" s="28"/>
      <c r="K8029" s="28"/>
      <c r="L8029" s="28"/>
      <c r="M8029" s="28"/>
      <c r="N8029" s="28"/>
      <c r="O8029" s="28"/>
      <c r="P8029" s="28"/>
      <c r="Q8029" s="28"/>
      <c r="R8029" s="28"/>
    </row>
    <row r="8030" spans="2:18">
      <c r="B8030" s="28"/>
      <c r="C8030" s="28"/>
      <c r="D8030" s="28"/>
      <c r="E8030" s="28"/>
      <c r="F8030" s="28"/>
      <c r="G8030" s="28"/>
      <c r="H8030" s="28"/>
      <c r="I8030" s="28"/>
      <c r="J8030" s="28"/>
      <c r="K8030" s="28"/>
      <c r="L8030" s="28"/>
      <c r="M8030" s="28"/>
      <c r="N8030" s="28"/>
      <c r="O8030" s="28"/>
      <c r="P8030" s="28"/>
      <c r="Q8030" s="28"/>
      <c r="R8030" s="28"/>
    </row>
    <row r="8031" spans="2:18">
      <c r="B8031" s="28"/>
      <c r="C8031" s="28"/>
      <c r="D8031" s="28"/>
      <c r="E8031" s="28"/>
      <c r="F8031" s="28"/>
      <c r="G8031" s="28"/>
      <c r="H8031" s="28"/>
      <c r="I8031" s="28"/>
      <c r="J8031" s="28"/>
      <c r="K8031" s="28"/>
      <c r="L8031" s="28"/>
      <c r="M8031" s="28"/>
      <c r="N8031" s="28"/>
      <c r="O8031" s="28"/>
      <c r="P8031" s="28"/>
      <c r="Q8031" s="28"/>
      <c r="R8031" s="28"/>
    </row>
    <row r="8032" spans="2:18">
      <c r="B8032" s="28"/>
      <c r="C8032" s="28"/>
      <c r="D8032" s="28"/>
      <c r="E8032" s="28"/>
      <c r="F8032" s="28"/>
      <c r="G8032" s="28"/>
      <c r="H8032" s="28"/>
      <c r="I8032" s="28"/>
      <c r="J8032" s="28"/>
      <c r="K8032" s="28"/>
      <c r="L8032" s="28"/>
      <c r="M8032" s="28"/>
      <c r="N8032" s="28"/>
      <c r="O8032" s="28"/>
      <c r="P8032" s="28"/>
      <c r="Q8032" s="28"/>
      <c r="R8032" s="28"/>
    </row>
    <row r="8033" spans="2:18">
      <c r="B8033" s="28"/>
      <c r="C8033" s="28"/>
      <c r="D8033" s="28"/>
      <c r="E8033" s="28"/>
      <c r="F8033" s="28"/>
      <c r="G8033" s="28"/>
      <c r="H8033" s="28"/>
      <c r="I8033" s="28"/>
      <c r="J8033" s="28"/>
      <c r="K8033" s="28"/>
      <c r="L8033" s="28"/>
      <c r="M8033" s="28"/>
      <c r="N8033" s="28"/>
      <c r="O8033" s="28"/>
      <c r="P8033" s="28"/>
      <c r="Q8033" s="28"/>
      <c r="R8033" s="28"/>
    </row>
    <row r="8034" spans="2:18">
      <c r="B8034" s="28"/>
      <c r="C8034" s="28"/>
      <c r="D8034" s="28"/>
      <c r="E8034" s="28"/>
      <c r="F8034" s="28"/>
      <c r="G8034" s="28"/>
      <c r="H8034" s="28"/>
      <c r="I8034" s="28"/>
      <c r="J8034" s="28"/>
      <c r="K8034" s="28"/>
      <c r="L8034" s="28"/>
      <c r="M8034" s="28"/>
      <c r="N8034" s="28"/>
      <c r="O8034" s="28"/>
      <c r="P8034" s="28"/>
      <c r="Q8034" s="28"/>
      <c r="R8034" s="28"/>
    </row>
    <row r="8035" spans="2:18">
      <c r="B8035" s="28"/>
      <c r="C8035" s="28"/>
      <c r="D8035" s="28"/>
      <c r="E8035" s="28"/>
      <c r="F8035" s="28"/>
      <c r="G8035" s="28"/>
      <c r="H8035" s="28"/>
      <c r="I8035" s="28"/>
      <c r="J8035" s="28"/>
      <c r="K8035" s="28"/>
      <c r="L8035" s="28"/>
      <c r="M8035" s="28"/>
      <c r="N8035" s="28"/>
      <c r="O8035" s="28"/>
      <c r="P8035" s="28"/>
      <c r="Q8035" s="28"/>
      <c r="R8035" s="28"/>
    </row>
    <row r="8036" spans="2:18">
      <c r="B8036" s="28"/>
      <c r="C8036" s="28"/>
      <c r="D8036" s="28"/>
      <c r="E8036" s="28"/>
      <c r="F8036" s="28"/>
      <c r="G8036" s="28"/>
      <c r="H8036" s="28"/>
      <c r="I8036" s="28"/>
      <c r="J8036" s="28"/>
      <c r="K8036" s="28"/>
      <c r="L8036" s="28"/>
      <c r="M8036" s="28"/>
      <c r="N8036" s="28"/>
      <c r="O8036" s="28"/>
      <c r="P8036" s="28"/>
      <c r="Q8036" s="28"/>
      <c r="R8036" s="28"/>
    </row>
    <row r="8037" spans="2:18">
      <c r="B8037" s="28"/>
      <c r="C8037" s="28"/>
      <c r="D8037" s="28"/>
      <c r="E8037" s="28"/>
      <c r="F8037" s="28"/>
      <c r="G8037" s="28"/>
      <c r="H8037" s="28"/>
      <c r="I8037" s="28"/>
      <c r="J8037" s="28"/>
      <c r="K8037" s="28"/>
      <c r="L8037" s="28"/>
      <c r="M8037" s="28"/>
      <c r="N8037" s="28"/>
      <c r="O8037" s="28"/>
      <c r="P8037" s="28"/>
      <c r="Q8037" s="28"/>
      <c r="R8037" s="28"/>
    </row>
    <row r="8038" spans="2:18">
      <c r="B8038" s="28"/>
      <c r="C8038" s="28"/>
      <c r="D8038" s="28"/>
      <c r="E8038" s="28"/>
      <c r="F8038" s="28"/>
      <c r="G8038" s="28"/>
      <c r="H8038" s="28"/>
      <c r="I8038" s="28"/>
      <c r="J8038" s="28"/>
      <c r="K8038" s="28"/>
      <c r="L8038" s="28"/>
      <c r="M8038" s="28"/>
      <c r="N8038" s="28"/>
      <c r="O8038" s="28"/>
      <c r="P8038" s="28"/>
      <c r="Q8038" s="28"/>
      <c r="R8038" s="28"/>
    </row>
    <row r="8039" spans="2:18">
      <c r="B8039" s="28"/>
      <c r="C8039" s="28"/>
      <c r="D8039" s="28"/>
      <c r="E8039" s="28"/>
      <c r="F8039" s="28"/>
      <c r="G8039" s="28"/>
      <c r="H8039" s="28"/>
      <c r="I8039" s="28"/>
      <c r="J8039" s="28"/>
      <c r="K8039" s="28"/>
      <c r="L8039" s="28"/>
      <c r="M8039" s="28"/>
      <c r="N8039" s="28"/>
      <c r="O8039" s="28"/>
      <c r="P8039" s="28"/>
      <c r="Q8039" s="28"/>
      <c r="R8039" s="28"/>
    </row>
    <row r="8040" spans="2:18">
      <c r="B8040" s="28"/>
      <c r="C8040" s="28"/>
      <c r="D8040" s="28"/>
      <c r="E8040" s="28"/>
      <c r="F8040" s="28"/>
      <c r="G8040" s="28"/>
      <c r="H8040" s="28"/>
      <c r="I8040" s="28"/>
      <c r="J8040" s="28"/>
      <c r="K8040" s="28"/>
      <c r="L8040" s="28"/>
      <c r="M8040" s="28"/>
      <c r="N8040" s="28"/>
      <c r="O8040" s="28"/>
      <c r="P8040" s="28"/>
      <c r="Q8040" s="28"/>
      <c r="R8040" s="28"/>
    </row>
    <row r="8041" spans="2:18">
      <c r="B8041" s="28"/>
      <c r="C8041" s="28"/>
      <c r="D8041" s="28"/>
      <c r="E8041" s="28"/>
      <c r="F8041" s="28"/>
      <c r="G8041" s="28"/>
      <c r="H8041" s="28"/>
      <c r="I8041" s="28"/>
      <c r="J8041" s="28"/>
      <c r="K8041" s="28"/>
      <c r="L8041" s="28"/>
      <c r="M8041" s="28"/>
      <c r="N8041" s="28"/>
      <c r="O8041" s="28"/>
      <c r="P8041" s="28"/>
      <c r="Q8041" s="28"/>
      <c r="R8041" s="28"/>
    </row>
    <row r="8042" spans="2:18">
      <c r="B8042" s="28"/>
      <c r="C8042" s="28"/>
      <c r="D8042" s="28"/>
      <c r="E8042" s="28"/>
      <c r="F8042" s="28"/>
      <c r="G8042" s="28"/>
      <c r="H8042" s="28"/>
      <c r="I8042" s="28"/>
      <c r="J8042" s="28"/>
      <c r="K8042" s="28"/>
      <c r="L8042" s="28"/>
      <c r="M8042" s="28"/>
      <c r="N8042" s="28"/>
      <c r="O8042" s="28"/>
      <c r="P8042" s="28"/>
      <c r="Q8042" s="28"/>
      <c r="R8042" s="28"/>
    </row>
    <row r="8043" spans="2:18">
      <c r="B8043" s="28"/>
      <c r="C8043" s="28"/>
      <c r="D8043" s="28"/>
      <c r="E8043" s="28"/>
      <c r="F8043" s="28"/>
      <c r="G8043" s="28"/>
      <c r="H8043" s="28"/>
      <c r="I8043" s="28"/>
      <c r="J8043" s="28"/>
      <c r="K8043" s="28"/>
      <c r="L8043" s="28"/>
      <c r="M8043" s="28"/>
      <c r="N8043" s="28"/>
      <c r="O8043" s="28"/>
      <c r="P8043" s="28"/>
      <c r="Q8043" s="28"/>
      <c r="R8043" s="28"/>
    </row>
    <row r="8044" spans="2:18">
      <c r="B8044" s="28"/>
      <c r="C8044" s="28"/>
      <c r="D8044" s="28"/>
      <c r="E8044" s="28"/>
      <c r="F8044" s="28"/>
      <c r="G8044" s="28"/>
      <c r="H8044" s="28"/>
      <c r="I8044" s="28"/>
      <c r="J8044" s="28"/>
      <c r="K8044" s="28"/>
      <c r="L8044" s="28"/>
      <c r="M8044" s="28"/>
      <c r="N8044" s="28"/>
      <c r="O8044" s="28"/>
      <c r="P8044" s="28"/>
      <c r="Q8044" s="28"/>
      <c r="R8044" s="28"/>
    </row>
    <row r="8045" spans="2:18">
      <c r="B8045" s="28"/>
      <c r="C8045" s="28"/>
      <c r="D8045" s="28"/>
      <c r="E8045" s="28"/>
      <c r="F8045" s="28"/>
      <c r="G8045" s="28"/>
      <c r="H8045" s="28"/>
      <c r="I8045" s="28"/>
      <c r="J8045" s="28"/>
      <c r="K8045" s="28"/>
      <c r="L8045" s="28"/>
      <c r="M8045" s="28"/>
      <c r="N8045" s="28"/>
      <c r="O8045" s="28"/>
      <c r="P8045" s="28"/>
      <c r="Q8045" s="28"/>
      <c r="R8045" s="28"/>
    </row>
    <row r="8046" spans="2:18">
      <c r="B8046" s="28"/>
      <c r="C8046" s="28"/>
      <c r="D8046" s="28"/>
      <c r="E8046" s="28"/>
      <c r="F8046" s="28"/>
      <c r="G8046" s="28"/>
      <c r="H8046" s="28"/>
      <c r="I8046" s="28"/>
      <c r="J8046" s="28"/>
      <c r="K8046" s="28"/>
      <c r="L8046" s="28"/>
      <c r="M8046" s="28"/>
      <c r="N8046" s="28"/>
      <c r="O8046" s="28"/>
      <c r="P8046" s="28"/>
      <c r="Q8046" s="28"/>
      <c r="R8046" s="28"/>
    </row>
    <row r="8047" spans="2:18">
      <c r="B8047" s="28"/>
      <c r="C8047" s="28"/>
      <c r="D8047" s="28"/>
      <c r="E8047" s="28"/>
      <c r="F8047" s="28"/>
      <c r="G8047" s="28"/>
      <c r="H8047" s="28"/>
      <c r="I8047" s="28"/>
      <c r="J8047" s="28"/>
      <c r="K8047" s="28"/>
      <c r="L8047" s="28"/>
      <c r="M8047" s="28"/>
      <c r="N8047" s="28"/>
      <c r="O8047" s="28"/>
      <c r="P8047" s="28"/>
      <c r="Q8047" s="28"/>
      <c r="R8047" s="28"/>
    </row>
    <row r="8048" spans="2:18">
      <c r="B8048" s="28"/>
      <c r="C8048" s="28"/>
      <c r="D8048" s="28"/>
      <c r="E8048" s="28"/>
      <c r="F8048" s="28"/>
      <c r="G8048" s="28"/>
      <c r="H8048" s="28"/>
      <c r="I8048" s="28"/>
      <c r="J8048" s="28"/>
      <c r="K8048" s="28"/>
      <c r="L8048" s="28"/>
      <c r="M8048" s="28"/>
      <c r="N8048" s="28"/>
      <c r="O8048" s="28"/>
      <c r="P8048" s="28"/>
      <c r="Q8048" s="28"/>
      <c r="R8048" s="28"/>
    </row>
    <row r="8049" spans="2:18">
      <c r="B8049" s="28"/>
      <c r="C8049" s="28"/>
      <c r="D8049" s="28"/>
      <c r="E8049" s="28"/>
      <c r="F8049" s="28"/>
      <c r="G8049" s="28"/>
      <c r="H8049" s="28"/>
      <c r="I8049" s="28"/>
      <c r="J8049" s="28"/>
      <c r="K8049" s="28"/>
      <c r="L8049" s="28"/>
      <c r="M8049" s="28"/>
      <c r="N8049" s="28"/>
      <c r="O8049" s="28"/>
      <c r="P8049" s="28"/>
      <c r="Q8049" s="28"/>
      <c r="R8049" s="28"/>
    </row>
    <row r="8050" spans="2:18">
      <c r="B8050" s="28"/>
      <c r="C8050" s="28"/>
      <c r="D8050" s="28"/>
      <c r="E8050" s="28"/>
      <c r="F8050" s="28"/>
      <c r="G8050" s="28"/>
      <c r="H8050" s="28"/>
      <c r="I8050" s="28"/>
      <c r="J8050" s="28"/>
      <c r="K8050" s="28"/>
      <c r="L8050" s="28"/>
      <c r="M8050" s="28"/>
      <c r="N8050" s="28"/>
      <c r="O8050" s="28"/>
      <c r="P8050" s="28"/>
      <c r="Q8050" s="28"/>
      <c r="R8050" s="28"/>
    </row>
    <row r="8051" spans="2:18">
      <c r="B8051" s="28"/>
      <c r="C8051" s="28"/>
      <c r="D8051" s="28"/>
      <c r="E8051" s="28"/>
      <c r="F8051" s="28"/>
      <c r="G8051" s="28"/>
      <c r="H8051" s="28"/>
      <c r="I8051" s="28"/>
      <c r="J8051" s="28"/>
      <c r="K8051" s="28"/>
      <c r="L8051" s="28"/>
      <c r="M8051" s="28"/>
      <c r="N8051" s="28"/>
      <c r="O8051" s="28"/>
      <c r="P8051" s="28"/>
      <c r="Q8051" s="28"/>
      <c r="R8051" s="28"/>
    </row>
    <row r="8052" spans="2:18">
      <c r="B8052" s="28"/>
      <c r="C8052" s="28"/>
      <c r="D8052" s="28"/>
      <c r="E8052" s="28"/>
      <c r="F8052" s="28"/>
      <c r="G8052" s="28"/>
      <c r="H8052" s="28"/>
      <c r="I8052" s="28"/>
      <c r="J8052" s="28"/>
      <c r="K8052" s="28"/>
      <c r="L8052" s="28"/>
      <c r="M8052" s="28"/>
      <c r="N8052" s="28"/>
      <c r="O8052" s="28"/>
      <c r="P8052" s="28"/>
      <c r="Q8052" s="28"/>
      <c r="R8052" s="28"/>
    </row>
    <row r="8053" spans="2:18">
      <c r="B8053" s="28"/>
      <c r="C8053" s="28"/>
      <c r="D8053" s="28"/>
      <c r="E8053" s="28"/>
      <c r="F8053" s="28"/>
      <c r="G8053" s="28"/>
      <c r="H8053" s="28"/>
      <c r="I8053" s="28"/>
      <c r="J8053" s="28"/>
      <c r="K8053" s="28"/>
      <c r="L8053" s="28"/>
      <c r="M8053" s="28"/>
      <c r="N8053" s="28"/>
      <c r="O8053" s="28"/>
      <c r="P8053" s="28"/>
      <c r="Q8053" s="28"/>
      <c r="R8053" s="28"/>
    </row>
    <row r="8054" spans="2:18">
      <c r="B8054" s="28"/>
      <c r="C8054" s="28"/>
      <c r="D8054" s="28"/>
      <c r="E8054" s="28"/>
      <c r="F8054" s="28"/>
      <c r="G8054" s="28"/>
      <c r="H8054" s="28"/>
      <c r="I8054" s="28"/>
      <c r="J8054" s="28"/>
      <c r="K8054" s="28"/>
      <c r="L8054" s="28"/>
      <c r="M8054" s="28"/>
      <c r="N8054" s="28"/>
      <c r="O8054" s="28"/>
      <c r="P8054" s="28"/>
      <c r="Q8054" s="28"/>
      <c r="R8054" s="28"/>
    </row>
    <row r="8055" spans="2:18">
      <c r="B8055" s="28"/>
      <c r="C8055" s="28"/>
      <c r="D8055" s="28"/>
      <c r="E8055" s="28"/>
      <c r="F8055" s="28"/>
      <c r="G8055" s="28"/>
      <c r="H8055" s="28"/>
      <c r="I8055" s="28"/>
      <c r="J8055" s="28"/>
      <c r="K8055" s="28"/>
      <c r="L8055" s="28"/>
      <c r="M8055" s="28"/>
      <c r="N8055" s="28"/>
      <c r="O8055" s="28"/>
      <c r="P8055" s="28"/>
      <c r="Q8055" s="28"/>
      <c r="R8055" s="28"/>
    </row>
    <row r="8056" spans="2:18">
      <c r="B8056" s="28"/>
      <c r="C8056" s="28"/>
      <c r="D8056" s="28"/>
      <c r="E8056" s="28"/>
      <c r="F8056" s="28"/>
      <c r="G8056" s="28"/>
      <c r="H8056" s="28"/>
      <c r="I8056" s="28"/>
      <c r="J8056" s="28"/>
      <c r="K8056" s="28"/>
      <c r="L8056" s="28"/>
      <c r="M8056" s="28"/>
      <c r="N8056" s="28"/>
      <c r="O8056" s="28"/>
      <c r="P8056" s="28"/>
      <c r="Q8056" s="28"/>
      <c r="R8056" s="28"/>
    </row>
    <row r="8057" spans="2:18">
      <c r="B8057" s="28"/>
      <c r="C8057" s="28"/>
      <c r="D8057" s="28"/>
      <c r="E8057" s="28"/>
      <c r="F8057" s="28"/>
      <c r="G8057" s="28"/>
      <c r="H8057" s="28"/>
      <c r="I8057" s="28"/>
      <c r="J8057" s="28"/>
      <c r="K8057" s="28"/>
      <c r="L8057" s="28"/>
      <c r="M8057" s="28"/>
      <c r="N8057" s="28"/>
      <c r="O8057" s="28"/>
      <c r="P8057" s="28"/>
      <c r="Q8057" s="28"/>
      <c r="R8057" s="28"/>
    </row>
    <row r="8058" spans="2:18">
      <c r="B8058" s="28"/>
      <c r="C8058" s="28"/>
      <c r="D8058" s="28"/>
      <c r="E8058" s="28"/>
      <c r="F8058" s="28"/>
      <c r="G8058" s="28"/>
      <c r="H8058" s="28"/>
      <c r="I8058" s="28"/>
      <c r="J8058" s="28"/>
      <c r="K8058" s="28"/>
      <c r="L8058" s="28"/>
      <c r="M8058" s="28"/>
      <c r="N8058" s="28"/>
      <c r="O8058" s="28"/>
      <c r="P8058" s="28"/>
      <c r="Q8058" s="28"/>
      <c r="R8058" s="28"/>
    </row>
    <row r="8059" spans="2:18">
      <c r="B8059" s="28"/>
      <c r="C8059" s="28"/>
      <c r="D8059" s="28"/>
      <c r="E8059" s="28"/>
      <c r="F8059" s="28"/>
      <c r="G8059" s="28"/>
      <c r="H8059" s="28"/>
      <c r="I8059" s="28"/>
      <c r="J8059" s="28"/>
      <c r="K8059" s="28"/>
      <c r="L8059" s="28"/>
      <c r="M8059" s="28"/>
      <c r="N8059" s="28"/>
      <c r="O8059" s="28"/>
      <c r="P8059" s="28"/>
      <c r="Q8059" s="28"/>
      <c r="R8059" s="28"/>
    </row>
    <row r="8060" spans="2:18">
      <c r="B8060" s="28"/>
      <c r="C8060" s="28"/>
      <c r="D8060" s="28"/>
      <c r="E8060" s="28"/>
      <c r="F8060" s="28"/>
      <c r="G8060" s="28"/>
      <c r="H8060" s="28"/>
      <c r="I8060" s="28"/>
      <c r="J8060" s="28"/>
      <c r="K8060" s="28"/>
      <c r="L8060" s="28"/>
      <c r="M8060" s="28"/>
      <c r="N8060" s="28"/>
      <c r="O8060" s="28"/>
      <c r="P8060" s="28"/>
      <c r="Q8060" s="28"/>
      <c r="R8060" s="28"/>
    </row>
    <row r="8061" spans="2:18">
      <c r="B8061" s="28"/>
      <c r="C8061" s="28"/>
      <c r="D8061" s="28"/>
      <c r="E8061" s="28"/>
      <c r="F8061" s="28"/>
      <c r="G8061" s="28"/>
      <c r="H8061" s="28"/>
      <c r="I8061" s="28"/>
      <c r="J8061" s="28"/>
      <c r="K8061" s="28"/>
      <c r="L8061" s="28"/>
      <c r="M8061" s="28"/>
      <c r="N8061" s="28"/>
      <c r="O8061" s="28"/>
      <c r="P8061" s="28"/>
      <c r="Q8061" s="28"/>
      <c r="R8061" s="28"/>
    </row>
    <row r="8062" spans="2:18">
      <c r="B8062" s="28"/>
      <c r="C8062" s="28"/>
      <c r="D8062" s="28"/>
      <c r="E8062" s="28"/>
      <c r="F8062" s="28"/>
      <c r="G8062" s="28"/>
      <c r="H8062" s="28"/>
      <c r="I8062" s="28"/>
      <c r="J8062" s="28"/>
      <c r="K8062" s="28"/>
      <c r="L8062" s="28"/>
      <c r="M8062" s="28"/>
      <c r="N8062" s="28"/>
      <c r="O8062" s="28"/>
      <c r="P8062" s="28"/>
      <c r="Q8062" s="28"/>
      <c r="R8062" s="28"/>
    </row>
    <row r="8063" spans="2:18">
      <c r="B8063" s="28"/>
      <c r="C8063" s="28"/>
      <c r="D8063" s="28"/>
      <c r="E8063" s="28"/>
      <c r="F8063" s="28"/>
      <c r="G8063" s="28"/>
      <c r="H8063" s="28"/>
      <c r="I8063" s="28"/>
      <c r="J8063" s="28"/>
      <c r="K8063" s="28"/>
      <c r="L8063" s="28"/>
      <c r="M8063" s="28"/>
      <c r="N8063" s="28"/>
      <c r="O8063" s="28"/>
      <c r="P8063" s="28"/>
      <c r="Q8063" s="28"/>
      <c r="R8063" s="28"/>
    </row>
    <row r="8064" spans="2:18">
      <c r="B8064" s="28"/>
      <c r="C8064" s="28"/>
      <c r="D8064" s="28"/>
      <c r="E8064" s="28"/>
      <c r="F8064" s="28"/>
      <c r="G8064" s="28"/>
      <c r="H8064" s="28"/>
      <c r="I8064" s="28"/>
      <c r="J8064" s="28"/>
      <c r="K8064" s="28"/>
      <c r="L8064" s="28"/>
      <c r="M8064" s="28"/>
      <c r="N8064" s="28"/>
      <c r="O8064" s="28"/>
      <c r="P8064" s="28"/>
      <c r="Q8064" s="28"/>
      <c r="R8064" s="28"/>
    </row>
    <row r="8065" spans="2:18">
      <c r="B8065" s="28"/>
      <c r="C8065" s="28"/>
      <c r="D8065" s="28"/>
      <c r="E8065" s="28"/>
      <c r="F8065" s="28"/>
      <c r="G8065" s="28"/>
      <c r="H8065" s="28"/>
      <c r="I8065" s="28"/>
      <c r="J8065" s="28"/>
      <c r="K8065" s="28"/>
      <c r="L8065" s="28"/>
      <c r="M8065" s="28"/>
      <c r="N8065" s="28"/>
      <c r="O8065" s="28"/>
      <c r="P8065" s="28"/>
      <c r="Q8065" s="28"/>
      <c r="R8065" s="28"/>
    </row>
    <row r="8066" spans="2:18">
      <c r="B8066" s="28"/>
      <c r="C8066" s="28"/>
      <c r="D8066" s="28"/>
      <c r="E8066" s="28"/>
      <c r="F8066" s="28"/>
      <c r="G8066" s="28"/>
      <c r="H8066" s="28"/>
      <c r="I8066" s="28"/>
      <c r="J8066" s="28"/>
      <c r="K8066" s="28"/>
      <c r="L8066" s="28"/>
      <c r="M8066" s="28"/>
      <c r="N8066" s="28"/>
      <c r="O8066" s="28"/>
      <c r="P8066" s="28"/>
      <c r="Q8066" s="28"/>
      <c r="R8066" s="28"/>
    </row>
    <row r="8067" spans="2:18">
      <c r="B8067" s="28"/>
      <c r="C8067" s="28"/>
      <c r="D8067" s="28"/>
      <c r="E8067" s="28"/>
      <c r="F8067" s="28"/>
      <c r="G8067" s="28"/>
      <c r="H8067" s="28"/>
      <c r="I8067" s="28"/>
      <c r="J8067" s="28"/>
      <c r="K8067" s="28"/>
      <c r="L8067" s="28"/>
      <c r="M8067" s="28"/>
      <c r="N8067" s="28"/>
      <c r="O8067" s="28"/>
      <c r="P8067" s="28"/>
      <c r="Q8067" s="28"/>
      <c r="R8067" s="28"/>
    </row>
    <row r="8068" spans="2:18">
      <c r="B8068" s="28"/>
      <c r="C8068" s="28"/>
      <c r="D8068" s="28"/>
      <c r="E8068" s="28"/>
      <c r="F8068" s="28"/>
      <c r="G8068" s="28"/>
      <c r="H8068" s="28"/>
      <c r="I8068" s="28"/>
      <c r="J8068" s="28"/>
      <c r="K8068" s="28"/>
      <c r="L8068" s="28"/>
      <c r="M8068" s="28"/>
      <c r="N8068" s="28"/>
      <c r="O8068" s="28"/>
      <c r="P8068" s="28"/>
      <c r="Q8068" s="28"/>
      <c r="R8068" s="28"/>
    </row>
    <row r="8069" spans="2:18">
      <c r="B8069" s="28"/>
      <c r="C8069" s="28"/>
      <c r="D8069" s="28"/>
      <c r="E8069" s="28"/>
      <c r="F8069" s="28"/>
      <c r="G8069" s="28"/>
      <c r="H8069" s="28"/>
      <c r="I8069" s="28"/>
      <c r="J8069" s="28"/>
      <c r="K8069" s="28"/>
      <c r="L8069" s="28"/>
      <c r="M8069" s="28"/>
      <c r="N8069" s="28"/>
      <c r="O8069" s="28"/>
      <c r="P8069" s="28"/>
      <c r="Q8069" s="28"/>
      <c r="R8069" s="28"/>
    </row>
    <row r="8070" spans="2:18">
      <c r="B8070" s="28"/>
      <c r="C8070" s="28"/>
      <c r="D8070" s="28"/>
      <c r="E8070" s="28"/>
      <c r="F8070" s="28"/>
      <c r="G8070" s="28"/>
      <c r="H8070" s="28"/>
      <c r="I8070" s="28"/>
      <c r="J8070" s="28"/>
      <c r="K8070" s="28"/>
      <c r="L8070" s="28"/>
      <c r="M8070" s="28"/>
      <c r="N8070" s="28"/>
      <c r="O8070" s="28"/>
      <c r="P8070" s="28"/>
      <c r="Q8070" s="28"/>
      <c r="R8070" s="28"/>
    </row>
    <row r="8071" spans="2:18">
      <c r="B8071" s="28"/>
      <c r="C8071" s="28"/>
      <c r="D8071" s="28"/>
      <c r="E8071" s="28"/>
      <c r="F8071" s="28"/>
      <c r="G8071" s="28"/>
      <c r="H8071" s="28"/>
      <c r="I8071" s="28"/>
      <c r="J8071" s="28"/>
      <c r="K8071" s="28"/>
      <c r="L8071" s="28"/>
      <c r="M8071" s="28"/>
      <c r="N8071" s="28"/>
      <c r="O8071" s="28"/>
      <c r="P8071" s="28"/>
      <c r="Q8071" s="28"/>
      <c r="R8071" s="28"/>
    </row>
    <row r="8072" spans="2:18">
      <c r="B8072" s="28"/>
      <c r="C8072" s="28"/>
      <c r="D8072" s="28"/>
      <c r="E8072" s="28"/>
      <c r="F8072" s="28"/>
      <c r="G8072" s="28"/>
      <c r="H8072" s="28"/>
      <c r="I8072" s="28"/>
      <c r="J8072" s="28"/>
      <c r="K8072" s="28"/>
      <c r="L8072" s="28"/>
      <c r="M8072" s="28"/>
      <c r="N8072" s="28"/>
      <c r="O8072" s="28"/>
      <c r="P8072" s="28"/>
      <c r="Q8072" s="28"/>
      <c r="R8072" s="28"/>
    </row>
    <row r="8073" spans="2:18">
      <c r="B8073" s="28"/>
      <c r="C8073" s="28"/>
      <c r="D8073" s="28"/>
      <c r="E8073" s="28"/>
      <c r="F8073" s="28"/>
      <c r="G8073" s="28"/>
      <c r="H8073" s="28"/>
      <c r="I8073" s="28"/>
      <c r="J8073" s="28"/>
      <c r="K8073" s="28"/>
      <c r="L8073" s="28"/>
      <c r="M8073" s="28"/>
      <c r="N8073" s="28"/>
      <c r="O8073" s="28"/>
      <c r="P8073" s="28"/>
      <c r="Q8073" s="28"/>
      <c r="R8073" s="28"/>
    </row>
    <row r="8074" spans="2:18">
      <c r="B8074" s="28"/>
      <c r="C8074" s="28"/>
      <c r="D8074" s="28"/>
      <c r="E8074" s="28"/>
      <c r="F8074" s="28"/>
      <c r="G8074" s="28"/>
      <c r="H8074" s="28"/>
      <c r="I8074" s="28"/>
      <c r="J8074" s="28"/>
      <c r="K8074" s="28"/>
      <c r="L8074" s="28"/>
      <c r="M8074" s="28"/>
      <c r="N8074" s="28"/>
      <c r="O8074" s="28"/>
      <c r="P8074" s="28"/>
      <c r="Q8074" s="28"/>
      <c r="R8074" s="28"/>
    </row>
    <row r="8075" spans="2:18">
      <c r="B8075" s="28"/>
      <c r="C8075" s="28"/>
      <c r="D8075" s="28"/>
      <c r="E8075" s="28"/>
      <c r="F8075" s="28"/>
      <c r="G8075" s="28"/>
      <c r="H8075" s="28"/>
      <c r="I8075" s="28"/>
      <c r="J8075" s="28"/>
      <c r="K8075" s="28"/>
      <c r="L8075" s="28"/>
      <c r="M8075" s="28"/>
      <c r="N8075" s="28"/>
      <c r="O8075" s="28"/>
      <c r="P8075" s="28"/>
      <c r="Q8075" s="28"/>
      <c r="R8075" s="28"/>
    </row>
    <row r="8076" spans="2:18">
      <c r="B8076" s="28"/>
      <c r="C8076" s="28"/>
      <c r="D8076" s="28"/>
      <c r="E8076" s="28"/>
      <c r="F8076" s="28"/>
      <c r="G8076" s="28"/>
      <c r="H8076" s="28"/>
      <c r="I8076" s="28"/>
      <c r="J8076" s="28"/>
      <c r="K8076" s="28"/>
      <c r="L8076" s="28"/>
      <c r="M8076" s="28"/>
      <c r="N8076" s="28"/>
      <c r="O8076" s="28"/>
      <c r="P8076" s="28"/>
      <c r="Q8076" s="28"/>
      <c r="R8076" s="28"/>
    </row>
    <row r="8077" spans="2:18">
      <c r="B8077" s="28"/>
      <c r="C8077" s="28"/>
      <c r="D8077" s="28"/>
      <c r="E8077" s="28"/>
      <c r="F8077" s="28"/>
      <c r="G8077" s="28"/>
      <c r="H8077" s="28"/>
      <c r="I8077" s="28"/>
      <c r="J8077" s="28"/>
      <c r="K8077" s="28"/>
      <c r="L8077" s="28"/>
      <c r="M8077" s="28"/>
      <c r="N8077" s="28"/>
      <c r="O8077" s="28"/>
      <c r="P8077" s="28"/>
      <c r="Q8077" s="28"/>
      <c r="R8077" s="28"/>
    </row>
    <row r="8078" spans="2:18">
      <c r="B8078" s="28"/>
      <c r="C8078" s="28"/>
      <c r="D8078" s="28"/>
      <c r="E8078" s="28"/>
      <c r="F8078" s="28"/>
      <c r="G8078" s="28"/>
      <c r="H8078" s="28"/>
      <c r="I8078" s="28"/>
      <c r="J8078" s="28"/>
      <c r="K8078" s="28"/>
      <c r="L8078" s="28"/>
      <c r="M8078" s="28"/>
      <c r="N8078" s="28"/>
      <c r="O8078" s="28"/>
      <c r="P8078" s="28"/>
      <c r="Q8078" s="28"/>
      <c r="R8078" s="28"/>
    </row>
    <row r="8079" spans="2:18">
      <c r="B8079" s="28"/>
      <c r="C8079" s="28"/>
      <c r="D8079" s="28"/>
      <c r="E8079" s="28"/>
      <c r="F8079" s="28"/>
      <c r="G8079" s="28"/>
      <c r="H8079" s="28"/>
      <c r="I8079" s="28"/>
      <c r="J8079" s="28"/>
      <c r="K8079" s="28"/>
      <c r="L8079" s="28"/>
      <c r="M8079" s="28"/>
      <c r="N8079" s="28"/>
      <c r="O8079" s="28"/>
      <c r="P8079" s="28"/>
      <c r="Q8079" s="28"/>
      <c r="R8079" s="28"/>
    </row>
    <row r="8080" spans="2:18">
      <c r="B8080" s="28"/>
      <c r="C8080" s="28"/>
      <c r="D8080" s="28"/>
      <c r="E8080" s="28"/>
      <c r="F8080" s="28"/>
      <c r="G8080" s="28"/>
      <c r="H8080" s="28"/>
      <c r="I8080" s="28"/>
      <c r="J8080" s="28"/>
      <c r="K8080" s="28"/>
      <c r="L8080" s="28"/>
      <c r="M8080" s="28"/>
      <c r="N8080" s="28"/>
      <c r="O8080" s="28"/>
      <c r="P8080" s="28"/>
      <c r="Q8080" s="28"/>
      <c r="R8080" s="28"/>
    </row>
    <row r="8081" spans="2:18">
      <c r="B8081" s="28"/>
      <c r="C8081" s="28"/>
      <c r="D8081" s="28"/>
      <c r="E8081" s="28"/>
      <c r="F8081" s="28"/>
      <c r="G8081" s="28"/>
      <c r="H8081" s="28"/>
      <c r="I8081" s="28"/>
      <c r="J8081" s="28"/>
      <c r="K8081" s="28"/>
      <c r="L8081" s="28"/>
      <c r="M8081" s="28"/>
      <c r="N8081" s="28"/>
      <c r="O8081" s="28"/>
      <c r="P8081" s="28"/>
      <c r="Q8081" s="28"/>
      <c r="R8081" s="28"/>
    </row>
    <row r="8082" spans="2:18">
      <c r="B8082" s="28"/>
      <c r="C8082" s="28"/>
      <c r="D8082" s="28"/>
      <c r="E8082" s="28"/>
      <c r="F8082" s="28"/>
      <c r="G8082" s="28"/>
      <c r="H8082" s="28"/>
      <c r="I8082" s="28"/>
      <c r="J8082" s="28"/>
      <c r="K8082" s="28"/>
      <c r="L8082" s="28"/>
      <c r="M8082" s="28"/>
      <c r="N8082" s="28"/>
      <c r="O8082" s="28"/>
      <c r="P8082" s="28"/>
      <c r="Q8082" s="28"/>
      <c r="R8082" s="28"/>
    </row>
    <row r="8083" spans="2:18">
      <c r="B8083" s="28"/>
      <c r="C8083" s="28"/>
      <c r="D8083" s="28"/>
      <c r="E8083" s="28"/>
      <c r="F8083" s="28"/>
      <c r="G8083" s="28"/>
      <c r="H8083" s="28"/>
      <c r="I8083" s="28"/>
      <c r="J8083" s="28"/>
      <c r="K8083" s="28"/>
      <c r="L8083" s="28"/>
      <c r="M8083" s="28"/>
      <c r="N8083" s="28"/>
      <c r="O8083" s="28"/>
      <c r="P8083" s="28"/>
      <c r="Q8083" s="28"/>
      <c r="R8083" s="28"/>
    </row>
    <row r="8084" spans="2:18">
      <c r="B8084" s="28"/>
      <c r="C8084" s="28"/>
      <c r="D8084" s="28"/>
      <c r="E8084" s="28"/>
      <c r="F8084" s="28"/>
      <c r="G8084" s="28"/>
      <c r="H8084" s="28"/>
      <c r="I8084" s="28"/>
      <c r="J8084" s="28"/>
      <c r="K8084" s="28"/>
      <c r="L8084" s="28"/>
      <c r="M8084" s="28"/>
      <c r="N8084" s="28"/>
      <c r="O8084" s="28"/>
      <c r="P8084" s="28"/>
      <c r="Q8084" s="28"/>
      <c r="R8084" s="28"/>
    </row>
    <row r="8085" spans="2:18">
      <c r="B8085" s="28"/>
      <c r="C8085" s="28"/>
      <c r="D8085" s="28"/>
      <c r="E8085" s="28"/>
      <c r="F8085" s="28"/>
      <c r="G8085" s="28"/>
      <c r="H8085" s="28"/>
      <c r="I8085" s="28"/>
      <c r="J8085" s="28"/>
      <c r="K8085" s="28"/>
      <c r="L8085" s="28"/>
      <c r="M8085" s="28"/>
      <c r="N8085" s="28"/>
      <c r="O8085" s="28"/>
      <c r="P8085" s="28"/>
      <c r="Q8085" s="28"/>
      <c r="R8085" s="28"/>
    </row>
    <row r="8086" spans="2:18">
      <c r="B8086" s="28"/>
      <c r="C8086" s="28"/>
      <c r="D8086" s="28"/>
      <c r="E8086" s="28"/>
      <c r="F8086" s="28"/>
      <c r="G8086" s="28"/>
      <c r="H8086" s="28"/>
      <c r="I8086" s="28"/>
      <c r="J8086" s="28"/>
      <c r="K8086" s="28"/>
      <c r="L8086" s="28"/>
      <c r="M8086" s="28"/>
      <c r="N8086" s="28"/>
      <c r="O8086" s="28"/>
      <c r="P8086" s="28"/>
      <c r="Q8086" s="28"/>
      <c r="R8086" s="28"/>
    </row>
    <row r="8087" spans="2:18">
      <c r="B8087" s="28"/>
      <c r="C8087" s="28"/>
      <c r="D8087" s="28"/>
      <c r="E8087" s="28"/>
      <c r="F8087" s="28"/>
      <c r="G8087" s="28"/>
      <c r="H8087" s="28"/>
      <c r="I8087" s="28"/>
      <c r="J8087" s="28"/>
      <c r="K8087" s="28"/>
      <c r="L8087" s="28"/>
      <c r="M8087" s="28"/>
      <c r="N8087" s="28"/>
      <c r="O8087" s="28"/>
      <c r="P8087" s="28"/>
      <c r="Q8087" s="28"/>
      <c r="R8087" s="28"/>
    </row>
    <row r="8088" spans="2:18">
      <c r="B8088" s="28"/>
      <c r="C8088" s="28"/>
      <c r="D8088" s="28"/>
      <c r="E8088" s="28"/>
      <c r="F8088" s="28"/>
      <c r="G8088" s="28"/>
      <c r="H8088" s="28"/>
      <c r="I8088" s="28"/>
      <c r="J8088" s="28"/>
      <c r="K8088" s="28"/>
      <c r="L8088" s="28"/>
      <c r="M8088" s="28"/>
      <c r="N8088" s="28"/>
      <c r="O8088" s="28"/>
      <c r="P8088" s="28"/>
      <c r="Q8088" s="28"/>
      <c r="R8088" s="28"/>
    </row>
    <row r="8089" spans="2:18">
      <c r="B8089" s="28"/>
      <c r="C8089" s="28"/>
      <c r="D8089" s="28"/>
      <c r="E8089" s="28"/>
      <c r="F8089" s="28"/>
      <c r="G8089" s="28"/>
      <c r="H8089" s="28"/>
      <c r="I8089" s="28"/>
      <c r="J8089" s="28"/>
      <c r="K8089" s="28"/>
      <c r="L8089" s="28"/>
      <c r="M8089" s="28"/>
      <c r="N8089" s="28"/>
      <c r="O8089" s="28"/>
      <c r="P8089" s="28"/>
      <c r="Q8089" s="28"/>
      <c r="R8089" s="28"/>
    </row>
    <row r="8090" spans="2:18">
      <c r="B8090" s="28"/>
      <c r="C8090" s="28"/>
      <c r="D8090" s="28"/>
      <c r="E8090" s="28"/>
      <c r="F8090" s="28"/>
      <c r="G8090" s="28"/>
      <c r="H8090" s="28"/>
      <c r="I8090" s="28"/>
      <c r="J8090" s="28"/>
      <c r="K8090" s="28"/>
      <c r="L8090" s="28"/>
      <c r="M8090" s="28"/>
      <c r="N8090" s="28"/>
      <c r="O8090" s="28"/>
      <c r="P8090" s="28"/>
      <c r="Q8090" s="28"/>
      <c r="R8090" s="28"/>
    </row>
    <row r="8091" spans="2:18">
      <c r="B8091" s="28"/>
      <c r="C8091" s="28"/>
      <c r="D8091" s="28"/>
      <c r="E8091" s="28"/>
      <c r="F8091" s="28"/>
      <c r="G8091" s="28"/>
      <c r="H8091" s="28"/>
      <c r="I8091" s="28"/>
      <c r="J8091" s="28"/>
      <c r="K8091" s="28"/>
      <c r="L8091" s="28"/>
      <c r="M8091" s="28"/>
      <c r="N8091" s="28"/>
      <c r="O8091" s="28"/>
      <c r="P8091" s="28"/>
      <c r="Q8091" s="28"/>
      <c r="R8091" s="28"/>
    </row>
    <row r="8092" spans="2:18">
      <c r="B8092" s="28"/>
      <c r="C8092" s="28"/>
      <c r="D8092" s="28"/>
      <c r="E8092" s="28"/>
      <c r="F8092" s="28"/>
      <c r="G8092" s="28"/>
      <c r="H8092" s="28"/>
      <c r="I8092" s="28"/>
      <c r="J8092" s="28"/>
      <c r="K8092" s="28"/>
      <c r="L8092" s="28"/>
      <c r="M8092" s="28"/>
      <c r="N8092" s="28"/>
      <c r="O8092" s="28"/>
      <c r="P8092" s="28"/>
      <c r="Q8092" s="28"/>
      <c r="R8092" s="28"/>
    </row>
    <row r="8093" spans="2:18">
      <c r="B8093" s="28"/>
      <c r="C8093" s="28"/>
      <c r="D8093" s="28"/>
      <c r="E8093" s="28"/>
      <c r="F8093" s="28"/>
      <c r="G8093" s="28"/>
      <c r="H8093" s="28"/>
      <c r="I8093" s="28"/>
      <c r="J8093" s="28"/>
      <c r="K8093" s="28"/>
      <c r="L8093" s="28"/>
      <c r="M8093" s="28"/>
      <c r="N8093" s="28"/>
      <c r="O8093" s="28"/>
      <c r="P8093" s="28"/>
      <c r="Q8093" s="28"/>
      <c r="R8093" s="28"/>
    </row>
    <row r="8094" spans="2:18">
      <c r="B8094" s="28"/>
      <c r="C8094" s="28"/>
      <c r="D8094" s="28"/>
      <c r="E8094" s="28"/>
      <c r="F8094" s="28"/>
      <c r="G8094" s="28"/>
      <c r="H8094" s="28"/>
      <c r="I8094" s="28"/>
      <c r="J8094" s="28"/>
      <c r="K8094" s="28"/>
      <c r="L8094" s="28"/>
      <c r="M8094" s="28"/>
      <c r="N8094" s="28"/>
      <c r="O8094" s="28"/>
      <c r="P8094" s="28"/>
      <c r="Q8094" s="28"/>
      <c r="R8094" s="28"/>
    </row>
    <row r="8095" spans="2:18">
      <c r="B8095" s="28"/>
      <c r="C8095" s="28"/>
      <c r="D8095" s="28"/>
      <c r="E8095" s="28"/>
      <c r="F8095" s="28"/>
      <c r="G8095" s="28"/>
      <c r="H8095" s="28"/>
      <c r="I8095" s="28"/>
      <c r="J8095" s="28"/>
      <c r="K8095" s="28"/>
      <c r="L8095" s="28"/>
      <c r="M8095" s="28"/>
      <c r="N8095" s="28"/>
      <c r="O8095" s="28"/>
      <c r="P8095" s="28"/>
      <c r="Q8095" s="28"/>
      <c r="R8095" s="28"/>
    </row>
    <row r="8096" spans="2:18">
      <c r="B8096" s="28"/>
      <c r="C8096" s="28"/>
      <c r="D8096" s="28"/>
      <c r="E8096" s="28"/>
      <c r="F8096" s="28"/>
      <c r="G8096" s="28"/>
      <c r="H8096" s="28"/>
      <c r="I8096" s="28"/>
      <c r="J8096" s="28"/>
      <c r="K8096" s="28"/>
      <c r="L8096" s="28"/>
      <c r="M8096" s="28"/>
      <c r="N8096" s="28"/>
      <c r="O8096" s="28"/>
      <c r="P8096" s="28"/>
      <c r="Q8096" s="28"/>
      <c r="R8096" s="28"/>
    </row>
    <row r="8097" spans="2:18">
      <c r="B8097" s="28"/>
      <c r="C8097" s="28"/>
      <c r="D8097" s="28"/>
      <c r="E8097" s="28"/>
      <c r="F8097" s="28"/>
      <c r="G8097" s="28"/>
      <c r="H8097" s="28"/>
      <c r="I8097" s="28"/>
      <c r="J8097" s="28"/>
      <c r="K8097" s="28"/>
      <c r="L8097" s="28"/>
      <c r="M8097" s="28"/>
      <c r="N8097" s="28"/>
      <c r="O8097" s="28"/>
      <c r="P8097" s="28"/>
      <c r="Q8097" s="28"/>
      <c r="R8097" s="28"/>
    </row>
    <row r="8098" spans="2:18">
      <c r="B8098" s="28"/>
      <c r="C8098" s="28"/>
      <c r="D8098" s="28"/>
      <c r="E8098" s="28"/>
      <c r="F8098" s="28"/>
      <c r="G8098" s="28"/>
      <c r="H8098" s="28"/>
      <c r="I8098" s="28"/>
      <c r="J8098" s="28"/>
      <c r="K8098" s="28"/>
      <c r="L8098" s="28"/>
      <c r="M8098" s="28"/>
      <c r="N8098" s="28"/>
      <c r="O8098" s="28"/>
      <c r="P8098" s="28"/>
      <c r="Q8098" s="28"/>
      <c r="R8098" s="28"/>
    </row>
    <row r="8099" spans="2:18">
      <c r="B8099" s="28"/>
      <c r="C8099" s="28"/>
      <c r="D8099" s="28"/>
      <c r="E8099" s="28"/>
      <c r="F8099" s="28"/>
      <c r="G8099" s="28"/>
      <c r="H8099" s="28"/>
      <c r="I8099" s="28"/>
      <c r="J8099" s="28"/>
      <c r="K8099" s="28"/>
      <c r="L8099" s="28"/>
      <c r="M8099" s="28"/>
      <c r="N8099" s="28"/>
      <c r="O8099" s="28"/>
      <c r="P8099" s="28"/>
      <c r="Q8099" s="28"/>
      <c r="R8099" s="28"/>
    </row>
    <row r="8100" spans="2:18">
      <c r="B8100" s="28"/>
      <c r="C8100" s="28"/>
      <c r="D8100" s="28"/>
      <c r="E8100" s="28"/>
      <c r="F8100" s="28"/>
      <c r="G8100" s="28"/>
      <c r="H8100" s="28"/>
      <c r="I8100" s="28"/>
      <c r="J8100" s="28"/>
      <c r="K8100" s="28"/>
      <c r="L8100" s="28"/>
      <c r="M8100" s="28"/>
      <c r="N8100" s="28"/>
      <c r="O8100" s="28"/>
      <c r="P8100" s="28"/>
      <c r="Q8100" s="28"/>
      <c r="R8100" s="28"/>
    </row>
    <row r="8101" spans="2:18">
      <c r="B8101" s="28"/>
      <c r="C8101" s="28"/>
      <c r="D8101" s="28"/>
      <c r="E8101" s="28"/>
      <c r="F8101" s="28"/>
      <c r="G8101" s="28"/>
      <c r="H8101" s="28"/>
      <c r="I8101" s="28"/>
      <c r="J8101" s="28"/>
      <c r="K8101" s="28"/>
      <c r="L8101" s="28"/>
      <c r="M8101" s="28"/>
      <c r="N8101" s="28"/>
      <c r="O8101" s="28"/>
      <c r="P8101" s="28"/>
      <c r="Q8101" s="28"/>
      <c r="R8101" s="28"/>
    </row>
    <row r="8102" spans="2:18">
      <c r="B8102" s="28"/>
      <c r="C8102" s="28"/>
      <c r="D8102" s="28"/>
      <c r="E8102" s="28"/>
      <c r="F8102" s="28"/>
      <c r="G8102" s="28"/>
      <c r="H8102" s="28"/>
      <c r="I8102" s="28"/>
      <c r="J8102" s="28"/>
      <c r="K8102" s="28"/>
      <c r="L8102" s="28"/>
      <c r="M8102" s="28"/>
      <c r="N8102" s="28"/>
      <c r="O8102" s="28"/>
      <c r="P8102" s="28"/>
      <c r="Q8102" s="28"/>
      <c r="R8102" s="28"/>
    </row>
    <row r="8103" spans="2:18">
      <c r="B8103" s="28"/>
      <c r="C8103" s="28"/>
      <c r="D8103" s="28"/>
      <c r="E8103" s="28"/>
      <c r="F8103" s="28"/>
      <c r="G8103" s="28"/>
      <c r="H8103" s="28"/>
      <c r="I8103" s="28"/>
      <c r="J8103" s="28"/>
      <c r="K8103" s="28"/>
      <c r="L8103" s="28"/>
      <c r="M8103" s="28"/>
      <c r="N8103" s="28"/>
      <c r="O8103" s="28"/>
      <c r="P8103" s="28"/>
      <c r="Q8103" s="28"/>
      <c r="R8103" s="28"/>
    </row>
    <row r="8104" spans="2:18">
      <c r="B8104" s="28"/>
      <c r="C8104" s="28"/>
      <c r="D8104" s="28"/>
      <c r="E8104" s="28"/>
      <c r="F8104" s="28"/>
      <c r="G8104" s="28"/>
      <c r="H8104" s="28"/>
      <c r="I8104" s="28"/>
      <c r="J8104" s="28"/>
      <c r="K8104" s="28"/>
      <c r="L8104" s="28"/>
      <c r="M8104" s="28"/>
      <c r="N8104" s="28"/>
      <c r="O8104" s="28"/>
      <c r="P8104" s="28"/>
      <c r="Q8104" s="28"/>
      <c r="R8104" s="28"/>
    </row>
    <row r="8105" spans="2:18">
      <c r="B8105" s="28"/>
      <c r="C8105" s="28"/>
      <c r="D8105" s="28"/>
      <c r="E8105" s="28"/>
      <c r="F8105" s="28"/>
      <c r="G8105" s="28"/>
      <c r="H8105" s="28"/>
      <c r="I8105" s="28"/>
      <c r="J8105" s="28"/>
      <c r="K8105" s="28"/>
      <c r="L8105" s="28"/>
      <c r="M8105" s="28"/>
      <c r="N8105" s="28"/>
      <c r="O8105" s="28"/>
      <c r="P8105" s="28"/>
      <c r="Q8105" s="28"/>
      <c r="R8105" s="28"/>
    </row>
    <row r="8106" spans="2:18">
      <c r="B8106" s="28"/>
      <c r="C8106" s="28"/>
      <c r="D8106" s="28"/>
      <c r="E8106" s="28"/>
      <c r="F8106" s="28"/>
      <c r="G8106" s="28"/>
      <c r="H8106" s="28"/>
      <c r="I8106" s="28"/>
      <c r="J8106" s="28"/>
      <c r="K8106" s="28"/>
      <c r="L8106" s="28"/>
      <c r="M8106" s="28"/>
      <c r="N8106" s="28"/>
      <c r="O8106" s="28"/>
      <c r="P8106" s="28"/>
      <c r="Q8106" s="28"/>
      <c r="R8106" s="28"/>
    </row>
    <row r="8107" spans="2:18">
      <c r="B8107" s="28"/>
      <c r="C8107" s="28"/>
      <c r="D8107" s="28"/>
      <c r="E8107" s="28"/>
      <c r="F8107" s="28"/>
      <c r="G8107" s="28"/>
      <c r="H8107" s="28"/>
      <c r="I8107" s="28"/>
      <c r="J8107" s="28"/>
      <c r="K8107" s="28"/>
      <c r="L8107" s="28"/>
      <c r="M8107" s="28"/>
      <c r="N8107" s="28"/>
      <c r="O8107" s="28"/>
      <c r="P8107" s="28"/>
      <c r="Q8107" s="28"/>
      <c r="R8107" s="28"/>
    </row>
    <row r="8108" spans="2:18">
      <c r="B8108" s="28"/>
      <c r="C8108" s="28"/>
      <c r="D8108" s="28"/>
      <c r="E8108" s="28"/>
      <c r="F8108" s="28"/>
      <c r="G8108" s="28"/>
      <c r="H8108" s="28"/>
      <c r="I8108" s="28"/>
      <c r="J8108" s="28"/>
      <c r="K8108" s="28"/>
      <c r="L8108" s="28"/>
      <c r="M8108" s="28"/>
      <c r="N8108" s="28"/>
      <c r="O8108" s="28"/>
      <c r="P8108" s="28"/>
      <c r="Q8108" s="28"/>
      <c r="R8108" s="28"/>
    </row>
    <row r="8109" spans="2:18">
      <c r="B8109" s="28"/>
      <c r="C8109" s="28"/>
      <c r="D8109" s="28"/>
      <c r="E8109" s="28"/>
      <c r="F8109" s="28"/>
      <c r="G8109" s="28"/>
      <c r="H8109" s="28"/>
      <c r="I8109" s="28"/>
      <c r="J8109" s="28"/>
      <c r="K8109" s="28"/>
      <c r="L8109" s="28"/>
      <c r="M8109" s="28"/>
      <c r="N8109" s="28"/>
      <c r="O8109" s="28"/>
      <c r="P8109" s="28"/>
      <c r="Q8109" s="28"/>
      <c r="R8109" s="28"/>
    </row>
    <row r="8110" spans="2:18">
      <c r="B8110" s="28"/>
      <c r="C8110" s="28"/>
      <c r="D8110" s="28"/>
      <c r="E8110" s="28"/>
      <c r="F8110" s="28"/>
      <c r="G8110" s="28"/>
      <c r="H8110" s="28"/>
      <c r="I8110" s="28"/>
      <c r="J8110" s="28"/>
      <c r="K8110" s="28"/>
      <c r="L8110" s="28"/>
      <c r="M8110" s="28"/>
      <c r="N8110" s="28"/>
      <c r="O8110" s="28"/>
      <c r="P8110" s="28"/>
      <c r="Q8110" s="28"/>
      <c r="R8110" s="28"/>
    </row>
    <row r="8111" spans="2:18">
      <c r="B8111" s="28"/>
      <c r="C8111" s="28"/>
      <c r="D8111" s="28"/>
      <c r="E8111" s="28"/>
      <c r="F8111" s="28"/>
      <c r="G8111" s="28"/>
      <c r="H8111" s="28"/>
      <c r="I8111" s="28"/>
      <c r="J8111" s="28"/>
      <c r="K8111" s="28"/>
      <c r="L8111" s="28"/>
      <c r="M8111" s="28"/>
      <c r="N8111" s="28"/>
      <c r="O8111" s="28"/>
      <c r="P8111" s="28"/>
      <c r="Q8111" s="28"/>
      <c r="R8111" s="28"/>
    </row>
    <row r="8112" spans="2:18">
      <c r="B8112" s="28"/>
      <c r="C8112" s="28"/>
      <c r="D8112" s="28"/>
      <c r="E8112" s="28"/>
      <c r="F8112" s="28"/>
      <c r="G8112" s="28"/>
      <c r="H8112" s="28"/>
      <c r="I8112" s="28"/>
      <c r="J8112" s="28"/>
      <c r="K8112" s="28"/>
      <c r="L8112" s="28"/>
      <c r="M8112" s="28"/>
      <c r="N8112" s="28"/>
      <c r="O8112" s="28"/>
      <c r="P8112" s="28"/>
      <c r="Q8112" s="28"/>
      <c r="R8112" s="28"/>
    </row>
    <row r="8113" spans="2:18">
      <c r="B8113" s="28"/>
      <c r="C8113" s="28"/>
      <c r="D8113" s="28"/>
      <c r="E8113" s="28"/>
      <c r="F8113" s="28"/>
      <c r="G8113" s="28"/>
      <c r="H8113" s="28"/>
      <c r="I8113" s="28"/>
      <c r="J8113" s="28"/>
      <c r="K8113" s="28"/>
      <c r="L8113" s="28"/>
      <c r="M8113" s="28"/>
      <c r="N8113" s="28"/>
      <c r="O8113" s="28"/>
      <c r="P8113" s="28"/>
      <c r="Q8113" s="28"/>
      <c r="R8113" s="28"/>
    </row>
    <row r="8114" spans="2:18">
      <c r="B8114" s="28"/>
      <c r="C8114" s="28"/>
      <c r="D8114" s="28"/>
      <c r="E8114" s="28"/>
      <c r="F8114" s="28"/>
      <c r="G8114" s="28"/>
      <c r="H8114" s="28"/>
      <c r="I8114" s="28"/>
      <c r="J8114" s="28"/>
      <c r="K8114" s="28"/>
      <c r="L8114" s="28"/>
      <c r="M8114" s="28"/>
      <c r="N8114" s="28"/>
      <c r="O8114" s="28"/>
      <c r="P8114" s="28"/>
      <c r="Q8114" s="28"/>
      <c r="R8114" s="28"/>
    </row>
    <row r="8115" spans="2:18">
      <c r="B8115" s="28"/>
      <c r="C8115" s="28"/>
      <c r="D8115" s="28"/>
      <c r="E8115" s="28"/>
      <c r="F8115" s="28"/>
      <c r="G8115" s="28"/>
      <c r="H8115" s="28"/>
      <c r="I8115" s="28"/>
      <c r="J8115" s="28"/>
      <c r="K8115" s="28"/>
      <c r="L8115" s="28"/>
      <c r="M8115" s="28"/>
      <c r="N8115" s="28"/>
      <c r="O8115" s="28"/>
      <c r="P8115" s="28"/>
      <c r="Q8115" s="28"/>
      <c r="R8115" s="28"/>
    </row>
    <row r="8116" spans="2:18">
      <c r="B8116" s="28"/>
      <c r="C8116" s="28"/>
      <c r="D8116" s="28"/>
      <c r="E8116" s="28"/>
      <c r="F8116" s="28"/>
      <c r="G8116" s="28"/>
      <c r="H8116" s="28"/>
      <c r="I8116" s="28"/>
      <c r="J8116" s="28"/>
      <c r="K8116" s="28"/>
      <c r="L8116" s="28"/>
      <c r="M8116" s="28"/>
      <c r="N8116" s="28"/>
      <c r="O8116" s="28"/>
      <c r="P8116" s="28"/>
      <c r="Q8116" s="28"/>
      <c r="R8116" s="28"/>
    </row>
    <row r="8117" spans="2:18">
      <c r="B8117" s="28"/>
      <c r="C8117" s="28"/>
      <c r="D8117" s="28"/>
      <c r="E8117" s="28"/>
      <c r="F8117" s="28"/>
      <c r="G8117" s="28"/>
      <c r="H8117" s="28"/>
      <c r="I8117" s="28"/>
      <c r="J8117" s="28"/>
      <c r="K8117" s="28"/>
      <c r="L8117" s="28"/>
      <c r="M8117" s="28"/>
      <c r="N8117" s="28"/>
      <c r="O8117" s="28"/>
      <c r="P8117" s="28"/>
      <c r="Q8117" s="28"/>
      <c r="R8117" s="28"/>
    </row>
    <row r="8118" spans="2:18">
      <c r="B8118" s="28"/>
      <c r="C8118" s="28"/>
      <c r="D8118" s="28"/>
      <c r="E8118" s="28"/>
      <c r="F8118" s="28"/>
      <c r="G8118" s="28"/>
      <c r="H8118" s="28"/>
      <c r="I8118" s="28"/>
      <c r="J8118" s="28"/>
      <c r="K8118" s="28"/>
      <c r="L8118" s="28"/>
      <c r="M8118" s="28"/>
      <c r="N8118" s="28"/>
      <c r="O8118" s="28"/>
      <c r="P8118" s="28"/>
      <c r="Q8118" s="28"/>
      <c r="R8118" s="28"/>
    </row>
    <row r="8119" spans="2:18">
      <c r="B8119" s="28"/>
      <c r="C8119" s="28"/>
      <c r="D8119" s="28"/>
      <c r="E8119" s="28"/>
      <c r="F8119" s="28"/>
      <c r="G8119" s="28"/>
      <c r="H8119" s="28"/>
      <c r="I8119" s="28"/>
      <c r="J8119" s="28"/>
      <c r="K8119" s="28"/>
      <c r="L8119" s="28"/>
      <c r="M8119" s="28"/>
      <c r="N8119" s="28"/>
      <c r="O8119" s="28"/>
      <c r="P8119" s="28"/>
      <c r="Q8119" s="28"/>
      <c r="R8119" s="28"/>
    </row>
    <row r="8120" spans="2:18">
      <c r="B8120" s="28"/>
      <c r="C8120" s="28"/>
      <c r="D8120" s="28"/>
      <c r="E8120" s="28"/>
      <c r="F8120" s="28"/>
      <c r="G8120" s="28"/>
      <c r="H8120" s="28"/>
      <c r="I8120" s="28"/>
      <c r="J8120" s="28"/>
      <c r="K8120" s="28"/>
      <c r="L8120" s="28"/>
      <c r="M8120" s="28"/>
      <c r="N8120" s="28"/>
      <c r="O8120" s="28"/>
      <c r="P8120" s="28"/>
      <c r="Q8120" s="28"/>
      <c r="R8120" s="28"/>
    </row>
    <row r="8121" spans="2:18">
      <c r="B8121" s="28"/>
      <c r="C8121" s="28"/>
      <c r="D8121" s="28"/>
      <c r="E8121" s="28"/>
      <c r="F8121" s="28"/>
      <c r="G8121" s="28"/>
      <c r="H8121" s="28"/>
      <c r="I8121" s="28"/>
      <c r="J8121" s="28"/>
      <c r="K8121" s="28"/>
      <c r="L8121" s="28"/>
      <c r="M8121" s="28"/>
      <c r="N8121" s="28"/>
      <c r="O8121" s="28"/>
      <c r="P8121" s="28"/>
      <c r="Q8121" s="28"/>
      <c r="R8121" s="28"/>
    </row>
    <row r="8122" spans="2:18">
      <c r="B8122" s="28"/>
      <c r="C8122" s="28"/>
      <c r="D8122" s="28"/>
      <c r="E8122" s="28"/>
      <c r="F8122" s="28"/>
      <c r="G8122" s="28"/>
      <c r="H8122" s="28"/>
      <c r="I8122" s="28"/>
      <c r="J8122" s="28"/>
      <c r="K8122" s="28"/>
      <c r="L8122" s="28"/>
      <c r="M8122" s="28"/>
      <c r="N8122" s="28"/>
      <c r="O8122" s="28"/>
      <c r="P8122" s="28"/>
      <c r="Q8122" s="28"/>
      <c r="R8122" s="28"/>
    </row>
    <row r="8123" spans="2:18">
      <c r="B8123" s="28"/>
      <c r="C8123" s="28"/>
      <c r="D8123" s="28"/>
      <c r="E8123" s="28"/>
      <c r="F8123" s="28"/>
      <c r="G8123" s="28"/>
      <c r="H8123" s="28"/>
      <c r="I8123" s="28"/>
      <c r="J8123" s="28"/>
      <c r="K8123" s="28"/>
      <c r="L8123" s="28"/>
      <c r="M8123" s="28"/>
      <c r="N8123" s="28"/>
      <c r="O8123" s="28"/>
      <c r="P8123" s="28"/>
      <c r="Q8123" s="28"/>
      <c r="R8123" s="28"/>
    </row>
    <row r="8124" spans="2:18">
      <c r="B8124" s="28"/>
      <c r="C8124" s="28"/>
      <c r="D8124" s="28"/>
      <c r="E8124" s="28"/>
      <c r="F8124" s="28"/>
      <c r="G8124" s="28"/>
      <c r="H8124" s="28"/>
      <c r="I8124" s="28"/>
      <c r="J8124" s="28"/>
      <c r="K8124" s="28"/>
      <c r="L8124" s="28"/>
      <c r="M8124" s="28"/>
      <c r="N8124" s="28"/>
      <c r="O8124" s="28"/>
      <c r="P8124" s="28"/>
      <c r="Q8124" s="28"/>
      <c r="R8124" s="28"/>
    </row>
    <row r="8125" spans="2:18">
      <c r="B8125" s="28"/>
      <c r="C8125" s="28"/>
      <c r="D8125" s="28"/>
      <c r="E8125" s="28"/>
      <c r="F8125" s="28"/>
      <c r="G8125" s="28"/>
      <c r="H8125" s="28"/>
      <c r="I8125" s="28"/>
      <c r="J8125" s="28"/>
      <c r="K8125" s="28"/>
      <c r="L8125" s="28"/>
      <c r="M8125" s="28"/>
      <c r="N8125" s="28"/>
      <c r="O8125" s="28"/>
      <c r="P8125" s="28"/>
      <c r="Q8125" s="28"/>
      <c r="R8125" s="28"/>
    </row>
    <row r="8126" spans="2:18">
      <c r="B8126" s="28"/>
      <c r="C8126" s="28"/>
      <c r="D8126" s="28"/>
      <c r="E8126" s="28"/>
      <c r="F8126" s="28"/>
      <c r="G8126" s="28"/>
      <c r="H8126" s="28"/>
      <c r="I8126" s="28"/>
      <c r="J8126" s="28"/>
      <c r="K8126" s="28"/>
      <c r="L8126" s="28"/>
      <c r="M8126" s="28"/>
      <c r="N8126" s="28"/>
      <c r="O8126" s="28"/>
      <c r="P8126" s="28"/>
      <c r="Q8126" s="28"/>
      <c r="R8126" s="28"/>
    </row>
    <row r="8127" spans="2:18">
      <c r="B8127" s="28"/>
      <c r="C8127" s="28"/>
      <c r="D8127" s="28"/>
      <c r="E8127" s="28"/>
      <c r="F8127" s="28"/>
      <c r="G8127" s="28"/>
      <c r="H8127" s="28"/>
      <c r="I8127" s="28"/>
      <c r="J8127" s="28"/>
      <c r="K8127" s="28"/>
      <c r="L8127" s="28"/>
      <c r="M8127" s="28"/>
      <c r="N8127" s="28"/>
      <c r="O8127" s="28"/>
      <c r="P8127" s="28"/>
      <c r="Q8127" s="28"/>
      <c r="R8127" s="28"/>
    </row>
    <row r="8128" spans="2:18">
      <c r="B8128" s="28"/>
      <c r="C8128" s="28"/>
      <c r="D8128" s="28"/>
      <c r="E8128" s="28"/>
      <c r="F8128" s="28"/>
      <c r="G8128" s="28"/>
      <c r="H8128" s="28"/>
      <c r="I8128" s="28"/>
      <c r="J8128" s="28"/>
      <c r="K8128" s="28"/>
      <c r="L8128" s="28"/>
      <c r="M8128" s="28"/>
      <c r="N8128" s="28"/>
      <c r="O8128" s="28"/>
      <c r="P8128" s="28"/>
      <c r="Q8128" s="28"/>
      <c r="R8128" s="28"/>
    </row>
    <row r="8129" spans="2:18">
      <c r="B8129" s="28"/>
      <c r="C8129" s="28"/>
      <c r="D8129" s="28"/>
      <c r="E8129" s="28"/>
      <c r="F8129" s="28"/>
      <c r="G8129" s="28"/>
      <c r="H8129" s="28"/>
      <c r="I8129" s="28"/>
      <c r="J8129" s="28"/>
      <c r="K8129" s="28"/>
      <c r="L8129" s="28"/>
      <c r="M8129" s="28"/>
      <c r="N8129" s="28"/>
      <c r="O8129" s="28"/>
      <c r="P8129" s="28"/>
      <c r="Q8129" s="28"/>
      <c r="R8129" s="28"/>
    </row>
    <row r="8130" spans="2:18">
      <c r="B8130" s="28"/>
      <c r="C8130" s="28"/>
      <c r="D8130" s="28"/>
      <c r="E8130" s="28"/>
      <c r="F8130" s="28"/>
      <c r="G8130" s="28"/>
      <c r="H8130" s="28"/>
      <c r="I8130" s="28"/>
      <c r="J8130" s="28"/>
      <c r="K8130" s="28"/>
      <c r="L8130" s="28"/>
      <c r="M8130" s="28"/>
      <c r="N8130" s="28"/>
      <c r="O8130" s="28"/>
      <c r="P8130" s="28"/>
      <c r="Q8130" s="28"/>
      <c r="R8130" s="28"/>
    </row>
    <row r="8131" spans="2:18">
      <c r="B8131" s="28"/>
      <c r="C8131" s="28"/>
      <c r="D8131" s="28"/>
      <c r="E8131" s="28"/>
      <c r="F8131" s="28"/>
      <c r="G8131" s="28"/>
      <c r="H8131" s="28"/>
      <c r="I8131" s="28"/>
      <c r="J8131" s="28"/>
      <c r="K8131" s="28"/>
      <c r="L8131" s="28"/>
      <c r="M8131" s="28"/>
      <c r="N8131" s="28"/>
      <c r="O8131" s="28"/>
      <c r="P8131" s="28"/>
      <c r="Q8131" s="28"/>
      <c r="R8131" s="28"/>
    </row>
    <row r="8132" spans="2:18">
      <c r="B8132" s="28"/>
      <c r="C8132" s="28"/>
      <c r="D8132" s="28"/>
      <c r="E8132" s="28"/>
      <c r="F8132" s="28"/>
      <c r="G8132" s="28"/>
      <c r="H8132" s="28"/>
      <c r="I8132" s="28"/>
      <c r="J8132" s="28"/>
      <c r="K8132" s="28"/>
      <c r="L8132" s="28"/>
      <c r="M8132" s="28"/>
      <c r="N8132" s="28"/>
      <c r="O8132" s="28"/>
      <c r="P8132" s="28"/>
      <c r="Q8132" s="28"/>
      <c r="R8132" s="28"/>
    </row>
    <row r="8133" spans="2:18">
      <c r="B8133" s="28"/>
      <c r="C8133" s="28"/>
      <c r="D8133" s="28"/>
      <c r="E8133" s="28"/>
      <c r="F8133" s="28"/>
      <c r="G8133" s="28"/>
      <c r="H8133" s="28"/>
      <c r="I8133" s="28"/>
      <c r="J8133" s="28"/>
      <c r="K8133" s="28"/>
      <c r="L8133" s="28"/>
      <c r="M8133" s="28"/>
      <c r="N8133" s="28"/>
      <c r="O8133" s="28"/>
      <c r="P8133" s="28"/>
      <c r="Q8133" s="28"/>
      <c r="R8133" s="28"/>
    </row>
    <row r="8134" spans="2:18">
      <c r="B8134" s="28"/>
      <c r="C8134" s="28"/>
      <c r="D8134" s="28"/>
      <c r="E8134" s="28"/>
      <c r="F8134" s="28"/>
      <c r="G8134" s="28"/>
      <c r="H8134" s="28"/>
      <c r="I8134" s="28"/>
      <c r="J8134" s="28"/>
      <c r="K8134" s="28"/>
      <c r="L8134" s="28"/>
      <c r="M8134" s="28"/>
      <c r="N8134" s="28"/>
      <c r="O8134" s="28"/>
      <c r="P8134" s="28"/>
      <c r="Q8134" s="28"/>
      <c r="R8134" s="28"/>
    </row>
    <row r="8135" spans="2:18">
      <c r="B8135" s="28"/>
      <c r="C8135" s="28"/>
      <c r="D8135" s="28"/>
      <c r="E8135" s="28"/>
      <c r="F8135" s="28"/>
      <c r="G8135" s="28"/>
      <c r="H8135" s="28"/>
      <c r="I8135" s="28"/>
      <c r="J8135" s="28"/>
      <c r="K8135" s="28"/>
      <c r="L8135" s="28"/>
      <c r="M8135" s="28"/>
      <c r="N8135" s="28"/>
      <c r="O8135" s="28"/>
      <c r="P8135" s="28"/>
      <c r="Q8135" s="28"/>
      <c r="R8135" s="28"/>
    </row>
    <row r="8136" spans="2:18">
      <c r="B8136" s="28"/>
      <c r="C8136" s="28"/>
      <c r="D8136" s="28"/>
      <c r="E8136" s="28"/>
      <c r="F8136" s="28"/>
      <c r="G8136" s="28"/>
      <c r="H8136" s="28"/>
      <c r="I8136" s="28"/>
      <c r="J8136" s="28"/>
      <c r="K8136" s="28"/>
      <c r="L8136" s="28"/>
      <c r="M8136" s="28"/>
      <c r="N8136" s="28"/>
      <c r="O8136" s="28"/>
      <c r="P8136" s="28"/>
      <c r="Q8136" s="28"/>
      <c r="R8136" s="28"/>
    </row>
    <row r="8137" spans="2:18">
      <c r="B8137" s="28"/>
      <c r="C8137" s="28"/>
      <c r="D8137" s="28"/>
      <c r="E8137" s="28"/>
      <c r="F8137" s="28"/>
      <c r="G8137" s="28"/>
      <c r="H8137" s="28"/>
      <c r="I8137" s="28"/>
      <c r="J8137" s="28"/>
      <c r="K8137" s="28"/>
      <c r="L8137" s="28"/>
      <c r="M8137" s="28"/>
      <c r="N8137" s="28"/>
      <c r="O8137" s="28"/>
      <c r="P8137" s="28"/>
      <c r="Q8137" s="28"/>
      <c r="R8137" s="28"/>
    </row>
    <row r="8138" spans="2:18">
      <c r="B8138" s="28"/>
      <c r="C8138" s="28"/>
      <c r="D8138" s="28"/>
      <c r="E8138" s="28"/>
      <c r="F8138" s="28"/>
      <c r="G8138" s="28"/>
      <c r="H8138" s="28"/>
      <c r="I8138" s="28"/>
      <c r="J8138" s="28"/>
      <c r="K8138" s="28"/>
      <c r="L8138" s="28"/>
      <c r="M8138" s="28"/>
      <c r="N8138" s="28"/>
      <c r="O8138" s="28"/>
      <c r="P8138" s="28"/>
      <c r="Q8138" s="28"/>
      <c r="R8138" s="28"/>
    </row>
    <row r="8139" spans="2:18">
      <c r="B8139" s="28"/>
      <c r="C8139" s="28"/>
      <c r="D8139" s="28"/>
      <c r="E8139" s="28"/>
      <c r="F8139" s="28"/>
      <c r="G8139" s="28"/>
      <c r="H8139" s="28"/>
      <c r="I8139" s="28"/>
      <c r="J8139" s="28"/>
      <c r="K8139" s="28"/>
      <c r="L8139" s="28"/>
      <c r="M8139" s="28"/>
      <c r="N8139" s="28"/>
      <c r="O8139" s="28"/>
      <c r="P8139" s="28"/>
      <c r="Q8139" s="28"/>
      <c r="R8139" s="28"/>
    </row>
    <row r="8140" spans="2:18">
      <c r="B8140" s="28"/>
      <c r="C8140" s="28"/>
      <c r="D8140" s="28"/>
      <c r="E8140" s="28"/>
      <c r="F8140" s="28"/>
      <c r="G8140" s="28"/>
      <c r="H8140" s="28"/>
      <c r="I8140" s="28"/>
      <c r="J8140" s="28"/>
      <c r="K8140" s="28"/>
      <c r="L8140" s="28"/>
      <c r="M8140" s="28"/>
      <c r="N8140" s="28"/>
      <c r="O8140" s="28"/>
      <c r="P8140" s="28"/>
      <c r="Q8140" s="28"/>
      <c r="R8140" s="28"/>
    </row>
    <row r="8141" spans="2:18">
      <c r="B8141" s="28"/>
      <c r="C8141" s="28"/>
      <c r="D8141" s="28"/>
      <c r="E8141" s="28"/>
      <c r="F8141" s="28"/>
      <c r="G8141" s="28"/>
      <c r="H8141" s="28"/>
      <c r="I8141" s="28"/>
      <c r="J8141" s="28"/>
      <c r="K8141" s="28"/>
      <c r="L8141" s="28"/>
      <c r="M8141" s="28"/>
      <c r="N8141" s="28"/>
      <c r="O8141" s="28"/>
      <c r="P8141" s="28"/>
      <c r="Q8141" s="28"/>
      <c r="R8141" s="28"/>
    </row>
    <row r="8142" spans="2:18">
      <c r="B8142" s="28"/>
      <c r="C8142" s="28"/>
      <c r="D8142" s="28"/>
      <c r="E8142" s="28"/>
      <c r="F8142" s="28"/>
      <c r="G8142" s="28"/>
      <c r="H8142" s="28"/>
      <c r="I8142" s="28"/>
      <c r="J8142" s="28"/>
      <c r="K8142" s="28"/>
      <c r="L8142" s="28"/>
      <c r="M8142" s="28"/>
      <c r="N8142" s="28"/>
      <c r="O8142" s="28"/>
      <c r="P8142" s="28"/>
      <c r="Q8142" s="28"/>
      <c r="R8142" s="28"/>
    </row>
    <row r="8143" spans="2:18">
      <c r="B8143" s="28"/>
      <c r="C8143" s="28"/>
      <c r="D8143" s="28"/>
      <c r="E8143" s="28"/>
      <c r="F8143" s="28"/>
      <c r="G8143" s="28"/>
      <c r="H8143" s="28"/>
      <c r="I8143" s="28"/>
      <c r="J8143" s="28"/>
      <c r="K8143" s="28"/>
      <c r="L8143" s="28"/>
      <c r="M8143" s="28"/>
      <c r="N8143" s="28"/>
      <c r="O8143" s="28"/>
      <c r="P8143" s="28"/>
      <c r="Q8143" s="28"/>
      <c r="R8143" s="28"/>
    </row>
    <row r="8144" spans="2:18">
      <c r="B8144" s="28"/>
      <c r="C8144" s="28"/>
      <c r="D8144" s="28"/>
      <c r="E8144" s="28"/>
      <c r="F8144" s="28"/>
      <c r="G8144" s="28"/>
      <c r="H8144" s="28"/>
      <c r="I8144" s="28"/>
      <c r="J8144" s="28"/>
      <c r="K8144" s="28"/>
      <c r="L8144" s="28"/>
      <c r="M8144" s="28"/>
      <c r="N8144" s="28"/>
      <c r="O8144" s="28"/>
      <c r="P8144" s="28"/>
      <c r="Q8144" s="28"/>
      <c r="R8144" s="28"/>
    </row>
    <row r="8145" spans="2:18">
      <c r="B8145" s="28"/>
      <c r="C8145" s="28"/>
      <c r="D8145" s="28"/>
      <c r="E8145" s="28"/>
      <c r="F8145" s="28"/>
      <c r="G8145" s="28"/>
      <c r="H8145" s="28"/>
      <c r="I8145" s="28"/>
      <c r="J8145" s="28"/>
      <c r="K8145" s="28"/>
      <c r="L8145" s="28"/>
      <c r="M8145" s="28"/>
      <c r="N8145" s="28"/>
      <c r="O8145" s="28"/>
      <c r="P8145" s="28"/>
      <c r="Q8145" s="28"/>
      <c r="R8145" s="28"/>
    </row>
    <row r="8146" spans="2:18">
      <c r="B8146" s="28"/>
      <c r="C8146" s="28"/>
      <c r="D8146" s="28"/>
      <c r="E8146" s="28"/>
      <c r="F8146" s="28"/>
      <c r="G8146" s="28"/>
      <c r="H8146" s="28"/>
      <c r="I8146" s="28"/>
      <c r="J8146" s="28"/>
      <c r="K8146" s="28"/>
      <c r="L8146" s="28"/>
      <c r="M8146" s="28"/>
      <c r="N8146" s="28"/>
      <c r="O8146" s="28"/>
      <c r="P8146" s="28"/>
      <c r="Q8146" s="28"/>
      <c r="R8146" s="28"/>
    </row>
    <row r="8147" spans="2:18">
      <c r="B8147" s="28"/>
      <c r="C8147" s="28"/>
      <c r="D8147" s="28"/>
      <c r="E8147" s="28"/>
      <c r="F8147" s="28"/>
      <c r="G8147" s="28"/>
      <c r="H8147" s="28"/>
      <c r="I8147" s="28"/>
      <c r="J8147" s="28"/>
      <c r="K8147" s="28"/>
      <c r="L8147" s="28"/>
      <c r="M8147" s="28"/>
      <c r="N8147" s="28"/>
      <c r="O8147" s="28"/>
      <c r="P8147" s="28"/>
      <c r="Q8147" s="28"/>
      <c r="R8147" s="28"/>
    </row>
    <row r="8148" spans="2:18">
      <c r="B8148" s="28"/>
      <c r="C8148" s="28"/>
      <c r="D8148" s="28"/>
      <c r="E8148" s="28"/>
      <c r="F8148" s="28"/>
      <c r="G8148" s="28"/>
      <c r="H8148" s="28"/>
      <c r="I8148" s="28"/>
      <c r="J8148" s="28"/>
      <c r="K8148" s="28"/>
      <c r="L8148" s="28"/>
      <c r="M8148" s="28"/>
      <c r="N8148" s="28"/>
      <c r="O8148" s="28"/>
      <c r="P8148" s="28"/>
      <c r="Q8148" s="28"/>
      <c r="R8148" s="28"/>
    </row>
    <row r="8149" spans="2:18">
      <c r="B8149" s="28"/>
      <c r="C8149" s="28"/>
      <c r="D8149" s="28"/>
      <c r="E8149" s="28"/>
      <c r="F8149" s="28"/>
      <c r="G8149" s="28"/>
      <c r="H8149" s="28"/>
      <c r="I8149" s="28"/>
      <c r="J8149" s="28"/>
      <c r="K8149" s="28"/>
      <c r="L8149" s="28"/>
      <c r="M8149" s="28"/>
      <c r="N8149" s="28"/>
      <c r="O8149" s="28"/>
      <c r="P8149" s="28"/>
      <c r="Q8149" s="28"/>
      <c r="R8149" s="28"/>
    </row>
    <row r="8150" spans="2:18">
      <c r="B8150" s="28"/>
      <c r="C8150" s="28"/>
      <c r="D8150" s="28"/>
      <c r="E8150" s="28"/>
      <c r="F8150" s="28"/>
      <c r="G8150" s="28"/>
      <c r="H8150" s="28"/>
      <c r="I8150" s="28"/>
      <c r="J8150" s="28"/>
      <c r="K8150" s="28"/>
      <c r="L8150" s="28"/>
      <c r="M8150" s="28"/>
      <c r="N8150" s="28"/>
      <c r="O8150" s="28"/>
      <c r="P8150" s="28"/>
      <c r="Q8150" s="28"/>
      <c r="R8150" s="28"/>
    </row>
    <row r="8151" spans="2:18">
      <c r="B8151" s="28"/>
      <c r="C8151" s="28"/>
      <c r="D8151" s="28"/>
      <c r="E8151" s="28"/>
      <c r="F8151" s="28"/>
      <c r="G8151" s="28"/>
      <c r="H8151" s="28"/>
      <c r="I8151" s="28"/>
      <c r="J8151" s="28"/>
      <c r="K8151" s="28"/>
      <c r="L8151" s="28"/>
      <c r="M8151" s="28"/>
      <c r="N8151" s="28"/>
      <c r="O8151" s="28"/>
      <c r="P8151" s="28"/>
      <c r="Q8151" s="28"/>
      <c r="R8151" s="28"/>
    </row>
    <row r="8152" spans="2:18">
      <c r="B8152" s="28"/>
      <c r="C8152" s="28"/>
      <c r="D8152" s="28"/>
      <c r="E8152" s="28"/>
      <c r="F8152" s="28"/>
      <c r="G8152" s="28"/>
      <c r="H8152" s="28"/>
      <c r="I8152" s="28"/>
      <c r="J8152" s="28"/>
      <c r="K8152" s="28"/>
      <c r="L8152" s="28"/>
      <c r="M8152" s="28"/>
      <c r="N8152" s="28"/>
      <c r="O8152" s="28"/>
      <c r="P8152" s="28"/>
      <c r="Q8152" s="28"/>
      <c r="R8152" s="28"/>
    </row>
    <row r="8153" spans="2:18">
      <c r="B8153" s="28"/>
      <c r="C8153" s="28"/>
      <c r="D8153" s="28"/>
      <c r="E8153" s="28"/>
      <c r="F8153" s="28"/>
      <c r="G8153" s="28"/>
      <c r="H8153" s="28"/>
      <c r="I8153" s="28"/>
      <c r="J8153" s="28"/>
      <c r="K8153" s="28"/>
      <c r="L8153" s="28"/>
      <c r="M8153" s="28"/>
      <c r="N8153" s="28"/>
      <c r="O8153" s="28"/>
      <c r="P8153" s="28"/>
      <c r="Q8153" s="28"/>
      <c r="R8153" s="28"/>
    </row>
    <row r="8154" spans="2:18">
      <c r="B8154" s="28"/>
      <c r="C8154" s="28"/>
      <c r="D8154" s="28"/>
      <c r="E8154" s="28"/>
      <c r="F8154" s="28"/>
      <c r="G8154" s="28"/>
      <c r="H8154" s="28"/>
      <c r="I8154" s="28"/>
      <c r="J8154" s="28"/>
      <c r="K8154" s="28"/>
      <c r="L8154" s="28"/>
      <c r="M8154" s="28"/>
      <c r="N8154" s="28"/>
      <c r="O8154" s="28"/>
      <c r="P8154" s="28"/>
      <c r="Q8154" s="28"/>
      <c r="R8154" s="28"/>
    </row>
    <row r="8155" spans="2:18">
      <c r="B8155" s="28"/>
      <c r="C8155" s="28"/>
      <c r="D8155" s="28"/>
      <c r="E8155" s="28"/>
      <c r="F8155" s="28"/>
      <c r="G8155" s="28"/>
      <c r="H8155" s="28"/>
      <c r="I8155" s="28"/>
      <c r="J8155" s="28"/>
      <c r="K8155" s="28"/>
      <c r="L8155" s="28"/>
      <c r="M8155" s="28"/>
      <c r="N8155" s="28"/>
      <c r="O8155" s="28"/>
      <c r="P8155" s="28"/>
      <c r="Q8155" s="28"/>
      <c r="R8155" s="28"/>
    </row>
    <row r="8156" spans="2:18">
      <c r="B8156" s="28"/>
      <c r="C8156" s="28"/>
      <c r="D8156" s="28"/>
      <c r="E8156" s="28"/>
      <c r="F8156" s="28"/>
      <c r="G8156" s="28"/>
      <c r="H8156" s="28"/>
      <c r="I8156" s="28"/>
      <c r="J8156" s="28"/>
      <c r="K8156" s="28"/>
      <c r="L8156" s="28"/>
      <c r="M8156" s="28"/>
      <c r="N8156" s="28"/>
      <c r="O8156" s="28"/>
      <c r="P8156" s="28"/>
      <c r="Q8156" s="28"/>
      <c r="R8156" s="28"/>
    </row>
    <row r="8157" spans="2:18">
      <c r="B8157" s="28"/>
      <c r="C8157" s="28"/>
      <c r="D8157" s="28"/>
      <c r="E8157" s="28"/>
      <c r="F8157" s="28"/>
      <c r="G8157" s="28"/>
      <c r="H8157" s="28"/>
      <c r="I8157" s="28"/>
      <c r="J8157" s="28"/>
      <c r="K8157" s="28"/>
      <c r="L8157" s="28"/>
      <c r="M8157" s="28"/>
      <c r="N8157" s="28"/>
      <c r="O8157" s="28"/>
      <c r="P8157" s="28"/>
      <c r="Q8157" s="28"/>
      <c r="R8157" s="28"/>
    </row>
    <row r="8158" spans="2:18">
      <c r="B8158" s="28"/>
      <c r="C8158" s="28"/>
      <c r="D8158" s="28"/>
      <c r="E8158" s="28"/>
      <c r="F8158" s="28"/>
      <c r="G8158" s="28"/>
      <c r="H8158" s="28"/>
      <c r="I8158" s="28"/>
      <c r="J8158" s="28"/>
      <c r="K8158" s="28"/>
      <c r="L8158" s="28"/>
      <c r="M8158" s="28"/>
      <c r="N8158" s="28"/>
      <c r="O8158" s="28"/>
      <c r="P8158" s="28"/>
      <c r="Q8158" s="28"/>
      <c r="R8158" s="28"/>
    </row>
    <row r="8159" spans="2:18">
      <c r="B8159" s="28"/>
      <c r="C8159" s="28"/>
      <c r="D8159" s="28"/>
      <c r="E8159" s="28"/>
      <c r="F8159" s="28"/>
      <c r="G8159" s="28"/>
      <c r="H8159" s="28"/>
      <c r="I8159" s="28"/>
      <c r="J8159" s="28"/>
      <c r="K8159" s="28"/>
      <c r="L8159" s="28"/>
      <c r="M8159" s="28"/>
      <c r="N8159" s="28"/>
      <c r="O8159" s="28"/>
      <c r="P8159" s="28"/>
      <c r="Q8159" s="28"/>
      <c r="R8159" s="28"/>
    </row>
    <row r="8160" spans="2:18">
      <c r="B8160" s="28"/>
      <c r="C8160" s="28"/>
      <c r="D8160" s="28"/>
      <c r="E8160" s="28"/>
      <c r="F8160" s="28"/>
      <c r="G8160" s="28"/>
      <c r="H8160" s="28"/>
      <c r="I8160" s="28"/>
      <c r="J8160" s="28"/>
      <c r="K8160" s="28"/>
      <c r="L8160" s="28"/>
      <c r="M8160" s="28"/>
      <c r="N8160" s="28"/>
      <c r="O8160" s="28"/>
      <c r="P8160" s="28"/>
      <c r="Q8160" s="28"/>
      <c r="R8160" s="28"/>
    </row>
    <row r="8161" spans="2:18">
      <c r="B8161" s="28"/>
      <c r="C8161" s="28"/>
      <c r="D8161" s="28"/>
      <c r="E8161" s="28"/>
      <c r="F8161" s="28"/>
      <c r="G8161" s="28"/>
      <c r="H8161" s="28"/>
      <c r="I8161" s="28"/>
      <c r="J8161" s="28"/>
      <c r="K8161" s="28"/>
      <c r="L8161" s="28"/>
      <c r="M8161" s="28"/>
      <c r="N8161" s="28"/>
      <c r="O8161" s="28"/>
      <c r="P8161" s="28"/>
      <c r="Q8161" s="28"/>
      <c r="R8161" s="28"/>
    </row>
    <row r="8162" spans="2:18">
      <c r="B8162" s="28"/>
      <c r="C8162" s="28"/>
      <c r="D8162" s="28"/>
      <c r="E8162" s="28"/>
      <c r="F8162" s="28"/>
      <c r="G8162" s="28"/>
      <c r="H8162" s="28"/>
      <c r="I8162" s="28"/>
      <c r="J8162" s="28"/>
      <c r="K8162" s="28"/>
      <c r="L8162" s="28"/>
      <c r="M8162" s="28"/>
      <c r="N8162" s="28"/>
      <c r="O8162" s="28"/>
      <c r="P8162" s="28"/>
      <c r="Q8162" s="28"/>
      <c r="R8162" s="28"/>
    </row>
    <row r="8163" spans="2:18">
      <c r="B8163" s="28"/>
      <c r="C8163" s="28"/>
      <c r="D8163" s="28"/>
      <c r="E8163" s="28"/>
      <c r="F8163" s="28"/>
      <c r="G8163" s="28"/>
      <c r="H8163" s="28"/>
      <c r="I8163" s="28"/>
      <c r="J8163" s="28"/>
      <c r="K8163" s="28"/>
      <c r="L8163" s="28"/>
      <c r="M8163" s="28"/>
      <c r="N8163" s="28"/>
      <c r="O8163" s="28"/>
      <c r="P8163" s="28"/>
      <c r="Q8163" s="28"/>
      <c r="R8163" s="28"/>
    </row>
    <row r="8164" spans="2:18">
      <c r="B8164" s="28"/>
      <c r="C8164" s="28"/>
      <c r="D8164" s="28"/>
      <c r="E8164" s="28"/>
      <c r="F8164" s="28"/>
      <c r="G8164" s="28"/>
      <c r="H8164" s="28"/>
      <c r="I8164" s="28"/>
      <c r="J8164" s="28"/>
      <c r="K8164" s="28"/>
      <c r="L8164" s="28"/>
      <c r="M8164" s="28"/>
      <c r="N8164" s="28"/>
      <c r="O8164" s="28"/>
      <c r="P8164" s="28"/>
      <c r="Q8164" s="28"/>
      <c r="R8164" s="28"/>
    </row>
    <row r="8165" spans="2:18">
      <c r="B8165" s="28"/>
      <c r="C8165" s="28"/>
      <c r="D8165" s="28"/>
      <c r="E8165" s="28"/>
      <c r="F8165" s="28"/>
      <c r="G8165" s="28"/>
      <c r="H8165" s="28"/>
      <c r="I8165" s="28"/>
      <c r="J8165" s="28"/>
      <c r="K8165" s="28"/>
      <c r="L8165" s="28"/>
      <c r="M8165" s="28"/>
      <c r="N8165" s="28"/>
      <c r="O8165" s="28"/>
      <c r="P8165" s="28"/>
      <c r="Q8165" s="28"/>
      <c r="R8165" s="28"/>
    </row>
    <row r="8166" spans="2:18">
      <c r="B8166" s="28"/>
      <c r="C8166" s="28"/>
      <c r="D8166" s="28"/>
      <c r="E8166" s="28"/>
      <c r="F8166" s="28"/>
      <c r="G8166" s="28"/>
      <c r="H8166" s="28"/>
      <c r="I8166" s="28"/>
      <c r="J8166" s="28"/>
      <c r="K8166" s="28"/>
      <c r="L8166" s="28"/>
      <c r="M8166" s="28"/>
      <c r="N8166" s="28"/>
      <c r="O8166" s="28"/>
      <c r="P8166" s="28"/>
      <c r="Q8166" s="28"/>
      <c r="R8166" s="28"/>
    </row>
    <row r="8167" spans="2:18">
      <c r="B8167" s="28"/>
      <c r="C8167" s="28"/>
      <c r="D8167" s="28"/>
      <c r="E8167" s="28"/>
      <c r="F8167" s="28"/>
      <c r="G8167" s="28"/>
      <c r="H8167" s="28"/>
      <c r="I8167" s="28"/>
      <c r="J8167" s="28"/>
      <c r="K8167" s="28"/>
      <c r="L8167" s="28"/>
      <c r="M8167" s="28"/>
      <c r="N8167" s="28"/>
      <c r="O8167" s="28"/>
      <c r="P8167" s="28"/>
      <c r="Q8167" s="28"/>
      <c r="R8167" s="28"/>
    </row>
    <row r="8168" spans="2:18">
      <c r="B8168" s="28"/>
      <c r="C8168" s="28"/>
      <c r="D8168" s="28"/>
      <c r="E8168" s="28"/>
      <c r="F8168" s="28"/>
      <c r="G8168" s="28"/>
      <c r="H8168" s="28"/>
      <c r="I8168" s="28"/>
      <c r="J8168" s="28"/>
      <c r="K8168" s="28"/>
      <c r="L8168" s="28"/>
      <c r="M8168" s="28"/>
      <c r="N8168" s="28"/>
      <c r="O8168" s="28"/>
      <c r="P8168" s="28"/>
      <c r="Q8168" s="28"/>
      <c r="R8168" s="28"/>
    </row>
    <row r="8169" spans="2:18">
      <c r="B8169" s="28"/>
      <c r="C8169" s="28"/>
      <c r="D8169" s="28"/>
      <c r="E8169" s="28"/>
      <c r="F8169" s="28"/>
      <c r="G8169" s="28"/>
      <c r="H8169" s="28"/>
      <c r="I8169" s="28"/>
      <c r="J8169" s="28"/>
      <c r="K8169" s="28"/>
      <c r="L8169" s="28"/>
      <c r="M8169" s="28"/>
      <c r="N8169" s="28"/>
      <c r="O8169" s="28"/>
      <c r="P8169" s="28"/>
      <c r="Q8169" s="28"/>
      <c r="R8169" s="28"/>
    </row>
    <row r="8170" spans="2:18">
      <c r="B8170" s="28"/>
      <c r="C8170" s="28"/>
      <c r="D8170" s="28"/>
      <c r="E8170" s="28"/>
      <c r="F8170" s="28"/>
      <c r="G8170" s="28"/>
      <c r="H8170" s="28"/>
      <c r="I8170" s="28"/>
      <c r="J8170" s="28"/>
      <c r="K8170" s="28"/>
      <c r="L8170" s="28"/>
      <c r="M8170" s="28"/>
      <c r="N8170" s="28"/>
      <c r="O8170" s="28"/>
      <c r="P8170" s="28"/>
      <c r="Q8170" s="28"/>
      <c r="R8170" s="28"/>
    </row>
    <row r="8171" spans="2:18">
      <c r="B8171" s="28"/>
      <c r="C8171" s="28"/>
      <c r="D8171" s="28"/>
      <c r="E8171" s="28"/>
      <c r="F8171" s="28"/>
      <c r="G8171" s="28"/>
      <c r="H8171" s="28"/>
      <c r="I8171" s="28"/>
      <c r="J8171" s="28"/>
      <c r="K8171" s="28"/>
      <c r="L8171" s="28"/>
      <c r="M8171" s="28"/>
      <c r="N8171" s="28"/>
      <c r="O8171" s="28"/>
      <c r="P8171" s="28"/>
      <c r="Q8171" s="28"/>
      <c r="R8171" s="28"/>
    </row>
    <row r="8172" spans="2:18">
      <c r="B8172" s="28"/>
      <c r="C8172" s="28"/>
      <c r="D8172" s="28"/>
      <c r="E8172" s="28"/>
      <c r="F8172" s="28"/>
      <c r="G8172" s="28"/>
      <c r="H8172" s="28"/>
      <c r="I8172" s="28"/>
      <c r="J8172" s="28"/>
      <c r="K8172" s="28"/>
      <c r="L8172" s="28"/>
      <c r="M8172" s="28"/>
      <c r="N8172" s="28"/>
      <c r="O8172" s="28"/>
      <c r="P8172" s="28"/>
      <c r="Q8172" s="28"/>
      <c r="R8172" s="28"/>
    </row>
    <row r="8173" spans="2:18">
      <c r="B8173" s="28"/>
      <c r="C8173" s="28"/>
      <c r="D8173" s="28"/>
      <c r="E8173" s="28"/>
      <c r="F8173" s="28"/>
      <c r="G8173" s="28"/>
      <c r="H8173" s="28"/>
      <c r="I8173" s="28"/>
      <c r="J8173" s="28"/>
      <c r="K8173" s="28"/>
      <c r="L8173" s="28"/>
      <c r="M8173" s="28"/>
      <c r="N8173" s="28"/>
      <c r="O8173" s="28"/>
      <c r="P8173" s="28"/>
      <c r="Q8173" s="28"/>
      <c r="R8173" s="28"/>
    </row>
    <row r="8174" spans="2:18">
      <c r="B8174" s="28"/>
      <c r="C8174" s="28"/>
      <c r="D8174" s="28"/>
      <c r="E8174" s="28"/>
      <c r="F8174" s="28"/>
      <c r="G8174" s="28"/>
      <c r="H8174" s="28"/>
      <c r="I8174" s="28"/>
      <c r="J8174" s="28"/>
      <c r="K8174" s="28"/>
      <c r="L8174" s="28"/>
      <c r="M8174" s="28"/>
      <c r="N8174" s="28"/>
      <c r="O8174" s="28"/>
      <c r="P8174" s="28"/>
      <c r="Q8174" s="28"/>
      <c r="R8174" s="28"/>
    </row>
    <row r="8175" spans="2:18">
      <c r="B8175" s="28"/>
      <c r="C8175" s="28"/>
      <c r="D8175" s="28"/>
      <c r="E8175" s="28"/>
      <c r="F8175" s="28"/>
      <c r="G8175" s="28"/>
      <c r="H8175" s="28"/>
      <c r="I8175" s="28"/>
      <c r="J8175" s="28"/>
      <c r="K8175" s="28"/>
      <c r="L8175" s="28"/>
      <c r="M8175" s="28"/>
      <c r="N8175" s="28"/>
      <c r="O8175" s="28"/>
      <c r="P8175" s="28"/>
      <c r="Q8175" s="28"/>
      <c r="R8175" s="28"/>
    </row>
    <row r="8176" spans="2:18">
      <c r="B8176" s="28"/>
      <c r="C8176" s="28"/>
      <c r="D8176" s="28"/>
      <c r="E8176" s="28"/>
      <c r="F8176" s="28"/>
      <c r="G8176" s="28"/>
      <c r="H8176" s="28"/>
      <c r="I8176" s="28"/>
      <c r="J8176" s="28"/>
      <c r="K8176" s="28"/>
      <c r="L8176" s="28"/>
      <c r="M8176" s="28"/>
      <c r="N8176" s="28"/>
      <c r="O8176" s="28"/>
      <c r="P8176" s="28"/>
      <c r="Q8176" s="28"/>
      <c r="R8176" s="28"/>
    </row>
    <row r="8177" spans="2:18">
      <c r="B8177" s="28"/>
      <c r="C8177" s="28"/>
      <c r="D8177" s="28"/>
      <c r="E8177" s="28"/>
      <c r="F8177" s="28"/>
      <c r="G8177" s="28"/>
      <c r="H8177" s="28"/>
      <c r="I8177" s="28"/>
      <c r="J8177" s="28"/>
      <c r="K8177" s="28"/>
      <c r="L8177" s="28"/>
      <c r="M8177" s="28"/>
      <c r="N8177" s="28"/>
      <c r="O8177" s="28"/>
      <c r="P8177" s="28"/>
      <c r="Q8177" s="28"/>
      <c r="R8177" s="28"/>
    </row>
    <row r="8178" spans="2:18">
      <c r="B8178" s="28"/>
      <c r="C8178" s="28"/>
      <c r="D8178" s="28"/>
      <c r="E8178" s="28"/>
      <c r="F8178" s="28"/>
      <c r="G8178" s="28"/>
      <c r="H8178" s="28"/>
      <c r="I8178" s="28"/>
      <c r="J8178" s="28"/>
      <c r="K8178" s="28"/>
      <c r="L8178" s="28"/>
      <c r="M8178" s="28"/>
      <c r="N8178" s="28"/>
      <c r="O8178" s="28"/>
      <c r="P8178" s="28"/>
      <c r="Q8178" s="28"/>
      <c r="R8178" s="28"/>
    </row>
    <row r="8179" spans="2:18">
      <c r="B8179" s="28"/>
      <c r="C8179" s="28"/>
      <c r="D8179" s="28"/>
      <c r="E8179" s="28"/>
      <c r="F8179" s="28"/>
      <c r="G8179" s="28"/>
      <c r="H8179" s="28"/>
      <c r="I8179" s="28"/>
      <c r="J8179" s="28"/>
      <c r="K8179" s="28"/>
      <c r="L8179" s="28"/>
      <c r="M8179" s="28"/>
      <c r="N8179" s="28"/>
      <c r="O8179" s="28"/>
      <c r="P8179" s="28"/>
      <c r="Q8179" s="28"/>
      <c r="R8179" s="28"/>
    </row>
    <row r="8180" spans="2:18">
      <c r="B8180" s="28"/>
      <c r="C8180" s="28"/>
      <c r="D8180" s="28"/>
      <c r="E8180" s="28"/>
      <c r="F8180" s="28"/>
      <c r="G8180" s="28"/>
      <c r="H8180" s="28"/>
      <c r="I8180" s="28"/>
      <c r="J8180" s="28"/>
      <c r="K8180" s="28"/>
      <c r="L8180" s="28"/>
      <c r="M8180" s="28"/>
      <c r="N8180" s="28"/>
      <c r="O8180" s="28"/>
      <c r="P8180" s="28"/>
      <c r="Q8180" s="28"/>
      <c r="R8180" s="28"/>
    </row>
    <row r="8181" spans="2:18">
      <c r="B8181" s="28"/>
      <c r="C8181" s="28"/>
      <c r="D8181" s="28"/>
      <c r="E8181" s="28"/>
      <c r="F8181" s="28"/>
      <c r="G8181" s="28"/>
      <c r="H8181" s="28"/>
      <c r="I8181" s="28"/>
      <c r="J8181" s="28"/>
      <c r="K8181" s="28"/>
      <c r="L8181" s="28"/>
      <c r="M8181" s="28"/>
      <c r="N8181" s="28"/>
      <c r="O8181" s="28"/>
      <c r="P8181" s="28"/>
      <c r="Q8181" s="28"/>
      <c r="R8181" s="28"/>
    </row>
    <row r="8182" spans="2:18">
      <c r="B8182" s="28"/>
      <c r="C8182" s="28"/>
      <c r="D8182" s="28"/>
      <c r="E8182" s="28"/>
      <c r="F8182" s="28"/>
      <c r="G8182" s="28"/>
      <c r="H8182" s="28"/>
      <c r="I8182" s="28"/>
      <c r="J8182" s="28"/>
      <c r="K8182" s="28"/>
      <c r="L8182" s="28"/>
      <c r="M8182" s="28"/>
      <c r="N8182" s="28"/>
      <c r="O8182" s="28"/>
      <c r="P8182" s="28"/>
      <c r="Q8182" s="28"/>
      <c r="R8182" s="28"/>
    </row>
    <row r="8183" spans="2:18">
      <c r="B8183" s="28"/>
      <c r="C8183" s="28"/>
      <c r="D8183" s="28"/>
      <c r="E8183" s="28"/>
      <c r="F8183" s="28"/>
      <c r="G8183" s="28"/>
      <c r="H8183" s="28"/>
      <c r="I8183" s="28"/>
      <c r="J8183" s="28"/>
      <c r="K8183" s="28"/>
      <c r="L8183" s="28"/>
      <c r="M8183" s="28"/>
      <c r="N8183" s="28"/>
      <c r="O8183" s="28"/>
      <c r="P8183" s="28"/>
      <c r="Q8183" s="28"/>
      <c r="R8183" s="28"/>
    </row>
    <row r="8184" spans="2:18">
      <c r="B8184" s="28"/>
      <c r="C8184" s="28"/>
      <c r="D8184" s="28"/>
      <c r="E8184" s="28"/>
      <c r="F8184" s="28"/>
      <c r="G8184" s="28"/>
      <c r="H8184" s="28"/>
      <c r="I8184" s="28"/>
      <c r="J8184" s="28"/>
      <c r="K8184" s="28"/>
      <c r="L8184" s="28"/>
      <c r="M8184" s="28"/>
      <c r="N8184" s="28"/>
      <c r="O8184" s="28"/>
      <c r="P8184" s="28"/>
      <c r="Q8184" s="28"/>
      <c r="R8184" s="28"/>
    </row>
    <row r="8185" spans="2:18">
      <c r="B8185" s="28"/>
      <c r="C8185" s="28"/>
      <c r="D8185" s="28"/>
      <c r="E8185" s="28"/>
      <c r="F8185" s="28"/>
      <c r="G8185" s="28"/>
      <c r="H8185" s="28"/>
      <c r="I8185" s="28"/>
      <c r="J8185" s="28"/>
      <c r="K8185" s="28"/>
      <c r="L8185" s="28"/>
      <c r="M8185" s="28"/>
      <c r="N8185" s="28"/>
      <c r="O8185" s="28"/>
      <c r="P8185" s="28"/>
      <c r="Q8185" s="28"/>
      <c r="R8185" s="28"/>
    </row>
    <row r="8186" spans="2:18">
      <c r="B8186" s="28"/>
      <c r="C8186" s="28"/>
      <c r="D8186" s="28"/>
      <c r="E8186" s="28"/>
      <c r="F8186" s="28"/>
      <c r="G8186" s="28"/>
      <c r="H8186" s="28"/>
      <c r="I8186" s="28"/>
      <c r="J8186" s="28"/>
      <c r="K8186" s="28"/>
      <c r="L8186" s="28"/>
      <c r="M8186" s="28"/>
      <c r="N8186" s="28"/>
      <c r="O8186" s="28"/>
      <c r="P8186" s="28"/>
      <c r="Q8186" s="28"/>
      <c r="R8186" s="28"/>
    </row>
    <row r="8187" spans="2:18">
      <c r="B8187" s="28"/>
      <c r="C8187" s="28"/>
      <c r="D8187" s="28"/>
      <c r="E8187" s="28"/>
      <c r="F8187" s="28"/>
      <c r="G8187" s="28"/>
      <c r="H8187" s="28"/>
      <c r="I8187" s="28"/>
      <c r="J8187" s="28"/>
      <c r="K8187" s="28"/>
      <c r="L8187" s="28"/>
      <c r="M8187" s="28"/>
      <c r="N8187" s="28"/>
      <c r="O8187" s="28"/>
      <c r="P8187" s="28"/>
      <c r="Q8187" s="28"/>
      <c r="R8187" s="28"/>
    </row>
    <row r="8188" spans="2:18">
      <c r="B8188" s="28"/>
      <c r="C8188" s="28"/>
      <c r="D8188" s="28"/>
      <c r="E8188" s="28"/>
      <c r="F8188" s="28"/>
      <c r="G8188" s="28"/>
      <c r="H8188" s="28"/>
      <c r="I8188" s="28"/>
      <c r="J8188" s="28"/>
      <c r="K8188" s="28"/>
      <c r="L8188" s="28"/>
      <c r="M8188" s="28"/>
      <c r="N8188" s="28"/>
      <c r="O8188" s="28"/>
      <c r="P8188" s="28"/>
      <c r="Q8188" s="28"/>
      <c r="R8188" s="28"/>
    </row>
    <row r="8189" spans="2:18">
      <c r="B8189" s="28"/>
      <c r="C8189" s="28"/>
      <c r="D8189" s="28"/>
      <c r="E8189" s="28"/>
      <c r="F8189" s="28"/>
      <c r="G8189" s="28"/>
      <c r="H8189" s="28"/>
      <c r="I8189" s="28"/>
      <c r="J8189" s="28"/>
      <c r="K8189" s="28"/>
      <c r="L8189" s="28"/>
      <c r="M8189" s="28"/>
      <c r="N8189" s="28"/>
      <c r="O8189" s="28"/>
      <c r="P8189" s="28"/>
      <c r="Q8189" s="28"/>
      <c r="R8189" s="28"/>
    </row>
    <row r="8190" spans="2:18">
      <c r="B8190" s="28"/>
      <c r="C8190" s="28"/>
      <c r="D8190" s="28"/>
      <c r="E8190" s="28"/>
      <c r="F8190" s="28"/>
      <c r="G8190" s="28"/>
      <c r="H8190" s="28"/>
      <c r="I8190" s="28"/>
      <c r="J8190" s="28"/>
      <c r="K8190" s="28"/>
      <c r="L8190" s="28"/>
      <c r="M8190" s="28"/>
      <c r="N8190" s="28"/>
      <c r="O8190" s="28"/>
      <c r="P8190" s="28"/>
      <c r="Q8190" s="28"/>
      <c r="R8190" s="28"/>
    </row>
    <row r="8191" spans="2:18">
      <c r="B8191" s="28"/>
      <c r="C8191" s="28"/>
      <c r="D8191" s="28"/>
      <c r="E8191" s="28"/>
      <c r="F8191" s="28"/>
      <c r="G8191" s="28"/>
      <c r="H8191" s="28"/>
      <c r="I8191" s="28"/>
      <c r="J8191" s="28"/>
      <c r="K8191" s="28"/>
      <c r="L8191" s="28"/>
      <c r="M8191" s="28"/>
      <c r="N8191" s="28"/>
      <c r="O8191" s="28"/>
      <c r="P8191" s="28"/>
      <c r="Q8191" s="28"/>
      <c r="R8191" s="28"/>
    </row>
    <row r="8192" spans="2:18">
      <c r="B8192" s="28"/>
      <c r="C8192" s="28"/>
      <c r="D8192" s="28"/>
      <c r="E8192" s="28"/>
      <c r="F8192" s="28"/>
      <c r="G8192" s="28"/>
      <c r="H8192" s="28"/>
      <c r="I8192" s="28"/>
      <c r="J8192" s="28"/>
      <c r="K8192" s="28"/>
      <c r="L8192" s="28"/>
      <c r="M8192" s="28"/>
      <c r="N8192" s="28"/>
      <c r="O8192" s="28"/>
      <c r="P8192" s="28"/>
      <c r="Q8192" s="28"/>
      <c r="R8192" s="28"/>
    </row>
    <row r="8193" spans="2:18">
      <c r="B8193" s="28"/>
      <c r="C8193" s="28"/>
      <c r="D8193" s="28"/>
      <c r="E8193" s="28"/>
      <c r="F8193" s="28"/>
      <c r="G8193" s="28"/>
      <c r="H8193" s="28"/>
      <c r="I8193" s="28"/>
      <c r="J8193" s="28"/>
      <c r="K8193" s="28"/>
      <c r="L8193" s="28"/>
      <c r="M8193" s="28"/>
      <c r="N8193" s="28"/>
      <c r="O8193" s="28"/>
      <c r="P8193" s="28"/>
      <c r="Q8193" s="28"/>
      <c r="R8193" s="28"/>
    </row>
    <row r="8194" spans="2:18">
      <c r="B8194" s="28"/>
      <c r="C8194" s="28"/>
      <c r="D8194" s="28"/>
      <c r="E8194" s="28"/>
      <c r="F8194" s="28"/>
      <c r="G8194" s="28"/>
      <c r="H8194" s="28"/>
      <c r="I8194" s="28"/>
      <c r="J8194" s="28"/>
      <c r="K8194" s="28"/>
      <c r="L8194" s="28"/>
      <c r="M8194" s="28"/>
      <c r="N8194" s="28"/>
      <c r="O8194" s="28"/>
      <c r="P8194" s="28"/>
      <c r="Q8194" s="28"/>
      <c r="R8194" s="28"/>
    </row>
    <row r="8195" spans="2:18">
      <c r="B8195" s="28"/>
      <c r="C8195" s="28"/>
      <c r="D8195" s="28"/>
      <c r="E8195" s="28"/>
      <c r="F8195" s="28"/>
      <c r="G8195" s="28"/>
      <c r="H8195" s="28"/>
      <c r="I8195" s="28"/>
      <c r="J8195" s="28"/>
      <c r="K8195" s="28"/>
      <c r="L8195" s="28"/>
      <c r="M8195" s="28"/>
      <c r="N8195" s="28"/>
      <c r="O8195" s="28"/>
      <c r="P8195" s="28"/>
      <c r="Q8195" s="28"/>
      <c r="R8195" s="28"/>
    </row>
    <row r="8196" spans="2:18">
      <c r="B8196" s="28"/>
      <c r="C8196" s="28"/>
      <c r="D8196" s="28"/>
      <c r="E8196" s="28"/>
      <c r="F8196" s="28"/>
      <c r="G8196" s="28"/>
      <c r="H8196" s="28"/>
      <c r="I8196" s="28"/>
      <c r="J8196" s="28"/>
      <c r="K8196" s="28"/>
      <c r="L8196" s="28"/>
      <c r="M8196" s="28"/>
      <c r="N8196" s="28"/>
      <c r="O8196" s="28"/>
      <c r="P8196" s="28"/>
      <c r="Q8196" s="28"/>
      <c r="R8196" s="28"/>
    </row>
    <row r="8197" spans="2:18">
      <c r="B8197" s="28"/>
      <c r="C8197" s="28"/>
      <c r="D8197" s="28"/>
      <c r="E8197" s="28"/>
      <c r="F8197" s="28"/>
      <c r="G8197" s="28"/>
      <c r="H8197" s="28"/>
      <c r="I8197" s="28"/>
      <c r="J8197" s="28"/>
      <c r="K8197" s="28"/>
      <c r="L8197" s="28"/>
      <c r="M8197" s="28"/>
      <c r="N8197" s="28"/>
      <c r="O8197" s="28"/>
      <c r="P8197" s="28"/>
      <c r="Q8197" s="28"/>
      <c r="R8197" s="28"/>
    </row>
    <row r="8198" spans="2:18">
      <c r="B8198" s="28"/>
      <c r="C8198" s="28"/>
      <c r="D8198" s="28"/>
      <c r="E8198" s="28"/>
      <c r="F8198" s="28"/>
      <c r="G8198" s="28"/>
      <c r="H8198" s="28"/>
      <c r="I8198" s="28"/>
      <c r="J8198" s="28"/>
      <c r="K8198" s="28"/>
      <c r="L8198" s="28"/>
      <c r="M8198" s="28"/>
      <c r="N8198" s="28"/>
      <c r="O8198" s="28"/>
      <c r="P8198" s="28"/>
      <c r="Q8198" s="28"/>
      <c r="R8198" s="28"/>
    </row>
    <row r="8199" spans="2:18">
      <c r="B8199" s="28"/>
      <c r="C8199" s="28"/>
      <c r="D8199" s="28"/>
      <c r="E8199" s="28"/>
      <c r="F8199" s="28"/>
      <c r="G8199" s="28"/>
      <c r="H8199" s="28"/>
      <c r="I8199" s="28"/>
      <c r="J8199" s="28"/>
      <c r="K8199" s="28"/>
      <c r="L8199" s="28"/>
      <c r="M8199" s="28"/>
      <c r="N8199" s="28"/>
      <c r="O8199" s="28"/>
      <c r="P8199" s="28"/>
      <c r="Q8199" s="28"/>
      <c r="R8199" s="28"/>
    </row>
    <row r="8200" spans="2:18">
      <c r="B8200" s="28"/>
      <c r="C8200" s="28"/>
      <c r="D8200" s="28"/>
      <c r="E8200" s="28"/>
      <c r="F8200" s="28"/>
      <c r="G8200" s="28"/>
      <c r="H8200" s="28"/>
      <c r="I8200" s="28"/>
      <c r="J8200" s="28"/>
      <c r="K8200" s="28"/>
      <c r="L8200" s="28"/>
      <c r="M8200" s="28"/>
      <c r="N8200" s="28"/>
      <c r="O8200" s="28"/>
      <c r="P8200" s="28"/>
      <c r="Q8200" s="28"/>
      <c r="R8200" s="28"/>
    </row>
    <row r="8201" spans="2:18">
      <c r="B8201" s="28"/>
      <c r="C8201" s="28"/>
      <c r="D8201" s="28"/>
      <c r="E8201" s="28"/>
      <c r="F8201" s="28"/>
      <c r="G8201" s="28"/>
      <c r="H8201" s="28"/>
      <c r="I8201" s="28"/>
      <c r="J8201" s="28"/>
      <c r="K8201" s="28"/>
      <c r="L8201" s="28"/>
      <c r="M8201" s="28"/>
      <c r="N8201" s="28"/>
      <c r="O8201" s="28"/>
      <c r="P8201" s="28"/>
      <c r="Q8201" s="28"/>
      <c r="R8201" s="28"/>
    </row>
    <row r="8202" spans="2:18">
      <c r="B8202" s="28"/>
      <c r="C8202" s="28"/>
      <c r="D8202" s="28"/>
      <c r="E8202" s="28"/>
      <c r="F8202" s="28"/>
      <c r="G8202" s="28"/>
      <c r="H8202" s="28"/>
      <c r="I8202" s="28"/>
      <c r="J8202" s="28"/>
      <c r="K8202" s="28"/>
      <c r="L8202" s="28"/>
      <c r="M8202" s="28"/>
      <c r="N8202" s="28"/>
      <c r="O8202" s="28"/>
      <c r="P8202" s="28"/>
      <c r="Q8202" s="28"/>
      <c r="R8202" s="28"/>
    </row>
    <row r="8203" spans="2:18">
      <c r="B8203" s="28"/>
      <c r="C8203" s="28"/>
      <c r="D8203" s="28"/>
      <c r="E8203" s="28"/>
      <c r="F8203" s="28"/>
      <c r="G8203" s="28"/>
      <c r="H8203" s="28"/>
      <c r="I8203" s="28"/>
      <c r="J8203" s="28"/>
      <c r="K8203" s="28"/>
      <c r="L8203" s="28"/>
      <c r="M8203" s="28"/>
      <c r="N8203" s="28"/>
      <c r="O8203" s="28"/>
      <c r="P8203" s="28"/>
      <c r="Q8203" s="28"/>
      <c r="R8203" s="28"/>
    </row>
    <row r="8204" spans="2:18">
      <c r="B8204" s="28"/>
      <c r="C8204" s="28"/>
      <c r="D8204" s="28"/>
      <c r="E8204" s="28"/>
      <c r="F8204" s="28"/>
      <c r="G8204" s="28"/>
      <c r="H8204" s="28"/>
      <c r="I8204" s="28"/>
      <c r="J8204" s="28"/>
      <c r="K8204" s="28"/>
      <c r="L8204" s="28"/>
      <c r="M8204" s="28"/>
      <c r="N8204" s="28"/>
      <c r="O8204" s="28"/>
      <c r="P8204" s="28"/>
      <c r="Q8204" s="28"/>
      <c r="R8204" s="28"/>
    </row>
    <row r="8205" spans="2:18">
      <c r="B8205" s="28"/>
      <c r="C8205" s="28"/>
      <c r="D8205" s="28"/>
      <c r="E8205" s="28"/>
      <c r="F8205" s="28"/>
      <c r="G8205" s="28"/>
      <c r="H8205" s="28"/>
      <c r="I8205" s="28"/>
      <c r="J8205" s="28"/>
      <c r="K8205" s="28"/>
      <c r="L8205" s="28"/>
      <c r="M8205" s="28"/>
      <c r="N8205" s="28"/>
      <c r="O8205" s="28"/>
      <c r="P8205" s="28"/>
      <c r="Q8205" s="28"/>
      <c r="R8205" s="28"/>
    </row>
    <row r="8206" spans="2:18">
      <c r="B8206" s="28"/>
      <c r="C8206" s="28"/>
      <c r="D8206" s="28"/>
      <c r="E8206" s="28"/>
      <c r="F8206" s="28"/>
      <c r="G8206" s="28"/>
      <c r="H8206" s="28"/>
      <c r="I8206" s="28"/>
      <c r="J8206" s="28"/>
      <c r="K8206" s="28"/>
      <c r="L8206" s="28"/>
      <c r="M8206" s="28"/>
      <c r="N8206" s="28"/>
      <c r="O8206" s="28"/>
      <c r="P8206" s="28"/>
      <c r="Q8206" s="28"/>
      <c r="R8206" s="28"/>
    </row>
    <row r="8207" spans="2:18">
      <c r="B8207" s="28"/>
      <c r="C8207" s="28"/>
      <c r="D8207" s="28"/>
      <c r="E8207" s="28"/>
      <c r="F8207" s="28"/>
      <c r="G8207" s="28"/>
      <c r="H8207" s="28"/>
      <c r="I8207" s="28"/>
      <c r="J8207" s="28"/>
      <c r="K8207" s="28"/>
      <c r="L8207" s="28"/>
      <c r="M8207" s="28"/>
      <c r="N8207" s="28"/>
      <c r="O8207" s="28"/>
      <c r="P8207" s="28"/>
      <c r="Q8207" s="28"/>
      <c r="R8207" s="28"/>
    </row>
    <row r="8208" spans="2:18">
      <c r="B8208" s="28"/>
      <c r="C8208" s="28"/>
      <c r="D8208" s="28"/>
      <c r="E8208" s="28"/>
      <c r="F8208" s="28"/>
      <c r="G8208" s="28"/>
      <c r="H8208" s="28"/>
      <c r="I8208" s="28"/>
      <c r="J8208" s="28"/>
      <c r="K8208" s="28"/>
      <c r="L8208" s="28"/>
      <c r="M8208" s="28"/>
      <c r="N8208" s="28"/>
      <c r="O8208" s="28"/>
      <c r="P8208" s="28"/>
      <c r="Q8208" s="28"/>
      <c r="R8208" s="28"/>
    </row>
    <row r="8209" spans="2:18">
      <c r="B8209" s="28"/>
      <c r="C8209" s="28"/>
      <c r="D8209" s="28"/>
      <c r="E8209" s="28"/>
      <c r="F8209" s="28"/>
      <c r="G8209" s="28"/>
      <c r="H8209" s="28"/>
      <c r="I8209" s="28"/>
      <c r="J8209" s="28"/>
      <c r="K8209" s="28"/>
      <c r="L8209" s="28"/>
      <c r="M8209" s="28"/>
      <c r="N8209" s="28"/>
      <c r="O8209" s="28"/>
      <c r="P8209" s="28"/>
      <c r="Q8209" s="28"/>
      <c r="R8209" s="28"/>
    </row>
    <row r="8210" spans="2:18">
      <c r="B8210" s="28"/>
      <c r="C8210" s="28"/>
      <c r="D8210" s="28"/>
      <c r="E8210" s="28"/>
      <c r="F8210" s="28"/>
      <c r="G8210" s="28"/>
      <c r="H8210" s="28"/>
      <c r="I8210" s="28"/>
      <c r="J8210" s="28"/>
      <c r="K8210" s="28"/>
      <c r="L8210" s="28"/>
      <c r="M8210" s="28"/>
      <c r="N8210" s="28"/>
      <c r="O8210" s="28"/>
      <c r="P8210" s="28"/>
      <c r="Q8210" s="28"/>
      <c r="R8210" s="28"/>
    </row>
    <row r="8211" spans="2:18">
      <c r="B8211" s="28"/>
      <c r="C8211" s="28"/>
      <c r="D8211" s="28"/>
      <c r="E8211" s="28"/>
      <c r="F8211" s="28"/>
      <c r="G8211" s="28"/>
      <c r="H8211" s="28"/>
      <c r="I8211" s="28"/>
      <c r="J8211" s="28"/>
      <c r="K8211" s="28"/>
      <c r="L8211" s="28"/>
      <c r="M8211" s="28"/>
      <c r="N8211" s="28"/>
      <c r="O8211" s="28"/>
      <c r="P8211" s="28"/>
      <c r="Q8211" s="28"/>
      <c r="R8211" s="28"/>
    </row>
    <row r="8212" spans="2:18">
      <c r="B8212" s="28"/>
      <c r="C8212" s="28"/>
      <c r="D8212" s="28"/>
      <c r="E8212" s="28"/>
      <c r="F8212" s="28"/>
      <c r="G8212" s="28"/>
      <c r="H8212" s="28"/>
      <c r="I8212" s="28"/>
      <c r="J8212" s="28"/>
      <c r="K8212" s="28"/>
      <c r="L8212" s="28"/>
      <c r="M8212" s="28"/>
      <c r="N8212" s="28"/>
      <c r="O8212" s="28"/>
      <c r="P8212" s="28"/>
      <c r="Q8212" s="28"/>
      <c r="R8212" s="28"/>
    </row>
    <row r="8213" spans="2:18">
      <c r="B8213" s="28"/>
      <c r="C8213" s="28"/>
      <c r="D8213" s="28"/>
      <c r="E8213" s="28"/>
      <c r="F8213" s="28"/>
      <c r="G8213" s="28"/>
      <c r="H8213" s="28"/>
      <c r="I8213" s="28"/>
      <c r="J8213" s="28"/>
      <c r="K8213" s="28"/>
      <c r="L8213" s="28"/>
      <c r="M8213" s="28"/>
      <c r="N8213" s="28"/>
      <c r="O8213" s="28"/>
      <c r="P8213" s="28"/>
      <c r="Q8213" s="28"/>
      <c r="R8213" s="28"/>
    </row>
    <row r="8214" spans="2:18">
      <c r="B8214" s="28"/>
      <c r="C8214" s="28"/>
      <c r="D8214" s="28"/>
      <c r="E8214" s="28"/>
      <c r="F8214" s="28"/>
      <c r="G8214" s="28"/>
      <c r="H8214" s="28"/>
      <c r="I8214" s="28"/>
      <c r="J8214" s="28"/>
      <c r="K8214" s="28"/>
      <c r="L8214" s="28"/>
      <c r="M8214" s="28"/>
      <c r="N8214" s="28"/>
      <c r="O8214" s="28"/>
      <c r="P8214" s="28"/>
      <c r="Q8214" s="28"/>
      <c r="R8214" s="28"/>
    </row>
    <row r="8215" spans="2:18">
      <c r="B8215" s="28"/>
      <c r="C8215" s="28"/>
      <c r="D8215" s="28"/>
      <c r="E8215" s="28"/>
      <c r="F8215" s="28"/>
      <c r="G8215" s="28"/>
      <c r="H8215" s="28"/>
      <c r="I8215" s="28"/>
      <c r="J8215" s="28"/>
      <c r="K8215" s="28"/>
      <c r="L8215" s="28"/>
      <c r="M8215" s="28"/>
      <c r="N8215" s="28"/>
      <c r="O8215" s="28"/>
      <c r="P8215" s="28"/>
      <c r="Q8215" s="28"/>
      <c r="R8215" s="28"/>
    </row>
    <row r="8216" spans="2:18">
      <c r="B8216" s="28"/>
      <c r="C8216" s="28"/>
      <c r="D8216" s="28"/>
      <c r="E8216" s="28"/>
      <c r="F8216" s="28"/>
      <c r="G8216" s="28"/>
      <c r="H8216" s="28"/>
      <c r="I8216" s="28"/>
      <c r="J8216" s="28"/>
      <c r="K8216" s="28"/>
      <c r="L8216" s="28"/>
      <c r="M8216" s="28"/>
      <c r="N8216" s="28"/>
      <c r="O8216" s="28"/>
      <c r="P8216" s="28"/>
      <c r="Q8216" s="28"/>
      <c r="R8216" s="28"/>
    </row>
    <row r="8217" spans="2:18">
      <c r="B8217" s="28"/>
      <c r="C8217" s="28"/>
      <c r="D8217" s="28"/>
      <c r="E8217" s="28"/>
      <c r="F8217" s="28"/>
      <c r="G8217" s="28"/>
      <c r="H8217" s="28"/>
      <c r="I8217" s="28"/>
      <c r="J8217" s="28"/>
      <c r="K8217" s="28"/>
      <c r="L8217" s="28"/>
      <c r="M8217" s="28"/>
      <c r="N8217" s="28"/>
      <c r="O8217" s="28"/>
      <c r="P8217" s="28"/>
      <c r="Q8217" s="28"/>
      <c r="R8217" s="28"/>
    </row>
    <row r="8218" spans="2:18">
      <c r="B8218" s="28"/>
      <c r="C8218" s="28"/>
      <c r="D8218" s="28"/>
      <c r="E8218" s="28"/>
      <c r="F8218" s="28"/>
      <c r="G8218" s="28"/>
      <c r="H8218" s="28"/>
      <c r="I8218" s="28"/>
      <c r="J8218" s="28"/>
      <c r="K8218" s="28"/>
      <c r="L8218" s="28"/>
      <c r="M8218" s="28"/>
      <c r="N8218" s="28"/>
      <c r="O8218" s="28"/>
      <c r="P8218" s="28"/>
      <c r="Q8218" s="28"/>
      <c r="R8218" s="28"/>
    </row>
    <row r="8219" spans="2:18">
      <c r="B8219" s="28"/>
      <c r="C8219" s="28"/>
      <c r="D8219" s="28"/>
      <c r="E8219" s="28"/>
      <c r="F8219" s="28"/>
      <c r="G8219" s="28"/>
      <c r="H8219" s="28"/>
      <c r="I8219" s="28"/>
      <c r="J8219" s="28"/>
      <c r="K8219" s="28"/>
      <c r="L8219" s="28"/>
      <c r="M8219" s="28"/>
      <c r="N8219" s="28"/>
      <c r="O8219" s="28"/>
      <c r="P8219" s="28"/>
      <c r="Q8219" s="28"/>
      <c r="R8219" s="28"/>
    </row>
    <row r="8220" spans="2:18">
      <c r="B8220" s="28"/>
      <c r="C8220" s="28"/>
      <c r="D8220" s="28"/>
      <c r="E8220" s="28"/>
      <c r="F8220" s="28"/>
      <c r="G8220" s="28"/>
      <c r="H8220" s="28"/>
      <c r="I8220" s="28"/>
      <c r="J8220" s="28"/>
      <c r="K8220" s="28"/>
      <c r="L8220" s="28"/>
      <c r="M8220" s="28"/>
      <c r="N8220" s="28"/>
      <c r="O8220" s="28"/>
      <c r="P8220" s="28"/>
      <c r="Q8220" s="28"/>
      <c r="R8220" s="28"/>
    </row>
    <row r="8221" spans="2:18">
      <c r="B8221" s="28"/>
      <c r="C8221" s="28"/>
      <c r="D8221" s="28"/>
      <c r="E8221" s="28"/>
      <c r="F8221" s="28"/>
      <c r="G8221" s="28"/>
      <c r="H8221" s="28"/>
      <c r="I8221" s="28"/>
      <c r="J8221" s="28"/>
      <c r="K8221" s="28"/>
      <c r="L8221" s="28"/>
      <c r="M8221" s="28"/>
      <c r="N8221" s="28"/>
      <c r="O8221" s="28"/>
      <c r="P8221" s="28"/>
      <c r="Q8221" s="28"/>
      <c r="R8221" s="28"/>
    </row>
    <row r="8222" spans="2:18">
      <c r="B8222" s="28"/>
      <c r="C8222" s="28"/>
      <c r="D8222" s="28"/>
      <c r="E8222" s="28"/>
      <c r="F8222" s="28"/>
      <c r="G8222" s="28"/>
      <c r="H8222" s="28"/>
      <c r="I8222" s="28"/>
      <c r="J8222" s="28"/>
      <c r="K8222" s="28"/>
      <c r="L8222" s="28"/>
      <c r="M8222" s="28"/>
      <c r="N8222" s="28"/>
      <c r="O8222" s="28"/>
      <c r="P8222" s="28"/>
      <c r="Q8222" s="28"/>
      <c r="R8222" s="28"/>
    </row>
    <row r="8223" spans="2:18">
      <c r="B8223" s="28"/>
      <c r="C8223" s="28"/>
      <c r="D8223" s="28"/>
      <c r="E8223" s="28"/>
      <c r="F8223" s="28"/>
      <c r="G8223" s="28"/>
      <c r="H8223" s="28"/>
      <c r="I8223" s="28"/>
      <c r="J8223" s="28"/>
      <c r="K8223" s="28"/>
      <c r="L8223" s="28"/>
      <c r="M8223" s="28"/>
      <c r="N8223" s="28"/>
      <c r="O8223" s="28"/>
      <c r="P8223" s="28"/>
      <c r="Q8223" s="28"/>
      <c r="R8223" s="28"/>
    </row>
    <row r="8224" spans="2:18">
      <c r="B8224" s="28"/>
      <c r="C8224" s="28"/>
      <c r="D8224" s="28"/>
      <c r="E8224" s="28"/>
      <c r="F8224" s="28"/>
      <c r="G8224" s="28"/>
      <c r="H8224" s="28"/>
      <c r="I8224" s="28"/>
      <c r="J8224" s="28"/>
      <c r="K8224" s="28"/>
      <c r="L8224" s="28"/>
      <c r="M8224" s="28"/>
      <c r="N8224" s="28"/>
      <c r="O8224" s="28"/>
      <c r="P8224" s="28"/>
      <c r="Q8224" s="28"/>
      <c r="R8224" s="28"/>
    </row>
    <row r="8225" spans="2:18">
      <c r="B8225" s="28"/>
      <c r="C8225" s="28"/>
      <c r="D8225" s="28"/>
      <c r="E8225" s="28"/>
      <c r="F8225" s="28"/>
      <c r="G8225" s="28"/>
      <c r="H8225" s="28"/>
      <c r="I8225" s="28"/>
      <c r="J8225" s="28"/>
      <c r="K8225" s="28"/>
      <c r="L8225" s="28"/>
      <c r="M8225" s="28"/>
      <c r="N8225" s="28"/>
      <c r="O8225" s="28"/>
      <c r="P8225" s="28"/>
      <c r="Q8225" s="28"/>
      <c r="R8225" s="28"/>
    </row>
    <row r="8226" spans="2:18">
      <c r="B8226" s="28"/>
      <c r="C8226" s="28"/>
      <c r="D8226" s="28"/>
      <c r="E8226" s="28"/>
      <c r="F8226" s="28"/>
      <c r="G8226" s="28"/>
      <c r="H8226" s="28"/>
      <c r="I8226" s="28"/>
      <c r="J8226" s="28"/>
      <c r="K8226" s="28"/>
      <c r="L8226" s="28"/>
      <c r="M8226" s="28"/>
      <c r="N8226" s="28"/>
      <c r="O8226" s="28"/>
      <c r="P8226" s="28"/>
      <c r="Q8226" s="28"/>
      <c r="R8226" s="28"/>
    </row>
    <row r="8227" spans="2:18">
      <c r="B8227" s="28"/>
      <c r="C8227" s="28"/>
      <c r="D8227" s="28"/>
      <c r="E8227" s="28"/>
      <c r="F8227" s="28"/>
      <c r="G8227" s="28"/>
      <c r="H8227" s="28"/>
      <c r="I8227" s="28"/>
      <c r="J8227" s="28"/>
      <c r="K8227" s="28"/>
      <c r="L8227" s="28"/>
      <c r="M8227" s="28"/>
      <c r="N8227" s="28"/>
      <c r="O8227" s="28"/>
      <c r="P8227" s="28"/>
      <c r="Q8227" s="28"/>
      <c r="R8227" s="28"/>
    </row>
    <row r="8228" spans="2:18">
      <c r="B8228" s="28"/>
      <c r="C8228" s="28"/>
      <c r="D8228" s="28"/>
      <c r="E8228" s="28"/>
      <c r="F8228" s="28"/>
      <c r="G8228" s="28"/>
      <c r="H8228" s="28"/>
      <c r="I8228" s="28"/>
      <c r="J8228" s="28"/>
      <c r="K8228" s="28"/>
      <c r="L8228" s="28"/>
      <c r="M8228" s="28"/>
      <c r="N8228" s="28"/>
      <c r="O8228" s="28"/>
      <c r="P8228" s="28"/>
      <c r="Q8228" s="28"/>
      <c r="R8228" s="28"/>
    </row>
    <row r="8229" spans="2:18">
      <c r="B8229" s="28"/>
      <c r="C8229" s="28"/>
      <c r="D8229" s="28"/>
      <c r="E8229" s="28"/>
      <c r="F8229" s="28"/>
      <c r="G8229" s="28"/>
      <c r="H8229" s="28"/>
      <c r="I8229" s="28"/>
      <c r="J8229" s="28"/>
      <c r="K8229" s="28"/>
      <c r="L8229" s="28"/>
      <c r="M8229" s="28"/>
      <c r="N8229" s="28"/>
      <c r="O8229" s="28"/>
      <c r="P8229" s="28"/>
      <c r="Q8229" s="28"/>
      <c r="R8229" s="28"/>
    </row>
    <row r="8230" spans="2:18">
      <c r="B8230" s="28"/>
      <c r="C8230" s="28"/>
      <c r="D8230" s="28"/>
      <c r="E8230" s="28"/>
      <c r="F8230" s="28"/>
      <c r="G8230" s="28"/>
      <c r="H8230" s="28"/>
      <c r="I8230" s="28"/>
      <c r="J8230" s="28"/>
      <c r="K8230" s="28"/>
      <c r="L8230" s="28"/>
      <c r="M8230" s="28"/>
      <c r="N8230" s="28"/>
      <c r="O8230" s="28"/>
      <c r="P8230" s="28"/>
      <c r="Q8230" s="28"/>
      <c r="R8230" s="28"/>
    </row>
    <row r="8231" spans="2:18">
      <c r="B8231" s="28"/>
      <c r="C8231" s="28"/>
      <c r="D8231" s="28"/>
      <c r="E8231" s="28"/>
      <c r="F8231" s="28"/>
      <c r="G8231" s="28"/>
      <c r="H8231" s="28"/>
      <c r="I8231" s="28"/>
      <c r="J8231" s="28"/>
      <c r="K8231" s="28"/>
      <c r="L8231" s="28"/>
      <c r="M8231" s="28"/>
      <c r="N8231" s="28"/>
      <c r="O8231" s="28"/>
      <c r="P8231" s="28"/>
      <c r="Q8231" s="28"/>
      <c r="R8231" s="28"/>
    </row>
    <row r="8232" spans="2:18">
      <c r="B8232" s="28"/>
      <c r="C8232" s="28"/>
      <c r="D8232" s="28"/>
      <c r="E8232" s="28"/>
      <c r="F8232" s="28"/>
      <c r="G8232" s="28"/>
      <c r="H8232" s="28"/>
      <c r="I8232" s="28"/>
      <c r="J8232" s="28"/>
      <c r="K8232" s="28"/>
      <c r="L8232" s="28"/>
      <c r="M8232" s="28"/>
      <c r="N8232" s="28"/>
      <c r="O8232" s="28"/>
      <c r="P8232" s="28"/>
      <c r="Q8232" s="28"/>
      <c r="R8232" s="28"/>
    </row>
    <row r="8233" spans="2:18">
      <c r="B8233" s="28"/>
      <c r="C8233" s="28"/>
      <c r="D8233" s="28"/>
      <c r="E8233" s="28"/>
      <c r="F8233" s="28"/>
      <c r="G8233" s="28"/>
      <c r="H8233" s="28"/>
      <c r="I8233" s="28"/>
      <c r="J8233" s="28"/>
      <c r="K8233" s="28"/>
      <c r="L8233" s="28"/>
      <c r="M8233" s="28"/>
      <c r="N8233" s="28"/>
      <c r="O8233" s="28"/>
      <c r="P8233" s="28"/>
      <c r="Q8233" s="28"/>
      <c r="R8233" s="28"/>
    </row>
    <row r="8234" spans="2:18">
      <c r="B8234" s="28"/>
      <c r="C8234" s="28"/>
      <c r="D8234" s="28"/>
      <c r="E8234" s="28"/>
      <c r="F8234" s="28"/>
      <c r="G8234" s="28"/>
      <c r="H8234" s="28"/>
      <c r="I8234" s="28"/>
      <c r="J8234" s="28"/>
      <c r="K8234" s="28"/>
      <c r="L8234" s="28"/>
      <c r="M8234" s="28"/>
      <c r="N8234" s="28"/>
      <c r="O8234" s="28"/>
      <c r="P8234" s="28"/>
      <c r="Q8234" s="28"/>
      <c r="R8234" s="28"/>
    </row>
    <row r="8235" spans="2:18">
      <c r="B8235" s="28"/>
      <c r="C8235" s="28"/>
      <c r="D8235" s="28"/>
      <c r="E8235" s="28"/>
      <c r="F8235" s="28"/>
      <c r="G8235" s="28"/>
      <c r="H8235" s="28"/>
      <c r="I8235" s="28"/>
      <c r="J8235" s="28"/>
      <c r="K8235" s="28"/>
      <c r="L8235" s="28"/>
      <c r="M8235" s="28"/>
      <c r="N8235" s="28"/>
      <c r="O8235" s="28"/>
      <c r="P8235" s="28"/>
      <c r="Q8235" s="28"/>
      <c r="R8235" s="28"/>
    </row>
    <row r="8236" spans="2:18">
      <c r="B8236" s="28"/>
      <c r="C8236" s="28"/>
      <c r="D8236" s="28"/>
      <c r="E8236" s="28"/>
      <c r="F8236" s="28"/>
      <c r="G8236" s="28"/>
      <c r="H8236" s="28"/>
      <c r="I8236" s="28"/>
      <c r="J8236" s="28"/>
      <c r="K8236" s="28"/>
      <c r="L8236" s="28"/>
      <c r="M8236" s="28"/>
      <c r="N8236" s="28"/>
      <c r="O8236" s="28"/>
      <c r="P8236" s="28"/>
      <c r="Q8236" s="28"/>
      <c r="R8236" s="28"/>
    </row>
    <row r="8237" spans="2:18">
      <c r="B8237" s="28"/>
      <c r="C8237" s="28"/>
      <c r="D8237" s="28"/>
      <c r="E8237" s="28"/>
      <c r="F8237" s="28"/>
      <c r="G8237" s="28"/>
      <c r="H8237" s="28"/>
      <c r="I8237" s="28"/>
      <c r="J8237" s="28"/>
      <c r="K8237" s="28"/>
      <c r="L8237" s="28"/>
      <c r="M8237" s="28"/>
      <c r="N8237" s="28"/>
      <c r="O8237" s="28"/>
      <c r="P8237" s="28"/>
      <c r="Q8237" s="28"/>
      <c r="R8237" s="28"/>
    </row>
    <row r="8238" spans="2:18">
      <c r="B8238" s="28"/>
      <c r="C8238" s="28"/>
      <c r="D8238" s="28"/>
      <c r="E8238" s="28"/>
      <c r="F8238" s="28"/>
      <c r="G8238" s="28"/>
      <c r="H8238" s="28"/>
      <c r="I8238" s="28"/>
      <c r="J8238" s="28"/>
      <c r="K8238" s="28"/>
      <c r="L8238" s="28"/>
      <c r="M8238" s="28"/>
      <c r="N8238" s="28"/>
      <c r="O8238" s="28"/>
      <c r="P8238" s="28"/>
      <c r="Q8238" s="28"/>
      <c r="R8238" s="28"/>
    </row>
    <row r="8239" spans="2:18">
      <c r="B8239" s="28"/>
      <c r="C8239" s="28"/>
      <c r="D8239" s="28"/>
      <c r="E8239" s="28"/>
      <c r="F8239" s="28"/>
      <c r="G8239" s="28"/>
      <c r="H8239" s="28"/>
      <c r="I8239" s="28"/>
      <c r="J8239" s="28"/>
      <c r="K8239" s="28"/>
      <c r="L8239" s="28"/>
      <c r="M8239" s="28"/>
      <c r="N8239" s="28"/>
      <c r="O8239" s="28"/>
      <c r="P8239" s="28"/>
      <c r="Q8239" s="28"/>
      <c r="R8239" s="28"/>
    </row>
    <row r="8240" spans="2:18">
      <c r="B8240" s="28"/>
      <c r="C8240" s="28"/>
      <c r="D8240" s="28"/>
      <c r="E8240" s="28"/>
      <c r="F8240" s="28"/>
      <c r="G8240" s="28"/>
      <c r="H8240" s="28"/>
      <c r="I8240" s="28"/>
      <c r="J8240" s="28"/>
      <c r="K8240" s="28"/>
      <c r="L8240" s="28"/>
      <c r="M8240" s="28"/>
      <c r="N8240" s="28"/>
      <c r="O8240" s="28"/>
      <c r="P8240" s="28"/>
      <c r="Q8240" s="28"/>
      <c r="R8240" s="28"/>
    </row>
    <row r="8241" spans="2:18">
      <c r="B8241" s="28"/>
      <c r="C8241" s="28"/>
      <c r="D8241" s="28"/>
      <c r="E8241" s="28"/>
      <c r="F8241" s="28"/>
      <c r="G8241" s="28"/>
      <c r="H8241" s="28"/>
      <c r="I8241" s="28"/>
      <c r="J8241" s="28"/>
      <c r="K8241" s="28"/>
      <c r="L8241" s="28"/>
      <c r="M8241" s="28"/>
      <c r="N8241" s="28"/>
      <c r="O8241" s="28"/>
      <c r="P8241" s="28"/>
      <c r="Q8241" s="28"/>
      <c r="R8241" s="28"/>
    </row>
    <row r="8242" spans="2:18">
      <c r="B8242" s="28"/>
      <c r="C8242" s="28"/>
      <c r="D8242" s="28"/>
      <c r="E8242" s="28"/>
      <c r="F8242" s="28"/>
      <c r="G8242" s="28"/>
      <c r="H8242" s="28"/>
      <c r="I8242" s="28"/>
      <c r="J8242" s="28"/>
      <c r="K8242" s="28"/>
      <c r="L8242" s="28"/>
      <c r="M8242" s="28"/>
      <c r="N8242" s="28"/>
      <c r="O8242" s="28"/>
      <c r="P8242" s="28"/>
      <c r="Q8242" s="28"/>
      <c r="R8242" s="28"/>
    </row>
    <row r="8243" spans="2:18">
      <c r="B8243" s="28"/>
      <c r="C8243" s="28"/>
      <c r="D8243" s="28"/>
      <c r="E8243" s="28"/>
      <c r="F8243" s="28"/>
      <c r="G8243" s="28"/>
      <c r="H8243" s="28"/>
      <c r="I8243" s="28"/>
      <c r="J8243" s="28"/>
      <c r="K8243" s="28"/>
      <c r="L8243" s="28"/>
      <c r="M8243" s="28"/>
      <c r="N8243" s="28"/>
      <c r="O8243" s="28"/>
      <c r="P8243" s="28"/>
      <c r="Q8243" s="28"/>
      <c r="R8243" s="28"/>
    </row>
    <row r="8244" spans="2:18">
      <c r="B8244" s="28"/>
      <c r="C8244" s="28"/>
      <c r="D8244" s="28"/>
      <c r="E8244" s="28"/>
      <c r="F8244" s="28"/>
      <c r="G8244" s="28"/>
      <c r="H8244" s="28"/>
      <c r="I8244" s="28"/>
      <c r="J8244" s="28"/>
      <c r="K8244" s="28"/>
      <c r="L8244" s="28"/>
      <c r="M8244" s="28"/>
      <c r="N8244" s="28"/>
      <c r="O8244" s="28"/>
      <c r="P8244" s="28"/>
      <c r="Q8244" s="28"/>
      <c r="R8244" s="28"/>
    </row>
    <row r="8245" spans="2:18">
      <c r="B8245" s="28"/>
      <c r="C8245" s="28"/>
      <c r="D8245" s="28"/>
      <c r="E8245" s="28"/>
      <c r="F8245" s="28"/>
      <c r="G8245" s="28"/>
      <c r="H8245" s="28"/>
      <c r="I8245" s="28"/>
      <c r="J8245" s="28"/>
      <c r="K8245" s="28"/>
      <c r="L8245" s="28"/>
      <c r="M8245" s="28"/>
      <c r="N8245" s="28"/>
      <c r="O8245" s="28"/>
      <c r="P8245" s="28"/>
      <c r="Q8245" s="28"/>
      <c r="R8245" s="28"/>
    </row>
    <row r="8246" spans="2:18">
      <c r="B8246" s="28"/>
      <c r="C8246" s="28"/>
      <c r="D8246" s="28"/>
      <c r="E8246" s="28"/>
      <c r="F8246" s="28"/>
      <c r="G8246" s="28"/>
      <c r="H8246" s="28"/>
      <c r="I8246" s="28"/>
      <c r="J8246" s="28"/>
      <c r="K8246" s="28"/>
      <c r="L8246" s="28"/>
      <c r="M8246" s="28"/>
      <c r="N8246" s="28"/>
      <c r="O8246" s="28"/>
      <c r="P8246" s="28"/>
      <c r="Q8246" s="28"/>
      <c r="R8246" s="28"/>
    </row>
    <row r="8247" spans="2:18">
      <c r="B8247" s="28"/>
      <c r="C8247" s="28"/>
      <c r="D8247" s="28"/>
      <c r="E8247" s="28"/>
      <c r="F8247" s="28"/>
      <c r="G8247" s="28"/>
      <c r="H8247" s="28"/>
      <c r="I8247" s="28"/>
      <c r="J8247" s="28"/>
      <c r="K8247" s="28"/>
      <c r="L8247" s="28"/>
      <c r="M8247" s="28"/>
      <c r="N8247" s="28"/>
      <c r="O8247" s="28"/>
      <c r="P8247" s="28"/>
      <c r="Q8247" s="28"/>
      <c r="R8247" s="28"/>
    </row>
    <row r="8248" spans="2:18">
      <c r="B8248" s="28"/>
      <c r="C8248" s="28"/>
      <c r="D8248" s="28"/>
      <c r="E8248" s="28"/>
      <c r="F8248" s="28"/>
      <c r="G8248" s="28"/>
      <c r="H8248" s="28"/>
      <c r="I8248" s="28"/>
      <c r="J8248" s="28"/>
      <c r="K8248" s="28"/>
      <c r="L8248" s="28"/>
      <c r="M8248" s="28"/>
      <c r="N8248" s="28"/>
      <c r="O8248" s="28"/>
      <c r="P8248" s="28"/>
      <c r="Q8248" s="28"/>
      <c r="R8248" s="28"/>
    </row>
    <row r="8249" spans="2:18">
      <c r="B8249" s="28"/>
      <c r="C8249" s="28"/>
      <c r="D8249" s="28"/>
      <c r="E8249" s="28"/>
      <c r="F8249" s="28"/>
      <c r="G8249" s="28"/>
      <c r="H8249" s="28"/>
      <c r="I8249" s="28"/>
      <c r="J8249" s="28"/>
      <c r="K8249" s="28"/>
      <c r="L8249" s="28"/>
      <c r="M8249" s="28"/>
      <c r="N8249" s="28"/>
      <c r="O8249" s="28"/>
      <c r="P8249" s="28"/>
      <c r="Q8249" s="28"/>
      <c r="R8249" s="28"/>
    </row>
    <row r="8250" spans="2:18">
      <c r="B8250" s="28"/>
      <c r="C8250" s="28"/>
      <c r="D8250" s="28"/>
      <c r="E8250" s="28"/>
      <c r="F8250" s="28"/>
      <c r="G8250" s="28"/>
      <c r="H8250" s="28"/>
      <c r="I8250" s="28"/>
      <c r="J8250" s="28"/>
      <c r="K8250" s="28"/>
      <c r="L8250" s="28"/>
      <c r="M8250" s="28"/>
      <c r="N8250" s="28"/>
      <c r="O8250" s="28"/>
      <c r="P8250" s="28"/>
      <c r="Q8250" s="28"/>
      <c r="R8250" s="28"/>
    </row>
    <row r="8251" spans="2:18">
      <c r="B8251" s="28"/>
      <c r="C8251" s="28"/>
      <c r="D8251" s="28"/>
      <c r="E8251" s="28"/>
      <c r="F8251" s="28"/>
      <c r="G8251" s="28"/>
      <c r="H8251" s="28"/>
      <c r="I8251" s="28"/>
      <c r="J8251" s="28"/>
      <c r="K8251" s="28"/>
      <c r="L8251" s="28"/>
      <c r="M8251" s="28"/>
      <c r="N8251" s="28"/>
      <c r="O8251" s="28"/>
      <c r="P8251" s="28"/>
      <c r="Q8251" s="28"/>
      <c r="R8251" s="28"/>
    </row>
    <row r="8252" spans="2:18">
      <c r="B8252" s="28"/>
      <c r="C8252" s="28"/>
      <c r="D8252" s="28"/>
      <c r="E8252" s="28"/>
      <c r="F8252" s="28"/>
      <c r="G8252" s="28"/>
      <c r="H8252" s="28"/>
      <c r="I8252" s="28"/>
      <c r="J8252" s="28"/>
      <c r="K8252" s="28"/>
      <c r="L8252" s="28"/>
      <c r="M8252" s="28"/>
      <c r="N8252" s="28"/>
      <c r="O8252" s="28"/>
      <c r="P8252" s="28"/>
      <c r="Q8252" s="28"/>
      <c r="R8252" s="28"/>
    </row>
    <row r="8253" spans="2:18">
      <c r="B8253" s="28"/>
      <c r="C8253" s="28"/>
      <c r="D8253" s="28"/>
      <c r="E8253" s="28"/>
      <c r="F8253" s="28"/>
      <c r="G8253" s="28"/>
      <c r="H8253" s="28"/>
      <c r="I8253" s="28"/>
      <c r="J8253" s="28"/>
      <c r="K8253" s="28"/>
      <c r="L8253" s="28"/>
      <c r="M8253" s="28"/>
      <c r="N8253" s="28"/>
      <c r="O8253" s="28"/>
      <c r="P8253" s="28"/>
      <c r="Q8253" s="28"/>
      <c r="R8253" s="28"/>
    </row>
    <row r="8254" spans="2:18">
      <c r="B8254" s="28"/>
      <c r="C8254" s="28"/>
      <c r="D8254" s="28"/>
      <c r="E8254" s="28"/>
      <c r="F8254" s="28"/>
      <c r="G8254" s="28"/>
      <c r="H8254" s="28"/>
      <c r="I8254" s="28"/>
      <c r="J8254" s="28"/>
      <c r="K8254" s="28"/>
      <c r="L8254" s="28"/>
      <c r="M8254" s="28"/>
      <c r="N8254" s="28"/>
      <c r="O8254" s="28"/>
      <c r="P8254" s="28"/>
      <c r="Q8254" s="28"/>
      <c r="R8254" s="28"/>
    </row>
    <row r="8255" spans="2:18">
      <c r="B8255" s="28"/>
      <c r="C8255" s="28"/>
      <c r="D8255" s="28"/>
      <c r="E8255" s="28"/>
      <c r="F8255" s="28"/>
      <c r="G8255" s="28"/>
      <c r="H8255" s="28"/>
      <c r="I8255" s="28"/>
      <c r="J8255" s="28"/>
      <c r="K8255" s="28"/>
      <c r="L8255" s="28"/>
      <c r="M8255" s="28"/>
      <c r="N8255" s="28"/>
      <c r="O8255" s="28"/>
      <c r="P8255" s="28"/>
      <c r="Q8255" s="28"/>
      <c r="R8255" s="28"/>
    </row>
    <row r="8256" spans="2:18">
      <c r="B8256" s="28"/>
      <c r="C8256" s="28"/>
      <c r="D8256" s="28"/>
      <c r="E8256" s="28"/>
      <c r="F8256" s="28"/>
      <c r="G8256" s="28"/>
      <c r="H8256" s="28"/>
      <c r="I8256" s="28"/>
      <c r="J8256" s="28"/>
      <c r="K8256" s="28"/>
      <c r="L8256" s="28"/>
      <c r="M8256" s="28"/>
      <c r="N8256" s="28"/>
      <c r="O8256" s="28"/>
      <c r="P8256" s="28"/>
      <c r="Q8256" s="28"/>
      <c r="R8256" s="28"/>
    </row>
    <row r="8257" spans="2:18">
      <c r="B8257" s="28"/>
      <c r="C8257" s="28"/>
      <c r="D8257" s="28"/>
      <c r="E8257" s="28"/>
      <c r="F8257" s="28"/>
      <c r="G8257" s="28"/>
      <c r="H8257" s="28"/>
      <c r="I8257" s="28"/>
      <c r="J8257" s="28"/>
      <c r="K8257" s="28"/>
      <c r="L8257" s="28"/>
      <c r="M8257" s="28"/>
      <c r="N8257" s="28"/>
      <c r="O8257" s="28"/>
      <c r="P8257" s="28"/>
      <c r="Q8257" s="28"/>
      <c r="R8257" s="28"/>
    </row>
    <row r="8258" spans="2:18">
      <c r="B8258" s="28"/>
      <c r="C8258" s="28"/>
      <c r="D8258" s="28"/>
      <c r="E8258" s="28"/>
      <c r="F8258" s="28"/>
      <c r="G8258" s="28"/>
      <c r="H8258" s="28"/>
      <c r="I8258" s="28"/>
      <c r="J8258" s="28"/>
      <c r="K8258" s="28"/>
      <c r="L8258" s="28"/>
      <c r="M8258" s="28"/>
      <c r="N8258" s="28"/>
      <c r="O8258" s="28"/>
      <c r="P8258" s="28"/>
      <c r="Q8258" s="28"/>
      <c r="R8258" s="28"/>
    </row>
    <row r="8259" spans="2:18">
      <c r="B8259" s="28"/>
      <c r="C8259" s="28"/>
      <c r="D8259" s="28"/>
      <c r="E8259" s="28"/>
      <c r="F8259" s="28"/>
      <c r="G8259" s="28"/>
      <c r="H8259" s="28"/>
      <c r="I8259" s="28"/>
      <c r="J8259" s="28"/>
      <c r="K8259" s="28"/>
      <c r="L8259" s="28"/>
      <c r="M8259" s="28"/>
      <c r="N8259" s="28"/>
      <c r="O8259" s="28"/>
      <c r="P8259" s="28"/>
      <c r="Q8259" s="28"/>
      <c r="R8259" s="28"/>
    </row>
    <row r="8260" spans="2:18">
      <c r="B8260" s="28"/>
      <c r="C8260" s="28"/>
      <c r="D8260" s="28"/>
      <c r="E8260" s="28"/>
      <c r="F8260" s="28"/>
      <c r="G8260" s="28"/>
      <c r="H8260" s="28"/>
      <c r="I8260" s="28"/>
      <c r="J8260" s="28"/>
      <c r="K8260" s="28"/>
      <c r="L8260" s="28"/>
      <c r="M8260" s="28"/>
      <c r="N8260" s="28"/>
      <c r="O8260" s="28"/>
      <c r="P8260" s="28"/>
      <c r="Q8260" s="28"/>
      <c r="R8260" s="28"/>
    </row>
    <row r="8261" spans="2:18">
      <c r="B8261" s="28"/>
      <c r="C8261" s="28"/>
      <c r="D8261" s="28"/>
      <c r="E8261" s="28"/>
      <c r="F8261" s="28"/>
      <c r="G8261" s="28"/>
      <c r="H8261" s="28"/>
      <c r="I8261" s="28"/>
      <c r="J8261" s="28"/>
      <c r="K8261" s="28"/>
      <c r="L8261" s="28"/>
      <c r="M8261" s="28"/>
      <c r="N8261" s="28"/>
      <c r="O8261" s="28"/>
      <c r="P8261" s="28"/>
      <c r="Q8261" s="28"/>
      <c r="R8261" s="28"/>
    </row>
    <row r="8262" spans="2:18">
      <c r="B8262" s="28"/>
      <c r="C8262" s="28"/>
      <c r="D8262" s="28"/>
      <c r="E8262" s="28"/>
      <c r="F8262" s="28"/>
      <c r="G8262" s="28"/>
      <c r="H8262" s="28"/>
      <c r="I8262" s="28"/>
      <c r="J8262" s="28"/>
      <c r="K8262" s="28"/>
      <c r="L8262" s="28"/>
      <c r="M8262" s="28"/>
      <c r="N8262" s="28"/>
      <c r="O8262" s="28"/>
      <c r="P8262" s="28"/>
      <c r="Q8262" s="28"/>
      <c r="R8262" s="28"/>
    </row>
    <row r="8263" spans="2:18">
      <c r="B8263" s="28"/>
      <c r="C8263" s="28"/>
      <c r="D8263" s="28"/>
      <c r="E8263" s="28"/>
      <c r="F8263" s="28"/>
      <c r="G8263" s="28"/>
      <c r="H8263" s="28"/>
      <c r="I8263" s="28"/>
      <c r="J8263" s="28"/>
      <c r="K8263" s="28"/>
      <c r="L8263" s="28"/>
      <c r="M8263" s="28"/>
      <c r="N8263" s="28"/>
      <c r="O8263" s="28"/>
      <c r="P8263" s="28"/>
      <c r="Q8263" s="28"/>
      <c r="R8263" s="28"/>
    </row>
    <row r="8264" spans="2:18">
      <c r="B8264" s="28"/>
      <c r="C8264" s="28"/>
      <c r="D8264" s="28"/>
      <c r="E8264" s="28"/>
      <c r="F8264" s="28"/>
      <c r="G8264" s="28"/>
      <c r="H8264" s="28"/>
      <c r="I8264" s="28"/>
      <c r="J8264" s="28"/>
      <c r="K8264" s="28"/>
      <c r="L8264" s="28"/>
      <c r="M8264" s="28"/>
      <c r="N8264" s="28"/>
      <c r="O8264" s="28"/>
      <c r="P8264" s="28"/>
      <c r="Q8264" s="28"/>
      <c r="R8264" s="28"/>
    </row>
    <row r="8265" spans="2:18">
      <c r="B8265" s="28"/>
      <c r="C8265" s="28"/>
      <c r="D8265" s="28"/>
      <c r="E8265" s="28"/>
      <c r="F8265" s="28"/>
      <c r="G8265" s="28"/>
      <c r="H8265" s="28"/>
      <c r="I8265" s="28"/>
      <c r="J8265" s="28"/>
      <c r="K8265" s="28"/>
      <c r="L8265" s="28"/>
      <c r="M8265" s="28"/>
      <c r="N8265" s="28"/>
      <c r="O8265" s="28"/>
      <c r="P8265" s="28"/>
      <c r="Q8265" s="28"/>
      <c r="R8265" s="28"/>
    </row>
    <row r="8266" spans="2:18">
      <c r="B8266" s="28"/>
      <c r="C8266" s="28"/>
      <c r="D8266" s="28"/>
      <c r="E8266" s="28"/>
      <c r="F8266" s="28"/>
      <c r="G8266" s="28"/>
      <c r="H8266" s="28"/>
      <c r="I8266" s="28"/>
      <c r="J8266" s="28"/>
      <c r="K8266" s="28"/>
      <c r="L8266" s="28"/>
      <c r="M8266" s="28"/>
      <c r="N8266" s="28"/>
      <c r="O8266" s="28"/>
      <c r="P8266" s="28"/>
      <c r="Q8266" s="28"/>
      <c r="R8266" s="28"/>
    </row>
    <row r="8267" spans="2:18">
      <c r="B8267" s="28"/>
      <c r="C8267" s="28"/>
      <c r="D8267" s="28"/>
      <c r="E8267" s="28"/>
      <c r="F8267" s="28"/>
      <c r="G8267" s="28"/>
      <c r="H8267" s="28"/>
      <c r="I8267" s="28"/>
      <c r="J8267" s="28"/>
      <c r="K8267" s="28"/>
      <c r="L8267" s="28"/>
      <c r="M8267" s="28"/>
      <c r="N8267" s="28"/>
      <c r="O8267" s="28"/>
      <c r="P8267" s="28"/>
      <c r="Q8267" s="28"/>
      <c r="R8267" s="28"/>
    </row>
    <row r="8268" spans="2:18">
      <c r="B8268" s="28"/>
      <c r="C8268" s="28"/>
      <c r="D8268" s="28"/>
      <c r="E8268" s="28"/>
      <c r="F8268" s="28"/>
      <c r="G8268" s="28"/>
      <c r="H8268" s="28"/>
      <c r="I8268" s="28"/>
      <c r="J8268" s="28"/>
      <c r="K8268" s="28"/>
      <c r="L8268" s="28"/>
      <c r="M8268" s="28"/>
      <c r="N8268" s="28"/>
      <c r="O8268" s="28"/>
      <c r="P8268" s="28"/>
      <c r="Q8268" s="28"/>
      <c r="R8268" s="28"/>
    </row>
    <row r="8269" spans="2:18">
      <c r="B8269" s="28"/>
      <c r="C8269" s="28"/>
      <c r="D8269" s="28"/>
      <c r="E8269" s="28"/>
      <c r="F8269" s="28"/>
      <c r="G8269" s="28"/>
      <c r="H8269" s="28"/>
      <c r="I8269" s="28"/>
      <c r="J8269" s="28"/>
      <c r="K8269" s="28"/>
      <c r="L8269" s="28"/>
      <c r="M8269" s="28"/>
      <c r="N8269" s="28"/>
      <c r="O8269" s="28"/>
      <c r="P8269" s="28"/>
      <c r="Q8269" s="28"/>
      <c r="R8269" s="28"/>
    </row>
    <row r="8270" spans="2:18">
      <c r="B8270" s="28"/>
      <c r="C8270" s="28"/>
      <c r="D8270" s="28"/>
      <c r="E8270" s="28"/>
      <c r="F8270" s="28"/>
      <c r="G8270" s="28"/>
      <c r="H8270" s="28"/>
      <c r="I8270" s="28"/>
      <c r="J8270" s="28"/>
      <c r="K8270" s="28"/>
      <c r="L8270" s="28"/>
      <c r="M8270" s="28"/>
      <c r="N8270" s="28"/>
      <c r="O8270" s="28"/>
      <c r="P8270" s="28"/>
      <c r="Q8270" s="28"/>
      <c r="R8270" s="28"/>
    </row>
    <row r="8271" spans="2:18">
      <c r="B8271" s="28"/>
      <c r="C8271" s="28"/>
      <c r="D8271" s="28"/>
      <c r="E8271" s="28"/>
      <c r="F8271" s="28"/>
      <c r="G8271" s="28"/>
      <c r="H8271" s="28"/>
      <c r="I8271" s="28"/>
      <c r="J8271" s="28"/>
      <c r="K8271" s="28"/>
      <c r="L8271" s="28"/>
      <c r="M8271" s="28"/>
      <c r="N8271" s="28"/>
      <c r="O8271" s="28"/>
      <c r="P8271" s="28"/>
      <c r="Q8271" s="28"/>
      <c r="R8271" s="28"/>
    </row>
    <row r="8272" spans="2:18">
      <c r="B8272" s="28"/>
      <c r="C8272" s="28"/>
      <c r="D8272" s="28"/>
      <c r="E8272" s="28"/>
      <c r="F8272" s="28"/>
      <c r="G8272" s="28"/>
      <c r="H8272" s="28"/>
      <c r="I8272" s="28"/>
      <c r="J8272" s="28"/>
      <c r="K8272" s="28"/>
      <c r="L8272" s="28"/>
      <c r="M8272" s="28"/>
      <c r="N8272" s="28"/>
      <c r="O8272" s="28"/>
      <c r="P8272" s="28"/>
      <c r="Q8272" s="28"/>
      <c r="R8272" s="28"/>
    </row>
    <row r="8273" spans="2:18">
      <c r="B8273" s="28"/>
      <c r="C8273" s="28"/>
      <c r="D8273" s="28"/>
      <c r="E8273" s="28"/>
      <c r="F8273" s="28"/>
      <c r="G8273" s="28"/>
      <c r="H8273" s="28"/>
      <c r="I8273" s="28"/>
      <c r="J8273" s="28"/>
      <c r="K8273" s="28"/>
      <c r="L8273" s="28"/>
      <c r="M8273" s="28"/>
      <c r="N8273" s="28"/>
      <c r="O8273" s="28"/>
      <c r="P8273" s="28"/>
      <c r="Q8273" s="28"/>
      <c r="R8273" s="28"/>
    </row>
    <row r="8274" spans="2:18">
      <c r="B8274" s="28"/>
      <c r="C8274" s="28"/>
      <c r="D8274" s="28"/>
      <c r="E8274" s="28"/>
      <c r="F8274" s="28"/>
      <c r="G8274" s="28"/>
      <c r="H8274" s="28"/>
      <c r="I8274" s="28"/>
      <c r="J8274" s="28"/>
      <c r="K8274" s="28"/>
      <c r="L8274" s="28"/>
      <c r="M8274" s="28"/>
      <c r="N8274" s="28"/>
      <c r="O8274" s="28"/>
      <c r="P8274" s="28"/>
      <c r="Q8274" s="28"/>
      <c r="R8274" s="28"/>
    </row>
    <row r="8275" spans="2:18">
      <c r="B8275" s="28"/>
      <c r="C8275" s="28"/>
      <c r="D8275" s="28"/>
      <c r="E8275" s="28"/>
      <c r="F8275" s="28"/>
      <c r="G8275" s="28"/>
      <c r="H8275" s="28"/>
      <c r="I8275" s="28"/>
      <c r="J8275" s="28"/>
      <c r="K8275" s="28"/>
      <c r="L8275" s="28"/>
      <c r="M8275" s="28"/>
      <c r="N8275" s="28"/>
      <c r="O8275" s="28"/>
      <c r="P8275" s="28"/>
      <c r="Q8275" s="28"/>
      <c r="R8275" s="28"/>
    </row>
    <row r="8276" spans="2:18">
      <c r="B8276" s="28"/>
      <c r="C8276" s="28"/>
      <c r="D8276" s="28"/>
      <c r="E8276" s="28"/>
      <c r="F8276" s="28"/>
      <c r="G8276" s="28"/>
      <c r="H8276" s="28"/>
      <c r="I8276" s="28"/>
      <c r="J8276" s="28"/>
      <c r="K8276" s="28"/>
      <c r="L8276" s="28"/>
      <c r="M8276" s="28"/>
      <c r="N8276" s="28"/>
      <c r="O8276" s="28"/>
      <c r="P8276" s="28"/>
      <c r="Q8276" s="28"/>
      <c r="R8276" s="28"/>
    </row>
    <row r="8277" spans="2:18">
      <c r="B8277" s="28"/>
      <c r="C8277" s="28"/>
      <c r="D8277" s="28"/>
      <c r="E8277" s="28"/>
      <c r="F8277" s="28"/>
      <c r="G8277" s="28"/>
      <c r="H8277" s="28"/>
      <c r="I8277" s="28"/>
      <c r="J8277" s="28"/>
      <c r="K8277" s="28"/>
      <c r="L8277" s="28"/>
      <c r="M8277" s="28"/>
      <c r="N8277" s="28"/>
      <c r="O8277" s="28"/>
      <c r="P8277" s="28"/>
      <c r="Q8277" s="28"/>
      <c r="R8277" s="28"/>
    </row>
    <row r="8278" spans="2:18">
      <c r="B8278" s="28"/>
      <c r="C8278" s="28"/>
      <c r="D8278" s="28"/>
      <c r="E8278" s="28"/>
      <c r="F8278" s="28"/>
      <c r="G8278" s="28"/>
      <c r="H8278" s="28"/>
      <c r="I8278" s="28"/>
      <c r="J8278" s="28"/>
      <c r="K8278" s="28"/>
      <c r="L8278" s="28"/>
      <c r="M8278" s="28"/>
      <c r="N8278" s="28"/>
      <c r="O8278" s="28"/>
      <c r="P8278" s="28"/>
      <c r="Q8278" s="28"/>
      <c r="R8278" s="28"/>
    </row>
    <row r="8279" spans="2:18">
      <c r="B8279" s="28"/>
      <c r="C8279" s="28"/>
      <c r="D8279" s="28"/>
      <c r="E8279" s="28"/>
      <c r="F8279" s="28"/>
      <c r="G8279" s="28"/>
      <c r="H8279" s="28"/>
      <c r="I8279" s="28"/>
      <c r="J8279" s="28"/>
      <c r="K8279" s="28"/>
      <c r="L8279" s="28"/>
      <c r="M8279" s="28"/>
      <c r="N8279" s="28"/>
      <c r="O8279" s="28"/>
      <c r="P8279" s="28"/>
      <c r="Q8279" s="28"/>
      <c r="R8279" s="28"/>
    </row>
    <row r="8280" spans="2:18">
      <c r="B8280" s="28"/>
      <c r="C8280" s="28"/>
      <c r="D8280" s="28"/>
      <c r="E8280" s="28"/>
      <c r="F8280" s="28"/>
      <c r="G8280" s="28"/>
      <c r="H8280" s="28"/>
      <c r="I8280" s="28"/>
      <c r="J8280" s="28"/>
      <c r="K8280" s="28"/>
      <c r="L8280" s="28"/>
      <c r="M8280" s="28"/>
      <c r="N8280" s="28"/>
      <c r="O8280" s="28"/>
      <c r="P8280" s="28"/>
      <c r="Q8280" s="28"/>
      <c r="R8280" s="28"/>
    </row>
    <row r="8281" spans="2:18">
      <c r="B8281" s="28"/>
      <c r="C8281" s="28"/>
      <c r="D8281" s="28"/>
      <c r="E8281" s="28"/>
      <c r="F8281" s="28"/>
      <c r="G8281" s="28"/>
      <c r="H8281" s="28"/>
      <c r="I8281" s="28"/>
      <c r="J8281" s="28"/>
      <c r="K8281" s="28"/>
      <c r="L8281" s="28"/>
      <c r="M8281" s="28"/>
      <c r="N8281" s="28"/>
      <c r="O8281" s="28"/>
      <c r="P8281" s="28"/>
      <c r="Q8281" s="28"/>
      <c r="R8281" s="28"/>
    </row>
    <row r="8282" spans="2:18">
      <c r="B8282" s="28"/>
      <c r="C8282" s="28"/>
      <c r="D8282" s="28"/>
      <c r="E8282" s="28"/>
      <c r="F8282" s="28"/>
      <c r="G8282" s="28"/>
      <c r="H8282" s="28"/>
      <c r="I8282" s="28"/>
      <c r="J8282" s="28"/>
      <c r="K8282" s="28"/>
      <c r="L8282" s="28"/>
      <c r="M8282" s="28"/>
      <c r="N8282" s="28"/>
      <c r="O8282" s="28"/>
      <c r="P8282" s="28"/>
      <c r="Q8282" s="28"/>
      <c r="R8282" s="28"/>
    </row>
    <row r="8283" spans="2:18">
      <c r="B8283" s="28"/>
      <c r="C8283" s="28"/>
      <c r="D8283" s="28"/>
      <c r="E8283" s="28"/>
      <c r="F8283" s="28"/>
      <c r="G8283" s="28"/>
      <c r="H8283" s="28"/>
      <c r="I8283" s="28"/>
      <c r="J8283" s="28"/>
      <c r="K8283" s="28"/>
      <c r="L8283" s="28"/>
      <c r="M8283" s="28"/>
      <c r="N8283" s="28"/>
      <c r="O8283" s="28"/>
      <c r="P8283" s="28"/>
      <c r="Q8283" s="28"/>
      <c r="R8283" s="28"/>
    </row>
    <row r="8284" spans="2:18">
      <c r="B8284" s="28"/>
      <c r="C8284" s="28"/>
      <c r="D8284" s="28"/>
      <c r="E8284" s="28"/>
      <c r="F8284" s="28"/>
      <c r="G8284" s="28"/>
      <c r="H8284" s="28"/>
      <c r="I8284" s="28"/>
      <c r="J8284" s="28"/>
      <c r="K8284" s="28"/>
      <c r="L8284" s="28"/>
      <c r="M8284" s="28"/>
      <c r="N8284" s="28"/>
      <c r="O8284" s="28"/>
      <c r="P8284" s="28"/>
      <c r="Q8284" s="28"/>
      <c r="R8284" s="28"/>
    </row>
    <row r="8285" spans="2:18">
      <c r="B8285" s="28"/>
      <c r="C8285" s="28"/>
      <c r="D8285" s="28"/>
      <c r="E8285" s="28"/>
      <c r="F8285" s="28"/>
      <c r="G8285" s="28"/>
      <c r="H8285" s="28"/>
      <c r="I8285" s="28"/>
      <c r="J8285" s="28"/>
      <c r="K8285" s="28"/>
      <c r="L8285" s="28"/>
      <c r="M8285" s="28"/>
      <c r="N8285" s="28"/>
      <c r="O8285" s="28"/>
      <c r="P8285" s="28"/>
      <c r="Q8285" s="28"/>
      <c r="R8285" s="28"/>
    </row>
    <row r="8286" spans="2:18">
      <c r="B8286" s="28"/>
      <c r="C8286" s="28"/>
      <c r="D8286" s="28"/>
      <c r="E8286" s="28"/>
      <c r="F8286" s="28"/>
      <c r="G8286" s="28"/>
      <c r="H8286" s="28"/>
      <c r="I8286" s="28"/>
      <c r="J8286" s="28"/>
      <c r="K8286" s="28"/>
      <c r="L8286" s="28"/>
      <c r="M8286" s="28"/>
      <c r="N8286" s="28"/>
      <c r="O8286" s="28"/>
      <c r="P8286" s="28"/>
      <c r="Q8286" s="28"/>
      <c r="R8286" s="28"/>
    </row>
    <row r="8287" spans="2:18">
      <c r="B8287" s="28"/>
      <c r="C8287" s="28"/>
      <c r="D8287" s="28"/>
      <c r="E8287" s="28"/>
      <c r="F8287" s="28"/>
      <c r="G8287" s="28"/>
      <c r="H8287" s="28"/>
      <c r="I8287" s="28"/>
      <c r="J8287" s="28"/>
      <c r="K8287" s="28"/>
      <c r="L8287" s="28"/>
      <c r="M8287" s="28"/>
      <c r="N8287" s="28"/>
      <c r="O8287" s="28"/>
      <c r="P8287" s="28"/>
      <c r="Q8287" s="28"/>
      <c r="R8287" s="28"/>
    </row>
    <row r="8288" spans="2:18">
      <c r="B8288" s="28"/>
      <c r="C8288" s="28"/>
      <c r="D8288" s="28"/>
      <c r="E8288" s="28"/>
      <c r="F8288" s="28"/>
      <c r="G8288" s="28"/>
      <c r="H8288" s="28"/>
      <c r="I8288" s="28"/>
      <c r="J8288" s="28"/>
      <c r="K8288" s="28"/>
      <c r="L8288" s="28"/>
      <c r="M8288" s="28"/>
      <c r="N8288" s="28"/>
      <c r="O8288" s="28"/>
      <c r="P8288" s="28"/>
      <c r="Q8288" s="28"/>
      <c r="R8288" s="28"/>
    </row>
    <row r="8289" spans="2:18">
      <c r="B8289" s="28"/>
      <c r="C8289" s="28"/>
      <c r="D8289" s="28"/>
      <c r="E8289" s="28"/>
      <c r="F8289" s="28"/>
      <c r="G8289" s="28"/>
      <c r="H8289" s="28"/>
      <c r="I8289" s="28"/>
      <c r="J8289" s="28"/>
      <c r="K8289" s="28"/>
      <c r="L8289" s="28"/>
      <c r="M8289" s="28"/>
      <c r="N8289" s="28"/>
      <c r="O8289" s="28"/>
      <c r="P8289" s="28"/>
      <c r="Q8289" s="28"/>
      <c r="R8289" s="28"/>
    </row>
    <row r="8290" spans="2:18">
      <c r="B8290" s="28"/>
      <c r="C8290" s="28"/>
      <c r="D8290" s="28"/>
      <c r="E8290" s="28"/>
      <c r="F8290" s="28"/>
      <c r="G8290" s="28"/>
      <c r="H8290" s="28"/>
      <c r="I8290" s="28"/>
      <c r="J8290" s="28"/>
      <c r="K8290" s="28"/>
      <c r="L8290" s="28"/>
      <c r="M8290" s="28"/>
      <c r="N8290" s="28"/>
      <c r="O8290" s="28"/>
      <c r="P8290" s="28"/>
      <c r="Q8290" s="28"/>
      <c r="R8290" s="28"/>
    </row>
    <row r="8291" spans="2:18">
      <c r="B8291" s="28"/>
      <c r="C8291" s="28"/>
      <c r="D8291" s="28"/>
      <c r="E8291" s="28"/>
      <c r="F8291" s="28"/>
      <c r="G8291" s="28"/>
      <c r="H8291" s="28"/>
      <c r="I8291" s="28"/>
      <c r="J8291" s="28"/>
      <c r="K8291" s="28"/>
      <c r="L8291" s="28"/>
      <c r="M8291" s="28"/>
      <c r="N8291" s="28"/>
      <c r="O8291" s="28"/>
      <c r="P8291" s="28"/>
      <c r="Q8291" s="28"/>
      <c r="R8291" s="28"/>
    </row>
    <row r="8292" spans="2:18">
      <c r="B8292" s="28"/>
      <c r="C8292" s="28"/>
      <c r="D8292" s="28"/>
      <c r="E8292" s="28"/>
      <c r="F8292" s="28"/>
      <c r="G8292" s="28"/>
      <c r="H8292" s="28"/>
      <c r="I8292" s="28"/>
      <c r="J8292" s="28"/>
      <c r="K8292" s="28"/>
      <c r="L8292" s="28"/>
      <c r="M8292" s="28"/>
      <c r="N8292" s="28"/>
      <c r="O8292" s="28"/>
      <c r="P8292" s="28"/>
      <c r="Q8292" s="28"/>
      <c r="R8292" s="28"/>
    </row>
    <row r="8293" spans="2:18">
      <c r="B8293" s="28"/>
      <c r="C8293" s="28"/>
      <c r="D8293" s="28"/>
      <c r="E8293" s="28"/>
      <c r="F8293" s="28"/>
      <c r="G8293" s="28"/>
      <c r="H8293" s="28"/>
      <c r="I8293" s="28"/>
      <c r="J8293" s="28"/>
      <c r="K8293" s="28"/>
      <c r="L8293" s="28"/>
      <c r="M8293" s="28"/>
      <c r="N8293" s="28"/>
      <c r="O8293" s="28"/>
      <c r="P8293" s="28"/>
      <c r="Q8293" s="28"/>
      <c r="R8293" s="28"/>
    </row>
    <row r="8294" spans="2:18">
      <c r="B8294" s="28"/>
      <c r="C8294" s="28"/>
      <c r="D8294" s="28"/>
      <c r="E8294" s="28"/>
      <c r="F8294" s="28"/>
      <c r="G8294" s="28"/>
      <c r="H8294" s="28"/>
      <c r="I8294" s="28"/>
      <c r="J8294" s="28"/>
      <c r="K8294" s="28"/>
      <c r="L8294" s="28"/>
      <c r="M8294" s="28"/>
      <c r="N8294" s="28"/>
      <c r="O8294" s="28"/>
      <c r="P8294" s="28"/>
      <c r="Q8294" s="28"/>
      <c r="R8294" s="28"/>
    </row>
    <row r="8295" spans="2:18">
      <c r="B8295" s="28"/>
      <c r="C8295" s="28"/>
      <c r="D8295" s="28"/>
      <c r="E8295" s="28"/>
      <c r="F8295" s="28"/>
      <c r="G8295" s="28"/>
      <c r="H8295" s="28"/>
      <c r="I8295" s="28"/>
      <c r="J8295" s="28"/>
      <c r="K8295" s="28"/>
      <c r="L8295" s="28"/>
      <c r="M8295" s="28"/>
      <c r="N8295" s="28"/>
      <c r="O8295" s="28"/>
      <c r="P8295" s="28"/>
      <c r="Q8295" s="28"/>
      <c r="R8295" s="28"/>
    </row>
    <row r="8296" spans="2:18">
      <c r="B8296" s="28"/>
      <c r="C8296" s="28"/>
      <c r="D8296" s="28"/>
      <c r="E8296" s="28"/>
      <c r="F8296" s="28"/>
      <c r="G8296" s="28"/>
      <c r="H8296" s="28"/>
      <c r="I8296" s="28"/>
      <c r="J8296" s="28"/>
      <c r="K8296" s="28"/>
      <c r="L8296" s="28"/>
      <c r="M8296" s="28"/>
      <c r="N8296" s="28"/>
      <c r="O8296" s="28"/>
      <c r="P8296" s="28"/>
      <c r="Q8296" s="28"/>
      <c r="R8296" s="28"/>
    </row>
    <row r="8297" spans="2:18">
      <c r="B8297" s="28"/>
      <c r="C8297" s="28"/>
      <c r="D8297" s="28"/>
      <c r="E8297" s="28"/>
      <c r="F8297" s="28"/>
      <c r="G8297" s="28"/>
      <c r="H8297" s="28"/>
      <c r="I8297" s="28"/>
      <c r="J8297" s="28"/>
      <c r="K8297" s="28"/>
      <c r="L8297" s="28"/>
      <c r="M8297" s="28"/>
      <c r="N8297" s="28"/>
      <c r="O8297" s="28"/>
      <c r="P8297" s="28"/>
      <c r="Q8297" s="28"/>
      <c r="R8297" s="28"/>
    </row>
    <row r="8298" spans="2:18">
      <c r="B8298" s="28"/>
      <c r="C8298" s="28"/>
      <c r="D8298" s="28"/>
      <c r="E8298" s="28"/>
      <c r="F8298" s="28"/>
      <c r="G8298" s="28"/>
      <c r="H8298" s="28"/>
      <c r="I8298" s="28"/>
      <c r="J8298" s="28"/>
      <c r="K8298" s="28"/>
      <c r="L8298" s="28"/>
      <c r="M8298" s="28"/>
      <c r="N8298" s="28"/>
      <c r="O8298" s="28"/>
      <c r="P8298" s="28"/>
      <c r="Q8298" s="28"/>
      <c r="R8298" s="28"/>
    </row>
    <row r="8299" spans="2:18">
      <c r="B8299" s="28"/>
      <c r="C8299" s="28"/>
      <c r="D8299" s="28"/>
      <c r="E8299" s="28"/>
      <c r="F8299" s="28"/>
      <c r="G8299" s="28"/>
      <c r="H8299" s="28"/>
      <c r="I8299" s="28"/>
      <c r="J8299" s="28"/>
      <c r="K8299" s="28"/>
      <c r="L8299" s="28"/>
      <c r="M8299" s="28"/>
      <c r="N8299" s="28"/>
      <c r="O8299" s="28"/>
      <c r="P8299" s="28"/>
      <c r="Q8299" s="28"/>
      <c r="R8299" s="28"/>
    </row>
    <row r="8300" spans="2:18">
      <c r="B8300" s="28"/>
      <c r="C8300" s="28"/>
      <c r="D8300" s="28"/>
      <c r="E8300" s="28"/>
      <c r="F8300" s="28"/>
      <c r="G8300" s="28"/>
      <c r="H8300" s="28"/>
      <c r="I8300" s="28"/>
      <c r="J8300" s="28"/>
      <c r="K8300" s="28"/>
      <c r="L8300" s="28"/>
      <c r="M8300" s="28"/>
      <c r="N8300" s="28"/>
      <c r="O8300" s="28"/>
      <c r="P8300" s="28"/>
      <c r="Q8300" s="28"/>
      <c r="R8300" s="28"/>
    </row>
    <row r="8301" spans="2:18">
      <c r="B8301" s="28"/>
      <c r="C8301" s="28"/>
      <c r="D8301" s="28"/>
      <c r="E8301" s="28"/>
      <c r="F8301" s="28"/>
      <c r="G8301" s="28"/>
      <c r="H8301" s="28"/>
      <c r="I8301" s="28"/>
      <c r="J8301" s="28"/>
      <c r="K8301" s="28"/>
      <c r="L8301" s="28"/>
      <c r="M8301" s="28"/>
      <c r="N8301" s="28"/>
      <c r="O8301" s="28"/>
      <c r="P8301" s="28"/>
      <c r="Q8301" s="28"/>
      <c r="R8301" s="28"/>
    </row>
    <row r="8302" spans="2:18">
      <c r="B8302" s="28"/>
      <c r="C8302" s="28"/>
      <c r="D8302" s="28"/>
      <c r="E8302" s="28"/>
      <c r="F8302" s="28"/>
      <c r="G8302" s="28"/>
      <c r="H8302" s="28"/>
      <c r="I8302" s="28"/>
      <c r="J8302" s="28"/>
      <c r="K8302" s="28"/>
      <c r="L8302" s="28"/>
      <c r="M8302" s="28"/>
      <c r="N8302" s="28"/>
      <c r="O8302" s="28"/>
      <c r="P8302" s="28"/>
      <c r="Q8302" s="28"/>
      <c r="R8302" s="28"/>
    </row>
    <row r="8303" spans="2:18">
      <c r="B8303" s="28"/>
      <c r="C8303" s="28"/>
      <c r="D8303" s="28"/>
      <c r="E8303" s="28"/>
      <c r="F8303" s="28"/>
      <c r="G8303" s="28"/>
      <c r="H8303" s="28"/>
      <c r="I8303" s="28"/>
      <c r="J8303" s="28"/>
      <c r="K8303" s="28"/>
      <c r="L8303" s="28"/>
      <c r="M8303" s="28"/>
      <c r="N8303" s="28"/>
      <c r="O8303" s="28"/>
      <c r="P8303" s="28"/>
      <c r="Q8303" s="28"/>
      <c r="R8303" s="28"/>
    </row>
    <row r="8304" spans="2:18">
      <c r="B8304" s="28"/>
      <c r="C8304" s="28"/>
      <c r="D8304" s="28"/>
      <c r="E8304" s="28"/>
      <c r="F8304" s="28"/>
      <c r="G8304" s="28"/>
      <c r="H8304" s="28"/>
      <c r="I8304" s="28"/>
      <c r="J8304" s="28"/>
      <c r="K8304" s="28"/>
      <c r="L8304" s="28"/>
      <c r="M8304" s="28"/>
      <c r="N8304" s="28"/>
      <c r="O8304" s="28"/>
      <c r="P8304" s="28"/>
      <c r="Q8304" s="28"/>
      <c r="R8304" s="28"/>
    </row>
    <row r="8305" spans="2:18">
      <c r="B8305" s="28"/>
      <c r="C8305" s="28"/>
      <c r="D8305" s="28"/>
      <c r="E8305" s="28"/>
      <c r="F8305" s="28"/>
      <c r="G8305" s="28"/>
      <c r="H8305" s="28"/>
      <c r="I8305" s="28"/>
      <c r="J8305" s="28"/>
      <c r="K8305" s="28"/>
      <c r="L8305" s="28"/>
      <c r="M8305" s="28"/>
      <c r="N8305" s="28"/>
      <c r="O8305" s="28"/>
      <c r="P8305" s="28"/>
      <c r="Q8305" s="28"/>
      <c r="R8305" s="28"/>
    </row>
    <row r="8306" spans="2:18">
      <c r="B8306" s="28"/>
      <c r="C8306" s="28"/>
      <c r="D8306" s="28"/>
      <c r="E8306" s="28"/>
      <c r="F8306" s="28"/>
      <c r="G8306" s="28"/>
      <c r="H8306" s="28"/>
      <c r="I8306" s="28"/>
      <c r="J8306" s="28"/>
      <c r="K8306" s="28"/>
      <c r="L8306" s="28"/>
      <c r="M8306" s="28"/>
      <c r="N8306" s="28"/>
      <c r="O8306" s="28"/>
      <c r="P8306" s="28"/>
      <c r="Q8306" s="28"/>
      <c r="R8306" s="28"/>
    </row>
    <row r="8307" spans="2:18">
      <c r="B8307" s="28"/>
      <c r="C8307" s="28"/>
      <c r="D8307" s="28"/>
      <c r="E8307" s="28"/>
      <c r="F8307" s="28"/>
      <c r="G8307" s="28"/>
      <c r="H8307" s="28"/>
      <c r="I8307" s="28"/>
      <c r="J8307" s="28"/>
      <c r="K8307" s="28"/>
      <c r="L8307" s="28"/>
      <c r="M8307" s="28"/>
      <c r="N8307" s="28"/>
      <c r="O8307" s="28"/>
      <c r="P8307" s="28"/>
      <c r="Q8307" s="28"/>
      <c r="R8307" s="28"/>
    </row>
    <row r="8308" spans="2:18">
      <c r="B8308" s="28"/>
      <c r="C8308" s="28"/>
      <c r="D8308" s="28"/>
      <c r="E8308" s="28"/>
      <c r="F8308" s="28"/>
      <c r="G8308" s="28"/>
      <c r="H8308" s="28"/>
      <c r="I8308" s="28"/>
      <c r="J8308" s="28"/>
      <c r="K8308" s="28"/>
      <c r="L8308" s="28"/>
      <c r="M8308" s="28"/>
      <c r="N8308" s="28"/>
      <c r="O8308" s="28"/>
      <c r="P8308" s="28"/>
      <c r="Q8308" s="28"/>
      <c r="R8308" s="28"/>
    </row>
    <row r="8309" spans="2:18">
      <c r="B8309" s="28"/>
      <c r="C8309" s="28"/>
      <c r="D8309" s="28"/>
      <c r="E8309" s="28"/>
      <c r="F8309" s="28"/>
      <c r="G8309" s="28"/>
      <c r="H8309" s="28"/>
      <c r="I8309" s="28"/>
      <c r="J8309" s="28"/>
      <c r="K8309" s="28"/>
      <c r="L8309" s="28"/>
      <c r="M8309" s="28"/>
      <c r="N8309" s="28"/>
      <c r="O8309" s="28"/>
      <c r="P8309" s="28"/>
      <c r="Q8309" s="28"/>
      <c r="R8309" s="28"/>
    </row>
    <row r="8310" spans="2:18">
      <c r="B8310" s="28"/>
      <c r="C8310" s="28"/>
      <c r="D8310" s="28"/>
      <c r="E8310" s="28"/>
      <c r="F8310" s="28"/>
      <c r="G8310" s="28"/>
      <c r="H8310" s="28"/>
      <c r="I8310" s="28"/>
      <c r="J8310" s="28"/>
      <c r="K8310" s="28"/>
      <c r="L8310" s="28"/>
      <c r="M8310" s="28"/>
      <c r="N8310" s="28"/>
      <c r="O8310" s="28"/>
      <c r="P8310" s="28"/>
      <c r="Q8310" s="28"/>
      <c r="R8310" s="28"/>
    </row>
    <row r="8311" spans="2:18">
      <c r="B8311" s="28"/>
      <c r="C8311" s="28"/>
      <c r="D8311" s="28"/>
      <c r="E8311" s="28"/>
      <c r="F8311" s="28"/>
      <c r="G8311" s="28"/>
      <c r="H8311" s="28"/>
      <c r="I8311" s="28"/>
      <c r="J8311" s="28"/>
      <c r="K8311" s="28"/>
      <c r="L8311" s="28"/>
      <c r="M8311" s="28"/>
      <c r="N8311" s="28"/>
      <c r="O8311" s="28"/>
      <c r="P8311" s="28"/>
      <c r="Q8311" s="28"/>
      <c r="R8311" s="28"/>
    </row>
    <row r="8312" spans="2:18">
      <c r="B8312" s="28"/>
      <c r="C8312" s="28"/>
      <c r="D8312" s="28"/>
      <c r="E8312" s="28"/>
      <c r="F8312" s="28"/>
      <c r="G8312" s="28"/>
      <c r="H8312" s="28"/>
      <c r="I8312" s="28"/>
      <c r="J8312" s="28"/>
      <c r="K8312" s="28"/>
      <c r="L8312" s="28"/>
      <c r="M8312" s="28"/>
      <c r="N8312" s="28"/>
      <c r="O8312" s="28"/>
      <c r="P8312" s="28"/>
      <c r="Q8312" s="28"/>
      <c r="R8312" s="28"/>
    </row>
    <row r="8313" spans="2:18">
      <c r="B8313" s="28"/>
      <c r="C8313" s="28"/>
      <c r="D8313" s="28"/>
      <c r="E8313" s="28"/>
      <c r="F8313" s="28"/>
      <c r="G8313" s="28"/>
      <c r="H8313" s="28"/>
      <c r="I8313" s="28"/>
      <c r="J8313" s="28"/>
      <c r="K8313" s="28"/>
      <c r="L8313" s="28"/>
      <c r="M8313" s="28"/>
      <c r="N8313" s="28"/>
      <c r="O8313" s="28"/>
      <c r="P8313" s="28"/>
      <c r="Q8313" s="28"/>
      <c r="R8313" s="28"/>
    </row>
    <row r="8314" spans="2:18">
      <c r="B8314" s="28"/>
      <c r="C8314" s="28"/>
      <c r="D8314" s="28"/>
      <c r="E8314" s="28"/>
      <c r="F8314" s="28"/>
      <c r="G8314" s="28"/>
      <c r="H8314" s="28"/>
      <c r="I8314" s="28"/>
      <c r="J8314" s="28"/>
      <c r="K8314" s="28"/>
      <c r="L8314" s="28"/>
      <c r="M8314" s="28"/>
      <c r="N8314" s="28"/>
      <c r="O8314" s="28"/>
      <c r="P8314" s="28"/>
      <c r="Q8314" s="28"/>
      <c r="R8314" s="28"/>
    </row>
    <row r="8315" spans="2:18">
      <c r="B8315" s="28"/>
      <c r="C8315" s="28"/>
      <c r="D8315" s="28"/>
      <c r="E8315" s="28"/>
      <c r="F8315" s="28"/>
      <c r="G8315" s="28"/>
      <c r="H8315" s="28"/>
      <c r="I8315" s="28"/>
      <c r="J8315" s="28"/>
      <c r="K8315" s="28"/>
      <c r="L8315" s="28"/>
      <c r="M8315" s="28"/>
      <c r="N8315" s="28"/>
      <c r="O8315" s="28"/>
      <c r="P8315" s="28"/>
      <c r="Q8315" s="28"/>
      <c r="R8315" s="28"/>
    </row>
    <row r="8316" spans="2:18">
      <c r="B8316" s="28"/>
      <c r="C8316" s="28"/>
      <c r="D8316" s="28"/>
      <c r="E8316" s="28"/>
      <c r="F8316" s="28"/>
      <c r="G8316" s="28"/>
      <c r="H8316" s="28"/>
      <c r="I8316" s="28"/>
      <c r="J8316" s="28"/>
      <c r="K8316" s="28"/>
      <c r="L8316" s="28"/>
      <c r="M8316" s="28"/>
      <c r="N8316" s="28"/>
      <c r="O8316" s="28"/>
      <c r="P8316" s="28"/>
      <c r="Q8316" s="28"/>
      <c r="R8316" s="28"/>
    </row>
    <row r="8317" spans="2:18">
      <c r="B8317" s="28"/>
      <c r="C8317" s="28"/>
      <c r="D8317" s="28"/>
      <c r="E8317" s="28"/>
      <c r="F8317" s="28"/>
      <c r="G8317" s="28"/>
      <c r="H8317" s="28"/>
      <c r="I8317" s="28"/>
      <c r="J8317" s="28"/>
      <c r="K8317" s="28"/>
      <c r="L8317" s="28"/>
      <c r="M8317" s="28"/>
      <c r="N8317" s="28"/>
      <c r="O8317" s="28"/>
      <c r="P8317" s="28"/>
      <c r="Q8317" s="28"/>
      <c r="R8317" s="28"/>
    </row>
    <row r="8318" spans="2:18">
      <c r="B8318" s="28"/>
      <c r="C8318" s="28"/>
      <c r="D8318" s="28"/>
      <c r="E8318" s="28"/>
      <c r="F8318" s="28"/>
      <c r="G8318" s="28"/>
      <c r="H8318" s="28"/>
      <c r="I8318" s="28"/>
      <c r="J8318" s="28"/>
      <c r="K8318" s="28"/>
      <c r="L8318" s="28"/>
      <c r="M8318" s="28"/>
      <c r="N8318" s="28"/>
      <c r="O8318" s="28"/>
      <c r="P8318" s="28"/>
      <c r="Q8318" s="28"/>
      <c r="R8318" s="28"/>
    </row>
    <row r="8319" spans="2:18">
      <c r="B8319" s="28"/>
      <c r="C8319" s="28"/>
      <c r="D8319" s="28"/>
      <c r="E8319" s="28"/>
      <c r="F8319" s="28"/>
      <c r="G8319" s="28"/>
      <c r="H8319" s="28"/>
      <c r="I8319" s="28"/>
      <c r="J8319" s="28"/>
      <c r="K8319" s="28"/>
      <c r="L8319" s="28"/>
      <c r="M8319" s="28"/>
      <c r="N8319" s="28"/>
      <c r="O8319" s="28"/>
      <c r="P8319" s="28"/>
      <c r="Q8319" s="28"/>
      <c r="R8319" s="28"/>
    </row>
    <row r="8320" spans="2:18">
      <c r="B8320" s="28"/>
      <c r="C8320" s="28"/>
      <c r="D8320" s="28"/>
      <c r="E8320" s="28"/>
      <c r="F8320" s="28"/>
      <c r="G8320" s="28"/>
      <c r="H8320" s="28"/>
      <c r="I8320" s="28"/>
      <c r="J8320" s="28"/>
      <c r="K8320" s="28"/>
      <c r="L8320" s="28"/>
      <c r="M8320" s="28"/>
      <c r="N8320" s="28"/>
      <c r="O8320" s="28"/>
      <c r="P8320" s="28"/>
      <c r="Q8320" s="28"/>
      <c r="R8320" s="28"/>
    </row>
    <row r="8321" spans="2:18">
      <c r="B8321" s="28"/>
      <c r="C8321" s="28"/>
      <c r="D8321" s="28"/>
      <c r="E8321" s="28"/>
      <c r="F8321" s="28"/>
      <c r="G8321" s="28"/>
      <c r="H8321" s="28"/>
      <c r="I8321" s="28"/>
      <c r="J8321" s="28"/>
      <c r="K8321" s="28"/>
      <c r="L8321" s="28"/>
      <c r="M8321" s="28"/>
      <c r="N8321" s="28"/>
      <c r="O8321" s="28"/>
      <c r="P8321" s="28"/>
      <c r="Q8321" s="28"/>
      <c r="R8321" s="28"/>
    </row>
    <row r="8322" spans="2:18">
      <c r="B8322" s="28"/>
      <c r="C8322" s="28"/>
      <c r="D8322" s="28"/>
      <c r="E8322" s="28"/>
      <c r="F8322" s="28"/>
      <c r="G8322" s="28"/>
      <c r="H8322" s="28"/>
      <c r="I8322" s="28"/>
      <c r="J8322" s="28"/>
      <c r="K8322" s="28"/>
      <c r="L8322" s="28"/>
      <c r="M8322" s="28"/>
      <c r="N8322" s="28"/>
      <c r="O8322" s="28"/>
      <c r="P8322" s="28"/>
      <c r="Q8322" s="28"/>
      <c r="R8322" s="28"/>
    </row>
    <row r="8323" spans="2:18">
      <c r="B8323" s="28"/>
      <c r="C8323" s="28"/>
      <c r="D8323" s="28"/>
      <c r="E8323" s="28"/>
      <c r="F8323" s="28"/>
      <c r="G8323" s="28"/>
      <c r="H8323" s="28"/>
      <c r="I8323" s="28"/>
      <c r="J8323" s="28"/>
      <c r="K8323" s="28"/>
      <c r="L8323" s="28"/>
      <c r="M8323" s="28"/>
      <c r="N8323" s="28"/>
      <c r="O8323" s="28"/>
      <c r="P8323" s="28"/>
      <c r="Q8323" s="28"/>
      <c r="R8323" s="28"/>
    </row>
    <row r="8324" spans="2:18">
      <c r="B8324" s="28"/>
      <c r="C8324" s="28"/>
      <c r="D8324" s="28"/>
      <c r="E8324" s="28"/>
      <c r="F8324" s="28"/>
      <c r="G8324" s="28"/>
      <c r="H8324" s="28"/>
      <c r="I8324" s="28"/>
      <c r="J8324" s="28"/>
      <c r="K8324" s="28"/>
      <c r="L8324" s="28"/>
      <c r="M8324" s="28"/>
      <c r="N8324" s="28"/>
      <c r="O8324" s="28"/>
      <c r="P8324" s="28"/>
      <c r="Q8324" s="28"/>
      <c r="R8324" s="28"/>
    </row>
    <row r="8325" spans="2:18">
      <c r="B8325" s="28"/>
      <c r="C8325" s="28"/>
      <c r="D8325" s="28"/>
      <c r="E8325" s="28"/>
      <c r="F8325" s="28"/>
      <c r="G8325" s="28"/>
      <c r="H8325" s="28"/>
      <c r="I8325" s="28"/>
      <c r="J8325" s="28"/>
      <c r="K8325" s="28"/>
      <c r="L8325" s="28"/>
      <c r="M8325" s="28"/>
      <c r="N8325" s="28"/>
      <c r="O8325" s="28"/>
      <c r="P8325" s="28"/>
      <c r="Q8325" s="28"/>
      <c r="R8325" s="28"/>
    </row>
    <row r="8326" spans="2:18">
      <c r="B8326" s="28"/>
      <c r="C8326" s="28"/>
      <c r="D8326" s="28"/>
      <c r="E8326" s="28"/>
      <c r="F8326" s="28"/>
      <c r="G8326" s="28"/>
      <c r="H8326" s="28"/>
      <c r="I8326" s="28"/>
      <c r="J8326" s="28"/>
      <c r="K8326" s="28"/>
      <c r="L8326" s="28"/>
      <c r="M8326" s="28"/>
      <c r="N8326" s="28"/>
      <c r="O8326" s="28"/>
      <c r="P8326" s="28"/>
      <c r="Q8326" s="28"/>
      <c r="R8326" s="28"/>
    </row>
    <row r="8327" spans="2:18">
      <c r="B8327" s="28"/>
      <c r="C8327" s="28"/>
      <c r="D8327" s="28"/>
      <c r="E8327" s="28"/>
      <c r="F8327" s="28"/>
      <c r="G8327" s="28"/>
      <c r="H8327" s="28"/>
      <c r="I8327" s="28"/>
      <c r="J8327" s="28"/>
      <c r="K8327" s="28"/>
      <c r="L8327" s="28"/>
      <c r="M8327" s="28"/>
      <c r="N8327" s="28"/>
      <c r="O8327" s="28"/>
      <c r="P8327" s="28"/>
      <c r="Q8327" s="28"/>
      <c r="R8327" s="28"/>
    </row>
    <row r="8328" spans="2:18">
      <c r="B8328" s="28"/>
      <c r="C8328" s="28"/>
      <c r="D8328" s="28"/>
      <c r="E8328" s="28"/>
      <c r="F8328" s="28"/>
      <c r="G8328" s="28"/>
      <c r="H8328" s="28"/>
      <c r="I8328" s="28"/>
      <c r="J8328" s="28"/>
      <c r="K8328" s="28"/>
      <c r="L8328" s="28"/>
      <c r="M8328" s="28"/>
      <c r="N8328" s="28"/>
      <c r="O8328" s="28"/>
      <c r="P8328" s="28"/>
      <c r="Q8328" s="28"/>
      <c r="R8328" s="28"/>
    </row>
    <row r="8329" spans="2:18">
      <c r="B8329" s="28"/>
      <c r="C8329" s="28"/>
      <c r="D8329" s="28"/>
      <c r="E8329" s="28"/>
      <c r="F8329" s="28"/>
      <c r="G8329" s="28"/>
      <c r="H8329" s="28"/>
      <c r="I8329" s="28"/>
      <c r="J8329" s="28"/>
      <c r="K8329" s="28"/>
      <c r="L8329" s="28"/>
      <c r="M8329" s="28"/>
      <c r="N8329" s="28"/>
      <c r="O8329" s="28"/>
      <c r="P8329" s="28"/>
      <c r="Q8329" s="28"/>
      <c r="R8329" s="28"/>
    </row>
    <row r="8330" spans="2:18">
      <c r="B8330" s="28"/>
      <c r="C8330" s="28"/>
      <c r="D8330" s="28"/>
      <c r="E8330" s="28"/>
      <c r="F8330" s="28"/>
      <c r="G8330" s="28"/>
      <c r="H8330" s="28"/>
      <c r="I8330" s="28"/>
      <c r="J8330" s="28"/>
      <c r="K8330" s="28"/>
      <c r="L8330" s="28"/>
      <c r="M8330" s="28"/>
      <c r="N8330" s="28"/>
      <c r="O8330" s="28"/>
      <c r="P8330" s="28"/>
      <c r="Q8330" s="28"/>
      <c r="R8330" s="28"/>
    </row>
    <row r="8331" spans="2:18">
      <c r="B8331" s="28"/>
      <c r="C8331" s="28"/>
      <c r="D8331" s="28"/>
      <c r="E8331" s="28"/>
      <c r="F8331" s="28"/>
      <c r="G8331" s="28"/>
      <c r="H8331" s="28"/>
      <c r="I8331" s="28"/>
      <c r="J8331" s="28"/>
      <c r="K8331" s="28"/>
      <c r="L8331" s="28"/>
      <c r="M8331" s="28"/>
      <c r="N8331" s="28"/>
      <c r="O8331" s="28"/>
      <c r="P8331" s="28"/>
      <c r="Q8331" s="28"/>
      <c r="R8331" s="28"/>
    </row>
    <row r="8332" spans="2:18">
      <c r="B8332" s="28"/>
      <c r="C8332" s="28"/>
      <c r="D8332" s="28"/>
      <c r="E8332" s="28"/>
      <c r="F8332" s="28"/>
      <c r="G8332" s="28"/>
      <c r="H8332" s="28"/>
      <c r="I8332" s="28"/>
      <c r="J8332" s="28"/>
      <c r="K8332" s="28"/>
      <c r="L8332" s="28"/>
      <c r="M8332" s="28"/>
      <c r="N8332" s="28"/>
      <c r="O8332" s="28"/>
      <c r="P8332" s="28"/>
      <c r="Q8332" s="28"/>
      <c r="R8332" s="28"/>
    </row>
    <row r="8333" spans="2:18">
      <c r="B8333" s="28"/>
      <c r="C8333" s="28"/>
      <c r="D8333" s="28"/>
      <c r="E8333" s="28"/>
      <c r="F8333" s="28"/>
      <c r="G8333" s="28"/>
      <c r="H8333" s="28"/>
      <c r="I8333" s="28"/>
      <c r="J8333" s="28"/>
      <c r="K8333" s="28"/>
      <c r="L8333" s="28"/>
      <c r="M8333" s="28"/>
      <c r="N8333" s="28"/>
      <c r="O8333" s="28"/>
      <c r="P8333" s="28"/>
      <c r="Q8333" s="28"/>
      <c r="R8333" s="28"/>
    </row>
    <row r="8334" spans="2:18">
      <c r="B8334" s="28"/>
      <c r="C8334" s="28"/>
      <c r="D8334" s="28"/>
      <c r="E8334" s="28"/>
      <c r="F8334" s="28"/>
      <c r="G8334" s="28"/>
      <c r="H8334" s="28"/>
      <c r="I8334" s="28"/>
      <c r="J8334" s="28"/>
      <c r="K8334" s="28"/>
      <c r="L8334" s="28"/>
      <c r="M8334" s="28"/>
      <c r="N8334" s="28"/>
      <c r="O8334" s="28"/>
      <c r="P8334" s="28"/>
      <c r="Q8334" s="28"/>
      <c r="R8334" s="28"/>
    </row>
    <row r="8335" spans="2:18">
      <c r="B8335" s="28"/>
      <c r="C8335" s="28"/>
      <c r="D8335" s="28"/>
      <c r="E8335" s="28"/>
      <c r="F8335" s="28"/>
      <c r="G8335" s="28"/>
      <c r="H8335" s="28"/>
      <c r="I8335" s="28"/>
      <c r="J8335" s="28"/>
      <c r="K8335" s="28"/>
      <c r="L8335" s="28"/>
      <c r="M8335" s="28"/>
      <c r="N8335" s="28"/>
      <c r="O8335" s="28"/>
      <c r="P8335" s="28"/>
      <c r="Q8335" s="28"/>
      <c r="R8335" s="28"/>
    </row>
    <row r="8336" spans="2:18">
      <c r="B8336" s="28"/>
      <c r="C8336" s="28"/>
      <c r="D8336" s="28"/>
      <c r="E8336" s="28"/>
      <c r="F8336" s="28"/>
      <c r="G8336" s="28"/>
      <c r="H8336" s="28"/>
      <c r="I8336" s="28"/>
      <c r="J8336" s="28"/>
      <c r="K8336" s="28"/>
      <c r="L8336" s="28"/>
      <c r="M8336" s="28"/>
      <c r="N8336" s="28"/>
      <c r="O8336" s="28"/>
      <c r="P8336" s="28"/>
      <c r="Q8336" s="28"/>
      <c r="R8336" s="28"/>
    </row>
    <row r="8337" spans="2:18">
      <c r="B8337" s="28"/>
      <c r="C8337" s="28"/>
      <c r="D8337" s="28"/>
      <c r="E8337" s="28"/>
      <c r="F8337" s="28"/>
      <c r="G8337" s="28"/>
      <c r="H8337" s="28"/>
      <c r="I8337" s="28"/>
      <c r="J8337" s="28"/>
      <c r="K8337" s="28"/>
      <c r="L8337" s="28"/>
      <c r="M8337" s="28"/>
      <c r="N8337" s="28"/>
      <c r="O8337" s="28"/>
      <c r="P8337" s="28"/>
      <c r="Q8337" s="28"/>
      <c r="R8337" s="28"/>
    </row>
    <row r="8338" spans="2:18">
      <c r="B8338" s="28"/>
      <c r="C8338" s="28"/>
      <c r="D8338" s="28"/>
      <c r="E8338" s="28"/>
      <c r="F8338" s="28"/>
      <c r="G8338" s="28"/>
      <c r="H8338" s="28"/>
      <c r="I8338" s="28"/>
      <c r="J8338" s="28"/>
      <c r="K8338" s="28"/>
      <c r="L8338" s="28"/>
      <c r="M8338" s="28"/>
      <c r="N8338" s="28"/>
      <c r="O8338" s="28"/>
      <c r="P8338" s="28"/>
      <c r="Q8338" s="28"/>
      <c r="R8338" s="28"/>
    </row>
    <row r="8339" spans="2:18">
      <c r="B8339" s="28"/>
      <c r="C8339" s="28"/>
      <c r="D8339" s="28"/>
      <c r="E8339" s="28"/>
      <c r="F8339" s="28"/>
      <c r="G8339" s="28"/>
      <c r="H8339" s="28"/>
      <c r="I8339" s="28"/>
      <c r="J8339" s="28"/>
      <c r="K8339" s="28"/>
      <c r="L8339" s="28"/>
      <c r="M8339" s="28"/>
      <c r="N8339" s="28"/>
      <c r="O8339" s="28"/>
      <c r="P8339" s="28"/>
      <c r="Q8339" s="28"/>
      <c r="R8339" s="28"/>
    </row>
    <row r="8340" spans="2:18">
      <c r="B8340" s="28"/>
      <c r="C8340" s="28"/>
      <c r="D8340" s="28"/>
      <c r="E8340" s="28"/>
      <c r="F8340" s="28"/>
      <c r="G8340" s="28"/>
      <c r="H8340" s="28"/>
      <c r="I8340" s="28"/>
      <c r="J8340" s="28"/>
      <c r="K8340" s="28"/>
      <c r="L8340" s="28"/>
      <c r="M8340" s="28"/>
      <c r="N8340" s="28"/>
      <c r="O8340" s="28"/>
      <c r="P8340" s="28"/>
      <c r="Q8340" s="28"/>
      <c r="R8340" s="28"/>
    </row>
    <row r="8341" spans="2:18">
      <c r="B8341" s="28"/>
      <c r="C8341" s="28"/>
      <c r="D8341" s="28"/>
      <c r="E8341" s="28"/>
      <c r="F8341" s="28"/>
      <c r="G8341" s="28"/>
      <c r="H8341" s="28"/>
      <c r="I8341" s="28"/>
      <c r="J8341" s="28"/>
      <c r="K8341" s="28"/>
      <c r="L8341" s="28"/>
      <c r="M8341" s="28"/>
      <c r="N8341" s="28"/>
      <c r="O8341" s="28"/>
      <c r="P8341" s="28"/>
      <c r="Q8341" s="28"/>
      <c r="R8341" s="28"/>
    </row>
    <row r="8342" spans="2:18">
      <c r="B8342" s="28"/>
      <c r="C8342" s="28"/>
      <c r="D8342" s="28"/>
      <c r="E8342" s="28"/>
      <c r="F8342" s="28"/>
      <c r="G8342" s="28"/>
      <c r="H8342" s="28"/>
      <c r="I8342" s="28"/>
      <c r="J8342" s="28"/>
      <c r="K8342" s="28"/>
      <c r="L8342" s="28"/>
      <c r="M8342" s="28"/>
      <c r="N8342" s="28"/>
      <c r="O8342" s="28"/>
      <c r="P8342" s="28"/>
      <c r="Q8342" s="28"/>
      <c r="R8342" s="28"/>
    </row>
    <row r="8343" spans="2:18">
      <c r="B8343" s="28"/>
      <c r="C8343" s="28"/>
      <c r="D8343" s="28"/>
      <c r="E8343" s="28"/>
      <c r="F8343" s="28"/>
      <c r="G8343" s="28"/>
      <c r="H8343" s="28"/>
      <c r="I8343" s="28"/>
      <c r="J8343" s="28"/>
      <c r="K8343" s="28"/>
      <c r="L8343" s="28"/>
      <c r="M8343" s="28"/>
      <c r="N8343" s="28"/>
      <c r="O8343" s="28"/>
      <c r="P8343" s="28"/>
      <c r="Q8343" s="28"/>
      <c r="R8343" s="28"/>
    </row>
    <row r="8344" spans="2:18">
      <c r="B8344" s="28"/>
      <c r="C8344" s="28"/>
      <c r="D8344" s="28"/>
      <c r="E8344" s="28"/>
      <c r="F8344" s="28"/>
      <c r="G8344" s="28"/>
      <c r="H8344" s="28"/>
      <c r="I8344" s="28"/>
      <c r="J8344" s="28"/>
      <c r="K8344" s="28"/>
      <c r="L8344" s="28"/>
      <c r="M8344" s="28"/>
      <c r="N8344" s="28"/>
      <c r="O8344" s="28"/>
      <c r="P8344" s="28"/>
      <c r="Q8344" s="28"/>
      <c r="R8344" s="28"/>
    </row>
    <row r="8345" spans="2:18">
      <c r="B8345" s="28"/>
      <c r="C8345" s="28"/>
      <c r="D8345" s="28"/>
      <c r="E8345" s="28"/>
      <c r="F8345" s="28"/>
      <c r="G8345" s="28"/>
      <c r="H8345" s="28"/>
      <c r="I8345" s="28"/>
      <c r="J8345" s="28"/>
      <c r="K8345" s="28"/>
      <c r="L8345" s="28"/>
      <c r="M8345" s="28"/>
      <c r="N8345" s="28"/>
      <c r="O8345" s="28"/>
      <c r="P8345" s="28"/>
      <c r="Q8345" s="28"/>
      <c r="R8345" s="28"/>
    </row>
    <row r="8346" spans="2:18">
      <c r="B8346" s="28"/>
      <c r="C8346" s="28"/>
      <c r="D8346" s="28"/>
      <c r="E8346" s="28"/>
      <c r="F8346" s="28"/>
      <c r="G8346" s="28"/>
      <c r="H8346" s="28"/>
      <c r="I8346" s="28"/>
      <c r="J8346" s="28"/>
      <c r="K8346" s="28"/>
      <c r="L8346" s="28"/>
      <c r="M8346" s="28"/>
      <c r="N8346" s="28"/>
      <c r="O8346" s="28"/>
      <c r="P8346" s="28"/>
      <c r="Q8346" s="28"/>
      <c r="R8346" s="28"/>
    </row>
    <row r="8347" spans="2:18">
      <c r="B8347" s="28"/>
      <c r="C8347" s="28"/>
      <c r="D8347" s="28"/>
      <c r="E8347" s="28"/>
      <c r="F8347" s="28"/>
      <c r="G8347" s="28"/>
      <c r="H8347" s="28"/>
      <c r="I8347" s="28"/>
      <c r="J8347" s="28"/>
      <c r="K8347" s="28"/>
      <c r="L8347" s="28"/>
      <c r="M8347" s="28"/>
      <c r="N8347" s="28"/>
      <c r="O8347" s="28"/>
      <c r="P8347" s="28"/>
      <c r="Q8347" s="28"/>
      <c r="R8347" s="28"/>
    </row>
    <row r="8348" spans="2:18">
      <c r="B8348" s="28"/>
      <c r="C8348" s="28"/>
      <c r="D8348" s="28"/>
      <c r="E8348" s="28"/>
      <c r="F8348" s="28"/>
      <c r="G8348" s="28"/>
      <c r="H8348" s="28"/>
      <c r="I8348" s="28"/>
      <c r="J8348" s="28"/>
      <c r="K8348" s="28"/>
      <c r="L8348" s="28"/>
      <c r="M8348" s="28"/>
      <c r="N8348" s="28"/>
      <c r="O8348" s="28"/>
      <c r="P8348" s="28"/>
      <c r="Q8348" s="28"/>
      <c r="R8348" s="28"/>
    </row>
    <row r="8349" spans="2:18">
      <c r="B8349" s="28"/>
      <c r="C8349" s="28"/>
      <c r="D8349" s="28"/>
      <c r="E8349" s="28"/>
      <c r="F8349" s="28"/>
      <c r="G8349" s="28"/>
      <c r="H8349" s="28"/>
      <c r="I8349" s="28"/>
      <c r="J8349" s="28"/>
      <c r="K8349" s="28"/>
      <c r="L8349" s="28"/>
      <c r="M8349" s="28"/>
      <c r="N8349" s="28"/>
      <c r="O8349" s="28"/>
      <c r="P8349" s="28"/>
      <c r="Q8349" s="28"/>
      <c r="R8349" s="28"/>
    </row>
    <row r="8350" spans="2:18">
      <c r="B8350" s="28"/>
      <c r="C8350" s="28"/>
      <c r="D8350" s="28"/>
      <c r="E8350" s="28"/>
      <c r="F8350" s="28"/>
      <c r="G8350" s="28"/>
      <c r="H8350" s="28"/>
      <c r="I8350" s="28"/>
      <c r="J8350" s="28"/>
      <c r="K8350" s="28"/>
      <c r="L8350" s="28"/>
      <c r="M8350" s="28"/>
      <c r="N8350" s="28"/>
      <c r="O8350" s="28"/>
      <c r="P8350" s="28"/>
      <c r="Q8350" s="28"/>
      <c r="R8350" s="28"/>
    </row>
    <row r="8351" spans="2:18">
      <c r="B8351" s="28"/>
      <c r="C8351" s="28"/>
      <c r="D8351" s="28"/>
      <c r="E8351" s="28"/>
      <c r="F8351" s="28"/>
      <c r="G8351" s="28"/>
      <c r="H8351" s="28"/>
      <c r="I8351" s="28"/>
      <c r="J8351" s="28"/>
      <c r="K8351" s="28"/>
      <c r="L8351" s="28"/>
      <c r="M8351" s="28"/>
      <c r="N8351" s="28"/>
      <c r="O8351" s="28"/>
      <c r="P8351" s="28"/>
      <c r="Q8351" s="28"/>
      <c r="R8351" s="28"/>
    </row>
    <row r="8352" spans="2:18">
      <c r="B8352" s="28"/>
      <c r="C8352" s="28"/>
      <c r="D8352" s="28"/>
      <c r="E8352" s="28"/>
      <c r="F8352" s="28"/>
      <c r="G8352" s="28"/>
      <c r="H8352" s="28"/>
      <c r="I8352" s="28"/>
      <c r="J8352" s="28"/>
      <c r="K8352" s="28"/>
      <c r="L8352" s="28"/>
      <c r="M8352" s="28"/>
      <c r="N8352" s="28"/>
      <c r="O8352" s="28"/>
      <c r="P8352" s="28"/>
      <c r="Q8352" s="28"/>
      <c r="R8352" s="28"/>
    </row>
    <row r="8353" spans="2:18">
      <c r="B8353" s="28"/>
      <c r="C8353" s="28"/>
      <c r="D8353" s="28"/>
      <c r="E8353" s="28"/>
      <c r="F8353" s="28"/>
      <c r="G8353" s="28"/>
      <c r="H8353" s="28"/>
      <c r="I8353" s="28"/>
      <c r="J8353" s="28"/>
      <c r="K8353" s="28"/>
      <c r="L8353" s="28"/>
      <c r="M8353" s="28"/>
      <c r="N8353" s="28"/>
      <c r="O8353" s="28"/>
      <c r="P8353" s="28"/>
      <c r="Q8353" s="28"/>
      <c r="R8353" s="28"/>
    </row>
    <row r="8354" spans="2:18">
      <c r="B8354" s="28"/>
      <c r="C8354" s="28"/>
      <c r="D8354" s="28"/>
      <c r="E8354" s="28"/>
      <c r="F8354" s="28"/>
      <c r="G8354" s="28"/>
      <c r="H8354" s="28"/>
      <c r="I8354" s="28"/>
      <c r="J8354" s="28"/>
      <c r="K8354" s="28"/>
      <c r="L8354" s="28"/>
      <c r="M8354" s="28"/>
      <c r="N8354" s="28"/>
      <c r="O8354" s="28"/>
      <c r="P8354" s="28"/>
      <c r="Q8354" s="28"/>
      <c r="R8354" s="28"/>
    </row>
    <row r="8355" spans="2:18">
      <c r="B8355" s="28"/>
      <c r="C8355" s="28"/>
      <c r="D8355" s="28"/>
      <c r="E8355" s="28"/>
      <c r="F8355" s="28"/>
      <c r="G8355" s="28"/>
      <c r="H8355" s="28"/>
      <c r="I8355" s="28"/>
      <c r="J8355" s="28"/>
      <c r="K8355" s="28"/>
      <c r="L8355" s="28"/>
      <c r="M8355" s="28"/>
      <c r="N8355" s="28"/>
      <c r="O8355" s="28"/>
      <c r="P8355" s="28"/>
      <c r="Q8355" s="28"/>
      <c r="R8355" s="28"/>
    </row>
    <row r="8356" spans="2:18">
      <c r="B8356" s="28"/>
      <c r="C8356" s="28"/>
      <c r="D8356" s="28"/>
      <c r="E8356" s="28"/>
      <c r="F8356" s="28"/>
      <c r="G8356" s="28"/>
      <c r="H8356" s="28"/>
      <c r="I8356" s="28"/>
      <c r="J8356" s="28"/>
      <c r="K8356" s="28"/>
      <c r="L8356" s="28"/>
      <c r="M8356" s="28"/>
      <c r="N8356" s="28"/>
      <c r="O8356" s="28"/>
      <c r="P8356" s="28"/>
      <c r="Q8356" s="28"/>
      <c r="R8356" s="28"/>
    </row>
    <row r="8357" spans="2:18">
      <c r="B8357" s="28"/>
      <c r="C8357" s="28"/>
      <c r="D8357" s="28"/>
      <c r="E8357" s="28"/>
      <c r="F8357" s="28"/>
      <c r="G8357" s="28"/>
      <c r="H8357" s="28"/>
      <c r="I8357" s="28"/>
      <c r="J8357" s="28"/>
      <c r="K8357" s="28"/>
      <c r="L8357" s="28"/>
      <c r="M8357" s="28"/>
      <c r="N8357" s="28"/>
      <c r="O8357" s="28"/>
      <c r="P8357" s="28"/>
      <c r="Q8357" s="28"/>
      <c r="R8357" s="28"/>
    </row>
    <row r="8358" spans="2:18">
      <c r="B8358" s="28"/>
      <c r="C8358" s="28"/>
      <c r="D8358" s="28"/>
      <c r="E8358" s="28"/>
      <c r="F8358" s="28"/>
      <c r="G8358" s="28"/>
      <c r="H8358" s="28"/>
      <c r="I8358" s="28"/>
      <c r="J8358" s="28"/>
      <c r="K8358" s="28"/>
      <c r="L8358" s="28"/>
      <c r="M8358" s="28"/>
      <c r="N8358" s="28"/>
      <c r="O8358" s="28"/>
      <c r="P8358" s="28"/>
      <c r="Q8358" s="28"/>
      <c r="R8358" s="28"/>
    </row>
    <row r="8359" spans="2:18">
      <c r="B8359" s="28"/>
      <c r="C8359" s="28"/>
      <c r="D8359" s="28"/>
      <c r="E8359" s="28"/>
      <c r="F8359" s="28"/>
      <c r="G8359" s="28"/>
      <c r="H8359" s="28"/>
      <c r="I8359" s="28"/>
      <c r="J8359" s="28"/>
      <c r="K8359" s="28"/>
      <c r="L8359" s="28"/>
      <c r="M8359" s="28"/>
      <c r="N8359" s="28"/>
      <c r="O8359" s="28"/>
      <c r="P8359" s="28"/>
      <c r="Q8359" s="28"/>
      <c r="R8359" s="28"/>
    </row>
    <row r="8360" spans="2:18">
      <c r="B8360" s="28"/>
      <c r="C8360" s="28"/>
      <c r="D8360" s="28"/>
      <c r="E8360" s="28"/>
      <c r="F8360" s="28"/>
      <c r="G8360" s="28"/>
      <c r="H8360" s="28"/>
      <c r="I8360" s="28"/>
      <c r="J8360" s="28"/>
      <c r="K8360" s="28"/>
      <c r="L8360" s="28"/>
      <c r="M8360" s="28"/>
      <c r="N8360" s="28"/>
      <c r="O8360" s="28"/>
      <c r="P8360" s="28"/>
      <c r="Q8360" s="28"/>
      <c r="R8360" s="28"/>
    </row>
    <row r="8361" spans="2:18">
      <c r="B8361" s="28"/>
      <c r="C8361" s="28"/>
      <c r="D8361" s="28"/>
      <c r="E8361" s="28"/>
      <c r="F8361" s="28"/>
      <c r="G8361" s="28"/>
      <c r="H8361" s="28"/>
      <c r="I8361" s="28"/>
      <c r="J8361" s="28"/>
      <c r="K8361" s="28"/>
      <c r="L8361" s="28"/>
      <c r="M8361" s="28"/>
      <c r="N8361" s="28"/>
      <c r="O8361" s="28"/>
      <c r="P8361" s="28"/>
      <c r="Q8361" s="28"/>
      <c r="R8361" s="28"/>
    </row>
    <row r="8362" spans="2:18">
      <c r="B8362" s="28"/>
      <c r="C8362" s="28"/>
      <c r="D8362" s="28"/>
      <c r="E8362" s="28"/>
      <c r="F8362" s="28"/>
      <c r="G8362" s="28"/>
      <c r="H8362" s="28"/>
      <c r="I8362" s="28"/>
      <c r="J8362" s="28"/>
      <c r="K8362" s="28"/>
      <c r="L8362" s="28"/>
      <c r="M8362" s="28"/>
      <c r="N8362" s="28"/>
      <c r="O8362" s="28"/>
      <c r="P8362" s="28"/>
      <c r="Q8362" s="28"/>
      <c r="R8362" s="28"/>
    </row>
    <row r="8363" spans="2:18">
      <c r="B8363" s="28"/>
      <c r="C8363" s="28"/>
      <c r="D8363" s="28"/>
      <c r="E8363" s="28"/>
      <c r="F8363" s="28"/>
      <c r="G8363" s="28"/>
      <c r="H8363" s="28"/>
      <c r="I8363" s="28"/>
      <c r="J8363" s="28"/>
      <c r="K8363" s="28"/>
      <c r="L8363" s="28"/>
      <c r="M8363" s="28"/>
      <c r="N8363" s="28"/>
      <c r="O8363" s="28"/>
      <c r="P8363" s="28"/>
      <c r="Q8363" s="28"/>
      <c r="R8363" s="28"/>
    </row>
    <row r="8364" spans="2:18">
      <c r="B8364" s="28"/>
      <c r="C8364" s="28"/>
      <c r="D8364" s="28"/>
      <c r="E8364" s="28"/>
      <c r="F8364" s="28"/>
      <c r="G8364" s="28"/>
      <c r="H8364" s="28"/>
      <c r="I8364" s="28"/>
      <c r="J8364" s="28"/>
      <c r="K8364" s="28"/>
      <c r="L8364" s="28"/>
      <c r="M8364" s="28"/>
      <c r="N8364" s="28"/>
      <c r="O8364" s="28"/>
      <c r="P8364" s="28"/>
      <c r="Q8364" s="28"/>
      <c r="R8364" s="28"/>
    </row>
    <row r="8365" spans="2:18">
      <c r="B8365" s="28"/>
      <c r="C8365" s="28"/>
      <c r="D8365" s="28"/>
      <c r="E8365" s="28"/>
      <c r="F8365" s="28"/>
      <c r="G8365" s="28"/>
      <c r="H8365" s="28"/>
      <c r="I8365" s="28"/>
      <c r="J8365" s="28"/>
      <c r="K8365" s="28"/>
      <c r="L8365" s="28"/>
      <c r="M8365" s="28"/>
      <c r="N8365" s="28"/>
      <c r="O8365" s="28"/>
      <c r="P8365" s="28"/>
      <c r="Q8365" s="28"/>
      <c r="R8365" s="28"/>
    </row>
    <row r="8366" spans="2:18">
      <c r="B8366" s="28"/>
      <c r="C8366" s="28"/>
      <c r="D8366" s="28"/>
      <c r="E8366" s="28"/>
      <c r="F8366" s="28"/>
      <c r="G8366" s="28"/>
      <c r="H8366" s="28"/>
      <c r="I8366" s="28"/>
      <c r="J8366" s="28"/>
      <c r="K8366" s="28"/>
      <c r="L8366" s="28"/>
      <c r="M8366" s="28"/>
      <c r="N8366" s="28"/>
      <c r="O8366" s="28"/>
      <c r="P8366" s="28"/>
      <c r="Q8366" s="28"/>
      <c r="R8366" s="28"/>
    </row>
    <row r="8367" spans="2:18">
      <c r="B8367" s="28"/>
      <c r="C8367" s="28"/>
      <c r="D8367" s="28"/>
      <c r="E8367" s="28"/>
      <c r="F8367" s="28"/>
      <c r="G8367" s="28"/>
      <c r="H8367" s="28"/>
      <c r="I8367" s="28"/>
      <c r="J8367" s="28"/>
      <c r="K8367" s="28"/>
      <c r="L8367" s="28"/>
      <c r="M8367" s="28"/>
      <c r="N8367" s="28"/>
      <c r="O8367" s="28"/>
      <c r="P8367" s="28"/>
      <c r="Q8367" s="28"/>
      <c r="R8367" s="28"/>
    </row>
    <row r="8368" spans="2:18">
      <c r="B8368" s="28"/>
      <c r="C8368" s="28"/>
      <c r="D8368" s="28"/>
      <c r="E8368" s="28"/>
      <c r="F8368" s="28"/>
      <c r="G8368" s="28"/>
      <c r="H8368" s="28"/>
      <c r="I8368" s="28"/>
      <c r="J8368" s="28"/>
      <c r="K8368" s="28"/>
      <c r="L8368" s="28"/>
      <c r="M8368" s="28"/>
      <c r="N8368" s="28"/>
      <c r="O8368" s="28"/>
      <c r="P8368" s="28"/>
      <c r="Q8368" s="28"/>
      <c r="R8368" s="28"/>
    </row>
    <row r="8369" spans="2:18">
      <c r="B8369" s="28"/>
      <c r="C8369" s="28"/>
      <c r="D8369" s="28"/>
      <c r="E8369" s="28"/>
      <c r="F8369" s="28"/>
      <c r="G8369" s="28"/>
      <c r="H8369" s="28"/>
      <c r="I8369" s="28"/>
      <c r="J8369" s="28"/>
      <c r="K8369" s="28"/>
      <c r="L8369" s="28"/>
      <c r="M8369" s="28"/>
      <c r="N8369" s="28"/>
      <c r="O8369" s="28"/>
      <c r="P8369" s="28"/>
      <c r="Q8369" s="28"/>
      <c r="R8369" s="28"/>
    </row>
    <row r="8370" spans="2:18">
      <c r="B8370" s="28"/>
      <c r="C8370" s="28"/>
      <c r="D8370" s="28"/>
      <c r="E8370" s="28"/>
      <c r="F8370" s="28"/>
      <c r="G8370" s="28"/>
      <c r="H8370" s="28"/>
      <c r="I8370" s="28"/>
      <c r="J8370" s="28"/>
      <c r="K8370" s="28"/>
      <c r="L8370" s="28"/>
      <c r="M8370" s="28"/>
      <c r="N8370" s="28"/>
      <c r="O8370" s="28"/>
      <c r="P8370" s="28"/>
      <c r="Q8370" s="28"/>
      <c r="R8370" s="28"/>
    </row>
    <row r="8371" spans="2:18">
      <c r="B8371" s="28"/>
      <c r="C8371" s="28"/>
      <c r="D8371" s="28"/>
      <c r="E8371" s="28"/>
      <c r="F8371" s="28"/>
      <c r="G8371" s="28"/>
      <c r="H8371" s="28"/>
      <c r="I8371" s="28"/>
      <c r="J8371" s="28"/>
      <c r="K8371" s="28"/>
      <c r="L8371" s="28"/>
      <c r="M8371" s="28"/>
      <c r="N8371" s="28"/>
      <c r="O8371" s="28"/>
      <c r="P8371" s="28"/>
      <c r="Q8371" s="28"/>
      <c r="R8371" s="28"/>
    </row>
    <row r="8372" spans="2:18">
      <c r="B8372" s="28"/>
      <c r="C8372" s="28"/>
      <c r="D8372" s="28"/>
      <c r="E8372" s="28"/>
      <c r="F8372" s="28"/>
      <c r="G8372" s="28"/>
      <c r="H8372" s="28"/>
      <c r="I8372" s="28"/>
      <c r="J8372" s="28"/>
      <c r="K8372" s="28"/>
      <c r="L8372" s="28"/>
      <c r="M8372" s="28"/>
      <c r="N8372" s="28"/>
      <c r="O8372" s="28"/>
      <c r="P8372" s="28"/>
      <c r="Q8372" s="28"/>
      <c r="R8372" s="28"/>
    </row>
    <row r="8373" spans="2:18">
      <c r="B8373" s="28"/>
      <c r="C8373" s="28"/>
      <c r="D8373" s="28"/>
      <c r="E8373" s="28"/>
      <c r="F8373" s="28"/>
      <c r="G8373" s="28"/>
      <c r="H8373" s="28"/>
      <c r="I8373" s="28"/>
      <c r="J8373" s="28"/>
      <c r="K8373" s="28"/>
      <c r="L8373" s="28"/>
      <c r="M8373" s="28"/>
      <c r="N8373" s="28"/>
      <c r="O8373" s="28"/>
      <c r="P8373" s="28"/>
      <c r="Q8373" s="28"/>
      <c r="R8373" s="28"/>
    </row>
    <row r="8374" spans="2:18">
      <c r="B8374" s="28"/>
      <c r="C8374" s="28"/>
      <c r="D8374" s="28"/>
      <c r="E8374" s="28"/>
      <c r="F8374" s="28"/>
      <c r="G8374" s="28"/>
      <c r="H8374" s="28"/>
      <c r="I8374" s="28"/>
      <c r="J8374" s="28"/>
      <c r="K8374" s="28"/>
      <c r="L8374" s="28"/>
      <c r="M8374" s="28"/>
      <c r="N8374" s="28"/>
      <c r="O8374" s="28"/>
      <c r="P8374" s="28"/>
      <c r="Q8374" s="28"/>
      <c r="R8374" s="28"/>
    </row>
    <row r="8375" spans="2:18">
      <c r="B8375" s="28"/>
      <c r="C8375" s="28"/>
      <c r="D8375" s="28"/>
      <c r="E8375" s="28"/>
      <c r="F8375" s="28"/>
      <c r="G8375" s="28"/>
      <c r="H8375" s="28"/>
      <c r="I8375" s="28"/>
      <c r="J8375" s="28"/>
      <c r="K8375" s="28"/>
      <c r="L8375" s="28"/>
      <c r="M8375" s="28"/>
      <c r="N8375" s="28"/>
      <c r="O8375" s="28"/>
      <c r="P8375" s="28"/>
      <c r="Q8375" s="28"/>
      <c r="R8375" s="28"/>
    </row>
    <row r="8376" spans="2:18">
      <c r="B8376" s="28"/>
      <c r="C8376" s="28"/>
      <c r="D8376" s="28"/>
      <c r="E8376" s="28"/>
      <c r="F8376" s="28"/>
      <c r="G8376" s="28"/>
      <c r="H8376" s="28"/>
      <c r="I8376" s="28"/>
      <c r="J8376" s="28"/>
      <c r="K8376" s="28"/>
      <c r="L8376" s="28"/>
      <c r="M8376" s="28"/>
      <c r="N8376" s="28"/>
      <c r="O8376" s="28"/>
      <c r="P8376" s="28"/>
      <c r="Q8376" s="28"/>
      <c r="R8376" s="28"/>
    </row>
    <row r="8377" spans="2:18">
      <c r="B8377" s="28"/>
      <c r="C8377" s="28"/>
      <c r="D8377" s="28"/>
      <c r="E8377" s="28"/>
      <c r="F8377" s="28"/>
      <c r="G8377" s="28"/>
      <c r="H8377" s="28"/>
      <c r="I8377" s="28"/>
      <c r="J8377" s="28"/>
      <c r="K8377" s="28"/>
      <c r="L8377" s="28"/>
      <c r="M8377" s="28"/>
      <c r="N8377" s="28"/>
      <c r="O8377" s="28"/>
      <c r="P8377" s="28"/>
      <c r="Q8377" s="28"/>
      <c r="R8377" s="28"/>
    </row>
    <row r="8378" spans="2:18">
      <c r="B8378" s="28"/>
      <c r="C8378" s="28"/>
      <c r="D8378" s="28"/>
      <c r="E8378" s="28"/>
      <c r="F8378" s="28"/>
      <c r="G8378" s="28"/>
      <c r="H8378" s="28"/>
      <c r="I8378" s="28"/>
      <c r="J8378" s="28"/>
      <c r="K8378" s="28"/>
      <c r="L8378" s="28"/>
      <c r="M8378" s="28"/>
      <c r="N8378" s="28"/>
      <c r="O8378" s="28"/>
      <c r="P8378" s="28"/>
      <c r="Q8378" s="28"/>
      <c r="R8378" s="28"/>
    </row>
    <row r="8379" spans="2:18">
      <c r="B8379" s="28"/>
      <c r="C8379" s="28"/>
      <c r="D8379" s="28"/>
      <c r="E8379" s="28"/>
      <c r="F8379" s="28"/>
      <c r="G8379" s="28"/>
      <c r="H8379" s="28"/>
      <c r="I8379" s="28"/>
      <c r="J8379" s="28"/>
      <c r="K8379" s="28"/>
      <c r="L8379" s="28"/>
      <c r="M8379" s="28"/>
      <c r="N8379" s="28"/>
      <c r="O8379" s="28"/>
      <c r="P8379" s="28"/>
      <c r="Q8379" s="28"/>
      <c r="R8379" s="28"/>
    </row>
    <row r="8380" spans="2:18">
      <c r="B8380" s="28"/>
      <c r="C8380" s="28"/>
      <c r="D8380" s="28"/>
      <c r="E8380" s="28"/>
      <c r="F8380" s="28"/>
      <c r="G8380" s="28"/>
      <c r="H8380" s="28"/>
      <c r="I8380" s="28"/>
      <c r="J8380" s="28"/>
      <c r="K8380" s="28"/>
      <c r="L8380" s="28"/>
      <c r="M8380" s="28"/>
      <c r="N8380" s="28"/>
      <c r="O8380" s="28"/>
      <c r="P8380" s="28"/>
      <c r="Q8380" s="28"/>
      <c r="R8380" s="28"/>
    </row>
    <row r="8381" spans="2:18">
      <c r="B8381" s="28"/>
      <c r="C8381" s="28"/>
      <c r="D8381" s="28"/>
      <c r="E8381" s="28"/>
      <c r="F8381" s="28"/>
      <c r="G8381" s="28"/>
      <c r="H8381" s="28"/>
      <c r="I8381" s="28"/>
      <c r="J8381" s="28"/>
      <c r="K8381" s="28"/>
      <c r="L8381" s="28"/>
      <c r="M8381" s="28"/>
      <c r="N8381" s="28"/>
      <c r="O8381" s="28"/>
      <c r="P8381" s="28"/>
      <c r="Q8381" s="28"/>
      <c r="R8381" s="28"/>
    </row>
    <row r="8382" spans="2:18">
      <c r="B8382" s="28"/>
      <c r="C8382" s="28"/>
      <c r="D8382" s="28"/>
      <c r="E8382" s="28"/>
      <c r="F8382" s="28"/>
      <c r="G8382" s="28"/>
      <c r="H8382" s="28"/>
      <c r="I8382" s="28"/>
      <c r="J8382" s="28"/>
      <c r="K8382" s="28"/>
      <c r="L8382" s="28"/>
      <c r="M8382" s="28"/>
      <c r="N8382" s="28"/>
      <c r="O8382" s="28"/>
      <c r="P8382" s="28"/>
      <c r="Q8382" s="28"/>
      <c r="R8382" s="28"/>
    </row>
    <row r="8383" spans="2:18">
      <c r="B8383" s="28"/>
      <c r="C8383" s="28"/>
      <c r="D8383" s="28"/>
      <c r="E8383" s="28"/>
      <c r="F8383" s="28"/>
      <c r="G8383" s="28"/>
      <c r="H8383" s="28"/>
      <c r="I8383" s="28"/>
      <c r="J8383" s="28"/>
      <c r="K8383" s="28"/>
      <c r="L8383" s="28"/>
      <c r="M8383" s="28"/>
      <c r="N8383" s="28"/>
      <c r="O8383" s="28"/>
      <c r="P8383" s="28"/>
      <c r="Q8383" s="28"/>
      <c r="R8383" s="28"/>
    </row>
    <row r="8384" spans="2:18">
      <c r="B8384" s="28"/>
      <c r="C8384" s="28"/>
      <c r="D8384" s="28"/>
      <c r="E8384" s="28"/>
      <c r="F8384" s="28"/>
      <c r="G8384" s="28"/>
      <c r="H8384" s="28"/>
      <c r="I8384" s="28"/>
      <c r="J8384" s="28"/>
      <c r="K8384" s="28"/>
      <c r="L8384" s="28"/>
      <c r="M8384" s="28"/>
      <c r="N8384" s="28"/>
      <c r="O8384" s="28"/>
      <c r="P8384" s="28"/>
      <c r="Q8384" s="28"/>
      <c r="R8384" s="28"/>
    </row>
    <row r="8385" spans="2:18">
      <c r="B8385" s="28"/>
      <c r="C8385" s="28"/>
      <c r="D8385" s="28"/>
      <c r="E8385" s="28"/>
      <c r="F8385" s="28"/>
      <c r="G8385" s="28"/>
      <c r="H8385" s="28"/>
      <c r="I8385" s="28"/>
      <c r="J8385" s="28"/>
      <c r="K8385" s="28"/>
      <c r="L8385" s="28"/>
      <c r="M8385" s="28"/>
      <c r="N8385" s="28"/>
      <c r="O8385" s="28"/>
      <c r="P8385" s="28"/>
      <c r="Q8385" s="28"/>
      <c r="R8385" s="28"/>
    </row>
    <row r="8386" spans="2:18">
      <c r="B8386" s="28"/>
      <c r="C8386" s="28"/>
      <c r="D8386" s="28"/>
      <c r="E8386" s="28"/>
      <c r="F8386" s="28"/>
      <c r="G8386" s="28"/>
      <c r="H8386" s="28"/>
      <c r="I8386" s="28"/>
      <c r="J8386" s="28"/>
      <c r="K8386" s="28"/>
      <c r="L8386" s="28"/>
      <c r="M8386" s="28"/>
      <c r="N8386" s="28"/>
      <c r="O8386" s="28"/>
      <c r="P8386" s="28"/>
      <c r="Q8386" s="28"/>
      <c r="R8386" s="28"/>
    </row>
    <row r="8387" spans="2:18">
      <c r="B8387" s="28"/>
      <c r="C8387" s="28"/>
      <c r="D8387" s="28"/>
      <c r="E8387" s="28"/>
      <c r="F8387" s="28"/>
      <c r="G8387" s="28"/>
      <c r="H8387" s="28"/>
      <c r="I8387" s="28"/>
      <c r="J8387" s="28"/>
      <c r="K8387" s="28"/>
      <c r="L8387" s="28"/>
      <c r="M8387" s="28"/>
      <c r="N8387" s="28"/>
      <c r="O8387" s="28"/>
      <c r="P8387" s="28"/>
      <c r="Q8387" s="28"/>
      <c r="R8387" s="28"/>
    </row>
    <row r="8388" spans="2:18">
      <c r="B8388" s="28"/>
      <c r="C8388" s="28"/>
      <c r="D8388" s="28"/>
      <c r="E8388" s="28"/>
      <c r="F8388" s="28"/>
      <c r="G8388" s="28"/>
      <c r="H8388" s="28"/>
      <c r="I8388" s="28"/>
      <c r="J8388" s="28"/>
      <c r="K8388" s="28"/>
      <c r="L8388" s="28"/>
      <c r="M8388" s="28"/>
      <c r="N8388" s="28"/>
      <c r="O8388" s="28"/>
      <c r="P8388" s="28"/>
      <c r="Q8388" s="28"/>
      <c r="R8388" s="28"/>
    </row>
    <row r="8389" spans="2:18">
      <c r="B8389" s="28"/>
      <c r="C8389" s="28"/>
      <c r="D8389" s="28"/>
      <c r="E8389" s="28"/>
      <c r="F8389" s="28"/>
      <c r="G8389" s="28"/>
      <c r="H8389" s="28"/>
      <c r="I8389" s="28"/>
      <c r="J8389" s="28"/>
      <c r="K8389" s="28"/>
      <c r="L8389" s="28"/>
      <c r="M8389" s="28"/>
      <c r="N8389" s="28"/>
      <c r="O8389" s="28"/>
      <c r="P8389" s="28"/>
      <c r="Q8389" s="28"/>
      <c r="R8389" s="28"/>
    </row>
    <row r="8390" spans="2:18">
      <c r="B8390" s="28"/>
      <c r="C8390" s="28"/>
      <c r="D8390" s="28"/>
      <c r="E8390" s="28"/>
      <c r="F8390" s="28"/>
      <c r="G8390" s="28"/>
      <c r="H8390" s="28"/>
      <c r="I8390" s="28"/>
      <c r="J8390" s="28"/>
      <c r="K8390" s="28"/>
      <c r="L8390" s="28"/>
      <c r="M8390" s="28"/>
      <c r="N8390" s="28"/>
      <c r="O8390" s="28"/>
      <c r="P8390" s="28"/>
      <c r="Q8390" s="28"/>
      <c r="R8390" s="28"/>
    </row>
    <row r="8391" spans="2:18">
      <c r="B8391" s="28"/>
      <c r="C8391" s="28"/>
      <c r="D8391" s="28"/>
      <c r="E8391" s="28"/>
      <c r="F8391" s="28"/>
      <c r="G8391" s="28"/>
      <c r="H8391" s="28"/>
      <c r="I8391" s="28"/>
      <c r="J8391" s="28"/>
      <c r="K8391" s="28"/>
      <c r="L8391" s="28"/>
      <c r="M8391" s="28"/>
      <c r="N8391" s="28"/>
      <c r="O8391" s="28"/>
      <c r="P8391" s="28"/>
      <c r="Q8391" s="28"/>
      <c r="R8391" s="28"/>
    </row>
    <row r="8392" spans="2:18">
      <c r="B8392" s="28"/>
      <c r="C8392" s="28"/>
      <c r="D8392" s="28"/>
      <c r="E8392" s="28"/>
      <c r="F8392" s="28"/>
      <c r="G8392" s="28"/>
      <c r="H8392" s="28"/>
      <c r="I8392" s="28"/>
      <c r="J8392" s="28"/>
      <c r="K8392" s="28"/>
      <c r="L8392" s="28"/>
      <c r="M8392" s="28"/>
      <c r="N8392" s="28"/>
      <c r="O8392" s="28"/>
      <c r="P8392" s="28"/>
      <c r="Q8392" s="28"/>
      <c r="R8392" s="28"/>
    </row>
    <row r="8393" spans="2:18">
      <c r="B8393" s="28"/>
      <c r="C8393" s="28"/>
      <c r="D8393" s="28"/>
      <c r="E8393" s="28"/>
      <c r="F8393" s="28"/>
      <c r="G8393" s="28"/>
      <c r="H8393" s="28"/>
      <c r="I8393" s="28"/>
      <c r="J8393" s="28"/>
      <c r="K8393" s="28"/>
      <c r="L8393" s="28"/>
      <c r="M8393" s="28"/>
      <c r="N8393" s="28"/>
      <c r="O8393" s="28"/>
      <c r="P8393" s="28"/>
      <c r="Q8393" s="28"/>
      <c r="R8393" s="28"/>
    </row>
    <row r="8394" spans="2:18">
      <c r="B8394" s="28"/>
      <c r="C8394" s="28"/>
      <c r="D8394" s="28"/>
      <c r="E8394" s="28"/>
      <c r="F8394" s="28"/>
      <c r="G8394" s="28"/>
      <c r="H8394" s="28"/>
      <c r="I8394" s="28"/>
      <c r="J8394" s="28"/>
      <c r="K8394" s="28"/>
      <c r="L8394" s="28"/>
      <c r="M8394" s="28"/>
      <c r="N8394" s="28"/>
      <c r="O8394" s="28"/>
      <c r="P8394" s="28"/>
      <c r="Q8394" s="28"/>
      <c r="R8394" s="28"/>
    </row>
    <row r="8395" spans="2:18">
      <c r="B8395" s="28"/>
      <c r="C8395" s="28"/>
      <c r="D8395" s="28"/>
      <c r="E8395" s="28"/>
      <c r="F8395" s="28"/>
      <c r="G8395" s="28"/>
      <c r="H8395" s="28"/>
      <c r="I8395" s="28"/>
      <c r="J8395" s="28"/>
      <c r="K8395" s="28"/>
      <c r="L8395" s="28"/>
      <c r="M8395" s="28"/>
      <c r="N8395" s="28"/>
      <c r="O8395" s="28"/>
      <c r="P8395" s="28"/>
      <c r="Q8395" s="28"/>
      <c r="R8395" s="28"/>
    </row>
    <row r="8396" spans="2:18">
      <c r="B8396" s="28"/>
      <c r="C8396" s="28"/>
      <c r="D8396" s="28"/>
      <c r="E8396" s="28"/>
      <c r="F8396" s="28"/>
      <c r="G8396" s="28"/>
      <c r="H8396" s="28"/>
      <c r="I8396" s="28"/>
      <c r="J8396" s="28"/>
      <c r="K8396" s="28"/>
      <c r="L8396" s="28"/>
      <c r="M8396" s="28"/>
      <c r="N8396" s="28"/>
      <c r="O8396" s="28"/>
      <c r="P8396" s="28"/>
      <c r="Q8396" s="28"/>
      <c r="R8396" s="28"/>
    </row>
    <row r="8397" spans="2:18">
      <c r="B8397" s="28"/>
      <c r="C8397" s="28"/>
      <c r="D8397" s="28"/>
      <c r="E8397" s="28"/>
      <c r="F8397" s="28"/>
      <c r="G8397" s="28"/>
      <c r="H8397" s="28"/>
      <c r="I8397" s="28"/>
      <c r="J8397" s="28"/>
      <c r="K8397" s="28"/>
      <c r="L8397" s="28"/>
      <c r="M8397" s="28"/>
      <c r="N8397" s="28"/>
      <c r="O8397" s="28"/>
      <c r="P8397" s="28"/>
      <c r="Q8397" s="28"/>
      <c r="R8397" s="28"/>
    </row>
    <row r="8398" spans="2:18">
      <c r="B8398" s="28"/>
      <c r="C8398" s="28"/>
      <c r="D8398" s="28"/>
      <c r="E8398" s="28"/>
      <c r="F8398" s="28"/>
      <c r="G8398" s="28"/>
      <c r="H8398" s="28"/>
      <c r="I8398" s="28"/>
      <c r="J8398" s="28"/>
      <c r="K8398" s="28"/>
      <c r="L8398" s="28"/>
      <c r="M8398" s="28"/>
      <c r="N8398" s="28"/>
      <c r="O8398" s="28"/>
      <c r="P8398" s="28"/>
      <c r="Q8398" s="28"/>
      <c r="R8398" s="28"/>
    </row>
    <row r="8399" spans="2:18">
      <c r="B8399" s="28"/>
      <c r="C8399" s="28"/>
      <c r="D8399" s="28"/>
      <c r="E8399" s="28"/>
      <c r="F8399" s="28"/>
      <c r="G8399" s="28"/>
      <c r="H8399" s="28"/>
      <c r="I8399" s="28"/>
      <c r="J8399" s="28"/>
      <c r="K8399" s="28"/>
      <c r="L8399" s="28"/>
      <c r="M8399" s="28"/>
      <c r="N8399" s="28"/>
      <c r="O8399" s="28"/>
      <c r="P8399" s="28"/>
      <c r="Q8399" s="28"/>
      <c r="R8399" s="28"/>
    </row>
    <row r="8400" spans="2:18">
      <c r="B8400" s="28"/>
      <c r="C8400" s="28"/>
      <c r="D8400" s="28"/>
      <c r="E8400" s="28"/>
      <c r="F8400" s="28"/>
      <c r="G8400" s="28"/>
      <c r="H8400" s="28"/>
      <c r="I8400" s="28"/>
      <c r="J8400" s="28"/>
      <c r="K8400" s="28"/>
      <c r="L8400" s="28"/>
      <c r="M8400" s="28"/>
      <c r="N8400" s="28"/>
      <c r="O8400" s="28"/>
      <c r="P8400" s="28"/>
      <c r="Q8400" s="28"/>
      <c r="R8400" s="28"/>
    </row>
    <row r="8401" spans="2:18">
      <c r="B8401" s="28"/>
      <c r="C8401" s="28"/>
      <c r="D8401" s="28"/>
      <c r="E8401" s="28"/>
      <c r="F8401" s="28"/>
      <c r="G8401" s="28"/>
      <c r="H8401" s="28"/>
      <c r="I8401" s="28"/>
      <c r="J8401" s="28"/>
      <c r="K8401" s="28"/>
      <c r="L8401" s="28"/>
      <c r="M8401" s="28"/>
      <c r="N8401" s="28"/>
      <c r="O8401" s="28"/>
      <c r="P8401" s="28"/>
      <c r="Q8401" s="28"/>
      <c r="R8401" s="28"/>
    </row>
    <row r="8402" spans="2:18">
      <c r="B8402" s="28"/>
      <c r="C8402" s="28"/>
      <c r="D8402" s="28"/>
      <c r="E8402" s="28"/>
      <c r="F8402" s="28"/>
      <c r="G8402" s="28"/>
      <c r="H8402" s="28"/>
      <c r="I8402" s="28"/>
      <c r="J8402" s="28"/>
      <c r="K8402" s="28"/>
      <c r="L8402" s="28"/>
      <c r="M8402" s="28"/>
      <c r="N8402" s="28"/>
      <c r="O8402" s="28"/>
      <c r="P8402" s="28"/>
      <c r="Q8402" s="28"/>
      <c r="R8402" s="28"/>
    </row>
    <row r="8403" spans="2:18">
      <c r="B8403" s="28"/>
      <c r="C8403" s="28"/>
      <c r="D8403" s="28"/>
      <c r="E8403" s="28"/>
      <c r="F8403" s="28"/>
      <c r="G8403" s="28"/>
      <c r="H8403" s="28"/>
      <c r="I8403" s="28"/>
      <c r="J8403" s="28"/>
      <c r="K8403" s="28"/>
      <c r="L8403" s="28"/>
      <c r="M8403" s="28"/>
      <c r="N8403" s="28"/>
      <c r="O8403" s="28"/>
      <c r="P8403" s="28"/>
      <c r="Q8403" s="28"/>
      <c r="R8403" s="28"/>
    </row>
    <row r="8404" spans="2:18">
      <c r="B8404" s="28"/>
      <c r="C8404" s="28"/>
      <c r="D8404" s="28"/>
      <c r="E8404" s="28"/>
      <c r="F8404" s="28"/>
      <c r="G8404" s="28"/>
      <c r="H8404" s="28"/>
      <c r="I8404" s="28"/>
      <c r="J8404" s="28"/>
      <c r="K8404" s="28"/>
      <c r="L8404" s="28"/>
      <c r="M8404" s="28"/>
      <c r="N8404" s="28"/>
      <c r="O8404" s="28"/>
      <c r="P8404" s="28"/>
      <c r="Q8404" s="28"/>
      <c r="R8404" s="28"/>
    </row>
    <row r="8405" spans="2:18">
      <c r="B8405" s="28"/>
      <c r="C8405" s="28"/>
      <c r="D8405" s="28"/>
      <c r="E8405" s="28"/>
      <c r="F8405" s="28"/>
      <c r="G8405" s="28"/>
      <c r="H8405" s="28"/>
      <c r="I8405" s="28"/>
      <c r="J8405" s="28"/>
      <c r="K8405" s="28"/>
      <c r="L8405" s="28"/>
      <c r="M8405" s="28"/>
      <c r="N8405" s="28"/>
      <c r="O8405" s="28"/>
      <c r="P8405" s="28"/>
      <c r="Q8405" s="28"/>
      <c r="R8405" s="28"/>
    </row>
    <row r="8406" spans="2:18">
      <c r="B8406" s="28"/>
      <c r="C8406" s="28"/>
      <c r="D8406" s="28"/>
      <c r="E8406" s="28"/>
      <c r="F8406" s="28"/>
      <c r="G8406" s="28"/>
      <c r="H8406" s="28"/>
      <c r="I8406" s="28"/>
      <c r="J8406" s="28"/>
      <c r="K8406" s="28"/>
      <c r="L8406" s="28"/>
      <c r="M8406" s="28"/>
      <c r="N8406" s="28"/>
      <c r="O8406" s="28"/>
      <c r="P8406" s="28"/>
      <c r="Q8406" s="28"/>
      <c r="R8406" s="28"/>
    </row>
    <row r="8407" spans="2:18">
      <c r="B8407" s="28"/>
      <c r="C8407" s="28"/>
      <c r="D8407" s="28"/>
      <c r="E8407" s="28"/>
      <c r="F8407" s="28"/>
      <c r="G8407" s="28"/>
      <c r="H8407" s="28"/>
      <c r="I8407" s="28"/>
      <c r="J8407" s="28"/>
      <c r="K8407" s="28"/>
      <c r="L8407" s="28"/>
      <c r="M8407" s="28"/>
      <c r="N8407" s="28"/>
      <c r="O8407" s="28"/>
      <c r="P8407" s="28"/>
      <c r="Q8407" s="28"/>
      <c r="R8407" s="28"/>
    </row>
    <row r="8408" spans="2:18">
      <c r="B8408" s="28"/>
      <c r="C8408" s="28"/>
      <c r="D8408" s="28"/>
      <c r="E8408" s="28"/>
      <c r="F8408" s="28"/>
      <c r="G8408" s="28"/>
      <c r="H8408" s="28"/>
      <c r="I8408" s="28"/>
      <c r="J8408" s="28"/>
      <c r="K8408" s="28"/>
      <c r="L8408" s="28"/>
      <c r="M8408" s="28"/>
      <c r="N8408" s="28"/>
      <c r="O8408" s="28"/>
      <c r="P8408" s="28"/>
      <c r="Q8408" s="28"/>
      <c r="R8408" s="28"/>
    </row>
    <row r="8409" spans="2:18">
      <c r="B8409" s="28"/>
      <c r="C8409" s="28"/>
      <c r="D8409" s="28"/>
      <c r="E8409" s="28"/>
      <c r="F8409" s="28"/>
      <c r="G8409" s="28"/>
      <c r="H8409" s="28"/>
      <c r="I8409" s="28"/>
      <c r="J8409" s="28"/>
      <c r="K8409" s="28"/>
      <c r="L8409" s="28"/>
      <c r="M8409" s="28"/>
      <c r="N8409" s="28"/>
      <c r="O8409" s="28"/>
      <c r="P8409" s="28"/>
      <c r="Q8409" s="28"/>
      <c r="R8409" s="28"/>
    </row>
    <row r="8410" spans="2:18">
      <c r="B8410" s="28"/>
      <c r="C8410" s="28"/>
      <c r="D8410" s="28"/>
      <c r="E8410" s="28"/>
      <c r="F8410" s="28"/>
      <c r="G8410" s="28"/>
      <c r="H8410" s="28"/>
      <c r="I8410" s="28"/>
      <c r="J8410" s="28"/>
      <c r="K8410" s="28"/>
      <c r="L8410" s="28"/>
      <c r="M8410" s="28"/>
      <c r="N8410" s="28"/>
      <c r="O8410" s="28"/>
      <c r="P8410" s="28"/>
      <c r="Q8410" s="28"/>
      <c r="R8410" s="28"/>
    </row>
    <row r="8411" spans="2:18">
      <c r="B8411" s="28"/>
      <c r="C8411" s="28"/>
      <c r="D8411" s="28"/>
      <c r="E8411" s="28"/>
      <c r="F8411" s="28"/>
      <c r="G8411" s="28"/>
      <c r="H8411" s="28"/>
      <c r="I8411" s="28"/>
      <c r="J8411" s="28"/>
      <c r="K8411" s="28"/>
      <c r="L8411" s="28"/>
      <c r="M8411" s="28"/>
      <c r="N8411" s="28"/>
      <c r="O8411" s="28"/>
      <c r="P8411" s="28"/>
      <c r="Q8411" s="28"/>
      <c r="R8411" s="28"/>
    </row>
    <row r="8412" spans="2:18">
      <c r="B8412" s="28"/>
      <c r="C8412" s="28"/>
      <c r="D8412" s="28"/>
      <c r="E8412" s="28"/>
      <c r="F8412" s="28"/>
      <c r="G8412" s="28"/>
      <c r="H8412" s="28"/>
      <c r="I8412" s="28"/>
      <c r="J8412" s="28"/>
      <c r="K8412" s="28"/>
      <c r="L8412" s="28"/>
      <c r="M8412" s="28"/>
      <c r="N8412" s="28"/>
      <c r="O8412" s="28"/>
      <c r="P8412" s="28"/>
      <c r="Q8412" s="28"/>
      <c r="R8412" s="28"/>
    </row>
    <row r="8413" spans="2:18">
      <c r="B8413" s="28"/>
      <c r="C8413" s="28"/>
      <c r="D8413" s="28"/>
      <c r="E8413" s="28"/>
      <c r="F8413" s="28"/>
      <c r="G8413" s="28"/>
      <c r="H8413" s="28"/>
      <c r="I8413" s="28"/>
      <c r="J8413" s="28"/>
      <c r="K8413" s="28"/>
      <c r="L8413" s="28"/>
      <c r="M8413" s="28"/>
      <c r="N8413" s="28"/>
      <c r="O8413" s="28"/>
      <c r="P8413" s="28"/>
      <c r="Q8413" s="28"/>
      <c r="R8413" s="28"/>
    </row>
    <row r="8414" spans="2:18">
      <c r="B8414" s="28"/>
      <c r="C8414" s="28"/>
      <c r="D8414" s="28"/>
      <c r="E8414" s="28"/>
      <c r="F8414" s="28"/>
      <c r="G8414" s="28"/>
      <c r="H8414" s="28"/>
      <c r="I8414" s="28"/>
      <c r="J8414" s="28"/>
      <c r="K8414" s="28"/>
      <c r="L8414" s="28"/>
      <c r="M8414" s="28"/>
      <c r="N8414" s="28"/>
      <c r="O8414" s="28"/>
      <c r="P8414" s="28"/>
      <c r="Q8414" s="28"/>
      <c r="R8414" s="28"/>
    </row>
    <row r="8415" spans="2:18">
      <c r="B8415" s="28"/>
      <c r="C8415" s="28"/>
      <c r="D8415" s="28"/>
      <c r="E8415" s="28"/>
      <c r="F8415" s="28"/>
      <c r="G8415" s="28"/>
      <c r="H8415" s="28"/>
      <c r="I8415" s="28"/>
      <c r="J8415" s="28"/>
      <c r="K8415" s="28"/>
      <c r="L8415" s="28"/>
      <c r="M8415" s="28"/>
      <c r="N8415" s="28"/>
      <c r="O8415" s="28"/>
      <c r="P8415" s="28"/>
      <c r="Q8415" s="28"/>
      <c r="R8415" s="28"/>
    </row>
    <row r="8416" spans="2:18">
      <c r="B8416" s="28"/>
      <c r="C8416" s="28"/>
      <c r="D8416" s="28"/>
      <c r="E8416" s="28"/>
      <c r="F8416" s="28"/>
      <c r="G8416" s="28"/>
      <c r="H8416" s="28"/>
      <c r="I8416" s="28"/>
      <c r="J8416" s="28"/>
      <c r="K8416" s="28"/>
      <c r="L8416" s="28"/>
      <c r="M8416" s="28"/>
      <c r="N8416" s="28"/>
      <c r="O8416" s="28"/>
      <c r="P8416" s="28"/>
      <c r="Q8416" s="28"/>
      <c r="R8416" s="28"/>
    </row>
    <row r="8417" spans="2:18">
      <c r="B8417" s="28"/>
      <c r="C8417" s="28"/>
      <c r="D8417" s="28"/>
      <c r="E8417" s="28"/>
      <c r="F8417" s="28"/>
      <c r="G8417" s="28"/>
      <c r="H8417" s="28"/>
      <c r="I8417" s="28"/>
      <c r="J8417" s="28"/>
      <c r="K8417" s="28"/>
      <c r="L8417" s="28"/>
      <c r="M8417" s="28"/>
      <c r="N8417" s="28"/>
      <c r="O8417" s="28"/>
      <c r="P8417" s="28"/>
      <c r="Q8417" s="28"/>
      <c r="R8417" s="28"/>
    </row>
    <row r="8418" spans="2:18">
      <c r="B8418" s="28"/>
      <c r="C8418" s="28"/>
      <c r="D8418" s="28"/>
      <c r="E8418" s="28"/>
      <c r="F8418" s="28"/>
      <c r="G8418" s="28"/>
      <c r="H8418" s="28"/>
      <c r="I8418" s="28"/>
      <c r="J8418" s="28"/>
      <c r="K8418" s="28"/>
      <c r="L8418" s="28"/>
      <c r="M8418" s="28"/>
      <c r="N8418" s="28"/>
      <c r="O8418" s="28"/>
      <c r="P8418" s="28"/>
      <c r="Q8418" s="28"/>
      <c r="R8418" s="28"/>
    </row>
    <row r="8419" spans="2:18">
      <c r="B8419" s="28"/>
      <c r="C8419" s="28"/>
      <c r="D8419" s="28"/>
      <c r="E8419" s="28"/>
      <c r="F8419" s="28"/>
      <c r="G8419" s="28"/>
      <c r="H8419" s="28"/>
      <c r="I8419" s="28"/>
      <c r="J8419" s="28"/>
      <c r="K8419" s="28"/>
      <c r="L8419" s="28"/>
      <c r="M8419" s="28"/>
      <c r="N8419" s="28"/>
      <c r="O8419" s="28"/>
      <c r="P8419" s="28"/>
      <c r="Q8419" s="28"/>
      <c r="R8419" s="28"/>
    </row>
    <row r="8420" spans="2:18">
      <c r="B8420" s="28"/>
      <c r="C8420" s="28"/>
      <c r="D8420" s="28"/>
      <c r="E8420" s="28"/>
      <c r="F8420" s="28"/>
      <c r="G8420" s="28"/>
      <c r="H8420" s="28"/>
      <c r="I8420" s="28"/>
      <c r="J8420" s="28"/>
      <c r="K8420" s="28"/>
      <c r="L8420" s="28"/>
      <c r="M8420" s="28"/>
      <c r="N8420" s="28"/>
      <c r="O8420" s="28"/>
      <c r="P8420" s="28"/>
      <c r="Q8420" s="28"/>
      <c r="R8420" s="28"/>
    </row>
    <row r="8421" spans="2:18">
      <c r="B8421" s="28"/>
      <c r="C8421" s="28"/>
      <c r="D8421" s="28"/>
      <c r="E8421" s="28"/>
      <c r="F8421" s="28"/>
      <c r="G8421" s="28"/>
      <c r="H8421" s="28"/>
      <c r="I8421" s="28"/>
      <c r="J8421" s="28"/>
      <c r="K8421" s="28"/>
      <c r="L8421" s="28"/>
      <c r="M8421" s="28"/>
      <c r="N8421" s="28"/>
      <c r="O8421" s="28"/>
      <c r="P8421" s="28"/>
      <c r="Q8421" s="28"/>
      <c r="R8421" s="28"/>
    </row>
    <row r="8422" spans="2:18">
      <c r="B8422" s="28"/>
      <c r="C8422" s="28"/>
      <c r="D8422" s="28"/>
      <c r="E8422" s="28"/>
      <c r="F8422" s="28"/>
      <c r="G8422" s="28"/>
      <c r="H8422" s="28"/>
      <c r="I8422" s="28"/>
      <c r="J8422" s="28"/>
      <c r="K8422" s="28"/>
      <c r="L8422" s="28"/>
      <c r="M8422" s="28"/>
      <c r="N8422" s="28"/>
      <c r="O8422" s="28"/>
      <c r="P8422" s="28"/>
      <c r="Q8422" s="28"/>
      <c r="R8422" s="28"/>
    </row>
    <row r="8423" spans="2:18">
      <c r="B8423" s="28"/>
      <c r="C8423" s="28"/>
      <c r="D8423" s="28"/>
      <c r="E8423" s="28"/>
      <c r="F8423" s="28"/>
      <c r="G8423" s="28"/>
      <c r="H8423" s="28"/>
      <c r="I8423" s="28"/>
      <c r="J8423" s="28"/>
      <c r="K8423" s="28"/>
      <c r="L8423" s="28"/>
      <c r="M8423" s="28"/>
      <c r="N8423" s="28"/>
      <c r="O8423" s="28"/>
      <c r="P8423" s="28"/>
      <c r="Q8423" s="28"/>
      <c r="R8423" s="28"/>
    </row>
    <row r="8424" spans="2:18">
      <c r="B8424" s="28"/>
      <c r="C8424" s="28"/>
      <c r="D8424" s="28"/>
      <c r="E8424" s="28"/>
      <c r="F8424" s="28"/>
      <c r="G8424" s="28"/>
      <c r="H8424" s="28"/>
      <c r="I8424" s="28"/>
      <c r="J8424" s="28"/>
      <c r="K8424" s="28"/>
      <c r="L8424" s="28"/>
      <c r="M8424" s="28"/>
      <c r="N8424" s="28"/>
      <c r="O8424" s="28"/>
      <c r="P8424" s="28"/>
      <c r="Q8424" s="28"/>
      <c r="R8424" s="28"/>
    </row>
    <row r="8425" spans="2:18">
      <c r="B8425" s="28"/>
      <c r="C8425" s="28"/>
      <c r="D8425" s="28"/>
      <c r="E8425" s="28"/>
      <c r="F8425" s="28"/>
      <c r="G8425" s="28"/>
      <c r="H8425" s="28"/>
      <c r="I8425" s="28"/>
      <c r="J8425" s="28"/>
      <c r="K8425" s="28"/>
      <c r="L8425" s="28"/>
      <c r="M8425" s="28"/>
      <c r="N8425" s="28"/>
      <c r="O8425" s="28"/>
      <c r="P8425" s="28"/>
      <c r="Q8425" s="28"/>
      <c r="R8425" s="28"/>
    </row>
    <row r="8426" spans="2:18">
      <c r="B8426" s="28"/>
      <c r="C8426" s="28"/>
      <c r="D8426" s="28"/>
      <c r="E8426" s="28"/>
      <c r="F8426" s="28"/>
      <c r="G8426" s="28"/>
      <c r="H8426" s="28"/>
      <c r="I8426" s="28"/>
      <c r="J8426" s="28"/>
      <c r="K8426" s="28"/>
      <c r="L8426" s="28"/>
      <c r="M8426" s="28"/>
      <c r="N8426" s="28"/>
      <c r="O8426" s="28"/>
      <c r="P8426" s="28"/>
      <c r="Q8426" s="28"/>
      <c r="R8426" s="28"/>
    </row>
    <row r="8427" spans="2:18">
      <c r="B8427" s="28"/>
      <c r="C8427" s="28"/>
      <c r="D8427" s="28"/>
      <c r="E8427" s="28"/>
      <c r="F8427" s="28"/>
      <c r="G8427" s="28"/>
      <c r="H8427" s="28"/>
      <c r="I8427" s="28"/>
      <c r="J8427" s="28"/>
      <c r="K8427" s="28"/>
      <c r="L8427" s="28"/>
      <c r="M8427" s="28"/>
      <c r="N8427" s="28"/>
      <c r="O8427" s="28"/>
      <c r="P8427" s="28"/>
      <c r="Q8427" s="28"/>
      <c r="R8427" s="28"/>
    </row>
    <row r="8428" spans="2:18">
      <c r="B8428" s="28"/>
      <c r="C8428" s="28"/>
      <c r="D8428" s="28"/>
      <c r="E8428" s="28"/>
      <c r="F8428" s="28"/>
      <c r="G8428" s="28"/>
      <c r="H8428" s="28"/>
      <c r="I8428" s="28"/>
      <c r="J8428" s="28"/>
      <c r="K8428" s="28"/>
      <c r="L8428" s="28"/>
      <c r="M8428" s="28"/>
      <c r="N8428" s="28"/>
      <c r="O8428" s="28"/>
      <c r="P8428" s="28"/>
      <c r="Q8428" s="28"/>
      <c r="R8428" s="28"/>
    </row>
    <row r="8429" spans="2:18">
      <c r="B8429" s="28"/>
      <c r="C8429" s="28"/>
      <c r="D8429" s="28"/>
      <c r="E8429" s="28"/>
      <c r="F8429" s="28"/>
      <c r="G8429" s="28"/>
      <c r="H8429" s="28"/>
      <c r="I8429" s="28"/>
      <c r="J8429" s="28"/>
      <c r="K8429" s="28"/>
      <c r="L8429" s="28"/>
      <c r="M8429" s="28"/>
      <c r="N8429" s="28"/>
      <c r="O8429" s="28"/>
      <c r="P8429" s="28"/>
      <c r="Q8429" s="28"/>
      <c r="R8429" s="28"/>
    </row>
    <row r="8430" spans="2:18">
      <c r="B8430" s="28"/>
      <c r="C8430" s="28"/>
      <c r="D8430" s="28"/>
      <c r="E8430" s="28"/>
      <c r="F8430" s="28"/>
      <c r="G8430" s="28"/>
      <c r="H8430" s="28"/>
      <c r="I8430" s="28"/>
      <c r="J8430" s="28"/>
      <c r="K8430" s="28"/>
      <c r="L8430" s="28"/>
      <c r="M8430" s="28"/>
      <c r="N8430" s="28"/>
      <c r="O8430" s="28"/>
      <c r="P8430" s="28"/>
      <c r="Q8430" s="28"/>
      <c r="R8430" s="28"/>
    </row>
    <row r="8431" spans="2:18">
      <c r="B8431" s="28"/>
      <c r="C8431" s="28"/>
      <c r="D8431" s="28"/>
      <c r="E8431" s="28"/>
      <c r="F8431" s="28"/>
      <c r="G8431" s="28"/>
      <c r="H8431" s="28"/>
      <c r="I8431" s="28"/>
      <c r="J8431" s="28"/>
      <c r="K8431" s="28"/>
      <c r="L8431" s="28"/>
      <c r="M8431" s="28"/>
      <c r="N8431" s="28"/>
      <c r="O8431" s="28"/>
      <c r="P8431" s="28"/>
      <c r="Q8431" s="28"/>
      <c r="R8431" s="28"/>
    </row>
    <row r="8432" spans="2:18">
      <c r="B8432" s="28"/>
      <c r="C8432" s="28"/>
      <c r="D8432" s="28"/>
      <c r="E8432" s="28"/>
      <c r="F8432" s="28"/>
      <c r="G8432" s="28"/>
      <c r="H8432" s="28"/>
      <c r="I8432" s="28"/>
      <c r="J8432" s="28"/>
      <c r="K8432" s="28"/>
      <c r="L8432" s="28"/>
      <c r="M8432" s="28"/>
      <c r="N8432" s="28"/>
      <c r="O8432" s="28"/>
      <c r="P8432" s="28"/>
      <c r="Q8432" s="28"/>
      <c r="R8432" s="28"/>
    </row>
    <row r="8433" spans="2:18">
      <c r="B8433" s="28"/>
      <c r="C8433" s="28"/>
      <c r="D8433" s="28"/>
      <c r="E8433" s="28"/>
      <c r="F8433" s="28"/>
      <c r="G8433" s="28"/>
      <c r="H8433" s="28"/>
      <c r="I8433" s="28"/>
      <c r="J8433" s="28"/>
      <c r="K8433" s="28"/>
      <c r="L8433" s="28"/>
      <c r="M8433" s="28"/>
      <c r="N8433" s="28"/>
      <c r="O8433" s="28"/>
      <c r="P8433" s="28"/>
      <c r="Q8433" s="28"/>
      <c r="R8433" s="28"/>
    </row>
    <row r="8434" spans="2:18">
      <c r="B8434" s="28"/>
      <c r="C8434" s="28"/>
      <c r="D8434" s="28"/>
      <c r="E8434" s="28"/>
      <c r="F8434" s="28"/>
      <c r="G8434" s="28"/>
      <c r="H8434" s="28"/>
      <c r="I8434" s="28"/>
      <c r="J8434" s="28"/>
      <c r="K8434" s="28"/>
      <c r="L8434" s="28"/>
      <c r="M8434" s="28"/>
      <c r="N8434" s="28"/>
      <c r="O8434" s="28"/>
      <c r="P8434" s="28"/>
      <c r="Q8434" s="28"/>
      <c r="R8434" s="28"/>
    </row>
    <row r="8435" spans="2:18">
      <c r="B8435" s="28"/>
      <c r="C8435" s="28"/>
      <c r="D8435" s="28"/>
      <c r="E8435" s="28"/>
      <c r="F8435" s="28"/>
      <c r="G8435" s="28"/>
      <c r="H8435" s="28"/>
      <c r="I8435" s="28"/>
      <c r="J8435" s="28"/>
      <c r="K8435" s="28"/>
      <c r="L8435" s="28"/>
      <c r="M8435" s="28"/>
      <c r="N8435" s="28"/>
      <c r="O8435" s="28"/>
      <c r="P8435" s="28"/>
      <c r="Q8435" s="28"/>
      <c r="R8435" s="28"/>
    </row>
    <row r="8436" spans="2:18">
      <c r="B8436" s="28"/>
      <c r="C8436" s="28"/>
      <c r="D8436" s="28"/>
      <c r="E8436" s="28"/>
      <c r="F8436" s="28"/>
      <c r="G8436" s="28"/>
      <c r="H8436" s="28"/>
      <c r="I8436" s="28"/>
      <c r="J8436" s="28"/>
      <c r="K8436" s="28"/>
      <c r="L8436" s="28"/>
      <c r="M8436" s="28"/>
      <c r="N8436" s="28"/>
      <c r="O8436" s="28"/>
      <c r="P8436" s="28"/>
      <c r="Q8436" s="28"/>
      <c r="R8436" s="28"/>
    </row>
    <row r="8437" spans="2:18">
      <c r="B8437" s="28"/>
      <c r="C8437" s="28"/>
      <c r="D8437" s="28"/>
      <c r="E8437" s="28"/>
      <c r="F8437" s="28"/>
      <c r="G8437" s="28"/>
      <c r="H8437" s="28"/>
      <c r="I8437" s="28"/>
      <c r="J8437" s="28"/>
      <c r="K8437" s="28"/>
      <c r="L8437" s="28"/>
      <c r="M8437" s="28"/>
      <c r="N8437" s="28"/>
      <c r="O8437" s="28"/>
      <c r="P8437" s="28"/>
      <c r="Q8437" s="28"/>
      <c r="R8437" s="28"/>
    </row>
    <row r="8438" spans="2:18">
      <c r="B8438" s="28"/>
      <c r="C8438" s="28"/>
      <c r="D8438" s="28"/>
      <c r="E8438" s="28"/>
      <c r="F8438" s="28"/>
      <c r="G8438" s="28"/>
      <c r="H8438" s="28"/>
      <c r="I8438" s="28"/>
      <c r="J8438" s="28"/>
      <c r="K8438" s="28"/>
      <c r="L8438" s="28"/>
      <c r="M8438" s="28"/>
      <c r="N8438" s="28"/>
      <c r="O8438" s="28"/>
      <c r="P8438" s="28"/>
      <c r="Q8438" s="28"/>
      <c r="R8438" s="28"/>
    </row>
    <row r="8439" spans="2:18">
      <c r="B8439" s="28"/>
      <c r="C8439" s="28"/>
      <c r="D8439" s="28"/>
      <c r="E8439" s="28"/>
      <c r="F8439" s="28"/>
      <c r="G8439" s="28"/>
      <c r="H8439" s="28"/>
      <c r="I8439" s="28"/>
      <c r="J8439" s="28"/>
      <c r="K8439" s="28"/>
      <c r="L8439" s="28"/>
      <c r="M8439" s="28"/>
      <c r="N8439" s="28"/>
      <c r="O8439" s="28"/>
      <c r="P8439" s="28"/>
      <c r="Q8439" s="28"/>
      <c r="R8439" s="28"/>
    </row>
    <row r="8440" spans="2:18">
      <c r="B8440" s="28"/>
      <c r="C8440" s="28"/>
      <c r="D8440" s="28"/>
      <c r="E8440" s="28"/>
      <c r="F8440" s="28"/>
      <c r="G8440" s="28"/>
      <c r="H8440" s="28"/>
      <c r="I8440" s="28"/>
      <c r="J8440" s="28"/>
      <c r="K8440" s="28"/>
      <c r="L8440" s="28"/>
      <c r="M8440" s="28"/>
      <c r="N8440" s="28"/>
      <c r="O8440" s="28"/>
      <c r="P8440" s="28"/>
      <c r="Q8440" s="28"/>
      <c r="R8440" s="28"/>
    </row>
    <row r="8441" spans="2:18">
      <c r="B8441" s="28"/>
      <c r="C8441" s="28"/>
      <c r="D8441" s="28"/>
      <c r="E8441" s="28"/>
      <c r="F8441" s="28"/>
      <c r="G8441" s="28"/>
      <c r="H8441" s="28"/>
      <c r="I8441" s="28"/>
      <c r="J8441" s="28"/>
      <c r="K8441" s="28"/>
      <c r="L8441" s="28"/>
      <c r="M8441" s="28"/>
      <c r="N8441" s="28"/>
      <c r="O8441" s="28"/>
      <c r="P8441" s="28"/>
      <c r="Q8441" s="28"/>
      <c r="R8441" s="28"/>
    </row>
    <row r="8442" spans="2:18">
      <c r="B8442" s="28"/>
      <c r="C8442" s="28"/>
      <c r="D8442" s="28"/>
      <c r="E8442" s="28"/>
      <c r="F8442" s="28"/>
      <c r="G8442" s="28"/>
      <c r="H8442" s="28"/>
      <c r="I8442" s="28"/>
      <c r="J8442" s="28"/>
      <c r="K8442" s="28"/>
      <c r="L8442" s="28"/>
      <c r="M8442" s="28"/>
      <c r="N8442" s="28"/>
      <c r="O8442" s="28"/>
      <c r="P8442" s="28"/>
      <c r="Q8442" s="28"/>
      <c r="R8442" s="28"/>
    </row>
    <row r="8443" spans="2:18">
      <c r="B8443" s="28"/>
      <c r="C8443" s="28"/>
      <c r="D8443" s="28"/>
      <c r="E8443" s="28"/>
      <c r="F8443" s="28"/>
      <c r="G8443" s="28"/>
      <c r="H8443" s="28"/>
      <c r="I8443" s="28"/>
      <c r="J8443" s="28"/>
      <c r="K8443" s="28"/>
      <c r="L8443" s="28"/>
      <c r="M8443" s="28"/>
      <c r="N8443" s="28"/>
      <c r="O8443" s="28"/>
      <c r="P8443" s="28"/>
      <c r="Q8443" s="28"/>
      <c r="R8443" s="28"/>
    </row>
    <row r="8444" spans="2:18">
      <c r="B8444" s="28"/>
      <c r="C8444" s="28"/>
      <c r="D8444" s="28"/>
      <c r="E8444" s="28"/>
      <c r="F8444" s="28"/>
      <c r="G8444" s="28"/>
      <c r="H8444" s="28"/>
      <c r="I8444" s="28"/>
      <c r="J8444" s="28"/>
      <c r="K8444" s="28"/>
      <c r="L8444" s="28"/>
      <c r="M8444" s="28"/>
      <c r="N8444" s="28"/>
      <c r="O8444" s="28"/>
      <c r="P8444" s="28"/>
      <c r="Q8444" s="28"/>
      <c r="R8444" s="28"/>
    </row>
    <row r="8445" spans="2:18">
      <c r="B8445" s="28"/>
      <c r="C8445" s="28"/>
      <c r="D8445" s="28"/>
      <c r="E8445" s="28"/>
      <c r="F8445" s="28"/>
      <c r="G8445" s="28"/>
      <c r="H8445" s="28"/>
      <c r="I8445" s="28"/>
      <c r="J8445" s="28"/>
      <c r="K8445" s="28"/>
      <c r="L8445" s="28"/>
      <c r="M8445" s="28"/>
      <c r="N8445" s="28"/>
      <c r="O8445" s="28"/>
      <c r="P8445" s="28"/>
      <c r="Q8445" s="28"/>
      <c r="R8445" s="28"/>
    </row>
    <row r="8446" spans="2:18">
      <c r="B8446" s="28"/>
      <c r="C8446" s="28"/>
      <c r="D8446" s="28"/>
      <c r="E8446" s="28"/>
      <c r="F8446" s="28"/>
      <c r="G8446" s="28"/>
      <c r="H8446" s="28"/>
      <c r="I8446" s="28"/>
      <c r="J8446" s="28"/>
      <c r="K8446" s="28"/>
      <c r="L8446" s="28"/>
      <c r="M8446" s="28"/>
      <c r="N8446" s="28"/>
      <c r="O8446" s="28"/>
      <c r="P8446" s="28"/>
      <c r="Q8446" s="28"/>
      <c r="R8446" s="28"/>
    </row>
    <row r="8447" spans="2:18">
      <c r="B8447" s="28"/>
      <c r="C8447" s="28"/>
      <c r="D8447" s="28"/>
      <c r="E8447" s="28"/>
      <c r="F8447" s="28"/>
      <c r="G8447" s="28"/>
      <c r="H8447" s="28"/>
      <c r="I8447" s="28"/>
      <c r="J8447" s="28"/>
      <c r="K8447" s="28"/>
      <c r="L8447" s="28"/>
      <c r="M8447" s="28"/>
      <c r="N8447" s="28"/>
      <c r="O8447" s="28"/>
      <c r="P8447" s="28"/>
      <c r="Q8447" s="28"/>
      <c r="R8447" s="28"/>
    </row>
    <row r="8448" spans="2:18">
      <c r="B8448" s="28"/>
      <c r="C8448" s="28"/>
      <c r="D8448" s="28"/>
      <c r="E8448" s="28"/>
      <c r="F8448" s="28"/>
      <c r="G8448" s="28"/>
      <c r="H8448" s="28"/>
      <c r="I8448" s="28"/>
      <c r="J8448" s="28"/>
      <c r="K8448" s="28"/>
      <c r="L8448" s="28"/>
      <c r="M8448" s="28"/>
      <c r="N8448" s="28"/>
      <c r="O8448" s="28"/>
      <c r="P8448" s="28"/>
      <c r="Q8448" s="28"/>
      <c r="R8448" s="28"/>
    </row>
    <row r="8449" spans="2:18">
      <c r="B8449" s="28"/>
      <c r="C8449" s="28"/>
      <c r="D8449" s="28"/>
      <c r="E8449" s="28"/>
      <c r="F8449" s="28"/>
      <c r="G8449" s="28"/>
      <c r="H8449" s="28"/>
      <c r="I8449" s="28"/>
      <c r="J8449" s="28"/>
      <c r="K8449" s="28"/>
      <c r="L8449" s="28"/>
      <c r="M8449" s="28"/>
      <c r="N8449" s="28"/>
      <c r="O8449" s="28"/>
      <c r="P8449" s="28"/>
      <c r="Q8449" s="28"/>
      <c r="R8449" s="28"/>
    </row>
    <row r="8450" spans="2:18">
      <c r="B8450" s="28"/>
      <c r="C8450" s="28"/>
      <c r="D8450" s="28"/>
      <c r="E8450" s="28"/>
      <c r="F8450" s="28"/>
      <c r="G8450" s="28"/>
      <c r="H8450" s="28"/>
      <c r="I8450" s="28"/>
      <c r="J8450" s="28"/>
      <c r="K8450" s="28"/>
      <c r="L8450" s="28"/>
      <c r="M8450" s="28"/>
      <c r="N8450" s="28"/>
      <c r="O8450" s="28"/>
      <c r="P8450" s="28"/>
      <c r="Q8450" s="28"/>
      <c r="R8450" s="28"/>
    </row>
    <row r="8451" spans="2:18">
      <c r="B8451" s="28"/>
      <c r="C8451" s="28"/>
      <c r="D8451" s="28"/>
      <c r="E8451" s="28"/>
      <c r="F8451" s="28"/>
      <c r="G8451" s="28"/>
      <c r="H8451" s="28"/>
      <c r="I8451" s="28"/>
      <c r="J8451" s="28"/>
      <c r="K8451" s="28"/>
      <c r="L8451" s="28"/>
      <c r="M8451" s="28"/>
      <c r="N8451" s="28"/>
      <c r="O8451" s="28"/>
      <c r="P8451" s="28"/>
      <c r="Q8451" s="28"/>
      <c r="R8451" s="28"/>
    </row>
    <row r="8452" spans="2:18">
      <c r="B8452" s="28"/>
      <c r="C8452" s="28"/>
      <c r="D8452" s="28"/>
      <c r="E8452" s="28"/>
      <c r="F8452" s="28"/>
      <c r="G8452" s="28"/>
      <c r="H8452" s="28"/>
      <c r="I8452" s="28"/>
      <c r="J8452" s="28"/>
      <c r="K8452" s="28"/>
      <c r="L8452" s="28"/>
      <c r="M8452" s="28"/>
      <c r="N8452" s="28"/>
      <c r="O8452" s="28"/>
      <c r="P8452" s="28"/>
      <c r="Q8452" s="28"/>
      <c r="R8452" s="28"/>
    </row>
    <row r="8453" spans="2:18">
      <c r="B8453" s="28"/>
      <c r="C8453" s="28"/>
      <c r="D8453" s="28"/>
      <c r="E8453" s="28"/>
      <c r="F8453" s="28"/>
      <c r="G8453" s="28"/>
      <c r="H8453" s="28"/>
      <c r="I8453" s="28"/>
      <c r="J8453" s="28"/>
      <c r="K8453" s="28"/>
      <c r="L8453" s="28"/>
      <c r="M8453" s="28"/>
      <c r="N8453" s="28"/>
      <c r="O8453" s="28"/>
      <c r="P8453" s="28"/>
      <c r="Q8453" s="28"/>
      <c r="R8453" s="28"/>
    </row>
    <row r="8454" spans="2:18">
      <c r="B8454" s="28"/>
      <c r="C8454" s="28"/>
      <c r="D8454" s="28"/>
      <c r="E8454" s="28"/>
      <c r="F8454" s="28"/>
      <c r="G8454" s="28"/>
      <c r="H8454" s="28"/>
      <c r="I8454" s="28"/>
      <c r="J8454" s="28"/>
      <c r="K8454" s="28"/>
      <c r="L8454" s="28"/>
      <c r="M8454" s="28"/>
      <c r="N8454" s="28"/>
      <c r="O8454" s="28"/>
      <c r="P8454" s="28"/>
      <c r="Q8454" s="28"/>
      <c r="R8454" s="28"/>
    </row>
    <row r="8455" spans="2:18">
      <c r="B8455" s="28"/>
      <c r="C8455" s="28"/>
      <c r="D8455" s="28"/>
      <c r="E8455" s="28"/>
      <c r="F8455" s="28"/>
      <c r="G8455" s="28"/>
      <c r="H8455" s="28"/>
      <c r="I8455" s="28"/>
      <c r="J8455" s="28"/>
      <c r="K8455" s="28"/>
      <c r="L8455" s="28"/>
      <c r="M8455" s="28"/>
      <c r="N8455" s="28"/>
      <c r="O8455" s="28"/>
      <c r="P8455" s="28"/>
      <c r="Q8455" s="28"/>
      <c r="R8455" s="28"/>
    </row>
    <row r="8456" spans="2:18">
      <c r="B8456" s="28"/>
      <c r="C8456" s="28"/>
      <c r="D8456" s="28"/>
      <c r="E8456" s="28"/>
      <c r="F8456" s="28"/>
      <c r="G8456" s="28"/>
      <c r="H8456" s="28"/>
      <c r="I8456" s="28"/>
      <c r="J8456" s="28"/>
      <c r="K8456" s="28"/>
      <c r="L8456" s="28"/>
      <c r="M8456" s="28"/>
      <c r="N8456" s="28"/>
      <c r="O8456" s="28"/>
      <c r="P8456" s="28"/>
      <c r="Q8456" s="28"/>
      <c r="R8456" s="28"/>
    </row>
    <row r="8457" spans="2:18">
      <c r="B8457" s="28"/>
      <c r="C8457" s="28"/>
      <c r="D8457" s="28"/>
      <c r="E8457" s="28"/>
      <c r="F8457" s="28"/>
      <c r="G8457" s="28"/>
      <c r="H8457" s="28"/>
      <c r="I8457" s="28"/>
      <c r="J8457" s="28"/>
      <c r="K8457" s="28"/>
      <c r="L8457" s="28"/>
      <c r="M8457" s="28"/>
      <c r="N8457" s="28"/>
      <c r="O8457" s="28"/>
      <c r="P8457" s="28"/>
      <c r="Q8457" s="28"/>
      <c r="R8457" s="28"/>
    </row>
    <row r="8458" spans="2:18">
      <c r="B8458" s="28"/>
      <c r="C8458" s="28"/>
      <c r="D8458" s="28"/>
      <c r="E8458" s="28"/>
      <c r="F8458" s="28"/>
      <c r="G8458" s="28"/>
      <c r="H8458" s="28"/>
      <c r="I8458" s="28"/>
      <c r="J8458" s="28"/>
      <c r="K8458" s="28"/>
      <c r="L8458" s="28"/>
      <c r="M8458" s="28"/>
      <c r="N8458" s="28"/>
      <c r="O8458" s="28"/>
      <c r="P8458" s="28"/>
      <c r="Q8458" s="28"/>
      <c r="R8458" s="28"/>
    </row>
    <row r="8459" spans="2:18">
      <c r="B8459" s="28"/>
      <c r="C8459" s="28"/>
      <c r="D8459" s="28"/>
      <c r="E8459" s="28"/>
      <c r="F8459" s="28"/>
      <c r="G8459" s="28"/>
      <c r="H8459" s="28"/>
      <c r="I8459" s="28"/>
      <c r="J8459" s="28"/>
      <c r="K8459" s="28"/>
      <c r="L8459" s="28"/>
      <c r="M8459" s="28"/>
      <c r="N8459" s="28"/>
      <c r="O8459" s="28"/>
      <c r="P8459" s="28"/>
      <c r="Q8459" s="28"/>
      <c r="R8459" s="28"/>
    </row>
    <row r="8460" spans="2:18">
      <c r="B8460" s="28"/>
      <c r="C8460" s="28"/>
      <c r="D8460" s="28"/>
      <c r="E8460" s="28"/>
      <c r="F8460" s="28"/>
      <c r="G8460" s="28"/>
      <c r="H8460" s="28"/>
      <c r="I8460" s="28"/>
      <c r="J8460" s="28"/>
      <c r="K8460" s="28"/>
      <c r="L8460" s="28"/>
      <c r="M8460" s="28"/>
      <c r="N8460" s="28"/>
      <c r="O8460" s="28"/>
      <c r="P8460" s="28"/>
      <c r="Q8460" s="28"/>
      <c r="R8460" s="28"/>
    </row>
    <row r="8461" spans="2:18">
      <c r="B8461" s="28"/>
      <c r="C8461" s="28"/>
      <c r="D8461" s="28"/>
      <c r="E8461" s="28"/>
      <c r="F8461" s="28"/>
      <c r="G8461" s="28"/>
      <c r="H8461" s="28"/>
      <c r="I8461" s="28"/>
      <c r="J8461" s="28"/>
      <c r="K8461" s="28"/>
      <c r="L8461" s="28"/>
      <c r="M8461" s="28"/>
      <c r="N8461" s="28"/>
      <c r="O8461" s="28"/>
      <c r="P8461" s="28"/>
      <c r="Q8461" s="28"/>
      <c r="R8461" s="28"/>
    </row>
    <row r="8462" spans="2:18">
      <c r="B8462" s="28"/>
      <c r="C8462" s="28"/>
      <c r="D8462" s="28"/>
      <c r="E8462" s="28"/>
      <c r="F8462" s="28"/>
      <c r="G8462" s="28"/>
      <c r="H8462" s="28"/>
      <c r="I8462" s="28"/>
      <c r="J8462" s="28"/>
      <c r="K8462" s="28"/>
      <c r="L8462" s="28"/>
      <c r="M8462" s="28"/>
      <c r="N8462" s="28"/>
      <c r="O8462" s="28"/>
      <c r="P8462" s="28"/>
      <c r="Q8462" s="28"/>
      <c r="R8462" s="28"/>
    </row>
    <row r="8463" spans="2:18">
      <c r="B8463" s="28"/>
      <c r="C8463" s="28"/>
      <c r="D8463" s="28"/>
      <c r="E8463" s="28"/>
      <c r="F8463" s="28"/>
      <c r="G8463" s="28"/>
      <c r="H8463" s="28"/>
      <c r="I8463" s="28"/>
      <c r="J8463" s="28"/>
      <c r="K8463" s="28"/>
      <c r="L8463" s="28"/>
      <c r="M8463" s="28"/>
      <c r="N8463" s="28"/>
      <c r="O8463" s="28"/>
      <c r="P8463" s="28"/>
      <c r="Q8463" s="28"/>
      <c r="R8463" s="28"/>
    </row>
    <row r="8464" spans="2:18">
      <c r="B8464" s="28"/>
      <c r="C8464" s="28"/>
      <c r="D8464" s="28"/>
      <c r="E8464" s="28"/>
      <c r="F8464" s="28"/>
      <c r="G8464" s="28"/>
      <c r="H8464" s="28"/>
      <c r="I8464" s="28"/>
      <c r="J8464" s="28"/>
      <c r="K8464" s="28"/>
      <c r="L8464" s="28"/>
      <c r="M8464" s="28"/>
      <c r="N8464" s="28"/>
      <c r="O8464" s="28"/>
      <c r="P8464" s="28"/>
      <c r="Q8464" s="28"/>
      <c r="R8464" s="28"/>
    </row>
    <row r="8465" spans="2:18">
      <c r="B8465" s="28"/>
      <c r="C8465" s="28"/>
      <c r="D8465" s="28"/>
      <c r="E8465" s="28"/>
      <c r="F8465" s="28"/>
      <c r="G8465" s="28"/>
      <c r="H8465" s="28"/>
      <c r="I8465" s="28"/>
      <c r="J8465" s="28"/>
      <c r="K8465" s="28"/>
      <c r="L8465" s="28"/>
      <c r="M8465" s="28"/>
      <c r="N8465" s="28"/>
      <c r="O8465" s="28"/>
      <c r="P8465" s="28"/>
      <c r="Q8465" s="28"/>
      <c r="R8465" s="28"/>
    </row>
    <row r="8466" spans="2:18">
      <c r="B8466" s="28"/>
      <c r="C8466" s="28"/>
      <c r="D8466" s="28"/>
      <c r="E8466" s="28"/>
      <c r="F8466" s="28"/>
      <c r="G8466" s="28"/>
      <c r="H8466" s="28"/>
      <c r="I8466" s="28"/>
      <c r="J8466" s="28"/>
      <c r="K8466" s="28"/>
      <c r="L8466" s="28"/>
      <c r="M8466" s="28"/>
      <c r="N8466" s="28"/>
      <c r="O8466" s="28"/>
      <c r="P8466" s="28"/>
      <c r="Q8466" s="28"/>
      <c r="R8466" s="28"/>
    </row>
    <row r="8467" spans="2:18">
      <c r="B8467" s="28"/>
      <c r="C8467" s="28"/>
      <c r="D8467" s="28"/>
      <c r="E8467" s="28"/>
      <c r="F8467" s="28"/>
      <c r="G8467" s="28"/>
      <c r="H8467" s="28"/>
      <c r="I8467" s="28"/>
      <c r="J8467" s="28"/>
      <c r="K8467" s="28"/>
      <c r="L8467" s="28"/>
      <c r="M8467" s="28"/>
      <c r="N8467" s="28"/>
      <c r="O8467" s="28"/>
      <c r="P8467" s="28"/>
      <c r="Q8467" s="28"/>
      <c r="R8467" s="28"/>
    </row>
    <row r="8468" spans="2:18">
      <c r="B8468" s="28"/>
      <c r="C8468" s="28"/>
      <c r="D8468" s="28"/>
      <c r="E8468" s="28"/>
      <c r="F8468" s="28"/>
      <c r="G8468" s="28"/>
      <c r="H8468" s="28"/>
      <c r="I8468" s="28"/>
      <c r="J8468" s="28"/>
      <c r="K8468" s="28"/>
      <c r="L8468" s="28"/>
      <c r="M8468" s="28"/>
      <c r="N8468" s="28"/>
      <c r="O8468" s="28"/>
      <c r="P8468" s="28"/>
      <c r="Q8468" s="28"/>
      <c r="R8468" s="28"/>
    </row>
    <row r="8469" spans="2:18">
      <c r="B8469" s="28"/>
      <c r="C8469" s="28"/>
      <c r="D8469" s="28"/>
      <c r="E8469" s="28"/>
      <c r="F8469" s="28"/>
      <c r="G8469" s="28"/>
      <c r="H8469" s="28"/>
      <c r="I8469" s="28"/>
      <c r="J8469" s="28"/>
      <c r="K8469" s="28"/>
      <c r="L8469" s="28"/>
      <c r="M8469" s="28"/>
      <c r="N8469" s="28"/>
      <c r="O8469" s="28"/>
      <c r="P8469" s="28"/>
      <c r="Q8469" s="28"/>
      <c r="R8469" s="28"/>
    </row>
    <row r="8470" spans="2:18">
      <c r="B8470" s="28"/>
      <c r="C8470" s="28"/>
      <c r="D8470" s="28"/>
      <c r="E8470" s="28"/>
      <c r="F8470" s="28"/>
      <c r="G8470" s="28"/>
      <c r="H8470" s="28"/>
      <c r="I8470" s="28"/>
      <c r="J8470" s="28"/>
      <c r="K8470" s="28"/>
      <c r="L8470" s="28"/>
      <c r="M8470" s="28"/>
      <c r="N8470" s="28"/>
      <c r="O8470" s="28"/>
      <c r="P8470" s="28"/>
      <c r="Q8470" s="28"/>
      <c r="R8470" s="28"/>
    </row>
    <row r="8471" spans="2:18">
      <c r="B8471" s="28"/>
      <c r="C8471" s="28"/>
      <c r="D8471" s="28"/>
      <c r="E8471" s="28"/>
      <c r="F8471" s="28"/>
      <c r="G8471" s="28"/>
      <c r="H8471" s="28"/>
      <c r="I8471" s="28"/>
      <c r="J8471" s="28"/>
      <c r="K8471" s="28"/>
      <c r="L8471" s="28"/>
      <c r="M8471" s="28"/>
      <c r="N8471" s="28"/>
      <c r="O8471" s="28"/>
      <c r="P8471" s="28"/>
      <c r="Q8471" s="28"/>
      <c r="R8471" s="28"/>
    </row>
    <row r="8472" spans="2:18">
      <c r="B8472" s="28"/>
      <c r="C8472" s="28"/>
      <c r="D8472" s="28"/>
      <c r="E8472" s="28"/>
      <c r="F8472" s="28"/>
      <c r="G8472" s="28"/>
      <c r="H8472" s="28"/>
      <c r="I8472" s="28"/>
      <c r="J8472" s="28"/>
      <c r="K8472" s="28"/>
      <c r="L8472" s="28"/>
      <c r="M8472" s="28"/>
      <c r="N8472" s="28"/>
      <c r="O8472" s="28"/>
      <c r="P8472" s="28"/>
      <c r="Q8472" s="28"/>
      <c r="R8472" s="28"/>
    </row>
    <row r="8473" spans="2:18">
      <c r="B8473" s="28"/>
      <c r="C8473" s="28"/>
      <c r="D8473" s="28"/>
      <c r="E8473" s="28"/>
      <c r="F8473" s="28"/>
      <c r="G8473" s="28"/>
      <c r="H8473" s="28"/>
      <c r="I8473" s="28"/>
      <c r="J8473" s="28"/>
      <c r="K8473" s="28"/>
      <c r="L8473" s="28"/>
      <c r="M8473" s="28"/>
      <c r="N8473" s="28"/>
      <c r="O8473" s="28"/>
      <c r="P8473" s="28"/>
      <c r="Q8473" s="28"/>
      <c r="R8473" s="28"/>
    </row>
    <row r="8474" spans="2:18">
      <c r="B8474" s="28"/>
      <c r="C8474" s="28"/>
      <c r="D8474" s="28"/>
      <c r="E8474" s="28"/>
      <c r="F8474" s="28"/>
      <c r="G8474" s="28"/>
      <c r="H8474" s="28"/>
      <c r="I8474" s="28"/>
      <c r="J8474" s="28"/>
      <c r="K8474" s="28"/>
      <c r="L8474" s="28"/>
      <c r="M8474" s="28"/>
      <c r="N8474" s="28"/>
      <c r="O8474" s="28"/>
      <c r="P8474" s="28"/>
      <c r="Q8474" s="28"/>
      <c r="R8474" s="28"/>
    </row>
    <row r="8475" spans="2:18">
      <c r="B8475" s="28"/>
      <c r="C8475" s="28"/>
      <c r="D8475" s="28"/>
      <c r="E8475" s="28"/>
      <c r="F8475" s="28"/>
      <c r="G8475" s="28"/>
      <c r="H8475" s="28"/>
      <c r="I8475" s="28"/>
      <c r="J8475" s="28"/>
      <c r="K8475" s="28"/>
      <c r="L8475" s="28"/>
      <c r="M8475" s="28"/>
      <c r="N8475" s="28"/>
      <c r="O8475" s="28"/>
      <c r="P8475" s="28"/>
      <c r="Q8475" s="28"/>
      <c r="R8475" s="28"/>
    </row>
    <row r="8476" spans="2:18">
      <c r="B8476" s="28"/>
      <c r="C8476" s="28"/>
      <c r="D8476" s="28"/>
      <c r="E8476" s="28"/>
      <c r="F8476" s="28"/>
      <c r="G8476" s="28"/>
      <c r="H8476" s="28"/>
      <c r="I8476" s="28"/>
      <c r="J8476" s="28"/>
      <c r="K8476" s="28"/>
      <c r="L8476" s="28"/>
      <c r="M8476" s="28"/>
      <c r="N8476" s="28"/>
      <c r="O8476" s="28"/>
      <c r="P8476" s="28"/>
      <c r="Q8476" s="28"/>
      <c r="R8476" s="28"/>
    </row>
    <row r="8477" spans="2:18">
      <c r="B8477" s="28"/>
      <c r="C8477" s="28"/>
      <c r="D8477" s="28"/>
      <c r="E8477" s="28"/>
      <c r="F8477" s="28"/>
      <c r="G8477" s="28"/>
      <c r="H8477" s="28"/>
      <c r="I8477" s="28"/>
      <c r="J8477" s="28"/>
      <c r="K8477" s="28"/>
      <c r="L8477" s="28"/>
      <c r="M8477" s="28"/>
      <c r="N8477" s="28"/>
      <c r="O8477" s="28"/>
      <c r="P8477" s="28"/>
      <c r="Q8477" s="28"/>
      <c r="R8477" s="28"/>
    </row>
    <row r="8478" spans="2:18">
      <c r="B8478" s="28"/>
      <c r="C8478" s="28"/>
      <c r="D8478" s="28"/>
      <c r="E8478" s="28"/>
      <c r="F8478" s="28"/>
      <c r="G8478" s="28"/>
      <c r="H8478" s="28"/>
      <c r="I8478" s="28"/>
      <c r="J8478" s="28"/>
      <c r="K8478" s="28"/>
      <c r="L8478" s="28"/>
      <c r="M8478" s="28"/>
      <c r="N8478" s="28"/>
      <c r="O8478" s="28"/>
      <c r="P8478" s="28"/>
      <c r="Q8478" s="28"/>
      <c r="R8478" s="28"/>
    </row>
    <row r="8479" spans="2:18">
      <c r="B8479" s="28"/>
      <c r="C8479" s="28"/>
      <c r="D8479" s="28"/>
      <c r="E8479" s="28"/>
      <c r="F8479" s="28"/>
      <c r="G8479" s="28"/>
      <c r="H8479" s="28"/>
      <c r="I8479" s="28"/>
      <c r="J8479" s="28"/>
      <c r="K8479" s="28"/>
      <c r="L8479" s="28"/>
      <c r="M8479" s="28"/>
      <c r="N8479" s="28"/>
      <c r="O8479" s="28"/>
      <c r="P8479" s="28"/>
      <c r="Q8479" s="28"/>
      <c r="R8479" s="28"/>
    </row>
    <row r="8480" spans="2:18">
      <c r="B8480" s="28"/>
      <c r="C8480" s="28"/>
      <c r="D8480" s="28"/>
      <c r="E8480" s="28"/>
      <c r="F8480" s="28"/>
      <c r="G8480" s="28"/>
      <c r="H8480" s="28"/>
      <c r="I8480" s="28"/>
      <c r="J8480" s="28"/>
      <c r="K8480" s="28"/>
      <c r="L8480" s="28"/>
      <c r="M8480" s="28"/>
      <c r="N8480" s="28"/>
      <c r="O8480" s="28"/>
      <c r="P8480" s="28"/>
      <c r="Q8480" s="28"/>
      <c r="R8480" s="28"/>
    </row>
    <row r="8481" spans="2:18">
      <c r="B8481" s="28"/>
      <c r="C8481" s="28"/>
      <c r="D8481" s="28"/>
      <c r="E8481" s="28"/>
      <c r="F8481" s="28"/>
      <c r="G8481" s="28"/>
      <c r="H8481" s="28"/>
      <c r="I8481" s="28"/>
      <c r="J8481" s="28"/>
      <c r="K8481" s="28"/>
      <c r="L8481" s="28"/>
      <c r="M8481" s="28"/>
      <c r="N8481" s="28"/>
      <c r="O8481" s="28"/>
      <c r="P8481" s="28"/>
      <c r="Q8481" s="28"/>
      <c r="R8481" s="28"/>
    </row>
    <row r="8482" spans="2:18">
      <c r="B8482" s="28"/>
      <c r="C8482" s="28"/>
      <c r="D8482" s="28"/>
      <c r="E8482" s="28"/>
      <c r="F8482" s="28"/>
      <c r="G8482" s="28"/>
      <c r="H8482" s="28"/>
      <c r="I8482" s="28"/>
      <c r="J8482" s="28"/>
      <c r="K8482" s="28"/>
      <c r="L8482" s="28"/>
      <c r="M8482" s="28"/>
      <c r="N8482" s="28"/>
      <c r="O8482" s="28"/>
      <c r="P8482" s="28"/>
      <c r="Q8482" s="28"/>
      <c r="R8482" s="28"/>
    </row>
    <row r="8483" spans="2:18">
      <c r="B8483" s="28"/>
      <c r="C8483" s="28"/>
      <c r="D8483" s="28"/>
      <c r="E8483" s="28"/>
      <c r="F8483" s="28"/>
      <c r="G8483" s="28"/>
      <c r="H8483" s="28"/>
      <c r="I8483" s="28"/>
      <c r="J8483" s="28"/>
      <c r="K8483" s="28"/>
      <c r="L8483" s="28"/>
      <c r="M8483" s="28"/>
      <c r="N8483" s="28"/>
      <c r="O8483" s="28"/>
      <c r="P8483" s="28"/>
      <c r="Q8483" s="28"/>
      <c r="R8483" s="28"/>
    </row>
    <row r="8484" spans="2:18">
      <c r="B8484" s="28"/>
      <c r="C8484" s="28"/>
      <c r="D8484" s="28"/>
      <c r="E8484" s="28"/>
      <c r="F8484" s="28"/>
      <c r="G8484" s="28"/>
      <c r="H8484" s="28"/>
      <c r="I8484" s="28"/>
      <c r="J8484" s="28"/>
      <c r="K8484" s="28"/>
      <c r="L8484" s="28"/>
      <c r="M8484" s="28"/>
      <c r="N8484" s="28"/>
      <c r="O8484" s="28"/>
      <c r="P8484" s="28"/>
      <c r="Q8484" s="28"/>
      <c r="R8484" s="28"/>
    </row>
    <row r="8485" spans="2:18">
      <c r="B8485" s="28"/>
      <c r="C8485" s="28"/>
      <c r="D8485" s="28"/>
      <c r="E8485" s="28"/>
      <c r="F8485" s="28"/>
      <c r="G8485" s="28"/>
      <c r="H8485" s="28"/>
      <c r="I8485" s="28"/>
      <c r="J8485" s="28"/>
      <c r="K8485" s="28"/>
      <c r="L8485" s="28"/>
      <c r="M8485" s="28"/>
      <c r="N8485" s="28"/>
      <c r="O8485" s="28"/>
      <c r="P8485" s="28"/>
      <c r="Q8485" s="28"/>
      <c r="R8485" s="28"/>
    </row>
    <row r="8486" spans="2:18">
      <c r="B8486" s="28"/>
      <c r="C8486" s="28"/>
      <c r="D8486" s="28"/>
      <c r="E8486" s="28"/>
      <c r="F8486" s="28"/>
      <c r="G8486" s="28"/>
      <c r="H8486" s="28"/>
      <c r="I8486" s="28"/>
      <c r="J8486" s="28"/>
      <c r="K8486" s="28"/>
      <c r="L8486" s="28"/>
      <c r="M8486" s="28"/>
      <c r="N8486" s="28"/>
      <c r="O8486" s="28"/>
      <c r="P8486" s="28"/>
      <c r="Q8486" s="28"/>
      <c r="R8486" s="28"/>
    </row>
    <row r="8487" spans="2:18">
      <c r="B8487" s="28"/>
      <c r="C8487" s="28"/>
      <c r="D8487" s="28"/>
      <c r="E8487" s="28"/>
      <c r="F8487" s="28"/>
      <c r="G8487" s="28"/>
      <c r="H8487" s="28"/>
      <c r="I8487" s="28"/>
      <c r="J8487" s="28"/>
      <c r="K8487" s="28"/>
      <c r="L8487" s="28"/>
      <c r="M8487" s="28"/>
      <c r="N8487" s="28"/>
      <c r="O8487" s="28"/>
      <c r="P8487" s="28"/>
      <c r="Q8487" s="28"/>
      <c r="R8487" s="28"/>
    </row>
    <row r="8488" spans="2:18">
      <c r="B8488" s="28"/>
      <c r="C8488" s="28"/>
      <c r="D8488" s="28"/>
      <c r="E8488" s="28"/>
      <c r="F8488" s="28"/>
      <c r="G8488" s="28"/>
      <c r="H8488" s="28"/>
      <c r="I8488" s="28"/>
      <c r="J8488" s="28"/>
      <c r="K8488" s="28"/>
      <c r="L8488" s="28"/>
      <c r="M8488" s="28"/>
      <c r="N8488" s="28"/>
      <c r="O8488" s="28"/>
      <c r="P8488" s="28"/>
      <c r="Q8488" s="28"/>
      <c r="R8488" s="28"/>
    </row>
    <row r="8489" spans="2:18">
      <c r="B8489" s="28"/>
      <c r="C8489" s="28"/>
      <c r="D8489" s="28"/>
      <c r="E8489" s="28"/>
      <c r="F8489" s="28"/>
      <c r="G8489" s="28"/>
      <c r="H8489" s="28"/>
      <c r="I8489" s="28"/>
      <c r="J8489" s="28"/>
      <c r="K8489" s="28"/>
      <c r="L8489" s="28"/>
      <c r="M8489" s="28"/>
      <c r="N8489" s="28"/>
      <c r="O8489" s="28"/>
      <c r="P8489" s="28"/>
      <c r="Q8489" s="28"/>
      <c r="R8489" s="28"/>
    </row>
    <row r="8490" spans="2:18">
      <c r="B8490" s="28"/>
      <c r="C8490" s="28"/>
      <c r="D8490" s="28"/>
      <c r="E8490" s="28"/>
      <c r="F8490" s="28"/>
      <c r="G8490" s="28"/>
      <c r="H8490" s="28"/>
      <c r="I8490" s="28"/>
      <c r="J8490" s="28"/>
      <c r="K8490" s="28"/>
      <c r="L8490" s="28"/>
      <c r="M8490" s="28"/>
      <c r="N8490" s="28"/>
      <c r="O8490" s="28"/>
      <c r="P8490" s="28"/>
      <c r="Q8490" s="28"/>
      <c r="R8490" s="28"/>
    </row>
    <row r="8491" spans="2:18">
      <c r="B8491" s="28"/>
      <c r="C8491" s="28"/>
      <c r="D8491" s="28"/>
      <c r="E8491" s="28"/>
      <c r="F8491" s="28"/>
      <c r="G8491" s="28"/>
      <c r="H8491" s="28"/>
      <c r="I8491" s="28"/>
      <c r="J8491" s="28"/>
      <c r="K8491" s="28"/>
      <c r="L8491" s="28"/>
      <c r="M8491" s="28"/>
      <c r="N8491" s="28"/>
      <c r="O8491" s="28"/>
      <c r="P8491" s="28"/>
      <c r="Q8491" s="28"/>
      <c r="R8491" s="28"/>
    </row>
    <row r="8492" spans="2:18">
      <c r="B8492" s="28"/>
      <c r="C8492" s="28"/>
      <c r="D8492" s="28"/>
      <c r="E8492" s="28"/>
      <c r="F8492" s="28"/>
      <c r="G8492" s="28"/>
      <c r="H8492" s="28"/>
      <c r="I8492" s="28"/>
      <c r="J8492" s="28"/>
      <c r="K8492" s="28"/>
      <c r="L8492" s="28"/>
      <c r="M8492" s="28"/>
      <c r="N8492" s="28"/>
      <c r="O8492" s="28"/>
      <c r="P8492" s="28"/>
      <c r="Q8492" s="28"/>
      <c r="R8492" s="28"/>
    </row>
    <row r="8493" spans="2:18">
      <c r="B8493" s="28"/>
      <c r="C8493" s="28"/>
      <c r="D8493" s="28"/>
      <c r="E8493" s="28"/>
      <c r="F8493" s="28"/>
      <c r="G8493" s="28"/>
      <c r="H8493" s="28"/>
      <c r="I8493" s="28"/>
      <c r="J8493" s="28"/>
      <c r="K8493" s="28"/>
      <c r="L8493" s="28"/>
      <c r="M8493" s="28"/>
      <c r="N8493" s="28"/>
      <c r="O8493" s="28"/>
      <c r="P8493" s="28"/>
      <c r="Q8493" s="28"/>
      <c r="R8493" s="28"/>
    </row>
    <row r="8494" spans="2:18">
      <c r="B8494" s="28"/>
      <c r="C8494" s="28"/>
      <c r="D8494" s="28"/>
      <c r="E8494" s="28"/>
      <c r="F8494" s="28"/>
      <c r="G8494" s="28"/>
      <c r="H8494" s="28"/>
      <c r="I8494" s="28"/>
      <c r="J8494" s="28"/>
      <c r="K8494" s="28"/>
      <c r="L8494" s="28"/>
      <c r="M8494" s="28"/>
      <c r="N8494" s="28"/>
      <c r="O8494" s="28"/>
      <c r="P8494" s="28"/>
      <c r="Q8494" s="28"/>
      <c r="R8494" s="28"/>
    </row>
    <row r="8495" spans="2:18">
      <c r="B8495" s="28"/>
      <c r="C8495" s="28"/>
      <c r="D8495" s="28"/>
      <c r="E8495" s="28"/>
      <c r="F8495" s="28"/>
      <c r="G8495" s="28"/>
      <c r="H8495" s="28"/>
      <c r="I8495" s="28"/>
      <c r="J8495" s="28"/>
      <c r="K8495" s="28"/>
      <c r="L8495" s="28"/>
      <c r="M8495" s="28"/>
      <c r="N8495" s="28"/>
      <c r="O8495" s="28"/>
      <c r="P8495" s="28"/>
      <c r="Q8495" s="28"/>
      <c r="R8495" s="28"/>
    </row>
    <row r="8496" spans="2:18">
      <c r="B8496" s="28"/>
      <c r="C8496" s="28"/>
      <c r="D8496" s="28"/>
      <c r="E8496" s="28"/>
      <c r="F8496" s="28"/>
      <c r="G8496" s="28"/>
      <c r="H8496" s="28"/>
      <c r="I8496" s="28"/>
      <c r="J8496" s="28"/>
      <c r="K8496" s="28"/>
      <c r="L8496" s="28"/>
      <c r="M8496" s="28"/>
      <c r="N8496" s="28"/>
      <c r="O8496" s="28"/>
      <c r="P8496" s="28"/>
      <c r="Q8496" s="28"/>
      <c r="R8496" s="28"/>
    </row>
    <row r="8497" spans="2:18">
      <c r="B8497" s="28"/>
      <c r="C8497" s="28"/>
      <c r="D8497" s="28"/>
      <c r="E8497" s="28"/>
      <c r="F8497" s="28"/>
      <c r="G8497" s="28"/>
      <c r="H8497" s="28"/>
      <c r="I8497" s="28"/>
      <c r="J8497" s="28"/>
      <c r="K8497" s="28"/>
      <c r="L8497" s="28"/>
      <c r="M8497" s="28"/>
      <c r="N8497" s="28"/>
      <c r="O8497" s="28"/>
      <c r="P8497" s="28"/>
      <c r="Q8497" s="28"/>
      <c r="R8497" s="28"/>
    </row>
    <row r="8498" spans="2:18">
      <c r="B8498" s="28"/>
      <c r="C8498" s="28"/>
      <c r="D8498" s="28"/>
      <c r="E8498" s="28"/>
      <c r="F8498" s="28"/>
      <c r="G8498" s="28"/>
      <c r="H8498" s="28"/>
      <c r="I8498" s="28"/>
      <c r="J8498" s="28"/>
      <c r="K8498" s="28"/>
      <c r="L8498" s="28"/>
      <c r="M8498" s="28"/>
      <c r="N8498" s="28"/>
      <c r="O8498" s="28"/>
      <c r="P8498" s="28"/>
      <c r="Q8498" s="28"/>
      <c r="R8498" s="28"/>
    </row>
    <row r="8499" spans="2:18">
      <c r="B8499" s="28"/>
      <c r="C8499" s="28"/>
      <c r="D8499" s="28"/>
      <c r="E8499" s="28"/>
      <c r="F8499" s="28"/>
      <c r="G8499" s="28"/>
      <c r="H8499" s="28"/>
      <c r="I8499" s="28"/>
      <c r="J8499" s="28"/>
      <c r="K8499" s="28"/>
      <c r="L8499" s="28"/>
      <c r="M8499" s="28"/>
      <c r="N8499" s="28"/>
      <c r="O8499" s="28"/>
      <c r="P8499" s="28"/>
      <c r="Q8499" s="28"/>
      <c r="R8499" s="28"/>
    </row>
    <row r="8500" spans="2:18">
      <c r="B8500" s="28"/>
      <c r="C8500" s="28"/>
      <c r="D8500" s="28"/>
      <c r="E8500" s="28"/>
      <c r="F8500" s="28"/>
      <c r="G8500" s="28"/>
      <c r="H8500" s="28"/>
      <c r="I8500" s="28"/>
      <c r="J8500" s="28"/>
      <c r="K8500" s="28"/>
      <c r="L8500" s="28"/>
      <c r="M8500" s="28"/>
      <c r="N8500" s="28"/>
      <c r="O8500" s="28"/>
      <c r="P8500" s="28"/>
      <c r="Q8500" s="28"/>
      <c r="R8500" s="28"/>
    </row>
    <row r="8501" spans="2:18">
      <c r="B8501" s="28"/>
      <c r="C8501" s="28"/>
      <c r="D8501" s="28"/>
      <c r="E8501" s="28"/>
      <c r="F8501" s="28"/>
      <c r="G8501" s="28"/>
      <c r="H8501" s="28"/>
      <c r="I8501" s="28"/>
      <c r="J8501" s="28"/>
      <c r="K8501" s="28"/>
      <c r="L8501" s="28"/>
      <c r="M8501" s="28"/>
      <c r="N8501" s="28"/>
      <c r="O8501" s="28"/>
      <c r="P8501" s="28"/>
      <c r="Q8501" s="28"/>
      <c r="R8501" s="28"/>
    </row>
    <row r="8502" spans="2:18">
      <c r="B8502" s="28"/>
      <c r="C8502" s="28"/>
      <c r="D8502" s="28"/>
      <c r="E8502" s="28"/>
      <c r="F8502" s="28"/>
      <c r="G8502" s="28"/>
      <c r="H8502" s="28"/>
      <c r="I8502" s="28"/>
      <c r="J8502" s="28"/>
      <c r="K8502" s="28"/>
      <c r="L8502" s="28"/>
      <c r="M8502" s="28"/>
      <c r="N8502" s="28"/>
      <c r="O8502" s="28"/>
      <c r="P8502" s="28"/>
      <c r="Q8502" s="28"/>
      <c r="R8502" s="28"/>
    </row>
    <row r="8503" spans="2:18">
      <c r="B8503" s="28"/>
      <c r="C8503" s="28"/>
      <c r="D8503" s="28"/>
      <c r="E8503" s="28"/>
      <c r="F8503" s="28"/>
      <c r="G8503" s="28"/>
      <c r="H8503" s="28"/>
      <c r="I8503" s="28"/>
      <c r="J8503" s="28"/>
      <c r="K8503" s="28"/>
      <c r="L8503" s="28"/>
      <c r="M8503" s="28"/>
      <c r="N8503" s="28"/>
      <c r="O8503" s="28"/>
      <c r="P8503" s="28"/>
      <c r="Q8503" s="28"/>
      <c r="R8503" s="28"/>
    </row>
    <row r="8504" spans="2:18">
      <c r="B8504" s="28"/>
      <c r="C8504" s="28"/>
      <c r="D8504" s="28"/>
      <c r="E8504" s="28"/>
      <c r="F8504" s="28"/>
      <c r="G8504" s="28"/>
      <c r="H8504" s="28"/>
      <c r="I8504" s="28"/>
      <c r="J8504" s="28"/>
      <c r="K8504" s="28"/>
      <c r="L8504" s="28"/>
      <c r="M8504" s="28"/>
      <c r="N8504" s="28"/>
      <c r="O8504" s="28"/>
      <c r="P8504" s="28"/>
      <c r="Q8504" s="28"/>
      <c r="R8504" s="28"/>
    </row>
    <row r="8505" spans="2:18">
      <c r="B8505" s="28"/>
      <c r="C8505" s="28"/>
      <c r="D8505" s="28"/>
      <c r="E8505" s="28"/>
      <c r="F8505" s="28"/>
      <c r="G8505" s="28"/>
      <c r="H8505" s="28"/>
      <c r="I8505" s="28"/>
      <c r="J8505" s="28"/>
      <c r="K8505" s="28"/>
      <c r="L8505" s="28"/>
      <c r="M8505" s="28"/>
      <c r="N8505" s="28"/>
      <c r="O8505" s="28"/>
      <c r="P8505" s="28"/>
      <c r="Q8505" s="28"/>
      <c r="R8505" s="28"/>
    </row>
    <row r="8506" spans="2:18">
      <c r="B8506" s="28"/>
      <c r="C8506" s="28"/>
      <c r="D8506" s="28"/>
      <c r="E8506" s="28"/>
      <c r="F8506" s="28"/>
      <c r="G8506" s="28"/>
      <c r="H8506" s="28"/>
      <c r="I8506" s="28"/>
      <c r="J8506" s="28"/>
      <c r="K8506" s="28"/>
      <c r="L8506" s="28"/>
      <c r="M8506" s="28"/>
      <c r="N8506" s="28"/>
      <c r="O8506" s="28"/>
      <c r="P8506" s="28"/>
      <c r="Q8506" s="28"/>
      <c r="R8506" s="28"/>
    </row>
    <row r="8507" spans="2:18">
      <c r="B8507" s="28"/>
      <c r="C8507" s="28"/>
      <c r="D8507" s="28"/>
      <c r="E8507" s="28"/>
      <c r="F8507" s="28"/>
      <c r="G8507" s="28"/>
      <c r="H8507" s="28"/>
      <c r="I8507" s="28"/>
      <c r="J8507" s="28"/>
      <c r="K8507" s="28"/>
      <c r="L8507" s="28"/>
      <c r="M8507" s="28"/>
      <c r="N8507" s="28"/>
      <c r="O8507" s="28"/>
      <c r="P8507" s="28"/>
      <c r="Q8507" s="28"/>
      <c r="R8507" s="28"/>
    </row>
    <row r="8508" spans="2:18">
      <c r="B8508" s="28"/>
      <c r="C8508" s="28"/>
      <c r="D8508" s="28"/>
      <c r="E8508" s="28"/>
      <c r="F8508" s="28"/>
      <c r="G8508" s="28"/>
      <c r="H8508" s="28"/>
      <c r="I8508" s="28"/>
      <c r="J8508" s="28"/>
      <c r="K8508" s="28"/>
      <c r="L8508" s="28"/>
      <c r="M8508" s="28"/>
      <c r="N8508" s="28"/>
      <c r="O8508" s="28"/>
      <c r="P8508" s="28"/>
      <c r="Q8508" s="28"/>
      <c r="R8508" s="28"/>
    </row>
    <row r="8509" spans="2:18">
      <c r="B8509" s="28"/>
      <c r="C8509" s="28"/>
      <c r="D8509" s="28"/>
      <c r="E8509" s="28"/>
      <c r="F8509" s="28"/>
      <c r="G8509" s="28"/>
      <c r="H8509" s="28"/>
      <c r="I8509" s="28"/>
      <c r="J8509" s="28"/>
      <c r="K8509" s="28"/>
      <c r="L8509" s="28"/>
      <c r="M8509" s="28"/>
      <c r="N8509" s="28"/>
      <c r="O8509" s="28"/>
      <c r="P8509" s="28"/>
      <c r="Q8509" s="28"/>
      <c r="R8509" s="28"/>
    </row>
    <row r="8510" spans="2:18">
      <c r="B8510" s="28"/>
      <c r="C8510" s="28"/>
      <c r="D8510" s="28"/>
      <c r="E8510" s="28"/>
      <c r="F8510" s="28"/>
      <c r="G8510" s="28"/>
      <c r="H8510" s="28"/>
      <c r="I8510" s="28"/>
      <c r="J8510" s="28"/>
      <c r="K8510" s="28"/>
      <c r="L8510" s="28"/>
      <c r="M8510" s="28"/>
      <c r="N8510" s="28"/>
      <c r="O8510" s="28"/>
      <c r="P8510" s="28"/>
      <c r="Q8510" s="28"/>
      <c r="R8510" s="28"/>
    </row>
    <row r="8511" spans="2:18">
      <c r="B8511" s="28"/>
      <c r="C8511" s="28"/>
      <c r="D8511" s="28"/>
      <c r="E8511" s="28"/>
      <c r="F8511" s="28"/>
      <c r="G8511" s="28"/>
      <c r="H8511" s="28"/>
      <c r="I8511" s="28"/>
      <c r="J8511" s="28"/>
      <c r="K8511" s="28"/>
      <c r="L8511" s="28"/>
      <c r="M8511" s="28"/>
      <c r="N8511" s="28"/>
      <c r="O8511" s="28"/>
      <c r="P8511" s="28"/>
      <c r="Q8511" s="28"/>
      <c r="R8511" s="28"/>
    </row>
    <row r="8512" spans="2:18">
      <c r="B8512" s="28"/>
      <c r="C8512" s="28"/>
      <c r="D8512" s="28"/>
      <c r="E8512" s="28"/>
      <c r="F8512" s="28"/>
      <c r="G8512" s="28"/>
      <c r="H8512" s="28"/>
      <c r="I8512" s="28"/>
      <c r="J8512" s="28"/>
      <c r="K8512" s="28"/>
      <c r="L8512" s="28"/>
      <c r="M8512" s="28"/>
      <c r="N8512" s="28"/>
      <c r="O8512" s="28"/>
      <c r="P8512" s="28"/>
      <c r="Q8512" s="28"/>
      <c r="R8512" s="28"/>
    </row>
    <row r="8513" spans="2:18">
      <c r="B8513" s="28"/>
      <c r="C8513" s="28"/>
      <c r="D8513" s="28"/>
      <c r="E8513" s="28"/>
      <c r="F8513" s="28"/>
      <c r="G8513" s="28"/>
      <c r="H8513" s="28"/>
      <c r="I8513" s="28"/>
      <c r="J8513" s="28"/>
      <c r="K8513" s="28"/>
      <c r="L8513" s="28"/>
      <c r="M8513" s="28"/>
      <c r="N8513" s="28"/>
      <c r="O8513" s="28"/>
      <c r="P8513" s="28"/>
      <c r="Q8513" s="28"/>
      <c r="R8513" s="28"/>
    </row>
    <row r="8514" spans="2:18">
      <c r="B8514" s="28"/>
      <c r="C8514" s="28"/>
      <c r="D8514" s="28"/>
      <c r="E8514" s="28"/>
      <c r="F8514" s="28"/>
      <c r="G8514" s="28"/>
      <c r="H8514" s="28"/>
      <c r="I8514" s="28"/>
      <c r="J8514" s="28"/>
      <c r="K8514" s="28"/>
      <c r="L8514" s="28"/>
      <c r="M8514" s="28"/>
      <c r="N8514" s="28"/>
      <c r="O8514" s="28"/>
      <c r="P8514" s="28"/>
      <c r="Q8514" s="28"/>
      <c r="R8514" s="28"/>
    </row>
    <row r="8515" spans="2:18">
      <c r="B8515" s="28"/>
      <c r="C8515" s="28"/>
      <c r="D8515" s="28"/>
      <c r="E8515" s="28"/>
      <c r="F8515" s="28"/>
      <c r="G8515" s="28"/>
      <c r="H8515" s="28"/>
      <c r="I8515" s="28"/>
      <c r="J8515" s="28"/>
      <c r="K8515" s="28"/>
      <c r="L8515" s="28"/>
      <c r="M8515" s="28"/>
      <c r="N8515" s="28"/>
      <c r="O8515" s="28"/>
      <c r="P8515" s="28"/>
      <c r="Q8515" s="28"/>
      <c r="R8515" s="28"/>
    </row>
    <row r="8516" spans="2:18">
      <c r="B8516" s="28"/>
      <c r="C8516" s="28"/>
      <c r="D8516" s="28"/>
      <c r="E8516" s="28"/>
      <c r="F8516" s="28"/>
      <c r="G8516" s="28"/>
      <c r="H8516" s="28"/>
      <c r="I8516" s="28"/>
      <c r="J8516" s="28"/>
      <c r="K8516" s="28"/>
      <c r="L8516" s="28"/>
      <c r="M8516" s="28"/>
      <c r="N8516" s="28"/>
      <c r="O8516" s="28"/>
      <c r="P8516" s="28"/>
      <c r="Q8516" s="28"/>
      <c r="R8516" s="28"/>
    </row>
    <row r="8517" spans="2:18">
      <c r="B8517" s="28"/>
      <c r="C8517" s="28"/>
      <c r="D8517" s="28"/>
      <c r="E8517" s="28"/>
      <c r="F8517" s="28"/>
      <c r="G8517" s="28"/>
      <c r="H8517" s="28"/>
      <c r="I8517" s="28"/>
      <c r="J8517" s="28"/>
      <c r="K8517" s="28"/>
      <c r="L8517" s="28"/>
      <c r="M8517" s="28"/>
      <c r="N8517" s="28"/>
      <c r="O8517" s="28"/>
      <c r="P8517" s="28"/>
      <c r="Q8517" s="28"/>
      <c r="R8517" s="28"/>
    </row>
    <row r="8518" spans="2:18">
      <c r="B8518" s="28"/>
      <c r="C8518" s="28"/>
      <c r="D8518" s="28"/>
      <c r="E8518" s="28"/>
      <c r="F8518" s="28"/>
      <c r="G8518" s="28"/>
      <c r="H8518" s="28"/>
      <c r="I8518" s="28"/>
      <c r="J8518" s="28"/>
      <c r="K8518" s="28"/>
      <c r="L8518" s="28"/>
      <c r="M8518" s="28"/>
      <c r="N8518" s="28"/>
      <c r="O8518" s="28"/>
      <c r="P8518" s="28"/>
      <c r="Q8518" s="28"/>
      <c r="R8518" s="28"/>
    </row>
    <row r="8519" spans="2:18">
      <c r="B8519" s="28"/>
      <c r="C8519" s="28"/>
      <c r="D8519" s="28"/>
      <c r="E8519" s="28"/>
      <c r="F8519" s="28"/>
      <c r="G8519" s="28"/>
      <c r="H8519" s="28"/>
      <c r="I8519" s="28"/>
      <c r="J8519" s="28"/>
      <c r="K8519" s="28"/>
      <c r="L8519" s="28"/>
      <c r="M8519" s="28"/>
      <c r="N8519" s="28"/>
      <c r="O8519" s="28"/>
      <c r="P8519" s="28"/>
      <c r="Q8519" s="28"/>
      <c r="R8519" s="28"/>
    </row>
    <row r="8520" spans="2:18">
      <c r="B8520" s="28"/>
      <c r="C8520" s="28"/>
      <c r="D8520" s="28"/>
      <c r="E8520" s="28"/>
      <c r="F8520" s="28"/>
      <c r="G8520" s="28"/>
      <c r="H8520" s="28"/>
      <c r="I8520" s="28"/>
      <c r="J8520" s="28"/>
      <c r="K8520" s="28"/>
      <c r="L8520" s="28"/>
      <c r="M8520" s="28"/>
      <c r="N8520" s="28"/>
      <c r="O8520" s="28"/>
      <c r="P8520" s="28"/>
      <c r="Q8520" s="28"/>
      <c r="R8520" s="28"/>
    </row>
    <row r="8521" spans="2:18">
      <c r="B8521" s="28"/>
      <c r="C8521" s="28"/>
      <c r="D8521" s="28"/>
      <c r="E8521" s="28"/>
      <c r="F8521" s="28"/>
      <c r="G8521" s="28"/>
      <c r="H8521" s="28"/>
      <c r="I8521" s="28"/>
      <c r="J8521" s="28"/>
      <c r="K8521" s="28"/>
      <c r="L8521" s="28"/>
      <c r="M8521" s="28"/>
      <c r="N8521" s="28"/>
      <c r="O8521" s="28"/>
      <c r="P8521" s="28"/>
      <c r="Q8521" s="28"/>
      <c r="R8521" s="28"/>
    </row>
    <row r="8522" spans="2:18">
      <c r="B8522" s="28"/>
      <c r="C8522" s="28"/>
      <c r="D8522" s="28"/>
      <c r="E8522" s="28"/>
      <c r="F8522" s="28"/>
      <c r="G8522" s="28"/>
      <c r="H8522" s="28"/>
      <c r="I8522" s="28"/>
      <c r="J8522" s="28"/>
      <c r="K8522" s="28"/>
      <c r="L8522" s="28"/>
      <c r="M8522" s="28"/>
      <c r="N8522" s="28"/>
      <c r="O8522" s="28"/>
      <c r="P8522" s="28"/>
      <c r="Q8522" s="28"/>
      <c r="R8522" s="28"/>
    </row>
    <row r="8523" spans="2:18">
      <c r="B8523" s="28"/>
      <c r="C8523" s="28"/>
      <c r="D8523" s="28"/>
      <c r="E8523" s="28"/>
      <c r="F8523" s="28"/>
      <c r="G8523" s="28"/>
      <c r="H8523" s="28"/>
      <c r="I8523" s="28"/>
      <c r="J8523" s="28"/>
      <c r="K8523" s="28"/>
      <c r="L8523" s="28"/>
      <c r="M8523" s="28"/>
      <c r="N8523" s="28"/>
      <c r="O8523" s="28"/>
      <c r="P8523" s="28"/>
      <c r="Q8523" s="28"/>
      <c r="R8523" s="28"/>
    </row>
    <row r="8524" spans="2:18">
      <c r="B8524" s="28"/>
      <c r="C8524" s="28"/>
      <c r="D8524" s="28"/>
      <c r="E8524" s="28"/>
      <c r="F8524" s="28"/>
      <c r="G8524" s="28"/>
      <c r="H8524" s="28"/>
      <c r="I8524" s="28"/>
      <c r="J8524" s="28"/>
      <c r="K8524" s="28"/>
      <c r="L8524" s="28"/>
      <c r="M8524" s="28"/>
      <c r="N8524" s="28"/>
      <c r="O8524" s="28"/>
      <c r="P8524" s="28"/>
      <c r="Q8524" s="28"/>
      <c r="R8524" s="28"/>
    </row>
    <row r="8525" spans="2:18">
      <c r="B8525" s="28"/>
      <c r="C8525" s="28"/>
      <c r="D8525" s="28"/>
      <c r="E8525" s="28"/>
      <c r="F8525" s="28"/>
      <c r="G8525" s="28"/>
      <c r="H8525" s="28"/>
      <c r="I8525" s="28"/>
      <c r="J8525" s="28"/>
      <c r="K8525" s="28"/>
      <c r="L8525" s="28"/>
      <c r="M8525" s="28"/>
      <c r="N8525" s="28"/>
      <c r="O8525" s="28"/>
      <c r="P8525" s="28"/>
      <c r="Q8525" s="28"/>
      <c r="R8525" s="28"/>
    </row>
    <row r="8526" spans="2:18">
      <c r="B8526" s="28"/>
      <c r="C8526" s="28"/>
      <c r="D8526" s="28"/>
      <c r="E8526" s="28"/>
      <c r="F8526" s="28"/>
      <c r="G8526" s="28"/>
      <c r="H8526" s="28"/>
      <c r="I8526" s="28"/>
      <c r="J8526" s="28"/>
      <c r="K8526" s="28"/>
      <c r="L8526" s="28"/>
      <c r="M8526" s="28"/>
      <c r="N8526" s="28"/>
      <c r="O8526" s="28"/>
      <c r="P8526" s="28"/>
      <c r="Q8526" s="28"/>
      <c r="R8526" s="28"/>
    </row>
    <row r="8527" spans="2:18">
      <c r="B8527" s="28"/>
      <c r="C8527" s="28"/>
      <c r="D8527" s="28"/>
      <c r="E8527" s="28"/>
      <c r="F8527" s="28"/>
      <c r="G8527" s="28"/>
      <c r="H8527" s="28"/>
      <c r="I8527" s="28"/>
      <c r="J8527" s="28"/>
      <c r="K8527" s="28"/>
      <c r="L8527" s="28"/>
      <c r="M8527" s="28"/>
      <c r="N8527" s="28"/>
      <c r="O8527" s="28"/>
      <c r="P8527" s="28"/>
      <c r="Q8527" s="28"/>
      <c r="R8527" s="28"/>
    </row>
    <row r="8528" spans="2:18">
      <c r="B8528" s="28"/>
      <c r="C8528" s="28"/>
      <c r="D8528" s="28"/>
      <c r="E8528" s="28"/>
      <c r="F8528" s="28"/>
      <c r="G8528" s="28"/>
      <c r="H8528" s="28"/>
      <c r="I8528" s="28"/>
      <c r="J8528" s="28"/>
      <c r="K8528" s="28"/>
      <c r="L8528" s="28"/>
      <c r="M8528" s="28"/>
      <c r="N8528" s="28"/>
      <c r="O8528" s="28"/>
      <c r="P8528" s="28"/>
      <c r="Q8528" s="28"/>
      <c r="R8528" s="28"/>
    </row>
    <row r="8529" spans="2:18">
      <c r="B8529" s="28"/>
      <c r="C8529" s="28"/>
      <c r="D8529" s="28"/>
      <c r="E8529" s="28"/>
      <c r="F8529" s="28"/>
      <c r="G8529" s="28"/>
      <c r="H8529" s="28"/>
      <c r="I8529" s="28"/>
      <c r="J8529" s="28"/>
      <c r="K8529" s="28"/>
      <c r="L8529" s="28"/>
      <c r="M8529" s="28"/>
      <c r="N8529" s="28"/>
      <c r="O8529" s="28"/>
      <c r="P8529" s="28"/>
      <c r="Q8529" s="28"/>
      <c r="R8529" s="28"/>
    </row>
    <row r="8530" spans="2:18">
      <c r="B8530" s="28"/>
      <c r="C8530" s="28"/>
      <c r="D8530" s="28"/>
      <c r="E8530" s="28"/>
      <c r="F8530" s="28"/>
      <c r="G8530" s="28"/>
      <c r="H8530" s="28"/>
      <c r="I8530" s="28"/>
      <c r="J8530" s="28"/>
      <c r="K8530" s="28"/>
      <c r="L8530" s="28"/>
      <c r="M8530" s="28"/>
      <c r="N8530" s="28"/>
      <c r="O8530" s="28"/>
      <c r="P8530" s="28"/>
      <c r="Q8530" s="28"/>
      <c r="R8530" s="28"/>
    </row>
    <row r="8531" spans="2:18">
      <c r="B8531" s="28"/>
      <c r="C8531" s="28"/>
      <c r="D8531" s="28"/>
      <c r="E8531" s="28"/>
      <c r="F8531" s="28"/>
      <c r="G8531" s="28"/>
      <c r="H8531" s="28"/>
      <c r="I8531" s="28"/>
      <c r="J8531" s="28"/>
      <c r="K8531" s="28"/>
      <c r="L8531" s="28"/>
      <c r="M8531" s="28"/>
      <c r="N8531" s="28"/>
      <c r="O8531" s="28"/>
      <c r="P8531" s="28"/>
      <c r="Q8531" s="28"/>
      <c r="R8531" s="28"/>
    </row>
    <row r="8532" spans="2:18">
      <c r="B8532" s="28"/>
      <c r="C8532" s="28"/>
      <c r="D8532" s="28"/>
      <c r="E8532" s="28"/>
      <c r="F8532" s="28"/>
      <c r="G8532" s="28"/>
      <c r="H8532" s="28"/>
      <c r="I8532" s="28"/>
      <c r="J8532" s="28"/>
      <c r="K8532" s="28"/>
      <c r="L8532" s="28"/>
      <c r="M8532" s="28"/>
      <c r="N8532" s="28"/>
      <c r="O8532" s="28"/>
      <c r="P8532" s="28"/>
      <c r="Q8532" s="28"/>
      <c r="R8532" s="28"/>
    </row>
    <row r="8533" spans="2:18">
      <c r="B8533" s="28"/>
      <c r="C8533" s="28"/>
      <c r="D8533" s="28"/>
      <c r="E8533" s="28"/>
      <c r="F8533" s="28"/>
      <c r="G8533" s="28"/>
      <c r="H8533" s="28"/>
      <c r="I8533" s="28"/>
      <c r="J8533" s="28"/>
      <c r="K8533" s="28"/>
      <c r="L8533" s="28"/>
      <c r="M8533" s="28"/>
      <c r="N8533" s="28"/>
      <c r="O8533" s="28"/>
      <c r="P8533" s="28"/>
      <c r="Q8533" s="28"/>
      <c r="R8533" s="28"/>
    </row>
    <row r="8534" spans="2:18">
      <c r="B8534" s="28"/>
      <c r="C8534" s="28"/>
      <c r="D8534" s="28"/>
      <c r="E8534" s="28"/>
      <c r="F8534" s="28"/>
      <c r="G8534" s="28"/>
      <c r="H8534" s="28"/>
      <c r="I8534" s="28"/>
      <c r="J8534" s="28"/>
      <c r="K8534" s="28"/>
      <c r="L8534" s="28"/>
      <c r="M8534" s="28"/>
      <c r="N8534" s="28"/>
      <c r="O8534" s="28"/>
      <c r="P8534" s="28"/>
      <c r="Q8534" s="28"/>
      <c r="R8534" s="28"/>
    </row>
    <row r="8535" spans="2:18">
      <c r="B8535" s="28"/>
      <c r="C8535" s="28"/>
      <c r="D8535" s="28"/>
      <c r="E8535" s="28"/>
      <c r="F8535" s="28"/>
      <c r="G8535" s="28"/>
      <c r="H8535" s="28"/>
      <c r="I8535" s="28"/>
      <c r="J8535" s="28"/>
      <c r="K8535" s="28"/>
      <c r="L8535" s="28"/>
      <c r="M8535" s="28"/>
      <c r="N8535" s="28"/>
      <c r="O8535" s="28"/>
      <c r="P8535" s="28"/>
      <c r="Q8535" s="28"/>
      <c r="R8535" s="28"/>
    </row>
    <row r="8536" spans="2:18">
      <c r="B8536" s="28"/>
      <c r="C8536" s="28"/>
      <c r="D8536" s="28"/>
      <c r="E8536" s="28"/>
      <c r="F8536" s="28"/>
      <c r="G8536" s="28"/>
      <c r="H8536" s="28"/>
      <c r="I8536" s="28"/>
      <c r="J8536" s="28"/>
      <c r="K8536" s="28"/>
      <c r="L8536" s="28"/>
      <c r="M8536" s="28"/>
      <c r="N8536" s="28"/>
      <c r="O8536" s="28"/>
      <c r="P8536" s="28"/>
      <c r="Q8536" s="28"/>
      <c r="R8536" s="28"/>
    </row>
    <row r="8537" spans="2:18">
      <c r="B8537" s="28"/>
      <c r="C8537" s="28"/>
      <c r="D8537" s="28"/>
      <c r="E8537" s="28"/>
      <c r="F8537" s="28"/>
      <c r="G8537" s="28"/>
      <c r="H8537" s="28"/>
      <c r="I8537" s="28"/>
      <c r="J8537" s="28"/>
      <c r="K8537" s="28"/>
      <c r="L8537" s="28"/>
      <c r="M8537" s="28"/>
      <c r="N8537" s="28"/>
      <c r="O8537" s="28"/>
      <c r="P8537" s="28"/>
      <c r="Q8537" s="28"/>
      <c r="R8537" s="28"/>
    </row>
    <row r="8538" spans="2:18">
      <c r="B8538" s="28"/>
      <c r="C8538" s="28"/>
      <c r="D8538" s="28"/>
      <c r="E8538" s="28"/>
      <c r="F8538" s="28"/>
      <c r="G8538" s="28"/>
      <c r="H8538" s="28"/>
      <c r="I8538" s="28"/>
      <c r="J8538" s="28"/>
      <c r="K8538" s="28"/>
      <c r="L8538" s="28"/>
      <c r="M8538" s="28"/>
      <c r="N8538" s="28"/>
      <c r="O8538" s="28"/>
      <c r="P8538" s="28"/>
      <c r="Q8538" s="28"/>
      <c r="R8538" s="28"/>
    </row>
    <row r="8539" spans="2:18">
      <c r="B8539" s="28"/>
      <c r="C8539" s="28"/>
      <c r="D8539" s="28"/>
      <c r="E8539" s="28"/>
      <c r="F8539" s="28"/>
      <c r="G8539" s="28"/>
      <c r="H8539" s="28"/>
      <c r="I8539" s="28"/>
      <c r="J8539" s="28"/>
      <c r="K8539" s="28"/>
      <c r="L8539" s="28"/>
      <c r="M8539" s="28"/>
      <c r="N8539" s="28"/>
      <c r="O8539" s="28"/>
      <c r="P8539" s="28"/>
      <c r="Q8539" s="28"/>
      <c r="R8539" s="28"/>
    </row>
    <row r="8540" spans="2:18">
      <c r="B8540" s="28"/>
      <c r="C8540" s="28"/>
      <c r="D8540" s="28"/>
      <c r="E8540" s="28"/>
      <c r="F8540" s="28"/>
      <c r="G8540" s="28"/>
      <c r="H8540" s="28"/>
      <c r="I8540" s="28"/>
      <c r="J8540" s="28"/>
      <c r="K8540" s="28"/>
      <c r="L8540" s="28"/>
      <c r="M8540" s="28"/>
      <c r="N8540" s="28"/>
      <c r="O8540" s="28"/>
      <c r="P8540" s="28"/>
      <c r="Q8540" s="28"/>
      <c r="R8540" s="28"/>
    </row>
    <row r="8541" spans="2:18">
      <c r="B8541" s="28"/>
      <c r="C8541" s="28"/>
      <c r="D8541" s="28"/>
      <c r="E8541" s="28"/>
      <c r="F8541" s="28"/>
      <c r="G8541" s="28"/>
      <c r="H8541" s="28"/>
      <c r="I8541" s="28"/>
      <c r="J8541" s="28"/>
      <c r="K8541" s="28"/>
      <c r="L8541" s="28"/>
      <c r="M8541" s="28"/>
      <c r="N8541" s="28"/>
      <c r="O8541" s="28"/>
      <c r="P8541" s="28"/>
      <c r="Q8541" s="28"/>
      <c r="R8541" s="28"/>
    </row>
    <row r="8542" spans="2:18">
      <c r="B8542" s="28"/>
      <c r="C8542" s="28"/>
      <c r="D8542" s="28"/>
      <c r="E8542" s="28"/>
      <c r="F8542" s="28"/>
      <c r="G8542" s="28"/>
      <c r="H8542" s="28"/>
      <c r="I8542" s="28"/>
      <c r="J8542" s="28"/>
      <c r="K8542" s="28"/>
      <c r="L8542" s="28"/>
      <c r="M8542" s="28"/>
      <c r="N8542" s="28"/>
      <c r="O8542" s="28"/>
      <c r="P8542" s="28"/>
      <c r="Q8542" s="28"/>
      <c r="R8542" s="28"/>
    </row>
    <row r="8543" spans="2:18">
      <c r="B8543" s="28"/>
      <c r="C8543" s="28"/>
      <c r="D8543" s="28"/>
      <c r="E8543" s="28"/>
      <c r="F8543" s="28"/>
      <c r="G8543" s="28"/>
      <c r="H8543" s="28"/>
      <c r="I8543" s="28"/>
      <c r="J8543" s="28"/>
      <c r="K8543" s="28"/>
      <c r="L8543" s="28"/>
      <c r="M8543" s="28"/>
      <c r="N8543" s="28"/>
      <c r="O8543" s="28"/>
      <c r="P8543" s="28"/>
      <c r="Q8543" s="28"/>
      <c r="R8543" s="28"/>
    </row>
    <row r="8544" spans="2:18">
      <c r="B8544" s="28"/>
      <c r="C8544" s="28"/>
      <c r="D8544" s="28"/>
      <c r="E8544" s="28"/>
      <c r="F8544" s="28"/>
      <c r="G8544" s="28"/>
      <c r="H8544" s="28"/>
      <c r="I8544" s="28"/>
      <c r="J8544" s="28"/>
      <c r="K8544" s="28"/>
      <c r="L8544" s="28"/>
      <c r="M8544" s="28"/>
      <c r="N8544" s="28"/>
      <c r="O8544" s="28"/>
      <c r="P8544" s="28"/>
      <c r="Q8544" s="28"/>
      <c r="R8544" s="28"/>
    </row>
    <row r="8545" spans="2:18">
      <c r="B8545" s="28"/>
      <c r="C8545" s="28"/>
      <c r="D8545" s="28"/>
      <c r="E8545" s="28"/>
      <c r="F8545" s="28"/>
      <c r="G8545" s="28"/>
      <c r="H8545" s="28"/>
      <c r="I8545" s="28"/>
      <c r="J8545" s="28"/>
      <c r="K8545" s="28"/>
      <c r="L8545" s="28"/>
      <c r="M8545" s="28"/>
      <c r="N8545" s="28"/>
      <c r="O8545" s="28"/>
      <c r="P8545" s="28"/>
      <c r="Q8545" s="28"/>
      <c r="R8545" s="28"/>
    </row>
    <row r="8546" spans="2:18">
      <c r="B8546" s="28"/>
      <c r="C8546" s="28"/>
      <c r="D8546" s="28"/>
      <c r="E8546" s="28"/>
      <c r="F8546" s="28"/>
      <c r="G8546" s="28"/>
      <c r="H8546" s="28"/>
      <c r="I8546" s="28"/>
      <c r="J8546" s="28"/>
      <c r="K8546" s="28"/>
      <c r="L8546" s="28"/>
      <c r="M8546" s="28"/>
      <c r="N8546" s="28"/>
      <c r="O8546" s="28"/>
      <c r="P8546" s="28"/>
      <c r="Q8546" s="28"/>
      <c r="R8546" s="28"/>
    </row>
    <row r="8547" spans="2:18">
      <c r="B8547" s="28"/>
      <c r="C8547" s="28"/>
      <c r="D8547" s="28"/>
      <c r="E8547" s="28"/>
      <c r="F8547" s="28"/>
      <c r="G8547" s="28"/>
      <c r="H8547" s="28"/>
      <c r="I8547" s="28"/>
      <c r="J8547" s="28"/>
      <c r="K8547" s="28"/>
      <c r="L8547" s="28"/>
      <c r="M8547" s="28"/>
      <c r="N8547" s="28"/>
      <c r="O8547" s="28"/>
      <c r="P8547" s="28"/>
      <c r="Q8547" s="28"/>
      <c r="R8547" s="28"/>
    </row>
    <row r="8548" spans="2:18">
      <c r="B8548" s="28"/>
      <c r="C8548" s="28"/>
      <c r="D8548" s="28"/>
      <c r="E8548" s="28"/>
      <c r="F8548" s="28"/>
      <c r="G8548" s="28"/>
      <c r="H8548" s="28"/>
      <c r="I8548" s="28"/>
      <c r="J8548" s="28"/>
      <c r="K8548" s="28"/>
      <c r="L8548" s="28"/>
      <c r="M8548" s="28"/>
      <c r="N8548" s="28"/>
      <c r="O8548" s="28"/>
      <c r="P8548" s="28"/>
      <c r="Q8548" s="28"/>
      <c r="R8548" s="28"/>
    </row>
    <row r="8549" spans="2:18">
      <c r="B8549" s="28"/>
      <c r="C8549" s="28"/>
      <c r="D8549" s="28"/>
      <c r="E8549" s="28"/>
      <c r="F8549" s="28"/>
      <c r="G8549" s="28"/>
      <c r="H8549" s="28"/>
      <c r="I8549" s="28"/>
      <c r="J8549" s="28"/>
      <c r="K8549" s="28"/>
      <c r="L8549" s="28"/>
      <c r="M8549" s="28"/>
      <c r="N8549" s="28"/>
      <c r="O8549" s="28"/>
      <c r="P8549" s="28"/>
      <c r="Q8549" s="28"/>
      <c r="R8549" s="28"/>
    </row>
    <row r="8550" spans="2:18">
      <c r="B8550" s="28"/>
      <c r="C8550" s="28"/>
      <c r="D8550" s="28"/>
      <c r="E8550" s="28"/>
      <c r="F8550" s="28"/>
      <c r="G8550" s="28"/>
      <c r="H8550" s="28"/>
      <c r="I8550" s="28"/>
      <c r="J8550" s="28"/>
      <c r="K8550" s="28"/>
      <c r="L8550" s="28"/>
      <c r="M8550" s="28"/>
      <c r="N8550" s="28"/>
      <c r="O8550" s="28"/>
      <c r="P8550" s="28"/>
      <c r="Q8550" s="28"/>
      <c r="R8550" s="28"/>
    </row>
    <row r="8551" spans="2:18">
      <c r="B8551" s="28"/>
      <c r="C8551" s="28"/>
      <c r="D8551" s="28"/>
      <c r="E8551" s="28"/>
      <c r="F8551" s="28"/>
      <c r="G8551" s="28"/>
      <c r="H8551" s="28"/>
      <c r="I8551" s="28"/>
      <c r="J8551" s="28"/>
      <c r="K8551" s="28"/>
      <c r="L8551" s="28"/>
      <c r="M8551" s="28"/>
      <c r="N8551" s="28"/>
      <c r="O8551" s="28"/>
      <c r="P8551" s="28"/>
      <c r="Q8551" s="28"/>
      <c r="R8551" s="28"/>
    </row>
    <row r="8552" spans="2:18">
      <c r="B8552" s="28"/>
      <c r="C8552" s="28"/>
      <c r="D8552" s="28"/>
      <c r="E8552" s="28"/>
      <c r="F8552" s="28"/>
      <c r="G8552" s="28"/>
      <c r="H8552" s="28"/>
      <c r="I8552" s="28"/>
      <c r="J8552" s="28"/>
      <c r="K8552" s="28"/>
      <c r="L8552" s="28"/>
      <c r="M8552" s="28"/>
      <c r="N8552" s="28"/>
      <c r="O8552" s="28"/>
      <c r="P8552" s="28"/>
      <c r="Q8552" s="28"/>
      <c r="R8552" s="28"/>
    </row>
    <row r="8553" spans="2:18">
      <c r="B8553" s="28"/>
      <c r="C8553" s="28"/>
      <c r="D8553" s="28"/>
      <c r="E8553" s="28"/>
      <c r="F8553" s="28"/>
      <c r="G8553" s="28"/>
      <c r="H8553" s="28"/>
      <c r="I8553" s="28"/>
      <c r="J8553" s="28"/>
      <c r="K8553" s="28"/>
      <c r="L8553" s="28"/>
      <c r="M8553" s="28"/>
      <c r="N8553" s="28"/>
      <c r="O8553" s="28"/>
      <c r="P8553" s="28"/>
      <c r="Q8553" s="28"/>
      <c r="R8553" s="28"/>
    </row>
    <row r="8554" spans="2:18">
      <c r="B8554" s="28"/>
      <c r="C8554" s="28"/>
      <c r="D8554" s="28"/>
      <c r="E8554" s="28"/>
      <c r="F8554" s="28"/>
      <c r="G8554" s="28"/>
      <c r="H8554" s="28"/>
      <c r="I8554" s="28"/>
      <c r="J8554" s="28"/>
      <c r="K8554" s="28"/>
      <c r="L8554" s="28"/>
      <c r="M8554" s="28"/>
      <c r="N8554" s="28"/>
      <c r="O8554" s="28"/>
      <c r="P8554" s="28"/>
      <c r="Q8554" s="28"/>
      <c r="R8554" s="28"/>
    </row>
    <row r="8555" spans="2:18">
      <c r="B8555" s="28"/>
      <c r="C8555" s="28"/>
      <c r="D8555" s="28"/>
      <c r="E8555" s="28"/>
      <c r="F8555" s="28"/>
      <c r="G8555" s="28"/>
      <c r="H8555" s="28"/>
      <c r="I8555" s="28"/>
      <c r="J8555" s="28"/>
      <c r="K8555" s="28"/>
      <c r="L8555" s="28"/>
      <c r="M8555" s="28"/>
      <c r="N8555" s="28"/>
      <c r="O8555" s="28"/>
      <c r="P8555" s="28"/>
      <c r="Q8555" s="28"/>
      <c r="R8555" s="28"/>
    </row>
    <row r="8556" spans="2:18">
      <c r="B8556" s="28"/>
      <c r="C8556" s="28"/>
      <c r="D8556" s="28"/>
      <c r="E8556" s="28"/>
      <c r="F8556" s="28"/>
      <c r="G8556" s="28"/>
      <c r="H8556" s="28"/>
      <c r="I8556" s="28"/>
      <c r="J8556" s="28"/>
      <c r="K8556" s="28"/>
      <c r="L8556" s="28"/>
      <c r="M8556" s="28"/>
      <c r="N8556" s="28"/>
      <c r="O8556" s="28"/>
      <c r="P8556" s="28"/>
      <c r="Q8556" s="28"/>
      <c r="R8556" s="28"/>
    </row>
    <row r="8557" spans="2:18">
      <c r="B8557" s="28"/>
      <c r="C8557" s="28"/>
      <c r="D8557" s="28"/>
      <c r="E8557" s="28"/>
      <c r="F8557" s="28"/>
      <c r="G8557" s="28"/>
      <c r="H8557" s="28"/>
      <c r="I8557" s="28"/>
      <c r="J8557" s="28"/>
      <c r="K8557" s="28"/>
      <c r="L8557" s="28"/>
      <c r="M8557" s="28"/>
      <c r="N8557" s="28"/>
      <c r="O8557" s="28"/>
      <c r="P8557" s="28"/>
      <c r="Q8557" s="28"/>
      <c r="R8557" s="28"/>
    </row>
    <row r="8558" spans="2:18">
      <c r="B8558" s="28"/>
      <c r="C8558" s="28"/>
      <c r="D8558" s="28"/>
      <c r="E8558" s="28"/>
      <c r="F8558" s="28"/>
      <c r="G8558" s="28"/>
      <c r="H8558" s="28"/>
      <c r="I8558" s="28"/>
      <c r="J8558" s="28"/>
      <c r="K8558" s="28"/>
      <c r="L8558" s="28"/>
      <c r="M8558" s="28"/>
      <c r="N8558" s="28"/>
      <c r="O8558" s="28"/>
      <c r="P8558" s="28"/>
      <c r="Q8558" s="28"/>
      <c r="R8558" s="28"/>
    </row>
    <row r="8559" spans="2:18">
      <c r="B8559" s="28"/>
      <c r="C8559" s="28"/>
      <c r="D8559" s="28"/>
      <c r="E8559" s="28"/>
      <c r="F8559" s="28"/>
      <c r="G8559" s="28"/>
      <c r="H8559" s="28"/>
      <c r="I8559" s="28"/>
      <c r="J8559" s="28"/>
      <c r="K8559" s="28"/>
      <c r="L8559" s="28"/>
      <c r="M8559" s="28"/>
      <c r="N8559" s="28"/>
      <c r="O8559" s="28"/>
      <c r="P8559" s="28"/>
      <c r="Q8559" s="28"/>
      <c r="R8559" s="28"/>
    </row>
    <row r="8560" spans="2:18">
      <c r="B8560" s="28"/>
      <c r="C8560" s="28"/>
      <c r="D8560" s="28"/>
      <c r="E8560" s="28"/>
      <c r="F8560" s="28"/>
      <c r="G8560" s="28"/>
      <c r="H8560" s="28"/>
      <c r="I8560" s="28"/>
      <c r="J8560" s="28"/>
      <c r="K8560" s="28"/>
      <c r="L8560" s="28"/>
      <c r="M8560" s="28"/>
      <c r="N8560" s="28"/>
      <c r="O8560" s="28"/>
      <c r="P8560" s="28"/>
      <c r="Q8560" s="28"/>
      <c r="R8560" s="28"/>
    </row>
    <row r="8561" spans="2:18">
      <c r="B8561" s="28"/>
      <c r="C8561" s="28"/>
      <c r="D8561" s="28"/>
      <c r="E8561" s="28"/>
      <c r="F8561" s="28"/>
      <c r="G8561" s="28"/>
      <c r="H8561" s="28"/>
      <c r="I8561" s="28"/>
      <c r="J8561" s="28"/>
      <c r="K8561" s="28"/>
      <c r="L8561" s="28"/>
      <c r="M8561" s="28"/>
      <c r="N8561" s="28"/>
      <c r="O8561" s="28"/>
      <c r="P8561" s="28"/>
      <c r="Q8561" s="28"/>
      <c r="R8561" s="28"/>
    </row>
    <row r="8562" spans="2:18">
      <c r="B8562" s="28"/>
      <c r="C8562" s="28"/>
      <c r="D8562" s="28"/>
      <c r="E8562" s="28"/>
      <c r="F8562" s="28"/>
      <c r="G8562" s="28"/>
      <c r="H8562" s="28"/>
      <c r="I8562" s="28"/>
      <c r="J8562" s="28"/>
      <c r="K8562" s="28"/>
      <c r="L8562" s="28"/>
      <c r="M8562" s="28"/>
      <c r="N8562" s="28"/>
      <c r="O8562" s="28"/>
      <c r="P8562" s="28"/>
      <c r="Q8562" s="28"/>
      <c r="R8562" s="28"/>
    </row>
    <row r="8563" spans="2:18">
      <c r="B8563" s="28"/>
      <c r="C8563" s="28"/>
      <c r="D8563" s="28"/>
      <c r="E8563" s="28"/>
      <c r="F8563" s="28"/>
      <c r="G8563" s="28"/>
      <c r="H8563" s="28"/>
      <c r="I8563" s="28"/>
      <c r="J8563" s="28"/>
      <c r="K8563" s="28"/>
      <c r="L8563" s="28"/>
      <c r="M8563" s="28"/>
      <c r="N8563" s="28"/>
      <c r="O8563" s="28"/>
      <c r="P8563" s="28"/>
      <c r="Q8563" s="28"/>
      <c r="R8563" s="28"/>
    </row>
    <row r="8564" spans="2:18">
      <c r="B8564" s="28"/>
      <c r="C8564" s="28"/>
      <c r="D8564" s="28"/>
      <c r="E8564" s="28"/>
      <c r="F8564" s="28"/>
      <c r="G8564" s="28"/>
      <c r="H8564" s="28"/>
      <c r="I8564" s="28"/>
      <c r="J8564" s="28"/>
      <c r="K8564" s="28"/>
      <c r="L8564" s="28"/>
      <c r="M8564" s="28"/>
      <c r="N8564" s="28"/>
      <c r="O8564" s="28"/>
      <c r="P8564" s="28"/>
      <c r="Q8564" s="28"/>
      <c r="R8564" s="28"/>
    </row>
    <row r="8565" spans="2:18">
      <c r="B8565" s="28"/>
      <c r="C8565" s="28"/>
      <c r="D8565" s="28"/>
      <c r="E8565" s="28"/>
      <c r="F8565" s="28"/>
      <c r="G8565" s="28"/>
      <c r="H8565" s="28"/>
      <c r="I8565" s="28"/>
      <c r="J8565" s="28"/>
      <c r="K8565" s="28"/>
      <c r="L8565" s="28"/>
      <c r="M8565" s="28"/>
      <c r="N8565" s="28"/>
      <c r="O8565" s="28"/>
      <c r="P8565" s="28"/>
      <c r="Q8565" s="28"/>
      <c r="R8565" s="28"/>
    </row>
    <row r="8566" spans="2:18">
      <c r="B8566" s="28"/>
      <c r="C8566" s="28"/>
      <c r="D8566" s="28"/>
      <c r="E8566" s="28"/>
      <c r="F8566" s="28"/>
      <c r="G8566" s="28"/>
      <c r="H8566" s="28"/>
      <c r="I8566" s="28"/>
      <c r="J8566" s="28"/>
      <c r="K8566" s="28"/>
      <c r="L8566" s="28"/>
      <c r="M8566" s="28"/>
      <c r="N8566" s="28"/>
      <c r="O8566" s="28"/>
      <c r="P8566" s="28"/>
      <c r="Q8566" s="28"/>
      <c r="R8566" s="28"/>
    </row>
    <row r="8567" spans="2:18">
      <c r="B8567" s="28"/>
      <c r="C8567" s="28"/>
      <c r="D8567" s="28"/>
      <c r="E8567" s="28"/>
      <c r="F8567" s="28"/>
      <c r="G8567" s="28"/>
      <c r="H8567" s="28"/>
      <c r="I8567" s="28"/>
      <c r="J8567" s="28"/>
      <c r="K8567" s="28"/>
      <c r="L8567" s="28"/>
      <c r="M8567" s="28"/>
      <c r="N8567" s="28"/>
      <c r="O8567" s="28"/>
      <c r="P8567" s="28"/>
      <c r="Q8567" s="28"/>
      <c r="R8567" s="28"/>
    </row>
    <row r="8568" spans="2:18">
      <c r="B8568" s="28"/>
      <c r="C8568" s="28"/>
      <c r="D8568" s="28"/>
      <c r="E8568" s="28"/>
      <c r="F8568" s="28"/>
      <c r="G8568" s="28"/>
      <c r="H8568" s="28"/>
      <c r="I8568" s="28"/>
      <c r="J8568" s="28"/>
      <c r="K8568" s="28"/>
      <c r="L8568" s="28"/>
      <c r="M8568" s="28"/>
      <c r="N8568" s="28"/>
      <c r="O8568" s="28"/>
      <c r="P8568" s="28"/>
      <c r="Q8568" s="28"/>
      <c r="R8568" s="28"/>
    </row>
    <row r="8569" spans="2:18">
      <c r="B8569" s="28"/>
      <c r="C8569" s="28"/>
      <c r="D8569" s="28"/>
      <c r="E8569" s="28"/>
      <c r="F8569" s="28"/>
      <c r="G8569" s="28"/>
      <c r="H8569" s="28"/>
      <c r="I8569" s="28"/>
      <c r="J8569" s="28"/>
      <c r="K8569" s="28"/>
      <c r="L8569" s="28"/>
      <c r="M8569" s="28"/>
      <c r="N8569" s="28"/>
      <c r="O8569" s="28"/>
      <c r="P8569" s="28"/>
      <c r="Q8569" s="28"/>
      <c r="R8569" s="28"/>
    </row>
    <row r="8570" spans="2:18">
      <c r="B8570" s="28"/>
      <c r="C8570" s="28"/>
      <c r="D8570" s="28"/>
      <c r="E8570" s="28"/>
      <c r="F8570" s="28"/>
      <c r="G8570" s="28"/>
      <c r="H8570" s="28"/>
      <c r="I8570" s="28"/>
      <c r="J8570" s="28"/>
      <c r="K8570" s="28"/>
      <c r="L8570" s="28"/>
      <c r="M8570" s="28"/>
      <c r="N8570" s="28"/>
      <c r="O8570" s="28"/>
      <c r="P8570" s="28"/>
      <c r="Q8570" s="28"/>
      <c r="R8570" s="28"/>
    </row>
    <row r="8571" spans="2:18">
      <c r="B8571" s="28"/>
      <c r="C8571" s="28"/>
      <c r="D8571" s="28"/>
      <c r="E8571" s="28"/>
      <c r="F8571" s="28"/>
      <c r="G8571" s="28"/>
      <c r="H8571" s="28"/>
      <c r="I8571" s="28"/>
      <c r="J8571" s="28"/>
      <c r="K8571" s="28"/>
      <c r="L8571" s="28"/>
      <c r="M8571" s="28"/>
      <c r="N8571" s="28"/>
      <c r="O8571" s="28"/>
      <c r="P8571" s="28"/>
      <c r="Q8571" s="28"/>
      <c r="R8571" s="28"/>
    </row>
    <row r="8572" spans="2:18">
      <c r="B8572" s="28"/>
      <c r="C8572" s="28"/>
      <c r="D8572" s="28"/>
      <c r="E8572" s="28"/>
      <c r="F8572" s="28"/>
      <c r="G8572" s="28"/>
      <c r="H8572" s="28"/>
      <c r="I8572" s="28"/>
      <c r="J8572" s="28"/>
      <c r="K8572" s="28"/>
      <c r="L8572" s="28"/>
      <c r="M8572" s="28"/>
      <c r="N8572" s="28"/>
      <c r="O8572" s="28"/>
      <c r="P8572" s="28"/>
      <c r="Q8572" s="28"/>
      <c r="R8572" s="28"/>
    </row>
    <row r="8573" spans="2:18">
      <c r="B8573" s="28"/>
      <c r="C8573" s="28"/>
      <c r="D8573" s="28"/>
      <c r="E8573" s="28"/>
      <c r="F8573" s="28"/>
      <c r="G8573" s="28"/>
      <c r="H8573" s="28"/>
      <c r="I8573" s="28"/>
      <c r="J8573" s="28"/>
      <c r="K8573" s="28"/>
      <c r="L8573" s="28"/>
      <c r="M8573" s="28"/>
      <c r="N8573" s="28"/>
      <c r="O8573" s="28"/>
      <c r="P8573" s="28"/>
      <c r="Q8573" s="28"/>
      <c r="R8573" s="28"/>
    </row>
    <row r="8574" spans="2:18">
      <c r="B8574" s="28"/>
      <c r="C8574" s="28"/>
      <c r="D8574" s="28"/>
      <c r="E8574" s="28"/>
      <c r="F8574" s="28"/>
      <c r="G8574" s="28"/>
      <c r="H8574" s="28"/>
      <c r="I8574" s="28"/>
      <c r="J8574" s="28"/>
      <c r="K8574" s="28"/>
      <c r="L8574" s="28"/>
      <c r="M8574" s="28"/>
      <c r="N8574" s="28"/>
      <c r="O8574" s="28"/>
      <c r="P8574" s="28"/>
      <c r="Q8574" s="28"/>
      <c r="R8574" s="28"/>
    </row>
    <row r="8575" spans="2:18">
      <c r="B8575" s="28"/>
      <c r="C8575" s="28"/>
      <c r="D8575" s="28"/>
      <c r="E8575" s="28"/>
      <c r="F8575" s="28"/>
      <c r="G8575" s="28"/>
      <c r="H8575" s="28"/>
      <c r="I8575" s="28"/>
      <c r="J8575" s="28"/>
      <c r="K8575" s="28"/>
      <c r="L8575" s="28"/>
      <c r="M8575" s="28"/>
      <c r="N8575" s="28"/>
      <c r="O8575" s="28"/>
      <c r="P8575" s="28"/>
      <c r="Q8575" s="28"/>
      <c r="R8575" s="28"/>
    </row>
    <row r="8576" spans="2:18">
      <c r="B8576" s="28"/>
      <c r="C8576" s="28"/>
      <c r="D8576" s="28"/>
      <c r="E8576" s="28"/>
      <c r="F8576" s="28"/>
      <c r="G8576" s="28"/>
      <c r="H8576" s="28"/>
      <c r="I8576" s="28"/>
      <c r="J8576" s="28"/>
      <c r="K8576" s="28"/>
      <c r="L8576" s="28"/>
      <c r="M8576" s="28"/>
      <c r="N8576" s="28"/>
      <c r="O8576" s="28"/>
      <c r="P8576" s="28"/>
      <c r="Q8576" s="28"/>
      <c r="R8576" s="28"/>
    </row>
    <row r="8577" spans="2:18">
      <c r="B8577" s="28"/>
      <c r="C8577" s="28"/>
      <c r="D8577" s="28"/>
      <c r="E8577" s="28"/>
      <c r="F8577" s="28"/>
      <c r="G8577" s="28"/>
      <c r="H8577" s="28"/>
      <c r="I8577" s="28"/>
      <c r="J8577" s="28"/>
      <c r="K8577" s="28"/>
      <c r="L8577" s="28"/>
      <c r="M8577" s="28"/>
      <c r="N8577" s="28"/>
      <c r="O8577" s="28"/>
      <c r="P8577" s="28"/>
      <c r="Q8577" s="28"/>
      <c r="R8577" s="28"/>
    </row>
    <row r="8578" spans="2:18">
      <c r="B8578" s="28"/>
      <c r="C8578" s="28"/>
      <c r="D8578" s="28"/>
      <c r="E8578" s="28"/>
      <c r="F8578" s="28"/>
      <c r="G8578" s="28"/>
      <c r="H8578" s="28"/>
      <c r="I8578" s="28"/>
      <c r="J8578" s="28"/>
      <c r="K8578" s="28"/>
      <c r="L8578" s="28"/>
      <c r="M8578" s="28"/>
      <c r="N8578" s="28"/>
      <c r="O8578" s="28"/>
      <c r="P8578" s="28"/>
      <c r="Q8578" s="28"/>
      <c r="R8578" s="28"/>
    </row>
    <row r="8579" spans="2:18">
      <c r="B8579" s="28"/>
      <c r="C8579" s="28"/>
      <c r="D8579" s="28"/>
      <c r="E8579" s="28"/>
      <c r="F8579" s="28"/>
      <c r="G8579" s="28"/>
      <c r="H8579" s="28"/>
      <c r="I8579" s="28"/>
      <c r="J8579" s="28"/>
      <c r="K8579" s="28"/>
      <c r="L8579" s="28"/>
      <c r="M8579" s="28"/>
      <c r="N8579" s="28"/>
      <c r="O8579" s="28"/>
      <c r="P8579" s="28"/>
      <c r="Q8579" s="28"/>
      <c r="R8579" s="28"/>
    </row>
    <row r="8580" spans="2:18">
      <c r="B8580" s="28"/>
      <c r="C8580" s="28"/>
      <c r="D8580" s="28"/>
      <c r="E8580" s="28"/>
      <c r="F8580" s="28"/>
      <c r="G8580" s="28"/>
      <c r="H8580" s="28"/>
      <c r="I8580" s="28"/>
      <c r="J8580" s="28"/>
      <c r="K8580" s="28"/>
      <c r="L8580" s="28"/>
      <c r="M8580" s="28"/>
      <c r="N8580" s="28"/>
      <c r="O8580" s="28"/>
      <c r="P8580" s="28"/>
      <c r="Q8580" s="28"/>
      <c r="R8580" s="28"/>
    </row>
    <row r="8581" spans="2:18">
      <c r="B8581" s="28"/>
      <c r="C8581" s="28"/>
      <c r="D8581" s="28"/>
      <c r="E8581" s="28"/>
      <c r="F8581" s="28"/>
      <c r="G8581" s="28"/>
      <c r="H8581" s="28"/>
      <c r="I8581" s="28"/>
      <c r="J8581" s="28"/>
      <c r="K8581" s="28"/>
      <c r="L8581" s="28"/>
      <c r="M8581" s="28"/>
      <c r="N8581" s="28"/>
      <c r="O8581" s="28"/>
      <c r="P8581" s="28"/>
      <c r="Q8581" s="28"/>
      <c r="R8581" s="28"/>
    </row>
    <row r="8582" spans="2:18">
      <c r="B8582" s="28"/>
      <c r="C8582" s="28"/>
      <c r="D8582" s="28"/>
      <c r="E8582" s="28"/>
      <c r="F8582" s="28"/>
      <c r="G8582" s="28"/>
      <c r="H8582" s="28"/>
      <c r="I8582" s="28"/>
      <c r="J8582" s="28"/>
      <c r="K8582" s="28"/>
      <c r="L8582" s="28"/>
      <c r="M8582" s="28"/>
      <c r="N8582" s="28"/>
      <c r="O8582" s="28"/>
      <c r="P8582" s="28"/>
      <c r="Q8582" s="28"/>
      <c r="R8582" s="28"/>
    </row>
    <row r="8583" spans="2:18">
      <c r="B8583" s="28"/>
      <c r="C8583" s="28"/>
      <c r="D8583" s="28"/>
      <c r="E8583" s="28"/>
      <c r="F8583" s="28"/>
      <c r="G8583" s="28"/>
      <c r="H8583" s="28"/>
      <c r="I8583" s="28"/>
      <c r="J8583" s="28"/>
      <c r="K8583" s="28"/>
      <c r="L8583" s="28"/>
      <c r="M8583" s="28"/>
      <c r="N8583" s="28"/>
      <c r="O8583" s="28"/>
      <c r="P8583" s="28"/>
      <c r="Q8583" s="28"/>
      <c r="R8583" s="28"/>
    </row>
    <row r="8584" spans="2:18">
      <c r="B8584" s="28"/>
      <c r="C8584" s="28"/>
      <c r="D8584" s="28"/>
      <c r="E8584" s="28"/>
      <c r="F8584" s="28"/>
      <c r="G8584" s="28"/>
      <c r="H8584" s="28"/>
      <c r="I8584" s="28"/>
      <c r="J8584" s="28"/>
      <c r="K8584" s="28"/>
      <c r="L8584" s="28"/>
      <c r="M8584" s="28"/>
      <c r="N8584" s="28"/>
      <c r="O8584" s="28"/>
      <c r="P8584" s="28"/>
      <c r="Q8584" s="28"/>
      <c r="R8584" s="28"/>
    </row>
    <row r="8585" spans="2:18">
      <c r="B8585" s="28"/>
      <c r="C8585" s="28"/>
      <c r="D8585" s="28"/>
      <c r="E8585" s="28"/>
      <c r="F8585" s="28"/>
      <c r="G8585" s="28"/>
      <c r="H8585" s="28"/>
      <c r="I8585" s="28"/>
      <c r="J8585" s="28"/>
      <c r="K8585" s="28"/>
      <c r="L8585" s="28"/>
      <c r="M8585" s="28"/>
      <c r="N8585" s="28"/>
      <c r="O8585" s="28"/>
      <c r="P8585" s="28"/>
      <c r="Q8585" s="28"/>
      <c r="R8585" s="28"/>
    </row>
    <row r="8586" spans="2:18">
      <c r="B8586" s="28"/>
      <c r="C8586" s="28"/>
      <c r="D8586" s="28"/>
      <c r="E8586" s="28"/>
      <c r="F8586" s="28"/>
      <c r="G8586" s="28"/>
      <c r="H8586" s="28"/>
      <c r="I8586" s="28"/>
      <c r="J8586" s="28"/>
      <c r="K8586" s="28"/>
      <c r="L8586" s="28"/>
      <c r="M8586" s="28"/>
      <c r="N8586" s="28"/>
      <c r="O8586" s="28"/>
      <c r="P8586" s="28"/>
      <c r="Q8586" s="28"/>
      <c r="R8586" s="28"/>
    </row>
    <row r="8587" spans="2:18">
      <c r="B8587" s="28"/>
      <c r="C8587" s="28"/>
      <c r="D8587" s="28"/>
      <c r="E8587" s="28"/>
      <c r="F8587" s="28"/>
      <c r="G8587" s="28"/>
      <c r="H8587" s="28"/>
      <c r="I8587" s="28"/>
      <c r="J8587" s="28"/>
      <c r="K8587" s="28"/>
      <c r="L8587" s="28"/>
      <c r="M8587" s="28"/>
      <c r="N8587" s="28"/>
      <c r="O8587" s="28"/>
      <c r="P8587" s="28"/>
      <c r="Q8587" s="28"/>
      <c r="R8587" s="28"/>
    </row>
    <row r="8588" spans="2:18">
      <c r="B8588" s="28"/>
      <c r="C8588" s="28"/>
      <c r="D8588" s="28"/>
      <c r="E8588" s="28"/>
      <c r="F8588" s="28"/>
      <c r="G8588" s="28"/>
      <c r="H8588" s="28"/>
      <c r="I8588" s="28"/>
      <c r="J8588" s="28"/>
      <c r="K8588" s="28"/>
      <c r="L8588" s="28"/>
      <c r="M8588" s="28"/>
      <c r="N8588" s="28"/>
      <c r="O8588" s="28"/>
      <c r="P8588" s="28"/>
      <c r="Q8588" s="28"/>
      <c r="R8588" s="28"/>
    </row>
    <row r="8589" spans="2:18">
      <c r="B8589" s="28"/>
      <c r="C8589" s="28"/>
      <c r="D8589" s="28"/>
      <c r="E8589" s="28"/>
      <c r="F8589" s="28"/>
      <c r="G8589" s="28"/>
      <c r="H8589" s="28"/>
      <c r="I8589" s="28"/>
      <c r="J8589" s="28"/>
      <c r="K8589" s="28"/>
      <c r="L8589" s="28"/>
      <c r="M8589" s="28"/>
      <c r="N8589" s="28"/>
      <c r="O8589" s="28"/>
      <c r="P8589" s="28"/>
      <c r="Q8589" s="28"/>
      <c r="R8589" s="28"/>
    </row>
    <row r="8590" spans="2:18">
      <c r="B8590" s="28"/>
      <c r="C8590" s="28"/>
      <c r="D8590" s="28"/>
      <c r="E8590" s="28"/>
      <c r="F8590" s="28"/>
      <c r="G8590" s="28"/>
      <c r="H8590" s="28"/>
      <c r="I8590" s="28"/>
      <c r="J8590" s="28"/>
      <c r="K8590" s="28"/>
      <c r="L8590" s="28"/>
      <c r="M8590" s="28"/>
      <c r="N8590" s="28"/>
      <c r="O8590" s="28"/>
      <c r="P8590" s="28"/>
      <c r="Q8590" s="28"/>
      <c r="R8590" s="28"/>
    </row>
    <row r="8591" spans="2:18">
      <c r="B8591" s="28"/>
      <c r="C8591" s="28"/>
      <c r="D8591" s="28"/>
      <c r="E8591" s="28"/>
      <c r="F8591" s="28"/>
      <c r="G8591" s="28"/>
      <c r="H8591" s="28"/>
      <c r="I8591" s="28"/>
      <c r="J8591" s="28"/>
      <c r="K8591" s="28"/>
      <c r="L8591" s="28"/>
      <c r="M8591" s="28"/>
      <c r="N8591" s="28"/>
      <c r="O8591" s="28"/>
      <c r="P8591" s="28"/>
      <c r="Q8591" s="28"/>
      <c r="R8591" s="28"/>
    </row>
    <row r="8592" spans="2:18">
      <c r="B8592" s="28"/>
      <c r="C8592" s="28"/>
      <c r="D8592" s="28"/>
      <c r="E8592" s="28"/>
      <c r="F8592" s="28"/>
      <c r="G8592" s="28"/>
      <c r="H8592" s="28"/>
      <c r="I8592" s="28"/>
      <c r="J8592" s="28"/>
      <c r="K8592" s="28"/>
      <c r="L8592" s="28"/>
      <c r="M8592" s="28"/>
      <c r="N8592" s="28"/>
      <c r="O8592" s="28"/>
      <c r="P8592" s="28"/>
      <c r="Q8592" s="28"/>
      <c r="R8592" s="28"/>
    </row>
    <row r="8593" spans="2:18">
      <c r="B8593" s="28"/>
      <c r="C8593" s="28"/>
      <c r="D8593" s="28"/>
      <c r="E8593" s="28"/>
      <c r="F8593" s="28"/>
      <c r="G8593" s="28"/>
      <c r="H8593" s="28"/>
      <c r="I8593" s="28"/>
      <c r="J8593" s="28"/>
      <c r="K8593" s="28"/>
      <c r="L8593" s="28"/>
      <c r="M8593" s="28"/>
      <c r="N8593" s="28"/>
      <c r="O8593" s="28"/>
      <c r="P8593" s="28"/>
      <c r="Q8593" s="28"/>
      <c r="R8593" s="28"/>
    </row>
    <row r="8594" spans="2:18">
      <c r="B8594" s="28"/>
      <c r="C8594" s="28"/>
      <c r="D8594" s="28"/>
      <c r="E8594" s="28"/>
      <c r="F8594" s="28"/>
      <c r="G8594" s="28"/>
      <c r="H8594" s="28"/>
      <c r="I8594" s="28"/>
      <c r="J8594" s="28"/>
      <c r="K8594" s="28"/>
      <c r="L8594" s="28"/>
      <c r="M8594" s="28"/>
      <c r="N8594" s="28"/>
      <c r="O8594" s="28"/>
      <c r="P8594" s="28"/>
      <c r="Q8594" s="28"/>
      <c r="R8594" s="28"/>
    </row>
    <row r="8595" spans="2:18">
      <c r="B8595" s="28"/>
      <c r="C8595" s="28"/>
      <c r="D8595" s="28"/>
      <c r="E8595" s="28"/>
      <c r="F8595" s="28"/>
      <c r="G8595" s="28"/>
      <c r="H8595" s="28"/>
      <c r="I8595" s="28"/>
      <c r="J8595" s="28"/>
      <c r="K8595" s="28"/>
      <c r="L8595" s="28"/>
      <c r="M8595" s="28"/>
      <c r="N8595" s="28"/>
      <c r="O8595" s="28"/>
      <c r="P8595" s="28"/>
      <c r="Q8595" s="28"/>
      <c r="R8595" s="28"/>
    </row>
    <row r="8596" spans="2:18">
      <c r="B8596" s="28"/>
      <c r="C8596" s="28"/>
      <c r="D8596" s="28"/>
      <c r="E8596" s="28"/>
      <c r="F8596" s="28"/>
      <c r="G8596" s="28"/>
      <c r="H8596" s="28"/>
      <c r="I8596" s="28"/>
      <c r="J8596" s="28"/>
      <c r="K8596" s="28"/>
      <c r="L8596" s="28"/>
      <c r="M8596" s="28"/>
      <c r="N8596" s="28"/>
      <c r="O8596" s="28"/>
      <c r="P8596" s="28"/>
      <c r="Q8596" s="28"/>
      <c r="R8596" s="28"/>
    </row>
    <row r="8597" spans="2:18">
      <c r="B8597" s="28"/>
      <c r="C8597" s="28"/>
      <c r="D8597" s="28"/>
      <c r="E8597" s="28"/>
      <c r="F8597" s="28"/>
      <c r="G8597" s="28"/>
      <c r="H8597" s="28"/>
      <c r="I8597" s="28"/>
      <c r="J8597" s="28"/>
      <c r="K8597" s="28"/>
      <c r="L8597" s="28"/>
      <c r="M8597" s="28"/>
      <c r="N8597" s="28"/>
      <c r="O8597" s="28"/>
      <c r="P8597" s="28"/>
      <c r="Q8597" s="28"/>
      <c r="R8597" s="28"/>
    </row>
    <row r="8598" spans="2:18">
      <c r="B8598" s="28"/>
      <c r="C8598" s="28"/>
      <c r="D8598" s="28"/>
      <c r="E8598" s="28"/>
      <c r="F8598" s="28"/>
      <c r="G8598" s="28"/>
      <c r="H8598" s="28"/>
      <c r="I8598" s="28"/>
      <c r="J8598" s="28"/>
      <c r="K8598" s="28"/>
      <c r="L8598" s="28"/>
      <c r="M8598" s="28"/>
      <c r="N8598" s="28"/>
      <c r="O8598" s="28"/>
      <c r="P8598" s="28"/>
      <c r="Q8598" s="28"/>
      <c r="R8598" s="28"/>
    </row>
    <row r="8599" spans="2:18">
      <c r="B8599" s="28"/>
      <c r="C8599" s="28"/>
      <c r="D8599" s="28"/>
      <c r="E8599" s="28"/>
      <c r="F8599" s="28"/>
      <c r="G8599" s="28"/>
      <c r="H8599" s="28"/>
      <c r="I8599" s="28"/>
      <c r="J8599" s="28"/>
      <c r="K8599" s="28"/>
      <c r="L8599" s="28"/>
      <c r="M8599" s="28"/>
      <c r="N8599" s="28"/>
      <c r="O8599" s="28"/>
      <c r="P8599" s="28"/>
      <c r="Q8599" s="28"/>
      <c r="R8599" s="28"/>
    </row>
    <row r="8600" spans="2:18">
      <c r="B8600" s="28"/>
      <c r="C8600" s="28"/>
      <c r="D8600" s="28"/>
      <c r="E8600" s="28"/>
      <c r="F8600" s="28"/>
      <c r="G8600" s="28"/>
      <c r="H8600" s="28"/>
      <c r="I8600" s="28"/>
      <c r="J8600" s="28"/>
      <c r="K8600" s="28"/>
      <c r="L8600" s="28"/>
      <c r="M8600" s="28"/>
      <c r="N8600" s="28"/>
      <c r="O8600" s="28"/>
      <c r="P8600" s="28"/>
      <c r="Q8600" s="28"/>
      <c r="R8600" s="28"/>
    </row>
    <row r="8601" spans="2:18">
      <c r="B8601" s="28"/>
      <c r="C8601" s="28"/>
      <c r="D8601" s="28"/>
      <c r="E8601" s="28"/>
      <c r="F8601" s="28"/>
      <c r="G8601" s="28"/>
      <c r="H8601" s="28"/>
      <c r="I8601" s="28"/>
      <c r="J8601" s="28"/>
      <c r="K8601" s="28"/>
      <c r="L8601" s="28"/>
      <c r="M8601" s="28"/>
      <c r="N8601" s="28"/>
      <c r="O8601" s="28"/>
      <c r="P8601" s="28"/>
      <c r="Q8601" s="28"/>
      <c r="R8601" s="28"/>
    </row>
    <row r="8602" spans="2:18">
      <c r="B8602" s="28"/>
      <c r="C8602" s="28"/>
      <c r="D8602" s="28"/>
      <c r="E8602" s="28"/>
      <c r="F8602" s="28"/>
      <c r="G8602" s="28"/>
      <c r="H8602" s="28"/>
      <c r="I8602" s="28"/>
      <c r="J8602" s="28"/>
      <c r="K8602" s="28"/>
      <c r="L8602" s="28"/>
      <c r="M8602" s="28"/>
      <c r="N8602" s="28"/>
      <c r="O8602" s="28"/>
      <c r="P8602" s="28"/>
      <c r="Q8602" s="28"/>
      <c r="R8602" s="28"/>
    </row>
    <row r="8603" spans="2:18">
      <c r="B8603" s="28"/>
      <c r="C8603" s="28"/>
      <c r="D8603" s="28"/>
      <c r="E8603" s="28"/>
      <c r="F8603" s="28"/>
      <c r="G8603" s="28"/>
      <c r="H8603" s="28"/>
      <c r="I8603" s="28"/>
      <c r="J8603" s="28"/>
      <c r="K8603" s="28"/>
      <c r="L8603" s="28"/>
      <c r="M8603" s="28"/>
      <c r="N8603" s="28"/>
      <c r="O8603" s="28"/>
      <c r="P8603" s="28"/>
      <c r="Q8603" s="28"/>
      <c r="R8603" s="28"/>
    </row>
    <row r="8604" spans="2:18">
      <c r="B8604" s="28"/>
      <c r="C8604" s="28"/>
      <c r="D8604" s="28"/>
      <c r="E8604" s="28"/>
      <c r="F8604" s="28"/>
      <c r="G8604" s="28"/>
      <c r="H8604" s="28"/>
      <c r="I8604" s="28"/>
      <c r="J8604" s="28"/>
      <c r="K8604" s="28"/>
      <c r="L8604" s="28"/>
      <c r="M8604" s="28"/>
      <c r="N8604" s="28"/>
      <c r="O8604" s="28"/>
      <c r="P8604" s="28"/>
      <c r="Q8604" s="28"/>
      <c r="R8604" s="28"/>
    </row>
    <row r="8605" spans="2:18">
      <c r="B8605" s="28"/>
      <c r="C8605" s="28"/>
      <c r="D8605" s="28"/>
      <c r="E8605" s="28"/>
      <c r="F8605" s="28"/>
      <c r="G8605" s="28"/>
      <c r="H8605" s="28"/>
      <c r="I8605" s="28"/>
      <c r="J8605" s="28"/>
      <c r="K8605" s="28"/>
      <c r="L8605" s="28"/>
      <c r="M8605" s="28"/>
      <c r="N8605" s="28"/>
      <c r="O8605" s="28"/>
      <c r="P8605" s="28"/>
      <c r="Q8605" s="28"/>
      <c r="R8605" s="28"/>
    </row>
    <row r="8606" spans="2:18">
      <c r="B8606" s="28"/>
      <c r="C8606" s="28"/>
      <c r="D8606" s="28"/>
      <c r="E8606" s="28"/>
      <c r="F8606" s="28"/>
      <c r="G8606" s="28"/>
      <c r="H8606" s="28"/>
      <c r="I8606" s="28"/>
      <c r="J8606" s="28"/>
      <c r="K8606" s="28"/>
      <c r="L8606" s="28"/>
      <c r="M8606" s="28"/>
      <c r="N8606" s="28"/>
      <c r="O8606" s="28"/>
      <c r="P8606" s="28"/>
      <c r="Q8606" s="28"/>
      <c r="R8606" s="28"/>
    </row>
    <row r="8607" spans="2:18">
      <c r="B8607" s="28"/>
      <c r="C8607" s="28"/>
      <c r="D8607" s="28"/>
      <c r="E8607" s="28"/>
      <c r="F8607" s="28"/>
      <c r="G8607" s="28"/>
      <c r="H8607" s="28"/>
      <c r="I8607" s="28"/>
      <c r="J8607" s="28"/>
      <c r="K8607" s="28"/>
      <c r="L8607" s="28"/>
      <c r="M8607" s="28"/>
      <c r="N8607" s="28"/>
      <c r="O8607" s="28"/>
      <c r="P8607" s="28"/>
      <c r="Q8607" s="28"/>
      <c r="R8607" s="28"/>
    </row>
    <row r="8608" spans="2:18">
      <c r="B8608" s="28"/>
      <c r="C8608" s="28"/>
      <c r="D8608" s="28"/>
      <c r="E8608" s="28"/>
      <c r="F8608" s="28"/>
      <c r="G8608" s="28"/>
      <c r="H8608" s="28"/>
      <c r="I8608" s="28"/>
      <c r="J8608" s="28"/>
      <c r="K8608" s="28"/>
      <c r="L8608" s="28"/>
      <c r="M8608" s="28"/>
      <c r="N8608" s="28"/>
      <c r="O8608" s="28"/>
      <c r="P8608" s="28"/>
      <c r="Q8608" s="28"/>
      <c r="R8608" s="28"/>
    </row>
    <row r="8609" spans="2:18">
      <c r="B8609" s="28"/>
      <c r="C8609" s="28"/>
      <c r="D8609" s="28"/>
      <c r="E8609" s="28"/>
      <c r="F8609" s="28"/>
      <c r="G8609" s="28"/>
      <c r="H8609" s="28"/>
      <c r="I8609" s="28"/>
      <c r="J8609" s="28"/>
      <c r="K8609" s="28"/>
      <c r="L8609" s="28"/>
      <c r="M8609" s="28"/>
      <c r="N8609" s="28"/>
      <c r="O8609" s="28"/>
      <c r="P8609" s="28"/>
      <c r="Q8609" s="28"/>
      <c r="R8609" s="28"/>
    </row>
    <row r="8610" spans="2:18">
      <c r="B8610" s="28"/>
      <c r="C8610" s="28"/>
      <c r="D8610" s="28"/>
      <c r="E8610" s="28"/>
      <c r="F8610" s="28"/>
      <c r="G8610" s="28"/>
      <c r="H8610" s="28"/>
      <c r="I8610" s="28"/>
      <c r="J8610" s="28"/>
      <c r="K8610" s="28"/>
      <c r="L8610" s="28"/>
      <c r="M8610" s="28"/>
      <c r="N8610" s="28"/>
      <c r="O8610" s="28"/>
      <c r="P8610" s="28"/>
      <c r="Q8610" s="28"/>
      <c r="R8610" s="28"/>
    </row>
    <row r="8611" spans="2:18">
      <c r="B8611" s="28"/>
      <c r="C8611" s="28"/>
      <c r="D8611" s="28"/>
      <c r="E8611" s="28"/>
      <c r="F8611" s="28"/>
      <c r="G8611" s="28"/>
      <c r="H8611" s="28"/>
      <c r="I8611" s="28"/>
      <c r="J8611" s="28"/>
      <c r="K8611" s="28"/>
      <c r="L8611" s="28"/>
      <c r="M8611" s="28"/>
      <c r="N8611" s="28"/>
      <c r="O8611" s="28"/>
      <c r="P8611" s="28"/>
      <c r="Q8611" s="28"/>
      <c r="R8611" s="28"/>
    </row>
    <row r="8612" spans="2:18">
      <c r="B8612" s="28"/>
      <c r="C8612" s="28"/>
      <c r="D8612" s="28"/>
      <c r="E8612" s="28"/>
      <c r="F8612" s="28"/>
      <c r="G8612" s="28"/>
      <c r="H8612" s="28"/>
      <c r="I8612" s="28"/>
      <c r="J8612" s="28"/>
      <c r="K8612" s="28"/>
      <c r="L8612" s="28"/>
      <c r="M8612" s="28"/>
      <c r="N8612" s="28"/>
      <c r="O8612" s="28"/>
      <c r="P8612" s="28"/>
      <c r="Q8612" s="28"/>
      <c r="R8612" s="28"/>
    </row>
    <row r="8613" spans="2:18">
      <c r="B8613" s="28"/>
      <c r="C8613" s="28"/>
      <c r="D8613" s="28"/>
      <c r="E8613" s="28"/>
      <c r="F8613" s="28"/>
      <c r="G8613" s="28"/>
      <c r="H8613" s="28"/>
      <c r="I8613" s="28"/>
      <c r="J8613" s="28"/>
      <c r="K8613" s="28"/>
      <c r="L8613" s="28"/>
      <c r="M8613" s="28"/>
      <c r="N8613" s="28"/>
      <c r="O8613" s="28"/>
      <c r="P8613" s="28"/>
      <c r="Q8613" s="28"/>
      <c r="R8613" s="28"/>
    </row>
    <row r="8614" spans="2:18">
      <c r="B8614" s="28"/>
      <c r="C8614" s="28"/>
      <c r="D8614" s="28"/>
      <c r="E8614" s="28"/>
      <c r="F8614" s="28"/>
      <c r="G8614" s="28"/>
      <c r="H8614" s="28"/>
      <c r="I8614" s="28"/>
      <c r="J8614" s="28"/>
      <c r="K8614" s="28"/>
      <c r="L8614" s="28"/>
      <c r="M8614" s="28"/>
      <c r="N8614" s="28"/>
      <c r="O8614" s="28"/>
      <c r="P8614" s="28"/>
      <c r="Q8614" s="28"/>
      <c r="R8614" s="28"/>
    </row>
    <row r="8615" spans="2:18">
      <c r="B8615" s="28"/>
      <c r="C8615" s="28"/>
      <c r="D8615" s="28"/>
      <c r="E8615" s="28"/>
      <c r="F8615" s="28"/>
      <c r="G8615" s="28"/>
      <c r="H8615" s="28"/>
      <c r="I8615" s="28"/>
      <c r="J8615" s="28"/>
      <c r="K8615" s="28"/>
      <c r="L8615" s="28"/>
      <c r="M8615" s="28"/>
      <c r="N8615" s="28"/>
      <c r="O8615" s="28"/>
      <c r="P8615" s="28"/>
      <c r="Q8615" s="28"/>
      <c r="R8615" s="28"/>
    </row>
    <row r="8616" spans="2:18">
      <c r="B8616" s="28"/>
      <c r="C8616" s="28"/>
      <c r="D8616" s="28"/>
      <c r="E8616" s="28"/>
      <c r="F8616" s="28"/>
      <c r="G8616" s="28"/>
      <c r="H8616" s="28"/>
      <c r="I8616" s="28"/>
      <c r="J8616" s="28"/>
      <c r="K8616" s="28"/>
      <c r="L8616" s="28"/>
      <c r="M8616" s="28"/>
      <c r="N8616" s="28"/>
      <c r="O8616" s="28"/>
      <c r="P8616" s="28"/>
      <c r="Q8616" s="28"/>
      <c r="R8616" s="28"/>
    </row>
    <row r="8617" spans="2:18">
      <c r="B8617" s="28"/>
      <c r="C8617" s="28"/>
      <c r="D8617" s="28"/>
      <c r="E8617" s="28"/>
      <c r="F8617" s="28"/>
      <c r="G8617" s="28"/>
      <c r="H8617" s="28"/>
      <c r="I8617" s="28"/>
      <c r="J8617" s="28"/>
      <c r="K8617" s="28"/>
      <c r="L8617" s="28"/>
      <c r="M8617" s="28"/>
      <c r="N8617" s="28"/>
      <c r="O8617" s="28"/>
      <c r="P8617" s="28"/>
      <c r="Q8617" s="28"/>
      <c r="R8617" s="28"/>
    </row>
    <row r="8618" spans="2:18">
      <c r="B8618" s="28"/>
      <c r="C8618" s="28"/>
      <c r="D8618" s="28"/>
      <c r="E8618" s="28"/>
      <c r="F8618" s="28"/>
      <c r="G8618" s="28"/>
      <c r="H8618" s="28"/>
      <c r="I8618" s="28"/>
      <c r="J8618" s="28"/>
      <c r="K8618" s="28"/>
      <c r="L8618" s="28"/>
      <c r="M8618" s="28"/>
      <c r="N8618" s="28"/>
      <c r="O8618" s="28"/>
      <c r="P8618" s="28"/>
      <c r="Q8618" s="28"/>
      <c r="R8618" s="28"/>
    </row>
    <row r="8619" spans="2:18">
      <c r="B8619" s="28"/>
      <c r="C8619" s="28"/>
      <c r="D8619" s="28"/>
      <c r="E8619" s="28"/>
      <c r="F8619" s="28"/>
      <c r="G8619" s="28"/>
      <c r="H8619" s="28"/>
      <c r="I8619" s="28"/>
      <c r="J8619" s="28"/>
      <c r="K8619" s="28"/>
      <c r="L8619" s="28"/>
      <c r="M8619" s="28"/>
      <c r="N8619" s="28"/>
      <c r="O8619" s="28"/>
      <c r="P8619" s="28"/>
      <c r="Q8619" s="28"/>
      <c r="R8619" s="28"/>
    </row>
    <row r="8620" spans="2:18">
      <c r="B8620" s="28"/>
      <c r="C8620" s="28"/>
      <c r="D8620" s="28"/>
      <c r="E8620" s="28"/>
      <c r="F8620" s="28"/>
      <c r="G8620" s="28"/>
      <c r="H8620" s="28"/>
      <c r="I8620" s="28"/>
      <c r="J8620" s="28"/>
      <c r="K8620" s="28"/>
      <c r="L8620" s="28"/>
      <c r="M8620" s="28"/>
      <c r="N8620" s="28"/>
      <c r="O8620" s="28"/>
      <c r="P8620" s="28"/>
      <c r="Q8620" s="28"/>
      <c r="R8620" s="28"/>
    </row>
    <row r="8621" spans="2:18">
      <c r="B8621" s="28"/>
      <c r="C8621" s="28"/>
      <c r="D8621" s="28"/>
      <c r="E8621" s="28"/>
      <c r="F8621" s="28"/>
      <c r="G8621" s="28"/>
      <c r="H8621" s="28"/>
      <c r="I8621" s="28"/>
      <c r="J8621" s="28"/>
      <c r="K8621" s="28"/>
      <c r="L8621" s="28"/>
      <c r="M8621" s="28"/>
      <c r="N8621" s="28"/>
      <c r="O8621" s="28"/>
      <c r="P8621" s="28"/>
      <c r="Q8621" s="28"/>
      <c r="R8621" s="28"/>
    </row>
    <row r="8622" spans="2:18">
      <c r="B8622" s="28"/>
      <c r="C8622" s="28"/>
      <c r="D8622" s="28"/>
      <c r="E8622" s="28"/>
      <c r="F8622" s="28"/>
      <c r="G8622" s="28"/>
      <c r="H8622" s="28"/>
      <c r="I8622" s="28"/>
      <c r="J8622" s="28"/>
      <c r="K8622" s="28"/>
      <c r="L8622" s="28"/>
      <c r="M8622" s="28"/>
      <c r="N8622" s="28"/>
      <c r="O8622" s="28"/>
      <c r="P8622" s="28"/>
      <c r="Q8622" s="28"/>
      <c r="R8622" s="28"/>
    </row>
    <row r="8623" spans="2:18">
      <c r="B8623" s="28"/>
      <c r="C8623" s="28"/>
      <c r="D8623" s="28"/>
      <c r="E8623" s="28"/>
      <c r="F8623" s="28"/>
      <c r="G8623" s="28"/>
      <c r="H8623" s="28"/>
      <c r="I8623" s="28"/>
      <c r="J8623" s="28"/>
      <c r="K8623" s="28"/>
      <c r="L8623" s="28"/>
      <c r="M8623" s="28"/>
      <c r="N8623" s="28"/>
      <c r="O8623" s="28"/>
      <c r="P8623" s="28"/>
      <c r="Q8623" s="28"/>
      <c r="R8623" s="28"/>
    </row>
    <row r="8624" spans="2:18">
      <c r="B8624" s="28"/>
      <c r="C8624" s="28"/>
      <c r="D8624" s="28"/>
      <c r="E8624" s="28"/>
      <c r="F8624" s="28"/>
      <c r="G8624" s="28"/>
      <c r="H8624" s="28"/>
      <c r="I8624" s="28"/>
      <c r="J8624" s="28"/>
      <c r="K8624" s="28"/>
      <c r="L8624" s="28"/>
      <c r="M8624" s="28"/>
      <c r="N8624" s="28"/>
      <c r="O8624" s="28"/>
      <c r="P8624" s="28"/>
      <c r="Q8624" s="28"/>
      <c r="R8624" s="28"/>
    </row>
    <row r="8625" spans="2:18">
      <c r="B8625" s="28"/>
      <c r="C8625" s="28"/>
      <c r="D8625" s="28"/>
      <c r="E8625" s="28"/>
      <c r="F8625" s="28"/>
      <c r="G8625" s="28"/>
      <c r="H8625" s="28"/>
      <c r="I8625" s="28"/>
      <c r="J8625" s="28"/>
      <c r="K8625" s="28"/>
      <c r="L8625" s="28"/>
      <c r="M8625" s="28"/>
      <c r="N8625" s="28"/>
      <c r="O8625" s="28"/>
      <c r="P8625" s="28"/>
      <c r="Q8625" s="28"/>
      <c r="R8625" s="28"/>
    </row>
    <row r="8626" spans="2:18">
      <c r="B8626" s="28"/>
      <c r="C8626" s="28"/>
      <c r="D8626" s="28"/>
      <c r="E8626" s="28"/>
      <c r="F8626" s="28"/>
      <c r="G8626" s="28"/>
      <c r="H8626" s="28"/>
      <c r="I8626" s="28"/>
      <c r="J8626" s="28"/>
      <c r="K8626" s="28"/>
      <c r="L8626" s="28"/>
      <c r="M8626" s="28"/>
      <c r="N8626" s="28"/>
      <c r="O8626" s="28"/>
      <c r="P8626" s="28"/>
      <c r="Q8626" s="28"/>
      <c r="R8626" s="28"/>
    </row>
    <row r="8627" spans="2:18">
      <c r="B8627" s="28"/>
      <c r="C8627" s="28"/>
      <c r="D8627" s="28"/>
      <c r="E8627" s="28"/>
      <c r="F8627" s="28"/>
      <c r="G8627" s="28"/>
      <c r="H8627" s="28"/>
      <c r="I8627" s="28"/>
      <c r="J8627" s="28"/>
      <c r="K8627" s="28"/>
      <c r="L8627" s="28"/>
      <c r="M8627" s="28"/>
      <c r="N8627" s="28"/>
      <c r="O8627" s="28"/>
      <c r="P8627" s="28"/>
      <c r="Q8627" s="28"/>
      <c r="R8627" s="28"/>
    </row>
    <row r="8628" spans="2:18">
      <c r="B8628" s="28"/>
      <c r="C8628" s="28"/>
      <c r="D8628" s="28"/>
      <c r="E8628" s="28"/>
      <c r="F8628" s="28"/>
      <c r="G8628" s="28"/>
      <c r="H8628" s="28"/>
      <c r="I8628" s="28"/>
      <c r="J8628" s="28"/>
      <c r="K8628" s="28"/>
      <c r="L8628" s="28"/>
      <c r="M8628" s="28"/>
      <c r="N8628" s="28"/>
      <c r="O8628" s="28"/>
      <c r="P8628" s="28"/>
      <c r="Q8628" s="28"/>
      <c r="R8628" s="28"/>
    </row>
    <row r="8629" spans="2:18">
      <c r="B8629" s="28"/>
      <c r="C8629" s="28"/>
      <c r="D8629" s="28"/>
      <c r="E8629" s="28"/>
      <c r="F8629" s="28"/>
      <c r="G8629" s="28"/>
      <c r="H8629" s="28"/>
      <c r="I8629" s="28"/>
      <c r="J8629" s="28"/>
      <c r="K8629" s="28"/>
      <c r="L8629" s="28"/>
      <c r="M8629" s="28"/>
      <c r="N8629" s="28"/>
      <c r="O8629" s="28"/>
      <c r="P8629" s="28"/>
      <c r="Q8629" s="28"/>
      <c r="R8629" s="28"/>
    </row>
    <row r="8630" spans="2:18">
      <c r="B8630" s="28"/>
      <c r="C8630" s="28"/>
      <c r="D8630" s="28"/>
      <c r="E8630" s="28"/>
      <c r="F8630" s="28"/>
      <c r="G8630" s="28"/>
      <c r="H8630" s="28"/>
      <c r="I8630" s="28"/>
      <c r="J8630" s="28"/>
      <c r="K8630" s="28"/>
      <c r="L8630" s="28"/>
      <c r="M8630" s="28"/>
      <c r="N8630" s="28"/>
      <c r="O8630" s="28"/>
      <c r="P8630" s="28"/>
      <c r="Q8630" s="28"/>
      <c r="R8630" s="28"/>
    </row>
    <row r="8631" spans="2:18">
      <c r="B8631" s="28"/>
      <c r="C8631" s="28"/>
      <c r="D8631" s="28"/>
      <c r="E8631" s="28"/>
      <c r="F8631" s="28"/>
      <c r="G8631" s="28"/>
      <c r="H8631" s="28"/>
      <c r="I8631" s="28"/>
      <c r="J8631" s="28"/>
      <c r="K8631" s="28"/>
      <c r="L8631" s="28"/>
      <c r="M8631" s="28"/>
      <c r="N8631" s="28"/>
      <c r="O8631" s="28"/>
      <c r="P8631" s="28"/>
      <c r="Q8631" s="28"/>
      <c r="R8631" s="28"/>
    </row>
    <row r="8632" spans="2:18">
      <c r="B8632" s="28"/>
      <c r="C8632" s="28"/>
      <c r="D8632" s="28"/>
      <c r="E8632" s="28"/>
      <c r="F8632" s="28"/>
      <c r="G8632" s="28"/>
      <c r="H8632" s="28"/>
      <c r="I8632" s="28"/>
      <c r="J8632" s="28"/>
      <c r="K8632" s="28"/>
      <c r="L8632" s="28"/>
      <c r="M8632" s="28"/>
      <c r="N8632" s="28"/>
      <c r="O8632" s="28"/>
      <c r="P8632" s="28"/>
      <c r="Q8632" s="28"/>
      <c r="R8632" s="28"/>
    </row>
    <row r="8633" spans="2:18">
      <c r="B8633" s="28"/>
      <c r="C8633" s="28"/>
      <c r="D8633" s="28"/>
      <c r="E8633" s="28"/>
      <c r="F8633" s="28"/>
      <c r="G8633" s="28"/>
      <c r="H8633" s="28"/>
      <c r="I8633" s="28"/>
      <c r="J8633" s="28"/>
      <c r="K8633" s="28"/>
      <c r="L8633" s="28"/>
      <c r="M8633" s="28"/>
      <c r="N8633" s="28"/>
      <c r="O8633" s="28"/>
      <c r="P8633" s="28"/>
      <c r="Q8633" s="28"/>
      <c r="R8633" s="28"/>
    </row>
    <row r="8634" spans="2:18">
      <c r="B8634" s="28"/>
      <c r="C8634" s="28"/>
      <c r="D8634" s="28"/>
      <c r="E8634" s="28"/>
      <c r="F8634" s="28"/>
      <c r="G8634" s="28"/>
      <c r="H8634" s="28"/>
      <c r="I8634" s="28"/>
      <c r="J8634" s="28"/>
      <c r="K8634" s="28"/>
      <c r="L8634" s="28"/>
      <c r="M8634" s="28"/>
      <c r="N8634" s="28"/>
      <c r="O8634" s="28"/>
      <c r="P8634" s="28"/>
      <c r="Q8634" s="28"/>
      <c r="R8634" s="28"/>
    </row>
    <row r="8635" spans="2:18">
      <c r="B8635" s="28"/>
      <c r="C8635" s="28"/>
      <c r="D8635" s="28"/>
      <c r="E8635" s="28"/>
      <c r="F8635" s="28"/>
      <c r="G8635" s="28"/>
      <c r="H8635" s="28"/>
      <c r="I8635" s="28"/>
      <c r="J8635" s="28"/>
      <c r="K8635" s="28"/>
      <c r="L8635" s="28"/>
      <c r="M8635" s="28"/>
      <c r="N8635" s="28"/>
      <c r="O8635" s="28"/>
      <c r="P8635" s="28"/>
      <c r="Q8635" s="28"/>
      <c r="R8635" s="28"/>
    </row>
    <row r="8636" spans="2:18">
      <c r="B8636" s="28"/>
      <c r="C8636" s="28"/>
      <c r="D8636" s="28"/>
      <c r="E8636" s="28"/>
      <c r="F8636" s="28"/>
      <c r="G8636" s="28"/>
      <c r="H8636" s="28"/>
      <c r="I8636" s="28"/>
      <c r="J8636" s="28"/>
      <c r="K8636" s="28"/>
      <c r="L8636" s="28"/>
      <c r="M8636" s="28"/>
      <c r="N8636" s="28"/>
      <c r="O8636" s="28"/>
      <c r="P8636" s="28"/>
      <c r="Q8636" s="28"/>
      <c r="R8636" s="28"/>
    </row>
    <row r="8637" spans="2:18">
      <c r="B8637" s="28"/>
      <c r="C8637" s="28"/>
      <c r="D8637" s="28"/>
      <c r="E8637" s="28"/>
      <c r="F8637" s="28"/>
      <c r="G8637" s="28"/>
      <c r="H8637" s="28"/>
      <c r="I8637" s="28"/>
      <c r="J8637" s="28"/>
      <c r="K8637" s="28"/>
      <c r="L8637" s="28"/>
      <c r="M8637" s="28"/>
      <c r="N8637" s="28"/>
      <c r="O8637" s="28"/>
      <c r="P8637" s="28"/>
      <c r="Q8637" s="28"/>
      <c r="R8637" s="28"/>
    </row>
    <row r="8638" spans="2:18">
      <c r="B8638" s="28"/>
      <c r="C8638" s="28"/>
      <c r="D8638" s="28"/>
      <c r="E8638" s="28"/>
      <c r="F8638" s="28"/>
      <c r="G8638" s="28"/>
      <c r="H8638" s="28"/>
      <c r="I8638" s="28"/>
      <c r="J8638" s="28"/>
      <c r="K8638" s="28"/>
      <c r="L8638" s="28"/>
      <c r="M8638" s="28"/>
      <c r="N8638" s="28"/>
      <c r="O8638" s="28"/>
      <c r="P8638" s="28"/>
      <c r="Q8638" s="28"/>
      <c r="R8638" s="28"/>
    </row>
    <row r="8639" spans="2:18">
      <c r="B8639" s="28"/>
      <c r="C8639" s="28"/>
      <c r="D8639" s="28"/>
      <c r="E8639" s="28"/>
      <c r="F8639" s="28"/>
      <c r="G8639" s="28"/>
      <c r="H8639" s="28"/>
      <c r="I8639" s="28"/>
      <c r="J8639" s="28"/>
      <c r="K8639" s="28"/>
      <c r="L8639" s="28"/>
      <c r="M8639" s="28"/>
      <c r="N8639" s="28"/>
      <c r="O8639" s="28"/>
      <c r="P8639" s="28"/>
      <c r="Q8639" s="28"/>
      <c r="R8639" s="28"/>
    </row>
    <row r="8640" spans="2:18">
      <c r="B8640" s="28"/>
      <c r="C8640" s="28"/>
      <c r="D8640" s="28"/>
      <c r="E8640" s="28"/>
      <c r="F8640" s="28"/>
      <c r="G8640" s="28"/>
      <c r="H8640" s="28"/>
      <c r="I8640" s="28"/>
      <c r="J8640" s="28"/>
      <c r="K8640" s="28"/>
      <c r="L8640" s="28"/>
      <c r="M8640" s="28"/>
      <c r="N8640" s="28"/>
      <c r="O8640" s="28"/>
      <c r="P8640" s="28"/>
      <c r="Q8640" s="28"/>
      <c r="R8640" s="28"/>
    </row>
    <row r="8641" spans="2:18">
      <c r="B8641" s="28"/>
      <c r="C8641" s="28"/>
      <c r="D8641" s="28"/>
      <c r="E8641" s="28"/>
      <c r="F8641" s="28"/>
      <c r="G8641" s="28"/>
      <c r="H8641" s="28"/>
      <c r="I8641" s="28"/>
      <c r="J8641" s="28"/>
      <c r="K8641" s="28"/>
      <c r="L8641" s="28"/>
      <c r="M8641" s="28"/>
      <c r="N8641" s="28"/>
      <c r="O8641" s="28"/>
      <c r="P8641" s="28"/>
      <c r="Q8641" s="28"/>
      <c r="R8641" s="28"/>
    </row>
    <row r="8642" spans="2:18">
      <c r="B8642" s="28"/>
      <c r="C8642" s="28"/>
      <c r="D8642" s="28"/>
      <c r="E8642" s="28"/>
      <c r="F8642" s="28"/>
      <c r="G8642" s="28"/>
      <c r="H8642" s="28"/>
      <c r="I8642" s="28"/>
      <c r="J8642" s="28"/>
      <c r="K8642" s="28"/>
      <c r="L8642" s="28"/>
      <c r="M8642" s="28"/>
      <c r="N8642" s="28"/>
      <c r="O8642" s="28"/>
      <c r="P8642" s="28"/>
      <c r="Q8642" s="28"/>
      <c r="R8642" s="28"/>
    </row>
    <row r="8643" spans="2:18">
      <c r="B8643" s="28"/>
      <c r="C8643" s="28"/>
      <c r="D8643" s="28"/>
      <c r="E8643" s="28"/>
      <c r="F8643" s="28"/>
      <c r="G8643" s="28"/>
      <c r="H8643" s="28"/>
      <c r="I8643" s="28"/>
      <c r="J8643" s="28"/>
      <c r="K8643" s="28"/>
      <c r="L8643" s="28"/>
      <c r="M8643" s="28"/>
      <c r="N8643" s="28"/>
      <c r="O8643" s="28"/>
      <c r="P8643" s="28"/>
      <c r="Q8643" s="28"/>
      <c r="R8643" s="28"/>
    </row>
    <row r="8644" spans="2:18">
      <c r="B8644" s="28"/>
      <c r="C8644" s="28"/>
      <c r="D8644" s="28"/>
      <c r="E8644" s="28"/>
      <c r="F8644" s="28"/>
      <c r="G8644" s="28"/>
      <c r="H8644" s="28"/>
      <c r="I8644" s="28"/>
      <c r="J8644" s="28"/>
      <c r="K8644" s="28"/>
      <c r="L8644" s="28"/>
      <c r="M8644" s="28"/>
      <c r="N8644" s="28"/>
      <c r="O8644" s="28"/>
      <c r="P8644" s="28"/>
      <c r="Q8644" s="28"/>
      <c r="R8644" s="28"/>
    </row>
    <row r="8645" spans="2:18">
      <c r="B8645" s="28"/>
      <c r="C8645" s="28"/>
      <c r="D8645" s="28"/>
      <c r="E8645" s="28"/>
      <c r="F8645" s="28"/>
      <c r="G8645" s="28"/>
      <c r="H8645" s="28"/>
      <c r="I8645" s="28"/>
      <c r="J8645" s="28"/>
      <c r="K8645" s="28"/>
      <c r="L8645" s="28"/>
      <c r="M8645" s="28"/>
      <c r="N8645" s="28"/>
      <c r="O8645" s="28"/>
      <c r="P8645" s="28"/>
      <c r="Q8645" s="28"/>
      <c r="R8645" s="28"/>
    </row>
    <row r="8646" spans="2:18">
      <c r="B8646" s="28"/>
      <c r="C8646" s="28"/>
      <c r="D8646" s="28"/>
      <c r="E8646" s="28"/>
      <c r="F8646" s="28"/>
      <c r="G8646" s="28"/>
      <c r="H8646" s="28"/>
      <c r="I8646" s="28"/>
      <c r="J8646" s="28"/>
      <c r="K8646" s="28"/>
      <c r="L8646" s="28"/>
      <c r="M8646" s="28"/>
      <c r="N8646" s="28"/>
      <c r="O8646" s="28"/>
      <c r="P8646" s="28"/>
      <c r="Q8646" s="28"/>
      <c r="R8646" s="28"/>
    </row>
    <row r="8647" spans="2:18">
      <c r="B8647" s="28"/>
      <c r="C8647" s="28"/>
      <c r="D8647" s="28"/>
      <c r="E8647" s="28"/>
      <c r="F8647" s="28"/>
      <c r="G8647" s="28"/>
      <c r="H8647" s="28"/>
      <c r="I8647" s="28"/>
      <c r="J8647" s="28"/>
      <c r="K8647" s="28"/>
      <c r="L8647" s="28"/>
      <c r="M8647" s="28"/>
      <c r="N8647" s="28"/>
      <c r="O8647" s="28"/>
      <c r="P8647" s="28"/>
      <c r="Q8647" s="28"/>
      <c r="R8647" s="28"/>
    </row>
    <row r="8648" spans="2:18">
      <c r="B8648" s="28"/>
      <c r="C8648" s="28"/>
      <c r="D8648" s="28"/>
      <c r="E8648" s="28"/>
      <c r="F8648" s="28"/>
      <c r="G8648" s="28"/>
      <c r="H8648" s="28"/>
      <c r="I8648" s="28"/>
      <c r="J8648" s="28"/>
      <c r="K8648" s="28"/>
      <c r="L8648" s="28"/>
      <c r="M8648" s="28"/>
      <c r="N8648" s="28"/>
      <c r="O8648" s="28"/>
      <c r="P8648" s="28"/>
      <c r="Q8648" s="28"/>
      <c r="R8648" s="28"/>
    </row>
    <row r="8649" spans="2:18">
      <c r="B8649" s="28"/>
      <c r="C8649" s="28"/>
      <c r="D8649" s="28"/>
      <c r="E8649" s="28"/>
      <c r="F8649" s="28"/>
      <c r="G8649" s="28"/>
      <c r="H8649" s="28"/>
      <c r="I8649" s="28"/>
      <c r="J8649" s="28"/>
      <c r="K8649" s="28"/>
      <c r="L8649" s="28"/>
      <c r="M8649" s="28"/>
      <c r="N8649" s="28"/>
      <c r="O8649" s="28"/>
      <c r="P8649" s="28"/>
      <c r="Q8649" s="28"/>
      <c r="R8649" s="28"/>
    </row>
    <row r="8650" spans="2:18">
      <c r="B8650" s="28"/>
      <c r="C8650" s="28"/>
      <c r="D8650" s="28"/>
      <c r="E8650" s="28"/>
      <c r="F8650" s="28"/>
      <c r="G8650" s="28"/>
      <c r="H8650" s="28"/>
      <c r="I8650" s="28"/>
      <c r="J8650" s="28"/>
      <c r="K8650" s="28"/>
      <c r="L8650" s="28"/>
      <c r="M8650" s="28"/>
      <c r="N8650" s="28"/>
      <c r="O8650" s="28"/>
      <c r="P8650" s="28"/>
      <c r="Q8650" s="28"/>
      <c r="R8650" s="28"/>
    </row>
    <row r="8651" spans="2:18">
      <c r="B8651" s="28"/>
      <c r="C8651" s="28"/>
      <c r="D8651" s="28"/>
      <c r="E8651" s="28"/>
      <c r="F8651" s="28"/>
      <c r="G8651" s="28"/>
      <c r="H8651" s="28"/>
      <c r="I8651" s="28"/>
      <c r="J8651" s="28"/>
      <c r="K8651" s="28"/>
      <c r="L8651" s="28"/>
      <c r="M8651" s="28"/>
      <c r="N8651" s="28"/>
      <c r="O8651" s="28"/>
      <c r="P8651" s="28"/>
      <c r="Q8651" s="28"/>
      <c r="R8651" s="28"/>
    </row>
    <row r="8652" spans="2:18">
      <c r="B8652" s="28"/>
      <c r="C8652" s="28"/>
      <c r="D8652" s="28"/>
      <c r="E8652" s="28"/>
      <c r="F8652" s="28"/>
      <c r="G8652" s="28"/>
      <c r="H8652" s="28"/>
      <c r="I8652" s="28"/>
      <c r="J8652" s="28"/>
      <c r="K8652" s="28"/>
      <c r="L8652" s="28"/>
      <c r="M8652" s="28"/>
      <c r="N8652" s="28"/>
      <c r="O8652" s="28"/>
      <c r="P8652" s="28"/>
      <c r="Q8652" s="28"/>
      <c r="R8652" s="28"/>
    </row>
    <row r="8653" spans="2:18">
      <c r="B8653" s="28"/>
      <c r="C8653" s="28"/>
      <c r="D8653" s="28"/>
      <c r="E8653" s="28"/>
      <c r="F8653" s="28"/>
      <c r="G8653" s="28"/>
      <c r="H8653" s="28"/>
      <c r="I8653" s="28"/>
      <c r="J8653" s="28"/>
      <c r="K8653" s="28"/>
      <c r="L8653" s="28"/>
      <c r="M8653" s="28"/>
      <c r="N8653" s="28"/>
      <c r="O8653" s="28"/>
      <c r="P8653" s="28"/>
      <c r="Q8653" s="28"/>
      <c r="R8653" s="28"/>
    </row>
    <row r="8654" spans="2:18">
      <c r="B8654" s="28"/>
      <c r="C8654" s="28"/>
      <c r="D8654" s="28"/>
      <c r="E8654" s="28"/>
      <c r="F8654" s="28"/>
      <c r="G8654" s="28"/>
      <c r="H8654" s="28"/>
      <c r="I8654" s="28"/>
      <c r="J8654" s="28"/>
      <c r="K8654" s="28"/>
      <c r="L8654" s="28"/>
      <c r="M8654" s="28"/>
      <c r="N8654" s="28"/>
      <c r="O8654" s="28"/>
      <c r="P8654" s="28"/>
      <c r="Q8654" s="28"/>
      <c r="R8654" s="28"/>
    </row>
    <row r="8655" spans="2:18">
      <c r="B8655" s="28"/>
      <c r="C8655" s="28"/>
      <c r="D8655" s="28"/>
      <c r="E8655" s="28"/>
      <c r="F8655" s="28"/>
      <c r="G8655" s="28"/>
      <c r="H8655" s="28"/>
      <c r="I8655" s="28"/>
      <c r="J8655" s="28"/>
      <c r="K8655" s="28"/>
      <c r="L8655" s="28"/>
      <c r="M8655" s="28"/>
      <c r="N8655" s="28"/>
      <c r="O8655" s="28"/>
      <c r="P8655" s="28"/>
      <c r="Q8655" s="28"/>
      <c r="R8655" s="28"/>
    </row>
    <row r="8656" spans="2:18">
      <c r="B8656" s="28"/>
      <c r="C8656" s="28"/>
      <c r="D8656" s="28"/>
      <c r="E8656" s="28"/>
      <c r="F8656" s="28"/>
      <c r="G8656" s="28"/>
      <c r="H8656" s="28"/>
      <c r="I8656" s="28"/>
      <c r="J8656" s="28"/>
      <c r="K8656" s="28"/>
      <c r="L8656" s="28"/>
      <c r="M8656" s="28"/>
      <c r="N8656" s="28"/>
      <c r="O8656" s="28"/>
      <c r="P8656" s="28"/>
      <c r="Q8656" s="28"/>
      <c r="R8656" s="28"/>
    </row>
    <row r="8657" spans="2:18">
      <c r="B8657" s="28"/>
      <c r="C8657" s="28"/>
      <c r="D8657" s="28"/>
      <c r="E8657" s="28"/>
      <c r="F8657" s="28"/>
      <c r="G8657" s="28"/>
      <c r="H8657" s="28"/>
      <c r="I8657" s="28"/>
      <c r="J8657" s="28"/>
      <c r="K8657" s="28"/>
      <c r="L8657" s="28"/>
      <c r="M8657" s="28"/>
      <c r="N8657" s="28"/>
      <c r="O8657" s="28"/>
      <c r="P8657" s="28"/>
      <c r="Q8657" s="28"/>
      <c r="R8657" s="28"/>
    </row>
    <row r="8658" spans="2:18">
      <c r="B8658" s="28"/>
      <c r="C8658" s="28"/>
      <c r="D8658" s="28"/>
      <c r="E8658" s="28"/>
      <c r="F8658" s="28"/>
      <c r="G8658" s="28"/>
      <c r="H8658" s="28"/>
      <c r="I8658" s="28"/>
      <c r="J8658" s="28"/>
      <c r="K8658" s="28"/>
      <c r="L8658" s="28"/>
      <c r="M8658" s="28"/>
      <c r="N8658" s="28"/>
      <c r="O8658" s="28"/>
      <c r="P8658" s="28"/>
      <c r="Q8658" s="28"/>
      <c r="R8658" s="28"/>
    </row>
    <row r="8659" spans="2:18">
      <c r="B8659" s="28"/>
      <c r="C8659" s="28"/>
      <c r="D8659" s="28"/>
      <c r="E8659" s="28"/>
      <c r="F8659" s="28"/>
      <c r="G8659" s="28"/>
      <c r="H8659" s="28"/>
      <c r="I8659" s="28"/>
      <c r="J8659" s="28"/>
      <c r="K8659" s="28"/>
      <c r="L8659" s="28"/>
      <c r="M8659" s="28"/>
      <c r="N8659" s="28"/>
      <c r="O8659" s="28"/>
      <c r="P8659" s="28"/>
      <c r="Q8659" s="28"/>
      <c r="R8659" s="28"/>
    </row>
    <row r="8660" spans="2:18">
      <c r="B8660" s="28"/>
      <c r="C8660" s="28"/>
      <c r="D8660" s="28"/>
      <c r="E8660" s="28"/>
      <c r="F8660" s="28"/>
      <c r="G8660" s="28"/>
      <c r="H8660" s="28"/>
      <c r="I8660" s="28"/>
      <c r="J8660" s="28"/>
      <c r="K8660" s="28"/>
      <c r="L8660" s="28"/>
      <c r="M8660" s="28"/>
      <c r="N8660" s="28"/>
      <c r="O8660" s="28"/>
      <c r="P8660" s="28"/>
      <c r="Q8660" s="28"/>
      <c r="R8660" s="28"/>
    </row>
    <row r="8661" spans="2:18">
      <c r="B8661" s="28"/>
      <c r="C8661" s="28"/>
      <c r="D8661" s="28"/>
      <c r="E8661" s="28"/>
      <c r="F8661" s="28"/>
      <c r="G8661" s="28"/>
      <c r="H8661" s="28"/>
      <c r="I8661" s="28"/>
      <c r="J8661" s="28"/>
      <c r="K8661" s="28"/>
      <c r="L8661" s="28"/>
      <c r="M8661" s="28"/>
      <c r="N8661" s="28"/>
      <c r="O8661" s="28"/>
      <c r="P8661" s="28"/>
      <c r="Q8661" s="28"/>
      <c r="R8661" s="28"/>
    </row>
    <row r="8662" spans="2:18">
      <c r="B8662" s="28"/>
      <c r="C8662" s="28"/>
      <c r="D8662" s="28"/>
      <c r="E8662" s="28"/>
      <c r="F8662" s="28"/>
      <c r="G8662" s="28"/>
      <c r="H8662" s="28"/>
      <c r="I8662" s="28"/>
      <c r="J8662" s="28"/>
      <c r="K8662" s="28"/>
      <c r="L8662" s="28"/>
      <c r="M8662" s="28"/>
      <c r="N8662" s="28"/>
      <c r="O8662" s="28"/>
      <c r="P8662" s="28"/>
      <c r="Q8662" s="28"/>
      <c r="R8662" s="28"/>
    </row>
    <row r="8663" spans="2:18">
      <c r="B8663" s="28"/>
      <c r="C8663" s="28"/>
      <c r="D8663" s="28"/>
      <c r="E8663" s="28"/>
      <c r="F8663" s="28"/>
      <c r="G8663" s="28"/>
      <c r="H8663" s="28"/>
      <c r="I8663" s="28"/>
      <c r="J8663" s="28"/>
      <c r="K8663" s="28"/>
      <c r="L8663" s="28"/>
      <c r="M8663" s="28"/>
      <c r="N8663" s="28"/>
      <c r="O8663" s="28"/>
      <c r="P8663" s="28"/>
      <c r="Q8663" s="28"/>
      <c r="R8663" s="28"/>
    </row>
    <row r="8664" spans="2:18">
      <c r="B8664" s="28"/>
      <c r="C8664" s="28"/>
      <c r="D8664" s="28"/>
      <c r="E8664" s="28"/>
      <c r="F8664" s="28"/>
      <c r="G8664" s="28"/>
      <c r="H8664" s="28"/>
      <c r="I8664" s="28"/>
      <c r="J8664" s="28"/>
      <c r="K8664" s="28"/>
      <c r="L8664" s="28"/>
      <c r="M8664" s="28"/>
      <c r="N8664" s="28"/>
      <c r="O8664" s="28"/>
      <c r="P8664" s="28"/>
      <c r="Q8664" s="28"/>
      <c r="R8664" s="28"/>
    </row>
    <row r="8665" spans="2:18">
      <c r="B8665" s="28"/>
      <c r="C8665" s="28"/>
      <c r="D8665" s="28"/>
      <c r="E8665" s="28"/>
      <c r="F8665" s="28"/>
      <c r="G8665" s="28"/>
      <c r="H8665" s="28"/>
      <c r="I8665" s="28"/>
      <c r="J8665" s="28"/>
      <c r="K8665" s="28"/>
      <c r="L8665" s="28"/>
      <c r="M8665" s="28"/>
      <c r="N8665" s="28"/>
      <c r="O8665" s="28"/>
      <c r="P8665" s="28"/>
      <c r="Q8665" s="28"/>
      <c r="R8665" s="28"/>
    </row>
    <row r="8666" spans="2:18">
      <c r="B8666" s="28"/>
      <c r="C8666" s="28"/>
      <c r="D8666" s="28"/>
      <c r="E8666" s="28"/>
      <c r="F8666" s="28"/>
      <c r="G8666" s="28"/>
      <c r="H8666" s="28"/>
      <c r="I8666" s="28"/>
      <c r="J8666" s="28"/>
      <c r="K8666" s="28"/>
      <c r="L8666" s="28"/>
      <c r="M8666" s="28"/>
      <c r="N8666" s="28"/>
      <c r="O8666" s="28"/>
      <c r="P8666" s="28"/>
      <c r="Q8666" s="28"/>
      <c r="R8666" s="28"/>
    </row>
    <row r="8667" spans="2:18">
      <c r="B8667" s="28"/>
      <c r="C8667" s="28"/>
      <c r="D8667" s="28"/>
      <c r="E8667" s="28"/>
      <c r="F8667" s="28"/>
      <c r="G8667" s="28"/>
      <c r="H8667" s="28"/>
      <c r="I8667" s="28"/>
      <c r="J8667" s="28"/>
      <c r="K8667" s="28"/>
      <c r="L8667" s="28"/>
      <c r="M8667" s="28"/>
      <c r="N8667" s="28"/>
      <c r="O8667" s="28"/>
      <c r="P8667" s="28"/>
      <c r="Q8667" s="28"/>
      <c r="R8667" s="28"/>
    </row>
    <row r="8668" spans="2:18">
      <c r="B8668" s="28"/>
      <c r="C8668" s="28"/>
      <c r="D8668" s="28"/>
      <c r="E8668" s="28"/>
      <c r="F8668" s="28"/>
      <c r="G8668" s="28"/>
      <c r="H8668" s="28"/>
      <c r="I8668" s="28"/>
      <c r="J8668" s="28"/>
      <c r="K8668" s="28"/>
      <c r="L8668" s="28"/>
      <c r="M8668" s="28"/>
      <c r="N8668" s="28"/>
      <c r="O8668" s="28"/>
      <c r="P8668" s="28"/>
      <c r="Q8668" s="28"/>
      <c r="R8668" s="28"/>
    </row>
    <row r="8669" spans="2:18">
      <c r="B8669" s="28"/>
      <c r="C8669" s="28"/>
      <c r="D8669" s="28"/>
      <c r="E8669" s="28"/>
      <c r="F8669" s="28"/>
      <c r="G8669" s="28"/>
      <c r="H8669" s="28"/>
      <c r="I8669" s="28"/>
      <c r="J8669" s="28"/>
      <c r="K8669" s="28"/>
      <c r="L8669" s="28"/>
      <c r="M8669" s="28"/>
      <c r="N8669" s="28"/>
      <c r="O8669" s="28"/>
      <c r="P8669" s="28"/>
      <c r="Q8669" s="28"/>
      <c r="R8669" s="28"/>
    </row>
    <row r="8670" spans="2:18">
      <c r="B8670" s="28"/>
      <c r="C8670" s="28"/>
      <c r="D8670" s="28"/>
      <c r="E8670" s="28"/>
      <c r="F8670" s="28"/>
      <c r="G8670" s="28"/>
      <c r="H8670" s="28"/>
      <c r="I8670" s="28"/>
      <c r="J8670" s="28"/>
      <c r="K8670" s="28"/>
      <c r="L8670" s="28"/>
      <c r="M8670" s="28"/>
      <c r="N8670" s="28"/>
      <c r="O8670" s="28"/>
      <c r="P8670" s="28"/>
      <c r="Q8670" s="28"/>
      <c r="R8670" s="28"/>
    </row>
    <row r="8671" spans="2:18">
      <c r="B8671" s="28"/>
      <c r="C8671" s="28"/>
      <c r="D8671" s="28"/>
      <c r="E8671" s="28"/>
      <c r="F8671" s="28"/>
      <c r="G8671" s="28"/>
      <c r="H8671" s="28"/>
      <c r="I8671" s="28"/>
      <c r="J8671" s="28"/>
      <c r="K8671" s="28"/>
      <c r="L8671" s="28"/>
      <c r="M8671" s="28"/>
      <c r="N8671" s="28"/>
      <c r="O8671" s="28"/>
      <c r="P8671" s="28"/>
      <c r="Q8671" s="28"/>
      <c r="R8671" s="28"/>
    </row>
    <row r="8672" spans="2:18">
      <c r="B8672" s="28"/>
      <c r="C8672" s="28"/>
      <c r="D8672" s="28"/>
      <c r="E8672" s="28"/>
      <c r="F8672" s="28"/>
      <c r="G8672" s="28"/>
      <c r="H8672" s="28"/>
      <c r="I8672" s="28"/>
      <c r="J8672" s="28"/>
      <c r="K8672" s="28"/>
      <c r="L8672" s="28"/>
      <c r="M8672" s="28"/>
      <c r="N8672" s="28"/>
      <c r="O8672" s="28"/>
      <c r="P8672" s="28"/>
      <c r="Q8672" s="28"/>
      <c r="R8672" s="28"/>
    </row>
    <row r="8673" spans="2:18">
      <c r="B8673" s="28"/>
      <c r="C8673" s="28"/>
      <c r="D8673" s="28"/>
      <c r="E8673" s="28"/>
      <c r="F8673" s="28"/>
      <c r="G8673" s="28"/>
      <c r="H8673" s="28"/>
      <c r="I8673" s="28"/>
      <c r="J8673" s="28"/>
      <c r="K8673" s="28"/>
      <c r="L8673" s="28"/>
      <c r="M8673" s="28"/>
      <c r="N8673" s="28"/>
      <c r="O8673" s="28"/>
      <c r="P8673" s="28"/>
      <c r="Q8673" s="28"/>
      <c r="R8673" s="28"/>
    </row>
    <row r="8674" spans="2:18">
      <c r="B8674" s="28"/>
      <c r="C8674" s="28"/>
      <c r="D8674" s="28"/>
      <c r="E8674" s="28"/>
      <c r="F8674" s="28"/>
      <c r="G8674" s="28"/>
      <c r="H8674" s="28"/>
      <c r="I8674" s="28"/>
      <c r="J8674" s="28"/>
      <c r="K8674" s="28"/>
      <c r="L8674" s="28"/>
      <c r="M8674" s="28"/>
      <c r="N8674" s="28"/>
      <c r="O8674" s="28"/>
      <c r="P8674" s="28"/>
      <c r="Q8674" s="28"/>
      <c r="R8674" s="28"/>
    </row>
    <row r="8675" spans="2:18">
      <c r="B8675" s="28"/>
      <c r="C8675" s="28"/>
      <c r="D8675" s="28"/>
      <c r="E8675" s="28"/>
      <c r="F8675" s="28"/>
      <c r="G8675" s="28"/>
      <c r="H8675" s="28"/>
      <c r="I8675" s="28"/>
      <c r="J8675" s="28"/>
      <c r="K8675" s="28"/>
      <c r="L8675" s="28"/>
      <c r="M8675" s="28"/>
      <c r="N8675" s="28"/>
      <c r="O8675" s="28"/>
      <c r="P8675" s="28"/>
      <c r="Q8675" s="28"/>
      <c r="R8675" s="28"/>
    </row>
    <row r="8676" spans="2:18">
      <c r="B8676" s="28"/>
      <c r="C8676" s="28"/>
      <c r="D8676" s="28"/>
      <c r="E8676" s="28"/>
      <c r="F8676" s="28"/>
      <c r="G8676" s="28"/>
      <c r="H8676" s="28"/>
      <c r="I8676" s="28"/>
      <c r="J8676" s="28"/>
      <c r="K8676" s="28"/>
      <c r="L8676" s="28"/>
      <c r="M8676" s="28"/>
      <c r="N8676" s="28"/>
      <c r="O8676" s="28"/>
      <c r="P8676" s="28"/>
      <c r="Q8676" s="28"/>
      <c r="R8676" s="28"/>
    </row>
    <row r="8677" spans="2:18">
      <c r="B8677" s="28"/>
      <c r="C8677" s="28"/>
      <c r="D8677" s="28"/>
      <c r="E8677" s="28"/>
      <c r="F8677" s="28"/>
      <c r="G8677" s="28"/>
      <c r="H8677" s="28"/>
      <c r="I8677" s="28"/>
      <c r="J8677" s="28"/>
      <c r="K8677" s="28"/>
      <c r="L8677" s="28"/>
      <c r="M8677" s="28"/>
      <c r="N8677" s="28"/>
      <c r="O8677" s="28"/>
      <c r="P8677" s="28"/>
      <c r="Q8677" s="28"/>
      <c r="R8677" s="28"/>
    </row>
    <row r="8678" spans="2:18">
      <c r="B8678" s="28"/>
      <c r="C8678" s="28"/>
      <c r="D8678" s="28"/>
      <c r="E8678" s="28"/>
      <c r="F8678" s="28"/>
      <c r="G8678" s="28"/>
      <c r="H8678" s="28"/>
      <c r="I8678" s="28"/>
      <c r="J8678" s="28"/>
      <c r="K8678" s="28"/>
      <c r="L8678" s="28"/>
      <c r="M8678" s="28"/>
      <c r="N8678" s="28"/>
      <c r="O8678" s="28"/>
      <c r="P8678" s="28"/>
      <c r="Q8678" s="28"/>
      <c r="R8678" s="28"/>
    </row>
    <row r="8679" spans="2:18">
      <c r="B8679" s="28"/>
      <c r="C8679" s="28"/>
      <c r="D8679" s="28"/>
      <c r="E8679" s="28"/>
      <c r="F8679" s="28"/>
      <c r="G8679" s="28"/>
      <c r="H8679" s="28"/>
      <c r="I8679" s="28"/>
      <c r="J8679" s="28"/>
      <c r="K8679" s="28"/>
      <c r="L8679" s="28"/>
      <c r="M8679" s="28"/>
      <c r="N8679" s="28"/>
      <c r="O8679" s="28"/>
      <c r="P8679" s="28"/>
      <c r="Q8679" s="28"/>
      <c r="R8679" s="28"/>
    </row>
    <row r="8680" spans="2:18">
      <c r="B8680" s="28"/>
      <c r="C8680" s="28"/>
      <c r="D8680" s="28"/>
      <c r="E8680" s="28"/>
      <c r="F8680" s="28"/>
      <c r="G8680" s="28"/>
      <c r="H8680" s="28"/>
      <c r="I8680" s="28"/>
      <c r="J8680" s="28"/>
      <c r="K8680" s="28"/>
      <c r="L8680" s="28"/>
      <c r="M8680" s="28"/>
      <c r="N8680" s="28"/>
      <c r="O8680" s="28"/>
      <c r="P8680" s="28"/>
      <c r="Q8680" s="28"/>
      <c r="R8680" s="28"/>
    </row>
    <row r="8681" spans="2:18">
      <c r="B8681" s="28"/>
      <c r="C8681" s="28"/>
      <c r="D8681" s="28"/>
      <c r="E8681" s="28"/>
      <c r="F8681" s="28"/>
      <c r="G8681" s="28"/>
      <c r="H8681" s="28"/>
      <c r="I8681" s="28"/>
      <c r="J8681" s="28"/>
      <c r="K8681" s="28"/>
      <c r="L8681" s="28"/>
      <c r="M8681" s="28"/>
      <c r="N8681" s="28"/>
      <c r="O8681" s="28"/>
      <c r="P8681" s="28"/>
      <c r="Q8681" s="28"/>
      <c r="R8681" s="28"/>
    </row>
    <row r="8682" spans="2:18">
      <c r="B8682" s="28"/>
      <c r="C8682" s="28"/>
      <c r="D8682" s="28"/>
      <c r="E8682" s="28"/>
      <c r="F8682" s="28"/>
      <c r="G8682" s="28"/>
      <c r="H8682" s="28"/>
      <c r="I8682" s="28"/>
      <c r="J8682" s="28"/>
      <c r="K8682" s="28"/>
      <c r="L8682" s="28"/>
      <c r="M8682" s="28"/>
      <c r="N8682" s="28"/>
      <c r="O8682" s="28"/>
      <c r="P8682" s="28"/>
      <c r="Q8682" s="28"/>
      <c r="R8682" s="28"/>
    </row>
    <row r="8683" spans="2:18">
      <c r="B8683" s="28"/>
      <c r="C8683" s="28"/>
      <c r="D8683" s="28"/>
      <c r="E8683" s="28"/>
      <c r="F8683" s="28"/>
      <c r="G8683" s="28"/>
      <c r="H8683" s="28"/>
      <c r="I8683" s="28"/>
      <c r="J8683" s="28"/>
      <c r="K8683" s="28"/>
      <c r="L8683" s="28"/>
      <c r="M8683" s="28"/>
      <c r="N8683" s="28"/>
      <c r="O8683" s="28"/>
      <c r="P8683" s="28"/>
      <c r="Q8683" s="28"/>
      <c r="R8683" s="28"/>
    </row>
    <row r="8684" spans="2:18">
      <c r="B8684" s="28"/>
      <c r="C8684" s="28"/>
      <c r="D8684" s="28"/>
      <c r="E8684" s="28"/>
      <c r="F8684" s="28"/>
      <c r="G8684" s="28"/>
      <c r="H8684" s="28"/>
      <c r="I8684" s="28"/>
      <c r="J8684" s="28"/>
      <c r="K8684" s="28"/>
      <c r="L8684" s="28"/>
      <c r="M8684" s="28"/>
      <c r="N8684" s="28"/>
      <c r="O8684" s="28"/>
      <c r="P8684" s="28"/>
      <c r="Q8684" s="28"/>
      <c r="R8684" s="28"/>
    </row>
    <row r="8685" spans="2:18">
      <c r="B8685" s="28"/>
      <c r="C8685" s="28"/>
      <c r="D8685" s="28"/>
      <c r="E8685" s="28"/>
      <c r="F8685" s="28"/>
      <c r="G8685" s="28"/>
      <c r="H8685" s="28"/>
      <c r="I8685" s="28"/>
      <c r="J8685" s="28"/>
      <c r="K8685" s="28"/>
      <c r="L8685" s="28"/>
      <c r="M8685" s="28"/>
      <c r="N8685" s="28"/>
      <c r="O8685" s="28"/>
      <c r="P8685" s="28"/>
      <c r="Q8685" s="28"/>
      <c r="R8685" s="28"/>
    </row>
    <row r="8686" spans="2:18">
      <c r="B8686" s="28"/>
      <c r="C8686" s="28"/>
      <c r="D8686" s="28"/>
      <c r="E8686" s="28"/>
      <c r="F8686" s="28"/>
      <c r="G8686" s="28"/>
      <c r="H8686" s="28"/>
      <c r="I8686" s="28"/>
      <c r="J8686" s="28"/>
      <c r="K8686" s="28"/>
      <c r="L8686" s="28"/>
      <c r="M8686" s="28"/>
      <c r="N8686" s="28"/>
      <c r="O8686" s="28"/>
      <c r="P8686" s="28"/>
      <c r="Q8686" s="28"/>
      <c r="R8686" s="28"/>
    </row>
    <row r="8687" spans="2:18">
      <c r="B8687" s="28"/>
      <c r="C8687" s="28"/>
      <c r="D8687" s="28"/>
      <c r="E8687" s="28"/>
      <c r="F8687" s="28"/>
      <c r="G8687" s="28"/>
      <c r="H8687" s="28"/>
      <c r="I8687" s="28"/>
      <c r="J8687" s="28"/>
      <c r="K8687" s="28"/>
      <c r="L8687" s="28"/>
      <c r="M8687" s="28"/>
      <c r="N8687" s="28"/>
      <c r="O8687" s="28"/>
      <c r="P8687" s="28"/>
      <c r="Q8687" s="28"/>
      <c r="R8687" s="28"/>
    </row>
    <row r="8688" spans="2:18">
      <c r="B8688" s="28"/>
      <c r="C8688" s="28"/>
      <c r="D8688" s="28"/>
      <c r="E8688" s="28"/>
      <c r="F8688" s="28"/>
      <c r="G8688" s="28"/>
      <c r="H8688" s="28"/>
      <c r="I8688" s="28"/>
      <c r="J8688" s="28"/>
      <c r="K8688" s="28"/>
      <c r="L8688" s="28"/>
      <c r="M8688" s="28"/>
      <c r="N8688" s="28"/>
      <c r="O8688" s="28"/>
      <c r="P8688" s="28"/>
      <c r="Q8688" s="28"/>
      <c r="R8688" s="28"/>
    </row>
    <row r="8689" spans="2:18">
      <c r="B8689" s="28"/>
      <c r="C8689" s="28"/>
      <c r="D8689" s="28"/>
      <c r="E8689" s="28"/>
      <c r="F8689" s="28"/>
      <c r="G8689" s="28"/>
      <c r="H8689" s="28"/>
      <c r="I8689" s="28"/>
      <c r="J8689" s="28"/>
      <c r="K8689" s="28"/>
      <c r="L8689" s="28"/>
      <c r="M8689" s="28"/>
      <c r="N8689" s="28"/>
      <c r="O8689" s="28"/>
      <c r="P8689" s="28"/>
      <c r="Q8689" s="28"/>
      <c r="R8689" s="28"/>
    </row>
    <row r="8690" spans="2:18">
      <c r="B8690" s="28"/>
      <c r="C8690" s="28"/>
      <c r="D8690" s="28"/>
      <c r="E8690" s="28"/>
      <c r="F8690" s="28"/>
      <c r="G8690" s="28"/>
      <c r="H8690" s="28"/>
      <c r="I8690" s="28"/>
      <c r="J8690" s="28"/>
      <c r="K8690" s="28"/>
      <c r="L8690" s="28"/>
      <c r="M8690" s="28"/>
      <c r="N8690" s="28"/>
      <c r="O8690" s="28"/>
      <c r="P8690" s="28"/>
      <c r="Q8690" s="28"/>
      <c r="R8690" s="28"/>
    </row>
    <row r="8691" spans="2:18">
      <c r="B8691" s="28"/>
      <c r="C8691" s="28"/>
      <c r="D8691" s="28"/>
      <c r="E8691" s="28"/>
      <c r="F8691" s="28"/>
      <c r="G8691" s="28"/>
      <c r="H8691" s="28"/>
      <c r="I8691" s="28"/>
      <c r="J8691" s="28"/>
      <c r="K8691" s="28"/>
      <c r="L8691" s="28"/>
      <c r="M8691" s="28"/>
      <c r="N8691" s="28"/>
      <c r="O8691" s="28"/>
      <c r="P8691" s="28"/>
      <c r="Q8691" s="28"/>
      <c r="R8691" s="28"/>
    </row>
    <row r="8692" spans="2:18">
      <c r="B8692" s="28"/>
      <c r="C8692" s="28"/>
      <c r="D8692" s="28"/>
      <c r="E8692" s="28"/>
      <c r="F8692" s="28"/>
      <c r="G8692" s="28"/>
      <c r="H8692" s="28"/>
      <c r="I8692" s="28"/>
      <c r="J8692" s="28"/>
      <c r="K8692" s="28"/>
      <c r="L8692" s="28"/>
      <c r="M8692" s="28"/>
      <c r="N8692" s="28"/>
      <c r="O8692" s="28"/>
      <c r="P8692" s="28"/>
      <c r="Q8692" s="28"/>
      <c r="R8692" s="28"/>
    </row>
    <row r="8693" spans="2:18">
      <c r="B8693" s="28"/>
      <c r="C8693" s="28"/>
      <c r="D8693" s="28"/>
      <c r="E8693" s="28"/>
      <c r="F8693" s="28"/>
      <c r="G8693" s="28"/>
      <c r="H8693" s="28"/>
      <c r="I8693" s="28"/>
      <c r="J8693" s="28"/>
      <c r="K8693" s="28"/>
      <c r="L8693" s="28"/>
      <c r="M8693" s="28"/>
      <c r="N8693" s="28"/>
      <c r="O8693" s="28"/>
      <c r="P8693" s="28"/>
      <c r="Q8693" s="28"/>
      <c r="R8693" s="28"/>
    </row>
    <row r="8694" spans="2:18">
      <c r="B8694" s="28"/>
      <c r="C8694" s="28"/>
      <c r="D8694" s="28"/>
      <c r="E8694" s="28"/>
      <c r="F8694" s="28"/>
      <c r="G8694" s="28"/>
      <c r="H8694" s="28"/>
      <c r="I8694" s="28"/>
      <c r="J8694" s="28"/>
      <c r="K8694" s="28"/>
      <c r="L8694" s="28"/>
      <c r="M8694" s="28"/>
      <c r="N8694" s="28"/>
      <c r="O8694" s="28"/>
      <c r="P8694" s="28"/>
      <c r="Q8694" s="28"/>
      <c r="R8694" s="28"/>
    </row>
    <row r="8695" spans="2:18">
      <c r="B8695" s="28"/>
      <c r="C8695" s="28"/>
      <c r="D8695" s="28"/>
      <c r="E8695" s="28"/>
      <c r="F8695" s="28"/>
      <c r="G8695" s="28"/>
      <c r="H8695" s="28"/>
      <c r="I8695" s="28"/>
      <c r="J8695" s="28"/>
      <c r="K8695" s="28"/>
      <c r="L8695" s="28"/>
      <c r="M8695" s="28"/>
      <c r="N8695" s="28"/>
      <c r="O8695" s="28"/>
      <c r="P8695" s="28"/>
      <c r="Q8695" s="28"/>
      <c r="R8695" s="28"/>
    </row>
    <row r="8696" spans="2:18">
      <c r="B8696" s="28"/>
      <c r="C8696" s="28"/>
      <c r="D8696" s="28"/>
      <c r="E8696" s="28"/>
      <c r="F8696" s="28"/>
      <c r="G8696" s="28"/>
      <c r="H8696" s="28"/>
      <c r="I8696" s="28"/>
      <c r="J8696" s="28"/>
      <c r="K8696" s="28"/>
      <c r="L8696" s="28"/>
      <c r="M8696" s="28"/>
      <c r="N8696" s="28"/>
      <c r="O8696" s="28"/>
      <c r="P8696" s="28"/>
      <c r="Q8696" s="28"/>
      <c r="R8696" s="28"/>
    </row>
    <row r="8697" spans="2:18">
      <c r="B8697" s="28"/>
      <c r="C8697" s="28"/>
      <c r="D8697" s="28"/>
      <c r="E8697" s="28"/>
      <c r="F8697" s="28"/>
      <c r="G8697" s="28"/>
      <c r="H8697" s="28"/>
      <c r="I8697" s="28"/>
      <c r="J8697" s="28"/>
      <c r="K8697" s="28"/>
      <c r="L8697" s="28"/>
      <c r="M8697" s="28"/>
      <c r="N8697" s="28"/>
      <c r="O8697" s="28"/>
      <c r="P8697" s="28"/>
      <c r="Q8697" s="28"/>
      <c r="R8697" s="28"/>
    </row>
    <row r="8698" spans="2:18">
      <c r="B8698" s="28"/>
      <c r="C8698" s="28"/>
      <c r="D8698" s="28"/>
      <c r="E8698" s="28"/>
      <c r="F8698" s="28"/>
      <c r="G8698" s="28"/>
      <c r="H8698" s="28"/>
      <c r="I8698" s="28"/>
      <c r="J8698" s="28"/>
      <c r="K8698" s="28"/>
      <c r="L8698" s="28"/>
      <c r="M8698" s="28"/>
      <c r="N8698" s="28"/>
      <c r="O8698" s="28"/>
      <c r="P8698" s="28"/>
      <c r="Q8698" s="28"/>
      <c r="R8698" s="28"/>
    </row>
    <row r="8699" spans="2:18">
      <c r="B8699" s="28"/>
      <c r="C8699" s="28"/>
      <c r="D8699" s="28"/>
      <c r="E8699" s="28"/>
      <c r="F8699" s="28"/>
      <c r="G8699" s="28"/>
      <c r="H8699" s="28"/>
      <c r="I8699" s="28"/>
      <c r="J8699" s="28"/>
      <c r="K8699" s="28"/>
      <c r="L8699" s="28"/>
      <c r="M8699" s="28"/>
      <c r="N8699" s="28"/>
      <c r="O8699" s="28"/>
      <c r="P8699" s="28"/>
      <c r="Q8699" s="28"/>
      <c r="R8699" s="28"/>
    </row>
    <row r="8700" spans="2:18">
      <c r="B8700" s="28"/>
      <c r="C8700" s="28"/>
      <c r="D8700" s="28"/>
      <c r="E8700" s="28"/>
      <c r="F8700" s="28"/>
      <c r="G8700" s="28"/>
      <c r="H8700" s="28"/>
      <c r="I8700" s="28"/>
      <c r="J8700" s="28"/>
      <c r="K8700" s="28"/>
      <c r="L8700" s="28"/>
      <c r="M8700" s="28"/>
      <c r="N8700" s="28"/>
      <c r="O8700" s="28"/>
      <c r="P8700" s="28"/>
      <c r="Q8700" s="28"/>
      <c r="R8700" s="28"/>
    </row>
    <row r="8701" spans="2:18">
      <c r="B8701" s="28"/>
      <c r="C8701" s="28"/>
      <c r="D8701" s="28"/>
      <c r="E8701" s="28"/>
      <c r="F8701" s="28"/>
      <c r="G8701" s="28"/>
      <c r="H8701" s="28"/>
      <c r="I8701" s="28"/>
      <c r="J8701" s="28"/>
      <c r="K8701" s="28"/>
      <c r="L8701" s="28"/>
      <c r="M8701" s="28"/>
      <c r="N8701" s="28"/>
      <c r="O8701" s="28"/>
      <c r="P8701" s="28"/>
      <c r="Q8701" s="28"/>
      <c r="R8701" s="28"/>
    </row>
    <row r="8702" spans="2:18">
      <c r="B8702" s="28"/>
      <c r="C8702" s="28"/>
      <c r="D8702" s="28"/>
      <c r="E8702" s="28"/>
      <c r="F8702" s="28"/>
      <c r="G8702" s="28"/>
      <c r="H8702" s="28"/>
      <c r="I8702" s="28"/>
      <c r="J8702" s="28"/>
      <c r="K8702" s="28"/>
      <c r="L8702" s="28"/>
      <c r="M8702" s="28"/>
      <c r="N8702" s="28"/>
      <c r="O8702" s="28"/>
      <c r="P8702" s="28"/>
      <c r="Q8702" s="28"/>
      <c r="R8702" s="28"/>
    </row>
    <row r="8703" spans="2:18">
      <c r="B8703" s="28"/>
      <c r="C8703" s="28"/>
      <c r="D8703" s="28"/>
      <c r="E8703" s="28"/>
      <c r="F8703" s="28"/>
      <c r="G8703" s="28"/>
      <c r="H8703" s="28"/>
      <c r="I8703" s="28"/>
      <c r="J8703" s="28"/>
      <c r="K8703" s="28"/>
      <c r="L8703" s="28"/>
      <c r="M8703" s="28"/>
      <c r="N8703" s="28"/>
      <c r="O8703" s="28"/>
      <c r="P8703" s="28"/>
      <c r="Q8703" s="28"/>
      <c r="R8703" s="28"/>
    </row>
    <row r="8704" spans="2:18">
      <c r="B8704" s="28"/>
      <c r="C8704" s="28"/>
      <c r="D8704" s="28"/>
      <c r="E8704" s="28"/>
      <c r="F8704" s="28"/>
      <c r="G8704" s="28"/>
      <c r="H8704" s="28"/>
      <c r="I8704" s="28"/>
      <c r="J8704" s="28"/>
      <c r="K8704" s="28"/>
      <c r="L8704" s="28"/>
      <c r="M8704" s="28"/>
      <c r="N8704" s="28"/>
      <c r="O8704" s="28"/>
      <c r="P8704" s="28"/>
      <c r="Q8704" s="28"/>
      <c r="R8704" s="28"/>
    </row>
    <row r="8705" spans="2:18">
      <c r="B8705" s="28"/>
      <c r="C8705" s="28"/>
      <c r="D8705" s="28"/>
      <c r="E8705" s="28"/>
      <c r="F8705" s="28"/>
      <c r="G8705" s="28"/>
      <c r="H8705" s="28"/>
      <c r="I8705" s="28"/>
      <c r="J8705" s="28"/>
      <c r="K8705" s="28"/>
      <c r="L8705" s="28"/>
      <c r="M8705" s="28"/>
      <c r="N8705" s="28"/>
      <c r="O8705" s="28"/>
      <c r="P8705" s="28"/>
      <c r="Q8705" s="28"/>
      <c r="R8705" s="28"/>
    </row>
    <row r="8706" spans="2:18">
      <c r="B8706" s="28"/>
      <c r="C8706" s="28"/>
      <c r="D8706" s="28"/>
      <c r="E8706" s="28"/>
      <c r="F8706" s="28"/>
      <c r="G8706" s="28"/>
      <c r="H8706" s="28"/>
      <c r="I8706" s="28"/>
      <c r="J8706" s="28"/>
      <c r="K8706" s="28"/>
      <c r="L8706" s="28"/>
      <c r="M8706" s="28"/>
      <c r="N8706" s="28"/>
      <c r="O8706" s="28"/>
      <c r="P8706" s="28"/>
      <c r="Q8706" s="28"/>
      <c r="R8706" s="28"/>
    </row>
    <row r="8707" spans="2:18">
      <c r="B8707" s="28"/>
      <c r="C8707" s="28"/>
      <c r="D8707" s="28"/>
      <c r="E8707" s="28"/>
      <c r="F8707" s="28"/>
      <c r="G8707" s="28"/>
      <c r="H8707" s="28"/>
      <c r="I8707" s="28"/>
      <c r="J8707" s="28"/>
      <c r="K8707" s="28"/>
      <c r="L8707" s="28"/>
      <c r="M8707" s="28"/>
      <c r="N8707" s="28"/>
      <c r="O8707" s="28"/>
      <c r="P8707" s="28"/>
      <c r="Q8707" s="28"/>
      <c r="R8707" s="28"/>
    </row>
    <row r="8708" spans="2:18">
      <c r="B8708" s="28"/>
      <c r="C8708" s="28"/>
      <c r="D8708" s="28"/>
      <c r="E8708" s="28"/>
      <c r="F8708" s="28"/>
      <c r="G8708" s="28"/>
      <c r="H8708" s="28"/>
      <c r="I8708" s="28"/>
      <c r="J8708" s="28"/>
      <c r="K8708" s="28"/>
      <c r="L8708" s="28"/>
      <c r="M8708" s="28"/>
      <c r="N8708" s="28"/>
      <c r="O8708" s="28"/>
      <c r="P8708" s="28"/>
      <c r="Q8708" s="28"/>
      <c r="R8708" s="28"/>
    </row>
    <row r="8709" spans="2:18">
      <c r="B8709" s="28"/>
      <c r="C8709" s="28"/>
      <c r="D8709" s="28"/>
      <c r="E8709" s="28"/>
      <c r="F8709" s="28"/>
      <c r="G8709" s="28"/>
      <c r="H8709" s="28"/>
      <c r="I8709" s="28"/>
      <c r="J8709" s="28"/>
      <c r="K8709" s="28"/>
      <c r="L8709" s="28"/>
      <c r="M8709" s="28"/>
      <c r="N8709" s="28"/>
      <c r="O8709" s="28"/>
      <c r="P8709" s="28"/>
      <c r="Q8709" s="28"/>
      <c r="R8709" s="28"/>
    </row>
    <row r="8710" spans="2:18">
      <c r="B8710" s="28"/>
      <c r="C8710" s="28"/>
      <c r="D8710" s="28"/>
      <c r="E8710" s="28"/>
      <c r="F8710" s="28"/>
      <c r="G8710" s="28"/>
      <c r="H8710" s="28"/>
      <c r="I8710" s="28"/>
      <c r="J8710" s="28"/>
      <c r="K8710" s="28"/>
      <c r="L8710" s="28"/>
      <c r="M8710" s="28"/>
      <c r="N8710" s="28"/>
      <c r="O8710" s="28"/>
      <c r="P8710" s="28"/>
      <c r="Q8710" s="28"/>
      <c r="R8710" s="28"/>
    </row>
    <row r="8711" spans="2:18">
      <c r="B8711" s="28"/>
      <c r="C8711" s="28"/>
      <c r="D8711" s="28"/>
      <c r="E8711" s="28"/>
      <c r="F8711" s="28"/>
      <c r="G8711" s="28"/>
      <c r="H8711" s="28"/>
      <c r="I8711" s="28"/>
      <c r="J8711" s="28"/>
      <c r="K8711" s="28"/>
      <c r="L8711" s="28"/>
      <c r="M8711" s="28"/>
      <c r="N8711" s="28"/>
      <c r="O8711" s="28"/>
      <c r="P8711" s="28"/>
      <c r="Q8711" s="28"/>
      <c r="R8711" s="28"/>
    </row>
    <row r="8712" spans="2:18">
      <c r="B8712" s="28"/>
      <c r="C8712" s="28"/>
      <c r="D8712" s="28"/>
      <c r="E8712" s="28"/>
      <c r="F8712" s="28"/>
      <c r="G8712" s="28"/>
      <c r="H8712" s="28"/>
      <c r="I8712" s="28"/>
      <c r="J8712" s="28"/>
      <c r="K8712" s="28"/>
      <c r="L8712" s="28"/>
      <c r="M8712" s="28"/>
      <c r="N8712" s="28"/>
      <c r="O8712" s="28"/>
      <c r="P8712" s="28"/>
      <c r="Q8712" s="28"/>
      <c r="R8712" s="28"/>
    </row>
    <row r="8713" spans="2:18">
      <c r="B8713" s="28"/>
      <c r="C8713" s="28"/>
      <c r="D8713" s="28"/>
      <c r="E8713" s="28"/>
      <c r="F8713" s="28"/>
      <c r="G8713" s="28"/>
      <c r="H8713" s="28"/>
      <c r="I8713" s="28"/>
      <c r="J8713" s="28"/>
      <c r="K8713" s="28"/>
      <c r="L8713" s="28"/>
      <c r="M8713" s="28"/>
      <c r="N8713" s="28"/>
      <c r="O8713" s="28"/>
      <c r="P8713" s="28"/>
      <c r="Q8713" s="28"/>
      <c r="R8713" s="28"/>
    </row>
    <row r="8714" spans="2:18">
      <c r="B8714" s="28"/>
      <c r="C8714" s="28"/>
      <c r="D8714" s="28"/>
      <c r="E8714" s="28"/>
      <c r="F8714" s="28"/>
      <c r="G8714" s="28"/>
      <c r="H8714" s="28"/>
      <c r="I8714" s="28"/>
      <c r="J8714" s="28"/>
      <c r="K8714" s="28"/>
      <c r="L8714" s="28"/>
      <c r="M8714" s="28"/>
      <c r="N8714" s="28"/>
      <c r="O8714" s="28"/>
      <c r="P8714" s="28"/>
      <c r="Q8714" s="28"/>
      <c r="R8714" s="28"/>
    </row>
    <row r="8715" spans="2:18">
      <c r="B8715" s="28"/>
      <c r="C8715" s="28"/>
      <c r="D8715" s="28"/>
      <c r="E8715" s="28"/>
      <c r="F8715" s="28"/>
      <c r="G8715" s="28"/>
      <c r="H8715" s="28"/>
      <c r="I8715" s="28"/>
      <c r="J8715" s="28"/>
      <c r="K8715" s="28"/>
      <c r="L8715" s="28"/>
      <c r="M8715" s="28"/>
      <c r="N8715" s="28"/>
      <c r="O8715" s="28"/>
      <c r="P8715" s="28"/>
      <c r="Q8715" s="28"/>
      <c r="R8715" s="28"/>
    </row>
    <row r="8716" spans="2:18">
      <c r="B8716" s="28"/>
      <c r="C8716" s="28"/>
      <c r="D8716" s="28"/>
      <c r="E8716" s="28"/>
      <c r="F8716" s="28"/>
      <c r="G8716" s="28"/>
      <c r="H8716" s="28"/>
      <c r="I8716" s="28"/>
      <c r="J8716" s="28"/>
      <c r="K8716" s="28"/>
      <c r="L8716" s="28"/>
      <c r="M8716" s="28"/>
      <c r="N8716" s="28"/>
      <c r="O8716" s="28"/>
      <c r="P8716" s="28"/>
      <c r="Q8716" s="28"/>
      <c r="R8716" s="28"/>
    </row>
    <row r="8717" spans="2:18">
      <c r="B8717" s="28"/>
      <c r="C8717" s="28"/>
      <c r="D8717" s="28"/>
      <c r="E8717" s="28"/>
      <c r="F8717" s="28"/>
      <c r="G8717" s="28"/>
      <c r="H8717" s="28"/>
      <c r="I8717" s="28"/>
      <c r="J8717" s="28"/>
      <c r="K8717" s="28"/>
      <c r="L8717" s="28"/>
      <c r="M8717" s="28"/>
      <c r="N8717" s="28"/>
      <c r="O8717" s="28"/>
      <c r="P8717" s="28"/>
      <c r="Q8717" s="28"/>
      <c r="R8717" s="28"/>
    </row>
    <row r="8718" spans="2:18">
      <c r="B8718" s="28"/>
      <c r="C8718" s="28"/>
      <c r="D8718" s="28"/>
      <c r="E8718" s="28"/>
      <c r="F8718" s="28"/>
      <c r="G8718" s="28"/>
      <c r="H8718" s="28"/>
      <c r="I8718" s="28"/>
      <c r="J8718" s="28"/>
      <c r="K8718" s="28"/>
      <c r="L8718" s="28"/>
      <c r="M8718" s="28"/>
      <c r="N8718" s="28"/>
      <c r="O8718" s="28"/>
      <c r="P8718" s="28"/>
      <c r="Q8718" s="28"/>
      <c r="R8718" s="28"/>
    </row>
    <row r="8719" spans="2:18">
      <c r="B8719" s="28"/>
      <c r="C8719" s="28"/>
      <c r="D8719" s="28"/>
      <c r="E8719" s="28"/>
      <c r="F8719" s="28"/>
      <c r="G8719" s="28"/>
      <c r="H8719" s="28"/>
      <c r="I8719" s="28"/>
      <c r="J8719" s="28"/>
      <c r="K8719" s="28"/>
      <c r="L8719" s="28"/>
      <c r="M8719" s="28"/>
      <c r="N8719" s="28"/>
      <c r="O8719" s="28"/>
      <c r="P8719" s="28"/>
      <c r="Q8719" s="28"/>
      <c r="R8719" s="28"/>
    </row>
    <row r="8720" spans="2:18">
      <c r="B8720" s="28"/>
      <c r="C8720" s="28"/>
      <c r="D8720" s="28"/>
      <c r="E8720" s="28"/>
      <c r="F8720" s="28"/>
      <c r="G8720" s="28"/>
      <c r="H8720" s="28"/>
      <c r="I8720" s="28"/>
      <c r="J8720" s="28"/>
      <c r="K8720" s="28"/>
      <c r="L8720" s="28"/>
      <c r="M8720" s="28"/>
      <c r="N8720" s="28"/>
      <c r="O8720" s="28"/>
      <c r="P8720" s="28"/>
      <c r="Q8720" s="28"/>
      <c r="R8720" s="28"/>
    </row>
    <row r="8721" spans="2:18">
      <c r="B8721" s="28"/>
      <c r="C8721" s="28"/>
      <c r="D8721" s="28"/>
      <c r="E8721" s="28"/>
      <c r="F8721" s="28"/>
      <c r="G8721" s="28"/>
      <c r="H8721" s="28"/>
      <c r="I8721" s="28"/>
      <c r="J8721" s="28"/>
      <c r="K8721" s="28"/>
      <c r="L8721" s="28"/>
      <c r="M8721" s="28"/>
      <c r="N8721" s="28"/>
      <c r="O8721" s="28"/>
      <c r="P8721" s="28"/>
      <c r="Q8721" s="28"/>
      <c r="R8721" s="28"/>
    </row>
    <row r="8722" spans="2:18">
      <c r="B8722" s="28"/>
      <c r="C8722" s="28"/>
      <c r="D8722" s="28"/>
      <c r="E8722" s="28"/>
      <c r="F8722" s="28"/>
      <c r="G8722" s="28"/>
      <c r="H8722" s="28"/>
      <c r="I8722" s="28"/>
      <c r="J8722" s="28"/>
      <c r="K8722" s="28"/>
      <c r="L8722" s="28"/>
      <c r="M8722" s="28"/>
      <c r="N8722" s="28"/>
      <c r="O8722" s="28"/>
      <c r="P8722" s="28"/>
      <c r="Q8722" s="28"/>
      <c r="R8722" s="28"/>
    </row>
    <row r="8723" spans="2:18">
      <c r="B8723" s="28"/>
      <c r="C8723" s="28"/>
      <c r="D8723" s="28"/>
      <c r="E8723" s="28"/>
      <c r="F8723" s="28"/>
      <c r="G8723" s="28"/>
      <c r="H8723" s="28"/>
      <c r="I8723" s="28"/>
      <c r="J8723" s="28"/>
      <c r="K8723" s="28"/>
      <c r="L8723" s="28"/>
      <c r="M8723" s="28"/>
      <c r="N8723" s="28"/>
      <c r="O8723" s="28"/>
      <c r="P8723" s="28"/>
      <c r="Q8723" s="28"/>
      <c r="R8723" s="28"/>
    </row>
    <row r="8724" spans="2:18">
      <c r="B8724" s="28"/>
      <c r="C8724" s="28"/>
      <c r="D8724" s="28"/>
      <c r="E8724" s="28"/>
      <c r="F8724" s="28"/>
      <c r="G8724" s="28"/>
      <c r="H8724" s="28"/>
      <c r="I8724" s="28"/>
      <c r="J8724" s="28"/>
      <c r="K8724" s="28"/>
      <c r="L8724" s="28"/>
      <c r="M8724" s="28"/>
      <c r="N8724" s="28"/>
      <c r="O8724" s="28"/>
      <c r="P8724" s="28"/>
      <c r="Q8724" s="28"/>
      <c r="R8724" s="28"/>
    </row>
    <row r="8725" spans="2:18">
      <c r="B8725" s="28"/>
      <c r="C8725" s="28"/>
      <c r="D8725" s="28"/>
      <c r="E8725" s="28"/>
      <c r="F8725" s="28"/>
      <c r="G8725" s="28"/>
      <c r="H8725" s="28"/>
      <c r="I8725" s="28"/>
      <c r="J8725" s="28"/>
      <c r="K8725" s="28"/>
      <c r="L8725" s="28"/>
      <c r="M8725" s="28"/>
      <c r="N8725" s="28"/>
      <c r="O8725" s="28"/>
      <c r="P8725" s="28"/>
      <c r="Q8725" s="28"/>
      <c r="R8725" s="28"/>
    </row>
    <row r="8726" spans="2:18">
      <c r="B8726" s="28"/>
      <c r="C8726" s="28"/>
      <c r="D8726" s="28"/>
      <c r="E8726" s="28"/>
      <c r="F8726" s="28"/>
      <c r="G8726" s="28"/>
      <c r="H8726" s="28"/>
      <c r="I8726" s="28"/>
      <c r="J8726" s="28"/>
      <c r="K8726" s="28"/>
      <c r="L8726" s="28"/>
      <c r="M8726" s="28"/>
      <c r="N8726" s="28"/>
      <c r="O8726" s="28"/>
      <c r="P8726" s="28"/>
      <c r="Q8726" s="28"/>
      <c r="R8726" s="28"/>
    </row>
    <row r="8727" spans="2:18">
      <c r="B8727" s="28"/>
      <c r="C8727" s="28"/>
      <c r="D8727" s="28"/>
      <c r="E8727" s="28"/>
      <c r="F8727" s="28"/>
      <c r="G8727" s="28"/>
      <c r="H8727" s="28"/>
      <c r="I8727" s="28"/>
      <c r="J8727" s="28"/>
      <c r="K8727" s="28"/>
      <c r="L8727" s="28"/>
      <c r="M8727" s="28"/>
      <c r="N8727" s="28"/>
      <c r="O8727" s="28"/>
      <c r="P8727" s="28"/>
      <c r="Q8727" s="28"/>
      <c r="R8727" s="28"/>
    </row>
    <row r="8728" spans="2:18">
      <c r="B8728" s="28"/>
      <c r="C8728" s="28"/>
      <c r="D8728" s="28"/>
      <c r="E8728" s="28"/>
      <c r="F8728" s="28"/>
      <c r="G8728" s="28"/>
      <c r="H8728" s="28"/>
      <c r="I8728" s="28"/>
      <c r="J8728" s="28"/>
      <c r="K8728" s="28"/>
      <c r="L8728" s="28"/>
      <c r="M8728" s="28"/>
      <c r="N8728" s="28"/>
      <c r="O8728" s="28"/>
      <c r="P8728" s="28"/>
      <c r="Q8728" s="28"/>
      <c r="R8728" s="28"/>
    </row>
    <row r="8729" spans="2:18">
      <c r="B8729" s="28"/>
      <c r="C8729" s="28"/>
      <c r="D8729" s="28"/>
      <c r="E8729" s="28"/>
      <c r="F8729" s="28"/>
      <c r="G8729" s="28"/>
      <c r="H8729" s="28"/>
      <c r="I8729" s="28"/>
      <c r="J8729" s="28"/>
      <c r="K8729" s="28"/>
      <c r="L8729" s="28"/>
      <c r="M8729" s="28"/>
      <c r="N8729" s="28"/>
      <c r="O8729" s="28"/>
      <c r="P8729" s="28"/>
      <c r="Q8729" s="28"/>
      <c r="R8729" s="28"/>
    </row>
    <row r="8730" spans="2:18">
      <c r="B8730" s="28"/>
      <c r="C8730" s="28"/>
      <c r="D8730" s="28"/>
      <c r="E8730" s="28"/>
      <c r="F8730" s="28"/>
      <c r="G8730" s="28"/>
      <c r="H8730" s="28"/>
      <c r="I8730" s="28"/>
      <c r="J8730" s="28"/>
      <c r="K8730" s="28"/>
      <c r="L8730" s="28"/>
      <c r="M8730" s="28"/>
      <c r="N8730" s="28"/>
      <c r="O8730" s="28"/>
      <c r="P8730" s="28"/>
      <c r="Q8730" s="28"/>
      <c r="R8730" s="28"/>
    </row>
    <row r="8731" spans="2:18">
      <c r="B8731" s="28"/>
      <c r="C8731" s="28"/>
      <c r="D8731" s="28"/>
      <c r="E8731" s="28"/>
      <c r="F8731" s="28"/>
      <c r="G8731" s="28"/>
      <c r="H8731" s="28"/>
      <c r="I8731" s="28"/>
      <c r="J8731" s="28"/>
      <c r="K8731" s="28"/>
      <c r="L8731" s="28"/>
      <c r="M8731" s="28"/>
      <c r="N8731" s="28"/>
      <c r="O8731" s="28"/>
      <c r="P8731" s="28"/>
      <c r="Q8731" s="28"/>
      <c r="R8731" s="28"/>
    </row>
    <row r="8732" spans="2:18">
      <c r="B8732" s="28"/>
      <c r="C8732" s="28"/>
      <c r="D8732" s="28"/>
      <c r="E8732" s="28"/>
      <c r="F8732" s="28"/>
      <c r="G8732" s="28"/>
      <c r="H8732" s="28"/>
      <c r="I8732" s="28"/>
      <c r="J8732" s="28"/>
      <c r="K8732" s="28"/>
      <c r="L8732" s="28"/>
      <c r="M8732" s="28"/>
      <c r="N8732" s="28"/>
      <c r="O8732" s="28"/>
      <c r="P8732" s="28"/>
      <c r="Q8732" s="28"/>
      <c r="R8732" s="28"/>
    </row>
    <row r="8733" spans="2:18">
      <c r="B8733" s="28"/>
      <c r="C8733" s="28"/>
      <c r="D8733" s="28"/>
      <c r="E8733" s="28"/>
      <c r="F8733" s="28"/>
      <c r="G8733" s="28"/>
      <c r="H8733" s="28"/>
      <c r="I8733" s="28"/>
      <c r="J8733" s="28"/>
      <c r="K8733" s="28"/>
      <c r="L8733" s="28"/>
      <c r="M8733" s="28"/>
      <c r="N8733" s="28"/>
      <c r="O8733" s="28"/>
      <c r="P8733" s="28"/>
      <c r="Q8733" s="28"/>
      <c r="R8733" s="28"/>
    </row>
    <row r="8734" spans="2:18">
      <c r="B8734" s="28"/>
      <c r="C8734" s="28"/>
      <c r="D8734" s="28"/>
      <c r="E8734" s="28"/>
      <c r="F8734" s="28"/>
      <c r="G8734" s="28"/>
      <c r="H8734" s="28"/>
      <c r="I8734" s="28"/>
      <c r="J8734" s="28"/>
      <c r="K8734" s="28"/>
      <c r="L8734" s="28"/>
      <c r="M8734" s="28"/>
      <c r="N8734" s="28"/>
      <c r="O8734" s="28"/>
      <c r="P8734" s="28"/>
      <c r="Q8734" s="28"/>
      <c r="R8734" s="28"/>
    </row>
    <row r="8735" spans="2:18">
      <c r="B8735" s="28"/>
      <c r="C8735" s="28"/>
      <c r="D8735" s="28"/>
      <c r="E8735" s="28"/>
      <c r="F8735" s="28"/>
      <c r="G8735" s="28"/>
      <c r="H8735" s="28"/>
      <c r="I8735" s="28"/>
      <c r="J8735" s="28"/>
      <c r="K8735" s="28"/>
      <c r="L8735" s="28"/>
      <c r="M8735" s="28"/>
      <c r="N8735" s="28"/>
      <c r="O8735" s="28"/>
      <c r="P8735" s="28"/>
      <c r="Q8735" s="28"/>
      <c r="R8735" s="28"/>
    </row>
    <row r="8736" spans="2:18">
      <c r="B8736" s="28"/>
      <c r="C8736" s="28"/>
      <c r="D8736" s="28"/>
      <c r="E8736" s="28"/>
      <c r="F8736" s="28"/>
      <c r="G8736" s="28"/>
      <c r="H8736" s="28"/>
      <c r="I8736" s="28"/>
      <c r="J8736" s="28"/>
      <c r="K8736" s="28"/>
      <c r="L8736" s="28"/>
      <c r="M8736" s="28"/>
      <c r="N8736" s="28"/>
      <c r="O8736" s="28"/>
      <c r="P8736" s="28"/>
      <c r="Q8736" s="28"/>
      <c r="R8736" s="28"/>
    </row>
    <row r="8737" spans="2:18">
      <c r="B8737" s="28"/>
      <c r="C8737" s="28"/>
      <c r="D8737" s="28"/>
      <c r="E8737" s="28"/>
      <c r="F8737" s="28"/>
      <c r="G8737" s="28"/>
      <c r="H8737" s="28"/>
      <c r="I8737" s="28"/>
      <c r="J8737" s="28"/>
      <c r="K8737" s="28"/>
      <c r="L8737" s="28"/>
      <c r="M8737" s="28"/>
      <c r="N8737" s="28"/>
      <c r="O8737" s="28"/>
      <c r="P8737" s="28"/>
      <c r="Q8737" s="28"/>
      <c r="R8737" s="28"/>
    </row>
    <row r="8738" spans="2:18">
      <c r="B8738" s="28"/>
      <c r="C8738" s="28"/>
      <c r="D8738" s="28"/>
      <c r="E8738" s="28"/>
      <c r="F8738" s="28"/>
      <c r="G8738" s="28"/>
      <c r="H8738" s="28"/>
      <c r="I8738" s="28"/>
      <c r="J8738" s="28"/>
      <c r="K8738" s="28"/>
      <c r="L8738" s="28"/>
      <c r="M8738" s="28"/>
      <c r="N8738" s="28"/>
      <c r="O8738" s="28"/>
      <c r="P8738" s="28"/>
      <c r="Q8738" s="28"/>
      <c r="R8738" s="28"/>
    </row>
    <row r="8739" spans="2:18">
      <c r="B8739" s="28"/>
      <c r="C8739" s="28"/>
      <c r="D8739" s="28"/>
      <c r="E8739" s="28"/>
      <c r="F8739" s="28"/>
      <c r="G8739" s="28"/>
      <c r="H8739" s="28"/>
      <c r="I8739" s="28"/>
      <c r="J8739" s="28"/>
      <c r="K8739" s="28"/>
      <c r="L8739" s="28"/>
      <c r="M8739" s="28"/>
      <c r="N8739" s="28"/>
      <c r="O8739" s="28"/>
      <c r="P8739" s="28"/>
      <c r="Q8739" s="28"/>
      <c r="R8739" s="28"/>
    </row>
    <row r="8740" spans="2:18">
      <c r="B8740" s="28"/>
      <c r="C8740" s="28"/>
      <c r="D8740" s="28"/>
      <c r="E8740" s="28"/>
      <c r="F8740" s="28"/>
      <c r="G8740" s="28"/>
      <c r="H8740" s="28"/>
      <c r="I8740" s="28"/>
      <c r="J8740" s="28"/>
      <c r="K8740" s="28"/>
      <c r="L8740" s="28"/>
      <c r="M8740" s="28"/>
      <c r="N8740" s="28"/>
      <c r="O8740" s="28"/>
      <c r="P8740" s="28"/>
      <c r="Q8740" s="28"/>
      <c r="R8740" s="28"/>
    </row>
    <row r="8741" spans="2:18">
      <c r="B8741" s="28"/>
      <c r="C8741" s="28"/>
      <c r="D8741" s="28"/>
      <c r="E8741" s="28"/>
      <c r="F8741" s="28"/>
      <c r="G8741" s="28"/>
      <c r="H8741" s="28"/>
      <c r="I8741" s="28"/>
      <c r="J8741" s="28"/>
      <c r="K8741" s="28"/>
      <c r="L8741" s="28"/>
      <c r="M8741" s="28"/>
      <c r="N8741" s="28"/>
      <c r="O8741" s="28"/>
      <c r="P8741" s="28"/>
      <c r="Q8741" s="28"/>
      <c r="R8741" s="28"/>
    </row>
    <row r="8742" spans="2:18">
      <c r="B8742" s="28"/>
      <c r="C8742" s="28"/>
      <c r="D8742" s="28"/>
      <c r="E8742" s="28"/>
      <c r="F8742" s="28"/>
      <c r="G8742" s="28"/>
      <c r="H8742" s="28"/>
      <c r="I8742" s="28"/>
      <c r="J8742" s="28"/>
      <c r="K8742" s="28"/>
      <c r="L8742" s="28"/>
      <c r="M8742" s="28"/>
      <c r="N8742" s="28"/>
      <c r="O8742" s="28"/>
      <c r="P8742" s="28"/>
      <c r="Q8742" s="28"/>
      <c r="R8742" s="28"/>
    </row>
    <row r="8743" spans="2:18">
      <c r="B8743" s="28"/>
      <c r="C8743" s="28"/>
      <c r="D8743" s="28"/>
      <c r="E8743" s="28"/>
      <c r="F8743" s="28"/>
      <c r="G8743" s="28"/>
      <c r="H8743" s="28"/>
      <c r="I8743" s="28"/>
      <c r="J8743" s="28"/>
      <c r="K8743" s="28"/>
      <c r="L8743" s="28"/>
      <c r="M8743" s="28"/>
      <c r="N8743" s="28"/>
      <c r="O8743" s="28"/>
      <c r="P8743" s="28"/>
      <c r="Q8743" s="28"/>
      <c r="R8743" s="28"/>
    </row>
    <row r="8744" spans="2:18">
      <c r="B8744" s="28"/>
      <c r="C8744" s="28"/>
      <c r="D8744" s="28"/>
      <c r="E8744" s="28"/>
      <c r="F8744" s="28"/>
      <c r="G8744" s="28"/>
      <c r="H8744" s="28"/>
      <c r="I8744" s="28"/>
      <c r="J8744" s="28"/>
      <c r="K8744" s="28"/>
      <c r="L8744" s="28"/>
      <c r="M8744" s="28"/>
      <c r="N8744" s="28"/>
      <c r="O8744" s="28"/>
      <c r="P8744" s="28"/>
      <c r="Q8744" s="28"/>
      <c r="R8744" s="28"/>
    </row>
    <row r="8745" spans="2:18">
      <c r="B8745" s="28"/>
      <c r="C8745" s="28"/>
      <c r="D8745" s="28"/>
      <c r="E8745" s="28"/>
      <c r="F8745" s="28"/>
      <c r="G8745" s="28"/>
      <c r="H8745" s="28"/>
      <c r="I8745" s="28"/>
      <c r="J8745" s="28"/>
      <c r="K8745" s="28"/>
      <c r="L8745" s="28"/>
      <c r="M8745" s="28"/>
      <c r="N8745" s="28"/>
      <c r="O8745" s="28"/>
      <c r="P8745" s="28"/>
      <c r="Q8745" s="28"/>
      <c r="R8745" s="28"/>
    </row>
    <row r="8746" spans="2:18">
      <c r="B8746" s="28"/>
      <c r="C8746" s="28"/>
      <c r="D8746" s="28"/>
      <c r="E8746" s="28"/>
      <c r="F8746" s="28"/>
      <c r="G8746" s="28"/>
      <c r="H8746" s="28"/>
      <c r="I8746" s="28"/>
      <c r="J8746" s="28"/>
      <c r="K8746" s="28"/>
      <c r="L8746" s="28"/>
      <c r="M8746" s="28"/>
      <c r="N8746" s="28"/>
      <c r="O8746" s="28"/>
      <c r="P8746" s="28"/>
      <c r="Q8746" s="28"/>
      <c r="R8746" s="28"/>
    </row>
    <row r="8747" spans="2:18">
      <c r="B8747" s="28"/>
      <c r="C8747" s="28"/>
      <c r="D8747" s="28"/>
      <c r="E8747" s="28"/>
      <c r="F8747" s="28"/>
      <c r="G8747" s="28"/>
      <c r="H8747" s="28"/>
      <c r="I8747" s="28"/>
      <c r="J8747" s="28"/>
      <c r="K8747" s="28"/>
      <c r="L8747" s="28"/>
      <c r="M8747" s="28"/>
      <c r="N8747" s="28"/>
      <c r="O8747" s="28"/>
      <c r="P8747" s="28"/>
      <c r="Q8747" s="28"/>
      <c r="R8747" s="28"/>
    </row>
    <row r="8748" spans="2:18">
      <c r="B8748" s="28"/>
      <c r="C8748" s="28"/>
      <c r="D8748" s="28"/>
      <c r="E8748" s="28"/>
      <c r="F8748" s="28"/>
      <c r="G8748" s="28"/>
      <c r="H8748" s="28"/>
      <c r="I8748" s="28"/>
      <c r="J8748" s="28"/>
      <c r="K8748" s="28"/>
      <c r="L8748" s="28"/>
      <c r="M8748" s="28"/>
      <c r="N8748" s="28"/>
      <c r="O8748" s="28"/>
      <c r="P8748" s="28"/>
      <c r="Q8748" s="28"/>
      <c r="R8748" s="28"/>
    </row>
    <row r="8749" spans="2:18">
      <c r="B8749" s="28"/>
      <c r="C8749" s="28"/>
      <c r="D8749" s="28"/>
      <c r="E8749" s="28"/>
      <c r="F8749" s="28"/>
      <c r="G8749" s="28"/>
      <c r="H8749" s="28"/>
      <c r="I8749" s="28"/>
      <c r="J8749" s="28"/>
      <c r="K8749" s="28"/>
      <c r="L8749" s="28"/>
      <c r="M8749" s="28"/>
      <c r="N8749" s="28"/>
      <c r="O8749" s="28"/>
      <c r="P8749" s="28"/>
      <c r="Q8749" s="28"/>
      <c r="R8749" s="28"/>
    </row>
    <row r="8750" spans="2:18">
      <c r="B8750" s="28"/>
      <c r="C8750" s="28"/>
      <c r="D8750" s="28"/>
      <c r="E8750" s="28"/>
      <c r="F8750" s="28"/>
      <c r="G8750" s="28"/>
      <c r="H8750" s="28"/>
      <c r="I8750" s="28"/>
      <c r="J8750" s="28"/>
      <c r="K8750" s="28"/>
      <c r="L8750" s="28"/>
      <c r="M8750" s="28"/>
      <c r="N8750" s="28"/>
      <c r="O8750" s="28"/>
      <c r="P8750" s="28"/>
      <c r="Q8750" s="28"/>
      <c r="R8750" s="28"/>
    </row>
    <row r="8751" spans="2:18">
      <c r="B8751" s="28"/>
      <c r="C8751" s="28"/>
      <c r="D8751" s="28"/>
      <c r="E8751" s="28"/>
      <c r="F8751" s="28"/>
      <c r="G8751" s="28"/>
      <c r="H8751" s="28"/>
      <c r="I8751" s="28"/>
      <c r="J8751" s="28"/>
      <c r="K8751" s="28"/>
      <c r="L8751" s="28"/>
      <c r="M8751" s="28"/>
      <c r="N8751" s="28"/>
      <c r="O8751" s="28"/>
      <c r="P8751" s="28"/>
      <c r="Q8751" s="28"/>
      <c r="R8751" s="28"/>
    </row>
    <row r="8752" spans="2:18">
      <c r="B8752" s="28"/>
      <c r="C8752" s="28"/>
      <c r="D8752" s="28"/>
      <c r="E8752" s="28"/>
      <c r="F8752" s="28"/>
      <c r="G8752" s="28"/>
      <c r="H8752" s="28"/>
      <c r="I8752" s="28"/>
      <c r="J8752" s="28"/>
      <c r="K8752" s="28"/>
      <c r="L8752" s="28"/>
      <c r="M8752" s="28"/>
      <c r="N8752" s="28"/>
      <c r="O8752" s="28"/>
      <c r="P8752" s="28"/>
      <c r="Q8752" s="28"/>
      <c r="R8752" s="28"/>
    </row>
    <row r="8753" spans="2:18">
      <c r="B8753" s="28"/>
      <c r="C8753" s="28"/>
      <c r="D8753" s="28"/>
      <c r="E8753" s="28"/>
      <c r="F8753" s="28"/>
      <c r="G8753" s="28"/>
      <c r="H8753" s="28"/>
      <c r="I8753" s="28"/>
      <c r="J8753" s="28"/>
      <c r="K8753" s="28"/>
      <c r="L8753" s="28"/>
      <c r="M8753" s="28"/>
      <c r="N8753" s="28"/>
      <c r="O8753" s="28"/>
      <c r="P8753" s="28"/>
      <c r="Q8753" s="28"/>
      <c r="R8753" s="28"/>
    </row>
    <row r="8754" spans="2:18">
      <c r="B8754" s="28"/>
      <c r="C8754" s="28"/>
      <c r="D8754" s="28"/>
      <c r="E8754" s="28"/>
      <c r="F8754" s="28"/>
      <c r="G8754" s="28"/>
      <c r="H8754" s="28"/>
      <c r="I8754" s="28"/>
      <c r="J8754" s="28"/>
      <c r="K8754" s="28"/>
      <c r="L8754" s="28"/>
      <c r="M8754" s="28"/>
      <c r="N8754" s="28"/>
      <c r="O8754" s="28"/>
      <c r="P8754" s="28"/>
      <c r="Q8754" s="28"/>
      <c r="R8754" s="28"/>
    </row>
    <row r="8755" spans="2:18">
      <c r="B8755" s="28"/>
      <c r="C8755" s="28"/>
      <c r="D8755" s="28"/>
      <c r="E8755" s="28"/>
      <c r="F8755" s="28"/>
      <c r="G8755" s="28"/>
      <c r="H8755" s="28"/>
      <c r="I8755" s="28"/>
      <c r="J8755" s="28"/>
      <c r="K8755" s="28"/>
      <c r="L8755" s="28"/>
      <c r="M8755" s="28"/>
      <c r="N8755" s="28"/>
      <c r="O8755" s="28"/>
      <c r="P8755" s="28"/>
      <c r="Q8755" s="28"/>
      <c r="R8755" s="28"/>
    </row>
    <row r="8756" spans="2:18">
      <c r="B8756" s="28"/>
      <c r="C8756" s="28"/>
      <c r="D8756" s="28"/>
      <c r="E8756" s="28"/>
      <c r="F8756" s="28"/>
      <c r="G8756" s="28"/>
      <c r="H8756" s="28"/>
      <c r="I8756" s="28"/>
      <c r="J8756" s="28"/>
      <c r="K8756" s="28"/>
      <c r="L8756" s="28"/>
      <c r="M8756" s="28"/>
      <c r="N8756" s="28"/>
      <c r="O8756" s="28"/>
      <c r="P8756" s="28"/>
      <c r="Q8756" s="28"/>
      <c r="R8756" s="28"/>
    </row>
    <row r="8757" spans="2:18">
      <c r="B8757" s="28"/>
      <c r="C8757" s="28"/>
      <c r="D8757" s="28"/>
      <c r="E8757" s="28"/>
      <c r="F8757" s="28"/>
      <c r="G8757" s="28"/>
      <c r="H8757" s="28"/>
      <c r="I8757" s="28"/>
      <c r="J8757" s="28"/>
      <c r="K8757" s="28"/>
      <c r="L8757" s="28"/>
      <c r="M8757" s="28"/>
      <c r="N8757" s="28"/>
      <c r="O8757" s="28"/>
      <c r="P8757" s="28"/>
      <c r="Q8757" s="28"/>
      <c r="R8757" s="28"/>
    </row>
    <row r="8758" spans="2:18">
      <c r="B8758" s="28"/>
      <c r="C8758" s="28"/>
      <c r="D8758" s="28"/>
      <c r="E8758" s="28"/>
      <c r="F8758" s="28"/>
      <c r="G8758" s="28"/>
      <c r="H8758" s="28"/>
      <c r="I8758" s="28"/>
      <c r="J8758" s="28"/>
      <c r="K8758" s="28"/>
      <c r="L8758" s="28"/>
      <c r="M8758" s="28"/>
      <c r="N8758" s="28"/>
      <c r="O8758" s="28"/>
      <c r="P8758" s="28"/>
      <c r="Q8758" s="28"/>
      <c r="R8758" s="28"/>
    </row>
    <row r="8759" spans="2:18">
      <c r="B8759" s="28"/>
      <c r="C8759" s="28"/>
      <c r="D8759" s="28"/>
      <c r="E8759" s="28"/>
      <c r="F8759" s="28"/>
      <c r="G8759" s="28"/>
      <c r="H8759" s="28"/>
      <c r="I8759" s="28"/>
      <c r="J8759" s="28"/>
      <c r="K8759" s="28"/>
      <c r="L8759" s="28"/>
      <c r="M8759" s="28"/>
      <c r="N8759" s="28"/>
      <c r="O8759" s="28"/>
      <c r="P8759" s="28"/>
      <c r="Q8759" s="28"/>
      <c r="R8759" s="28"/>
    </row>
    <row r="8760" spans="2:18">
      <c r="B8760" s="28"/>
      <c r="C8760" s="28"/>
      <c r="D8760" s="28"/>
      <c r="E8760" s="28"/>
      <c r="F8760" s="28"/>
      <c r="G8760" s="28"/>
      <c r="H8760" s="28"/>
      <c r="I8760" s="28"/>
      <c r="J8760" s="28"/>
      <c r="K8760" s="28"/>
      <c r="L8760" s="28"/>
      <c r="M8760" s="28"/>
      <c r="N8760" s="28"/>
      <c r="O8760" s="28"/>
      <c r="P8760" s="28"/>
      <c r="Q8760" s="28"/>
      <c r="R8760" s="28"/>
    </row>
    <row r="8761" spans="2:18">
      <c r="B8761" s="28"/>
      <c r="C8761" s="28"/>
      <c r="D8761" s="28"/>
      <c r="E8761" s="28"/>
      <c r="F8761" s="28"/>
      <c r="G8761" s="28"/>
      <c r="H8761" s="28"/>
      <c r="I8761" s="28"/>
      <c r="J8761" s="28"/>
      <c r="K8761" s="28"/>
      <c r="L8761" s="28"/>
      <c r="M8761" s="28"/>
      <c r="N8761" s="28"/>
      <c r="O8761" s="28"/>
      <c r="P8761" s="28"/>
      <c r="Q8761" s="28"/>
      <c r="R8761" s="28"/>
    </row>
    <row r="8762" spans="2:18">
      <c r="B8762" s="28"/>
      <c r="C8762" s="28"/>
      <c r="D8762" s="28"/>
      <c r="E8762" s="28"/>
      <c r="F8762" s="28"/>
      <c r="G8762" s="28"/>
      <c r="H8762" s="28"/>
      <c r="I8762" s="28"/>
      <c r="J8762" s="28"/>
      <c r="K8762" s="28"/>
      <c r="L8762" s="28"/>
      <c r="M8762" s="28"/>
      <c r="N8762" s="28"/>
      <c r="O8762" s="28"/>
      <c r="P8762" s="28"/>
      <c r="Q8762" s="28"/>
      <c r="R8762" s="28"/>
    </row>
    <row r="8763" spans="2:18">
      <c r="B8763" s="28"/>
      <c r="C8763" s="28"/>
      <c r="D8763" s="28"/>
      <c r="E8763" s="28"/>
      <c r="F8763" s="28"/>
      <c r="G8763" s="28"/>
      <c r="H8763" s="28"/>
      <c r="I8763" s="28"/>
      <c r="J8763" s="28"/>
      <c r="K8763" s="28"/>
      <c r="L8763" s="28"/>
      <c r="M8763" s="28"/>
      <c r="N8763" s="28"/>
      <c r="O8763" s="28"/>
      <c r="P8763" s="28"/>
      <c r="Q8763" s="28"/>
      <c r="R8763" s="28"/>
    </row>
    <row r="8764" spans="2:18">
      <c r="B8764" s="28"/>
      <c r="C8764" s="28"/>
      <c r="D8764" s="28"/>
      <c r="E8764" s="28"/>
      <c r="F8764" s="28"/>
      <c r="G8764" s="28"/>
      <c r="H8764" s="28"/>
      <c r="I8764" s="28"/>
      <c r="J8764" s="28"/>
      <c r="K8764" s="28"/>
      <c r="L8764" s="28"/>
      <c r="M8764" s="28"/>
      <c r="N8764" s="28"/>
      <c r="O8764" s="28"/>
      <c r="P8764" s="28"/>
      <c r="Q8764" s="28"/>
      <c r="R8764" s="28"/>
    </row>
    <row r="8765" spans="2:18">
      <c r="B8765" s="28"/>
      <c r="C8765" s="28"/>
      <c r="D8765" s="28"/>
      <c r="E8765" s="28"/>
      <c r="F8765" s="28"/>
      <c r="G8765" s="28"/>
      <c r="H8765" s="28"/>
      <c r="I8765" s="28"/>
      <c r="J8765" s="28"/>
      <c r="K8765" s="28"/>
      <c r="L8765" s="28"/>
      <c r="M8765" s="28"/>
      <c r="N8765" s="28"/>
      <c r="O8765" s="28"/>
      <c r="P8765" s="28"/>
      <c r="Q8765" s="28"/>
      <c r="R8765" s="28"/>
    </row>
    <row r="8766" spans="2:18">
      <c r="B8766" s="28"/>
      <c r="C8766" s="28"/>
      <c r="D8766" s="28"/>
      <c r="E8766" s="28"/>
      <c r="F8766" s="28"/>
      <c r="G8766" s="28"/>
      <c r="H8766" s="28"/>
      <c r="I8766" s="28"/>
      <c r="J8766" s="28"/>
      <c r="K8766" s="28"/>
      <c r="L8766" s="28"/>
      <c r="M8766" s="28"/>
      <c r="N8766" s="28"/>
      <c r="O8766" s="28"/>
      <c r="P8766" s="28"/>
      <c r="Q8766" s="28"/>
      <c r="R8766" s="28"/>
    </row>
    <row r="8767" spans="2:18">
      <c r="B8767" s="28"/>
      <c r="C8767" s="28"/>
      <c r="D8767" s="28"/>
      <c r="E8767" s="28"/>
      <c r="F8767" s="28"/>
      <c r="G8767" s="28"/>
      <c r="H8767" s="28"/>
      <c r="I8767" s="28"/>
      <c r="J8767" s="28"/>
      <c r="K8767" s="28"/>
      <c r="L8767" s="28"/>
      <c r="M8767" s="28"/>
      <c r="N8767" s="28"/>
      <c r="O8767" s="28"/>
      <c r="P8767" s="28"/>
      <c r="Q8767" s="28"/>
      <c r="R8767" s="28"/>
    </row>
    <row r="8768" spans="2:18">
      <c r="B8768" s="28"/>
      <c r="C8768" s="28"/>
      <c r="D8768" s="28"/>
      <c r="E8768" s="28"/>
      <c r="F8768" s="28"/>
      <c r="G8768" s="28"/>
      <c r="H8768" s="28"/>
      <c r="I8768" s="28"/>
      <c r="J8768" s="28"/>
      <c r="K8768" s="28"/>
      <c r="L8768" s="28"/>
      <c r="M8768" s="28"/>
      <c r="N8768" s="28"/>
      <c r="O8768" s="28"/>
      <c r="P8768" s="28"/>
      <c r="Q8768" s="28"/>
      <c r="R8768" s="28"/>
    </row>
    <row r="8769" spans="2:18">
      <c r="B8769" s="28"/>
      <c r="C8769" s="28"/>
      <c r="D8769" s="28"/>
      <c r="E8769" s="28"/>
      <c r="F8769" s="28"/>
      <c r="G8769" s="28"/>
      <c r="H8769" s="28"/>
      <c r="I8769" s="28"/>
      <c r="J8769" s="28"/>
      <c r="K8769" s="28"/>
      <c r="L8769" s="28"/>
      <c r="M8769" s="28"/>
      <c r="N8769" s="28"/>
      <c r="O8769" s="28"/>
      <c r="P8769" s="28"/>
      <c r="Q8769" s="28"/>
      <c r="R8769" s="28"/>
    </row>
    <row r="8770" spans="2:18">
      <c r="B8770" s="28"/>
      <c r="C8770" s="28"/>
      <c r="D8770" s="28"/>
      <c r="E8770" s="28"/>
      <c r="F8770" s="28"/>
      <c r="G8770" s="28"/>
      <c r="H8770" s="28"/>
      <c r="I8770" s="28"/>
      <c r="J8770" s="28"/>
      <c r="K8770" s="28"/>
      <c r="L8770" s="28"/>
      <c r="M8770" s="28"/>
      <c r="N8770" s="28"/>
      <c r="O8770" s="28"/>
      <c r="P8770" s="28"/>
      <c r="Q8770" s="28"/>
      <c r="R8770" s="28"/>
    </row>
    <row r="8771" spans="2:18">
      <c r="B8771" s="28"/>
      <c r="C8771" s="28"/>
      <c r="D8771" s="28"/>
      <c r="E8771" s="28"/>
      <c r="F8771" s="28"/>
      <c r="G8771" s="28"/>
      <c r="H8771" s="28"/>
      <c r="I8771" s="28"/>
      <c r="J8771" s="28"/>
      <c r="K8771" s="28"/>
      <c r="L8771" s="28"/>
      <c r="M8771" s="28"/>
      <c r="N8771" s="28"/>
      <c r="O8771" s="28"/>
      <c r="P8771" s="28"/>
      <c r="Q8771" s="28"/>
      <c r="R8771" s="28"/>
    </row>
    <row r="8772" spans="2:18">
      <c r="B8772" s="28"/>
      <c r="C8772" s="28"/>
      <c r="D8772" s="28"/>
      <c r="E8772" s="28"/>
      <c r="F8772" s="28"/>
      <c r="G8772" s="28"/>
      <c r="H8772" s="28"/>
      <c r="I8772" s="28"/>
      <c r="J8772" s="28"/>
      <c r="K8772" s="28"/>
      <c r="L8772" s="28"/>
      <c r="M8772" s="28"/>
      <c r="N8772" s="28"/>
      <c r="O8772" s="28"/>
      <c r="P8772" s="28"/>
      <c r="Q8772" s="28"/>
      <c r="R8772" s="28"/>
    </row>
    <row r="8773" spans="2:18">
      <c r="B8773" s="28"/>
      <c r="C8773" s="28"/>
      <c r="D8773" s="28"/>
      <c r="E8773" s="28"/>
      <c r="F8773" s="28"/>
      <c r="G8773" s="28"/>
      <c r="H8773" s="28"/>
      <c r="I8773" s="28"/>
      <c r="J8773" s="28"/>
      <c r="K8773" s="28"/>
      <c r="L8773" s="28"/>
      <c r="M8773" s="28"/>
      <c r="N8773" s="28"/>
      <c r="O8773" s="28"/>
      <c r="P8773" s="28"/>
      <c r="Q8773" s="28"/>
      <c r="R8773" s="28"/>
    </row>
    <row r="8774" spans="2:18">
      <c r="B8774" s="28"/>
      <c r="C8774" s="28"/>
      <c r="D8774" s="28"/>
      <c r="E8774" s="28"/>
      <c r="F8774" s="28"/>
      <c r="G8774" s="28"/>
      <c r="H8774" s="28"/>
      <c r="I8774" s="28"/>
      <c r="J8774" s="28"/>
      <c r="K8774" s="28"/>
      <c r="L8774" s="28"/>
      <c r="M8774" s="28"/>
      <c r="N8774" s="28"/>
      <c r="O8774" s="28"/>
      <c r="P8774" s="28"/>
      <c r="Q8774" s="28"/>
      <c r="R8774" s="28"/>
    </row>
    <row r="8775" spans="2:18">
      <c r="B8775" s="28"/>
      <c r="C8775" s="28"/>
      <c r="D8775" s="28"/>
      <c r="E8775" s="28"/>
      <c r="F8775" s="28"/>
      <c r="G8775" s="28"/>
      <c r="H8775" s="28"/>
      <c r="I8775" s="28"/>
      <c r="J8775" s="28"/>
      <c r="K8775" s="28"/>
      <c r="L8775" s="28"/>
      <c r="M8775" s="28"/>
      <c r="N8775" s="28"/>
      <c r="O8775" s="28"/>
      <c r="P8775" s="28"/>
      <c r="Q8775" s="28"/>
      <c r="R8775" s="28"/>
    </row>
    <row r="8776" spans="2:18">
      <c r="B8776" s="28"/>
      <c r="C8776" s="28"/>
      <c r="D8776" s="28"/>
      <c r="E8776" s="28"/>
      <c r="F8776" s="28"/>
      <c r="G8776" s="28"/>
      <c r="H8776" s="28"/>
      <c r="I8776" s="28"/>
      <c r="J8776" s="28"/>
      <c r="K8776" s="28"/>
      <c r="L8776" s="28"/>
      <c r="M8776" s="28"/>
      <c r="N8776" s="28"/>
      <c r="O8776" s="28"/>
      <c r="P8776" s="28"/>
      <c r="Q8776" s="28"/>
      <c r="R8776" s="28"/>
    </row>
    <row r="8777" spans="2:18">
      <c r="B8777" s="28"/>
      <c r="C8777" s="28"/>
      <c r="D8777" s="28"/>
      <c r="E8777" s="28"/>
      <c r="F8777" s="28"/>
      <c r="G8777" s="28"/>
      <c r="H8777" s="28"/>
      <c r="I8777" s="28"/>
      <c r="J8777" s="28"/>
      <c r="K8777" s="28"/>
      <c r="L8777" s="28"/>
      <c r="M8777" s="28"/>
      <c r="N8777" s="28"/>
      <c r="O8777" s="28"/>
      <c r="P8777" s="28"/>
      <c r="Q8777" s="28"/>
      <c r="R8777" s="28"/>
    </row>
    <row r="8778" spans="2:18">
      <c r="B8778" s="28"/>
      <c r="C8778" s="28"/>
      <c r="D8778" s="28"/>
      <c r="E8778" s="28"/>
      <c r="F8778" s="28"/>
      <c r="G8778" s="28"/>
      <c r="H8778" s="28"/>
      <c r="I8778" s="28"/>
      <c r="J8778" s="28"/>
      <c r="K8778" s="28"/>
      <c r="L8778" s="28"/>
      <c r="M8778" s="28"/>
      <c r="N8778" s="28"/>
      <c r="O8778" s="28"/>
      <c r="P8778" s="28"/>
      <c r="Q8778" s="28"/>
      <c r="R8778" s="28"/>
    </row>
    <row r="8779" spans="2:18">
      <c r="B8779" s="28"/>
      <c r="C8779" s="28"/>
      <c r="D8779" s="28"/>
      <c r="E8779" s="28"/>
      <c r="F8779" s="28"/>
      <c r="G8779" s="28"/>
      <c r="H8779" s="28"/>
      <c r="I8779" s="28"/>
      <c r="J8779" s="28"/>
      <c r="K8779" s="28"/>
      <c r="L8779" s="28"/>
      <c r="M8779" s="28"/>
      <c r="N8779" s="28"/>
      <c r="O8779" s="28"/>
      <c r="P8779" s="28"/>
      <c r="Q8779" s="28"/>
      <c r="R8779" s="28"/>
    </row>
    <row r="8780" spans="2:18">
      <c r="B8780" s="28"/>
      <c r="C8780" s="28"/>
      <c r="D8780" s="28"/>
      <c r="E8780" s="28"/>
      <c r="F8780" s="28"/>
      <c r="G8780" s="28"/>
      <c r="H8780" s="28"/>
      <c r="I8780" s="28"/>
      <c r="J8780" s="28"/>
      <c r="K8780" s="28"/>
      <c r="L8780" s="28"/>
      <c r="M8780" s="28"/>
      <c r="N8780" s="28"/>
      <c r="O8780" s="28"/>
      <c r="P8780" s="28"/>
      <c r="Q8780" s="28"/>
      <c r="R8780" s="28"/>
    </row>
    <row r="8781" spans="2:18">
      <c r="B8781" s="28"/>
      <c r="C8781" s="28"/>
      <c r="D8781" s="28"/>
      <c r="E8781" s="28"/>
      <c r="F8781" s="28"/>
      <c r="G8781" s="28"/>
      <c r="H8781" s="28"/>
      <c r="I8781" s="28"/>
      <c r="J8781" s="28"/>
      <c r="K8781" s="28"/>
      <c r="L8781" s="28"/>
      <c r="M8781" s="28"/>
      <c r="N8781" s="28"/>
      <c r="O8781" s="28"/>
      <c r="P8781" s="28"/>
      <c r="Q8781" s="28"/>
      <c r="R8781" s="28"/>
    </row>
    <row r="8782" spans="2:18">
      <c r="B8782" s="28"/>
      <c r="C8782" s="28"/>
      <c r="D8782" s="28"/>
      <c r="E8782" s="28"/>
      <c r="F8782" s="28"/>
      <c r="G8782" s="28"/>
      <c r="H8782" s="28"/>
      <c r="I8782" s="28"/>
      <c r="J8782" s="28"/>
      <c r="K8782" s="28"/>
      <c r="L8782" s="28"/>
      <c r="M8782" s="28"/>
      <c r="N8782" s="28"/>
      <c r="O8782" s="28"/>
      <c r="P8782" s="28"/>
      <c r="Q8782" s="28"/>
      <c r="R8782" s="28"/>
    </row>
    <row r="8783" spans="2:18">
      <c r="B8783" s="28"/>
      <c r="C8783" s="28"/>
      <c r="D8783" s="28"/>
      <c r="E8783" s="28"/>
      <c r="F8783" s="28"/>
      <c r="G8783" s="28"/>
      <c r="H8783" s="28"/>
      <c r="I8783" s="28"/>
      <c r="J8783" s="28"/>
      <c r="K8783" s="28"/>
      <c r="L8783" s="28"/>
      <c r="M8783" s="28"/>
      <c r="N8783" s="28"/>
      <c r="O8783" s="28"/>
      <c r="P8783" s="28"/>
      <c r="Q8783" s="28"/>
      <c r="R8783" s="28"/>
    </row>
    <row r="8784" spans="2:18">
      <c r="B8784" s="28"/>
      <c r="C8784" s="28"/>
      <c r="D8784" s="28"/>
      <c r="E8784" s="28"/>
      <c r="F8784" s="28"/>
      <c r="G8784" s="28"/>
      <c r="H8784" s="28"/>
      <c r="I8784" s="28"/>
      <c r="J8784" s="28"/>
      <c r="K8784" s="28"/>
      <c r="L8784" s="28"/>
      <c r="M8784" s="28"/>
      <c r="N8784" s="28"/>
      <c r="O8784" s="28"/>
      <c r="P8784" s="28"/>
      <c r="Q8784" s="28"/>
      <c r="R8784" s="28"/>
    </row>
    <row r="8785" spans="2:18">
      <c r="B8785" s="28"/>
      <c r="C8785" s="28"/>
      <c r="D8785" s="28"/>
      <c r="E8785" s="28"/>
      <c r="F8785" s="28"/>
      <c r="G8785" s="28"/>
      <c r="H8785" s="28"/>
      <c r="I8785" s="28"/>
      <c r="J8785" s="28"/>
      <c r="K8785" s="28"/>
      <c r="L8785" s="28"/>
      <c r="M8785" s="28"/>
      <c r="N8785" s="28"/>
      <c r="O8785" s="28"/>
      <c r="P8785" s="28"/>
      <c r="Q8785" s="28"/>
      <c r="R8785" s="28"/>
    </row>
    <row r="8786" spans="2:18">
      <c r="B8786" s="28"/>
      <c r="C8786" s="28"/>
      <c r="D8786" s="28"/>
      <c r="E8786" s="28"/>
      <c r="F8786" s="28"/>
      <c r="G8786" s="28"/>
      <c r="H8786" s="28"/>
      <c r="I8786" s="28"/>
      <c r="J8786" s="28"/>
      <c r="K8786" s="28"/>
      <c r="L8786" s="28"/>
      <c r="M8786" s="28"/>
      <c r="N8786" s="28"/>
      <c r="O8786" s="28"/>
      <c r="P8786" s="28"/>
      <c r="Q8786" s="28"/>
      <c r="R8786" s="28"/>
    </row>
    <row r="8787" spans="2:18">
      <c r="B8787" s="28"/>
      <c r="C8787" s="28"/>
      <c r="D8787" s="28"/>
      <c r="E8787" s="28"/>
      <c r="F8787" s="28"/>
      <c r="G8787" s="28"/>
      <c r="H8787" s="28"/>
      <c r="I8787" s="28"/>
      <c r="J8787" s="28"/>
      <c r="K8787" s="28"/>
      <c r="L8787" s="28"/>
      <c r="M8787" s="28"/>
      <c r="N8787" s="28"/>
      <c r="O8787" s="28"/>
      <c r="P8787" s="28"/>
      <c r="Q8787" s="28"/>
      <c r="R8787" s="28"/>
    </row>
    <row r="8788" spans="2:18">
      <c r="B8788" s="28"/>
      <c r="C8788" s="28"/>
      <c r="D8788" s="28"/>
      <c r="E8788" s="28"/>
      <c r="F8788" s="28"/>
      <c r="G8788" s="28"/>
      <c r="H8788" s="28"/>
      <c r="I8788" s="28"/>
      <c r="J8788" s="28"/>
      <c r="K8788" s="28"/>
      <c r="L8788" s="28"/>
      <c r="M8788" s="28"/>
      <c r="N8788" s="28"/>
      <c r="O8788" s="28"/>
      <c r="P8788" s="28"/>
      <c r="Q8788" s="28"/>
      <c r="R8788" s="28"/>
    </row>
    <row r="8789" spans="2:18">
      <c r="B8789" s="28"/>
      <c r="C8789" s="28"/>
      <c r="D8789" s="28"/>
      <c r="E8789" s="28"/>
      <c r="F8789" s="28"/>
      <c r="G8789" s="28"/>
      <c r="H8789" s="28"/>
      <c r="I8789" s="28"/>
      <c r="J8789" s="28"/>
      <c r="K8789" s="28"/>
      <c r="L8789" s="28"/>
      <c r="M8789" s="28"/>
      <c r="N8789" s="28"/>
      <c r="O8789" s="28"/>
      <c r="P8789" s="28"/>
      <c r="Q8789" s="28"/>
      <c r="R8789" s="28"/>
    </row>
    <row r="8790" spans="2:18">
      <c r="B8790" s="28"/>
      <c r="C8790" s="28"/>
      <c r="D8790" s="28"/>
      <c r="E8790" s="28"/>
      <c r="F8790" s="28"/>
      <c r="G8790" s="28"/>
      <c r="H8790" s="28"/>
      <c r="I8790" s="28"/>
      <c r="J8790" s="28"/>
      <c r="K8790" s="28"/>
      <c r="L8790" s="28"/>
      <c r="M8790" s="28"/>
      <c r="N8790" s="28"/>
      <c r="O8790" s="28"/>
      <c r="P8790" s="28"/>
      <c r="Q8790" s="28"/>
      <c r="R8790" s="28"/>
    </row>
    <row r="8791" spans="2:18">
      <c r="B8791" s="28"/>
      <c r="C8791" s="28"/>
      <c r="D8791" s="28"/>
      <c r="E8791" s="28"/>
      <c r="F8791" s="28"/>
      <c r="G8791" s="28"/>
      <c r="H8791" s="28"/>
      <c r="I8791" s="28"/>
      <c r="J8791" s="28"/>
      <c r="K8791" s="28"/>
      <c r="L8791" s="28"/>
      <c r="M8791" s="28"/>
      <c r="N8791" s="28"/>
      <c r="O8791" s="28"/>
      <c r="P8791" s="28"/>
      <c r="Q8791" s="28"/>
      <c r="R8791" s="28"/>
    </row>
    <row r="8792" spans="2:18">
      <c r="B8792" s="28"/>
      <c r="C8792" s="28"/>
      <c r="D8792" s="28"/>
      <c r="E8792" s="28"/>
      <c r="F8792" s="28"/>
      <c r="G8792" s="28"/>
      <c r="H8792" s="28"/>
      <c r="I8792" s="28"/>
      <c r="J8792" s="28"/>
      <c r="K8792" s="28"/>
      <c r="L8792" s="28"/>
      <c r="M8792" s="28"/>
      <c r="N8792" s="28"/>
      <c r="O8792" s="28"/>
      <c r="P8792" s="28"/>
      <c r="Q8792" s="28"/>
      <c r="R8792" s="28"/>
    </row>
    <row r="8793" spans="2:18">
      <c r="B8793" s="28"/>
      <c r="C8793" s="28"/>
      <c r="D8793" s="28"/>
      <c r="E8793" s="28"/>
      <c r="F8793" s="28"/>
      <c r="G8793" s="28"/>
      <c r="H8793" s="28"/>
      <c r="I8793" s="28"/>
      <c r="J8793" s="28"/>
      <c r="K8793" s="28"/>
      <c r="L8793" s="28"/>
      <c r="M8793" s="28"/>
      <c r="N8793" s="28"/>
      <c r="O8793" s="28"/>
      <c r="P8793" s="28"/>
      <c r="Q8793" s="28"/>
      <c r="R8793" s="28"/>
    </row>
    <row r="8794" spans="2:18">
      <c r="B8794" s="28"/>
      <c r="C8794" s="28"/>
      <c r="D8794" s="28"/>
      <c r="E8794" s="28"/>
      <c r="F8794" s="28"/>
      <c r="G8794" s="28"/>
      <c r="H8794" s="28"/>
      <c r="I8794" s="28"/>
      <c r="J8794" s="28"/>
      <c r="K8794" s="28"/>
      <c r="L8794" s="28"/>
      <c r="M8794" s="28"/>
      <c r="N8794" s="28"/>
      <c r="O8794" s="28"/>
      <c r="P8794" s="28"/>
      <c r="Q8794" s="28"/>
      <c r="R8794" s="28"/>
    </row>
    <row r="8795" spans="2:18">
      <c r="B8795" s="28"/>
      <c r="C8795" s="28"/>
      <c r="D8795" s="28"/>
      <c r="E8795" s="28"/>
      <c r="F8795" s="28"/>
      <c r="G8795" s="28"/>
      <c r="H8795" s="28"/>
      <c r="I8795" s="28"/>
      <c r="J8795" s="28"/>
      <c r="K8795" s="28"/>
      <c r="L8795" s="28"/>
      <c r="M8795" s="28"/>
      <c r="N8795" s="28"/>
      <c r="O8795" s="28"/>
      <c r="P8795" s="28"/>
      <c r="Q8795" s="28"/>
      <c r="R8795" s="28"/>
    </row>
    <row r="8796" spans="2:18">
      <c r="B8796" s="28"/>
      <c r="C8796" s="28"/>
      <c r="D8796" s="28"/>
      <c r="E8796" s="28"/>
      <c r="F8796" s="28"/>
      <c r="G8796" s="28"/>
      <c r="H8796" s="28"/>
      <c r="I8796" s="28"/>
      <c r="J8796" s="28"/>
      <c r="K8796" s="28"/>
      <c r="L8796" s="28"/>
      <c r="M8796" s="28"/>
      <c r="N8796" s="28"/>
      <c r="O8796" s="28"/>
      <c r="P8796" s="28"/>
      <c r="Q8796" s="28"/>
      <c r="R8796" s="28"/>
    </row>
    <row r="8797" spans="2:18">
      <c r="B8797" s="28"/>
      <c r="C8797" s="28"/>
      <c r="D8797" s="28"/>
      <c r="E8797" s="28"/>
      <c r="F8797" s="28"/>
      <c r="G8797" s="28"/>
      <c r="H8797" s="28"/>
      <c r="I8797" s="28"/>
      <c r="J8797" s="28"/>
      <c r="K8797" s="28"/>
      <c r="L8797" s="28"/>
      <c r="M8797" s="28"/>
      <c r="N8797" s="28"/>
      <c r="O8797" s="28"/>
      <c r="P8797" s="28"/>
      <c r="Q8797" s="28"/>
      <c r="R8797" s="28"/>
    </row>
    <row r="8798" spans="2:18">
      <c r="B8798" s="28"/>
      <c r="C8798" s="28"/>
      <c r="D8798" s="28"/>
      <c r="E8798" s="28"/>
      <c r="F8798" s="28"/>
      <c r="G8798" s="28"/>
      <c r="H8798" s="28"/>
      <c r="I8798" s="28"/>
      <c r="J8798" s="28"/>
      <c r="K8798" s="28"/>
      <c r="L8798" s="28"/>
      <c r="M8798" s="28"/>
      <c r="N8798" s="28"/>
      <c r="O8798" s="28"/>
      <c r="P8798" s="28"/>
      <c r="Q8798" s="28"/>
      <c r="R8798" s="28"/>
    </row>
    <row r="8799" spans="2:18">
      <c r="B8799" s="28"/>
      <c r="C8799" s="28"/>
      <c r="D8799" s="28"/>
      <c r="E8799" s="28"/>
      <c r="F8799" s="28"/>
      <c r="G8799" s="28"/>
      <c r="H8799" s="28"/>
      <c r="I8799" s="28"/>
      <c r="J8799" s="28"/>
      <c r="K8799" s="28"/>
      <c r="L8799" s="28"/>
      <c r="M8799" s="28"/>
      <c r="N8799" s="28"/>
      <c r="O8799" s="28"/>
      <c r="P8799" s="28"/>
      <c r="Q8799" s="28"/>
      <c r="R8799" s="28"/>
    </row>
    <row r="8800" spans="2:18">
      <c r="B8800" s="28"/>
      <c r="C8800" s="28"/>
      <c r="D8800" s="28"/>
      <c r="E8800" s="28"/>
      <c r="F8800" s="28"/>
      <c r="G8800" s="28"/>
      <c r="H8800" s="28"/>
      <c r="I8800" s="28"/>
      <c r="J8800" s="28"/>
      <c r="K8800" s="28"/>
      <c r="L8800" s="28"/>
      <c r="M8800" s="28"/>
      <c r="N8800" s="28"/>
      <c r="O8800" s="28"/>
      <c r="P8800" s="28"/>
      <c r="Q8800" s="28"/>
      <c r="R8800" s="28"/>
    </row>
    <row r="8801" spans="2:18">
      <c r="B8801" s="28"/>
      <c r="C8801" s="28"/>
      <c r="D8801" s="28"/>
      <c r="E8801" s="28"/>
      <c r="F8801" s="28"/>
      <c r="G8801" s="28"/>
      <c r="H8801" s="28"/>
      <c r="I8801" s="28"/>
      <c r="J8801" s="28"/>
      <c r="K8801" s="28"/>
      <c r="L8801" s="28"/>
      <c r="M8801" s="28"/>
      <c r="N8801" s="28"/>
      <c r="O8801" s="28"/>
      <c r="P8801" s="28"/>
      <c r="Q8801" s="28"/>
      <c r="R8801" s="28"/>
    </row>
    <row r="8802" spans="2:18">
      <c r="B8802" s="28"/>
      <c r="C8802" s="28"/>
      <c r="D8802" s="28"/>
      <c r="E8802" s="28"/>
      <c r="F8802" s="28"/>
      <c r="G8802" s="28"/>
      <c r="H8802" s="28"/>
      <c r="I8802" s="28"/>
      <c r="J8802" s="28"/>
      <c r="K8802" s="28"/>
      <c r="L8802" s="28"/>
      <c r="M8802" s="28"/>
      <c r="N8802" s="28"/>
      <c r="O8802" s="28"/>
      <c r="P8802" s="28"/>
      <c r="Q8802" s="28"/>
      <c r="R8802" s="28"/>
    </row>
    <row r="8803" spans="2:18">
      <c r="B8803" s="28"/>
      <c r="C8803" s="28"/>
      <c r="D8803" s="28"/>
      <c r="E8803" s="28"/>
      <c r="F8803" s="28"/>
      <c r="G8803" s="28"/>
      <c r="H8803" s="28"/>
      <c r="I8803" s="28"/>
      <c r="J8803" s="28"/>
      <c r="K8803" s="28"/>
      <c r="L8803" s="28"/>
      <c r="M8803" s="28"/>
      <c r="N8803" s="28"/>
      <c r="O8803" s="28"/>
      <c r="P8803" s="28"/>
      <c r="Q8803" s="28"/>
      <c r="R8803" s="28"/>
    </row>
    <row r="8804" spans="2:18">
      <c r="B8804" s="28"/>
      <c r="C8804" s="28"/>
      <c r="D8804" s="28"/>
      <c r="E8804" s="28"/>
      <c r="F8804" s="28"/>
      <c r="G8804" s="28"/>
      <c r="H8804" s="28"/>
      <c r="I8804" s="28"/>
      <c r="J8804" s="28"/>
      <c r="K8804" s="28"/>
      <c r="L8804" s="28"/>
      <c r="M8804" s="28"/>
      <c r="N8804" s="28"/>
      <c r="O8804" s="28"/>
      <c r="P8804" s="28"/>
      <c r="Q8804" s="28"/>
      <c r="R8804" s="28"/>
    </row>
    <row r="8805" spans="2:18">
      <c r="B8805" s="28"/>
      <c r="C8805" s="28"/>
      <c r="D8805" s="28"/>
      <c r="E8805" s="28"/>
      <c r="F8805" s="28"/>
      <c r="G8805" s="28"/>
      <c r="H8805" s="28"/>
      <c r="I8805" s="28"/>
      <c r="J8805" s="28"/>
      <c r="K8805" s="28"/>
      <c r="L8805" s="28"/>
      <c r="M8805" s="28"/>
      <c r="N8805" s="28"/>
      <c r="O8805" s="28"/>
      <c r="P8805" s="28"/>
      <c r="Q8805" s="28"/>
      <c r="R8805" s="28"/>
    </row>
    <row r="8806" spans="2:18">
      <c r="B8806" s="28"/>
      <c r="C8806" s="28"/>
      <c r="D8806" s="28"/>
      <c r="E8806" s="28"/>
      <c r="F8806" s="28"/>
      <c r="G8806" s="28"/>
      <c r="H8806" s="28"/>
      <c r="I8806" s="28"/>
      <c r="J8806" s="28"/>
      <c r="K8806" s="28"/>
      <c r="L8806" s="28"/>
      <c r="M8806" s="28"/>
      <c r="N8806" s="28"/>
      <c r="O8806" s="28"/>
      <c r="P8806" s="28"/>
      <c r="Q8806" s="28"/>
      <c r="R8806" s="28"/>
    </row>
    <row r="8807" spans="2:18">
      <c r="B8807" s="28"/>
      <c r="C8807" s="28"/>
      <c r="D8807" s="28"/>
      <c r="E8807" s="28"/>
      <c r="F8807" s="28"/>
      <c r="G8807" s="28"/>
      <c r="H8807" s="28"/>
      <c r="I8807" s="28"/>
      <c r="J8807" s="28"/>
      <c r="K8807" s="28"/>
      <c r="L8807" s="28"/>
      <c r="M8807" s="28"/>
      <c r="N8807" s="28"/>
      <c r="O8807" s="28"/>
      <c r="P8807" s="28"/>
      <c r="Q8807" s="28"/>
      <c r="R8807" s="28"/>
    </row>
    <row r="8808" spans="2:18">
      <c r="B8808" s="28"/>
      <c r="C8808" s="28"/>
      <c r="D8808" s="28"/>
      <c r="E8808" s="28"/>
      <c r="F8808" s="28"/>
      <c r="G8808" s="28"/>
      <c r="H8808" s="28"/>
      <c r="I8808" s="28"/>
      <c r="J8808" s="28"/>
      <c r="K8808" s="28"/>
      <c r="L8808" s="28"/>
      <c r="M8808" s="28"/>
      <c r="N8808" s="28"/>
      <c r="O8808" s="28"/>
      <c r="P8808" s="28"/>
      <c r="Q8808" s="28"/>
      <c r="R8808" s="28"/>
    </row>
    <row r="8809" spans="2:18">
      <c r="B8809" s="28"/>
      <c r="C8809" s="28"/>
      <c r="D8809" s="28"/>
      <c r="E8809" s="28"/>
      <c r="F8809" s="28"/>
      <c r="G8809" s="28"/>
      <c r="H8809" s="28"/>
      <c r="I8809" s="28"/>
      <c r="J8809" s="28"/>
      <c r="K8809" s="28"/>
      <c r="L8809" s="28"/>
      <c r="M8809" s="28"/>
      <c r="N8809" s="28"/>
      <c r="O8809" s="28"/>
      <c r="P8809" s="28"/>
      <c r="Q8809" s="28"/>
      <c r="R8809" s="28"/>
    </row>
    <row r="8810" spans="2:18">
      <c r="B8810" s="28"/>
      <c r="C8810" s="28"/>
      <c r="D8810" s="28"/>
      <c r="E8810" s="28"/>
      <c r="F8810" s="28"/>
      <c r="G8810" s="28"/>
      <c r="H8810" s="28"/>
      <c r="I8810" s="28"/>
      <c r="J8810" s="28"/>
      <c r="K8810" s="28"/>
      <c r="L8810" s="28"/>
      <c r="M8810" s="28"/>
      <c r="N8810" s="28"/>
      <c r="O8810" s="28"/>
      <c r="P8810" s="28"/>
      <c r="Q8810" s="28"/>
      <c r="R8810" s="28"/>
    </row>
    <row r="8811" spans="2:18">
      <c r="B8811" s="28"/>
      <c r="C8811" s="28"/>
      <c r="D8811" s="28"/>
      <c r="E8811" s="28"/>
      <c r="F8811" s="28"/>
      <c r="G8811" s="28"/>
      <c r="H8811" s="28"/>
      <c r="I8811" s="28"/>
      <c r="J8811" s="28"/>
      <c r="K8811" s="28"/>
      <c r="L8811" s="28"/>
      <c r="M8811" s="28"/>
      <c r="N8811" s="28"/>
      <c r="O8811" s="28"/>
      <c r="P8811" s="28"/>
      <c r="Q8811" s="28"/>
      <c r="R8811" s="28"/>
    </row>
    <row r="8812" spans="2:18">
      <c r="B8812" s="28"/>
      <c r="C8812" s="28"/>
      <c r="D8812" s="28"/>
      <c r="E8812" s="28"/>
      <c r="F8812" s="28"/>
      <c r="G8812" s="28"/>
      <c r="H8812" s="28"/>
      <c r="I8812" s="28"/>
      <c r="J8812" s="28"/>
      <c r="K8812" s="28"/>
      <c r="L8812" s="28"/>
      <c r="M8812" s="28"/>
      <c r="N8812" s="28"/>
      <c r="O8812" s="28"/>
      <c r="P8812" s="28"/>
      <c r="Q8812" s="28"/>
      <c r="R8812" s="28"/>
    </row>
    <row r="8813" spans="2:18">
      <c r="B8813" s="28"/>
      <c r="C8813" s="28"/>
      <c r="D8813" s="28"/>
      <c r="E8813" s="28"/>
      <c r="F8813" s="28"/>
      <c r="G8813" s="28"/>
      <c r="H8813" s="28"/>
      <c r="I8813" s="28"/>
      <c r="J8813" s="28"/>
      <c r="K8813" s="28"/>
      <c r="L8813" s="28"/>
      <c r="M8813" s="28"/>
      <c r="N8813" s="28"/>
      <c r="O8813" s="28"/>
      <c r="P8813" s="28"/>
      <c r="Q8813" s="28"/>
      <c r="R8813" s="28"/>
    </row>
    <row r="8814" spans="2:18">
      <c r="B8814" s="28"/>
      <c r="C8814" s="28"/>
      <c r="D8814" s="28"/>
      <c r="E8814" s="28"/>
      <c r="F8814" s="28"/>
      <c r="G8814" s="28"/>
      <c r="H8814" s="28"/>
      <c r="I8814" s="28"/>
      <c r="J8814" s="28"/>
      <c r="K8814" s="28"/>
      <c r="L8814" s="28"/>
      <c r="M8814" s="28"/>
      <c r="N8814" s="28"/>
      <c r="O8814" s="28"/>
      <c r="P8814" s="28"/>
      <c r="Q8814" s="28"/>
      <c r="R8814" s="28"/>
    </row>
    <row r="8815" spans="2:18">
      <c r="B8815" s="28"/>
      <c r="C8815" s="28"/>
      <c r="D8815" s="28"/>
      <c r="E8815" s="28"/>
      <c r="F8815" s="28"/>
      <c r="G8815" s="28"/>
      <c r="H8815" s="28"/>
      <c r="I8815" s="28"/>
      <c r="J8815" s="28"/>
      <c r="K8815" s="28"/>
      <c r="L8815" s="28"/>
      <c r="M8815" s="28"/>
      <c r="N8815" s="28"/>
      <c r="O8815" s="28"/>
      <c r="P8815" s="28"/>
      <c r="Q8815" s="28"/>
      <c r="R8815" s="28"/>
    </row>
    <row r="8816" spans="2:18">
      <c r="B8816" s="28"/>
      <c r="C8816" s="28"/>
      <c r="D8816" s="28"/>
      <c r="E8816" s="28"/>
      <c r="F8816" s="28"/>
      <c r="G8816" s="28"/>
      <c r="H8816" s="28"/>
      <c r="I8816" s="28"/>
      <c r="J8816" s="28"/>
      <c r="K8816" s="28"/>
      <c r="L8816" s="28"/>
      <c r="M8816" s="28"/>
      <c r="N8816" s="28"/>
      <c r="O8816" s="28"/>
      <c r="P8816" s="28"/>
      <c r="Q8816" s="28"/>
      <c r="R8816" s="28"/>
    </row>
    <row r="8817" spans="2:18">
      <c r="B8817" s="28"/>
      <c r="C8817" s="28"/>
      <c r="D8817" s="28"/>
      <c r="E8817" s="28"/>
      <c r="F8817" s="28"/>
      <c r="G8817" s="28"/>
      <c r="H8817" s="28"/>
      <c r="I8817" s="28"/>
      <c r="J8817" s="28"/>
      <c r="K8817" s="28"/>
      <c r="L8817" s="28"/>
      <c r="M8817" s="28"/>
      <c r="N8817" s="28"/>
      <c r="O8817" s="28"/>
      <c r="P8817" s="28"/>
      <c r="Q8817" s="28"/>
      <c r="R8817" s="28"/>
    </row>
    <row r="8818" spans="2:18">
      <c r="B8818" s="28"/>
      <c r="C8818" s="28"/>
      <c r="D8818" s="28"/>
      <c r="E8818" s="28"/>
      <c r="F8818" s="28"/>
      <c r="G8818" s="28"/>
      <c r="H8818" s="28"/>
      <c r="I8818" s="28"/>
      <c r="J8818" s="28"/>
      <c r="K8818" s="28"/>
      <c r="L8818" s="28"/>
      <c r="M8818" s="28"/>
      <c r="N8818" s="28"/>
      <c r="O8818" s="28"/>
      <c r="P8818" s="28"/>
      <c r="Q8818" s="28"/>
      <c r="R8818" s="28"/>
    </row>
    <row r="8819" spans="2:18">
      <c r="B8819" s="28"/>
      <c r="C8819" s="28"/>
      <c r="D8819" s="28"/>
      <c r="E8819" s="28"/>
      <c r="F8819" s="28"/>
      <c r="G8819" s="28"/>
      <c r="H8819" s="28"/>
      <c r="I8819" s="28"/>
      <c r="J8819" s="28"/>
      <c r="K8819" s="28"/>
      <c r="L8819" s="28"/>
      <c r="M8819" s="28"/>
      <c r="N8819" s="28"/>
      <c r="O8819" s="28"/>
      <c r="P8819" s="28"/>
      <c r="Q8819" s="28"/>
      <c r="R8819" s="28"/>
    </row>
    <row r="8820" spans="2:18">
      <c r="B8820" s="28"/>
      <c r="C8820" s="28"/>
      <c r="D8820" s="28"/>
      <c r="E8820" s="28"/>
      <c r="F8820" s="28"/>
      <c r="G8820" s="28"/>
      <c r="H8820" s="28"/>
      <c r="I8820" s="28"/>
      <c r="J8820" s="28"/>
      <c r="K8820" s="28"/>
      <c r="L8820" s="28"/>
      <c r="M8820" s="28"/>
      <c r="N8820" s="28"/>
      <c r="O8820" s="28"/>
      <c r="P8820" s="28"/>
      <c r="Q8820" s="28"/>
      <c r="R8820" s="28"/>
    </row>
    <row r="8821" spans="2:18">
      <c r="B8821" s="28"/>
      <c r="C8821" s="28"/>
      <c r="D8821" s="28"/>
      <c r="E8821" s="28"/>
      <c r="F8821" s="28"/>
      <c r="G8821" s="28"/>
      <c r="H8821" s="28"/>
      <c r="I8821" s="28"/>
      <c r="J8821" s="28"/>
      <c r="K8821" s="28"/>
      <c r="L8821" s="28"/>
      <c r="M8821" s="28"/>
      <c r="N8821" s="28"/>
      <c r="O8821" s="28"/>
      <c r="P8821" s="28"/>
      <c r="Q8821" s="28"/>
      <c r="R8821" s="28"/>
    </row>
    <row r="8822" spans="2:18">
      <c r="B8822" s="28"/>
      <c r="C8822" s="28"/>
      <c r="D8822" s="28"/>
      <c r="E8822" s="28"/>
      <c r="F8822" s="28"/>
      <c r="G8822" s="28"/>
      <c r="H8822" s="28"/>
      <c r="I8822" s="28"/>
      <c r="J8822" s="28"/>
      <c r="K8822" s="28"/>
      <c r="L8822" s="28"/>
      <c r="M8822" s="28"/>
      <c r="N8822" s="28"/>
      <c r="O8822" s="28"/>
      <c r="P8822" s="28"/>
      <c r="Q8822" s="28"/>
      <c r="R8822" s="28"/>
    </row>
    <row r="8823" spans="2:18">
      <c r="B8823" s="28"/>
      <c r="C8823" s="28"/>
      <c r="D8823" s="28"/>
      <c r="E8823" s="28"/>
      <c r="F8823" s="28"/>
      <c r="G8823" s="28"/>
      <c r="H8823" s="28"/>
      <c r="I8823" s="28"/>
      <c r="J8823" s="28"/>
      <c r="K8823" s="28"/>
      <c r="L8823" s="28"/>
      <c r="M8823" s="28"/>
      <c r="N8823" s="28"/>
      <c r="O8823" s="28"/>
      <c r="P8823" s="28"/>
      <c r="Q8823" s="28"/>
      <c r="R8823" s="28"/>
    </row>
    <row r="8824" spans="2:18">
      <c r="B8824" s="28"/>
      <c r="C8824" s="28"/>
      <c r="D8824" s="28"/>
      <c r="E8824" s="28"/>
      <c r="F8824" s="28"/>
      <c r="G8824" s="28"/>
      <c r="H8824" s="28"/>
      <c r="I8824" s="28"/>
      <c r="J8824" s="28"/>
      <c r="K8824" s="28"/>
      <c r="L8824" s="28"/>
      <c r="M8824" s="28"/>
      <c r="N8824" s="28"/>
      <c r="O8824" s="28"/>
      <c r="P8824" s="28"/>
      <c r="Q8824" s="28"/>
      <c r="R8824" s="28"/>
    </row>
    <row r="8825" spans="2:18">
      <c r="B8825" s="28"/>
      <c r="C8825" s="28"/>
      <c r="D8825" s="28"/>
      <c r="E8825" s="28"/>
      <c r="F8825" s="28"/>
      <c r="G8825" s="28"/>
      <c r="H8825" s="28"/>
      <c r="I8825" s="28"/>
      <c r="J8825" s="28"/>
      <c r="K8825" s="28"/>
      <c r="L8825" s="28"/>
      <c r="M8825" s="28"/>
      <c r="N8825" s="28"/>
      <c r="O8825" s="28"/>
      <c r="P8825" s="28"/>
      <c r="Q8825" s="28"/>
      <c r="R8825" s="28"/>
    </row>
    <row r="8826" spans="2:18">
      <c r="B8826" s="28"/>
      <c r="C8826" s="28"/>
      <c r="D8826" s="28"/>
      <c r="E8826" s="28"/>
      <c r="F8826" s="28"/>
      <c r="G8826" s="28"/>
      <c r="H8826" s="28"/>
      <c r="I8826" s="28"/>
      <c r="J8826" s="28"/>
      <c r="K8826" s="28"/>
      <c r="L8826" s="28"/>
      <c r="M8826" s="28"/>
      <c r="N8826" s="28"/>
      <c r="O8826" s="28"/>
      <c r="P8826" s="28"/>
      <c r="Q8826" s="28"/>
      <c r="R8826" s="28"/>
    </row>
    <row r="8827" spans="2:18">
      <c r="B8827" s="28"/>
      <c r="C8827" s="28"/>
      <c r="D8827" s="28"/>
      <c r="E8827" s="28"/>
      <c r="F8827" s="28"/>
      <c r="G8827" s="28"/>
      <c r="H8827" s="28"/>
      <c r="I8827" s="28"/>
      <c r="J8827" s="28"/>
      <c r="K8827" s="28"/>
      <c r="L8827" s="28"/>
      <c r="M8827" s="28"/>
      <c r="N8827" s="28"/>
      <c r="O8827" s="28"/>
      <c r="P8827" s="28"/>
      <c r="Q8827" s="28"/>
      <c r="R8827" s="28"/>
    </row>
    <row r="8828" spans="2:18">
      <c r="B8828" s="28"/>
      <c r="C8828" s="28"/>
      <c r="D8828" s="28"/>
      <c r="E8828" s="28"/>
      <c r="F8828" s="28"/>
      <c r="G8828" s="28"/>
      <c r="H8828" s="28"/>
      <c r="I8828" s="28"/>
      <c r="J8828" s="28"/>
      <c r="K8828" s="28"/>
      <c r="L8828" s="28"/>
      <c r="M8828" s="28"/>
      <c r="N8828" s="28"/>
      <c r="O8828" s="28"/>
      <c r="P8828" s="28"/>
      <c r="Q8828" s="28"/>
      <c r="R8828" s="28"/>
    </row>
    <row r="8829" spans="2:18">
      <c r="B8829" s="28"/>
      <c r="C8829" s="28"/>
      <c r="D8829" s="28"/>
      <c r="E8829" s="28"/>
      <c r="F8829" s="28"/>
      <c r="G8829" s="28"/>
      <c r="H8829" s="28"/>
      <c r="I8829" s="28"/>
      <c r="J8829" s="28"/>
      <c r="K8829" s="28"/>
      <c r="L8829" s="28"/>
      <c r="M8829" s="28"/>
      <c r="N8829" s="28"/>
      <c r="O8829" s="28"/>
      <c r="P8829" s="28"/>
      <c r="Q8829" s="28"/>
      <c r="R8829" s="28"/>
    </row>
    <row r="8830" spans="2:18">
      <c r="B8830" s="28"/>
      <c r="C8830" s="28"/>
      <c r="D8830" s="28"/>
      <c r="E8830" s="28"/>
      <c r="F8830" s="28"/>
      <c r="G8830" s="28"/>
      <c r="H8830" s="28"/>
      <c r="I8830" s="28"/>
      <c r="J8830" s="28"/>
      <c r="K8830" s="28"/>
      <c r="L8830" s="28"/>
      <c r="M8830" s="28"/>
      <c r="N8830" s="28"/>
      <c r="O8830" s="28"/>
      <c r="P8830" s="28"/>
      <c r="Q8830" s="28"/>
      <c r="R8830" s="28"/>
    </row>
    <row r="8831" spans="2:18">
      <c r="B8831" s="28"/>
      <c r="C8831" s="28"/>
      <c r="D8831" s="28"/>
      <c r="E8831" s="28"/>
      <c r="F8831" s="28"/>
      <c r="G8831" s="28"/>
      <c r="H8831" s="28"/>
      <c r="I8831" s="28"/>
      <c r="J8831" s="28"/>
      <c r="K8831" s="28"/>
      <c r="L8831" s="28"/>
      <c r="M8831" s="28"/>
      <c r="N8831" s="28"/>
      <c r="O8831" s="28"/>
      <c r="P8831" s="28"/>
      <c r="Q8831" s="28"/>
      <c r="R8831" s="28"/>
    </row>
    <row r="8832" spans="2:18">
      <c r="B8832" s="28"/>
      <c r="C8832" s="28"/>
      <c r="D8832" s="28"/>
      <c r="E8832" s="28"/>
      <c r="F8832" s="28"/>
      <c r="G8832" s="28"/>
      <c r="H8832" s="28"/>
      <c r="I8832" s="28"/>
      <c r="J8832" s="28"/>
      <c r="K8832" s="28"/>
      <c r="L8832" s="28"/>
      <c r="M8832" s="28"/>
      <c r="N8832" s="28"/>
      <c r="O8832" s="28"/>
      <c r="P8832" s="28"/>
      <c r="Q8832" s="28"/>
      <c r="R8832" s="28"/>
    </row>
    <row r="8833" spans="2:18">
      <c r="B8833" s="28"/>
      <c r="C8833" s="28"/>
      <c r="D8833" s="28"/>
      <c r="E8833" s="28"/>
      <c r="F8833" s="28"/>
      <c r="G8833" s="28"/>
      <c r="H8833" s="28"/>
      <c r="I8833" s="28"/>
      <c r="J8833" s="28"/>
      <c r="K8833" s="28"/>
      <c r="L8833" s="28"/>
      <c r="M8833" s="28"/>
      <c r="N8833" s="28"/>
      <c r="O8833" s="28"/>
      <c r="P8833" s="28"/>
      <c r="Q8833" s="28"/>
      <c r="R8833" s="28"/>
    </row>
    <row r="8834" spans="2:18">
      <c r="B8834" s="28"/>
      <c r="C8834" s="28"/>
      <c r="D8834" s="28"/>
      <c r="E8834" s="28"/>
      <c r="F8834" s="28"/>
      <c r="G8834" s="28"/>
      <c r="H8834" s="28"/>
      <c r="I8834" s="28"/>
      <c r="J8834" s="28"/>
      <c r="K8834" s="28"/>
      <c r="L8834" s="28"/>
      <c r="M8834" s="28"/>
      <c r="N8834" s="28"/>
      <c r="O8834" s="28"/>
      <c r="P8834" s="28"/>
      <c r="Q8834" s="28"/>
      <c r="R8834" s="28"/>
    </row>
    <row r="8835" spans="2:18">
      <c r="B8835" s="28"/>
      <c r="C8835" s="28"/>
      <c r="D8835" s="28"/>
      <c r="E8835" s="28"/>
      <c r="F8835" s="28"/>
      <c r="G8835" s="28"/>
      <c r="H8835" s="28"/>
      <c r="I8835" s="28"/>
      <c r="J8835" s="28"/>
      <c r="K8835" s="28"/>
      <c r="L8835" s="28"/>
      <c r="M8835" s="28"/>
      <c r="N8835" s="28"/>
      <c r="O8835" s="28"/>
      <c r="P8835" s="28"/>
      <c r="Q8835" s="28"/>
      <c r="R8835" s="28"/>
    </row>
    <row r="8836" spans="2:18">
      <c r="B8836" s="28"/>
      <c r="C8836" s="28"/>
      <c r="D8836" s="28"/>
      <c r="E8836" s="28"/>
      <c r="F8836" s="28"/>
      <c r="G8836" s="28"/>
      <c r="H8836" s="28"/>
      <c r="I8836" s="28"/>
      <c r="J8836" s="28"/>
      <c r="K8836" s="28"/>
      <c r="L8836" s="28"/>
      <c r="M8836" s="28"/>
      <c r="N8836" s="28"/>
      <c r="O8836" s="28"/>
      <c r="P8836" s="28"/>
      <c r="Q8836" s="28"/>
      <c r="R8836" s="28"/>
    </row>
    <row r="8837" spans="2:18">
      <c r="B8837" s="28"/>
      <c r="C8837" s="28"/>
      <c r="D8837" s="28"/>
      <c r="E8837" s="28"/>
      <c r="F8837" s="28"/>
      <c r="G8837" s="28"/>
      <c r="H8837" s="28"/>
      <c r="I8837" s="28"/>
      <c r="J8837" s="28"/>
      <c r="K8837" s="28"/>
      <c r="L8837" s="28"/>
      <c r="M8837" s="28"/>
      <c r="N8837" s="28"/>
      <c r="O8837" s="28"/>
      <c r="P8837" s="28"/>
      <c r="Q8837" s="28"/>
      <c r="R8837" s="28"/>
    </row>
    <row r="8838" spans="2:18">
      <c r="B8838" s="28"/>
      <c r="C8838" s="28"/>
      <c r="D8838" s="28"/>
      <c r="E8838" s="28"/>
      <c r="F8838" s="28"/>
      <c r="G8838" s="28"/>
      <c r="H8838" s="28"/>
      <c r="I8838" s="28"/>
      <c r="J8838" s="28"/>
      <c r="K8838" s="28"/>
      <c r="L8838" s="28"/>
      <c r="M8838" s="28"/>
      <c r="N8838" s="28"/>
      <c r="O8838" s="28"/>
      <c r="P8838" s="28"/>
      <c r="Q8838" s="28"/>
      <c r="R8838" s="28"/>
    </row>
    <row r="8839" spans="2:18">
      <c r="B8839" s="28"/>
      <c r="C8839" s="28"/>
      <c r="D8839" s="28"/>
      <c r="E8839" s="28"/>
      <c r="F8839" s="28"/>
      <c r="G8839" s="28"/>
      <c r="H8839" s="28"/>
      <c r="I8839" s="28"/>
      <c r="J8839" s="28"/>
      <c r="K8839" s="28"/>
      <c r="L8839" s="28"/>
      <c r="M8839" s="28"/>
      <c r="N8839" s="28"/>
      <c r="O8839" s="28"/>
      <c r="P8839" s="28"/>
      <c r="Q8839" s="28"/>
      <c r="R8839" s="28"/>
    </row>
    <row r="8840" spans="2:18">
      <c r="B8840" s="28"/>
      <c r="C8840" s="28"/>
      <c r="D8840" s="28"/>
      <c r="E8840" s="28"/>
      <c r="F8840" s="28"/>
      <c r="G8840" s="28"/>
      <c r="H8840" s="28"/>
      <c r="I8840" s="28"/>
      <c r="J8840" s="28"/>
      <c r="K8840" s="28"/>
      <c r="L8840" s="28"/>
      <c r="M8840" s="28"/>
      <c r="N8840" s="28"/>
      <c r="O8840" s="28"/>
      <c r="P8840" s="28"/>
      <c r="Q8840" s="28"/>
      <c r="R8840" s="28"/>
    </row>
    <row r="8841" spans="2:18">
      <c r="B8841" s="28"/>
      <c r="C8841" s="28"/>
      <c r="D8841" s="28"/>
      <c r="E8841" s="28"/>
      <c r="F8841" s="28"/>
      <c r="G8841" s="28"/>
      <c r="H8841" s="28"/>
      <c r="I8841" s="28"/>
      <c r="J8841" s="28"/>
      <c r="K8841" s="28"/>
      <c r="L8841" s="28"/>
      <c r="M8841" s="28"/>
      <c r="N8841" s="28"/>
      <c r="O8841" s="28"/>
      <c r="P8841" s="28"/>
      <c r="Q8841" s="28"/>
      <c r="R8841" s="28"/>
    </row>
    <row r="8842" spans="2:18">
      <c r="B8842" s="28"/>
      <c r="C8842" s="28"/>
      <c r="D8842" s="28"/>
      <c r="E8842" s="28"/>
      <c r="F8842" s="28"/>
      <c r="G8842" s="28"/>
      <c r="H8842" s="28"/>
      <c r="I8842" s="28"/>
      <c r="J8842" s="28"/>
      <c r="K8842" s="28"/>
      <c r="L8842" s="28"/>
      <c r="M8842" s="28"/>
      <c r="N8842" s="28"/>
      <c r="O8842" s="28"/>
      <c r="P8842" s="28"/>
      <c r="Q8842" s="28"/>
      <c r="R8842" s="28"/>
    </row>
    <row r="8843" spans="2:18">
      <c r="B8843" s="28"/>
      <c r="C8843" s="28"/>
      <c r="D8843" s="28"/>
      <c r="E8843" s="28"/>
      <c r="F8843" s="28"/>
      <c r="G8843" s="28"/>
      <c r="H8843" s="28"/>
      <c r="I8843" s="28"/>
      <c r="J8843" s="28"/>
      <c r="K8843" s="28"/>
      <c r="L8843" s="28"/>
      <c r="M8843" s="28"/>
      <c r="N8843" s="28"/>
      <c r="O8843" s="28"/>
      <c r="P8843" s="28"/>
      <c r="Q8843" s="28"/>
      <c r="R8843" s="28"/>
    </row>
    <row r="8844" spans="2:18">
      <c r="B8844" s="28"/>
      <c r="C8844" s="28"/>
      <c r="D8844" s="28"/>
      <c r="E8844" s="28"/>
      <c r="F8844" s="28"/>
      <c r="G8844" s="28"/>
      <c r="H8844" s="28"/>
      <c r="I8844" s="28"/>
      <c r="J8844" s="28"/>
      <c r="K8844" s="28"/>
      <c r="L8844" s="28"/>
      <c r="M8844" s="28"/>
      <c r="N8844" s="28"/>
      <c r="O8844" s="28"/>
      <c r="P8844" s="28"/>
      <c r="Q8844" s="28"/>
      <c r="R8844" s="28"/>
    </row>
    <row r="8845" spans="2:18">
      <c r="B8845" s="28"/>
      <c r="C8845" s="28"/>
      <c r="D8845" s="28"/>
      <c r="E8845" s="28"/>
      <c r="F8845" s="28"/>
      <c r="G8845" s="28"/>
      <c r="H8845" s="28"/>
      <c r="I8845" s="28"/>
      <c r="J8845" s="28"/>
      <c r="K8845" s="28"/>
      <c r="L8845" s="28"/>
      <c r="M8845" s="28"/>
      <c r="N8845" s="28"/>
      <c r="O8845" s="28"/>
      <c r="P8845" s="28"/>
      <c r="Q8845" s="28"/>
      <c r="R8845" s="28"/>
    </row>
    <row r="8846" spans="2:18">
      <c r="B8846" s="28"/>
      <c r="C8846" s="28"/>
      <c r="D8846" s="28"/>
      <c r="E8846" s="28"/>
      <c r="F8846" s="28"/>
      <c r="G8846" s="28"/>
      <c r="H8846" s="28"/>
      <c r="I8846" s="28"/>
      <c r="J8846" s="28"/>
      <c r="K8846" s="28"/>
      <c r="L8846" s="28"/>
      <c r="M8846" s="28"/>
      <c r="N8846" s="28"/>
      <c r="O8846" s="28"/>
      <c r="P8846" s="28"/>
      <c r="Q8846" s="28"/>
      <c r="R8846" s="28"/>
    </row>
    <row r="8847" spans="2:18">
      <c r="B8847" s="28"/>
      <c r="C8847" s="28"/>
      <c r="D8847" s="28"/>
      <c r="E8847" s="28"/>
      <c r="F8847" s="28"/>
      <c r="G8847" s="28"/>
      <c r="H8847" s="28"/>
      <c r="I8847" s="28"/>
      <c r="J8847" s="28"/>
      <c r="K8847" s="28"/>
      <c r="L8847" s="28"/>
      <c r="M8847" s="28"/>
      <c r="N8847" s="28"/>
      <c r="O8847" s="28"/>
      <c r="P8847" s="28"/>
      <c r="Q8847" s="28"/>
      <c r="R8847" s="28"/>
    </row>
    <row r="8848" spans="2:18">
      <c r="B8848" s="28"/>
      <c r="C8848" s="28"/>
      <c r="D8848" s="28"/>
      <c r="E8848" s="28"/>
      <c r="F8848" s="28"/>
      <c r="G8848" s="28"/>
      <c r="H8848" s="28"/>
      <c r="I8848" s="28"/>
      <c r="J8848" s="28"/>
      <c r="K8848" s="28"/>
      <c r="L8848" s="28"/>
      <c r="M8848" s="28"/>
      <c r="N8848" s="28"/>
      <c r="O8848" s="28"/>
      <c r="P8848" s="28"/>
      <c r="Q8848" s="28"/>
      <c r="R8848" s="28"/>
    </row>
    <row r="8849" spans="2:18">
      <c r="B8849" s="28"/>
      <c r="C8849" s="28"/>
      <c r="D8849" s="28"/>
      <c r="E8849" s="28"/>
      <c r="F8849" s="28"/>
      <c r="G8849" s="28"/>
      <c r="H8849" s="28"/>
      <c r="I8849" s="28"/>
      <c r="J8849" s="28"/>
      <c r="K8849" s="28"/>
      <c r="L8849" s="28"/>
      <c r="M8849" s="28"/>
      <c r="N8849" s="28"/>
      <c r="O8849" s="28"/>
      <c r="P8849" s="28"/>
      <c r="Q8849" s="28"/>
      <c r="R8849" s="28"/>
    </row>
    <row r="8850" spans="2:18">
      <c r="B8850" s="28"/>
      <c r="C8850" s="28"/>
      <c r="D8850" s="28"/>
      <c r="E8850" s="28"/>
      <c r="F8850" s="28"/>
      <c r="G8850" s="28"/>
      <c r="H8850" s="28"/>
      <c r="I8850" s="28"/>
      <c r="J8850" s="28"/>
      <c r="K8850" s="28"/>
      <c r="L8850" s="28"/>
      <c r="M8850" s="28"/>
      <c r="N8850" s="28"/>
      <c r="O8850" s="28"/>
      <c r="P8850" s="28"/>
      <c r="Q8850" s="28"/>
      <c r="R8850" s="28"/>
    </row>
    <row r="8851" spans="2:18">
      <c r="B8851" s="28"/>
      <c r="C8851" s="28"/>
      <c r="D8851" s="28"/>
      <c r="E8851" s="28"/>
      <c r="F8851" s="28"/>
      <c r="G8851" s="28"/>
      <c r="H8851" s="28"/>
      <c r="I8851" s="28"/>
      <c r="J8851" s="28"/>
      <c r="K8851" s="28"/>
      <c r="L8851" s="28"/>
      <c r="M8851" s="28"/>
      <c r="N8851" s="28"/>
      <c r="O8851" s="28"/>
      <c r="P8851" s="28"/>
      <c r="Q8851" s="28"/>
      <c r="R8851" s="28"/>
    </row>
    <row r="8852" spans="2:18">
      <c r="B8852" s="28"/>
      <c r="C8852" s="28"/>
      <c r="D8852" s="28"/>
      <c r="E8852" s="28"/>
      <c r="F8852" s="28"/>
      <c r="G8852" s="28"/>
      <c r="H8852" s="28"/>
      <c r="I8852" s="28"/>
      <c r="J8852" s="28"/>
      <c r="K8852" s="28"/>
      <c r="L8852" s="28"/>
      <c r="M8852" s="28"/>
      <c r="N8852" s="28"/>
      <c r="O8852" s="28"/>
      <c r="P8852" s="28"/>
      <c r="Q8852" s="28"/>
      <c r="R8852" s="28"/>
    </row>
    <row r="8853" spans="2:18">
      <c r="B8853" s="28"/>
      <c r="C8853" s="28"/>
      <c r="D8853" s="28"/>
      <c r="E8853" s="28"/>
      <c r="F8853" s="28"/>
      <c r="G8853" s="28"/>
      <c r="H8853" s="28"/>
      <c r="I8853" s="28"/>
      <c r="J8853" s="28"/>
      <c r="K8853" s="28"/>
      <c r="L8853" s="28"/>
      <c r="M8853" s="28"/>
      <c r="N8853" s="28"/>
      <c r="O8853" s="28"/>
      <c r="P8853" s="28"/>
      <c r="Q8853" s="28"/>
      <c r="R8853" s="28"/>
    </row>
    <row r="8854" spans="2:18">
      <c r="B8854" s="28"/>
      <c r="C8854" s="28"/>
      <c r="D8854" s="28"/>
      <c r="E8854" s="28"/>
      <c r="F8854" s="28"/>
      <c r="G8854" s="28"/>
      <c r="H8854" s="28"/>
      <c r="I8854" s="28"/>
      <c r="J8854" s="28"/>
      <c r="K8854" s="28"/>
      <c r="L8854" s="28"/>
      <c r="M8854" s="28"/>
      <c r="N8854" s="28"/>
      <c r="O8854" s="28"/>
      <c r="P8854" s="28"/>
      <c r="Q8854" s="28"/>
      <c r="R8854" s="28"/>
    </row>
    <row r="8855" spans="2:18">
      <c r="B8855" s="28"/>
      <c r="C8855" s="28"/>
      <c r="D8855" s="28"/>
      <c r="E8855" s="28"/>
      <c r="F8855" s="28"/>
      <c r="G8855" s="28"/>
      <c r="H8855" s="28"/>
      <c r="I8855" s="28"/>
      <c r="J8855" s="28"/>
      <c r="K8855" s="28"/>
      <c r="L8855" s="28"/>
      <c r="M8855" s="28"/>
      <c r="N8855" s="28"/>
      <c r="O8855" s="28"/>
      <c r="P8855" s="28"/>
      <c r="Q8855" s="28"/>
      <c r="R8855" s="28"/>
    </row>
    <row r="8856" spans="2:18">
      <c r="B8856" s="28"/>
      <c r="C8856" s="28"/>
      <c r="D8856" s="28"/>
      <c r="E8856" s="28"/>
      <c r="F8856" s="28"/>
      <c r="G8856" s="28"/>
      <c r="H8856" s="28"/>
      <c r="I8856" s="28"/>
      <c r="J8856" s="28"/>
      <c r="K8856" s="28"/>
      <c r="L8856" s="28"/>
      <c r="M8856" s="28"/>
      <c r="N8856" s="28"/>
      <c r="O8856" s="28"/>
      <c r="P8856" s="28"/>
      <c r="Q8856" s="28"/>
      <c r="R8856" s="28"/>
    </row>
    <row r="8857" spans="2:18">
      <c r="B8857" s="28"/>
      <c r="C8857" s="28"/>
      <c r="D8857" s="28"/>
      <c r="E8857" s="28"/>
      <c r="F8857" s="28"/>
      <c r="G8857" s="28"/>
      <c r="H8857" s="28"/>
      <c r="I8857" s="28"/>
      <c r="J8857" s="28"/>
      <c r="K8857" s="28"/>
      <c r="L8857" s="28"/>
      <c r="M8857" s="28"/>
      <c r="N8857" s="28"/>
      <c r="O8857" s="28"/>
      <c r="P8857" s="28"/>
      <c r="Q8857" s="28"/>
      <c r="R8857" s="28"/>
    </row>
    <row r="8858" spans="2:18">
      <c r="B8858" s="28"/>
      <c r="C8858" s="28"/>
      <c r="D8858" s="28"/>
      <c r="E8858" s="28"/>
      <c r="F8858" s="28"/>
      <c r="G8858" s="28"/>
      <c r="H8858" s="28"/>
      <c r="I8858" s="28"/>
      <c r="J8858" s="28"/>
      <c r="K8858" s="28"/>
      <c r="L8858" s="28"/>
      <c r="M8858" s="28"/>
      <c r="N8858" s="28"/>
      <c r="O8858" s="28"/>
      <c r="P8858" s="28"/>
      <c r="Q8858" s="28"/>
      <c r="R8858" s="28"/>
    </row>
    <row r="8859" spans="2:18">
      <c r="B8859" s="28"/>
      <c r="C8859" s="28"/>
      <c r="D8859" s="28"/>
      <c r="E8859" s="28"/>
      <c r="F8859" s="28"/>
      <c r="G8859" s="28"/>
      <c r="H8859" s="28"/>
      <c r="I8859" s="28"/>
      <c r="J8859" s="28"/>
      <c r="K8859" s="28"/>
      <c r="L8859" s="28"/>
      <c r="M8859" s="28"/>
      <c r="N8859" s="28"/>
      <c r="O8859" s="28"/>
      <c r="P8859" s="28"/>
      <c r="Q8859" s="28"/>
      <c r="R8859" s="28"/>
    </row>
    <row r="8860" spans="2:18">
      <c r="B8860" s="28"/>
      <c r="C8860" s="28"/>
      <c r="D8860" s="28"/>
      <c r="E8860" s="28"/>
      <c r="F8860" s="28"/>
      <c r="G8860" s="28"/>
      <c r="H8860" s="28"/>
      <c r="I8860" s="28"/>
      <c r="J8860" s="28"/>
      <c r="K8860" s="28"/>
      <c r="L8860" s="28"/>
      <c r="M8860" s="28"/>
      <c r="N8860" s="28"/>
      <c r="O8860" s="28"/>
      <c r="P8860" s="28"/>
      <c r="Q8860" s="28"/>
      <c r="R8860" s="28"/>
    </row>
    <row r="8861" spans="2:18">
      <c r="B8861" s="28"/>
      <c r="C8861" s="28"/>
      <c r="D8861" s="28"/>
      <c r="E8861" s="28"/>
      <c r="F8861" s="28"/>
      <c r="G8861" s="28"/>
      <c r="H8861" s="28"/>
      <c r="I8861" s="28"/>
      <c r="J8861" s="28"/>
      <c r="K8861" s="28"/>
      <c r="L8861" s="28"/>
      <c r="M8861" s="28"/>
      <c r="N8861" s="28"/>
      <c r="O8861" s="28"/>
      <c r="P8861" s="28"/>
      <c r="Q8861" s="28"/>
      <c r="R8861" s="28"/>
    </row>
    <row r="8862" spans="2:18">
      <c r="B8862" s="28"/>
      <c r="C8862" s="28"/>
      <c r="D8862" s="28"/>
      <c r="E8862" s="28"/>
      <c r="F8862" s="28"/>
      <c r="G8862" s="28"/>
      <c r="H8862" s="28"/>
      <c r="I8862" s="28"/>
      <c r="J8862" s="28"/>
      <c r="K8862" s="28"/>
      <c r="L8862" s="28"/>
      <c r="M8862" s="28"/>
      <c r="N8862" s="28"/>
      <c r="O8862" s="28"/>
      <c r="P8862" s="28"/>
      <c r="Q8862" s="28"/>
      <c r="R8862" s="28"/>
    </row>
    <row r="8863" spans="2:18">
      <c r="B8863" s="28"/>
      <c r="C8863" s="28"/>
      <c r="D8863" s="28"/>
      <c r="E8863" s="28"/>
      <c r="F8863" s="28"/>
      <c r="G8863" s="28"/>
      <c r="H8863" s="28"/>
      <c r="I8863" s="28"/>
      <c r="J8863" s="28"/>
      <c r="K8863" s="28"/>
      <c r="L8863" s="28"/>
      <c r="M8863" s="28"/>
      <c r="N8863" s="28"/>
      <c r="O8863" s="28"/>
      <c r="P8863" s="28"/>
      <c r="Q8863" s="28"/>
      <c r="R8863" s="28"/>
    </row>
    <row r="8864" spans="2:18">
      <c r="B8864" s="28"/>
      <c r="C8864" s="28"/>
      <c r="D8864" s="28"/>
      <c r="E8864" s="28"/>
      <c r="F8864" s="28"/>
      <c r="G8864" s="28"/>
      <c r="H8864" s="28"/>
      <c r="I8864" s="28"/>
      <c r="J8864" s="28"/>
      <c r="K8864" s="28"/>
      <c r="L8864" s="28"/>
      <c r="M8864" s="28"/>
      <c r="N8864" s="28"/>
      <c r="O8864" s="28"/>
      <c r="P8864" s="28"/>
      <c r="Q8864" s="28"/>
      <c r="R8864" s="28"/>
    </row>
    <row r="8865" spans="2:18">
      <c r="B8865" s="28"/>
      <c r="C8865" s="28"/>
      <c r="D8865" s="28"/>
      <c r="E8865" s="28"/>
      <c r="F8865" s="28"/>
      <c r="G8865" s="28"/>
      <c r="H8865" s="28"/>
      <c r="I8865" s="28"/>
      <c r="J8865" s="28"/>
      <c r="K8865" s="28"/>
      <c r="L8865" s="28"/>
      <c r="M8865" s="28"/>
      <c r="N8865" s="28"/>
      <c r="O8865" s="28"/>
      <c r="P8865" s="28"/>
      <c r="Q8865" s="28"/>
      <c r="R8865" s="28"/>
    </row>
    <row r="8866" spans="2:18">
      <c r="B8866" s="28"/>
      <c r="C8866" s="28"/>
      <c r="D8866" s="28"/>
      <c r="E8866" s="28"/>
      <c r="F8866" s="28"/>
      <c r="G8866" s="28"/>
      <c r="H8866" s="28"/>
      <c r="I8866" s="28"/>
      <c r="J8866" s="28"/>
      <c r="K8866" s="28"/>
      <c r="L8866" s="28"/>
      <c r="M8866" s="28"/>
      <c r="N8866" s="28"/>
      <c r="O8866" s="28"/>
      <c r="P8866" s="28"/>
      <c r="Q8866" s="28"/>
      <c r="R8866" s="28"/>
    </row>
    <row r="8867" spans="2:18">
      <c r="B8867" s="28"/>
      <c r="C8867" s="28"/>
      <c r="D8867" s="28"/>
      <c r="E8867" s="28"/>
      <c r="F8867" s="28"/>
      <c r="G8867" s="28"/>
      <c r="H8867" s="28"/>
      <c r="I8867" s="28"/>
      <c r="J8867" s="28"/>
      <c r="K8867" s="28"/>
      <c r="L8867" s="28"/>
      <c r="M8867" s="28"/>
      <c r="N8867" s="28"/>
      <c r="O8867" s="28"/>
      <c r="P8867" s="28"/>
      <c r="Q8867" s="28"/>
      <c r="R8867" s="28"/>
    </row>
    <row r="8868" spans="2:18">
      <c r="B8868" s="28"/>
      <c r="C8868" s="28"/>
      <c r="D8868" s="28"/>
      <c r="E8868" s="28"/>
      <c r="F8868" s="28"/>
      <c r="G8868" s="28"/>
      <c r="H8868" s="28"/>
      <c r="I8868" s="28"/>
      <c r="J8868" s="28"/>
      <c r="K8868" s="28"/>
      <c r="L8868" s="28"/>
      <c r="M8868" s="28"/>
      <c r="N8868" s="28"/>
      <c r="O8868" s="28"/>
      <c r="P8868" s="28"/>
      <c r="Q8868" s="28"/>
      <c r="R8868" s="28"/>
    </row>
    <row r="8869" spans="2:18">
      <c r="B8869" s="28"/>
      <c r="C8869" s="28"/>
      <c r="D8869" s="28"/>
      <c r="E8869" s="28"/>
      <c r="F8869" s="28"/>
      <c r="G8869" s="28"/>
      <c r="H8869" s="28"/>
      <c r="I8869" s="28"/>
      <c r="J8869" s="28"/>
      <c r="K8869" s="28"/>
      <c r="L8869" s="28"/>
      <c r="M8869" s="28"/>
      <c r="N8869" s="28"/>
      <c r="O8869" s="28"/>
      <c r="P8869" s="28"/>
      <c r="Q8869" s="28"/>
      <c r="R8869" s="28"/>
    </row>
    <row r="8870" spans="2:18">
      <c r="B8870" s="28"/>
      <c r="C8870" s="28"/>
      <c r="D8870" s="28"/>
      <c r="E8870" s="28"/>
      <c r="F8870" s="28"/>
      <c r="G8870" s="28"/>
      <c r="H8870" s="28"/>
      <c r="I8870" s="28"/>
      <c r="J8870" s="28"/>
      <c r="K8870" s="28"/>
      <c r="L8870" s="28"/>
      <c r="M8870" s="28"/>
      <c r="N8870" s="28"/>
      <c r="O8870" s="28"/>
      <c r="P8870" s="28"/>
      <c r="Q8870" s="28"/>
      <c r="R8870" s="28"/>
    </row>
    <row r="8871" spans="2:18">
      <c r="B8871" s="28"/>
      <c r="C8871" s="28"/>
      <c r="D8871" s="28"/>
      <c r="E8871" s="28"/>
      <c r="F8871" s="28"/>
      <c r="G8871" s="28"/>
      <c r="H8871" s="28"/>
      <c r="I8871" s="28"/>
      <c r="J8871" s="28"/>
      <c r="K8871" s="28"/>
      <c r="L8871" s="28"/>
      <c r="M8871" s="28"/>
      <c r="N8871" s="28"/>
      <c r="O8871" s="28"/>
      <c r="P8871" s="28"/>
      <c r="Q8871" s="28"/>
      <c r="R8871" s="28"/>
    </row>
    <row r="8872" spans="2:18">
      <c r="B8872" s="28"/>
      <c r="C8872" s="28"/>
      <c r="D8872" s="28"/>
      <c r="E8872" s="28"/>
      <c r="F8872" s="28"/>
      <c r="G8872" s="28"/>
      <c r="H8872" s="28"/>
      <c r="I8872" s="28"/>
      <c r="J8872" s="28"/>
      <c r="K8872" s="28"/>
      <c r="L8872" s="28"/>
      <c r="M8872" s="28"/>
      <c r="N8872" s="28"/>
      <c r="O8872" s="28"/>
      <c r="P8872" s="28"/>
      <c r="Q8872" s="28"/>
      <c r="R8872" s="28"/>
    </row>
    <row r="8873" spans="2:18">
      <c r="B8873" s="28"/>
      <c r="C8873" s="28"/>
      <c r="D8873" s="28"/>
      <c r="E8873" s="28"/>
      <c r="F8873" s="28"/>
      <c r="G8873" s="28"/>
      <c r="H8873" s="28"/>
      <c r="I8873" s="28"/>
      <c r="J8873" s="28"/>
      <c r="K8873" s="28"/>
      <c r="L8873" s="28"/>
      <c r="M8873" s="28"/>
      <c r="N8873" s="28"/>
      <c r="O8873" s="28"/>
      <c r="P8873" s="28"/>
      <c r="Q8873" s="28"/>
      <c r="R8873" s="28"/>
    </row>
    <row r="8874" spans="2:18">
      <c r="B8874" s="28"/>
      <c r="C8874" s="28"/>
      <c r="D8874" s="28"/>
      <c r="E8874" s="28"/>
      <c r="F8874" s="28"/>
      <c r="G8874" s="28"/>
      <c r="H8874" s="28"/>
      <c r="I8874" s="28"/>
      <c r="J8874" s="28"/>
      <c r="K8874" s="28"/>
      <c r="L8874" s="28"/>
      <c r="M8874" s="28"/>
      <c r="N8874" s="28"/>
      <c r="O8874" s="28"/>
      <c r="P8874" s="28"/>
      <c r="Q8874" s="28"/>
      <c r="R8874" s="28"/>
    </row>
    <row r="8875" spans="2:18">
      <c r="B8875" s="28"/>
      <c r="C8875" s="28"/>
      <c r="D8875" s="28"/>
      <c r="E8875" s="28"/>
      <c r="F8875" s="28"/>
      <c r="G8875" s="28"/>
      <c r="H8875" s="28"/>
      <c r="I8875" s="28"/>
      <c r="J8875" s="28"/>
      <c r="K8875" s="28"/>
      <c r="L8875" s="28"/>
      <c r="M8875" s="28"/>
      <c r="N8875" s="28"/>
      <c r="O8875" s="28"/>
      <c r="P8875" s="28"/>
      <c r="Q8875" s="28"/>
      <c r="R8875" s="28"/>
    </row>
    <row r="8876" spans="2:18">
      <c r="B8876" s="28"/>
      <c r="C8876" s="28"/>
      <c r="D8876" s="28"/>
      <c r="E8876" s="28"/>
      <c r="F8876" s="28"/>
      <c r="G8876" s="28"/>
      <c r="H8876" s="28"/>
      <c r="I8876" s="28"/>
      <c r="J8876" s="28"/>
      <c r="K8876" s="28"/>
      <c r="L8876" s="28"/>
      <c r="M8876" s="28"/>
      <c r="N8876" s="28"/>
      <c r="O8876" s="28"/>
      <c r="P8876" s="28"/>
      <c r="Q8876" s="28"/>
      <c r="R8876" s="28"/>
    </row>
    <row r="8877" spans="2:18">
      <c r="B8877" s="28"/>
      <c r="C8877" s="28"/>
      <c r="D8877" s="28"/>
      <c r="E8877" s="28"/>
      <c r="F8877" s="28"/>
      <c r="G8877" s="28"/>
      <c r="H8877" s="28"/>
      <c r="I8877" s="28"/>
      <c r="J8877" s="28"/>
      <c r="K8877" s="28"/>
      <c r="L8877" s="28"/>
      <c r="M8877" s="28"/>
      <c r="N8877" s="28"/>
      <c r="O8877" s="28"/>
      <c r="P8877" s="28"/>
      <c r="Q8877" s="28"/>
      <c r="R8877" s="28"/>
    </row>
    <row r="8878" spans="2:18">
      <c r="B8878" s="28"/>
      <c r="C8878" s="28"/>
      <c r="D8878" s="28"/>
      <c r="E8878" s="28"/>
      <c r="F8878" s="28"/>
      <c r="G8878" s="28"/>
      <c r="H8878" s="28"/>
      <c r="I8878" s="28"/>
      <c r="J8878" s="28"/>
      <c r="K8878" s="28"/>
      <c r="L8878" s="28"/>
      <c r="M8878" s="28"/>
      <c r="N8878" s="28"/>
      <c r="O8878" s="28"/>
      <c r="P8878" s="28"/>
      <c r="Q8878" s="28"/>
      <c r="R8878" s="28"/>
    </row>
    <row r="8879" spans="2:18">
      <c r="B8879" s="28"/>
      <c r="C8879" s="28"/>
      <c r="D8879" s="28"/>
      <c r="E8879" s="28"/>
      <c r="F8879" s="28"/>
      <c r="G8879" s="28"/>
      <c r="H8879" s="28"/>
      <c r="I8879" s="28"/>
      <c r="J8879" s="28"/>
      <c r="K8879" s="28"/>
      <c r="L8879" s="28"/>
      <c r="M8879" s="28"/>
      <c r="N8879" s="28"/>
      <c r="O8879" s="28"/>
      <c r="P8879" s="28"/>
      <c r="Q8879" s="28"/>
      <c r="R8879" s="28"/>
    </row>
    <row r="8880" spans="2:18">
      <c r="B8880" s="28"/>
      <c r="C8880" s="28"/>
      <c r="D8880" s="28"/>
      <c r="E8880" s="28"/>
      <c r="F8880" s="28"/>
      <c r="G8880" s="28"/>
      <c r="H8880" s="28"/>
      <c r="I8880" s="28"/>
      <c r="J8880" s="28"/>
      <c r="K8880" s="28"/>
      <c r="L8880" s="28"/>
      <c r="M8880" s="28"/>
      <c r="N8880" s="28"/>
      <c r="O8880" s="28"/>
      <c r="P8880" s="28"/>
      <c r="Q8880" s="28"/>
      <c r="R8880" s="28"/>
    </row>
    <row r="8881" spans="2:18">
      <c r="B8881" s="28"/>
      <c r="C8881" s="28"/>
      <c r="D8881" s="28"/>
      <c r="E8881" s="28"/>
      <c r="F8881" s="28"/>
      <c r="G8881" s="28"/>
      <c r="H8881" s="28"/>
      <c r="I8881" s="28"/>
      <c r="J8881" s="28"/>
      <c r="K8881" s="28"/>
      <c r="L8881" s="28"/>
      <c r="M8881" s="28"/>
      <c r="N8881" s="28"/>
      <c r="O8881" s="28"/>
      <c r="P8881" s="28"/>
      <c r="Q8881" s="28"/>
      <c r="R8881" s="28"/>
    </row>
    <row r="8882" spans="2:18">
      <c r="B8882" s="28"/>
      <c r="C8882" s="28"/>
      <c r="D8882" s="28"/>
      <c r="E8882" s="28"/>
      <c r="F8882" s="28"/>
      <c r="G8882" s="28"/>
      <c r="H8882" s="28"/>
      <c r="I8882" s="28"/>
      <c r="J8882" s="28"/>
      <c r="K8882" s="28"/>
      <c r="L8882" s="28"/>
      <c r="M8882" s="28"/>
      <c r="N8882" s="28"/>
      <c r="O8882" s="28"/>
      <c r="P8882" s="28"/>
      <c r="Q8882" s="28"/>
      <c r="R8882" s="28"/>
    </row>
    <row r="8883" spans="2:18">
      <c r="B8883" s="28"/>
      <c r="C8883" s="28"/>
      <c r="D8883" s="28"/>
      <c r="E8883" s="28"/>
      <c r="F8883" s="28"/>
      <c r="G8883" s="28"/>
      <c r="H8883" s="28"/>
      <c r="I8883" s="28"/>
      <c r="J8883" s="28"/>
      <c r="K8883" s="28"/>
      <c r="L8883" s="28"/>
      <c r="M8883" s="28"/>
      <c r="N8883" s="28"/>
      <c r="O8883" s="28"/>
      <c r="P8883" s="28"/>
      <c r="Q8883" s="28"/>
      <c r="R8883" s="28"/>
    </row>
    <row r="8884" spans="2:18">
      <c r="B8884" s="28"/>
      <c r="C8884" s="28"/>
      <c r="D8884" s="28"/>
      <c r="E8884" s="28"/>
      <c r="F8884" s="28"/>
      <c r="G8884" s="28"/>
      <c r="H8884" s="28"/>
      <c r="I8884" s="28"/>
      <c r="J8884" s="28"/>
      <c r="K8884" s="28"/>
      <c r="L8884" s="28"/>
      <c r="M8884" s="28"/>
      <c r="N8884" s="28"/>
      <c r="O8884" s="28"/>
      <c r="P8884" s="28"/>
      <c r="Q8884" s="28"/>
      <c r="R8884" s="28"/>
    </row>
    <row r="8885" spans="2:18">
      <c r="B8885" s="28"/>
      <c r="C8885" s="28"/>
      <c r="D8885" s="28"/>
      <c r="E8885" s="28"/>
      <c r="F8885" s="28"/>
      <c r="G8885" s="28"/>
      <c r="H8885" s="28"/>
      <c r="I8885" s="28"/>
      <c r="J8885" s="28"/>
      <c r="K8885" s="28"/>
      <c r="L8885" s="28"/>
      <c r="M8885" s="28"/>
      <c r="N8885" s="28"/>
      <c r="O8885" s="28"/>
      <c r="P8885" s="28"/>
      <c r="Q8885" s="28"/>
      <c r="R8885" s="28"/>
    </row>
    <row r="8886" spans="2:18">
      <c r="B8886" s="28"/>
      <c r="C8886" s="28"/>
      <c r="D8886" s="28"/>
      <c r="E8886" s="28"/>
      <c r="F8886" s="28"/>
      <c r="G8886" s="28"/>
      <c r="H8886" s="28"/>
      <c r="I8886" s="28"/>
      <c r="J8886" s="28"/>
      <c r="K8886" s="28"/>
      <c r="L8886" s="28"/>
      <c r="M8886" s="28"/>
      <c r="N8886" s="28"/>
      <c r="O8886" s="28"/>
      <c r="P8886" s="28"/>
      <c r="Q8886" s="28"/>
      <c r="R8886" s="28"/>
    </row>
    <row r="8887" spans="2:18">
      <c r="B8887" s="28"/>
      <c r="C8887" s="28"/>
      <c r="D8887" s="28"/>
      <c r="E8887" s="28"/>
      <c r="F8887" s="28"/>
      <c r="G8887" s="28"/>
      <c r="H8887" s="28"/>
      <c r="I8887" s="28"/>
      <c r="J8887" s="28"/>
      <c r="K8887" s="28"/>
      <c r="L8887" s="28"/>
      <c r="M8887" s="28"/>
      <c r="N8887" s="28"/>
      <c r="O8887" s="28"/>
      <c r="P8887" s="28"/>
      <c r="Q8887" s="28"/>
      <c r="R8887" s="28"/>
    </row>
    <row r="8888" spans="2:18">
      <c r="B8888" s="28"/>
      <c r="C8888" s="28"/>
      <c r="D8888" s="28"/>
      <c r="E8888" s="28"/>
      <c r="F8888" s="28"/>
      <c r="G8888" s="28"/>
      <c r="H8888" s="28"/>
      <c r="I8888" s="28"/>
      <c r="J8888" s="28"/>
      <c r="K8888" s="28"/>
      <c r="L8888" s="28"/>
      <c r="M8888" s="28"/>
      <c r="N8888" s="28"/>
      <c r="O8888" s="28"/>
      <c r="P8888" s="28"/>
      <c r="Q8888" s="28"/>
      <c r="R8888" s="28"/>
    </row>
    <row r="8889" spans="2:18">
      <c r="B8889" s="28"/>
      <c r="C8889" s="28"/>
      <c r="D8889" s="28"/>
      <c r="E8889" s="28"/>
      <c r="F8889" s="28"/>
      <c r="G8889" s="28"/>
      <c r="H8889" s="28"/>
      <c r="I8889" s="28"/>
      <c r="J8889" s="28"/>
      <c r="K8889" s="28"/>
      <c r="L8889" s="28"/>
      <c r="M8889" s="28"/>
      <c r="N8889" s="28"/>
      <c r="O8889" s="28"/>
      <c r="P8889" s="28"/>
      <c r="Q8889" s="28"/>
      <c r="R8889" s="28"/>
    </row>
    <row r="8890" spans="2:18">
      <c r="B8890" s="28"/>
      <c r="C8890" s="28"/>
      <c r="D8890" s="28"/>
      <c r="E8890" s="28"/>
      <c r="F8890" s="28"/>
      <c r="G8890" s="28"/>
      <c r="H8890" s="28"/>
      <c r="I8890" s="28"/>
      <c r="J8890" s="28"/>
      <c r="K8890" s="28"/>
      <c r="L8890" s="28"/>
      <c r="M8890" s="28"/>
      <c r="N8890" s="28"/>
      <c r="O8890" s="28"/>
      <c r="P8890" s="28"/>
      <c r="Q8890" s="28"/>
      <c r="R8890" s="28"/>
    </row>
    <row r="8891" spans="2:18">
      <c r="B8891" s="28"/>
      <c r="C8891" s="28"/>
      <c r="D8891" s="28"/>
      <c r="E8891" s="28"/>
      <c r="F8891" s="28"/>
      <c r="G8891" s="28"/>
      <c r="H8891" s="28"/>
      <c r="I8891" s="28"/>
      <c r="J8891" s="28"/>
      <c r="K8891" s="28"/>
      <c r="L8891" s="28"/>
      <c r="M8891" s="28"/>
      <c r="N8891" s="28"/>
      <c r="O8891" s="28"/>
      <c r="P8891" s="28"/>
      <c r="Q8891" s="28"/>
      <c r="R8891" s="28"/>
    </row>
    <row r="8892" spans="2:18">
      <c r="B8892" s="28"/>
      <c r="C8892" s="28"/>
      <c r="D8892" s="28"/>
      <c r="E8892" s="28"/>
      <c r="F8892" s="28"/>
      <c r="G8892" s="28"/>
      <c r="H8892" s="28"/>
      <c r="I8892" s="28"/>
      <c r="J8892" s="28"/>
      <c r="K8892" s="28"/>
      <c r="L8892" s="28"/>
      <c r="M8892" s="28"/>
      <c r="N8892" s="28"/>
      <c r="O8892" s="28"/>
      <c r="P8892" s="28"/>
      <c r="Q8892" s="28"/>
      <c r="R8892" s="28"/>
    </row>
    <row r="8893" spans="2:18">
      <c r="B8893" s="28"/>
      <c r="C8893" s="28"/>
      <c r="D8893" s="28"/>
      <c r="E8893" s="28"/>
      <c r="F8893" s="28"/>
      <c r="G8893" s="28"/>
      <c r="H8893" s="28"/>
      <c r="I8893" s="28"/>
      <c r="J8893" s="28"/>
      <c r="K8893" s="28"/>
      <c r="L8893" s="28"/>
      <c r="M8893" s="28"/>
      <c r="N8893" s="28"/>
      <c r="O8893" s="28"/>
      <c r="P8893" s="28"/>
      <c r="Q8893" s="28"/>
      <c r="R8893" s="28"/>
    </row>
    <row r="8894" spans="2:18">
      <c r="B8894" s="28"/>
      <c r="C8894" s="28"/>
      <c r="D8894" s="28"/>
      <c r="E8894" s="28"/>
      <c r="F8894" s="28"/>
      <c r="G8894" s="28"/>
      <c r="H8894" s="28"/>
      <c r="I8894" s="28"/>
      <c r="J8894" s="28"/>
      <c r="K8894" s="28"/>
      <c r="L8894" s="28"/>
      <c r="M8894" s="28"/>
      <c r="N8894" s="28"/>
      <c r="O8894" s="28"/>
      <c r="P8894" s="28"/>
      <c r="Q8894" s="28"/>
      <c r="R8894" s="28"/>
    </row>
    <row r="8895" spans="2:18">
      <c r="B8895" s="28"/>
      <c r="C8895" s="28"/>
      <c r="D8895" s="28"/>
      <c r="E8895" s="28"/>
      <c r="F8895" s="28"/>
      <c r="G8895" s="28"/>
      <c r="H8895" s="28"/>
      <c r="I8895" s="28"/>
      <c r="J8895" s="28"/>
      <c r="K8895" s="28"/>
      <c r="L8895" s="28"/>
      <c r="M8895" s="28"/>
      <c r="N8895" s="28"/>
      <c r="O8895" s="28"/>
      <c r="P8895" s="28"/>
      <c r="Q8895" s="28"/>
      <c r="R8895" s="28"/>
    </row>
    <row r="8896" spans="2:18">
      <c r="B8896" s="28"/>
      <c r="C8896" s="28"/>
      <c r="D8896" s="28"/>
      <c r="E8896" s="28"/>
      <c r="F8896" s="28"/>
      <c r="G8896" s="28"/>
      <c r="H8896" s="28"/>
      <c r="I8896" s="28"/>
      <c r="J8896" s="28"/>
      <c r="K8896" s="28"/>
      <c r="L8896" s="28"/>
      <c r="M8896" s="28"/>
      <c r="N8896" s="28"/>
      <c r="O8896" s="28"/>
      <c r="P8896" s="28"/>
      <c r="Q8896" s="28"/>
      <c r="R8896" s="28"/>
    </row>
    <row r="8897" spans="2:18">
      <c r="B8897" s="28"/>
      <c r="C8897" s="28"/>
      <c r="D8897" s="28"/>
      <c r="E8897" s="28"/>
      <c r="F8897" s="28"/>
      <c r="G8897" s="28"/>
      <c r="H8897" s="28"/>
      <c r="I8897" s="28"/>
      <c r="J8897" s="28"/>
      <c r="K8897" s="28"/>
      <c r="L8897" s="28"/>
      <c r="M8897" s="28"/>
      <c r="N8897" s="28"/>
      <c r="O8897" s="28"/>
      <c r="P8897" s="28"/>
      <c r="Q8897" s="28"/>
      <c r="R8897" s="28"/>
    </row>
    <row r="8898" spans="2:18">
      <c r="B8898" s="28"/>
      <c r="C8898" s="28"/>
      <c r="D8898" s="28"/>
      <c r="E8898" s="28"/>
      <c r="F8898" s="28"/>
      <c r="G8898" s="28"/>
      <c r="H8898" s="28"/>
      <c r="I8898" s="28"/>
      <c r="J8898" s="28"/>
      <c r="K8898" s="28"/>
      <c r="L8898" s="28"/>
      <c r="M8898" s="28"/>
      <c r="N8898" s="28"/>
      <c r="O8898" s="28"/>
      <c r="P8898" s="28"/>
      <c r="Q8898" s="28"/>
      <c r="R8898" s="28"/>
    </row>
    <row r="8899" spans="2:18">
      <c r="B8899" s="28"/>
      <c r="C8899" s="28"/>
      <c r="D8899" s="28"/>
      <c r="E8899" s="28"/>
      <c r="F8899" s="28"/>
      <c r="G8899" s="28"/>
      <c r="H8899" s="28"/>
      <c r="I8899" s="28"/>
      <c r="J8899" s="28"/>
      <c r="K8899" s="28"/>
      <c r="L8899" s="28"/>
      <c r="M8899" s="28"/>
      <c r="N8899" s="28"/>
      <c r="O8899" s="28"/>
      <c r="P8899" s="28"/>
      <c r="Q8899" s="28"/>
      <c r="R8899" s="28"/>
    </row>
    <row r="8900" spans="2:18">
      <c r="B8900" s="28"/>
      <c r="C8900" s="28"/>
      <c r="D8900" s="28"/>
      <c r="E8900" s="28"/>
      <c r="F8900" s="28"/>
      <c r="G8900" s="28"/>
      <c r="H8900" s="28"/>
      <c r="I8900" s="28"/>
      <c r="J8900" s="28"/>
      <c r="K8900" s="28"/>
      <c r="L8900" s="28"/>
      <c r="M8900" s="28"/>
      <c r="N8900" s="28"/>
      <c r="O8900" s="28"/>
      <c r="P8900" s="28"/>
      <c r="Q8900" s="28"/>
      <c r="R8900" s="28"/>
    </row>
    <row r="8901" spans="2:18">
      <c r="B8901" s="28"/>
      <c r="C8901" s="28"/>
      <c r="D8901" s="28"/>
      <c r="E8901" s="28"/>
      <c r="F8901" s="28"/>
      <c r="G8901" s="28"/>
      <c r="H8901" s="28"/>
      <c r="I8901" s="28"/>
      <c r="J8901" s="28"/>
      <c r="K8901" s="28"/>
      <c r="L8901" s="28"/>
      <c r="M8901" s="28"/>
      <c r="N8901" s="28"/>
      <c r="O8901" s="28"/>
      <c r="P8901" s="28"/>
      <c r="Q8901" s="28"/>
      <c r="R8901" s="28"/>
    </row>
    <row r="8902" spans="2:18">
      <c r="B8902" s="28"/>
      <c r="C8902" s="28"/>
      <c r="D8902" s="28"/>
      <c r="E8902" s="28"/>
      <c r="F8902" s="28"/>
      <c r="G8902" s="28"/>
      <c r="H8902" s="28"/>
      <c r="I8902" s="28"/>
      <c r="J8902" s="28"/>
      <c r="K8902" s="28"/>
      <c r="L8902" s="28"/>
      <c r="M8902" s="28"/>
      <c r="N8902" s="28"/>
      <c r="O8902" s="28"/>
      <c r="P8902" s="28"/>
      <c r="Q8902" s="28"/>
      <c r="R8902" s="28"/>
    </row>
    <row r="8903" spans="2:18">
      <c r="B8903" s="28"/>
      <c r="C8903" s="28"/>
      <c r="D8903" s="28"/>
      <c r="E8903" s="28"/>
      <c r="F8903" s="28"/>
      <c r="G8903" s="28"/>
      <c r="H8903" s="28"/>
      <c r="I8903" s="28"/>
      <c r="J8903" s="28"/>
      <c r="K8903" s="28"/>
      <c r="L8903" s="28"/>
      <c r="M8903" s="28"/>
      <c r="N8903" s="28"/>
      <c r="O8903" s="28"/>
      <c r="P8903" s="28"/>
      <c r="Q8903" s="28"/>
      <c r="R8903" s="28"/>
    </row>
    <row r="8904" spans="2:18">
      <c r="B8904" s="28"/>
      <c r="C8904" s="28"/>
      <c r="D8904" s="28"/>
      <c r="E8904" s="28"/>
      <c r="F8904" s="28"/>
      <c r="G8904" s="28"/>
      <c r="H8904" s="28"/>
      <c r="I8904" s="28"/>
      <c r="J8904" s="28"/>
      <c r="K8904" s="28"/>
      <c r="L8904" s="28"/>
      <c r="M8904" s="28"/>
      <c r="N8904" s="28"/>
      <c r="O8904" s="28"/>
      <c r="P8904" s="28"/>
      <c r="Q8904" s="28"/>
      <c r="R8904" s="28"/>
    </row>
    <row r="8905" spans="2:18">
      <c r="B8905" s="28"/>
      <c r="C8905" s="28"/>
      <c r="D8905" s="28"/>
      <c r="E8905" s="28"/>
      <c r="F8905" s="28"/>
      <c r="G8905" s="28"/>
      <c r="H8905" s="28"/>
      <c r="I8905" s="28"/>
      <c r="J8905" s="28"/>
      <c r="K8905" s="28"/>
      <c r="L8905" s="28"/>
      <c r="M8905" s="28"/>
      <c r="N8905" s="28"/>
      <c r="O8905" s="28"/>
      <c r="P8905" s="28"/>
      <c r="Q8905" s="28"/>
      <c r="R8905" s="28"/>
    </row>
    <row r="8906" spans="2:18">
      <c r="B8906" s="28"/>
      <c r="C8906" s="28"/>
      <c r="D8906" s="28"/>
      <c r="E8906" s="28"/>
      <c r="F8906" s="28"/>
      <c r="G8906" s="28"/>
      <c r="H8906" s="28"/>
      <c r="I8906" s="28"/>
      <c r="J8906" s="28"/>
      <c r="K8906" s="28"/>
      <c r="L8906" s="28"/>
      <c r="M8906" s="28"/>
      <c r="N8906" s="28"/>
      <c r="O8906" s="28"/>
      <c r="P8906" s="28"/>
      <c r="Q8906" s="28"/>
      <c r="R8906" s="28"/>
    </row>
    <row r="8907" spans="2:18">
      <c r="B8907" s="28"/>
      <c r="C8907" s="28"/>
      <c r="D8907" s="28"/>
      <c r="E8907" s="28"/>
      <c r="F8907" s="28"/>
      <c r="G8907" s="28"/>
      <c r="H8907" s="28"/>
      <c r="I8907" s="28"/>
      <c r="J8907" s="28"/>
      <c r="K8907" s="28"/>
      <c r="L8907" s="28"/>
      <c r="M8907" s="28"/>
      <c r="N8907" s="28"/>
      <c r="O8907" s="28"/>
      <c r="P8907" s="28"/>
      <c r="Q8907" s="28"/>
      <c r="R8907" s="28"/>
    </row>
    <row r="8908" spans="2:18">
      <c r="B8908" s="28"/>
      <c r="C8908" s="28"/>
      <c r="D8908" s="28"/>
      <c r="E8908" s="28"/>
      <c r="F8908" s="28"/>
      <c r="G8908" s="28"/>
      <c r="H8908" s="28"/>
      <c r="I8908" s="28"/>
      <c r="J8908" s="28"/>
      <c r="K8908" s="28"/>
      <c r="L8908" s="28"/>
      <c r="M8908" s="28"/>
      <c r="N8908" s="28"/>
      <c r="O8908" s="28"/>
      <c r="P8908" s="28"/>
      <c r="Q8908" s="28"/>
      <c r="R8908" s="28"/>
    </row>
    <row r="8909" spans="2:18">
      <c r="B8909" s="28"/>
      <c r="C8909" s="28"/>
      <c r="D8909" s="28"/>
      <c r="E8909" s="28"/>
      <c r="F8909" s="28"/>
      <c r="G8909" s="28"/>
      <c r="H8909" s="28"/>
      <c r="I8909" s="28"/>
      <c r="J8909" s="28"/>
      <c r="K8909" s="28"/>
      <c r="L8909" s="28"/>
      <c r="M8909" s="28"/>
      <c r="N8909" s="28"/>
      <c r="O8909" s="28"/>
      <c r="P8909" s="28"/>
      <c r="Q8909" s="28"/>
      <c r="R8909" s="28"/>
    </row>
    <row r="8910" spans="2:18">
      <c r="B8910" s="28"/>
      <c r="C8910" s="28"/>
      <c r="D8910" s="28"/>
      <c r="E8910" s="28"/>
      <c r="F8910" s="28"/>
      <c r="G8910" s="28"/>
      <c r="H8910" s="28"/>
      <c r="I8910" s="28"/>
      <c r="J8910" s="28"/>
      <c r="K8910" s="28"/>
      <c r="L8910" s="28"/>
      <c r="M8910" s="28"/>
      <c r="N8910" s="28"/>
      <c r="O8910" s="28"/>
      <c r="P8910" s="28"/>
      <c r="Q8910" s="28"/>
      <c r="R8910" s="28"/>
    </row>
    <row r="8911" spans="2:18">
      <c r="B8911" s="28"/>
      <c r="C8911" s="28"/>
      <c r="D8911" s="28"/>
      <c r="E8911" s="28"/>
      <c r="F8911" s="28"/>
      <c r="G8911" s="28"/>
      <c r="H8911" s="28"/>
      <c r="I8911" s="28"/>
      <c r="J8911" s="28"/>
      <c r="K8911" s="28"/>
      <c r="L8911" s="28"/>
      <c r="M8911" s="28"/>
      <c r="N8911" s="28"/>
      <c r="O8911" s="28"/>
      <c r="P8911" s="28"/>
      <c r="Q8911" s="28"/>
      <c r="R8911" s="28"/>
    </row>
    <row r="8912" spans="2:18">
      <c r="B8912" s="28"/>
      <c r="C8912" s="28"/>
      <c r="D8912" s="28"/>
      <c r="E8912" s="28"/>
      <c r="F8912" s="28"/>
      <c r="G8912" s="28"/>
      <c r="H8912" s="28"/>
      <c r="I8912" s="28"/>
      <c r="J8912" s="28"/>
      <c r="K8912" s="28"/>
      <c r="L8912" s="28"/>
      <c r="M8912" s="28"/>
      <c r="N8912" s="28"/>
      <c r="O8912" s="28"/>
      <c r="P8912" s="28"/>
      <c r="Q8912" s="28"/>
      <c r="R8912" s="28"/>
    </row>
    <row r="8913" spans="2:18">
      <c r="B8913" s="28"/>
      <c r="C8913" s="28"/>
      <c r="D8913" s="28"/>
      <c r="E8913" s="28"/>
      <c r="F8913" s="28"/>
      <c r="G8913" s="28"/>
      <c r="H8913" s="28"/>
      <c r="I8913" s="28"/>
      <c r="J8913" s="28"/>
      <c r="K8913" s="28"/>
      <c r="L8913" s="28"/>
      <c r="M8913" s="28"/>
      <c r="N8913" s="28"/>
      <c r="O8913" s="28"/>
      <c r="P8913" s="28"/>
      <c r="Q8913" s="28"/>
      <c r="R8913" s="28"/>
    </row>
    <row r="8914" spans="2:18">
      <c r="B8914" s="28"/>
      <c r="C8914" s="28"/>
      <c r="D8914" s="28"/>
      <c r="E8914" s="28"/>
      <c r="F8914" s="28"/>
      <c r="G8914" s="28"/>
      <c r="H8914" s="28"/>
      <c r="I8914" s="28"/>
      <c r="J8914" s="28"/>
      <c r="K8914" s="28"/>
      <c r="L8914" s="28"/>
      <c r="M8914" s="28"/>
      <c r="N8914" s="28"/>
      <c r="O8914" s="28"/>
      <c r="P8914" s="28"/>
      <c r="Q8914" s="28"/>
      <c r="R8914" s="28"/>
    </row>
    <row r="8915" spans="2:18">
      <c r="B8915" s="28"/>
      <c r="C8915" s="28"/>
      <c r="D8915" s="28"/>
      <c r="E8915" s="28"/>
      <c r="F8915" s="28"/>
      <c r="G8915" s="28"/>
      <c r="H8915" s="28"/>
      <c r="I8915" s="28"/>
      <c r="J8915" s="28"/>
      <c r="K8915" s="28"/>
      <c r="L8915" s="28"/>
      <c r="M8915" s="28"/>
      <c r="N8915" s="28"/>
      <c r="O8915" s="28"/>
      <c r="P8915" s="28"/>
      <c r="Q8915" s="28"/>
      <c r="R8915" s="28"/>
    </row>
    <row r="8916" spans="2:18">
      <c r="B8916" s="28"/>
      <c r="C8916" s="28"/>
      <c r="D8916" s="28"/>
      <c r="E8916" s="28"/>
      <c r="F8916" s="28"/>
      <c r="G8916" s="28"/>
      <c r="H8916" s="28"/>
      <c r="I8916" s="28"/>
      <c r="J8916" s="28"/>
      <c r="K8916" s="28"/>
      <c r="L8916" s="28"/>
      <c r="M8916" s="28"/>
      <c r="N8916" s="28"/>
      <c r="O8916" s="28"/>
      <c r="P8916" s="28"/>
      <c r="Q8916" s="28"/>
      <c r="R8916" s="28"/>
    </row>
    <row r="8917" spans="2:18">
      <c r="B8917" s="28"/>
      <c r="C8917" s="28"/>
      <c r="D8917" s="28"/>
      <c r="E8917" s="28"/>
      <c r="F8917" s="28"/>
      <c r="G8917" s="28"/>
      <c r="H8917" s="28"/>
      <c r="I8917" s="28"/>
      <c r="J8917" s="28"/>
      <c r="K8917" s="28"/>
      <c r="L8917" s="28"/>
      <c r="M8917" s="28"/>
      <c r="N8917" s="28"/>
      <c r="O8917" s="28"/>
      <c r="P8917" s="28"/>
      <c r="Q8917" s="28"/>
      <c r="R8917" s="28"/>
    </row>
    <row r="8918" spans="2:18">
      <c r="B8918" s="28"/>
      <c r="C8918" s="28"/>
      <c r="D8918" s="28"/>
      <c r="E8918" s="28"/>
      <c r="F8918" s="28"/>
      <c r="G8918" s="28"/>
      <c r="H8918" s="28"/>
      <c r="I8918" s="28"/>
      <c r="J8918" s="28"/>
      <c r="K8918" s="28"/>
      <c r="L8918" s="28"/>
      <c r="M8918" s="28"/>
      <c r="N8918" s="28"/>
      <c r="O8918" s="28"/>
      <c r="P8918" s="28"/>
      <c r="Q8918" s="28"/>
      <c r="R8918" s="28"/>
    </row>
    <row r="8919" spans="2:18">
      <c r="B8919" s="28"/>
      <c r="C8919" s="28"/>
      <c r="D8919" s="28"/>
      <c r="E8919" s="28"/>
      <c r="F8919" s="28"/>
      <c r="G8919" s="28"/>
      <c r="H8919" s="28"/>
      <c r="I8919" s="28"/>
      <c r="J8919" s="28"/>
      <c r="K8919" s="28"/>
      <c r="L8919" s="28"/>
      <c r="M8919" s="28"/>
      <c r="N8919" s="28"/>
      <c r="O8919" s="28"/>
      <c r="P8919" s="28"/>
      <c r="Q8919" s="28"/>
      <c r="R8919" s="28"/>
    </row>
    <row r="8920" spans="2:18">
      <c r="B8920" s="28"/>
      <c r="C8920" s="28"/>
      <c r="D8920" s="28"/>
      <c r="E8920" s="28"/>
      <c r="F8920" s="28"/>
      <c r="G8920" s="28"/>
      <c r="H8920" s="28"/>
      <c r="I8920" s="28"/>
      <c r="J8920" s="28"/>
      <c r="K8920" s="28"/>
      <c r="L8920" s="28"/>
      <c r="M8920" s="28"/>
      <c r="N8920" s="28"/>
      <c r="O8920" s="28"/>
      <c r="P8920" s="28"/>
      <c r="Q8920" s="28"/>
      <c r="R8920" s="28"/>
    </row>
    <row r="8921" spans="2:18">
      <c r="B8921" s="28"/>
      <c r="C8921" s="28"/>
      <c r="D8921" s="28"/>
      <c r="E8921" s="28"/>
      <c r="F8921" s="28"/>
      <c r="G8921" s="28"/>
      <c r="H8921" s="28"/>
      <c r="I8921" s="28"/>
      <c r="J8921" s="28"/>
      <c r="K8921" s="28"/>
      <c r="L8921" s="28"/>
      <c r="M8921" s="28"/>
      <c r="N8921" s="28"/>
      <c r="O8921" s="28"/>
      <c r="P8921" s="28"/>
      <c r="Q8921" s="28"/>
      <c r="R8921" s="28"/>
    </row>
    <row r="8922" spans="2:18">
      <c r="B8922" s="28"/>
      <c r="C8922" s="28"/>
      <c r="D8922" s="28"/>
      <c r="E8922" s="28"/>
      <c r="F8922" s="28"/>
      <c r="G8922" s="28"/>
      <c r="H8922" s="28"/>
      <c r="I8922" s="28"/>
      <c r="J8922" s="28"/>
      <c r="K8922" s="28"/>
      <c r="L8922" s="28"/>
      <c r="M8922" s="28"/>
      <c r="N8922" s="28"/>
      <c r="O8922" s="28"/>
      <c r="P8922" s="28"/>
      <c r="Q8922" s="28"/>
      <c r="R8922" s="28"/>
    </row>
    <row r="8923" spans="2:18">
      <c r="B8923" s="28"/>
      <c r="C8923" s="28"/>
      <c r="D8923" s="28"/>
      <c r="E8923" s="28"/>
      <c r="F8923" s="28"/>
      <c r="G8923" s="28"/>
      <c r="H8923" s="28"/>
      <c r="I8923" s="28"/>
      <c r="J8923" s="28"/>
      <c r="K8923" s="28"/>
      <c r="L8923" s="28"/>
      <c r="M8923" s="28"/>
      <c r="N8923" s="28"/>
      <c r="O8923" s="28"/>
      <c r="P8923" s="28"/>
      <c r="Q8923" s="28"/>
      <c r="R8923" s="28"/>
    </row>
    <row r="8924" spans="2:18">
      <c r="B8924" s="28"/>
      <c r="C8924" s="28"/>
      <c r="D8924" s="28"/>
      <c r="E8924" s="28"/>
      <c r="F8924" s="28"/>
      <c r="G8924" s="28"/>
      <c r="H8924" s="28"/>
      <c r="I8924" s="28"/>
      <c r="J8924" s="28"/>
      <c r="K8924" s="28"/>
      <c r="L8924" s="28"/>
      <c r="M8924" s="28"/>
      <c r="N8924" s="28"/>
      <c r="O8924" s="28"/>
      <c r="P8924" s="28"/>
      <c r="Q8924" s="28"/>
      <c r="R8924" s="28"/>
    </row>
    <row r="8925" spans="2:18">
      <c r="B8925" s="28"/>
      <c r="C8925" s="28"/>
      <c r="D8925" s="28"/>
      <c r="E8925" s="28"/>
      <c r="F8925" s="28"/>
      <c r="G8925" s="28"/>
      <c r="H8925" s="28"/>
      <c r="I8925" s="28"/>
      <c r="J8925" s="28"/>
      <c r="K8925" s="28"/>
      <c r="L8925" s="28"/>
      <c r="M8925" s="28"/>
      <c r="N8925" s="28"/>
      <c r="O8925" s="28"/>
      <c r="P8925" s="28"/>
      <c r="Q8925" s="28"/>
      <c r="R8925" s="28"/>
    </row>
    <row r="8926" spans="2:18">
      <c r="B8926" s="28"/>
      <c r="C8926" s="28"/>
      <c r="D8926" s="28"/>
      <c r="E8926" s="28"/>
      <c r="F8926" s="28"/>
      <c r="G8926" s="28"/>
      <c r="H8926" s="28"/>
      <c r="I8926" s="28"/>
      <c r="J8926" s="28"/>
      <c r="K8926" s="28"/>
      <c r="L8926" s="28"/>
      <c r="M8926" s="28"/>
      <c r="N8926" s="28"/>
      <c r="O8926" s="28"/>
      <c r="P8926" s="28"/>
      <c r="Q8926" s="28"/>
      <c r="R8926" s="28"/>
    </row>
    <row r="8927" spans="2:18">
      <c r="B8927" s="28"/>
      <c r="C8927" s="28"/>
      <c r="D8927" s="28"/>
      <c r="E8927" s="28"/>
      <c r="F8927" s="28"/>
      <c r="G8927" s="28"/>
      <c r="H8927" s="28"/>
      <c r="I8927" s="28"/>
      <c r="J8927" s="28"/>
      <c r="K8927" s="28"/>
      <c r="L8927" s="28"/>
      <c r="M8927" s="28"/>
      <c r="N8927" s="28"/>
      <c r="O8927" s="28"/>
      <c r="P8927" s="28"/>
      <c r="Q8927" s="28"/>
      <c r="R8927" s="28"/>
    </row>
    <row r="8928" spans="2:18">
      <c r="B8928" s="28"/>
      <c r="C8928" s="28"/>
      <c r="D8928" s="28"/>
      <c r="E8928" s="28"/>
      <c r="F8928" s="28"/>
      <c r="G8928" s="28"/>
      <c r="H8928" s="28"/>
      <c r="I8928" s="28"/>
      <c r="J8928" s="28"/>
      <c r="K8928" s="28"/>
      <c r="L8928" s="28"/>
      <c r="M8928" s="28"/>
      <c r="N8928" s="28"/>
      <c r="O8928" s="28"/>
      <c r="P8928" s="28"/>
      <c r="Q8928" s="28"/>
      <c r="R8928" s="28"/>
    </row>
    <row r="8929" spans="2:18">
      <c r="B8929" s="28"/>
      <c r="C8929" s="28"/>
      <c r="D8929" s="28"/>
      <c r="E8929" s="28"/>
      <c r="F8929" s="28"/>
      <c r="G8929" s="28"/>
      <c r="H8929" s="28"/>
      <c r="I8929" s="28"/>
      <c r="J8929" s="28"/>
      <c r="K8929" s="28"/>
      <c r="L8929" s="28"/>
      <c r="M8929" s="28"/>
      <c r="N8929" s="28"/>
      <c r="O8929" s="28"/>
      <c r="P8929" s="28"/>
      <c r="Q8929" s="28"/>
      <c r="R8929" s="28"/>
    </row>
    <row r="8930" spans="2:18">
      <c r="B8930" s="28"/>
      <c r="C8930" s="28"/>
      <c r="D8930" s="28"/>
      <c r="E8930" s="28"/>
      <c r="F8930" s="28"/>
      <c r="G8930" s="28"/>
      <c r="H8930" s="28"/>
      <c r="I8930" s="28"/>
      <c r="J8930" s="28"/>
      <c r="K8930" s="28"/>
      <c r="L8930" s="28"/>
      <c r="M8930" s="28"/>
      <c r="N8930" s="28"/>
      <c r="O8930" s="28"/>
      <c r="P8930" s="28"/>
      <c r="Q8930" s="28"/>
      <c r="R8930" s="28"/>
    </row>
    <row r="8931" spans="2:18">
      <c r="B8931" s="28"/>
      <c r="C8931" s="28"/>
      <c r="D8931" s="28"/>
      <c r="E8931" s="28"/>
      <c r="F8931" s="28"/>
      <c r="G8931" s="28"/>
      <c r="H8931" s="28"/>
      <c r="I8931" s="28"/>
      <c r="J8931" s="28"/>
      <c r="K8931" s="28"/>
      <c r="L8931" s="28"/>
      <c r="M8931" s="28"/>
      <c r="N8931" s="28"/>
      <c r="O8931" s="28"/>
      <c r="P8931" s="28"/>
      <c r="Q8931" s="28"/>
      <c r="R8931" s="28"/>
    </row>
    <row r="8932" spans="2:18">
      <c r="B8932" s="28"/>
      <c r="C8932" s="28"/>
      <c r="D8932" s="28"/>
      <c r="E8932" s="28"/>
      <c r="F8932" s="28"/>
      <c r="G8932" s="28"/>
      <c r="H8932" s="28"/>
      <c r="I8932" s="28"/>
      <c r="J8932" s="28"/>
      <c r="K8932" s="28"/>
      <c r="L8932" s="28"/>
      <c r="M8932" s="28"/>
      <c r="N8932" s="28"/>
      <c r="O8932" s="28"/>
      <c r="P8932" s="28"/>
      <c r="Q8932" s="28"/>
      <c r="R8932" s="28"/>
    </row>
    <row r="8933" spans="2:18">
      <c r="B8933" s="28"/>
      <c r="C8933" s="28"/>
      <c r="D8933" s="28"/>
      <c r="E8933" s="28"/>
      <c r="F8933" s="28"/>
      <c r="G8933" s="28"/>
      <c r="H8933" s="28"/>
      <c r="I8933" s="28"/>
      <c r="J8933" s="28"/>
      <c r="K8933" s="28"/>
      <c r="L8933" s="28"/>
      <c r="M8933" s="28"/>
      <c r="N8933" s="28"/>
      <c r="O8933" s="28"/>
      <c r="P8933" s="28"/>
      <c r="Q8933" s="28"/>
      <c r="R8933" s="28"/>
    </row>
    <row r="8934" spans="2:18">
      <c r="B8934" s="28"/>
      <c r="C8934" s="28"/>
      <c r="D8934" s="28"/>
      <c r="E8934" s="28"/>
      <c r="F8934" s="28"/>
      <c r="G8934" s="28"/>
      <c r="H8934" s="28"/>
      <c r="I8934" s="28"/>
      <c r="J8934" s="28"/>
      <c r="K8934" s="28"/>
      <c r="L8934" s="28"/>
      <c r="M8934" s="28"/>
      <c r="N8934" s="28"/>
      <c r="O8934" s="28"/>
      <c r="P8934" s="28"/>
      <c r="Q8934" s="28"/>
      <c r="R8934" s="28"/>
    </row>
    <row r="8935" spans="2:18">
      <c r="B8935" s="28"/>
      <c r="C8935" s="28"/>
      <c r="D8935" s="28"/>
      <c r="E8935" s="28"/>
      <c r="F8935" s="28"/>
      <c r="G8935" s="28"/>
      <c r="H8935" s="28"/>
      <c r="I8935" s="28"/>
      <c r="J8935" s="28"/>
      <c r="K8935" s="28"/>
      <c r="L8935" s="28"/>
      <c r="M8935" s="28"/>
      <c r="N8935" s="28"/>
      <c r="O8935" s="28"/>
      <c r="P8935" s="28"/>
      <c r="Q8935" s="28"/>
      <c r="R8935" s="28"/>
    </row>
    <row r="8936" spans="2:18">
      <c r="B8936" s="28"/>
      <c r="C8936" s="28"/>
      <c r="D8936" s="28"/>
      <c r="E8936" s="28"/>
      <c r="F8936" s="28"/>
      <c r="G8936" s="28"/>
      <c r="H8936" s="28"/>
      <c r="I8936" s="28"/>
      <c r="J8936" s="28"/>
      <c r="K8936" s="28"/>
      <c r="L8936" s="28"/>
      <c r="M8936" s="28"/>
      <c r="N8936" s="28"/>
      <c r="O8936" s="28"/>
      <c r="P8936" s="28"/>
      <c r="Q8936" s="28"/>
      <c r="R8936" s="28"/>
    </row>
    <row r="8937" spans="2:18">
      <c r="B8937" s="28"/>
      <c r="C8937" s="28"/>
      <c r="D8937" s="28"/>
      <c r="E8937" s="28"/>
      <c r="F8937" s="28"/>
      <c r="G8937" s="28"/>
      <c r="H8937" s="28"/>
      <c r="I8937" s="28"/>
      <c r="J8937" s="28"/>
      <c r="K8937" s="28"/>
      <c r="L8937" s="28"/>
      <c r="M8937" s="28"/>
      <c r="N8937" s="28"/>
      <c r="O8937" s="28"/>
      <c r="P8937" s="28"/>
      <c r="Q8937" s="28"/>
      <c r="R8937" s="28"/>
    </row>
    <row r="8938" spans="2:18">
      <c r="B8938" s="28"/>
      <c r="C8938" s="28"/>
      <c r="D8938" s="28"/>
      <c r="E8938" s="28"/>
      <c r="F8938" s="28"/>
      <c r="G8938" s="28"/>
      <c r="H8938" s="28"/>
      <c r="I8938" s="28"/>
      <c r="J8938" s="28"/>
      <c r="K8938" s="28"/>
      <c r="L8938" s="28"/>
      <c r="M8938" s="28"/>
      <c r="N8938" s="28"/>
      <c r="O8938" s="28"/>
      <c r="P8938" s="28"/>
      <c r="Q8938" s="28"/>
      <c r="R8938" s="28"/>
    </row>
    <row r="8939" spans="2:18">
      <c r="B8939" s="28"/>
      <c r="C8939" s="28"/>
      <c r="D8939" s="28"/>
      <c r="E8939" s="28"/>
      <c r="F8939" s="28"/>
      <c r="G8939" s="28"/>
      <c r="H8939" s="28"/>
      <c r="I8939" s="28"/>
      <c r="J8939" s="28"/>
      <c r="K8939" s="28"/>
      <c r="L8939" s="28"/>
      <c r="M8939" s="28"/>
      <c r="N8939" s="28"/>
      <c r="O8939" s="28"/>
      <c r="P8939" s="28"/>
      <c r="Q8939" s="28"/>
      <c r="R8939" s="28"/>
    </row>
    <row r="8940" spans="2:18">
      <c r="B8940" s="28"/>
      <c r="C8940" s="28"/>
      <c r="D8940" s="28"/>
      <c r="E8940" s="28"/>
      <c r="F8940" s="28"/>
      <c r="G8940" s="28"/>
      <c r="H8940" s="28"/>
      <c r="I8940" s="28"/>
      <c r="J8940" s="28"/>
      <c r="K8940" s="28"/>
      <c r="L8940" s="28"/>
      <c r="M8940" s="28"/>
      <c r="N8940" s="28"/>
      <c r="O8940" s="28"/>
      <c r="P8940" s="28"/>
      <c r="Q8940" s="28"/>
      <c r="R8940" s="28"/>
    </row>
    <row r="8941" spans="2:18">
      <c r="B8941" s="28"/>
      <c r="C8941" s="28"/>
      <c r="D8941" s="28"/>
      <c r="E8941" s="28"/>
      <c r="F8941" s="28"/>
      <c r="G8941" s="28"/>
      <c r="H8941" s="28"/>
      <c r="I8941" s="28"/>
      <c r="J8941" s="28"/>
      <c r="K8941" s="28"/>
      <c r="L8941" s="28"/>
      <c r="M8941" s="28"/>
      <c r="N8941" s="28"/>
      <c r="O8941" s="28"/>
      <c r="P8941" s="28"/>
      <c r="Q8941" s="28"/>
      <c r="R8941" s="28"/>
    </row>
    <row r="8942" spans="2:18">
      <c r="B8942" s="28"/>
      <c r="C8942" s="28"/>
      <c r="D8942" s="28"/>
      <c r="E8942" s="28"/>
      <c r="F8942" s="28"/>
      <c r="G8942" s="28"/>
      <c r="H8942" s="28"/>
      <c r="I8942" s="28"/>
      <c r="J8942" s="28"/>
      <c r="K8942" s="28"/>
      <c r="L8942" s="28"/>
      <c r="M8942" s="28"/>
      <c r="N8942" s="28"/>
      <c r="O8942" s="28"/>
      <c r="P8942" s="28"/>
      <c r="Q8942" s="28"/>
      <c r="R8942" s="28"/>
    </row>
    <row r="8943" spans="2:18">
      <c r="B8943" s="28"/>
      <c r="C8943" s="28"/>
      <c r="D8943" s="28"/>
      <c r="E8943" s="28"/>
      <c r="F8943" s="28"/>
      <c r="G8943" s="28"/>
      <c r="H8943" s="28"/>
      <c r="I8943" s="28"/>
      <c r="J8943" s="28"/>
      <c r="K8943" s="28"/>
      <c r="L8943" s="28"/>
      <c r="M8943" s="28"/>
      <c r="N8943" s="28"/>
      <c r="O8943" s="28"/>
      <c r="P8943" s="28"/>
      <c r="Q8943" s="28"/>
      <c r="R8943" s="28"/>
    </row>
    <row r="8944" spans="2:18">
      <c r="B8944" s="28"/>
      <c r="C8944" s="28"/>
      <c r="D8944" s="28"/>
      <c r="E8944" s="28"/>
      <c r="F8944" s="28"/>
      <c r="G8944" s="28"/>
      <c r="H8944" s="28"/>
      <c r="I8944" s="28"/>
      <c r="J8944" s="28"/>
      <c r="K8944" s="28"/>
      <c r="L8944" s="28"/>
      <c r="M8944" s="28"/>
      <c r="N8944" s="28"/>
      <c r="O8944" s="28"/>
      <c r="P8944" s="28"/>
      <c r="Q8944" s="28"/>
      <c r="R8944" s="28"/>
    </row>
    <row r="8945" spans="2:18">
      <c r="B8945" s="28"/>
      <c r="C8945" s="28"/>
      <c r="D8945" s="28"/>
      <c r="E8945" s="28"/>
      <c r="F8945" s="28"/>
      <c r="G8945" s="28"/>
      <c r="H8945" s="28"/>
      <c r="I8945" s="28"/>
      <c r="J8945" s="28"/>
      <c r="K8945" s="28"/>
      <c r="L8945" s="28"/>
      <c r="M8945" s="28"/>
      <c r="N8945" s="28"/>
      <c r="O8945" s="28"/>
      <c r="P8945" s="28"/>
      <c r="Q8945" s="28"/>
      <c r="R8945" s="28"/>
    </row>
    <row r="8946" spans="2:18">
      <c r="B8946" s="28"/>
      <c r="C8946" s="28"/>
      <c r="D8946" s="28"/>
      <c r="E8946" s="28"/>
      <c r="F8946" s="28"/>
      <c r="G8946" s="28"/>
      <c r="H8946" s="28"/>
      <c r="I8946" s="28"/>
      <c r="J8946" s="28"/>
      <c r="K8946" s="28"/>
      <c r="L8946" s="28"/>
      <c r="M8946" s="28"/>
      <c r="N8946" s="28"/>
      <c r="O8946" s="28"/>
      <c r="P8946" s="28"/>
      <c r="Q8946" s="28"/>
      <c r="R8946" s="28"/>
    </row>
    <row r="8947" spans="2:18">
      <c r="B8947" s="28"/>
      <c r="C8947" s="28"/>
      <c r="D8947" s="28"/>
      <c r="E8947" s="28"/>
      <c r="F8947" s="28"/>
      <c r="G8947" s="28"/>
      <c r="H8947" s="28"/>
      <c r="I8947" s="28"/>
      <c r="J8947" s="28"/>
      <c r="K8947" s="28"/>
      <c r="L8947" s="28"/>
      <c r="M8947" s="28"/>
      <c r="N8947" s="28"/>
      <c r="O8947" s="28"/>
      <c r="P8947" s="28"/>
      <c r="Q8947" s="28"/>
      <c r="R8947" s="28"/>
    </row>
    <row r="8948" spans="2:18">
      <c r="B8948" s="28"/>
      <c r="C8948" s="28"/>
      <c r="D8948" s="28"/>
      <c r="E8948" s="28"/>
      <c r="F8948" s="28"/>
      <c r="G8948" s="28"/>
      <c r="H8948" s="28"/>
      <c r="I8948" s="28"/>
      <c r="J8948" s="28"/>
      <c r="K8948" s="28"/>
      <c r="L8948" s="28"/>
      <c r="M8948" s="28"/>
      <c r="N8948" s="28"/>
      <c r="O8948" s="28"/>
      <c r="P8948" s="28"/>
      <c r="Q8948" s="28"/>
      <c r="R8948" s="28"/>
    </row>
    <row r="8949" spans="2:18">
      <c r="B8949" s="28"/>
      <c r="C8949" s="28"/>
      <c r="D8949" s="28"/>
      <c r="E8949" s="28"/>
      <c r="F8949" s="28"/>
      <c r="G8949" s="28"/>
      <c r="H8949" s="28"/>
      <c r="I8949" s="28"/>
      <c r="J8949" s="28"/>
      <c r="K8949" s="28"/>
      <c r="L8949" s="28"/>
      <c r="M8949" s="28"/>
      <c r="N8949" s="28"/>
      <c r="O8949" s="28"/>
      <c r="P8949" s="28"/>
      <c r="Q8949" s="28"/>
      <c r="R8949" s="28"/>
    </row>
    <row r="8950" spans="2:18">
      <c r="B8950" s="28"/>
      <c r="C8950" s="28"/>
      <c r="D8950" s="28"/>
      <c r="E8950" s="28"/>
      <c r="F8950" s="28"/>
      <c r="G8950" s="28"/>
      <c r="H8950" s="28"/>
      <c r="I8950" s="28"/>
      <c r="J8950" s="28"/>
      <c r="K8950" s="28"/>
      <c r="L8950" s="28"/>
      <c r="M8950" s="28"/>
      <c r="N8950" s="28"/>
      <c r="O8950" s="28"/>
      <c r="P8950" s="28"/>
      <c r="Q8950" s="28"/>
      <c r="R8950" s="28"/>
    </row>
    <row r="8951" spans="2:18">
      <c r="B8951" s="28"/>
      <c r="C8951" s="28"/>
      <c r="D8951" s="28"/>
      <c r="E8951" s="28"/>
      <c r="F8951" s="28"/>
      <c r="G8951" s="28"/>
      <c r="H8951" s="28"/>
      <c r="I8951" s="28"/>
      <c r="J8951" s="28"/>
      <c r="K8951" s="28"/>
      <c r="L8951" s="28"/>
      <c r="M8951" s="28"/>
      <c r="N8951" s="28"/>
      <c r="O8951" s="28"/>
      <c r="P8951" s="28"/>
      <c r="Q8951" s="28"/>
      <c r="R8951" s="28"/>
    </row>
    <row r="8952" spans="2:18">
      <c r="B8952" s="28"/>
      <c r="C8952" s="28"/>
      <c r="D8952" s="28"/>
      <c r="E8952" s="28"/>
      <c r="F8952" s="28"/>
      <c r="G8952" s="28"/>
      <c r="H8952" s="28"/>
      <c r="I8952" s="28"/>
      <c r="J8952" s="28"/>
      <c r="K8952" s="28"/>
      <c r="L8952" s="28"/>
      <c r="M8952" s="28"/>
      <c r="N8952" s="28"/>
      <c r="O8952" s="28"/>
      <c r="P8952" s="28"/>
      <c r="Q8952" s="28"/>
      <c r="R8952" s="28"/>
    </row>
    <row r="8953" spans="2:18">
      <c r="B8953" s="28"/>
      <c r="C8953" s="28"/>
      <c r="D8953" s="28"/>
      <c r="E8953" s="28"/>
      <c r="F8953" s="28"/>
      <c r="G8953" s="28"/>
      <c r="H8953" s="28"/>
      <c r="I8953" s="28"/>
      <c r="J8953" s="28"/>
      <c r="K8953" s="28"/>
      <c r="L8953" s="28"/>
      <c r="M8953" s="28"/>
      <c r="N8953" s="28"/>
      <c r="O8953" s="28"/>
      <c r="P8953" s="28"/>
      <c r="Q8953" s="28"/>
      <c r="R8953" s="28"/>
    </row>
    <row r="8954" spans="2:18">
      <c r="B8954" s="28"/>
      <c r="C8954" s="28"/>
      <c r="D8954" s="28"/>
      <c r="E8954" s="28"/>
      <c r="F8954" s="28"/>
      <c r="G8954" s="28"/>
      <c r="H8954" s="28"/>
      <c r="I8954" s="28"/>
      <c r="J8954" s="28"/>
      <c r="K8954" s="28"/>
      <c r="L8954" s="28"/>
      <c r="M8954" s="28"/>
      <c r="N8954" s="28"/>
      <c r="O8954" s="28"/>
      <c r="P8954" s="28"/>
      <c r="Q8954" s="28"/>
      <c r="R8954" s="28"/>
    </row>
    <row r="8955" spans="2:18">
      <c r="B8955" s="28"/>
      <c r="C8955" s="28"/>
      <c r="D8955" s="28"/>
      <c r="E8955" s="28"/>
      <c r="F8955" s="28"/>
      <c r="G8955" s="28"/>
      <c r="H8955" s="28"/>
      <c r="I8955" s="28"/>
      <c r="J8955" s="28"/>
      <c r="K8955" s="28"/>
      <c r="L8955" s="28"/>
      <c r="M8955" s="28"/>
      <c r="N8955" s="28"/>
      <c r="O8955" s="28"/>
      <c r="P8955" s="28"/>
      <c r="Q8955" s="28"/>
      <c r="R8955" s="28"/>
    </row>
    <row r="8956" spans="2:18">
      <c r="B8956" s="28"/>
      <c r="C8956" s="28"/>
      <c r="D8956" s="28"/>
      <c r="E8956" s="28"/>
      <c r="F8956" s="28"/>
      <c r="G8956" s="28"/>
      <c r="H8956" s="28"/>
      <c r="I8956" s="28"/>
      <c r="J8956" s="28"/>
      <c r="K8956" s="28"/>
      <c r="L8956" s="28"/>
      <c r="M8956" s="28"/>
      <c r="N8956" s="28"/>
      <c r="O8956" s="28"/>
      <c r="P8956" s="28"/>
      <c r="Q8956" s="28"/>
      <c r="R8956" s="28"/>
    </row>
    <row r="8957" spans="2:18">
      <c r="B8957" s="28"/>
      <c r="C8957" s="28"/>
      <c r="D8957" s="28"/>
      <c r="E8957" s="28"/>
      <c r="F8957" s="28"/>
      <c r="G8957" s="28"/>
      <c r="H8957" s="28"/>
      <c r="I8957" s="28"/>
      <c r="J8957" s="28"/>
      <c r="K8957" s="28"/>
      <c r="L8957" s="28"/>
      <c r="M8957" s="28"/>
      <c r="N8957" s="28"/>
      <c r="O8957" s="28"/>
      <c r="P8957" s="28"/>
      <c r="Q8957" s="28"/>
      <c r="R8957" s="28"/>
    </row>
    <row r="8958" spans="2:18">
      <c r="B8958" s="28"/>
      <c r="C8958" s="28"/>
      <c r="D8958" s="28"/>
      <c r="E8958" s="28"/>
      <c r="F8958" s="28"/>
      <c r="G8958" s="28"/>
      <c r="H8958" s="28"/>
      <c r="I8958" s="28"/>
      <c r="J8958" s="28"/>
      <c r="K8958" s="28"/>
      <c r="L8958" s="28"/>
      <c r="M8958" s="28"/>
      <c r="N8958" s="28"/>
      <c r="O8958" s="28"/>
      <c r="P8958" s="28"/>
      <c r="Q8958" s="28"/>
      <c r="R8958" s="28"/>
    </row>
    <row r="8959" spans="2:18">
      <c r="B8959" s="28"/>
      <c r="C8959" s="28"/>
      <c r="D8959" s="28"/>
      <c r="E8959" s="28"/>
      <c r="F8959" s="28"/>
      <c r="G8959" s="28"/>
      <c r="H8959" s="28"/>
      <c r="I8959" s="28"/>
      <c r="J8959" s="28"/>
      <c r="K8959" s="28"/>
      <c r="L8959" s="28"/>
      <c r="M8959" s="28"/>
      <c r="N8959" s="28"/>
      <c r="O8959" s="28"/>
      <c r="P8959" s="28"/>
      <c r="Q8959" s="28"/>
      <c r="R8959" s="28"/>
    </row>
    <row r="8960" spans="2:18">
      <c r="B8960" s="28"/>
      <c r="C8960" s="28"/>
      <c r="D8960" s="28"/>
      <c r="E8960" s="28"/>
      <c r="F8960" s="28"/>
      <c r="G8960" s="28"/>
      <c r="H8960" s="28"/>
      <c r="I8960" s="28"/>
      <c r="J8960" s="28"/>
      <c r="K8960" s="28"/>
      <c r="L8960" s="28"/>
      <c r="M8960" s="28"/>
      <c r="N8960" s="28"/>
      <c r="O8960" s="28"/>
      <c r="P8960" s="28"/>
      <c r="Q8960" s="28"/>
      <c r="R8960" s="28"/>
    </row>
    <row r="8961" spans="2:18">
      <c r="B8961" s="28"/>
      <c r="C8961" s="28"/>
      <c r="D8961" s="28"/>
      <c r="E8961" s="28"/>
      <c r="F8961" s="28"/>
      <c r="G8961" s="28"/>
      <c r="H8961" s="28"/>
      <c r="I8961" s="28"/>
      <c r="J8961" s="28"/>
      <c r="K8961" s="28"/>
      <c r="L8961" s="28"/>
      <c r="M8961" s="28"/>
      <c r="N8961" s="28"/>
      <c r="O8961" s="28"/>
      <c r="P8961" s="28"/>
      <c r="Q8961" s="28"/>
      <c r="R8961" s="28"/>
    </row>
    <row r="8962" spans="2:18">
      <c r="B8962" s="28"/>
      <c r="C8962" s="28"/>
      <c r="D8962" s="28"/>
      <c r="E8962" s="28"/>
      <c r="F8962" s="28"/>
      <c r="G8962" s="28"/>
      <c r="H8962" s="28"/>
      <c r="I8962" s="28"/>
      <c r="J8962" s="28"/>
      <c r="K8962" s="28"/>
      <c r="L8962" s="28"/>
      <c r="M8962" s="28"/>
      <c r="N8962" s="28"/>
      <c r="O8962" s="28"/>
      <c r="P8962" s="28"/>
      <c r="Q8962" s="28"/>
      <c r="R8962" s="28"/>
    </row>
    <row r="8963" spans="2:18">
      <c r="B8963" s="28"/>
      <c r="C8963" s="28"/>
      <c r="D8963" s="28"/>
      <c r="E8963" s="28"/>
      <c r="F8963" s="28"/>
      <c r="G8963" s="28"/>
      <c r="H8963" s="28"/>
      <c r="I8963" s="28"/>
      <c r="J8963" s="28"/>
      <c r="K8963" s="28"/>
      <c r="L8963" s="28"/>
      <c r="M8963" s="28"/>
      <c r="N8963" s="28"/>
      <c r="O8963" s="28"/>
      <c r="P8963" s="28"/>
      <c r="Q8963" s="28"/>
      <c r="R8963" s="28"/>
    </row>
    <row r="8964" spans="2:18">
      <c r="B8964" s="28"/>
      <c r="C8964" s="28"/>
      <c r="D8964" s="28"/>
      <c r="E8964" s="28"/>
      <c r="F8964" s="28"/>
      <c r="G8964" s="28"/>
      <c r="H8964" s="28"/>
      <c r="I8964" s="28"/>
      <c r="J8964" s="28"/>
      <c r="K8964" s="28"/>
      <c r="L8964" s="28"/>
      <c r="M8964" s="28"/>
      <c r="N8964" s="28"/>
      <c r="O8964" s="28"/>
      <c r="P8964" s="28"/>
      <c r="Q8964" s="28"/>
      <c r="R8964" s="28"/>
    </row>
    <row r="8965" spans="2:18">
      <c r="B8965" s="28"/>
      <c r="C8965" s="28"/>
      <c r="D8965" s="28"/>
      <c r="E8965" s="28"/>
      <c r="F8965" s="28"/>
      <c r="G8965" s="28"/>
      <c r="H8965" s="28"/>
      <c r="I8965" s="28"/>
      <c r="J8965" s="28"/>
      <c r="K8965" s="28"/>
      <c r="L8965" s="28"/>
      <c r="M8965" s="28"/>
      <c r="N8965" s="28"/>
      <c r="O8965" s="28"/>
      <c r="P8965" s="28"/>
      <c r="Q8965" s="28"/>
      <c r="R8965" s="28"/>
    </row>
    <row r="8966" spans="2:18">
      <c r="B8966" s="28"/>
      <c r="C8966" s="28"/>
      <c r="D8966" s="28"/>
      <c r="E8966" s="28"/>
      <c r="F8966" s="28"/>
      <c r="G8966" s="28"/>
      <c r="H8966" s="28"/>
      <c r="I8966" s="28"/>
      <c r="J8966" s="28"/>
      <c r="K8966" s="28"/>
      <c r="L8966" s="28"/>
      <c r="M8966" s="28"/>
      <c r="N8966" s="28"/>
      <c r="O8966" s="28"/>
      <c r="P8966" s="28"/>
      <c r="Q8966" s="28"/>
      <c r="R8966" s="28"/>
    </row>
    <row r="8967" spans="2:18">
      <c r="B8967" s="28"/>
      <c r="C8967" s="28"/>
      <c r="D8967" s="28"/>
      <c r="E8967" s="28"/>
      <c r="F8967" s="28"/>
      <c r="G8967" s="28"/>
      <c r="H8967" s="28"/>
      <c r="I8967" s="28"/>
      <c r="J8967" s="28"/>
      <c r="K8967" s="28"/>
      <c r="L8967" s="28"/>
      <c r="M8967" s="28"/>
      <c r="N8967" s="28"/>
      <c r="O8967" s="28"/>
      <c r="P8967" s="28"/>
      <c r="Q8967" s="28"/>
      <c r="R8967" s="28"/>
    </row>
    <row r="8968" spans="2:18">
      <c r="B8968" s="28"/>
      <c r="C8968" s="28"/>
      <c r="D8968" s="28"/>
      <c r="E8968" s="28"/>
      <c r="F8968" s="28"/>
      <c r="G8968" s="28"/>
      <c r="H8968" s="28"/>
      <c r="I8968" s="28"/>
      <c r="J8968" s="28"/>
      <c r="K8968" s="28"/>
      <c r="L8968" s="28"/>
      <c r="M8968" s="28"/>
      <c r="N8968" s="28"/>
      <c r="O8968" s="28"/>
      <c r="P8968" s="28"/>
      <c r="Q8968" s="28"/>
      <c r="R8968" s="28"/>
    </row>
    <row r="8969" spans="2:18">
      <c r="B8969" s="28"/>
      <c r="C8969" s="28"/>
      <c r="D8969" s="28"/>
      <c r="E8969" s="28"/>
      <c r="F8969" s="28"/>
      <c r="G8969" s="28"/>
      <c r="H8969" s="28"/>
      <c r="I8969" s="28"/>
      <c r="J8969" s="28"/>
      <c r="K8969" s="28"/>
      <c r="L8969" s="28"/>
      <c r="M8969" s="28"/>
      <c r="N8969" s="28"/>
      <c r="O8969" s="28"/>
      <c r="P8969" s="28"/>
      <c r="Q8969" s="28"/>
      <c r="R8969" s="28"/>
    </row>
    <row r="8970" spans="2:18">
      <c r="B8970" s="28"/>
      <c r="C8970" s="28"/>
      <c r="D8970" s="28"/>
      <c r="E8970" s="28"/>
      <c r="F8970" s="28"/>
      <c r="G8970" s="28"/>
      <c r="H8970" s="28"/>
      <c r="I8970" s="28"/>
      <c r="J8970" s="28"/>
      <c r="K8970" s="28"/>
      <c r="L8970" s="28"/>
      <c r="M8970" s="28"/>
      <c r="N8970" s="28"/>
      <c r="O8970" s="28"/>
      <c r="P8970" s="28"/>
      <c r="Q8970" s="28"/>
      <c r="R8970" s="28"/>
    </row>
    <row r="8971" spans="2:18">
      <c r="B8971" s="28"/>
      <c r="C8971" s="28"/>
      <c r="D8971" s="28"/>
      <c r="E8971" s="28"/>
      <c r="F8971" s="28"/>
      <c r="G8971" s="28"/>
      <c r="H8971" s="28"/>
      <c r="I8971" s="28"/>
      <c r="J8971" s="28"/>
      <c r="K8971" s="28"/>
      <c r="L8971" s="28"/>
      <c r="M8971" s="28"/>
      <c r="N8971" s="28"/>
      <c r="O8971" s="28"/>
      <c r="P8971" s="28"/>
      <c r="Q8971" s="28"/>
      <c r="R8971" s="28"/>
    </row>
    <row r="8972" spans="2:18">
      <c r="B8972" s="28"/>
      <c r="C8972" s="28"/>
      <c r="D8972" s="28"/>
      <c r="E8972" s="28"/>
      <c r="F8972" s="28"/>
      <c r="G8972" s="28"/>
      <c r="H8972" s="28"/>
      <c r="I8972" s="28"/>
      <c r="J8972" s="28"/>
      <c r="K8972" s="28"/>
      <c r="L8972" s="28"/>
      <c r="M8972" s="28"/>
      <c r="N8972" s="28"/>
      <c r="O8972" s="28"/>
      <c r="P8972" s="28"/>
      <c r="Q8972" s="28"/>
      <c r="R8972" s="28"/>
    </row>
    <row r="8973" spans="2:18">
      <c r="B8973" s="28"/>
      <c r="C8973" s="28"/>
      <c r="D8973" s="28"/>
      <c r="E8973" s="28"/>
      <c r="F8973" s="28"/>
      <c r="G8973" s="28"/>
      <c r="H8973" s="28"/>
      <c r="I8973" s="28"/>
      <c r="J8973" s="28"/>
      <c r="K8973" s="28"/>
      <c r="L8973" s="28"/>
      <c r="M8973" s="28"/>
      <c r="N8973" s="28"/>
      <c r="O8973" s="28"/>
      <c r="P8973" s="28"/>
      <c r="Q8973" s="28"/>
      <c r="R8973" s="28"/>
    </row>
    <row r="8974" spans="2:18">
      <c r="B8974" s="28"/>
      <c r="C8974" s="28"/>
      <c r="D8974" s="28"/>
      <c r="E8974" s="28"/>
      <c r="F8974" s="28"/>
      <c r="G8974" s="28"/>
      <c r="H8974" s="28"/>
      <c r="I8974" s="28"/>
      <c r="J8974" s="28"/>
      <c r="K8974" s="28"/>
      <c r="L8974" s="28"/>
      <c r="M8974" s="28"/>
      <c r="N8974" s="28"/>
      <c r="O8974" s="28"/>
      <c r="P8974" s="28"/>
      <c r="Q8974" s="28"/>
      <c r="R8974" s="28"/>
    </row>
    <row r="8975" spans="2:18">
      <c r="B8975" s="28"/>
      <c r="C8975" s="28"/>
      <c r="D8975" s="28"/>
      <c r="E8975" s="28"/>
      <c r="F8975" s="28"/>
      <c r="G8975" s="28"/>
      <c r="H8975" s="28"/>
      <c r="I8975" s="28"/>
      <c r="J8975" s="28"/>
      <c r="K8975" s="28"/>
      <c r="L8975" s="28"/>
      <c r="M8975" s="28"/>
      <c r="N8975" s="28"/>
      <c r="O8975" s="28"/>
      <c r="P8975" s="28"/>
      <c r="Q8975" s="28"/>
      <c r="R8975" s="28"/>
    </row>
    <row r="8976" spans="2:18">
      <c r="B8976" s="28"/>
      <c r="C8976" s="28"/>
      <c r="D8976" s="28"/>
      <c r="E8976" s="28"/>
      <c r="F8976" s="28"/>
      <c r="G8976" s="28"/>
      <c r="H8976" s="28"/>
      <c r="I8976" s="28"/>
      <c r="J8976" s="28"/>
      <c r="K8976" s="28"/>
      <c r="L8976" s="28"/>
      <c r="M8976" s="28"/>
      <c r="N8976" s="28"/>
      <c r="O8976" s="28"/>
      <c r="P8976" s="28"/>
      <c r="Q8976" s="28"/>
      <c r="R8976" s="28"/>
    </row>
    <row r="8977" spans="2:18">
      <c r="B8977" s="28"/>
      <c r="C8977" s="28"/>
      <c r="D8977" s="28"/>
      <c r="E8977" s="28"/>
      <c r="F8977" s="28"/>
      <c r="G8977" s="28"/>
      <c r="H8977" s="28"/>
      <c r="I8977" s="28"/>
      <c r="J8977" s="28"/>
      <c r="K8977" s="28"/>
      <c r="L8977" s="28"/>
      <c r="M8977" s="28"/>
      <c r="N8977" s="28"/>
      <c r="O8977" s="28"/>
      <c r="P8977" s="28"/>
      <c r="Q8977" s="28"/>
      <c r="R8977" s="28"/>
    </row>
    <row r="8978" spans="2:18">
      <c r="B8978" s="28"/>
      <c r="C8978" s="28"/>
      <c r="D8978" s="28"/>
      <c r="E8978" s="28"/>
      <c r="F8978" s="28"/>
      <c r="G8978" s="28"/>
      <c r="H8978" s="28"/>
      <c r="I8978" s="28"/>
      <c r="J8978" s="28"/>
      <c r="K8978" s="28"/>
      <c r="L8978" s="28"/>
      <c r="M8978" s="28"/>
      <c r="N8978" s="28"/>
      <c r="O8978" s="28"/>
      <c r="P8978" s="28"/>
      <c r="Q8978" s="28"/>
      <c r="R8978" s="28"/>
    </row>
    <row r="8979" spans="2:18">
      <c r="B8979" s="28"/>
      <c r="C8979" s="28"/>
      <c r="D8979" s="28"/>
      <c r="E8979" s="28"/>
      <c r="F8979" s="28"/>
      <c r="G8979" s="28"/>
      <c r="H8979" s="28"/>
      <c r="I8979" s="28"/>
      <c r="J8979" s="28"/>
      <c r="K8979" s="28"/>
      <c r="L8979" s="28"/>
      <c r="M8979" s="28"/>
      <c r="N8979" s="28"/>
      <c r="O8979" s="28"/>
      <c r="P8979" s="28"/>
      <c r="Q8979" s="28"/>
      <c r="R8979" s="28"/>
    </row>
    <row r="8980" spans="2:18">
      <c r="B8980" s="28"/>
      <c r="C8980" s="28"/>
      <c r="D8980" s="28"/>
      <c r="E8980" s="28"/>
      <c r="F8980" s="28"/>
      <c r="G8980" s="28"/>
      <c r="H8980" s="28"/>
      <c r="I8980" s="28"/>
      <c r="J8980" s="28"/>
      <c r="K8980" s="28"/>
      <c r="L8980" s="28"/>
      <c r="M8980" s="28"/>
      <c r="N8980" s="28"/>
      <c r="O8980" s="28"/>
      <c r="P8980" s="28"/>
      <c r="Q8980" s="28"/>
      <c r="R8980" s="28"/>
    </row>
    <row r="8981" spans="2:18">
      <c r="B8981" s="28"/>
      <c r="C8981" s="28"/>
      <c r="D8981" s="28"/>
      <c r="E8981" s="28"/>
      <c r="F8981" s="28"/>
      <c r="G8981" s="28"/>
      <c r="H8981" s="28"/>
      <c r="I8981" s="28"/>
      <c r="J8981" s="28"/>
      <c r="K8981" s="28"/>
      <c r="L8981" s="28"/>
      <c r="M8981" s="28"/>
      <c r="N8981" s="28"/>
      <c r="O8981" s="28"/>
      <c r="P8981" s="28"/>
      <c r="Q8981" s="28"/>
      <c r="R8981" s="28"/>
    </row>
    <row r="8982" spans="2:18">
      <c r="B8982" s="28"/>
      <c r="C8982" s="28"/>
      <c r="D8982" s="28"/>
      <c r="E8982" s="28"/>
      <c r="F8982" s="28"/>
      <c r="G8982" s="28"/>
      <c r="H8982" s="28"/>
      <c r="I8982" s="28"/>
      <c r="J8982" s="28"/>
      <c r="K8982" s="28"/>
      <c r="L8982" s="28"/>
      <c r="M8982" s="28"/>
      <c r="N8982" s="28"/>
      <c r="O8982" s="28"/>
      <c r="P8982" s="28"/>
      <c r="Q8982" s="28"/>
      <c r="R8982" s="28"/>
    </row>
    <row r="8983" spans="2:18">
      <c r="B8983" s="28"/>
      <c r="C8983" s="28"/>
      <c r="D8983" s="28"/>
      <c r="E8983" s="28"/>
      <c r="F8983" s="28"/>
      <c r="G8983" s="28"/>
      <c r="H8983" s="28"/>
      <c r="I8983" s="28"/>
      <c r="J8983" s="28"/>
      <c r="K8983" s="28"/>
      <c r="L8983" s="28"/>
      <c r="M8983" s="28"/>
      <c r="N8983" s="28"/>
      <c r="O8983" s="28"/>
      <c r="P8983" s="28"/>
      <c r="Q8983" s="28"/>
      <c r="R8983" s="28"/>
    </row>
    <row r="8984" spans="2:18">
      <c r="B8984" s="28"/>
      <c r="C8984" s="28"/>
      <c r="D8984" s="28"/>
      <c r="E8984" s="28"/>
      <c r="F8984" s="28"/>
      <c r="G8984" s="28"/>
      <c r="H8984" s="28"/>
      <c r="I8984" s="28"/>
      <c r="J8984" s="28"/>
      <c r="K8984" s="28"/>
      <c r="L8984" s="28"/>
      <c r="M8984" s="28"/>
      <c r="N8984" s="28"/>
      <c r="O8984" s="28"/>
      <c r="P8984" s="28"/>
      <c r="Q8984" s="28"/>
      <c r="R8984" s="28"/>
    </row>
    <row r="8985" spans="2:18">
      <c r="B8985" s="28"/>
      <c r="C8985" s="28"/>
      <c r="D8985" s="28"/>
      <c r="E8985" s="28"/>
      <c r="F8985" s="28"/>
      <c r="G8985" s="28"/>
      <c r="H8985" s="28"/>
      <c r="I8985" s="28"/>
      <c r="J8985" s="28"/>
      <c r="K8985" s="28"/>
      <c r="L8985" s="28"/>
      <c r="M8985" s="28"/>
      <c r="N8985" s="28"/>
      <c r="O8985" s="28"/>
      <c r="P8985" s="28"/>
      <c r="Q8985" s="28"/>
      <c r="R8985" s="28"/>
    </row>
    <row r="8986" spans="2:18">
      <c r="B8986" s="28"/>
      <c r="C8986" s="28"/>
      <c r="D8986" s="28"/>
      <c r="E8986" s="28"/>
      <c r="F8986" s="28"/>
      <c r="G8986" s="28"/>
      <c r="H8986" s="28"/>
      <c r="I8986" s="28"/>
      <c r="J8986" s="28"/>
      <c r="K8986" s="28"/>
      <c r="L8986" s="28"/>
      <c r="M8986" s="28"/>
      <c r="N8986" s="28"/>
      <c r="O8986" s="28"/>
      <c r="P8986" s="28"/>
      <c r="Q8986" s="28"/>
      <c r="R8986" s="28"/>
    </row>
    <row r="8987" spans="2:18">
      <c r="B8987" s="28"/>
      <c r="C8987" s="28"/>
      <c r="D8987" s="28"/>
      <c r="E8987" s="28"/>
      <c r="F8987" s="28"/>
      <c r="G8987" s="28"/>
      <c r="H8987" s="28"/>
      <c r="I8987" s="28"/>
      <c r="J8987" s="28"/>
      <c r="K8987" s="28"/>
      <c r="L8987" s="28"/>
      <c r="M8987" s="28"/>
      <c r="N8987" s="28"/>
      <c r="O8987" s="28"/>
      <c r="P8987" s="28"/>
      <c r="Q8987" s="28"/>
      <c r="R8987" s="28"/>
    </row>
    <row r="8988" spans="2:18">
      <c r="B8988" s="28"/>
      <c r="C8988" s="28"/>
      <c r="D8988" s="28"/>
      <c r="E8988" s="28"/>
      <c r="F8988" s="28"/>
      <c r="G8988" s="28"/>
      <c r="H8988" s="28"/>
      <c r="I8988" s="28"/>
      <c r="J8988" s="28"/>
      <c r="K8988" s="28"/>
      <c r="L8988" s="28"/>
      <c r="M8988" s="28"/>
      <c r="N8988" s="28"/>
      <c r="O8988" s="28"/>
      <c r="P8988" s="28"/>
      <c r="Q8988" s="28"/>
      <c r="R8988" s="28"/>
    </row>
    <row r="8989" spans="2:18">
      <c r="B8989" s="28"/>
      <c r="C8989" s="28"/>
      <c r="D8989" s="28"/>
      <c r="E8989" s="28"/>
      <c r="F8989" s="28"/>
      <c r="G8989" s="28"/>
      <c r="H8989" s="28"/>
      <c r="I8989" s="28"/>
      <c r="J8989" s="28"/>
      <c r="K8989" s="28"/>
      <c r="L8989" s="28"/>
      <c r="M8989" s="28"/>
      <c r="N8989" s="28"/>
      <c r="O8989" s="28"/>
      <c r="P8989" s="28"/>
      <c r="Q8989" s="28"/>
      <c r="R8989" s="28"/>
    </row>
    <row r="8990" spans="2:18">
      <c r="B8990" s="28"/>
      <c r="C8990" s="28"/>
      <c r="D8990" s="28"/>
      <c r="E8990" s="28"/>
      <c r="F8990" s="28"/>
      <c r="G8990" s="28"/>
      <c r="H8990" s="28"/>
      <c r="I8990" s="28"/>
      <c r="J8990" s="28"/>
      <c r="K8990" s="28"/>
      <c r="L8990" s="28"/>
      <c r="M8990" s="28"/>
      <c r="N8990" s="28"/>
      <c r="O8990" s="28"/>
      <c r="P8990" s="28"/>
      <c r="Q8990" s="28"/>
      <c r="R8990" s="28"/>
    </row>
    <row r="8991" spans="2:18">
      <c r="B8991" s="28"/>
      <c r="C8991" s="28"/>
      <c r="D8991" s="28"/>
      <c r="E8991" s="28"/>
      <c r="F8991" s="28"/>
      <c r="G8991" s="28"/>
      <c r="H8991" s="28"/>
      <c r="I8991" s="28"/>
      <c r="J8991" s="28"/>
      <c r="K8991" s="28"/>
      <c r="L8991" s="28"/>
      <c r="M8991" s="28"/>
      <c r="N8991" s="28"/>
      <c r="O8991" s="28"/>
      <c r="P8991" s="28"/>
      <c r="Q8991" s="28"/>
      <c r="R8991" s="28"/>
    </row>
    <row r="8992" spans="2:18">
      <c r="B8992" s="28"/>
      <c r="C8992" s="28"/>
      <c r="D8992" s="28"/>
      <c r="E8992" s="28"/>
      <c r="F8992" s="28"/>
      <c r="G8992" s="28"/>
      <c r="H8992" s="28"/>
      <c r="I8992" s="28"/>
      <c r="J8992" s="28"/>
      <c r="K8992" s="28"/>
      <c r="L8992" s="28"/>
      <c r="M8992" s="28"/>
      <c r="N8992" s="28"/>
      <c r="O8992" s="28"/>
      <c r="P8992" s="28"/>
      <c r="Q8992" s="28"/>
      <c r="R8992" s="28"/>
    </row>
    <row r="8993" spans="2:18">
      <c r="B8993" s="28"/>
      <c r="C8993" s="28"/>
      <c r="D8993" s="28"/>
      <c r="E8993" s="28"/>
      <c r="F8993" s="28"/>
      <c r="G8993" s="28"/>
      <c r="H8993" s="28"/>
      <c r="I8993" s="28"/>
      <c r="J8993" s="28"/>
      <c r="K8993" s="28"/>
      <c r="L8993" s="28"/>
      <c r="M8993" s="28"/>
      <c r="N8993" s="28"/>
      <c r="O8993" s="28"/>
      <c r="P8993" s="28"/>
      <c r="Q8993" s="28"/>
      <c r="R8993" s="28"/>
    </row>
    <row r="8994" spans="2:18">
      <c r="B8994" s="28"/>
      <c r="C8994" s="28"/>
      <c r="D8994" s="28"/>
      <c r="E8994" s="28"/>
      <c r="F8994" s="28"/>
      <c r="G8994" s="28"/>
      <c r="H8994" s="28"/>
      <c r="I8994" s="28"/>
      <c r="J8994" s="28"/>
      <c r="K8994" s="28"/>
      <c r="L8994" s="28"/>
      <c r="M8994" s="28"/>
      <c r="N8994" s="28"/>
      <c r="O8994" s="28"/>
      <c r="P8994" s="28"/>
      <c r="Q8994" s="28"/>
      <c r="R8994" s="28"/>
    </row>
    <row r="8995" spans="2:18">
      <c r="B8995" s="28"/>
      <c r="C8995" s="28"/>
      <c r="D8995" s="28"/>
      <c r="E8995" s="28"/>
      <c r="F8995" s="28"/>
      <c r="G8995" s="28"/>
      <c r="H8995" s="28"/>
      <c r="I8995" s="28"/>
      <c r="J8995" s="28"/>
      <c r="K8995" s="28"/>
      <c r="L8995" s="28"/>
      <c r="M8995" s="28"/>
      <c r="N8995" s="28"/>
      <c r="O8995" s="28"/>
      <c r="P8995" s="28"/>
      <c r="Q8995" s="28"/>
      <c r="R8995" s="28"/>
    </row>
    <row r="8996" spans="2:18">
      <c r="B8996" s="28"/>
      <c r="C8996" s="28"/>
      <c r="D8996" s="28"/>
      <c r="E8996" s="28"/>
      <c r="F8996" s="28"/>
      <c r="G8996" s="28"/>
      <c r="H8996" s="28"/>
      <c r="I8996" s="28"/>
      <c r="J8996" s="28"/>
      <c r="K8996" s="28"/>
      <c r="L8996" s="28"/>
      <c r="M8996" s="28"/>
      <c r="N8996" s="28"/>
      <c r="O8996" s="28"/>
      <c r="P8996" s="28"/>
      <c r="Q8996" s="28"/>
      <c r="R8996" s="28"/>
    </row>
    <row r="8997" spans="2:18">
      <c r="B8997" s="28"/>
      <c r="C8997" s="28"/>
      <c r="D8997" s="28"/>
      <c r="E8997" s="28"/>
      <c r="F8997" s="28"/>
      <c r="G8997" s="28"/>
      <c r="H8997" s="28"/>
      <c r="I8997" s="28"/>
      <c r="J8997" s="28"/>
      <c r="K8997" s="28"/>
      <c r="L8997" s="28"/>
      <c r="M8997" s="28"/>
      <c r="N8997" s="28"/>
      <c r="O8997" s="28"/>
      <c r="P8997" s="28"/>
      <c r="Q8997" s="28"/>
      <c r="R8997" s="28"/>
    </row>
    <row r="8998" spans="2:18">
      <c r="B8998" s="28"/>
      <c r="C8998" s="28"/>
      <c r="D8998" s="28"/>
      <c r="E8998" s="28"/>
      <c r="F8998" s="28"/>
      <c r="G8998" s="28"/>
      <c r="H8998" s="28"/>
      <c r="I8998" s="28"/>
      <c r="J8998" s="28"/>
      <c r="K8998" s="28"/>
      <c r="L8998" s="28"/>
      <c r="M8998" s="28"/>
      <c r="N8998" s="28"/>
      <c r="O8998" s="28"/>
      <c r="P8998" s="28"/>
      <c r="Q8998" s="28"/>
      <c r="R8998" s="28"/>
    </row>
    <row r="8999" spans="2:18">
      <c r="B8999" s="28"/>
      <c r="C8999" s="28"/>
      <c r="D8999" s="28"/>
      <c r="E8999" s="28"/>
      <c r="F8999" s="28"/>
      <c r="G8999" s="28"/>
      <c r="H8999" s="28"/>
      <c r="I8999" s="28"/>
      <c r="J8999" s="28"/>
      <c r="K8999" s="28"/>
      <c r="L8999" s="28"/>
      <c r="M8999" s="28"/>
      <c r="N8999" s="28"/>
      <c r="O8999" s="28"/>
      <c r="P8999" s="28"/>
      <c r="Q8999" s="28"/>
      <c r="R8999" s="28"/>
    </row>
    <row r="9000" spans="2:18">
      <c r="B9000" s="28"/>
      <c r="C9000" s="28"/>
      <c r="D9000" s="28"/>
      <c r="E9000" s="28"/>
      <c r="F9000" s="28"/>
      <c r="G9000" s="28"/>
      <c r="H9000" s="28"/>
      <c r="I9000" s="28"/>
      <c r="J9000" s="28"/>
      <c r="K9000" s="28"/>
      <c r="L9000" s="28"/>
      <c r="M9000" s="28"/>
      <c r="N9000" s="28"/>
      <c r="O9000" s="28"/>
      <c r="P9000" s="28"/>
      <c r="Q9000" s="28"/>
      <c r="R9000" s="28"/>
    </row>
    <row r="9001" spans="2:18">
      <c r="B9001" s="28"/>
      <c r="C9001" s="28"/>
      <c r="D9001" s="28"/>
      <c r="E9001" s="28"/>
      <c r="F9001" s="28"/>
      <c r="G9001" s="28"/>
      <c r="H9001" s="28"/>
      <c r="I9001" s="28"/>
      <c r="J9001" s="28"/>
      <c r="K9001" s="28"/>
      <c r="L9001" s="28"/>
      <c r="M9001" s="28"/>
      <c r="N9001" s="28"/>
      <c r="O9001" s="28"/>
      <c r="P9001" s="28"/>
      <c r="Q9001" s="28"/>
      <c r="R9001" s="28"/>
    </row>
    <row r="9002" spans="2:18">
      <c r="B9002" s="28"/>
      <c r="C9002" s="28"/>
      <c r="D9002" s="28"/>
      <c r="E9002" s="28"/>
      <c r="F9002" s="28"/>
      <c r="G9002" s="28"/>
      <c r="H9002" s="28"/>
      <c r="I9002" s="28"/>
      <c r="J9002" s="28"/>
      <c r="K9002" s="28"/>
      <c r="L9002" s="28"/>
      <c r="M9002" s="28"/>
      <c r="N9002" s="28"/>
      <c r="O9002" s="28"/>
      <c r="P9002" s="28"/>
      <c r="Q9002" s="28"/>
      <c r="R9002" s="28"/>
    </row>
    <row r="9003" spans="2:18">
      <c r="B9003" s="28"/>
      <c r="C9003" s="28"/>
      <c r="D9003" s="28"/>
      <c r="E9003" s="28"/>
      <c r="F9003" s="28"/>
      <c r="G9003" s="28"/>
      <c r="H9003" s="28"/>
      <c r="I9003" s="28"/>
      <c r="J9003" s="28"/>
      <c r="K9003" s="28"/>
      <c r="L9003" s="28"/>
      <c r="M9003" s="28"/>
      <c r="N9003" s="28"/>
      <c r="O9003" s="28"/>
      <c r="P9003" s="28"/>
      <c r="Q9003" s="28"/>
      <c r="R9003" s="28"/>
    </row>
    <row r="9004" spans="2:18">
      <c r="B9004" s="28"/>
      <c r="C9004" s="28"/>
      <c r="D9004" s="28"/>
      <c r="E9004" s="28"/>
      <c r="F9004" s="28"/>
      <c r="G9004" s="28"/>
      <c r="H9004" s="28"/>
      <c r="I9004" s="28"/>
      <c r="J9004" s="28"/>
      <c r="K9004" s="28"/>
      <c r="L9004" s="28"/>
      <c r="M9004" s="28"/>
      <c r="N9004" s="28"/>
      <c r="O9004" s="28"/>
      <c r="P9004" s="28"/>
      <c r="Q9004" s="28"/>
      <c r="R9004" s="28"/>
    </row>
    <row r="9005" spans="2:18">
      <c r="B9005" s="28"/>
      <c r="C9005" s="28"/>
      <c r="D9005" s="28"/>
      <c r="E9005" s="28"/>
      <c r="F9005" s="28"/>
      <c r="G9005" s="28"/>
      <c r="H9005" s="28"/>
      <c r="I9005" s="28"/>
      <c r="J9005" s="28"/>
      <c r="K9005" s="28"/>
      <c r="L9005" s="28"/>
      <c r="M9005" s="28"/>
      <c r="N9005" s="28"/>
      <c r="O9005" s="28"/>
      <c r="P9005" s="28"/>
      <c r="Q9005" s="28"/>
      <c r="R9005" s="28"/>
    </row>
    <row r="9006" spans="2:18">
      <c r="B9006" s="28"/>
      <c r="C9006" s="28"/>
      <c r="D9006" s="28"/>
      <c r="E9006" s="28"/>
      <c r="F9006" s="28"/>
      <c r="G9006" s="28"/>
      <c r="H9006" s="28"/>
      <c r="I9006" s="28"/>
      <c r="J9006" s="28"/>
      <c r="K9006" s="28"/>
      <c r="L9006" s="28"/>
      <c r="M9006" s="28"/>
      <c r="N9006" s="28"/>
      <c r="O9006" s="28"/>
      <c r="P9006" s="28"/>
      <c r="Q9006" s="28"/>
      <c r="R9006" s="28"/>
    </row>
    <row r="9007" spans="2:18">
      <c r="B9007" s="28"/>
      <c r="C9007" s="28"/>
      <c r="D9007" s="28"/>
      <c r="E9007" s="28"/>
      <c r="F9007" s="28"/>
      <c r="G9007" s="28"/>
      <c r="H9007" s="28"/>
      <c r="I9007" s="28"/>
      <c r="J9007" s="28"/>
      <c r="K9007" s="28"/>
      <c r="L9007" s="28"/>
      <c r="M9007" s="28"/>
      <c r="N9007" s="28"/>
      <c r="O9007" s="28"/>
      <c r="P9007" s="28"/>
      <c r="Q9007" s="28"/>
      <c r="R9007" s="28"/>
    </row>
    <row r="9008" spans="2:18">
      <c r="B9008" s="28"/>
      <c r="C9008" s="28"/>
      <c r="D9008" s="28"/>
      <c r="E9008" s="28"/>
      <c r="F9008" s="28"/>
      <c r="G9008" s="28"/>
      <c r="H9008" s="28"/>
      <c r="I9008" s="28"/>
      <c r="J9008" s="28"/>
      <c r="K9008" s="28"/>
      <c r="L9008" s="28"/>
      <c r="M9008" s="28"/>
      <c r="N9008" s="28"/>
      <c r="O9008" s="28"/>
      <c r="P9008" s="28"/>
      <c r="Q9008" s="28"/>
      <c r="R9008" s="28"/>
    </row>
    <row r="9009" spans="2:18">
      <c r="B9009" s="28"/>
      <c r="C9009" s="28"/>
      <c r="D9009" s="28"/>
      <c r="E9009" s="28"/>
      <c r="F9009" s="28"/>
      <c r="G9009" s="28"/>
      <c r="H9009" s="28"/>
      <c r="I9009" s="28"/>
      <c r="J9009" s="28"/>
      <c r="K9009" s="28"/>
      <c r="L9009" s="28"/>
      <c r="M9009" s="28"/>
      <c r="N9009" s="28"/>
      <c r="O9009" s="28"/>
      <c r="P9009" s="28"/>
      <c r="Q9009" s="28"/>
      <c r="R9009" s="28"/>
    </row>
    <row r="9010" spans="2:18">
      <c r="B9010" s="28"/>
      <c r="C9010" s="28"/>
      <c r="D9010" s="28"/>
      <c r="E9010" s="28"/>
      <c r="F9010" s="28"/>
      <c r="G9010" s="28"/>
      <c r="H9010" s="28"/>
      <c r="I9010" s="28"/>
      <c r="J9010" s="28"/>
      <c r="K9010" s="28"/>
      <c r="L9010" s="28"/>
      <c r="M9010" s="28"/>
      <c r="N9010" s="28"/>
      <c r="O9010" s="28"/>
      <c r="P9010" s="28"/>
      <c r="Q9010" s="28"/>
      <c r="R9010" s="28"/>
    </row>
    <row r="9011" spans="2:18">
      <c r="B9011" s="28"/>
      <c r="C9011" s="28"/>
      <c r="D9011" s="28"/>
      <c r="E9011" s="28"/>
      <c r="F9011" s="28"/>
      <c r="G9011" s="28"/>
      <c r="H9011" s="28"/>
      <c r="I9011" s="28"/>
      <c r="J9011" s="28"/>
      <c r="K9011" s="28"/>
      <c r="L9011" s="28"/>
      <c r="M9011" s="28"/>
      <c r="N9011" s="28"/>
      <c r="O9011" s="28"/>
      <c r="P9011" s="28"/>
      <c r="Q9011" s="28"/>
      <c r="R9011" s="28"/>
    </row>
    <row r="9012" spans="2:18">
      <c r="B9012" s="28"/>
      <c r="C9012" s="28"/>
      <c r="D9012" s="28"/>
      <c r="E9012" s="28"/>
      <c r="F9012" s="28"/>
      <c r="G9012" s="28"/>
      <c r="H9012" s="28"/>
      <c r="I9012" s="28"/>
      <c r="J9012" s="28"/>
      <c r="K9012" s="28"/>
      <c r="L9012" s="28"/>
      <c r="M9012" s="28"/>
      <c r="N9012" s="28"/>
      <c r="O9012" s="28"/>
      <c r="P9012" s="28"/>
      <c r="Q9012" s="28"/>
      <c r="R9012" s="28"/>
    </row>
    <row r="9013" spans="2:18">
      <c r="B9013" s="28"/>
      <c r="C9013" s="28"/>
      <c r="D9013" s="28"/>
      <c r="E9013" s="28"/>
      <c r="F9013" s="28"/>
      <c r="G9013" s="28"/>
      <c r="H9013" s="28"/>
      <c r="I9013" s="28"/>
      <c r="J9013" s="28"/>
      <c r="K9013" s="28"/>
      <c r="L9013" s="28"/>
      <c r="M9013" s="28"/>
      <c r="N9013" s="28"/>
      <c r="O9013" s="28"/>
      <c r="P9013" s="28"/>
      <c r="Q9013" s="28"/>
      <c r="R9013" s="28"/>
    </row>
    <row r="9014" spans="2:18">
      <c r="B9014" s="28"/>
      <c r="C9014" s="28"/>
      <c r="D9014" s="28"/>
      <c r="E9014" s="28"/>
      <c r="F9014" s="28"/>
      <c r="G9014" s="28"/>
      <c r="H9014" s="28"/>
      <c r="I9014" s="28"/>
      <c r="J9014" s="28"/>
      <c r="K9014" s="28"/>
      <c r="L9014" s="28"/>
      <c r="M9014" s="28"/>
      <c r="N9014" s="28"/>
      <c r="O9014" s="28"/>
      <c r="P9014" s="28"/>
      <c r="Q9014" s="28"/>
      <c r="R9014" s="28"/>
    </row>
    <row r="9015" spans="2:18">
      <c r="B9015" s="28"/>
      <c r="C9015" s="28"/>
      <c r="D9015" s="28"/>
      <c r="E9015" s="28"/>
      <c r="F9015" s="28"/>
      <c r="G9015" s="28"/>
      <c r="H9015" s="28"/>
      <c r="I9015" s="28"/>
      <c r="J9015" s="28"/>
      <c r="K9015" s="28"/>
      <c r="L9015" s="28"/>
      <c r="M9015" s="28"/>
      <c r="N9015" s="28"/>
      <c r="O9015" s="28"/>
      <c r="P9015" s="28"/>
      <c r="Q9015" s="28"/>
      <c r="R9015" s="28"/>
    </row>
    <row r="9016" spans="2:18">
      <c r="B9016" s="28"/>
      <c r="C9016" s="28"/>
      <c r="D9016" s="28"/>
      <c r="E9016" s="28"/>
      <c r="F9016" s="28"/>
      <c r="G9016" s="28"/>
      <c r="H9016" s="28"/>
      <c r="I9016" s="28"/>
      <c r="J9016" s="28"/>
      <c r="K9016" s="28"/>
      <c r="L9016" s="28"/>
      <c r="M9016" s="28"/>
      <c r="N9016" s="28"/>
      <c r="O9016" s="28"/>
      <c r="P9016" s="28"/>
      <c r="Q9016" s="28"/>
      <c r="R9016" s="28"/>
    </row>
    <row r="9017" spans="2:18">
      <c r="B9017" s="28"/>
      <c r="C9017" s="28"/>
      <c r="D9017" s="28"/>
      <c r="E9017" s="28"/>
      <c r="F9017" s="28"/>
      <c r="G9017" s="28"/>
      <c r="H9017" s="28"/>
      <c r="I9017" s="28"/>
      <c r="J9017" s="28"/>
      <c r="K9017" s="28"/>
      <c r="L9017" s="28"/>
      <c r="M9017" s="28"/>
      <c r="N9017" s="28"/>
      <c r="O9017" s="28"/>
      <c r="P9017" s="28"/>
      <c r="Q9017" s="28"/>
      <c r="R9017" s="28"/>
    </row>
    <row r="9018" spans="2:18">
      <c r="B9018" s="28"/>
      <c r="C9018" s="28"/>
      <c r="D9018" s="28"/>
      <c r="E9018" s="28"/>
      <c r="F9018" s="28"/>
      <c r="G9018" s="28"/>
      <c r="H9018" s="28"/>
      <c r="I9018" s="28"/>
      <c r="J9018" s="28"/>
      <c r="K9018" s="28"/>
      <c r="L9018" s="28"/>
      <c r="M9018" s="28"/>
      <c r="N9018" s="28"/>
      <c r="O9018" s="28"/>
      <c r="P9018" s="28"/>
      <c r="Q9018" s="28"/>
      <c r="R9018" s="28"/>
    </row>
    <row r="9019" spans="2:18">
      <c r="B9019" s="28"/>
      <c r="C9019" s="28"/>
      <c r="D9019" s="28"/>
      <c r="E9019" s="28"/>
      <c r="F9019" s="28"/>
      <c r="G9019" s="28"/>
      <c r="H9019" s="28"/>
      <c r="I9019" s="28"/>
      <c r="J9019" s="28"/>
      <c r="K9019" s="28"/>
      <c r="L9019" s="28"/>
      <c r="M9019" s="28"/>
      <c r="N9019" s="28"/>
      <c r="O9019" s="28"/>
      <c r="P9019" s="28"/>
      <c r="Q9019" s="28"/>
      <c r="R9019" s="28"/>
    </row>
    <row r="9020" spans="2:18">
      <c r="B9020" s="28"/>
      <c r="C9020" s="28"/>
      <c r="D9020" s="28"/>
      <c r="E9020" s="28"/>
      <c r="F9020" s="28"/>
      <c r="G9020" s="28"/>
      <c r="H9020" s="28"/>
      <c r="I9020" s="28"/>
      <c r="J9020" s="28"/>
      <c r="K9020" s="28"/>
      <c r="L9020" s="28"/>
      <c r="M9020" s="28"/>
      <c r="N9020" s="28"/>
      <c r="O9020" s="28"/>
      <c r="P9020" s="28"/>
      <c r="Q9020" s="28"/>
      <c r="R9020" s="28"/>
    </row>
    <row r="9021" spans="2:18">
      <c r="B9021" s="28"/>
      <c r="C9021" s="28"/>
      <c r="D9021" s="28"/>
      <c r="E9021" s="28"/>
      <c r="F9021" s="28"/>
      <c r="G9021" s="28"/>
      <c r="H9021" s="28"/>
      <c r="I9021" s="28"/>
      <c r="J9021" s="28"/>
      <c r="K9021" s="28"/>
      <c r="L9021" s="28"/>
      <c r="M9021" s="28"/>
      <c r="N9021" s="28"/>
      <c r="O9021" s="28"/>
      <c r="P9021" s="28"/>
      <c r="Q9021" s="28"/>
      <c r="R9021" s="28"/>
    </row>
    <row r="9022" spans="2:18">
      <c r="B9022" s="28"/>
      <c r="C9022" s="28"/>
      <c r="D9022" s="28"/>
      <c r="E9022" s="28"/>
      <c r="F9022" s="28"/>
      <c r="G9022" s="28"/>
      <c r="H9022" s="28"/>
      <c r="I9022" s="28"/>
      <c r="J9022" s="28"/>
      <c r="K9022" s="28"/>
      <c r="L9022" s="28"/>
      <c r="M9022" s="28"/>
      <c r="N9022" s="28"/>
      <c r="O9022" s="28"/>
      <c r="P9022" s="28"/>
      <c r="Q9022" s="28"/>
      <c r="R9022" s="28"/>
    </row>
    <row r="9023" spans="2:18">
      <c r="B9023" s="28"/>
      <c r="C9023" s="28"/>
      <c r="D9023" s="28"/>
      <c r="E9023" s="28"/>
      <c r="F9023" s="28"/>
      <c r="G9023" s="28"/>
      <c r="H9023" s="28"/>
      <c r="I9023" s="28"/>
      <c r="J9023" s="28"/>
      <c r="K9023" s="28"/>
      <c r="L9023" s="28"/>
      <c r="M9023" s="28"/>
      <c r="N9023" s="28"/>
      <c r="O9023" s="28"/>
      <c r="P9023" s="28"/>
      <c r="Q9023" s="28"/>
      <c r="R9023" s="28"/>
    </row>
    <row r="9024" spans="2:18">
      <c r="B9024" s="28"/>
      <c r="C9024" s="28"/>
      <c r="D9024" s="28"/>
      <c r="E9024" s="28"/>
      <c r="F9024" s="28"/>
      <c r="G9024" s="28"/>
      <c r="H9024" s="28"/>
      <c r="I9024" s="28"/>
      <c r="J9024" s="28"/>
      <c r="K9024" s="28"/>
      <c r="L9024" s="28"/>
      <c r="M9024" s="28"/>
      <c r="N9024" s="28"/>
      <c r="O9024" s="28"/>
      <c r="P9024" s="28"/>
      <c r="Q9024" s="28"/>
      <c r="R9024" s="28"/>
    </row>
    <row r="9025" spans="2:18">
      <c r="B9025" s="28"/>
      <c r="C9025" s="28"/>
      <c r="D9025" s="28"/>
      <c r="E9025" s="28"/>
      <c r="F9025" s="28"/>
      <c r="G9025" s="28"/>
      <c r="H9025" s="28"/>
      <c r="I9025" s="28"/>
      <c r="J9025" s="28"/>
      <c r="K9025" s="28"/>
      <c r="L9025" s="28"/>
      <c r="M9025" s="28"/>
      <c r="N9025" s="28"/>
      <c r="O9025" s="28"/>
      <c r="P9025" s="28"/>
      <c r="Q9025" s="28"/>
      <c r="R9025" s="28"/>
    </row>
    <row r="9026" spans="2:18">
      <c r="B9026" s="28"/>
      <c r="C9026" s="28"/>
      <c r="D9026" s="28"/>
      <c r="E9026" s="28"/>
      <c r="F9026" s="28"/>
      <c r="G9026" s="28"/>
      <c r="H9026" s="28"/>
      <c r="I9026" s="28"/>
      <c r="J9026" s="28"/>
      <c r="K9026" s="28"/>
      <c r="L9026" s="28"/>
      <c r="M9026" s="28"/>
      <c r="N9026" s="28"/>
      <c r="O9026" s="28"/>
      <c r="P9026" s="28"/>
      <c r="Q9026" s="28"/>
      <c r="R9026" s="28"/>
    </row>
    <row r="9027" spans="2:18">
      <c r="B9027" s="28"/>
      <c r="C9027" s="28"/>
      <c r="D9027" s="28"/>
      <c r="E9027" s="28"/>
      <c r="F9027" s="28"/>
      <c r="G9027" s="28"/>
      <c r="H9027" s="28"/>
      <c r="I9027" s="28"/>
      <c r="J9027" s="28"/>
      <c r="K9027" s="28"/>
      <c r="L9027" s="28"/>
      <c r="M9027" s="28"/>
      <c r="N9027" s="28"/>
      <c r="O9027" s="28"/>
      <c r="P9027" s="28"/>
      <c r="Q9027" s="28"/>
      <c r="R9027" s="28"/>
    </row>
    <row r="9028" spans="2:18">
      <c r="B9028" s="28"/>
      <c r="C9028" s="28"/>
      <c r="D9028" s="28"/>
      <c r="E9028" s="28"/>
      <c r="F9028" s="28"/>
      <c r="G9028" s="28"/>
      <c r="H9028" s="28"/>
      <c r="I9028" s="28"/>
      <c r="J9028" s="28"/>
      <c r="K9028" s="28"/>
      <c r="L9028" s="28"/>
      <c r="M9028" s="28"/>
      <c r="N9028" s="28"/>
      <c r="O9028" s="28"/>
      <c r="P9028" s="28"/>
      <c r="Q9028" s="28"/>
      <c r="R9028" s="28"/>
    </row>
    <row r="9029" spans="2:18">
      <c r="B9029" s="28"/>
      <c r="C9029" s="28"/>
      <c r="D9029" s="28"/>
      <c r="E9029" s="28"/>
      <c r="F9029" s="28"/>
      <c r="G9029" s="28"/>
      <c r="H9029" s="28"/>
      <c r="I9029" s="28"/>
      <c r="J9029" s="28"/>
      <c r="K9029" s="28"/>
      <c r="L9029" s="28"/>
      <c r="M9029" s="28"/>
      <c r="N9029" s="28"/>
      <c r="O9029" s="28"/>
      <c r="P9029" s="28"/>
      <c r="Q9029" s="28"/>
      <c r="R9029" s="28"/>
    </row>
    <row r="9030" spans="2:18">
      <c r="B9030" s="28"/>
      <c r="C9030" s="28"/>
      <c r="D9030" s="28"/>
      <c r="E9030" s="28"/>
      <c r="F9030" s="28"/>
      <c r="G9030" s="28"/>
      <c r="H9030" s="28"/>
      <c r="I9030" s="28"/>
      <c r="J9030" s="28"/>
      <c r="K9030" s="28"/>
      <c r="L9030" s="28"/>
      <c r="M9030" s="28"/>
      <c r="N9030" s="28"/>
      <c r="O9030" s="28"/>
      <c r="P9030" s="28"/>
      <c r="Q9030" s="28"/>
      <c r="R9030" s="28"/>
    </row>
    <row r="9031" spans="2:18">
      <c r="B9031" s="28"/>
      <c r="C9031" s="28"/>
      <c r="D9031" s="28"/>
      <c r="E9031" s="28"/>
      <c r="F9031" s="28"/>
      <c r="G9031" s="28"/>
      <c r="H9031" s="28"/>
      <c r="I9031" s="28"/>
      <c r="J9031" s="28"/>
      <c r="K9031" s="28"/>
      <c r="L9031" s="28"/>
      <c r="M9031" s="28"/>
      <c r="N9031" s="28"/>
      <c r="O9031" s="28"/>
      <c r="P9031" s="28"/>
      <c r="Q9031" s="28"/>
      <c r="R9031" s="28"/>
    </row>
    <row r="9032" spans="2:18">
      <c r="B9032" s="28"/>
      <c r="C9032" s="28"/>
      <c r="D9032" s="28"/>
      <c r="E9032" s="28"/>
      <c r="F9032" s="28"/>
      <c r="G9032" s="28"/>
      <c r="H9032" s="28"/>
      <c r="I9032" s="28"/>
      <c r="J9032" s="28"/>
      <c r="K9032" s="28"/>
      <c r="L9032" s="28"/>
      <c r="M9032" s="28"/>
      <c r="N9032" s="28"/>
      <c r="O9032" s="28"/>
      <c r="P9032" s="28"/>
      <c r="Q9032" s="28"/>
      <c r="R9032" s="28"/>
    </row>
    <row r="9033" spans="2:18">
      <c r="B9033" s="28"/>
      <c r="C9033" s="28"/>
      <c r="D9033" s="28"/>
      <c r="E9033" s="28"/>
      <c r="F9033" s="28"/>
      <c r="G9033" s="28"/>
      <c r="H9033" s="28"/>
      <c r="I9033" s="28"/>
      <c r="J9033" s="28"/>
      <c r="K9033" s="28"/>
      <c r="L9033" s="28"/>
      <c r="M9033" s="28"/>
      <c r="N9033" s="28"/>
      <c r="O9033" s="28"/>
      <c r="P9033" s="28"/>
      <c r="Q9033" s="28"/>
      <c r="R9033" s="28"/>
    </row>
    <row r="9034" spans="2:18">
      <c r="B9034" s="28"/>
      <c r="C9034" s="28"/>
      <c r="D9034" s="28"/>
      <c r="E9034" s="28"/>
      <c r="F9034" s="28"/>
      <c r="G9034" s="28"/>
      <c r="H9034" s="28"/>
      <c r="I9034" s="28"/>
      <c r="J9034" s="28"/>
      <c r="K9034" s="28"/>
      <c r="L9034" s="28"/>
      <c r="M9034" s="28"/>
      <c r="N9034" s="28"/>
      <c r="O9034" s="28"/>
      <c r="P9034" s="28"/>
      <c r="Q9034" s="28"/>
      <c r="R9034" s="28"/>
    </row>
    <row r="9035" spans="2:18">
      <c r="B9035" s="28"/>
      <c r="C9035" s="28"/>
      <c r="D9035" s="28"/>
      <c r="E9035" s="28"/>
      <c r="F9035" s="28"/>
      <c r="G9035" s="28"/>
      <c r="H9035" s="28"/>
      <c r="I9035" s="28"/>
      <c r="J9035" s="28"/>
      <c r="K9035" s="28"/>
      <c r="L9035" s="28"/>
      <c r="M9035" s="28"/>
      <c r="N9035" s="28"/>
      <c r="O9035" s="28"/>
      <c r="P9035" s="28"/>
      <c r="Q9035" s="28"/>
      <c r="R9035" s="28"/>
    </row>
    <row r="9036" spans="2:18">
      <c r="B9036" s="28"/>
      <c r="C9036" s="28"/>
      <c r="D9036" s="28"/>
      <c r="E9036" s="28"/>
      <c r="F9036" s="28"/>
      <c r="G9036" s="28"/>
      <c r="H9036" s="28"/>
      <c r="I9036" s="28"/>
      <c r="J9036" s="28"/>
      <c r="K9036" s="28"/>
      <c r="L9036" s="28"/>
      <c r="M9036" s="28"/>
      <c r="N9036" s="28"/>
      <c r="O9036" s="28"/>
      <c r="P9036" s="28"/>
      <c r="Q9036" s="28"/>
      <c r="R9036" s="28"/>
    </row>
    <row r="9037" spans="2:18">
      <c r="B9037" s="28"/>
      <c r="C9037" s="28"/>
      <c r="D9037" s="28"/>
      <c r="E9037" s="28"/>
      <c r="F9037" s="28"/>
      <c r="G9037" s="28"/>
      <c r="H9037" s="28"/>
      <c r="I9037" s="28"/>
      <c r="J9037" s="28"/>
      <c r="K9037" s="28"/>
      <c r="L9037" s="28"/>
      <c r="M9037" s="28"/>
      <c r="N9037" s="28"/>
      <c r="O9037" s="28"/>
      <c r="P9037" s="28"/>
      <c r="Q9037" s="28"/>
      <c r="R9037" s="28"/>
    </row>
    <row r="9038" spans="2:18">
      <c r="B9038" s="28"/>
      <c r="C9038" s="28"/>
      <c r="D9038" s="28"/>
      <c r="E9038" s="28"/>
      <c r="F9038" s="28"/>
      <c r="G9038" s="28"/>
      <c r="H9038" s="28"/>
      <c r="I9038" s="28"/>
      <c r="J9038" s="28"/>
      <c r="K9038" s="28"/>
      <c r="L9038" s="28"/>
      <c r="M9038" s="28"/>
      <c r="N9038" s="28"/>
      <c r="O9038" s="28"/>
      <c r="P9038" s="28"/>
      <c r="Q9038" s="28"/>
      <c r="R9038" s="28"/>
    </row>
    <row r="9039" spans="2:18">
      <c r="B9039" s="28"/>
      <c r="C9039" s="28"/>
      <c r="D9039" s="28"/>
      <c r="E9039" s="28"/>
      <c r="F9039" s="28"/>
      <c r="G9039" s="28"/>
      <c r="H9039" s="28"/>
      <c r="I9039" s="28"/>
      <c r="J9039" s="28"/>
      <c r="K9039" s="28"/>
      <c r="L9039" s="28"/>
      <c r="M9039" s="28"/>
      <c r="N9039" s="28"/>
      <c r="O9039" s="28"/>
      <c r="P9039" s="28"/>
      <c r="Q9039" s="28"/>
      <c r="R9039" s="28"/>
    </row>
    <row r="9040" spans="2:18">
      <c r="B9040" s="28"/>
      <c r="C9040" s="28"/>
      <c r="D9040" s="28"/>
      <c r="E9040" s="28"/>
      <c r="F9040" s="28"/>
      <c r="G9040" s="28"/>
      <c r="H9040" s="28"/>
      <c r="I9040" s="28"/>
      <c r="J9040" s="28"/>
      <c r="K9040" s="28"/>
      <c r="L9040" s="28"/>
      <c r="M9040" s="28"/>
      <c r="N9040" s="28"/>
      <c r="O9040" s="28"/>
      <c r="P9040" s="28"/>
      <c r="Q9040" s="28"/>
      <c r="R9040" s="28"/>
    </row>
    <row r="9041" spans="2:18">
      <c r="B9041" s="28"/>
      <c r="C9041" s="28"/>
      <c r="D9041" s="28"/>
      <c r="E9041" s="28"/>
      <c r="F9041" s="28"/>
      <c r="G9041" s="28"/>
      <c r="H9041" s="28"/>
      <c r="I9041" s="28"/>
      <c r="J9041" s="28"/>
      <c r="K9041" s="28"/>
      <c r="L9041" s="28"/>
      <c r="M9041" s="28"/>
      <c r="N9041" s="28"/>
      <c r="O9041" s="28"/>
      <c r="P9041" s="28"/>
      <c r="Q9041" s="28"/>
      <c r="R9041" s="28"/>
    </row>
    <row r="9042" spans="2:18">
      <c r="B9042" s="28"/>
      <c r="C9042" s="28"/>
      <c r="D9042" s="28"/>
      <c r="E9042" s="28"/>
      <c r="F9042" s="28"/>
      <c r="G9042" s="28"/>
      <c r="H9042" s="28"/>
      <c r="I9042" s="28"/>
      <c r="J9042" s="28"/>
      <c r="K9042" s="28"/>
      <c r="L9042" s="28"/>
      <c r="M9042" s="28"/>
      <c r="N9042" s="28"/>
      <c r="O9042" s="28"/>
      <c r="P9042" s="28"/>
      <c r="Q9042" s="28"/>
      <c r="R9042" s="28"/>
    </row>
    <row r="9043" spans="2:18">
      <c r="B9043" s="28"/>
      <c r="C9043" s="28"/>
      <c r="D9043" s="28"/>
      <c r="E9043" s="28"/>
      <c r="F9043" s="28"/>
      <c r="G9043" s="28"/>
      <c r="H9043" s="28"/>
      <c r="I9043" s="28"/>
      <c r="J9043" s="28"/>
      <c r="K9043" s="28"/>
      <c r="L9043" s="28"/>
      <c r="M9043" s="28"/>
      <c r="N9043" s="28"/>
      <c r="O9043" s="28"/>
      <c r="P9043" s="28"/>
      <c r="Q9043" s="28"/>
      <c r="R9043" s="28"/>
    </row>
    <row r="9044" spans="2:18">
      <c r="B9044" s="28"/>
      <c r="C9044" s="28"/>
      <c r="D9044" s="28"/>
      <c r="E9044" s="28"/>
      <c r="F9044" s="28"/>
      <c r="G9044" s="28"/>
      <c r="H9044" s="28"/>
      <c r="I9044" s="28"/>
      <c r="J9044" s="28"/>
      <c r="K9044" s="28"/>
      <c r="L9044" s="28"/>
      <c r="M9044" s="28"/>
      <c r="N9044" s="28"/>
      <c r="O9044" s="28"/>
      <c r="P9044" s="28"/>
      <c r="Q9044" s="28"/>
      <c r="R9044" s="28"/>
    </row>
    <row r="9045" spans="2:18">
      <c r="B9045" s="28"/>
      <c r="C9045" s="28"/>
      <c r="D9045" s="28"/>
      <c r="E9045" s="28"/>
      <c r="F9045" s="28"/>
      <c r="G9045" s="28"/>
      <c r="H9045" s="28"/>
      <c r="I9045" s="28"/>
      <c r="J9045" s="28"/>
      <c r="K9045" s="28"/>
      <c r="L9045" s="28"/>
      <c r="M9045" s="28"/>
      <c r="N9045" s="28"/>
      <c r="O9045" s="28"/>
      <c r="P9045" s="28"/>
      <c r="Q9045" s="28"/>
      <c r="R9045" s="28"/>
    </row>
    <row r="9046" spans="2:18">
      <c r="B9046" s="28"/>
      <c r="C9046" s="28"/>
      <c r="D9046" s="28"/>
      <c r="E9046" s="28"/>
      <c r="F9046" s="28"/>
      <c r="G9046" s="28"/>
      <c r="H9046" s="28"/>
      <c r="I9046" s="28"/>
      <c r="J9046" s="28"/>
      <c r="K9046" s="28"/>
      <c r="L9046" s="28"/>
      <c r="M9046" s="28"/>
      <c r="N9046" s="28"/>
      <c r="O9046" s="28"/>
      <c r="P9046" s="28"/>
      <c r="Q9046" s="28"/>
      <c r="R9046" s="28"/>
    </row>
    <row r="9047" spans="2:18">
      <c r="B9047" s="28"/>
      <c r="C9047" s="28"/>
      <c r="D9047" s="28"/>
      <c r="E9047" s="28"/>
      <c r="F9047" s="28"/>
      <c r="G9047" s="28"/>
      <c r="H9047" s="28"/>
      <c r="I9047" s="28"/>
      <c r="J9047" s="28"/>
      <c r="K9047" s="28"/>
      <c r="L9047" s="28"/>
      <c r="M9047" s="28"/>
      <c r="N9047" s="28"/>
      <c r="O9047" s="28"/>
      <c r="P9047" s="28"/>
      <c r="Q9047" s="28"/>
      <c r="R9047" s="28"/>
    </row>
    <row r="9048" spans="2:18">
      <c r="B9048" s="28"/>
      <c r="C9048" s="28"/>
      <c r="D9048" s="28"/>
      <c r="E9048" s="28"/>
      <c r="F9048" s="28"/>
      <c r="G9048" s="28"/>
      <c r="H9048" s="28"/>
      <c r="I9048" s="28"/>
      <c r="J9048" s="28"/>
      <c r="K9048" s="28"/>
      <c r="L9048" s="28"/>
      <c r="M9048" s="28"/>
      <c r="N9048" s="28"/>
      <c r="O9048" s="28"/>
      <c r="P9048" s="28"/>
      <c r="Q9048" s="28"/>
      <c r="R9048" s="28"/>
    </row>
    <row r="9049" spans="2:18">
      <c r="B9049" s="28"/>
      <c r="C9049" s="28"/>
      <c r="D9049" s="28"/>
      <c r="E9049" s="28"/>
      <c r="F9049" s="28"/>
      <c r="G9049" s="28"/>
      <c r="H9049" s="28"/>
      <c r="I9049" s="28"/>
      <c r="J9049" s="28"/>
      <c r="K9049" s="28"/>
      <c r="L9049" s="28"/>
      <c r="M9049" s="28"/>
      <c r="N9049" s="28"/>
      <c r="O9049" s="28"/>
      <c r="P9049" s="28"/>
      <c r="Q9049" s="28"/>
      <c r="R9049" s="28"/>
    </row>
    <row r="9050" spans="2:18">
      <c r="B9050" s="28"/>
      <c r="C9050" s="28"/>
      <c r="D9050" s="28"/>
      <c r="E9050" s="28"/>
      <c r="F9050" s="28"/>
      <c r="G9050" s="28"/>
      <c r="H9050" s="28"/>
      <c r="I9050" s="28"/>
      <c r="J9050" s="28"/>
      <c r="K9050" s="28"/>
      <c r="L9050" s="28"/>
      <c r="M9050" s="28"/>
      <c r="N9050" s="28"/>
      <c r="O9050" s="28"/>
      <c r="P9050" s="28"/>
      <c r="Q9050" s="28"/>
      <c r="R9050" s="28"/>
    </row>
    <row r="9051" spans="2:18">
      <c r="B9051" s="28"/>
      <c r="C9051" s="28"/>
      <c r="D9051" s="28"/>
      <c r="E9051" s="28"/>
      <c r="F9051" s="28"/>
      <c r="G9051" s="28"/>
      <c r="H9051" s="28"/>
      <c r="I9051" s="28"/>
      <c r="J9051" s="28"/>
      <c r="K9051" s="28"/>
      <c r="L9051" s="28"/>
      <c r="M9051" s="28"/>
      <c r="N9051" s="28"/>
      <c r="O9051" s="28"/>
      <c r="P9051" s="28"/>
      <c r="Q9051" s="28"/>
      <c r="R9051" s="28"/>
    </row>
    <row r="9052" spans="2:18">
      <c r="B9052" s="28"/>
      <c r="C9052" s="28"/>
      <c r="D9052" s="28"/>
      <c r="E9052" s="28"/>
      <c r="F9052" s="28"/>
      <c r="G9052" s="28"/>
      <c r="H9052" s="28"/>
      <c r="I9052" s="28"/>
      <c r="J9052" s="28"/>
      <c r="K9052" s="28"/>
      <c r="L9052" s="28"/>
      <c r="M9052" s="28"/>
      <c r="N9052" s="28"/>
      <c r="O9052" s="28"/>
      <c r="P9052" s="28"/>
      <c r="Q9052" s="28"/>
      <c r="R9052" s="28"/>
    </row>
    <row r="9053" spans="2:18">
      <c r="B9053" s="28"/>
      <c r="C9053" s="28"/>
      <c r="D9053" s="28"/>
      <c r="E9053" s="28"/>
      <c r="F9053" s="28"/>
      <c r="G9053" s="28"/>
      <c r="H9053" s="28"/>
      <c r="I9053" s="28"/>
      <c r="J9053" s="28"/>
      <c r="K9053" s="28"/>
      <c r="L9053" s="28"/>
      <c r="M9053" s="28"/>
      <c r="N9053" s="28"/>
      <c r="O9053" s="28"/>
      <c r="P9053" s="28"/>
      <c r="Q9053" s="28"/>
      <c r="R9053" s="28"/>
    </row>
    <row r="9054" spans="2:18">
      <c r="B9054" s="28"/>
      <c r="C9054" s="28"/>
      <c r="D9054" s="28"/>
      <c r="E9054" s="28"/>
      <c r="F9054" s="28"/>
      <c r="G9054" s="28"/>
      <c r="H9054" s="28"/>
      <c r="I9054" s="28"/>
      <c r="J9054" s="28"/>
      <c r="K9054" s="28"/>
      <c r="L9054" s="28"/>
      <c r="M9054" s="28"/>
      <c r="N9054" s="28"/>
      <c r="O9054" s="28"/>
      <c r="P9054" s="28"/>
      <c r="Q9054" s="28"/>
      <c r="R9054" s="28"/>
    </row>
    <row r="9055" spans="2:18">
      <c r="B9055" s="28"/>
      <c r="C9055" s="28"/>
      <c r="D9055" s="28"/>
      <c r="E9055" s="28"/>
      <c r="F9055" s="28"/>
      <c r="G9055" s="28"/>
      <c r="H9055" s="28"/>
      <c r="I9055" s="28"/>
      <c r="J9055" s="28"/>
      <c r="K9055" s="28"/>
      <c r="L9055" s="28"/>
      <c r="M9055" s="28"/>
      <c r="N9055" s="28"/>
      <c r="O9055" s="28"/>
      <c r="P9055" s="28"/>
      <c r="Q9055" s="28"/>
      <c r="R9055" s="28"/>
    </row>
    <row r="9056" spans="2:18">
      <c r="B9056" s="28"/>
      <c r="C9056" s="28"/>
      <c r="D9056" s="28"/>
      <c r="E9056" s="28"/>
      <c r="F9056" s="28"/>
      <c r="G9056" s="28"/>
      <c r="H9056" s="28"/>
      <c r="I9056" s="28"/>
      <c r="J9056" s="28"/>
      <c r="K9056" s="28"/>
      <c r="L9056" s="28"/>
      <c r="M9056" s="28"/>
      <c r="N9056" s="28"/>
      <c r="O9056" s="28"/>
      <c r="P9056" s="28"/>
      <c r="Q9056" s="28"/>
      <c r="R9056" s="28"/>
    </row>
    <row r="9057" spans="2:18">
      <c r="B9057" s="28"/>
      <c r="C9057" s="28"/>
      <c r="D9057" s="28"/>
      <c r="E9057" s="28"/>
      <c r="F9057" s="28"/>
      <c r="G9057" s="28"/>
      <c r="H9057" s="28"/>
      <c r="I9057" s="28"/>
      <c r="J9057" s="28"/>
      <c r="K9057" s="28"/>
      <c r="L9057" s="28"/>
      <c r="M9057" s="28"/>
      <c r="N9057" s="28"/>
      <c r="O9057" s="28"/>
      <c r="P9057" s="28"/>
      <c r="Q9057" s="28"/>
      <c r="R9057" s="28"/>
    </row>
    <row r="9058" spans="2:18">
      <c r="B9058" s="28"/>
      <c r="C9058" s="28"/>
      <c r="D9058" s="28"/>
      <c r="E9058" s="28"/>
      <c r="F9058" s="28"/>
      <c r="G9058" s="28"/>
      <c r="H9058" s="28"/>
      <c r="I9058" s="28"/>
      <c r="J9058" s="28"/>
      <c r="K9058" s="28"/>
      <c r="L9058" s="28"/>
      <c r="M9058" s="28"/>
      <c r="N9058" s="28"/>
      <c r="O9058" s="28"/>
      <c r="P9058" s="28"/>
      <c r="Q9058" s="28"/>
      <c r="R9058" s="28"/>
    </row>
    <row r="9059" spans="2:18">
      <c r="B9059" s="28"/>
      <c r="C9059" s="28"/>
      <c r="D9059" s="28"/>
      <c r="E9059" s="28"/>
      <c r="F9059" s="28"/>
      <c r="G9059" s="28"/>
      <c r="H9059" s="28"/>
      <c r="I9059" s="28"/>
      <c r="J9059" s="28"/>
      <c r="K9059" s="28"/>
      <c r="L9059" s="28"/>
      <c r="M9059" s="28"/>
      <c r="N9059" s="28"/>
      <c r="O9059" s="28"/>
      <c r="P9059" s="28"/>
      <c r="Q9059" s="28"/>
      <c r="R9059" s="28"/>
    </row>
    <row r="9060" spans="2:18">
      <c r="B9060" s="28"/>
      <c r="C9060" s="28"/>
      <c r="D9060" s="28"/>
      <c r="E9060" s="28"/>
      <c r="F9060" s="28"/>
      <c r="G9060" s="28"/>
      <c r="H9060" s="28"/>
      <c r="I9060" s="28"/>
      <c r="J9060" s="28"/>
      <c r="K9060" s="28"/>
      <c r="L9060" s="28"/>
      <c r="M9060" s="28"/>
      <c r="N9060" s="28"/>
      <c r="O9060" s="28"/>
      <c r="P9060" s="28"/>
      <c r="Q9060" s="28"/>
      <c r="R9060" s="28"/>
    </row>
    <row r="9061" spans="2:18">
      <c r="B9061" s="28"/>
      <c r="C9061" s="28"/>
      <c r="D9061" s="28"/>
      <c r="E9061" s="28"/>
      <c r="F9061" s="28"/>
      <c r="G9061" s="28"/>
      <c r="H9061" s="28"/>
      <c r="I9061" s="28"/>
      <c r="J9061" s="28"/>
      <c r="K9061" s="28"/>
      <c r="L9061" s="28"/>
      <c r="M9061" s="28"/>
      <c r="N9061" s="28"/>
      <c r="O9061" s="28"/>
      <c r="P9061" s="28"/>
      <c r="Q9061" s="28"/>
      <c r="R9061" s="28"/>
    </row>
    <row r="9062" spans="2:18">
      <c r="B9062" s="28"/>
      <c r="C9062" s="28"/>
      <c r="D9062" s="28"/>
      <c r="E9062" s="28"/>
      <c r="F9062" s="28"/>
      <c r="G9062" s="28"/>
      <c r="H9062" s="28"/>
      <c r="I9062" s="28"/>
      <c r="J9062" s="28"/>
      <c r="K9062" s="28"/>
      <c r="L9062" s="28"/>
      <c r="M9062" s="28"/>
      <c r="N9062" s="28"/>
      <c r="O9062" s="28"/>
      <c r="P9062" s="28"/>
      <c r="Q9062" s="28"/>
      <c r="R9062" s="28"/>
    </row>
    <row r="9063" spans="2:18">
      <c r="B9063" s="28"/>
      <c r="C9063" s="28"/>
      <c r="D9063" s="28"/>
      <c r="E9063" s="28"/>
      <c r="F9063" s="28"/>
      <c r="G9063" s="28"/>
      <c r="H9063" s="28"/>
      <c r="I9063" s="28"/>
      <c r="J9063" s="28"/>
      <c r="K9063" s="28"/>
      <c r="L9063" s="28"/>
      <c r="M9063" s="28"/>
      <c r="N9063" s="28"/>
      <c r="O9063" s="28"/>
      <c r="P9063" s="28"/>
      <c r="Q9063" s="28"/>
      <c r="R9063" s="28"/>
    </row>
    <row r="9064" spans="2:18">
      <c r="B9064" s="28"/>
      <c r="C9064" s="28"/>
      <c r="D9064" s="28"/>
      <c r="E9064" s="28"/>
      <c r="F9064" s="28"/>
      <c r="G9064" s="28"/>
      <c r="H9064" s="28"/>
      <c r="I9064" s="28"/>
      <c r="J9064" s="28"/>
      <c r="K9064" s="28"/>
      <c r="L9064" s="28"/>
      <c r="M9064" s="28"/>
      <c r="N9064" s="28"/>
      <c r="O9064" s="28"/>
      <c r="P9064" s="28"/>
      <c r="Q9064" s="28"/>
      <c r="R9064" s="28"/>
    </row>
    <row r="9065" spans="2:18">
      <c r="B9065" s="28"/>
      <c r="C9065" s="28"/>
      <c r="D9065" s="28"/>
      <c r="E9065" s="28"/>
      <c r="F9065" s="28"/>
      <c r="G9065" s="28"/>
      <c r="H9065" s="28"/>
      <c r="I9065" s="28"/>
      <c r="J9065" s="28"/>
      <c r="K9065" s="28"/>
      <c r="L9065" s="28"/>
      <c r="M9065" s="28"/>
      <c r="N9065" s="28"/>
      <c r="O9065" s="28"/>
      <c r="P9065" s="28"/>
      <c r="Q9065" s="28"/>
      <c r="R9065" s="28"/>
    </row>
    <row r="9066" spans="2:18">
      <c r="B9066" s="28"/>
      <c r="C9066" s="28"/>
      <c r="D9066" s="28"/>
      <c r="E9066" s="28"/>
      <c r="F9066" s="28"/>
      <c r="G9066" s="28"/>
      <c r="H9066" s="28"/>
      <c r="I9066" s="28"/>
      <c r="J9066" s="28"/>
      <c r="K9066" s="28"/>
      <c r="L9066" s="28"/>
      <c r="M9066" s="28"/>
      <c r="N9066" s="28"/>
      <c r="O9066" s="28"/>
      <c r="P9066" s="28"/>
      <c r="Q9066" s="28"/>
      <c r="R9066" s="28"/>
    </row>
    <row r="9067" spans="2:18">
      <c r="B9067" s="28"/>
      <c r="C9067" s="28"/>
      <c r="D9067" s="28"/>
      <c r="E9067" s="28"/>
      <c r="F9067" s="28"/>
      <c r="G9067" s="28"/>
      <c r="H9067" s="28"/>
      <c r="I9067" s="28"/>
      <c r="J9067" s="28"/>
      <c r="K9067" s="28"/>
      <c r="L9067" s="28"/>
      <c r="M9067" s="28"/>
      <c r="N9067" s="28"/>
      <c r="O9067" s="28"/>
      <c r="P9067" s="28"/>
      <c r="Q9067" s="28"/>
      <c r="R9067" s="28"/>
    </row>
    <row r="9068" spans="2:18">
      <c r="B9068" s="28"/>
      <c r="C9068" s="28"/>
      <c r="D9068" s="28"/>
      <c r="E9068" s="28"/>
      <c r="F9068" s="28"/>
      <c r="G9068" s="28"/>
      <c r="H9068" s="28"/>
      <c r="I9068" s="28"/>
      <c r="J9068" s="28"/>
      <c r="K9068" s="28"/>
      <c r="L9068" s="28"/>
      <c r="M9068" s="28"/>
      <c r="N9068" s="28"/>
      <c r="O9068" s="28"/>
      <c r="P9068" s="28"/>
      <c r="Q9068" s="28"/>
      <c r="R9068" s="28"/>
    </row>
    <row r="9069" spans="2:18">
      <c r="B9069" s="28"/>
      <c r="C9069" s="28"/>
      <c r="D9069" s="28"/>
      <c r="E9069" s="28"/>
      <c r="F9069" s="28"/>
      <c r="G9069" s="28"/>
      <c r="H9069" s="28"/>
      <c r="I9069" s="28"/>
      <c r="J9069" s="28"/>
      <c r="K9069" s="28"/>
      <c r="L9069" s="28"/>
      <c r="M9069" s="28"/>
      <c r="N9069" s="28"/>
      <c r="O9069" s="28"/>
      <c r="P9069" s="28"/>
      <c r="Q9069" s="28"/>
      <c r="R9069" s="28"/>
    </row>
    <row r="9070" spans="2:18">
      <c r="B9070" s="28"/>
      <c r="C9070" s="28"/>
      <c r="D9070" s="28"/>
      <c r="E9070" s="28"/>
      <c r="F9070" s="28"/>
      <c r="G9070" s="28"/>
      <c r="H9070" s="28"/>
      <c r="I9070" s="28"/>
      <c r="J9070" s="28"/>
      <c r="K9070" s="28"/>
      <c r="L9070" s="28"/>
      <c r="M9070" s="28"/>
      <c r="N9070" s="28"/>
      <c r="O9070" s="28"/>
      <c r="P9070" s="28"/>
      <c r="Q9070" s="28"/>
      <c r="R9070" s="28"/>
    </row>
    <row r="9071" spans="2:18">
      <c r="B9071" s="28"/>
      <c r="C9071" s="28"/>
      <c r="D9071" s="28"/>
      <c r="E9071" s="28"/>
      <c r="F9071" s="28"/>
      <c r="G9071" s="28"/>
      <c r="H9071" s="28"/>
      <c r="I9071" s="28"/>
      <c r="J9071" s="28"/>
      <c r="K9071" s="28"/>
      <c r="L9071" s="28"/>
      <c r="M9071" s="28"/>
      <c r="N9071" s="28"/>
      <c r="O9071" s="28"/>
      <c r="P9071" s="28"/>
      <c r="Q9071" s="28"/>
      <c r="R9071" s="28"/>
    </row>
    <row r="9072" spans="2:18">
      <c r="B9072" s="28"/>
      <c r="C9072" s="28"/>
      <c r="D9072" s="28"/>
      <c r="E9072" s="28"/>
      <c r="F9072" s="28"/>
      <c r="G9072" s="28"/>
      <c r="H9072" s="28"/>
      <c r="I9072" s="28"/>
      <c r="J9072" s="28"/>
      <c r="K9072" s="28"/>
      <c r="L9072" s="28"/>
      <c r="M9072" s="28"/>
      <c r="N9072" s="28"/>
      <c r="O9072" s="28"/>
      <c r="P9072" s="28"/>
      <c r="Q9072" s="28"/>
      <c r="R9072" s="28"/>
    </row>
    <row r="9073" spans="2:18">
      <c r="B9073" s="28"/>
      <c r="C9073" s="28"/>
      <c r="D9073" s="28"/>
      <c r="E9073" s="28"/>
      <c r="F9073" s="28"/>
      <c r="G9073" s="28"/>
      <c r="H9073" s="28"/>
      <c r="I9073" s="28"/>
      <c r="J9073" s="28"/>
      <c r="K9073" s="28"/>
      <c r="L9073" s="28"/>
      <c r="M9073" s="28"/>
      <c r="N9073" s="28"/>
      <c r="O9073" s="28"/>
      <c r="P9073" s="28"/>
      <c r="Q9073" s="28"/>
      <c r="R9073" s="28"/>
    </row>
    <row r="9074" spans="2:18">
      <c r="B9074" s="28"/>
      <c r="C9074" s="28"/>
      <c r="D9074" s="28"/>
      <c r="E9074" s="28"/>
      <c r="F9074" s="28"/>
      <c r="G9074" s="28"/>
      <c r="H9074" s="28"/>
      <c r="I9074" s="28"/>
      <c r="J9074" s="28"/>
      <c r="K9074" s="28"/>
      <c r="L9074" s="28"/>
      <c r="M9074" s="28"/>
      <c r="N9074" s="28"/>
      <c r="O9074" s="28"/>
      <c r="P9074" s="28"/>
      <c r="Q9074" s="28"/>
      <c r="R9074" s="28"/>
    </row>
    <row r="9075" spans="2:18">
      <c r="B9075" s="28"/>
      <c r="C9075" s="28"/>
      <c r="D9075" s="28"/>
      <c r="E9075" s="28"/>
      <c r="F9075" s="28"/>
      <c r="G9075" s="28"/>
      <c r="H9075" s="28"/>
      <c r="I9075" s="28"/>
      <c r="J9075" s="28"/>
      <c r="K9075" s="28"/>
      <c r="L9075" s="28"/>
      <c r="M9075" s="28"/>
      <c r="N9075" s="28"/>
      <c r="O9075" s="28"/>
      <c r="P9075" s="28"/>
      <c r="Q9075" s="28"/>
      <c r="R9075" s="28"/>
    </row>
    <row r="9076" spans="2:18">
      <c r="B9076" s="28"/>
      <c r="C9076" s="28"/>
      <c r="D9076" s="28"/>
      <c r="E9076" s="28"/>
      <c r="F9076" s="28"/>
      <c r="G9076" s="28"/>
      <c r="H9076" s="28"/>
      <c r="I9076" s="28"/>
      <c r="J9076" s="28"/>
      <c r="K9076" s="28"/>
      <c r="L9076" s="28"/>
      <c r="M9076" s="28"/>
      <c r="N9076" s="28"/>
      <c r="O9076" s="28"/>
      <c r="P9076" s="28"/>
      <c r="Q9076" s="28"/>
      <c r="R9076" s="28"/>
    </row>
    <row r="9077" spans="2:18">
      <c r="B9077" s="28"/>
      <c r="C9077" s="28"/>
      <c r="D9077" s="28"/>
      <c r="E9077" s="28"/>
      <c r="F9077" s="28"/>
      <c r="G9077" s="28"/>
      <c r="H9077" s="28"/>
      <c r="I9077" s="28"/>
      <c r="J9077" s="28"/>
      <c r="K9077" s="28"/>
      <c r="L9077" s="28"/>
      <c r="M9077" s="28"/>
      <c r="N9077" s="28"/>
      <c r="O9077" s="28"/>
      <c r="P9077" s="28"/>
      <c r="Q9077" s="28"/>
      <c r="R9077" s="28"/>
    </row>
    <row r="9078" spans="2:18">
      <c r="B9078" s="28"/>
      <c r="C9078" s="28"/>
      <c r="D9078" s="28"/>
      <c r="E9078" s="28"/>
      <c r="F9078" s="28"/>
      <c r="G9078" s="28"/>
      <c r="H9078" s="28"/>
      <c r="I9078" s="28"/>
      <c r="J9078" s="28"/>
      <c r="K9078" s="28"/>
      <c r="L9078" s="28"/>
      <c r="M9078" s="28"/>
      <c r="N9078" s="28"/>
      <c r="O9078" s="28"/>
      <c r="P9078" s="28"/>
      <c r="Q9078" s="28"/>
      <c r="R9078" s="28"/>
    </row>
    <row r="9079" spans="2:18">
      <c r="B9079" s="28"/>
      <c r="C9079" s="28"/>
      <c r="D9079" s="28"/>
      <c r="E9079" s="28"/>
      <c r="F9079" s="28"/>
      <c r="G9079" s="28"/>
      <c r="H9079" s="28"/>
      <c r="I9079" s="28"/>
      <c r="J9079" s="28"/>
      <c r="K9079" s="28"/>
      <c r="L9079" s="28"/>
      <c r="M9079" s="28"/>
      <c r="N9079" s="28"/>
      <c r="O9079" s="28"/>
      <c r="P9079" s="28"/>
      <c r="Q9079" s="28"/>
      <c r="R9079" s="28"/>
    </row>
    <row r="9080" spans="2:18">
      <c r="B9080" s="28"/>
      <c r="C9080" s="28"/>
      <c r="D9080" s="28"/>
      <c r="E9080" s="28"/>
      <c r="F9080" s="28"/>
      <c r="G9080" s="28"/>
      <c r="H9080" s="28"/>
      <c r="I9080" s="28"/>
      <c r="J9080" s="28"/>
      <c r="K9080" s="28"/>
      <c r="L9080" s="28"/>
      <c r="M9080" s="28"/>
      <c r="N9080" s="28"/>
      <c r="O9080" s="28"/>
      <c r="P9080" s="28"/>
      <c r="Q9080" s="28"/>
      <c r="R9080" s="28"/>
    </row>
    <row r="9081" spans="2:18">
      <c r="B9081" s="28"/>
      <c r="C9081" s="28"/>
      <c r="D9081" s="28"/>
      <c r="E9081" s="28"/>
      <c r="F9081" s="28"/>
      <c r="G9081" s="28"/>
      <c r="H9081" s="28"/>
      <c r="I9081" s="28"/>
      <c r="J9081" s="28"/>
      <c r="K9081" s="28"/>
      <c r="L9081" s="28"/>
      <c r="M9081" s="28"/>
      <c r="N9081" s="28"/>
      <c r="O9081" s="28"/>
      <c r="P9081" s="28"/>
      <c r="Q9081" s="28"/>
      <c r="R9081" s="28"/>
    </row>
    <row r="9082" spans="2:18">
      <c r="B9082" s="28"/>
      <c r="C9082" s="28"/>
      <c r="D9082" s="28"/>
      <c r="E9082" s="28"/>
      <c r="F9082" s="28"/>
      <c r="G9082" s="28"/>
      <c r="H9082" s="28"/>
      <c r="I9082" s="28"/>
      <c r="J9082" s="28"/>
      <c r="K9082" s="28"/>
      <c r="L9082" s="28"/>
      <c r="M9082" s="28"/>
      <c r="N9082" s="28"/>
      <c r="O9082" s="28"/>
      <c r="P9082" s="28"/>
      <c r="Q9082" s="28"/>
      <c r="R9082" s="28"/>
    </row>
    <row r="9083" spans="2:18">
      <c r="B9083" s="28"/>
      <c r="C9083" s="28"/>
      <c r="D9083" s="28"/>
      <c r="E9083" s="28"/>
      <c r="F9083" s="28"/>
      <c r="G9083" s="28"/>
      <c r="H9083" s="28"/>
      <c r="I9083" s="28"/>
      <c r="J9083" s="28"/>
      <c r="K9083" s="28"/>
      <c r="L9083" s="28"/>
      <c r="M9083" s="28"/>
      <c r="N9083" s="28"/>
      <c r="O9083" s="28"/>
      <c r="P9083" s="28"/>
      <c r="Q9083" s="28"/>
      <c r="R9083" s="28"/>
    </row>
    <row r="9084" spans="2:18">
      <c r="B9084" s="28"/>
      <c r="C9084" s="28"/>
      <c r="D9084" s="28"/>
      <c r="E9084" s="28"/>
      <c r="F9084" s="28"/>
      <c r="G9084" s="28"/>
      <c r="H9084" s="28"/>
      <c r="I9084" s="28"/>
      <c r="J9084" s="28"/>
      <c r="K9084" s="28"/>
      <c r="L9084" s="28"/>
      <c r="M9084" s="28"/>
      <c r="N9084" s="28"/>
      <c r="O9084" s="28"/>
      <c r="P9084" s="28"/>
      <c r="Q9084" s="28"/>
      <c r="R9084" s="28"/>
    </row>
    <row r="9085" spans="2:18">
      <c r="B9085" s="28"/>
      <c r="C9085" s="28"/>
      <c r="D9085" s="28"/>
      <c r="E9085" s="28"/>
      <c r="F9085" s="28"/>
      <c r="G9085" s="28"/>
      <c r="H9085" s="28"/>
      <c r="I9085" s="28"/>
      <c r="J9085" s="28"/>
      <c r="K9085" s="28"/>
      <c r="L9085" s="28"/>
      <c r="M9085" s="28"/>
      <c r="N9085" s="28"/>
      <c r="O9085" s="28"/>
      <c r="P9085" s="28"/>
      <c r="Q9085" s="28"/>
      <c r="R9085" s="28"/>
    </row>
    <row r="9086" spans="2:18">
      <c r="B9086" s="28"/>
      <c r="C9086" s="28"/>
      <c r="D9086" s="28"/>
      <c r="E9086" s="28"/>
      <c r="F9086" s="28"/>
      <c r="G9086" s="28"/>
      <c r="H9086" s="28"/>
      <c r="I9086" s="28"/>
      <c r="J9086" s="28"/>
      <c r="K9086" s="28"/>
      <c r="L9086" s="28"/>
      <c r="M9086" s="28"/>
      <c r="N9086" s="28"/>
      <c r="O9086" s="28"/>
      <c r="P9086" s="28"/>
      <c r="Q9086" s="28"/>
      <c r="R9086" s="28"/>
    </row>
    <row r="9087" spans="2:18">
      <c r="B9087" s="28"/>
      <c r="C9087" s="28"/>
      <c r="D9087" s="28"/>
      <c r="E9087" s="28"/>
      <c r="F9087" s="28"/>
      <c r="G9087" s="28"/>
      <c r="H9087" s="28"/>
      <c r="I9087" s="28"/>
      <c r="J9087" s="28"/>
      <c r="K9087" s="28"/>
      <c r="L9087" s="28"/>
      <c r="M9087" s="28"/>
      <c r="N9087" s="28"/>
      <c r="O9087" s="28"/>
      <c r="P9087" s="28"/>
      <c r="Q9087" s="28"/>
      <c r="R9087" s="28"/>
    </row>
    <row r="9088" spans="2:18">
      <c r="B9088" s="28"/>
      <c r="C9088" s="28"/>
      <c r="D9088" s="28"/>
      <c r="E9088" s="28"/>
      <c r="F9088" s="28"/>
      <c r="G9088" s="28"/>
      <c r="H9088" s="28"/>
      <c r="I9088" s="28"/>
      <c r="J9088" s="28"/>
      <c r="K9088" s="28"/>
      <c r="L9088" s="28"/>
      <c r="M9088" s="28"/>
      <c r="N9088" s="28"/>
      <c r="O9088" s="28"/>
      <c r="P9088" s="28"/>
      <c r="Q9088" s="28"/>
      <c r="R9088" s="28"/>
    </row>
    <row r="9089" spans="2:18">
      <c r="B9089" s="28"/>
      <c r="C9089" s="28"/>
      <c r="D9089" s="28"/>
      <c r="E9089" s="28"/>
      <c r="F9089" s="28"/>
      <c r="G9089" s="28"/>
      <c r="H9089" s="28"/>
      <c r="I9089" s="28"/>
      <c r="J9089" s="28"/>
      <c r="K9089" s="28"/>
      <c r="L9089" s="28"/>
      <c r="M9089" s="28"/>
      <c r="N9089" s="28"/>
      <c r="O9089" s="28"/>
      <c r="P9089" s="28"/>
      <c r="Q9089" s="28"/>
      <c r="R9089" s="28"/>
    </row>
    <row r="9090" spans="2:18">
      <c r="B9090" s="28"/>
      <c r="C9090" s="28"/>
      <c r="D9090" s="28"/>
      <c r="E9090" s="28"/>
      <c r="F9090" s="28"/>
      <c r="G9090" s="28"/>
      <c r="H9090" s="28"/>
      <c r="I9090" s="28"/>
      <c r="J9090" s="28"/>
      <c r="K9090" s="28"/>
      <c r="L9090" s="28"/>
      <c r="M9090" s="28"/>
      <c r="N9090" s="28"/>
      <c r="O9090" s="28"/>
      <c r="P9090" s="28"/>
      <c r="Q9090" s="28"/>
      <c r="R9090" s="28"/>
    </row>
    <row r="9091" spans="2:18">
      <c r="B9091" s="28"/>
      <c r="C9091" s="28"/>
      <c r="D9091" s="28"/>
      <c r="E9091" s="28"/>
      <c r="F9091" s="28"/>
      <c r="G9091" s="28"/>
      <c r="H9091" s="28"/>
      <c r="I9091" s="28"/>
      <c r="J9091" s="28"/>
      <c r="K9091" s="28"/>
      <c r="L9091" s="28"/>
      <c r="M9091" s="28"/>
      <c r="N9091" s="28"/>
      <c r="O9091" s="28"/>
      <c r="P9091" s="28"/>
      <c r="Q9091" s="28"/>
      <c r="R9091" s="28"/>
    </row>
    <row r="9092" spans="2:18">
      <c r="B9092" s="28"/>
      <c r="C9092" s="28"/>
      <c r="D9092" s="28"/>
      <c r="E9092" s="28"/>
      <c r="F9092" s="28"/>
      <c r="G9092" s="28"/>
      <c r="H9092" s="28"/>
      <c r="I9092" s="28"/>
      <c r="J9092" s="28"/>
      <c r="K9092" s="28"/>
      <c r="L9092" s="28"/>
      <c r="M9092" s="28"/>
      <c r="N9092" s="28"/>
      <c r="O9092" s="28"/>
      <c r="P9092" s="28"/>
      <c r="Q9092" s="28"/>
      <c r="R9092" s="28"/>
    </row>
    <row r="9093" spans="2:18">
      <c r="B9093" s="28"/>
      <c r="C9093" s="28"/>
      <c r="D9093" s="28"/>
      <c r="E9093" s="28"/>
      <c r="F9093" s="28"/>
      <c r="G9093" s="28"/>
      <c r="H9093" s="28"/>
      <c r="I9093" s="28"/>
      <c r="J9093" s="28"/>
      <c r="K9093" s="28"/>
      <c r="L9093" s="28"/>
      <c r="M9093" s="28"/>
      <c r="N9093" s="28"/>
      <c r="O9093" s="28"/>
      <c r="P9093" s="28"/>
      <c r="Q9093" s="28"/>
      <c r="R9093" s="28"/>
    </row>
    <row r="9094" spans="2:18">
      <c r="B9094" s="28"/>
      <c r="C9094" s="28"/>
      <c r="D9094" s="28"/>
      <c r="E9094" s="28"/>
      <c r="F9094" s="28"/>
      <c r="G9094" s="28"/>
      <c r="H9094" s="28"/>
      <c r="I9094" s="28"/>
      <c r="J9094" s="28"/>
      <c r="K9094" s="28"/>
      <c r="L9094" s="28"/>
      <c r="M9094" s="28"/>
      <c r="N9094" s="28"/>
      <c r="O9094" s="28"/>
      <c r="P9094" s="28"/>
      <c r="Q9094" s="28"/>
      <c r="R9094" s="28"/>
    </row>
    <row r="9095" spans="2:18">
      <c r="B9095" s="28"/>
      <c r="C9095" s="28"/>
      <c r="D9095" s="28"/>
      <c r="E9095" s="28"/>
      <c r="F9095" s="28"/>
      <c r="G9095" s="28"/>
      <c r="H9095" s="28"/>
      <c r="I9095" s="28"/>
      <c r="J9095" s="28"/>
      <c r="K9095" s="28"/>
      <c r="L9095" s="28"/>
      <c r="M9095" s="28"/>
      <c r="N9095" s="28"/>
      <c r="O9095" s="28"/>
      <c r="P9095" s="28"/>
      <c r="Q9095" s="28"/>
      <c r="R9095" s="28"/>
    </row>
    <row r="9096" spans="2:18">
      <c r="B9096" s="28"/>
      <c r="C9096" s="28"/>
      <c r="D9096" s="28"/>
      <c r="E9096" s="28"/>
      <c r="F9096" s="28"/>
      <c r="G9096" s="28"/>
      <c r="H9096" s="28"/>
      <c r="I9096" s="28"/>
      <c r="J9096" s="28"/>
      <c r="K9096" s="28"/>
      <c r="L9096" s="28"/>
      <c r="M9096" s="28"/>
      <c r="N9096" s="28"/>
      <c r="O9096" s="28"/>
      <c r="P9096" s="28"/>
      <c r="Q9096" s="28"/>
      <c r="R9096" s="28"/>
    </row>
    <row r="9097" spans="2:18">
      <c r="B9097" s="28"/>
      <c r="C9097" s="28"/>
      <c r="D9097" s="28"/>
      <c r="E9097" s="28"/>
      <c r="F9097" s="28"/>
      <c r="G9097" s="28"/>
      <c r="H9097" s="28"/>
      <c r="I9097" s="28"/>
      <c r="J9097" s="28"/>
      <c r="K9097" s="28"/>
      <c r="L9097" s="28"/>
      <c r="M9097" s="28"/>
      <c r="N9097" s="28"/>
      <c r="O9097" s="28"/>
      <c r="P9097" s="28"/>
      <c r="Q9097" s="28"/>
      <c r="R9097" s="28"/>
    </row>
    <row r="9098" spans="2:18">
      <c r="B9098" s="28"/>
      <c r="C9098" s="28"/>
      <c r="D9098" s="28"/>
      <c r="E9098" s="28"/>
      <c r="F9098" s="28"/>
      <c r="G9098" s="28"/>
      <c r="H9098" s="28"/>
      <c r="I9098" s="28"/>
      <c r="J9098" s="28"/>
      <c r="K9098" s="28"/>
      <c r="L9098" s="28"/>
      <c r="M9098" s="28"/>
      <c r="N9098" s="28"/>
      <c r="O9098" s="28"/>
      <c r="P9098" s="28"/>
      <c r="Q9098" s="28"/>
      <c r="R9098" s="28"/>
    </row>
    <row r="9099" spans="2:18">
      <c r="B9099" s="28"/>
      <c r="C9099" s="28"/>
      <c r="D9099" s="28"/>
      <c r="E9099" s="28"/>
      <c r="F9099" s="28"/>
      <c r="G9099" s="28"/>
      <c r="H9099" s="28"/>
      <c r="I9099" s="28"/>
      <c r="J9099" s="28"/>
      <c r="K9099" s="28"/>
      <c r="L9099" s="28"/>
      <c r="M9099" s="28"/>
      <c r="N9099" s="28"/>
      <c r="O9099" s="28"/>
      <c r="P9099" s="28"/>
      <c r="Q9099" s="28"/>
      <c r="R9099" s="28"/>
    </row>
    <row r="9100" spans="2:18">
      <c r="B9100" s="28"/>
      <c r="C9100" s="28"/>
      <c r="D9100" s="28"/>
      <c r="E9100" s="28"/>
      <c r="F9100" s="28"/>
      <c r="G9100" s="28"/>
      <c r="H9100" s="28"/>
      <c r="I9100" s="28"/>
      <c r="J9100" s="28"/>
      <c r="K9100" s="28"/>
      <c r="L9100" s="28"/>
      <c r="M9100" s="28"/>
      <c r="N9100" s="28"/>
      <c r="O9100" s="28"/>
      <c r="P9100" s="28"/>
      <c r="Q9100" s="28"/>
      <c r="R9100" s="28"/>
    </row>
    <row r="9101" spans="2:18">
      <c r="B9101" s="28"/>
      <c r="C9101" s="28"/>
      <c r="D9101" s="28"/>
      <c r="E9101" s="28"/>
      <c r="F9101" s="28"/>
      <c r="G9101" s="28"/>
      <c r="H9101" s="28"/>
      <c r="I9101" s="28"/>
      <c r="J9101" s="28"/>
      <c r="K9101" s="28"/>
      <c r="L9101" s="28"/>
      <c r="M9101" s="28"/>
      <c r="N9101" s="28"/>
      <c r="O9101" s="28"/>
      <c r="P9101" s="28"/>
      <c r="Q9101" s="28"/>
      <c r="R9101" s="28"/>
    </row>
    <row r="9102" spans="2:18">
      <c r="B9102" s="28"/>
      <c r="C9102" s="28"/>
      <c r="D9102" s="28"/>
      <c r="E9102" s="28"/>
      <c r="F9102" s="28"/>
      <c r="G9102" s="28"/>
      <c r="H9102" s="28"/>
      <c r="I9102" s="28"/>
      <c r="J9102" s="28"/>
      <c r="K9102" s="28"/>
      <c r="L9102" s="28"/>
      <c r="M9102" s="28"/>
      <c r="N9102" s="28"/>
      <c r="O9102" s="28"/>
      <c r="P9102" s="28"/>
      <c r="Q9102" s="28"/>
      <c r="R9102" s="28"/>
    </row>
    <row r="9103" spans="2:18">
      <c r="B9103" s="28"/>
      <c r="C9103" s="28"/>
      <c r="D9103" s="28"/>
      <c r="E9103" s="28"/>
      <c r="F9103" s="28"/>
      <c r="G9103" s="28"/>
      <c r="H9103" s="28"/>
      <c r="I9103" s="28"/>
      <c r="J9103" s="28"/>
      <c r="K9103" s="28"/>
      <c r="L9103" s="28"/>
      <c r="M9103" s="28"/>
      <c r="N9103" s="28"/>
      <c r="O9103" s="28"/>
      <c r="P9103" s="28"/>
      <c r="Q9103" s="28"/>
      <c r="R9103" s="28"/>
    </row>
    <row r="9104" spans="2:18">
      <c r="B9104" s="28"/>
      <c r="C9104" s="28"/>
      <c r="D9104" s="28"/>
      <c r="E9104" s="28"/>
      <c r="F9104" s="28"/>
      <c r="G9104" s="28"/>
      <c r="H9104" s="28"/>
      <c r="I9104" s="28"/>
      <c r="J9104" s="28"/>
      <c r="K9104" s="28"/>
      <c r="L9104" s="28"/>
      <c r="M9104" s="28"/>
      <c r="N9104" s="28"/>
      <c r="O9104" s="28"/>
      <c r="P9104" s="28"/>
      <c r="Q9104" s="28"/>
      <c r="R9104" s="28"/>
    </row>
    <row r="9105" spans="2:18">
      <c r="B9105" s="28"/>
      <c r="C9105" s="28"/>
      <c r="D9105" s="28"/>
      <c r="E9105" s="28"/>
      <c r="F9105" s="28"/>
      <c r="G9105" s="28"/>
      <c r="H9105" s="28"/>
      <c r="I9105" s="28"/>
      <c r="J9105" s="28"/>
      <c r="K9105" s="28"/>
      <c r="L9105" s="28"/>
      <c r="M9105" s="28"/>
      <c r="N9105" s="28"/>
      <c r="O9105" s="28"/>
      <c r="P9105" s="28"/>
      <c r="Q9105" s="28"/>
      <c r="R9105" s="28"/>
    </row>
    <row r="9106" spans="2:18">
      <c r="B9106" s="28"/>
      <c r="C9106" s="28"/>
      <c r="D9106" s="28"/>
      <c r="E9106" s="28"/>
      <c r="F9106" s="28"/>
      <c r="G9106" s="28"/>
      <c r="H9106" s="28"/>
      <c r="I9106" s="28"/>
      <c r="J9106" s="28"/>
      <c r="K9106" s="28"/>
      <c r="L9106" s="28"/>
      <c r="M9106" s="28"/>
      <c r="N9106" s="28"/>
      <c r="O9106" s="28"/>
      <c r="P9106" s="28"/>
      <c r="Q9106" s="28"/>
      <c r="R9106" s="28"/>
    </row>
    <row r="9107" spans="2:18">
      <c r="B9107" s="28"/>
      <c r="C9107" s="28"/>
      <c r="D9107" s="28"/>
      <c r="E9107" s="28"/>
      <c r="F9107" s="28"/>
      <c r="G9107" s="28"/>
      <c r="H9107" s="28"/>
      <c r="I9107" s="28"/>
      <c r="J9107" s="28"/>
      <c r="K9107" s="28"/>
      <c r="L9107" s="28"/>
      <c r="M9107" s="28"/>
      <c r="N9107" s="28"/>
      <c r="O9107" s="28"/>
      <c r="P9107" s="28"/>
      <c r="Q9107" s="28"/>
      <c r="R9107" s="28"/>
    </row>
    <row r="9108" spans="2:18">
      <c r="B9108" s="28"/>
      <c r="C9108" s="28"/>
      <c r="D9108" s="28"/>
      <c r="E9108" s="28"/>
      <c r="F9108" s="28"/>
      <c r="G9108" s="28"/>
      <c r="H9108" s="28"/>
      <c r="I9108" s="28"/>
      <c r="J9108" s="28"/>
      <c r="K9108" s="28"/>
      <c r="L9108" s="28"/>
      <c r="M9108" s="28"/>
      <c r="N9108" s="28"/>
      <c r="O9108" s="28"/>
      <c r="P9108" s="28"/>
      <c r="Q9108" s="28"/>
      <c r="R9108" s="28"/>
    </row>
    <row r="9109" spans="2:18">
      <c r="B9109" s="28"/>
      <c r="C9109" s="28"/>
      <c r="D9109" s="28"/>
      <c r="E9109" s="28"/>
      <c r="F9109" s="28"/>
      <c r="G9109" s="28"/>
      <c r="H9109" s="28"/>
      <c r="I9109" s="28"/>
      <c r="J9109" s="28"/>
      <c r="K9109" s="28"/>
      <c r="L9109" s="28"/>
      <c r="M9109" s="28"/>
      <c r="N9109" s="28"/>
      <c r="O9109" s="28"/>
      <c r="P9109" s="28"/>
      <c r="Q9109" s="28"/>
      <c r="R9109" s="28"/>
    </row>
    <row r="9110" spans="2:18">
      <c r="B9110" s="28"/>
      <c r="C9110" s="28"/>
      <c r="D9110" s="28"/>
      <c r="E9110" s="28"/>
      <c r="F9110" s="28"/>
      <c r="G9110" s="28"/>
      <c r="H9110" s="28"/>
      <c r="I9110" s="28"/>
      <c r="J9110" s="28"/>
      <c r="K9110" s="28"/>
      <c r="L9110" s="28"/>
      <c r="M9110" s="28"/>
      <c r="N9110" s="28"/>
      <c r="O9110" s="28"/>
      <c r="P9110" s="28"/>
      <c r="Q9110" s="28"/>
      <c r="R9110" s="28"/>
    </row>
    <row r="9111" spans="2:18">
      <c r="B9111" s="28"/>
      <c r="C9111" s="28"/>
      <c r="D9111" s="28"/>
      <c r="E9111" s="28"/>
      <c r="F9111" s="28"/>
      <c r="G9111" s="28"/>
      <c r="H9111" s="28"/>
      <c r="I9111" s="28"/>
      <c r="J9111" s="28"/>
      <c r="K9111" s="28"/>
      <c r="L9111" s="28"/>
      <c r="M9111" s="28"/>
      <c r="N9111" s="28"/>
      <c r="O9111" s="28"/>
      <c r="P9111" s="28"/>
      <c r="Q9111" s="28"/>
      <c r="R9111" s="28"/>
    </row>
    <row r="9112" spans="2:18">
      <c r="B9112" s="28"/>
      <c r="C9112" s="28"/>
      <c r="D9112" s="28"/>
      <c r="E9112" s="28"/>
      <c r="F9112" s="28"/>
      <c r="G9112" s="28"/>
      <c r="H9112" s="28"/>
      <c r="I9112" s="28"/>
      <c r="J9112" s="28"/>
      <c r="K9112" s="28"/>
      <c r="L9112" s="28"/>
      <c r="M9112" s="28"/>
      <c r="N9112" s="28"/>
      <c r="O9112" s="28"/>
      <c r="P9112" s="28"/>
      <c r="Q9112" s="28"/>
      <c r="R9112" s="28"/>
    </row>
    <row r="9113" spans="2:18">
      <c r="B9113" s="28"/>
      <c r="C9113" s="28"/>
      <c r="D9113" s="28"/>
      <c r="E9113" s="28"/>
      <c r="F9113" s="28"/>
      <c r="G9113" s="28"/>
      <c r="H9113" s="28"/>
      <c r="I9113" s="28"/>
      <c r="J9113" s="28"/>
      <c r="K9113" s="28"/>
      <c r="L9113" s="28"/>
      <c r="M9113" s="28"/>
      <c r="N9113" s="28"/>
      <c r="O9113" s="28"/>
      <c r="P9113" s="28"/>
      <c r="Q9113" s="28"/>
      <c r="R9113" s="28"/>
    </row>
    <row r="9114" spans="2:18">
      <c r="B9114" s="28"/>
      <c r="C9114" s="28"/>
      <c r="D9114" s="28"/>
      <c r="E9114" s="28"/>
      <c r="F9114" s="28"/>
      <c r="G9114" s="28"/>
      <c r="H9114" s="28"/>
      <c r="I9114" s="28"/>
      <c r="J9114" s="28"/>
      <c r="K9114" s="28"/>
      <c r="L9114" s="28"/>
      <c r="M9114" s="28"/>
      <c r="N9114" s="28"/>
      <c r="O9114" s="28"/>
      <c r="P9114" s="28"/>
      <c r="Q9114" s="28"/>
      <c r="R9114" s="28"/>
    </row>
    <row r="9115" spans="2:18">
      <c r="B9115" s="28"/>
      <c r="C9115" s="28"/>
      <c r="D9115" s="28"/>
      <c r="E9115" s="28"/>
      <c r="F9115" s="28"/>
      <c r="G9115" s="28"/>
      <c r="H9115" s="28"/>
      <c r="I9115" s="28"/>
      <c r="J9115" s="28"/>
      <c r="K9115" s="28"/>
      <c r="L9115" s="28"/>
      <c r="M9115" s="28"/>
      <c r="N9115" s="28"/>
      <c r="O9115" s="28"/>
      <c r="P9115" s="28"/>
      <c r="Q9115" s="28"/>
      <c r="R9115" s="28"/>
    </row>
    <row r="9116" spans="2:18">
      <c r="B9116" s="28"/>
      <c r="C9116" s="28"/>
      <c r="D9116" s="28"/>
      <c r="E9116" s="28"/>
      <c r="F9116" s="28"/>
      <c r="G9116" s="28"/>
      <c r="H9116" s="28"/>
      <c r="I9116" s="28"/>
      <c r="J9116" s="28"/>
      <c r="K9116" s="28"/>
      <c r="L9116" s="28"/>
      <c r="M9116" s="28"/>
      <c r="N9116" s="28"/>
      <c r="O9116" s="28"/>
      <c r="P9116" s="28"/>
      <c r="Q9116" s="28"/>
      <c r="R9116" s="28"/>
    </row>
    <row r="9117" spans="2:18">
      <c r="B9117" s="28"/>
      <c r="C9117" s="28"/>
      <c r="D9117" s="28"/>
      <c r="E9117" s="28"/>
      <c r="F9117" s="28"/>
      <c r="G9117" s="28"/>
      <c r="H9117" s="28"/>
      <c r="I9117" s="28"/>
      <c r="J9117" s="28"/>
      <c r="K9117" s="28"/>
      <c r="L9117" s="28"/>
      <c r="M9117" s="28"/>
      <c r="N9117" s="28"/>
      <c r="O9117" s="28"/>
      <c r="P9117" s="28"/>
      <c r="Q9117" s="28"/>
      <c r="R9117" s="28"/>
    </row>
    <row r="9118" spans="2:18">
      <c r="B9118" s="28"/>
      <c r="C9118" s="28"/>
      <c r="D9118" s="28"/>
      <c r="E9118" s="28"/>
      <c r="F9118" s="28"/>
      <c r="G9118" s="28"/>
      <c r="H9118" s="28"/>
      <c r="I9118" s="28"/>
      <c r="J9118" s="28"/>
      <c r="K9118" s="28"/>
      <c r="L9118" s="28"/>
      <c r="M9118" s="28"/>
      <c r="N9118" s="28"/>
      <c r="O9118" s="28"/>
      <c r="P9118" s="28"/>
      <c r="Q9118" s="28"/>
      <c r="R9118" s="28"/>
    </row>
    <row r="9119" spans="2:18">
      <c r="B9119" s="28"/>
      <c r="C9119" s="28"/>
      <c r="D9119" s="28"/>
      <c r="E9119" s="28"/>
      <c r="F9119" s="28"/>
      <c r="G9119" s="28"/>
      <c r="H9119" s="28"/>
      <c r="I9119" s="28"/>
      <c r="J9119" s="28"/>
      <c r="K9119" s="28"/>
      <c r="L9119" s="28"/>
      <c r="M9119" s="28"/>
      <c r="N9119" s="28"/>
      <c r="O9119" s="28"/>
      <c r="P9119" s="28"/>
      <c r="Q9119" s="28"/>
      <c r="R9119" s="28"/>
    </row>
    <row r="9120" spans="2:18">
      <c r="B9120" s="28"/>
      <c r="C9120" s="28"/>
      <c r="D9120" s="28"/>
      <c r="E9120" s="28"/>
      <c r="F9120" s="28"/>
      <c r="G9120" s="28"/>
      <c r="H9120" s="28"/>
      <c r="I9120" s="28"/>
      <c r="J9120" s="28"/>
      <c r="K9120" s="28"/>
      <c r="L9120" s="28"/>
      <c r="M9120" s="28"/>
      <c r="N9120" s="28"/>
      <c r="O9120" s="28"/>
      <c r="P9120" s="28"/>
      <c r="Q9120" s="28"/>
      <c r="R9120" s="28"/>
    </row>
    <row r="9121" spans="2:18">
      <c r="B9121" s="28"/>
      <c r="C9121" s="28"/>
      <c r="D9121" s="28"/>
      <c r="E9121" s="28"/>
      <c r="F9121" s="28"/>
      <c r="G9121" s="28"/>
      <c r="H9121" s="28"/>
      <c r="I9121" s="28"/>
      <c r="J9121" s="28"/>
      <c r="K9121" s="28"/>
      <c r="L9121" s="28"/>
      <c r="M9121" s="28"/>
      <c r="N9121" s="28"/>
      <c r="O9121" s="28"/>
      <c r="P9121" s="28"/>
      <c r="Q9121" s="28"/>
      <c r="R9121" s="28"/>
    </row>
    <row r="9122" spans="2:18">
      <c r="B9122" s="28"/>
      <c r="C9122" s="28"/>
      <c r="D9122" s="28"/>
      <c r="E9122" s="28"/>
      <c r="F9122" s="28"/>
      <c r="G9122" s="28"/>
      <c r="H9122" s="28"/>
      <c r="I9122" s="28"/>
      <c r="J9122" s="28"/>
      <c r="K9122" s="28"/>
      <c r="L9122" s="28"/>
      <c r="M9122" s="28"/>
      <c r="N9122" s="28"/>
      <c r="O9122" s="28"/>
      <c r="P9122" s="28"/>
      <c r="Q9122" s="28"/>
      <c r="R9122" s="28"/>
    </row>
    <row r="9123" spans="2:18">
      <c r="B9123" s="28"/>
      <c r="C9123" s="28"/>
      <c r="D9123" s="28"/>
      <c r="E9123" s="28"/>
      <c r="F9123" s="28"/>
      <c r="G9123" s="28"/>
      <c r="H9123" s="28"/>
      <c r="I9123" s="28"/>
      <c r="J9123" s="28"/>
      <c r="K9123" s="28"/>
      <c r="L9123" s="28"/>
      <c r="M9123" s="28"/>
      <c r="N9123" s="28"/>
      <c r="O9123" s="28"/>
      <c r="P9123" s="28"/>
      <c r="Q9123" s="28"/>
      <c r="R9123" s="28"/>
    </row>
    <row r="9124" spans="2:18">
      <c r="B9124" s="28"/>
      <c r="C9124" s="28"/>
      <c r="D9124" s="28"/>
      <c r="E9124" s="28"/>
      <c r="F9124" s="28"/>
      <c r="G9124" s="28"/>
      <c r="H9124" s="28"/>
      <c r="I9124" s="28"/>
      <c r="J9124" s="28"/>
      <c r="K9124" s="28"/>
      <c r="L9124" s="28"/>
      <c r="M9124" s="28"/>
      <c r="N9124" s="28"/>
      <c r="O9124" s="28"/>
      <c r="P9124" s="28"/>
      <c r="Q9124" s="28"/>
      <c r="R9124" s="28"/>
    </row>
    <row r="9125" spans="2:18">
      <c r="B9125" s="28"/>
      <c r="C9125" s="28"/>
      <c r="D9125" s="28"/>
      <c r="E9125" s="28"/>
      <c r="F9125" s="28"/>
      <c r="G9125" s="28"/>
      <c r="H9125" s="28"/>
      <c r="I9125" s="28"/>
      <c r="J9125" s="28"/>
      <c r="K9125" s="28"/>
      <c r="L9125" s="28"/>
      <c r="M9125" s="28"/>
      <c r="N9125" s="28"/>
      <c r="O9125" s="28"/>
      <c r="P9125" s="28"/>
      <c r="Q9125" s="28"/>
      <c r="R9125" s="28"/>
    </row>
    <row r="9126" spans="2:18">
      <c r="B9126" s="28"/>
      <c r="C9126" s="28"/>
      <c r="D9126" s="28"/>
      <c r="E9126" s="28"/>
      <c r="F9126" s="28"/>
      <c r="G9126" s="28"/>
      <c r="H9126" s="28"/>
      <c r="I9126" s="28"/>
      <c r="J9126" s="28"/>
      <c r="K9126" s="28"/>
      <c r="L9126" s="28"/>
      <c r="M9126" s="28"/>
      <c r="N9126" s="28"/>
      <c r="O9126" s="28"/>
      <c r="P9126" s="28"/>
      <c r="Q9126" s="28"/>
      <c r="R9126" s="28"/>
    </row>
    <row r="9127" spans="2:18">
      <c r="B9127" s="28"/>
      <c r="C9127" s="28"/>
      <c r="D9127" s="28"/>
      <c r="E9127" s="28"/>
      <c r="F9127" s="28"/>
      <c r="G9127" s="28"/>
      <c r="H9127" s="28"/>
      <c r="I9127" s="28"/>
      <c r="J9127" s="28"/>
      <c r="K9127" s="28"/>
      <c r="L9127" s="28"/>
      <c r="M9127" s="28"/>
      <c r="N9127" s="28"/>
      <c r="O9127" s="28"/>
      <c r="P9127" s="28"/>
      <c r="Q9127" s="28"/>
      <c r="R9127" s="28"/>
    </row>
    <row r="9128" spans="2:18">
      <c r="B9128" s="28"/>
      <c r="C9128" s="28"/>
      <c r="D9128" s="28"/>
      <c r="E9128" s="28"/>
      <c r="F9128" s="28"/>
      <c r="G9128" s="28"/>
      <c r="H9128" s="28"/>
      <c r="I9128" s="28"/>
      <c r="J9128" s="28"/>
      <c r="K9128" s="28"/>
      <c r="L9128" s="28"/>
      <c r="M9128" s="28"/>
      <c r="N9128" s="28"/>
      <c r="O9128" s="28"/>
      <c r="P9128" s="28"/>
      <c r="Q9128" s="28"/>
      <c r="R9128" s="28"/>
    </row>
    <row r="9129" spans="2:18">
      <c r="B9129" s="28"/>
      <c r="C9129" s="28"/>
      <c r="D9129" s="28"/>
      <c r="E9129" s="28"/>
      <c r="F9129" s="28"/>
      <c r="G9129" s="28"/>
      <c r="H9129" s="28"/>
      <c r="I9129" s="28"/>
      <c r="J9129" s="28"/>
      <c r="K9129" s="28"/>
      <c r="L9129" s="28"/>
      <c r="M9129" s="28"/>
      <c r="N9129" s="28"/>
      <c r="O9129" s="28"/>
      <c r="P9129" s="28"/>
      <c r="Q9129" s="28"/>
      <c r="R9129" s="28"/>
    </row>
    <row r="9130" spans="2:18">
      <c r="B9130" s="28"/>
      <c r="C9130" s="28"/>
      <c r="D9130" s="28"/>
      <c r="E9130" s="28"/>
      <c r="F9130" s="28"/>
      <c r="G9130" s="28"/>
      <c r="H9130" s="28"/>
      <c r="I9130" s="28"/>
      <c r="J9130" s="28"/>
      <c r="K9130" s="28"/>
      <c r="L9130" s="28"/>
      <c r="M9130" s="28"/>
      <c r="N9130" s="28"/>
      <c r="O9130" s="28"/>
      <c r="P9130" s="28"/>
      <c r="Q9130" s="28"/>
      <c r="R9130" s="28"/>
    </row>
    <row r="9131" spans="2:18">
      <c r="B9131" s="28"/>
      <c r="C9131" s="28"/>
      <c r="D9131" s="28"/>
      <c r="E9131" s="28"/>
      <c r="F9131" s="28"/>
      <c r="G9131" s="28"/>
      <c r="H9131" s="28"/>
      <c r="I9131" s="28"/>
      <c r="J9131" s="28"/>
      <c r="K9131" s="28"/>
      <c r="L9131" s="28"/>
      <c r="M9131" s="28"/>
      <c r="N9131" s="28"/>
      <c r="O9131" s="28"/>
      <c r="P9131" s="28"/>
      <c r="Q9131" s="28"/>
      <c r="R9131" s="28"/>
    </row>
    <row r="9132" spans="2:18">
      <c r="B9132" s="28"/>
      <c r="C9132" s="28"/>
      <c r="D9132" s="28"/>
      <c r="E9132" s="28"/>
      <c r="F9132" s="28"/>
      <c r="G9132" s="28"/>
      <c r="H9132" s="28"/>
      <c r="I9132" s="28"/>
      <c r="J9132" s="28"/>
      <c r="K9132" s="28"/>
      <c r="L9132" s="28"/>
      <c r="M9132" s="28"/>
      <c r="N9132" s="28"/>
      <c r="O9132" s="28"/>
      <c r="P9132" s="28"/>
      <c r="Q9132" s="28"/>
      <c r="R9132" s="28"/>
    </row>
    <row r="9133" spans="2:18">
      <c r="B9133" s="28"/>
      <c r="C9133" s="28"/>
      <c r="D9133" s="28"/>
      <c r="E9133" s="28"/>
      <c r="F9133" s="28"/>
      <c r="G9133" s="28"/>
      <c r="H9133" s="28"/>
      <c r="I9133" s="28"/>
      <c r="J9133" s="28"/>
      <c r="K9133" s="28"/>
      <c r="L9133" s="28"/>
      <c r="M9133" s="28"/>
      <c r="N9133" s="28"/>
      <c r="O9133" s="28"/>
      <c r="P9133" s="28"/>
      <c r="Q9133" s="28"/>
      <c r="R9133" s="28"/>
    </row>
    <row r="9134" spans="2:18">
      <c r="B9134" s="28"/>
      <c r="C9134" s="28"/>
      <c r="D9134" s="28"/>
      <c r="E9134" s="28"/>
      <c r="F9134" s="28"/>
      <c r="G9134" s="28"/>
      <c r="H9134" s="28"/>
      <c r="I9134" s="28"/>
      <c r="J9134" s="28"/>
      <c r="K9134" s="28"/>
      <c r="L9134" s="28"/>
      <c r="M9134" s="28"/>
      <c r="N9134" s="28"/>
      <c r="O9134" s="28"/>
      <c r="P9134" s="28"/>
      <c r="Q9134" s="28"/>
      <c r="R9134" s="28"/>
    </row>
    <row r="9135" spans="2:18">
      <c r="B9135" s="28"/>
      <c r="C9135" s="28"/>
      <c r="D9135" s="28"/>
      <c r="E9135" s="28"/>
      <c r="F9135" s="28"/>
      <c r="G9135" s="28"/>
      <c r="H9135" s="28"/>
      <c r="I9135" s="28"/>
      <c r="J9135" s="28"/>
      <c r="K9135" s="28"/>
      <c r="L9135" s="28"/>
      <c r="M9135" s="28"/>
      <c r="N9135" s="28"/>
      <c r="O9135" s="28"/>
      <c r="P9135" s="28"/>
      <c r="Q9135" s="28"/>
      <c r="R9135" s="28"/>
    </row>
    <row r="9136" spans="2:18">
      <c r="B9136" s="28"/>
      <c r="C9136" s="28"/>
      <c r="D9136" s="28"/>
      <c r="E9136" s="28"/>
      <c r="F9136" s="28"/>
      <c r="G9136" s="28"/>
      <c r="H9136" s="28"/>
      <c r="I9136" s="28"/>
      <c r="J9136" s="28"/>
      <c r="K9136" s="28"/>
      <c r="L9136" s="28"/>
      <c r="M9136" s="28"/>
      <c r="N9136" s="28"/>
      <c r="O9136" s="28"/>
      <c r="P9136" s="28"/>
      <c r="Q9136" s="28"/>
      <c r="R9136" s="28"/>
    </row>
    <row r="9137" spans="2:18">
      <c r="B9137" s="28"/>
      <c r="C9137" s="28"/>
      <c r="D9137" s="28"/>
      <c r="E9137" s="28"/>
      <c r="F9137" s="28"/>
      <c r="G9137" s="28"/>
      <c r="H9137" s="28"/>
      <c r="I9137" s="28"/>
      <c r="J9137" s="28"/>
      <c r="K9137" s="28"/>
      <c r="L9137" s="28"/>
      <c r="M9137" s="28"/>
      <c r="N9137" s="28"/>
      <c r="O9137" s="28"/>
      <c r="P9137" s="28"/>
      <c r="Q9137" s="28"/>
      <c r="R9137" s="28"/>
    </row>
    <row r="9138" spans="2:18">
      <c r="B9138" s="28"/>
      <c r="C9138" s="28"/>
      <c r="D9138" s="28"/>
      <c r="E9138" s="28"/>
      <c r="F9138" s="28"/>
      <c r="G9138" s="28"/>
      <c r="H9138" s="28"/>
      <c r="I9138" s="28"/>
      <c r="J9138" s="28"/>
      <c r="K9138" s="28"/>
      <c r="L9138" s="28"/>
      <c r="M9138" s="28"/>
      <c r="N9138" s="28"/>
      <c r="O9138" s="28"/>
      <c r="P9138" s="28"/>
      <c r="Q9138" s="28"/>
      <c r="R9138" s="28"/>
    </row>
    <row r="9139" spans="2:18">
      <c r="B9139" s="28"/>
      <c r="C9139" s="28"/>
      <c r="D9139" s="28"/>
      <c r="E9139" s="28"/>
      <c r="F9139" s="28"/>
      <c r="G9139" s="28"/>
      <c r="H9139" s="28"/>
      <c r="I9139" s="28"/>
      <c r="J9139" s="28"/>
      <c r="K9139" s="28"/>
      <c r="L9139" s="28"/>
      <c r="M9139" s="28"/>
      <c r="N9139" s="28"/>
      <c r="O9139" s="28"/>
      <c r="P9139" s="28"/>
      <c r="Q9139" s="28"/>
      <c r="R9139" s="28"/>
    </row>
    <row r="9140" spans="2:18">
      <c r="B9140" s="28"/>
      <c r="C9140" s="28"/>
      <c r="D9140" s="28"/>
      <c r="E9140" s="28"/>
      <c r="F9140" s="28"/>
      <c r="G9140" s="28"/>
      <c r="H9140" s="28"/>
      <c r="I9140" s="28"/>
      <c r="J9140" s="28"/>
      <c r="K9140" s="28"/>
      <c r="L9140" s="28"/>
      <c r="M9140" s="28"/>
      <c r="N9140" s="28"/>
      <c r="O9140" s="28"/>
      <c r="P9140" s="28"/>
      <c r="Q9140" s="28"/>
      <c r="R9140" s="28"/>
    </row>
    <row r="9141" spans="2:18">
      <c r="B9141" s="28"/>
      <c r="C9141" s="28"/>
      <c r="D9141" s="28"/>
      <c r="E9141" s="28"/>
      <c r="F9141" s="28"/>
      <c r="G9141" s="28"/>
      <c r="H9141" s="28"/>
      <c r="I9141" s="28"/>
      <c r="J9141" s="28"/>
      <c r="K9141" s="28"/>
      <c r="L9141" s="28"/>
      <c r="M9141" s="28"/>
      <c r="N9141" s="28"/>
      <c r="O9141" s="28"/>
      <c r="P9141" s="28"/>
      <c r="Q9141" s="28"/>
      <c r="R9141" s="28"/>
    </row>
    <row r="9142" spans="2:18">
      <c r="B9142" s="28"/>
      <c r="C9142" s="28"/>
      <c r="D9142" s="28"/>
      <c r="E9142" s="28"/>
      <c r="F9142" s="28"/>
      <c r="G9142" s="28"/>
      <c r="H9142" s="28"/>
      <c r="I9142" s="28"/>
      <c r="J9142" s="28"/>
      <c r="K9142" s="28"/>
      <c r="L9142" s="28"/>
      <c r="M9142" s="28"/>
      <c r="N9142" s="28"/>
      <c r="O9142" s="28"/>
      <c r="P9142" s="28"/>
      <c r="Q9142" s="28"/>
      <c r="R9142" s="28"/>
    </row>
    <row r="9143" spans="2:18">
      <c r="B9143" s="28"/>
      <c r="C9143" s="28"/>
      <c r="D9143" s="28"/>
      <c r="E9143" s="28"/>
      <c r="F9143" s="28"/>
      <c r="G9143" s="28"/>
      <c r="H9143" s="28"/>
      <c r="I9143" s="28"/>
      <c r="J9143" s="28"/>
      <c r="K9143" s="28"/>
      <c r="L9143" s="28"/>
      <c r="M9143" s="28"/>
      <c r="N9143" s="28"/>
      <c r="O9143" s="28"/>
      <c r="P9143" s="28"/>
      <c r="Q9143" s="28"/>
      <c r="R9143" s="28"/>
    </row>
    <row r="9144" spans="2:18">
      <c r="B9144" s="28"/>
      <c r="C9144" s="28"/>
      <c r="D9144" s="28"/>
      <c r="E9144" s="28"/>
      <c r="F9144" s="28"/>
      <c r="G9144" s="28"/>
      <c r="H9144" s="28"/>
      <c r="I9144" s="28"/>
      <c r="J9144" s="28"/>
      <c r="K9144" s="28"/>
      <c r="L9144" s="28"/>
      <c r="M9144" s="28"/>
      <c r="N9144" s="28"/>
      <c r="O9144" s="28"/>
      <c r="P9144" s="28"/>
      <c r="Q9144" s="28"/>
      <c r="R9144" s="28"/>
    </row>
    <row r="9145" spans="2:18">
      <c r="B9145" s="28"/>
      <c r="C9145" s="28"/>
      <c r="D9145" s="28"/>
      <c r="E9145" s="28"/>
      <c r="F9145" s="28"/>
      <c r="G9145" s="28"/>
      <c r="H9145" s="28"/>
      <c r="I9145" s="28"/>
      <c r="J9145" s="28"/>
      <c r="K9145" s="28"/>
      <c r="L9145" s="28"/>
      <c r="M9145" s="28"/>
      <c r="N9145" s="28"/>
      <c r="O9145" s="28"/>
      <c r="P9145" s="28"/>
      <c r="Q9145" s="28"/>
      <c r="R9145" s="28"/>
    </row>
    <row r="9146" spans="2:18">
      <c r="B9146" s="28"/>
      <c r="C9146" s="28"/>
      <c r="D9146" s="28"/>
      <c r="E9146" s="28"/>
      <c r="F9146" s="28"/>
      <c r="G9146" s="28"/>
      <c r="H9146" s="28"/>
      <c r="I9146" s="28"/>
      <c r="J9146" s="28"/>
      <c r="K9146" s="28"/>
      <c r="L9146" s="28"/>
      <c r="M9146" s="28"/>
      <c r="N9146" s="28"/>
      <c r="O9146" s="28"/>
      <c r="P9146" s="28"/>
      <c r="Q9146" s="28"/>
      <c r="R9146" s="28"/>
    </row>
    <row r="9147" spans="2:18">
      <c r="B9147" s="28"/>
      <c r="C9147" s="28"/>
      <c r="D9147" s="28"/>
      <c r="E9147" s="28"/>
      <c r="F9147" s="28"/>
      <c r="G9147" s="28"/>
      <c r="H9147" s="28"/>
      <c r="I9147" s="28"/>
      <c r="J9147" s="28"/>
      <c r="K9147" s="28"/>
      <c r="L9147" s="28"/>
      <c r="M9147" s="28"/>
      <c r="N9147" s="28"/>
      <c r="O9147" s="28"/>
      <c r="P9147" s="28"/>
      <c r="Q9147" s="28"/>
      <c r="R9147" s="28"/>
    </row>
    <row r="9148" spans="2:18">
      <c r="B9148" s="28"/>
      <c r="C9148" s="28"/>
      <c r="D9148" s="28"/>
      <c r="E9148" s="28"/>
      <c r="F9148" s="28"/>
      <c r="G9148" s="28"/>
      <c r="H9148" s="28"/>
      <c r="I9148" s="28"/>
      <c r="J9148" s="28"/>
      <c r="K9148" s="28"/>
      <c r="L9148" s="28"/>
      <c r="M9148" s="28"/>
      <c r="N9148" s="28"/>
      <c r="O9148" s="28"/>
      <c r="P9148" s="28"/>
      <c r="Q9148" s="28"/>
      <c r="R9148" s="28"/>
    </row>
    <row r="9149" spans="2:18">
      <c r="B9149" s="28"/>
      <c r="C9149" s="28"/>
      <c r="D9149" s="28"/>
      <c r="E9149" s="28"/>
      <c r="F9149" s="28"/>
      <c r="G9149" s="28"/>
      <c r="H9149" s="28"/>
      <c r="I9149" s="28"/>
      <c r="J9149" s="28"/>
      <c r="K9149" s="28"/>
      <c r="L9149" s="28"/>
      <c r="M9149" s="28"/>
      <c r="N9149" s="28"/>
      <c r="O9149" s="28"/>
      <c r="P9149" s="28"/>
      <c r="Q9149" s="28"/>
      <c r="R9149" s="28"/>
    </row>
    <row r="9150" spans="2:18">
      <c r="B9150" s="28"/>
      <c r="C9150" s="28"/>
      <c r="D9150" s="28"/>
      <c r="E9150" s="28"/>
      <c r="F9150" s="28"/>
      <c r="G9150" s="28"/>
      <c r="H9150" s="28"/>
      <c r="I9150" s="28"/>
      <c r="J9150" s="28"/>
      <c r="K9150" s="28"/>
      <c r="L9150" s="28"/>
      <c r="M9150" s="28"/>
      <c r="N9150" s="28"/>
      <c r="O9150" s="28"/>
      <c r="P9150" s="28"/>
      <c r="Q9150" s="28"/>
      <c r="R9150" s="28"/>
    </row>
    <row r="9151" spans="2:18">
      <c r="B9151" s="28"/>
      <c r="C9151" s="28"/>
      <c r="D9151" s="28"/>
      <c r="E9151" s="28"/>
      <c r="F9151" s="28"/>
      <c r="G9151" s="28"/>
      <c r="H9151" s="28"/>
      <c r="I9151" s="28"/>
      <c r="J9151" s="28"/>
      <c r="K9151" s="28"/>
      <c r="L9151" s="28"/>
      <c r="M9151" s="28"/>
      <c r="N9151" s="28"/>
      <c r="O9151" s="28"/>
      <c r="P9151" s="28"/>
      <c r="Q9151" s="28"/>
      <c r="R9151" s="28"/>
    </row>
    <row r="9152" spans="2:18">
      <c r="B9152" s="28"/>
      <c r="C9152" s="28"/>
      <c r="D9152" s="28"/>
      <c r="E9152" s="28"/>
      <c r="F9152" s="28"/>
      <c r="G9152" s="28"/>
      <c r="H9152" s="28"/>
      <c r="I9152" s="28"/>
      <c r="J9152" s="28"/>
      <c r="K9152" s="28"/>
      <c r="L9152" s="28"/>
      <c r="M9152" s="28"/>
      <c r="N9152" s="28"/>
      <c r="O9152" s="28"/>
      <c r="P9152" s="28"/>
      <c r="Q9152" s="28"/>
      <c r="R9152" s="28"/>
    </row>
    <row r="9153" spans="2:18">
      <c r="B9153" s="28"/>
      <c r="C9153" s="28"/>
      <c r="D9153" s="28"/>
      <c r="E9153" s="28"/>
      <c r="F9153" s="28"/>
      <c r="G9153" s="28"/>
      <c r="H9153" s="28"/>
      <c r="I9153" s="28"/>
      <c r="J9153" s="28"/>
      <c r="K9153" s="28"/>
      <c r="L9153" s="28"/>
      <c r="M9153" s="28"/>
      <c r="N9153" s="28"/>
      <c r="O9153" s="28"/>
      <c r="P9153" s="28"/>
      <c r="Q9153" s="28"/>
      <c r="R9153" s="28"/>
    </row>
    <row r="9154" spans="2:18">
      <c r="B9154" s="28"/>
      <c r="C9154" s="28"/>
      <c r="D9154" s="28"/>
      <c r="E9154" s="28"/>
      <c r="F9154" s="28"/>
      <c r="G9154" s="28"/>
      <c r="H9154" s="28"/>
      <c r="I9154" s="28"/>
      <c r="J9154" s="28"/>
      <c r="K9154" s="28"/>
      <c r="L9154" s="28"/>
      <c r="M9154" s="28"/>
      <c r="N9154" s="28"/>
      <c r="O9154" s="28"/>
      <c r="P9154" s="28"/>
      <c r="Q9154" s="28"/>
      <c r="R9154" s="28"/>
    </row>
    <row r="9155" spans="2:18">
      <c r="B9155" s="28"/>
      <c r="C9155" s="28"/>
      <c r="D9155" s="28"/>
      <c r="E9155" s="28"/>
      <c r="F9155" s="28"/>
      <c r="G9155" s="28"/>
      <c r="H9155" s="28"/>
      <c r="I9155" s="28"/>
      <c r="J9155" s="28"/>
      <c r="K9155" s="28"/>
      <c r="L9155" s="28"/>
      <c r="M9155" s="28"/>
      <c r="N9155" s="28"/>
      <c r="O9155" s="28"/>
      <c r="P9155" s="28"/>
      <c r="Q9155" s="28"/>
      <c r="R9155" s="28"/>
    </row>
    <row r="9156" spans="2:18">
      <c r="B9156" s="28"/>
      <c r="C9156" s="28"/>
      <c r="D9156" s="28"/>
      <c r="E9156" s="28"/>
      <c r="F9156" s="28"/>
      <c r="G9156" s="28"/>
      <c r="H9156" s="28"/>
      <c r="I9156" s="28"/>
      <c r="J9156" s="28"/>
      <c r="K9156" s="28"/>
      <c r="L9156" s="28"/>
      <c r="M9156" s="28"/>
      <c r="N9156" s="28"/>
      <c r="O9156" s="28"/>
      <c r="P9156" s="28"/>
      <c r="Q9156" s="28"/>
      <c r="R9156" s="28"/>
    </row>
    <row r="9157" spans="2:18">
      <c r="B9157" s="28"/>
      <c r="C9157" s="28"/>
      <c r="D9157" s="28"/>
      <c r="E9157" s="28"/>
      <c r="F9157" s="28"/>
      <c r="G9157" s="28"/>
      <c r="H9157" s="28"/>
      <c r="I9157" s="28"/>
      <c r="J9157" s="28"/>
      <c r="K9157" s="28"/>
      <c r="L9157" s="28"/>
      <c r="M9157" s="28"/>
      <c r="N9157" s="28"/>
      <c r="O9157" s="28"/>
      <c r="P9157" s="28"/>
      <c r="Q9157" s="28"/>
      <c r="R9157" s="28"/>
    </row>
    <row r="9158" spans="2:18">
      <c r="B9158" s="28"/>
      <c r="C9158" s="28"/>
      <c r="D9158" s="28"/>
      <c r="E9158" s="28"/>
      <c r="F9158" s="28"/>
      <c r="G9158" s="28"/>
      <c r="H9158" s="28"/>
      <c r="I9158" s="28"/>
      <c r="J9158" s="28"/>
      <c r="K9158" s="28"/>
      <c r="L9158" s="28"/>
      <c r="M9158" s="28"/>
      <c r="N9158" s="28"/>
      <c r="O9158" s="28"/>
      <c r="P9158" s="28"/>
      <c r="Q9158" s="28"/>
      <c r="R9158" s="28"/>
    </row>
    <row r="9159" spans="2:18">
      <c r="B9159" s="28"/>
      <c r="C9159" s="28"/>
      <c r="D9159" s="28"/>
      <c r="E9159" s="28"/>
      <c r="F9159" s="28"/>
      <c r="G9159" s="28"/>
      <c r="H9159" s="28"/>
      <c r="I9159" s="28"/>
      <c r="J9159" s="28"/>
      <c r="K9159" s="28"/>
      <c r="L9159" s="28"/>
      <c r="M9159" s="28"/>
      <c r="N9159" s="28"/>
      <c r="O9159" s="28"/>
      <c r="P9159" s="28"/>
      <c r="Q9159" s="28"/>
      <c r="R9159" s="28"/>
    </row>
    <row r="9160" spans="2:18">
      <c r="B9160" s="28"/>
      <c r="C9160" s="28"/>
      <c r="D9160" s="28"/>
      <c r="E9160" s="28"/>
      <c r="F9160" s="28"/>
      <c r="G9160" s="28"/>
      <c r="H9160" s="28"/>
      <c r="I9160" s="28"/>
      <c r="J9160" s="28"/>
      <c r="K9160" s="28"/>
      <c r="L9160" s="28"/>
      <c r="M9160" s="28"/>
      <c r="N9160" s="28"/>
      <c r="O9160" s="28"/>
      <c r="P9160" s="28"/>
      <c r="Q9160" s="28"/>
      <c r="R9160" s="28"/>
    </row>
    <row r="9161" spans="2:18">
      <c r="B9161" s="28"/>
      <c r="C9161" s="28"/>
      <c r="D9161" s="28"/>
      <c r="E9161" s="28"/>
      <c r="F9161" s="28"/>
      <c r="G9161" s="28"/>
      <c r="H9161" s="28"/>
      <c r="I9161" s="28"/>
      <c r="J9161" s="28"/>
      <c r="K9161" s="28"/>
      <c r="L9161" s="28"/>
      <c r="M9161" s="28"/>
      <c r="N9161" s="28"/>
      <c r="O9161" s="28"/>
      <c r="P9161" s="28"/>
      <c r="Q9161" s="28"/>
      <c r="R9161" s="28"/>
    </row>
    <row r="9162" spans="2:18">
      <c r="B9162" s="28"/>
      <c r="C9162" s="28"/>
      <c r="D9162" s="28"/>
      <c r="E9162" s="28"/>
      <c r="F9162" s="28"/>
      <c r="G9162" s="28"/>
      <c r="H9162" s="28"/>
      <c r="I9162" s="28"/>
      <c r="J9162" s="28"/>
      <c r="K9162" s="28"/>
      <c r="L9162" s="28"/>
      <c r="M9162" s="28"/>
      <c r="N9162" s="28"/>
      <c r="O9162" s="28"/>
      <c r="P9162" s="28"/>
      <c r="Q9162" s="28"/>
      <c r="R9162" s="28"/>
    </row>
    <row r="9163" spans="2:18">
      <c r="B9163" s="28"/>
      <c r="C9163" s="28"/>
      <c r="D9163" s="28"/>
      <c r="E9163" s="28"/>
      <c r="F9163" s="28"/>
      <c r="G9163" s="28"/>
      <c r="H9163" s="28"/>
      <c r="I9163" s="28"/>
      <c r="J9163" s="28"/>
      <c r="K9163" s="28"/>
      <c r="L9163" s="28"/>
      <c r="M9163" s="28"/>
      <c r="N9163" s="28"/>
      <c r="O9163" s="28"/>
      <c r="P9163" s="28"/>
      <c r="Q9163" s="28"/>
      <c r="R9163" s="28"/>
    </row>
    <row r="9164" spans="2:18">
      <c r="B9164" s="28"/>
      <c r="C9164" s="28"/>
      <c r="D9164" s="28"/>
      <c r="E9164" s="28"/>
      <c r="F9164" s="28"/>
      <c r="G9164" s="28"/>
      <c r="H9164" s="28"/>
      <c r="I9164" s="28"/>
      <c r="J9164" s="28"/>
      <c r="K9164" s="28"/>
      <c r="L9164" s="28"/>
      <c r="M9164" s="28"/>
      <c r="N9164" s="28"/>
      <c r="O9164" s="28"/>
      <c r="P9164" s="28"/>
      <c r="Q9164" s="28"/>
      <c r="R9164" s="28"/>
    </row>
    <row r="9165" spans="2:18">
      <c r="B9165" s="28"/>
      <c r="C9165" s="28"/>
      <c r="D9165" s="28"/>
      <c r="E9165" s="28"/>
      <c r="F9165" s="28"/>
      <c r="G9165" s="28"/>
      <c r="H9165" s="28"/>
      <c r="I9165" s="28"/>
      <c r="J9165" s="28"/>
      <c r="K9165" s="28"/>
      <c r="L9165" s="28"/>
      <c r="M9165" s="28"/>
      <c r="N9165" s="28"/>
      <c r="O9165" s="28"/>
      <c r="P9165" s="28"/>
      <c r="Q9165" s="28"/>
      <c r="R9165" s="28"/>
    </row>
    <row r="9166" spans="2:18">
      <c r="B9166" s="28"/>
      <c r="C9166" s="28"/>
      <c r="D9166" s="28"/>
      <c r="E9166" s="28"/>
      <c r="F9166" s="28"/>
      <c r="G9166" s="28"/>
      <c r="H9166" s="28"/>
      <c r="I9166" s="28"/>
      <c r="J9166" s="28"/>
      <c r="K9166" s="28"/>
      <c r="L9166" s="28"/>
      <c r="M9166" s="28"/>
      <c r="N9166" s="28"/>
      <c r="O9166" s="28"/>
      <c r="P9166" s="28"/>
      <c r="Q9166" s="28"/>
      <c r="R9166" s="28"/>
    </row>
    <row r="9167" spans="2:18">
      <c r="B9167" s="28"/>
      <c r="C9167" s="28"/>
      <c r="D9167" s="28"/>
      <c r="E9167" s="28"/>
      <c r="F9167" s="28"/>
      <c r="G9167" s="28"/>
      <c r="H9167" s="28"/>
      <c r="I9167" s="28"/>
      <c r="J9167" s="28"/>
      <c r="K9167" s="28"/>
      <c r="L9167" s="28"/>
      <c r="M9167" s="28"/>
      <c r="N9167" s="28"/>
      <c r="O9167" s="28"/>
      <c r="P9167" s="28"/>
      <c r="Q9167" s="28"/>
      <c r="R9167" s="28"/>
    </row>
    <row r="9168" spans="2:18">
      <c r="B9168" s="28"/>
      <c r="C9168" s="28"/>
      <c r="D9168" s="28"/>
      <c r="E9168" s="28"/>
      <c r="F9168" s="28"/>
      <c r="G9168" s="28"/>
      <c r="H9168" s="28"/>
      <c r="I9168" s="28"/>
      <c r="J9168" s="28"/>
      <c r="K9168" s="28"/>
      <c r="L9168" s="28"/>
      <c r="M9168" s="28"/>
      <c r="N9168" s="28"/>
      <c r="O9168" s="28"/>
      <c r="P9168" s="28"/>
      <c r="Q9168" s="28"/>
      <c r="R9168" s="28"/>
    </row>
    <row r="9169" spans="2:18">
      <c r="B9169" s="28"/>
      <c r="C9169" s="28"/>
      <c r="D9169" s="28"/>
      <c r="E9169" s="28"/>
      <c r="F9169" s="28"/>
      <c r="G9169" s="28"/>
      <c r="H9169" s="28"/>
      <c r="I9169" s="28"/>
      <c r="J9169" s="28"/>
      <c r="K9169" s="28"/>
      <c r="L9169" s="28"/>
      <c r="M9169" s="28"/>
      <c r="N9169" s="28"/>
      <c r="O9169" s="28"/>
      <c r="P9169" s="28"/>
      <c r="Q9169" s="28"/>
      <c r="R9169" s="28"/>
    </row>
    <row r="9170" spans="2:18">
      <c r="B9170" s="28"/>
      <c r="C9170" s="28"/>
      <c r="D9170" s="28"/>
      <c r="E9170" s="28"/>
      <c r="F9170" s="28"/>
      <c r="G9170" s="28"/>
      <c r="H9170" s="28"/>
      <c r="I9170" s="28"/>
      <c r="J9170" s="28"/>
      <c r="K9170" s="28"/>
      <c r="L9170" s="28"/>
      <c r="M9170" s="28"/>
      <c r="N9170" s="28"/>
      <c r="O9170" s="28"/>
      <c r="P9170" s="28"/>
      <c r="Q9170" s="28"/>
      <c r="R9170" s="28"/>
    </row>
    <row r="9171" spans="2:18">
      <c r="B9171" s="28"/>
      <c r="C9171" s="28"/>
      <c r="D9171" s="28"/>
      <c r="E9171" s="28"/>
      <c r="F9171" s="28"/>
      <c r="G9171" s="28"/>
      <c r="H9171" s="28"/>
      <c r="I9171" s="28"/>
      <c r="J9171" s="28"/>
      <c r="K9171" s="28"/>
      <c r="L9171" s="28"/>
      <c r="M9171" s="28"/>
      <c r="N9171" s="28"/>
      <c r="O9171" s="28"/>
      <c r="P9171" s="28"/>
      <c r="Q9171" s="28"/>
      <c r="R9171" s="28"/>
    </row>
    <row r="9172" spans="2:18">
      <c r="B9172" s="28"/>
      <c r="C9172" s="28"/>
      <c r="D9172" s="28"/>
      <c r="E9172" s="28"/>
      <c r="F9172" s="28"/>
      <c r="G9172" s="28"/>
      <c r="H9172" s="28"/>
      <c r="I9172" s="28"/>
      <c r="J9172" s="28"/>
      <c r="K9172" s="28"/>
      <c r="L9172" s="28"/>
      <c r="M9172" s="28"/>
      <c r="N9172" s="28"/>
      <c r="O9172" s="28"/>
      <c r="P9172" s="28"/>
      <c r="Q9172" s="28"/>
      <c r="R9172" s="28"/>
    </row>
    <row r="9173" spans="2:18">
      <c r="B9173" s="28"/>
      <c r="C9173" s="28"/>
      <c r="D9173" s="28"/>
      <c r="E9173" s="28"/>
      <c r="F9173" s="28"/>
      <c r="G9173" s="28"/>
      <c r="H9173" s="28"/>
      <c r="I9173" s="28"/>
      <c r="J9173" s="28"/>
      <c r="K9173" s="28"/>
      <c r="L9173" s="28"/>
      <c r="M9173" s="28"/>
      <c r="N9173" s="28"/>
      <c r="O9173" s="28"/>
      <c r="P9173" s="28"/>
      <c r="Q9173" s="28"/>
      <c r="R9173" s="28"/>
    </row>
    <row r="9174" spans="2:18">
      <c r="B9174" s="28"/>
      <c r="C9174" s="28"/>
      <c r="D9174" s="28"/>
      <c r="E9174" s="28"/>
      <c r="F9174" s="28"/>
      <c r="G9174" s="28"/>
      <c r="H9174" s="28"/>
      <c r="I9174" s="28"/>
      <c r="J9174" s="28"/>
      <c r="K9174" s="28"/>
      <c r="L9174" s="28"/>
      <c r="M9174" s="28"/>
      <c r="N9174" s="28"/>
      <c r="O9174" s="28"/>
      <c r="P9174" s="28"/>
      <c r="Q9174" s="28"/>
      <c r="R9174" s="28"/>
    </row>
    <row r="9175" spans="2:18">
      <c r="B9175" s="28"/>
      <c r="C9175" s="28"/>
      <c r="D9175" s="28"/>
      <c r="E9175" s="28"/>
      <c r="F9175" s="28"/>
      <c r="G9175" s="28"/>
      <c r="H9175" s="28"/>
      <c r="I9175" s="28"/>
      <c r="J9175" s="28"/>
      <c r="K9175" s="28"/>
      <c r="L9175" s="28"/>
      <c r="M9175" s="28"/>
      <c r="N9175" s="28"/>
      <c r="O9175" s="28"/>
      <c r="P9175" s="28"/>
      <c r="Q9175" s="28"/>
      <c r="R9175" s="28"/>
    </row>
    <row r="9176" spans="2:18">
      <c r="B9176" s="28"/>
      <c r="C9176" s="28"/>
      <c r="D9176" s="28"/>
      <c r="E9176" s="28"/>
      <c r="F9176" s="28"/>
      <c r="G9176" s="28"/>
      <c r="H9176" s="28"/>
      <c r="I9176" s="28"/>
      <c r="J9176" s="28"/>
      <c r="K9176" s="28"/>
      <c r="L9176" s="28"/>
      <c r="M9176" s="28"/>
      <c r="N9176" s="28"/>
      <c r="O9176" s="28"/>
      <c r="P9176" s="28"/>
      <c r="Q9176" s="28"/>
      <c r="R9176" s="28"/>
    </row>
    <row r="9177" spans="2:18">
      <c r="B9177" s="28"/>
      <c r="C9177" s="28"/>
      <c r="D9177" s="28"/>
      <c r="E9177" s="28"/>
      <c r="F9177" s="28"/>
      <c r="G9177" s="28"/>
      <c r="H9177" s="28"/>
      <c r="I9177" s="28"/>
      <c r="J9177" s="28"/>
      <c r="K9177" s="28"/>
      <c r="L9177" s="28"/>
      <c r="M9177" s="28"/>
      <c r="N9177" s="28"/>
      <c r="O9177" s="28"/>
      <c r="P9177" s="28"/>
      <c r="Q9177" s="28"/>
      <c r="R9177" s="28"/>
    </row>
    <row r="9178" spans="2:18">
      <c r="B9178" s="28"/>
      <c r="C9178" s="28"/>
      <c r="D9178" s="28"/>
      <c r="E9178" s="28"/>
      <c r="F9178" s="28"/>
      <c r="G9178" s="28"/>
      <c r="H9178" s="28"/>
      <c r="I9178" s="28"/>
      <c r="J9178" s="28"/>
      <c r="K9178" s="28"/>
      <c r="L9178" s="28"/>
      <c r="M9178" s="28"/>
      <c r="N9178" s="28"/>
      <c r="O9178" s="28"/>
      <c r="P9178" s="28"/>
      <c r="Q9178" s="28"/>
      <c r="R9178" s="28"/>
    </row>
    <row r="9179" spans="2:18">
      <c r="B9179" s="28"/>
      <c r="C9179" s="28"/>
      <c r="D9179" s="28"/>
      <c r="E9179" s="28"/>
      <c r="F9179" s="28"/>
      <c r="G9179" s="28"/>
      <c r="H9179" s="28"/>
      <c r="I9179" s="28"/>
      <c r="J9179" s="28"/>
      <c r="K9179" s="28"/>
      <c r="L9179" s="28"/>
      <c r="M9179" s="28"/>
      <c r="N9179" s="28"/>
      <c r="O9179" s="28"/>
      <c r="P9179" s="28"/>
      <c r="Q9179" s="28"/>
      <c r="R9179" s="28"/>
    </row>
    <row r="9180" spans="2:18">
      <c r="B9180" s="28"/>
      <c r="C9180" s="28"/>
      <c r="D9180" s="28"/>
      <c r="E9180" s="28"/>
      <c r="F9180" s="28"/>
      <c r="G9180" s="28"/>
      <c r="H9180" s="28"/>
      <c r="I9180" s="28"/>
      <c r="J9180" s="28"/>
      <c r="K9180" s="28"/>
      <c r="L9180" s="28"/>
      <c r="M9180" s="28"/>
      <c r="N9180" s="28"/>
      <c r="O9180" s="28"/>
      <c r="P9180" s="28"/>
      <c r="Q9180" s="28"/>
      <c r="R9180" s="28"/>
    </row>
    <row r="9181" spans="2:18">
      <c r="B9181" s="28"/>
      <c r="C9181" s="28"/>
      <c r="D9181" s="28"/>
      <c r="E9181" s="28"/>
      <c r="F9181" s="28"/>
      <c r="G9181" s="28"/>
      <c r="H9181" s="28"/>
      <c r="I9181" s="28"/>
      <c r="J9181" s="28"/>
      <c r="K9181" s="28"/>
      <c r="L9181" s="28"/>
      <c r="M9181" s="28"/>
      <c r="N9181" s="28"/>
      <c r="O9181" s="28"/>
      <c r="P9181" s="28"/>
      <c r="Q9181" s="28"/>
      <c r="R9181" s="28"/>
    </row>
    <row r="9182" spans="2:18">
      <c r="B9182" s="28"/>
      <c r="C9182" s="28"/>
      <c r="D9182" s="28"/>
      <c r="E9182" s="28"/>
      <c r="F9182" s="28"/>
      <c r="G9182" s="28"/>
      <c r="H9182" s="28"/>
      <c r="I9182" s="28"/>
      <c r="J9182" s="28"/>
      <c r="K9182" s="28"/>
      <c r="L9182" s="28"/>
      <c r="M9182" s="28"/>
      <c r="N9182" s="28"/>
      <c r="O9182" s="28"/>
      <c r="P9182" s="28"/>
      <c r="Q9182" s="28"/>
      <c r="R9182" s="28"/>
    </row>
    <row r="9183" spans="2:18">
      <c r="B9183" s="28"/>
      <c r="C9183" s="28"/>
      <c r="D9183" s="28"/>
      <c r="E9183" s="28"/>
      <c r="F9183" s="28"/>
      <c r="G9183" s="28"/>
      <c r="H9183" s="28"/>
      <c r="I9183" s="28"/>
      <c r="J9183" s="28"/>
      <c r="K9183" s="28"/>
      <c r="L9183" s="28"/>
      <c r="M9183" s="28"/>
      <c r="N9183" s="28"/>
      <c r="O9183" s="28"/>
      <c r="P9183" s="28"/>
      <c r="Q9183" s="28"/>
      <c r="R9183" s="28"/>
    </row>
    <row r="9184" spans="2:18">
      <c r="B9184" s="28"/>
      <c r="C9184" s="28"/>
      <c r="D9184" s="28"/>
      <c r="E9184" s="28"/>
      <c r="F9184" s="28"/>
      <c r="G9184" s="28"/>
      <c r="H9184" s="28"/>
      <c r="I9184" s="28"/>
      <c r="J9184" s="28"/>
      <c r="K9184" s="28"/>
      <c r="L9184" s="28"/>
      <c r="M9184" s="28"/>
      <c r="N9184" s="28"/>
      <c r="O9184" s="28"/>
      <c r="P9184" s="28"/>
      <c r="Q9184" s="28"/>
      <c r="R9184" s="28"/>
    </row>
    <row r="9185" spans="2:18">
      <c r="B9185" s="28"/>
      <c r="C9185" s="28"/>
      <c r="D9185" s="28"/>
      <c r="E9185" s="28"/>
      <c r="F9185" s="28"/>
      <c r="G9185" s="28"/>
      <c r="H9185" s="28"/>
      <c r="I9185" s="28"/>
      <c r="J9185" s="28"/>
      <c r="K9185" s="28"/>
      <c r="L9185" s="28"/>
      <c r="M9185" s="28"/>
      <c r="N9185" s="28"/>
      <c r="O9185" s="28"/>
      <c r="P9185" s="28"/>
      <c r="Q9185" s="28"/>
      <c r="R9185" s="28"/>
    </row>
    <row r="9186" spans="2:18">
      <c r="B9186" s="28"/>
      <c r="C9186" s="28"/>
      <c r="D9186" s="28"/>
      <c r="E9186" s="28"/>
      <c r="F9186" s="28"/>
      <c r="G9186" s="28"/>
      <c r="H9186" s="28"/>
      <c r="I9186" s="28"/>
      <c r="J9186" s="28"/>
      <c r="K9186" s="28"/>
      <c r="L9186" s="28"/>
      <c r="M9186" s="28"/>
      <c r="N9186" s="28"/>
      <c r="O9186" s="28"/>
      <c r="P9186" s="28"/>
      <c r="Q9186" s="28"/>
      <c r="R9186" s="28"/>
    </row>
    <row r="9187" spans="2:18">
      <c r="B9187" s="28"/>
      <c r="C9187" s="28"/>
      <c r="D9187" s="28"/>
      <c r="E9187" s="28"/>
      <c r="F9187" s="28"/>
      <c r="G9187" s="28"/>
      <c r="H9187" s="28"/>
      <c r="I9187" s="28"/>
      <c r="J9187" s="28"/>
      <c r="K9187" s="28"/>
      <c r="L9187" s="28"/>
      <c r="M9187" s="28"/>
      <c r="N9187" s="28"/>
      <c r="O9187" s="28"/>
      <c r="P9187" s="28"/>
      <c r="Q9187" s="28"/>
      <c r="R9187" s="28"/>
    </row>
    <row r="9188" spans="2:18">
      <c r="B9188" s="28"/>
      <c r="C9188" s="28"/>
      <c r="D9188" s="28"/>
      <c r="E9188" s="28"/>
      <c r="F9188" s="28"/>
      <c r="G9188" s="28"/>
      <c r="H9188" s="28"/>
      <c r="I9188" s="28"/>
      <c r="J9188" s="28"/>
      <c r="K9188" s="28"/>
      <c r="L9188" s="28"/>
      <c r="M9188" s="28"/>
      <c r="N9188" s="28"/>
      <c r="O9188" s="28"/>
      <c r="P9188" s="28"/>
      <c r="Q9188" s="28"/>
      <c r="R9188" s="28"/>
    </row>
    <row r="9189" spans="2:18">
      <c r="B9189" s="28"/>
      <c r="C9189" s="28"/>
      <c r="D9189" s="28"/>
      <c r="E9189" s="28"/>
      <c r="F9189" s="28"/>
      <c r="G9189" s="28"/>
      <c r="H9189" s="28"/>
      <c r="I9189" s="28"/>
      <c r="J9189" s="28"/>
      <c r="K9189" s="28"/>
      <c r="L9189" s="28"/>
      <c r="M9189" s="28"/>
      <c r="N9189" s="28"/>
      <c r="O9189" s="28"/>
      <c r="P9189" s="28"/>
      <c r="Q9189" s="28"/>
      <c r="R9189" s="28"/>
    </row>
    <row r="9190" spans="2:18">
      <c r="B9190" s="28"/>
      <c r="C9190" s="28"/>
      <c r="D9190" s="28"/>
      <c r="E9190" s="28"/>
      <c r="F9190" s="28"/>
      <c r="G9190" s="28"/>
      <c r="H9190" s="28"/>
      <c r="I9190" s="28"/>
      <c r="J9190" s="28"/>
      <c r="K9190" s="28"/>
      <c r="L9190" s="28"/>
      <c r="M9190" s="28"/>
      <c r="N9190" s="28"/>
      <c r="O9190" s="28"/>
      <c r="P9190" s="28"/>
      <c r="Q9190" s="28"/>
      <c r="R9190" s="28"/>
    </row>
    <row r="9191" spans="2:18">
      <c r="B9191" s="28"/>
      <c r="C9191" s="28"/>
      <c r="D9191" s="28"/>
      <c r="E9191" s="28"/>
      <c r="F9191" s="28"/>
      <c r="G9191" s="28"/>
      <c r="H9191" s="28"/>
      <c r="I9191" s="28"/>
      <c r="J9191" s="28"/>
      <c r="K9191" s="28"/>
      <c r="L9191" s="28"/>
      <c r="M9191" s="28"/>
      <c r="N9191" s="28"/>
      <c r="O9191" s="28"/>
      <c r="P9191" s="28"/>
      <c r="Q9191" s="28"/>
      <c r="R9191" s="28"/>
    </row>
    <row r="9192" spans="2:18">
      <c r="B9192" s="28"/>
      <c r="C9192" s="28"/>
      <c r="D9192" s="28"/>
      <c r="E9192" s="28"/>
      <c r="F9192" s="28"/>
      <c r="G9192" s="28"/>
      <c r="H9192" s="28"/>
      <c r="I9192" s="28"/>
      <c r="J9192" s="28"/>
      <c r="K9192" s="28"/>
      <c r="L9192" s="28"/>
      <c r="M9192" s="28"/>
      <c r="N9192" s="28"/>
      <c r="O9192" s="28"/>
      <c r="P9192" s="28"/>
      <c r="Q9192" s="28"/>
      <c r="R9192" s="28"/>
    </row>
    <row r="9193" spans="2:18">
      <c r="B9193" s="28"/>
      <c r="C9193" s="28"/>
      <c r="D9193" s="28"/>
      <c r="E9193" s="28"/>
      <c r="F9193" s="28"/>
      <c r="G9193" s="28"/>
      <c r="H9193" s="28"/>
      <c r="I9193" s="28"/>
      <c r="J9193" s="28"/>
      <c r="K9193" s="28"/>
      <c r="L9193" s="28"/>
      <c r="M9193" s="28"/>
      <c r="N9193" s="28"/>
      <c r="O9193" s="28"/>
      <c r="P9193" s="28"/>
      <c r="Q9193" s="28"/>
      <c r="R9193" s="28"/>
    </row>
    <row r="9194" spans="2:18">
      <c r="B9194" s="28"/>
      <c r="C9194" s="28"/>
      <c r="D9194" s="28"/>
      <c r="E9194" s="28"/>
      <c r="F9194" s="28"/>
      <c r="G9194" s="28"/>
      <c r="H9194" s="28"/>
      <c r="I9194" s="28"/>
      <c r="J9194" s="28"/>
      <c r="K9194" s="28"/>
      <c r="L9194" s="28"/>
      <c r="M9194" s="28"/>
      <c r="N9194" s="28"/>
      <c r="O9194" s="28"/>
      <c r="P9194" s="28"/>
      <c r="Q9194" s="28"/>
      <c r="R9194" s="28"/>
    </row>
    <row r="9195" spans="2:18">
      <c r="B9195" s="28"/>
      <c r="C9195" s="28"/>
      <c r="D9195" s="28"/>
      <c r="E9195" s="28"/>
      <c r="F9195" s="28"/>
      <c r="G9195" s="28"/>
      <c r="H9195" s="28"/>
      <c r="I9195" s="28"/>
      <c r="J9195" s="28"/>
      <c r="K9195" s="28"/>
      <c r="L9195" s="28"/>
      <c r="M9195" s="28"/>
      <c r="N9195" s="28"/>
      <c r="O9195" s="28"/>
      <c r="P9195" s="28"/>
      <c r="Q9195" s="28"/>
      <c r="R9195" s="28"/>
    </row>
    <row r="9196" spans="2:18">
      <c r="B9196" s="28"/>
      <c r="C9196" s="28"/>
      <c r="D9196" s="28"/>
      <c r="E9196" s="28"/>
      <c r="F9196" s="28"/>
      <c r="G9196" s="28"/>
      <c r="H9196" s="28"/>
      <c r="I9196" s="28"/>
      <c r="J9196" s="28"/>
      <c r="K9196" s="28"/>
      <c r="L9196" s="28"/>
      <c r="M9196" s="28"/>
      <c r="N9196" s="28"/>
      <c r="O9196" s="28"/>
      <c r="P9196" s="28"/>
      <c r="Q9196" s="28"/>
      <c r="R9196" s="28"/>
    </row>
    <row r="9197" spans="2:18">
      <c r="B9197" s="28"/>
      <c r="C9197" s="28"/>
      <c r="D9197" s="28"/>
      <c r="E9197" s="28"/>
      <c r="F9197" s="28"/>
      <c r="G9197" s="28"/>
      <c r="H9197" s="28"/>
      <c r="I9197" s="28"/>
      <c r="J9197" s="28"/>
      <c r="K9197" s="28"/>
      <c r="L9197" s="28"/>
      <c r="M9197" s="28"/>
      <c r="N9197" s="28"/>
      <c r="O9197" s="28"/>
      <c r="P9197" s="28"/>
      <c r="Q9197" s="28"/>
      <c r="R9197" s="28"/>
    </row>
    <row r="9198" spans="2:18">
      <c r="B9198" s="28"/>
      <c r="C9198" s="28"/>
      <c r="D9198" s="28"/>
      <c r="E9198" s="28"/>
      <c r="F9198" s="28"/>
      <c r="G9198" s="28"/>
      <c r="H9198" s="28"/>
      <c r="I9198" s="28"/>
      <c r="J9198" s="28"/>
      <c r="K9198" s="28"/>
      <c r="L9198" s="28"/>
      <c r="M9198" s="28"/>
      <c r="N9198" s="28"/>
      <c r="O9198" s="28"/>
      <c r="P9198" s="28"/>
      <c r="Q9198" s="28"/>
      <c r="R9198" s="28"/>
    </row>
    <row r="9199" spans="2:18">
      <c r="B9199" s="28"/>
      <c r="C9199" s="28"/>
      <c r="D9199" s="28"/>
      <c r="E9199" s="28"/>
      <c r="F9199" s="28"/>
      <c r="G9199" s="28"/>
      <c r="H9199" s="28"/>
      <c r="I9199" s="28"/>
      <c r="J9199" s="28"/>
      <c r="K9199" s="28"/>
      <c r="L9199" s="28"/>
      <c r="M9199" s="28"/>
      <c r="N9199" s="28"/>
      <c r="O9199" s="28"/>
      <c r="P9199" s="28"/>
      <c r="Q9199" s="28"/>
      <c r="R9199" s="28"/>
    </row>
    <row r="9200" spans="2:18">
      <c r="B9200" s="28"/>
      <c r="C9200" s="28"/>
      <c r="D9200" s="28"/>
      <c r="E9200" s="28"/>
      <c r="F9200" s="28"/>
      <c r="G9200" s="28"/>
      <c r="H9200" s="28"/>
      <c r="I9200" s="28"/>
      <c r="J9200" s="28"/>
      <c r="K9200" s="28"/>
      <c r="L9200" s="28"/>
      <c r="M9200" s="28"/>
      <c r="N9200" s="28"/>
      <c r="O9200" s="28"/>
      <c r="P9200" s="28"/>
      <c r="Q9200" s="28"/>
      <c r="R9200" s="28"/>
    </row>
    <row r="9201" spans="2:18">
      <c r="B9201" s="28"/>
      <c r="C9201" s="28"/>
      <c r="D9201" s="28"/>
      <c r="E9201" s="28"/>
      <c r="F9201" s="28"/>
      <c r="G9201" s="28"/>
      <c r="H9201" s="28"/>
      <c r="I9201" s="28"/>
      <c r="J9201" s="28"/>
      <c r="K9201" s="28"/>
      <c r="L9201" s="28"/>
      <c r="M9201" s="28"/>
      <c r="N9201" s="28"/>
      <c r="O9201" s="28"/>
      <c r="P9201" s="28"/>
      <c r="Q9201" s="28"/>
      <c r="R9201" s="28"/>
    </row>
    <row r="9202" spans="2:18">
      <c r="B9202" s="28"/>
      <c r="C9202" s="28"/>
      <c r="D9202" s="28"/>
      <c r="E9202" s="28"/>
      <c r="F9202" s="28"/>
      <c r="G9202" s="28"/>
      <c r="H9202" s="28"/>
      <c r="I9202" s="28"/>
      <c r="J9202" s="28"/>
      <c r="K9202" s="28"/>
      <c r="L9202" s="28"/>
      <c r="M9202" s="28"/>
      <c r="N9202" s="28"/>
      <c r="O9202" s="28"/>
      <c r="P9202" s="28"/>
      <c r="Q9202" s="28"/>
      <c r="R9202" s="28"/>
    </row>
    <row r="9203" spans="2:18">
      <c r="B9203" s="28"/>
      <c r="C9203" s="28"/>
      <c r="D9203" s="28"/>
      <c r="E9203" s="28"/>
      <c r="F9203" s="28"/>
      <c r="G9203" s="28"/>
      <c r="H9203" s="28"/>
      <c r="I9203" s="28"/>
      <c r="J9203" s="28"/>
      <c r="K9203" s="28"/>
      <c r="L9203" s="28"/>
      <c r="M9203" s="28"/>
      <c r="N9203" s="28"/>
      <c r="O9203" s="28"/>
      <c r="P9203" s="28"/>
      <c r="Q9203" s="28"/>
      <c r="R9203" s="28"/>
    </row>
    <row r="9204" spans="2:18">
      <c r="B9204" s="28"/>
      <c r="C9204" s="28"/>
      <c r="D9204" s="28"/>
      <c r="E9204" s="28"/>
      <c r="F9204" s="28"/>
      <c r="G9204" s="28"/>
      <c r="H9204" s="28"/>
      <c r="I9204" s="28"/>
      <c r="J9204" s="28"/>
      <c r="K9204" s="28"/>
      <c r="L9204" s="28"/>
      <c r="M9204" s="28"/>
      <c r="N9204" s="28"/>
      <c r="O9204" s="28"/>
      <c r="P9204" s="28"/>
      <c r="Q9204" s="28"/>
      <c r="R9204" s="28"/>
    </row>
    <row r="9205" spans="2:18">
      <c r="B9205" s="28"/>
      <c r="C9205" s="28"/>
      <c r="D9205" s="28"/>
      <c r="E9205" s="28"/>
      <c r="F9205" s="28"/>
      <c r="G9205" s="28"/>
      <c r="H9205" s="28"/>
      <c r="I9205" s="28"/>
      <c r="J9205" s="28"/>
      <c r="K9205" s="28"/>
      <c r="L9205" s="28"/>
      <c r="M9205" s="28"/>
      <c r="N9205" s="28"/>
      <c r="O9205" s="28"/>
      <c r="P9205" s="28"/>
      <c r="Q9205" s="28"/>
      <c r="R9205" s="28"/>
    </row>
    <row r="9206" spans="2:18">
      <c r="B9206" s="28"/>
      <c r="C9206" s="28"/>
      <c r="D9206" s="28"/>
      <c r="E9206" s="28"/>
      <c r="F9206" s="28"/>
      <c r="G9206" s="28"/>
      <c r="H9206" s="28"/>
      <c r="I9206" s="28"/>
      <c r="J9206" s="28"/>
      <c r="K9206" s="28"/>
      <c r="L9206" s="28"/>
      <c r="M9206" s="28"/>
      <c r="N9206" s="28"/>
      <c r="O9206" s="28"/>
      <c r="P9206" s="28"/>
      <c r="Q9206" s="28"/>
      <c r="R9206" s="28"/>
    </row>
    <row r="9207" spans="2:18">
      <c r="B9207" s="28"/>
      <c r="C9207" s="28"/>
      <c r="D9207" s="28"/>
      <c r="E9207" s="28"/>
      <c r="F9207" s="28"/>
      <c r="G9207" s="28"/>
      <c r="H9207" s="28"/>
      <c r="I9207" s="28"/>
      <c r="J9207" s="28"/>
      <c r="K9207" s="28"/>
      <c r="L9207" s="28"/>
      <c r="M9207" s="28"/>
      <c r="N9207" s="28"/>
      <c r="O9207" s="28"/>
      <c r="P9207" s="28"/>
      <c r="Q9207" s="28"/>
      <c r="R9207" s="28"/>
    </row>
    <row r="9208" spans="2:18">
      <c r="B9208" s="28"/>
      <c r="C9208" s="28"/>
      <c r="D9208" s="28"/>
      <c r="E9208" s="28"/>
      <c r="F9208" s="28"/>
      <c r="G9208" s="28"/>
      <c r="H9208" s="28"/>
      <c r="I9208" s="28"/>
      <c r="J9208" s="28"/>
      <c r="K9208" s="28"/>
      <c r="L9208" s="28"/>
      <c r="M9208" s="28"/>
      <c r="N9208" s="28"/>
      <c r="O9208" s="28"/>
      <c r="P9208" s="28"/>
      <c r="Q9208" s="28"/>
      <c r="R9208" s="28"/>
    </row>
    <row r="9209" spans="2:18">
      <c r="B9209" s="28"/>
      <c r="C9209" s="28"/>
      <c r="D9209" s="28"/>
      <c r="E9209" s="28"/>
      <c r="F9209" s="28"/>
      <c r="G9209" s="28"/>
      <c r="H9209" s="28"/>
      <c r="I9209" s="28"/>
      <c r="J9209" s="28"/>
      <c r="K9209" s="28"/>
      <c r="L9209" s="28"/>
      <c r="M9209" s="28"/>
      <c r="N9209" s="28"/>
      <c r="O9209" s="28"/>
      <c r="P9209" s="28"/>
      <c r="Q9209" s="28"/>
      <c r="R9209" s="28"/>
    </row>
    <row r="9210" spans="2:18">
      <c r="B9210" s="28"/>
      <c r="C9210" s="28"/>
      <c r="D9210" s="28"/>
      <c r="E9210" s="28"/>
      <c r="F9210" s="28"/>
      <c r="G9210" s="28"/>
      <c r="H9210" s="28"/>
      <c r="I9210" s="28"/>
      <c r="J9210" s="28"/>
      <c r="K9210" s="28"/>
      <c r="L9210" s="28"/>
      <c r="M9210" s="28"/>
      <c r="N9210" s="28"/>
      <c r="O9210" s="28"/>
      <c r="P9210" s="28"/>
      <c r="Q9210" s="28"/>
      <c r="R9210" s="28"/>
    </row>
    <row r="9211" spans="2:18">
      <c r="B9211" s="28"/>
      <c r="C9211" s="28"/>
      <c r="D9211" s="28"/>
      <c r="E9211" s="28"/>
      <c r="F9211" s="28"/>
      <c r="G9211" s="28"/>
      <c r="H9211" s="28"/>
      <c r="I9211" s="28"/>
      <c r="J9211" s="28"/>
      <c r="K9211" s="28"/>
      <c r="L9211" s="28"/>
      <c r="M9211" s="28"/>
      <c r="N9211" s="28"/>
      <c r="O9211" s="28"/>
      <c r="P9211" s="28"/>
      <c r="Q9211" s="28"/>
      <c r="R9211" s="28"/>
    </row>
    <row r="9212" spans="2:18">
      <c r="B9212" s="28"/>
      <c r="C9212" s="28"/>
      <c r="D9212" s="28"/>
      <c r="E9212" s="28"/>
      <c r="F9212" s="28"/>
      <c r="G9212" s="28"/>
      <c r="H9212" s="28"/>
      <c r="I9212" s="28"/>
      <c r="J9212" s="28"/>
      <c r="K9212" s="28"/>
      <c r="L9212" s="28"/>
      <c r="M9212" s="28"/>
      <c r="N9212" s="28"/>
      <c r="O9212" s="28"/>
      <c r="P9212" s="28"/>
      <c r="Q9212" s="28"/>
      <c r="R9212" s="28"/>
    </row>
    <row r="9213" spans="2:18">
      <c r="B9213" s="28"/>
      <c r="C9213" s="28"/>
      <c r="D9213" s="28"/>
      <c r="E9213" s="28"/>
      <c r="F9213" s="28"/>
      <c r="G9213" s="28"/>
      <c r="H9213" s="28"/>
      <c r="I9213" s="28"/>
      <c r="J9213" s="28"/>
      <c r="K9213" s="28"/>
      <c r="L9213" s="28"/>
      <c r="M9213" s="28"/>
      <c r="N9213" s="28"/>
      <c r="O9213" s="28"/>
      <c r="P9213" s="28"/>
      <c r="Q9213" s="28"/>
      <c r="R9213" s="28"/>
    </row>
    <row r="9214" spans="2:18">
      <c r="B9214" s="28"/>
      <c r="C9214" s="28"/>
      <c r="D9214" s="28"/>
      <c r="E9214" s="28"/>
      <c r="F9214" s="28"/>
      <c r="G9214" s="28"/>
      <c r="H9214" s="28"/>
      <c r="I9214" s="28"/>
      <c r="J9214" s="28"/>
      <c r="K9214" s="28"/>
      <c r="L9214" s="28"/>
      <c r="M9214" s="28"/>
      <c r="N9214" s="28"/>
      <c r="O9214" s="28"/>
      <c r="P9214" s="28"/>
      <c r="Q9214" s="28"/>
      <c r="R9214" s="28"/>
    </row>
    <row r="9215" spans="2:18">
      <c r="B9215" s="28"/>
      <c r="C9215" s="28"/>
      <c r="D9215" s="28"/>
      <c r="E9215" s="28"/>
      <c r="F9215" s="28"/>
      <c r="G9215" s="28"/>
      <c r="H9215" s="28"/>
      <c r="I9215" s="28"/>
      <c r="J9215" s="28"/>
      <c r="K9215" s="28"/>
      <c r="L9215" s="28"/>
      <c r="M9215" s="28"/>
      <c r="N9215" s="28"/>
      <c r="O9215" s="28"/>
      <c r="P9215" s="28"/>
      <c r="Q9215" s="28"/>
      <c r="R9215" s="28"/>
    </row>
    <row r="9216" spans="2:18">
      <c r="B9216" s="28"/>
      <c r="C9216" s="28"/>
      <c r="D9216" s="28"/>
      <c r="E9216" s="28"/>
      <c r="F9216" s="28"/>
      <c r="G9216" s="28"/>
      <c r="H9216" s="28"/>
      <c r="I9216" s="28"/>
      <c r="J9216" s="28"/>
      <c r="K9216" s="28"/>
      <c r="L9216" s="28"/>
      <c r="M9216" s="28"/>
      <c r="N9216" s="28"/>
      <c r="O9216" s="28"/>
      <c r="P9216" s="28"/>
      <c r="Q9216" s="28"/>
      <c r="R9216" s="28"/>
    </row>
    <row r="9217" spans="2:18">
      <c r="B9217" s="28"/>
      <c r="C9217" s="28"/>
      <c r="D9217" s="28"/>
      <c r="E9217" s="28"/>
      <c r="F9217" s="28"/>
      <c r="G9217" s="28"/>
      <c r="H9217" s="28"/>
      <c r="I9217" s="28"/>
      <c r="J9217" s="28"/>
      <c r="K9217" s="28"/>
      <c r="L9217" s="28"/>
      <c r="M9217" s="28"/>
      <c r="N9217" s="28"/>
      <c r="O9217" s="28"/>
      <c r="P9217" s="28"/>
      <c r="Q9217" s="28"/>
      <c r="R9217" s="28"/>
    </row>
    <row r="9218" spans="2:18">
      <c r="B9218" s="28"/>
      <c r="C9218" s="28"/>
      <c r="D9218" s="28"/>
      <c r="E9218" s="28"/>
      <c r="F9218" s="28"/>
      <c r="G9218" s="28"/>
      <c r="H9218" s="28"/>
      <c r="I9218" s="28"/>
      <c r="J9218" s="28"/>
      <c r="K9218" s="28"/>
      <c r="L9218" s="28"/>
      <c r="M9218" s="28"/>
      <c r="N9218" s="28"/>
      <c r="O9218" s="28"/>
      <c r="P9218" s="28"/>
      <c r="Q9218" s="28"/>
      <c r="R9218" s="28"/>
    </row>
    <row r="9219" spans="2:18">
      <c r="B9219" s="28"/>
      <c r="C9219" s="28"/>
      <c r="D9219" s="28"/>
      <c r="E9219" s="28"/>
      <c r="F9219" s="28"/>
      <c r="G9219" s="28"/>
      <c r="H9219" s="28"/>
      <c r="I9219" s="28"/>
      <c r="J9219" s="28"/>
      <c r="K9219" s="28"/>
      <c r="L9219" s="28"/>
      <c r="M9219" s="28"/>
      <c r="N9219" s="28"/>
      <c r="O9219" s="28"/>
      <c r="P9219" s="28"/>
      <c r="Q9219" s="28"/>
      <c r="R9219" s="28"/>
    </row>
    <row r="9220" spans="2:18">
      <c r="B9220" s="28"/>
      <c r="C9220" s="28"/>
      <c r="D9220" s="28"/>
      <c r="E9220" s="28"/>
      <c r="F9220" s="28"/>
      <c r="G9220" s="28"/>
      <c r="H9220" s="28"/>
      <c r="I9220" s="28"/>
      <c r="J9220" s="28"/>
      <c r="K9220" s="28"/>
      <c r="L9220" s="28"/>
      <c r="M9220" s="28"/>
      <c r="N9220" s="28"/>
      <c r="O9220" s="28"/>
      <c r="P9220" s="28"/>
      <c r="Q9220" s="28"/>
      <c r="R9220" s="28"/>
    </row>
    <row r="9221" spans="2:18">
      <c r="B9221" s="28"/>
      <c r="C9221" s="28"/>
      <c r="D9221" s="28"/>
      <c r="E9221" s="28"/>
      <c r="F9221" s="28"/>
      <c r="G9221" s="28"/>
      <c r="H9221" s="28"/>
      <c r="I9221" s="28"/>
      <c r="J9221" s="28"/>
      <c r="K9221" s="28"/>
      <c r="L9221" s="28"/>
      <c r="M9221" s="28"/>
      <c r="N9221" s="28"/>
      <c r="O9221" s="28"/>
      <c r="P9221" s="28"/>
      <c r="Q9221" s="28"/>
      <c r="R9221" s="28"/>
    </row>
    <row r="9222" spans="2:18">
      <c r="B9222" s="28"/>
      <c r="C9222" s="28"/>
      <c r="D9222" s="28"/>
      <c r="E9222" s="28"/>
      <c r="F9222" s="28"/>
      <c r="G9222" s="28"/>
      <c r="H9222" s="28"/>
      <c r="I9222" s="28"/>
      <c r="J9222" s="28"/>
      <c r="K9222" s="28"/>
      <c r="L9222" s="28"/>
      <c r="M9222" s="28"/>
      <c r="N9222" s="28"/>
      <c r="O9222" s="28"/>
      <c r="P9222" s="28"/>
      <c r="Q9222" s="28"/>
      <c r="R9222" s="28"/>
    </row>
    <row r="9223" spans="2:18">
      <c r="B9223" s="28"/>
      <c r="C9223" s="28"/>
      <c r="D9223" s="28"/>
      <c r="E9223" s="28"/>
      <c r="F9223" s="28"/>
      <c r="G9223" s="28"/>
      <c r="H9223" s="28"/>
      <c r="I9223" s="28"/>
      <c r="J9223" s="28"/>
      <c r="K9223" s="28"/>
      <c r="L9223" s="28"/>
      <c r="M9223" s="28"/>
      <c r="N9223" s="28"/>
      <c r="O9223" s="28"/>
      <c r="P9223" s="28"/>
      <c r="Q9223" s="28"/>
      <c r="R9223" s="28"/>
    </row>
    <row r="9224" spans="2:18">
      <c r="B9224" s="28"/>
      <c r="C9224" s="28"/>
      <c r="D9224" s="28"/>
      <c r="E9224" s="28"/>
      <c r="F9224" s="28"/>
      <c r="G9224" s="28"/>
      <c r="H9224" s="28"/>
      <c r="I9224" s="28"/>
      <c r="J9224" s="28"/>
      <c r="K9224" s="28"/>
      <c r="L9224" s="28"/>
      <c r="M9224" s="28"/>
      <c r="N9224" s="28"/>
      <c r="O9224" s="28"/>
      <c r="P9224" s="28"/>
      <c r="Q9224" s="28"/>
      <c r="R9224" s="28"/>
    </row>
    <row r="9225" spans="2:18">
      <c r="B9225" s="28"/>
      <c r="C9225" s="28"/>
      <c r="D9225" s="28"/>
      <c r="E9225" s="28"/>
      <c r="F9225" s="28"/>
      <c r="G9225" s="28"/>
      <c r="H9225" s="28"/>
      <c r="I9225" s="28"/>
      <c r="J9225" s="28"/>
      <c r="K9225" s="28"/>
      <c r="L9225" s="28"/>
      <c r="M9225" s="28"/>
      <c r="N9225" s="28"/>
      <c r="O9225" s="28"/>
      <c r="P9225" s="28"/>
      <c r="Q9225" s="28"/>
      <c r="R9225" s="28"/>
    </row>
    <row r="9226" spans="2:18">
      <c r="B9226" s="28"/>
      <c r="C9226" s="28"/>
      <c r="D9226" s="28"/>
      <c r="E9226" s="28"/>
      <c r="F9226" s="28"/>
      <c r="G9226" s="28"/>
      <c r="H9226" s="28"/>
      <c r="I9226" s="28"/>
      <c r="J9226" s="28"/>
      <c r="K9226" s="28"/>
      <c r="L9226" s="28"/>
      <c r="M9226" s="28"/>
      <c r="N9226" s="28"/>
      <c r="O9226" s="28"/>
      <c r="P9226" s="28"/>
      <c r="Q9226" s="28"/>
      <c r="R9226" s="28"/>
    </row>
    <row r="9227" spans="2:18">
      <c r="B9227" s="28"/>
      <c r="C9227" s="28"/>
      <c r="D9227" s="28"/>
      <c r="E9227" s="28"/>
      <c r="F9227" s="28"/>
      <c r="G9227" s="28"/>
      <c r="H9227" s="28"/>
      <c r="I9227" s="28"/>
      <c r="J9227" s="28"/>
      <c r="K9227" s="28"/>
      <c r="L9227" s="28"/>
      <c r="M9227" s="28"/>
      <c r="N9227" s="28"/>
      <c r="O9227" s="28"/>
      <c r="P9227" s="28"/>
      <c r="Q9227" s="28"/>
      <c r="R9227" s="28"/>
    </row>
    <row r="9228" spans="2:18">
      <c r="B9228" s="28"/>
      <c r="C9228" s="28"/>
      <c r="D9228" s="28"/>
      <c r="E9228" s="28"/>
      <c r="F9228" s="28"/>
      <c r="G9228" s="28"/>
      <c r="H9228" s="28"/>
      <c r="I9228" s="28"/>
      <c r="J9228" s="28"/>
      <c r="K9228" s="28"/>
      <c r="L9228" s="28"/>
      <c r="M9228" s="28"/>
      <c r="N9228" s="28"/>
      <c r="O9228" s="28"/>
      <c r="P9228" s="28"/>
      <c r="Q9228" s="28"/>
      <c r="R9228" s="28"/>
    </row>
    <row r="9229" spans="2:18">
      <c r="B9229" s="28"/>
      <c r="C9229" s="28"/>
      <c r="D9229" s="28"/>
      <c r="E9229" s="28"/>
      <c r="F9229" s="28"/>
      <c r="G9229" s="28"/>
      <c r="H9229" s="28"/>
      <c r="I9229" s="28"/>
      <c r="J9229" s="28"/>
      <c r="K9229" s="28"/>
      <c r="L9229" s="28"/>
      <c r="M9229" s="28"/>
      <c r="N9229" s="28"/>
      <c r="O9229" s="28"/>
      <c r="P9229" s="28"/>
      <c r="Q9229" s="28"/>
      <c r="R9229" s="28"/>
    </row>
    <row r="9230" spans="2:18">
      <c r="B9230" s="28"/>
      <c r="C9230" s="28"/>
      <c r="D9230" s="28"/>
      <c r="E9230" s="28"/>
      <c r="F9230" s="28"/>
      <c r="G9230" s="28"/>
      <c r="H9230" s="28"/>
      <c r="I9230" s="28"/>
      <c r="J9230" s="28"/>
      <c r="K9230" s="28"/>
      <c r="L9230" s="28"/>
      <c r="M9230" s="28"/>
      <c r="N9230" s="28"/>
      <c r="O9230" s="28"/>
      <c r="P9230" s="28"/>
      <c r="Q9230" s="28"/>
      <c r="R9230" s="28"/>
    </row>
    <row r="9231" spans="2:18">
      <c r="B9231" s="28"/>
      <c r="C9231" s="28"/>
      <c r="D9231" s="28"/>
      <c r="E9231" s="28"/>
      <c r="F9231" s="28"/>
      <c r="G9231" s="28"/>
      <c r="H9231" s="28"/>
      <c r="I9231" s="28"/>
      <c r="J9231" s="28"/>
      <c r="K9231" s="28"/>
      <c r="L9231" s="28"/>
      <c r="M9231" s="28"/>
      <c r="N9231" s="28"/>
      <c r="O9231" s="28"/>
      <c r="P9231" s="28"/>
      <c r="Q9231" s="28"/>
      <c r="R9231" s="28"/>
    </row>
    <row r="9232" spans="2:18">
      <c r="B9232" s="28"/>
      <c r="C9232" s="28"/>
      <c r="D9232" s="28"/>
      <c r="E9232" s="28"/>
      <c r="F9232" s="28"/>
      <c r="G9232" s="28"/>
      <c r="H9232" s="28"/>
      <c r="I9232" s="28"/>
      <c r="J9232" s="28"/>
      <c r="K9232" s="28"/>
      <c r="L9232" s="28"/>
      <c r="M9232" s="28"/>
      <c r="N9232" s="28"/>
      <c r="O9232" s="28"/>
      <c r="P9232" s="28"/>
      <c r="Q9232" s="28"/>
      <c r="R9232" s="28"/>
    </row>
    <row r="9233" spans="2:18">
      <c r="B9233" s="28"/>
      <c r="C9233" s="28"/>
      <c r="D9233" s="28"/>
      <c r="E9233" s="28"/>
      <c r="F9233" s="28"/>
      <c r="G9233" s="28"/>
      <c r="H9233" s="28"/>
      <c r="I9233" s="28"/>
      <c r="J9233" s="28"/>
      <c r="K9233" s="28"/>
      <c r="L9233" s="28"/>
      <c r="M9233" s="28"/>
      <c r="N9233" s="28"/>
      <c r="O9233" s="28"/>
      <c r="P9233" s="28"/>
      <c r="Q9233" s="28"/>
      <c r="R9233" s="28"/>
    </row>
    <row r="9234" spans="2:18">
      <c r="B9234" s="28"/>
      <c r="C9234" s="28"/>
      <c r="D9234" s="28"/>
      <c r="E9234" s="28"/>
      <c r="F9234" s="28"/>
      <c r="G9234" s="28"/>
      <c r="H9234" s="28"/>
      <c r="I9234" s="28"/>
      <c r="J9234" s="28"/>
      <c r="K9234" s="28"/>
      <c r="L9234" s="28"/>
      <c r="M9234" s="28"/>
      <c r="N9234" s="28"/>
      <c r="O9234" s="28"/>
      <c r="P9234" s="28"/>
      <c r="Q9234" s="28"/>
      <c r="R9234" s="28"/>
    </row>
    <row r="9235" spans="2:18">
      <c r="B9235" s="28"/>
      <c r="C9235" s="28"/>
      <c r="D9235" s="28"/>
      <c r="E9235" s="28"/>
      <c r="F9235" s="28"/>
      <c r="G9235" s="28"/>
      <c r="H9235" s="28"/>
      <c r="I9235" s="28"/>
      <c r="J9235" s="28"/>
      <c r="K9235" s="28"/>
      <c r="L9235" s="28"/>
      <c r="M9235" s="28"/>
      <c r="N9235" s="28"/>
      <c r="O9235" s="28"/>
      <c r="P9235" s="28"/>
      <c r="Q9235" s="28"/>
      <c r="R9235" s="28"/>
    </row>
    <row r="9236" spans="2:18">
      <c r="B9236" s="28"/>
      <c r="C9236" s="28"/>
      <c r="D9236" s="28"/>
      <c r="E9236" s="28"/>
      <c r="F9236" s="28"/>
      <c r="G9236" s="28"/>
      <c r="H9236" s="28"/>
      <c r="I9236" s="28"/>
      <c r="J9236" s="28"/>
      <c r="K9236" s="28"/>
      <c r="L9236" s="28"/>
      <c r="M9236" s="28"/>
      <c r="N9236" s="28"/>
      <c r="O9236" s="28"/>
      <c r="P9236" s="28"/>
      <c r="Q9236" s="28"/>
      <c r="R9236" s="28"/>
    </row>
    <row r="9237" spans="2:18">
      <c r="B9237" s="28"/>
      <c r="C9237" s="28"/>
      <c r="D9237" s="28"/>
      <c r="E9237" s="28"/>
      <c r="F9237" s="28"/>
      <c r="G9237" s="28"/>
      <c r="H9237" s="28"/>
      <c r="I9237" s="28"/>
      <c r="J9237" s="28"/>
      <c r="K9237" s="28"/>
      <c r="L9237" s="28"/>
      <c r="M9237" s="28"/>
      <c r="N9237" s="28"/>
      <c r="O9237" s="28"/>
      <c r="P9237" s="28"/>
      <c r="Q9237" s="28"/>
      <c r="R9237" s="28"/>
    </row>
    <row r="9238" spans="2:18">
      <c r="B9238" s="28"/>
      <c r="C9238" s="28"/>
      <c r="D9238" s="28"/>
      <c r="E9238" s="28"/>
      <c r="F9238" s="28"/>
      <c r="G9238" s="28"/>
      <c r="H9238" s="28"/>
      <c r="I9238" s="28"/>
      <c r="J9238" s="28"/>
      <c r="K9238" s="28"/>
      <c r="L9238" s="28"/>
      <c r="M9238" s="28"/>
      <c r="N9238" s="28"/>
      <c r="O9238" s="28"/>
      <c r="P9238" s="28"/>
      <c r="Q9238" s="28"/>
      <c r="R9238" s="28"/>
    </row>
    <row r="9239" spans="2:18">
      <c r="B9239" s="28"/>
      <c r="C9239" s="28"/>
      <c r="D9239" s="28"/>
      <c r="E9239" s="28"/>
      <c r="F9239" s="28"/>
      <c r="G9239" s="28"/>
      <c r="H9239" s="28"/>
      <c r="I9239" s="28"/>
      <c r="J9239" s="28"/>
      <c r="K9239" s="28"/>
      <c r="L9239" s="28"/>
      <c r="M9239" s="28"/>
      <c r="N9239" s="28"/>
      <c r="O9239" s="28"/>
      <c r="P9239" s="28"/>
      <c r="Q9239" s="28"/>
      <c r="R9239" s="28"/>
    </row>
    <row r="9240" spans="2:18">
      <c r="B9240" s="28"/>
      <c r="C9240" s="28"/>
      <c r="D9240" s="28"/>
      <c r="E9240" s="28"/>
      <c r="F9240" s="28"/>
      <c r="G9240" s="28"/>
      <c r="H9240" s="28"/>
      <c r="I9240" s="28"/>
      <c r="J9240" s="28"/>
      <c r="K9240" s="28"/>
      <c r="L9240" s="28"/>
      <c r="M9240" s="28"/>
      <c r="N9240" s="28"/>
      <c r="O9240" s="28"/>
      <c r="P9240" s="28"/>
      <c r="Q9240" s="28"/>
      <c r="R9240" s="28"/>
    </row>
    <row r="9241" spans="2:18">
      <c r="B9241" s="28"/>
      <c r="C9241" s="28"/>
      <c r="D9241" s="28"/>
      <c r="E9241" s="28"/>
      <c r="F9241" s="28"/>
      <c r="G9241" s="28"/>
      <c r="H9241" s="28"/>
      <c r="I9241" s="28"/>
      <c r="J9241" s="28"/>
      <c r="K9241" s="28"/>
      <c r="L9241" s="28"/>
      <c r="M9241" s="28"/>
      <c r="N9241" s="28"/>
      <c r="O9241" s="28"/>
      <c r="P9241" s="28"/>
      <c r="Q9241" s="28"/>
      <c r="R9241" s="28"/>
    </row>
    <row r="9242" spans="2:18">
      <c r="B9242" s="28"/>
      <c r="C9242" s="28"/>
      <c r="D9242" s="28"/>
      <c r="E9242" s="28"/>
      <c r="F9242" s="28"/>
      <c r="G9242" s="28"/>
      <c r="H9242" s="28"/>
      <c r="I9242" s="28"/>
      <c r="J9242" s="28"/>
      <c r="K9242" s="28"/>
      <c r="L9242" s="28"/>
      <c r="M9242" s="28"/>
      <c r="N9242" s="28"/>
      <c r="O9242" s="28"/>
      <c r="P9242" s="28"/>
      <c r="Q9242" s="28"/>
      <c r="R9242" s="28"/>
    </row>
    <row r="9243" spans="2:18">
      <c r="B9243" s="28"/>
      <c r="C9243" s="28"/>
      <c r="D9243" s="28"/>
      <c r="E9243" s="28"/>
      <c r="F9243" s="28"/>
      <c r="G9243" s="28"/>
      <c r="H9243" s="28"/>
      <c r="I9243" s="28"/>
      <c r="J9243" s="28"/>
      <c r="K9243" s="28"/>
      <c r="L9243" s="28"/>
      <c r="M9243" s="28"/>
      <c r="N9243" s="28"/>
      <c r="O9243" s="28"/>
      <c r="P9243" s="28"/>
      <c r="Q9243" s="28"/>
      <c r="R9243" s="28"/>
    </row>
    <row r="9244" spans="2:18">
      <c r="B9244" s="28"/>
      <c r="C9244" s="28"/>
      <c r="D9244" s="28"/>
      <c r="E9244" s="28"/>
      <c r="F9244" s="28"/>
      <c r="G9244" s="28"/>
      <c r="H9244" s="28"/>
      <c r="I9244" s="28"/>
      <c r="J9244" s="28"/>
      <c r="K9244" s="28"/>
      <c r="L9244" s="28"/>
      <c r="M9244" s="28"/>
      <c r="N9244" s="28"/>
      <c r="O9244" s="28"/>
      <c r="P9244" s="28"/>
      <c r="Q9244" s="28"/>
      <c r="R9244" s="28"/>
    </row>
    <row r="9245" spans="2:18">
      <c r="B9245" s="28"/>
      <c r="C9245" s="28"/>
      <c r="D9245" s="28"/>
      <c r="E9245" s="28"/>
      <c r="F9245" s="28"/>
      <c r="G9245" s="28"/>
      <c r="H9245" s="28"/>
      <c r="I9245" s="28"/>
      <c r="J9245" s="28"/>
      <c r="K9245" s="28"/>
      <c r="L9245" s="28"/>
      <c r="M9245" s="28"/>
      <c r="N9245" s="28"/>
      <c r="O9245" s="28"/>
      <c r="P9245" s="28"/>
      <c r="Q9245" s="28"/>
      <c r="R9245" s="28"/>
    </row>
    <row r="9246" spans="2:18">
      <c r="B9246" s="28"/>
      <c r="C9246" s="28"/>
      <c r="D9246" s="28"/>
      <c r="E9246" s="28"/>
      <c r="F9246" s="28"/>
      <c r="G9246" s="28"/>
      <c r="H9246" s="28"/>
      <c r="I9246" s="28"/>
      <c r="J9246" s="28"/>
      <c r="K9246" s="28"/>
      <c r="L9246" s="28"/>
      <c r="M9246" s="28"/>
      <c r="N9246" s="28"/>
      <c r="O9246" s="28"/>
      <c r="P9246" s="28"/>
      <c r="Q9246" s="28"/>
      <c r="R9246" s="28"/>
    </row>
    <row r="9247" spans="2:18">
      <c r="B9247" s="28"/>
      <c r="C9247" s="28"/>
      <c r="D9247" s="28"/>
      <c r="E9247" s="28"/>
      <c r="F9247" s="28"/>
      <c r="G9247" s="28"/>
      <c r="H9247" s="28"/>
      <c r="I9247" s="28"/>
      <c r="J9247" s="28"/>
      <c r="K9247" s="28"/>
      <c r="L9247" s="28"/>
      <c r="M9247" s="28"/>
      <c r="N9247" s="28"/>
      <c r="O9247" s="28"/>
      <c r="P9247" s="28"/>
      <c r="Q9247" s="28"/>
      <c r="R9247" s="28"/>
    </row>
    <row r="9248" spans="2:18">
      <c r="B9248" s="28"/>
      <c r="C9248" s="28"/>
      <c r="D9248" s="28"/>
      <c r="E9248" s="28"/>
      <c r="F9248" s="28"/>
      <c r="G9248" s="28"/>
      <c r="H9248" s="28"/>
      <c r="I9248" s="28"/>
      <c r="J9248" s="28"/>
      <c r="K9248" s="28"/>
      <c r="L9248" s="28"/>
      <c r="M9248" s="28"/>
      <c r="N9248" s="28"/>
      <c r="O9248" s="28"/>
      <c r="P9248" s="28"/>
      <c r="Q9248" s="28"/>
      <c r="R9248" s="28"/>
    </row>
    <row r="9249" spans="2:18">
      <c r="B9249" s="28"/>
      <c r="C9249" s="28"/>
      <c r="D9249" s="28"/>
      <c r="E9249" s="28"/>
      <c r="F9249" s="28"/>
      <c r="G9249" s="28"/>
      <c r="H9249" s="28"/>
      <c r="I9249" s="28"/>
      <c r="J9249" s="28"/>
      <c r="K9249" s="28"/>
      <c r="L9249" s="28"/>
      <c r="M9249" s="28"/>
      <c r="N9249" s="28"/>
      <c r="O9249" s="28"/>
      <c r="P9249" s="28"/>
      <c r="Q9249" s="28"/>
      <c r="R9249" s="28"/>
    </row>
    <row r="9250" spans="2:18">
      <c r="B9250" s="28"/>
      <c r="C9250" s="28"/>
      <c r="D9250" s="28"/>
      <c r="E9250" s="28"/>
      <c r="F9250" s="28"/>
      <c r="G9250" s="28"/>
      <c r="H9250" s="28"/>
      <c r="I9250" s="28"/>
      <c r="J9250" s="28"/>
      <c r="K9250" s="28"/>
      <c r="L9250" s="28"/>
      <c r="M9250" s="28"/>
      <c r="N9250" s="28"/>
      <c r="O9250" s="28"/>
      <c r="P9250" s="28"/>
      <c r="Q9250" s="28"/>
      <c r="R9250" s="28"/>
    </row>
    <row r="9251" spans="2:18">
      <c r="B9251" s="28"/>
      <c r="C9251" s="28"/>
      <c r="D9251" s="28"/>
      <c r="E9251" s="28"/>
      <c r="F9251" s="28"/>
      <c r="G9251" s="28"/>
      <c r="H9251" s="28"/>
      <c r="I9251" s="28"/>
      <c r="J9251" s="28"/>
      <c r="K9251" s="28"/>
      <c r="L9251" s="28"/>
      <c r="M9251" s="28"/>
      <c r="N9251" s="28"/>
      <c r="O9251" s="28"/>
      <c r="P9251" s="28"/>
      <c r="Q9251" s="28"/>
      <c r="R9251" s="28"/>
    </row>
    <row r="9252" spans="2:18">
      <c r="B9252" s="28"/>
      <c r="C9252" s="28"/>
      <c r="D9252" s="28"/>
      <c r="E9252" s="28"/>
      <c r="F9252" s="28"/>
      <c r="G9252" s="28"/>
      <c r="H9252" s="28"/>
      <c r="I9252" s="28"/>
      <c r="J9252" s="28"/>
      <c r="K9252" s="28"/>
      <c r="L9252" s="28"/>
      <c r="M9252" s="28"/>
      <c r="N9252" s="28"/>
      <c r="O9252" s="28"/>
      <c r="P9252" s="28"/>
      <c r="Q9252" s="28"/>
      <c r="R9252" s="28"/>
    </row>
    <row r="9253" spans="2:18">
      <c r="B9253" s="28"/>
      <c r="C9253" s="28"/>
      <c r="D9253" s="28"/>
      <c r="E9253" s="28"/>
      <c r="F9253" s="28"/>
      <c r="G9253" s="28"/>
      <c r="H9253" s="28"/>
      <c r="I9253" s="28"/>
      <c r="J9253" s="28"/>
      <c r="K9253" s="28"/>
      <c r="L9253" s="28"/>
      <c r="M9253" s="28"/>
      <c r="N9253" s="28"/>
      <c r="O9253" s="28"/>
      <c r="P9253" s="28"/>
      <c r="Q9253" s="28"/>
      <c r="R9253" s="28"/>
    </row>
    <row r="9254" spans="2:18">
      <c r="B9254" s="28"/>
      <c r="C9254" s="28"/>
      <c r="D9254" s="28"/>
      <c r="E9254" s="28"/>
      <c r="F9254" s="28"/>
      <c r="G9254" s="28"/>
      <c r="H9254" s="28"/>
      <c r="I9254" s="28"/>
      <c r="J9254" s="28"/>
      <c r="K9254" s="28"/>
      <c r="L9254" s="28"/>
      <c r="M9254" s="28"/>
      <c r="N9254" s="28"/>
      <c r="O9254" s="28"/>
      <c r="P9254" s="28"/>
      <c r="Q9254" s="28"/>
      <c r="R9254" s="28"/>
    </row>
    <row r="9255" spans="2:18">
      <c r="B9255" s="28"/>
      <c r="C9255" s="28"/>
      <c r="D9255" s="28"/>
      <c r="E9255" s="28"/>
      <c r="F9255" s="28"/>
      <c r="G9255" s="28"/>
      <c r="H9255" s="28"/>
      <c r="I9255" s="28"/>
      <c r="J9255" s="28"/>
      <c r="K9255" s="28"/>
      <c r="L9255" s="28"/>
      <c r="M9255" s="28"/>
      <c r="N9255" s="28"/>
      <c r="O9255" s="28"/>
      <c r="P9255" s="28"/>
      <c r="Q9255" s="28"/>
      <c r="R9255" s="28"/>
    </row>
    <row r="9256" spans="2:18">
      <c r="B9256" s="28"/>
      <c r="C9256" s="28"/>
      <c r="D9256" s="28"/>
      <c r="E9256" s="28"/>
      <c r="F9256" s="28"/>
      <c r="G9256" s="28"/>
      <c r="H9256" s="28"/>
      <c r="I9256" s="28"/>
      <c r="J9256" s="28"/>
      <c r="K9256" s="28"/>
      <c r="L9256" s="28"/>
      <c r="M9256" s="28"/>
      <c r="N9256" s="28"/>
      <c r="O9256" s="28"/>
      <c r="P9256" s="28"/>
      <c r="Q9256" s="28"/>
      <c r="R9256" s="28"/>
    </row>
    <row r="9257" spans="2:18">
      <c r="B9257" s="28"/>
      <c r="C9257" s="28"/>
      <c r="D9257" s="28"/>
      <c r="E9257" s="28"/>
      <c r="F9257" s="28"/>
      <c r="G9257" s="28"/>
      <c r="H9257" s="28"/>
      <c r="I9257" s="28"/>
      <c r="J9257" s="28"/>
      <c r="K9257" s="28"/>
      <c r="L9257" s="28"/>
      <c r="M9257" s="28"/>
      <c r="N9257" s="28"/>
      <c r="O9257" s="28"/>
      <c r="P9257" s="28"/>
      <c r="Q9257" s="28"/>
      <c r="R9257" s="28"/>
    </row>
    <row r="9258" spans="2:18">
      <c r="B9258" s="28"/>
      <c r="C9258" s="28"/>
      <c r="D9258" s="28"/>
      <c r="E9258" s="28"/>
      <c r="F9258" s="28"/>
      <c r="G9258" s="28"/>
      <c r="H9258" s="28"/>
      <c r="I9258" s="28"/>
      <c r="J9258" s="28"/>
      <c r="K9258" s="28"/>
      <c r="L9258" s="28"/>
      <c r="M9258" s="28"/>
      <c r="N9258" s="28"/>
      <c r="O9258" s="28"/>
      <c r="P9258" s="28"/>
      <c r="Q9258" s="28"/>
      <c r="R9258" s="28"/>
    </row>
    <row r="9259" spans="2:18">
      <c r="B9259" s="28"/>
      <c r="C9259" s="28"/>
      <c r="D9259" s="28"/>
      <c r="E9259" s="28"/>
      <c r="F9259" s="28"/>
      <c r="G9259" s="28"/>
      <c r="H9259" s="28"/>
      <c r="I9259" s="28"/>
      <c r="J9259" s="28"/>
      <c r="K9259" s="28"/>
      <c r="L9259" s="28"/>
      <c r="M9259" s="28"/>
      <c r="N9259" s="28"/>
      <c r="O9259" s="28"/>
      <c r="P9259" s="28"/>
      <c r="Q9259" s="28"/>
      <c r="R9259" s="28"/>
    </row>
    <row r="9260" spans="2:18">
      <c r="B9260" s="28"/>
      <c r="C9260" s="28"/>
      <c r="D9260" s="28"/>
      <c r="E9260" s="28"/>
      <c r="F9260" s="28"/>
      <c r="G9260" s="28"/>
      <c r="H9260" s="28"/>
      <c r="I9260" s="28"/>
      <c r="J9260" s="28"/>
      <c r="K9260" s="28"/>
      <c r="L9260" s="28"/>
      <c r="M9260" s="28"/>
      <c r="N9260" s="28"/>
      <c r="O9260" s="28"/>
      <c r="P9260" s="28"/>
      <c r="Q9260" s="28"/>
      <c r="R9260" s="28"/>
    </row>
    <row r="9261" spans="2:18">
      <c r="B9261" s="28"/>
      <c r="C9261" s="28"/>
      <c r="D9261" s="28"/>
      <c r="E9261" s="28"/>
      <c r="F9261" s="28"/>
      <c r="G9261" s="28"/>
      <c r="H9261" s="28"/>
      <c r="I9261" s="28"/>
      <c r="J9261" s="28"/>
      <c r="K9261" s="28"/>
      <c r="L9261" s="28"/>
      <c r="M9261" s="28"/>
      <c r="N9261" s="28"/>
      <c r="O9261" s="28"/>
      <c r="P9261" s="28"/>
      <c r="Q9261" s="28"/>
      <c r="R9261" s="28"/>
    </row>
    <row r="9262" spans="2:18">
      <c r="B9262" s="28"/>
      <c r="C9262" s="28"/>
      <c r="D9262" s="28"/>
      <c r="E9262" s="28"/>
      <c r="F9262" s="28"/>
      <c r="G9262" s="28"/>
      <c r="H9262" s="28"/>
      <c r="I9262" s="28"/>
      <c r="J9262" s="28"/>
      <c r="K9262" s="28"/>
      <c r="L9262" s="28"/>
      <c r="M9262" s="28"/>
      <c r="N9262" s="28"/>
      <c r="O9262" s="28"/>
      <c r="P9262" s="28"/>
      <c r="Q9262" s="28"/>
      <c r="R9262" s="28"/>
    </row>
    <row r="9263" spans="2:18">
      <c r="B9263" s="28"/>
      <c r="C9263" s="28"/>
      <c r="D9263" s="28"/>
      <c r="E9263" s="28"/>
      <c r="F9263" s="28"/>
      <c r="G9263" s="28"/>
      <c r="H9263" s="28"/>
      <c r="I9263" s="28"/>
      <c r="J9263" s="28"/>
      <c r="K9263" s="28"/>
      <c r="L9263" s="28"/>
      <c r="M9263" s="28"/>
      <c r="N9263" s="28"/>
      <c r="O9263" s="28"/>
      <c r="P9263" s="28"/>
      <c r="Q9263" s="28"/>
      <c r="R9263" s="28"/>
    </row>
    <row r="9264" spans="2:18">
      <c r="B9264" s="28"/>
      <c r="C9264" s="28"/>
      <c r="D9264" s="28"/>
      <c r="E9264" s="28"/>
      <c r="F9264" s="28"/>
      <c r="G9264" s="28"/>
      <c r="H9264" s="28"/>
      <c r="I9264" s="28"/>
      <c r="J9264" s="28"/>
      <c r="K9264" s="28"/>
      <c r="L9264" s="28"/>
      <c r="M9264" s="28"/>
      <c r="N9264" s="28"/>
      <c r="O9264" s="28"/>
      <c r="P9264" s="28"/>
      <c r="Q9264" s="28"/>
      <c r="R9264" s="28"/>
    </row>
    <row r="9265" spans="2:18">
      <c r="B9265" s="28"/>
      <c r="C9265" s="28"/>
      <c r="D9265" s="28"/>
      <c r="E9265" s="28"/>
      <c r="F9265" s="28"/>
      <c r="G9265" s="28"/>
      <c r="H9265" s="28"/>
      <c r="I9265" s="28"/>
      <c r="J9265" s="28"/>
      <c r="K9265" s="28"/>
      <c r="L9265" s="28"/>
      <c r="M9265" s="28"/>
      <c r="N9265" s="28"/>
      <c r="O9265" s="28"/>
      <c r="P9265" s="28"/>
      <c r="Q9265" s="28"/>
      <c r="R9265" s="28"/>
    </row>
    <row r="9266" spans="2:18">
      <c r="B9266" s="28"/>
      <c r="C9266" s="28"/>
      <c r="D9266" s="28"/>
      <c r="E9266" s="28"/>
      <c r="F9266" s="28"/>
      <c r="G9266" s="28"/>
      <c r="H9266" s="28"/>
      <c r="I9266" s="28"/>
      <c r="J9266" s="28"/>
      <c r="K9266" s="28"/>
      <c r="L9266" s="28"/>
      <c r="M9266" s="28"/>
      <c r="N9266" s="28"/>
      <c r="O9266" s="28"/>
      <c r="P9266" s="28"/>
      <c r="Q9266" s="28"/>
      <c r="R9266" s="28"/>
    </row>
    <row r="9267" spans="2:18">
      <c r="B9267" s="28"/>
      <c r="C9267" s="28"/>
      <c r="D9267" s="28"/>
      <c r="E9267" s="28"/>
      <c r="F9267" s="28"/>
      <c r="G9267" s="28"/>
      <c r="H9267" s="28"/>
      <c r="I9267" s="28"/>
      <c r="J9267" s="28"/>
      <c r="K9267" s="28"/>
      <c r="L9267" s="28"/>
      <c r="M9267" s="28"/>
      <c r="N9267" s="28"/>
      <c r="O9267" s="28"/>
      <c r="P9267" s="28"/>
      <c r="Q9267" s="28"/>
      <c r="R9267" s="28"/>
    </row>
    <row r="9268" spans="2:18">
      <c r="B9268" s="28"/>
      <c r="C9268" s="28"/>
      <c r="D9268" s="28"/>
      <c r="E9268" s="28"/>
      <c r="F9268" s="28"/>
      <c r="G9268" s="28"/>
      <c r="H9268" s="28"/>
      <c r="I9268" s="28"/>
      <c r="J9268" s="28"/>
      <c r="K9268" s="28"/>
      <c r="L9268" s="28"/>
      <c r="M9268" s="28"/>
      <c r="N9268" s="28"/>
      <c r="O9268" s="28"/>
      <c r="P9268" s="28"/>
      <c r="Q9268" s="28"/>
      <c r="R9268" s="28"/>
    </row>
    <row r="9269" spans="2:18">
      <c r="B9269" s="28"/>
      <c r="C9269" s="28"/>
      <c r="D9269" s="28"/>
      <c r="E9269" s="28"/>
      <c r="F9269" s="28"/>
      <c r="G9269" s="28"/>
      <c r="H9269" s="28"/>
      <c r="I9269" s="28"/>
      <c r="J9269" s="28"/>
      <c r="K9269" s="28"/>
      <c r="L9269" s="28"/>
      <c r="M9269" s="28"/>
      <c r="N9269" s="28"/>
      <c r="O9269" s="28"/>
      <c r="P9269" s="28"/>
      <c r="Q9269" s="28"/>
      <c r="R9269" s="28"/>
    </row>
    <row r="9270" spans="2:18">
      <c r="B9270" s="28"/>
      <c r="C9270" s="28"/>
      <c r="D9270" s="28"/>
      <c r="E9270" s="28"/>
      <c r="F9270" s="28"/>
      <c r="G9270" s="28"/>
      <c r="H9270" s="28"/>
      <c r="I9270" s="28"/>
      <c r="J9270" s="28"/>
      <c r="K9270" s="28"/>
      <c r="L9270" s="28"/>
      <c r="M9270" s="28"/>
      <c r="N9270" s="28"/>
      <c r="O9270" s="28"/>
      <c r="P9270" s="28"/>
      <c r="Q9270" s="28"/>
      <c r="R9270" s="28"/>
    </row>
    <row r="9271" spans="2:18">
      <c r="B9271" s="28"/>
      <c r="C9271" s="28"/>
      <c r="D9271" s="28"/>
      <c r="E9271" s="28"/>
      <c r="F9271" s="28"/>
      <c r="G9271" s="28"/>
      <c r="H9271" s="28"/>
      <c r="I9271" s="28"/>
      <c r="J9271" s="28"/>
      <c r="K9271" s="28"/>
      <c r="L9271" s="28"/>
      <c r="M9271" s="28"/>
      <c r="N9271" s="28"/>
      <c r="O9271" s="28"/>
      <c r="P9271" s="28"/>
      <c r="Q9271" s="28"/>
      <c r="R9271" s="28"/>
    </row>
    <row r="9272" spans="2:18">
      <c r="B9272" s="28"/>
      <c r="C9272" s="28"/>
      <c r="D9272" s="28"/>
      <c r="E9272" s="28"/>
      <c r="F9272" s="28"/>
      <c r="G9272" s="28"/>
      <c r="H9272" s="28"/>
      <c r="I9272" s="28"/>
      <c r="J9272" s="28"/>
      <c r="K9272" s="28"/>
      <c r="L9272" s="28"/>
      <c r="M9272" s="28"/>
      <c r="N9272" s="28"/>
      <c r="O9272" s="28"/>
      <c r="P9272" s="28"/>
      <c r="Q9272" s="28"/>
      <c r="R9272" s="28"/>
    </row>
    <row r="9273" spans="2:18">
      <c r="B9273" s="28"/>
      <c r="C9273" s="28"/>
      <c r="D9273" s="28"/>
      <c r="E9273" s="28"/>
      <c r="F9273" s="28"/>
      <c r="G9273" s="28"/>
      <c r="H9273" s="28"/>
      <c r="I9273" s="28"/>
      <c r="J9273" s="28"/>
      <c r="K9273" s="28"/>
      <c r="L9273" s="28"/>
      <c r="M9273" s="28"/>
      <c r="N9273" s="28"/>
      <c r="O9273" s="28"/>
      <c r="P9273" s="28"/>
      <c r="Q9273" s="28"/>
      <c r="R9273" s="28"/>
    </row>
    <row r="9274" spans="2:18">
      <c r="B9274" s="28"/>
      <c r="C9274" s="28"/>
      <c r="D9274" s="28"/>
      <c r="E9274" s="28"/>
      <c r="F9274" s="28"/>
      <c r="G9274" s="28"/>
      <c r="H9274" s="28"/>
      <c r="I9274" s="28"/>
      <c r="J9274" s="28"/>
      <c r="K9274" s="28"/>
      <c r="L9274" s="28"/>
      <c r="M9274" s="28"/>
      <c r="N9274" s="28"/>
      <c r="O9274" s="28"/>
      <c r="P9274" s="28"/>
      <c r="Q9274" s="28"/>
      <c r="R9274" s="28"/>
    </row>
    <row r="9275" spans="2:18">
      <c r="B9275" s="28"/>
      <c r="C9275" s="28"/>
      <c r="D9275" s="28"/>
      <c r="E9275" s="28"/>
      <c r="F9275" s="28"/>
      <c r="G9275" s="28"/>
      <c r="H9275" s="28"/>
      <c r="I9275" s="28"/>
      <c r="J9275" s="28"/>
      <c r="K9275" s="28"/>
      <c r="L9275" s="28"/>
      <c r="M9275" s="28"/>
      <c r="N9275" s="28"/>
      <c r="O9275" s="28"/>
      <c r="P9275" s="28"/>
      <c r="Q9275" s="28"/>
      <c r="R9275" s="28"/>
    </row>
    <row r="9276" spans="2:18">
      <c r="B9276" s="28"/>
      <c r="C9276" s="28"/>
      <c r="D9276" s="28"/>
      <c r="E9276" s="28"/>
      <c r="F9276" s="28"/>
      <c r="G9276" s="28"/>
      <c r="H9276" s="28"/>
      <c r="I9276" s="28"/>
      <c r="J9276" s="28"/>
      <c r="K9276" s="28"/>
      <c r="L9276" s="28"/>
      <c r="M9276" s="28"/>
      <c r="N9276" s="28"/>
      <c r="O9276" s="28"/>
      <c r="P9276" s="28"/>
      <c r="Q9276" s="28"/>
      <c r="R9276" s="28"/>
    </row>
    <row r="9277" spans="2:18">
      <c r="B9277" s="28"/>
      <c r="C9277" s="28"/>
      <c r="D9277" s="28"/>
      <c r="E9277" s="28"/>
      <c r="F9277" s="28"/>
      <c r="G9277" s="28"/>
      <c r="H9277" s="28"/>
      <c r="I9277" s="28"/>
      <c r="J9277" s="28"/>
      <c r="K9277" s="28"/>
      <c r="L9277" s="28"/>
      <c r="M9277" s="28"/>
      <c r="N9277" s="28"/>
      <c r="O9277" s="28"/>
      <c r="P9277" s="28"/>
      <c r="Q9277" s="28"/>
      <c r="R9277" s="28"/>
    </row>
    <row r="9278" spans="2:18">
      <c r="B9278" s="28"/>
      <c r="C9278" s="28"/>
      <c r="D9278" s="28"/>
      <c r="E9278" s="28"/>
      <c r="F9278" s="28"/>
      <c r="G9278" s="28"/>
      <c r="H9278" s="28"/>
      <c r="I9278" s="28"/>
      <c r="J9278" s="28"/>
      <c r="K9278" s="28"/>
      <c r="L9278" s="28"/>
      <c r="M9278" s="28"/>
      <c r="N9278" s="28"/>
      <c r="O9278" s="28"/>
      <c r="P9278" s="28"/>
      <c r="Q9278" s="28"/>
      <c r="R9278" s="28"/>
    </row>
    <row r="9279" spans="2:18">
      <c r="B9279" s="28"/>
      <c r="C9279" s="28"/>
      <c r="D9279" s="28"/>
      <c r="E9279" s="28"/>
      <c r="F9279" s="28"/>
      <c r="G9279" s="28"/>
      <c r="H9279" s="28"/>
      <c r="I9279" s="28"/>
      <c r="J9279" s="28"/>
      <c r="K9279" s="28"/>
      <c r="L9279" s="28"/>
      <c r="M9279" s="28"/>
      <c r="N9279" s="28"/>
      <c r="O9279" s="28"/>
      <c r="P9279" s="28"/>
      <c r="Q9279" s="28"/>
      <c r="R9279" s="28"/>
    </row>
    <row r="9280" spans="2:18">
      <c r="B9280" s="28"/>
      <c r="C9280" s="28"/>
      <c r="D9280" s="28"/>
      <c r="E9280" s="28"/>
      <c r="F9280" s="28"/>
      <c r="G9280" s="28"/>
      <c r="H9280" s="28"/>
      <c r="I9280" s="28"/>
      <c r="J9280" s="28"/>
      <c r="K9280" s="28"/>
      <c r="L9280" s="28"/>
      <c r="M9280" s="28"/>
      <c r="N9280" s="28"/>
      <c r="O9280" s="28"/>
      <c r="P9280" s="28"/>
      <c r="Q9280" s="28"/>
      <c r="R9280" s="28"/>
    </row>
    <row r="9281" spans="2:18">
      <c r="B9281" s="28"/>
      <c r="C9281" s="28"/>
      <c r="D9281" s="28"/>
      <c r="E9281" s="28"/>
      <c r="F9281" s="28"/>
      <c r="G9281" s="28"/>
      <c r="H9281" s="28"/>
      <c r="I9281" s="28"/>
      <c r="J9281" s="28"/>
      <c r="K9281" s="28"/>
      <c r="L9281" s="28"/>
      <c r="M9281" s="28"/>
      <c r="N9281" s="28"/>
      <c r="O9281" s="28"/>
      <c r="P9281" s="28"/>
      <c r="Q9281" s="28"/>
      <c r="R9281" s="28"/>
    </row>
    <row r="9282" spans="2:18">
      <c r="B9282" s="28"/>
      <c r="C9282" s="28"/>
      <c r="D9282" s="28"/>
      <c r="E9282" s="28"/>
      <c r="F9282" s="28"/>
      <c r="G9282" s="28"/>
      <c r="H9282" s="28"/>
      <c r="I9282" s="28"/>
      <c r="J9282" s="28"/>
      <c r="K9282" s="28"/>
      <c r="L9282" s="28"/>
      <c r="M9282" s="28"/>
      <c r="N9282" s="28"/>
      <c r="O9282" s="28"/>
      <c r="P9282" s="28"/>
      <c r="Q9282" s="28"/>
      <c r="R9282" s="28"/>
    </row>
    <row r="9283" spans="2:18">
      <c r="B9283" s="28"/>
      <c r="C9283" s="28"/>
      <c r="D9283" s="28"/>
      <c r="E9283" s="28"/>
      <c r="F9283" s="28"/>
      <c r="G9283" s="28"/>
      <c r="H9283" s="28"/>
      <c r="I9283" s="28"/>
      <c r="J9283" s="28"/>
      <c r="K9283" s="28"/>
      <c r="L9283" s="28"/>
      <c r="M9283" s="28"/>
      <c r="N9283" s="28"/>
      <c r="O9283" s="28"/>
      <c r="P9283" s="28"/>
      <c r="Q9283" s="28"/>
      <c r="R9283" s="28"/>
    </row>
    <row r="9284" spans="2:18">
      <c r="B9284" s="28"/>
      <c r="C9284" s="28"/>
      <c r="D9284" s="28"/>
      <c r="E9284" s="28"/>
      <c r="F9284" s="28"/>
      <c r="G9284" s="28"/>
      <c r="H9284" s="28"/>
      <c r="I9284" s="28"/>
      <c r="J9284" s="28"/>
      <c r="K9284" s="28"/>
      <c r="L9284" s="28"/>
      <c r="M9284" s="28"/>
      <c r="N9284" s="28"/>
      <c r="O9284" s="28"/>
      <c r="P9284" s="28"/>
      <c r="Q9284" s="28"/>
      <c r="R9284" s="28"/>
    </row>
    <row r="9285" spans="2:18">
      <c r="B9285" s="28"/>
      <c r="C9285" s="28"/>
      <c r="D9285" s="28"/>
      <c r="E9285" s="28"/>
      <c r="F9285" s="28"/>
      <c r="G9285" s="28"/>
      <c r="H9285" s="28"/>
      <c r="I9285" s="28"/>
      <c r="J9285" s="28"/>
      <c r="K9285" s="28"/>
      <c r="L9285" s="28"/>
      <c r="M9285" s="28"/>
      <c r="N9285" s="28"/>
      <c r="O9285" s="28"/>
      <c r="P9285" s="28"/>
      <c r="Q9285" s="28"/>
      <c r="R9285" s="28"/>
    </row>
    <row r="9286" spans="2:18">
      <c r="B9286" s="28"/>
      <c r="C9286" s="28"/>
      <c r="D9286" s="28"/>
      <c r="E9286" s="28"/>
      <c r="F9286" s="28"/>
      <c r="G9286" s="28"/>
      <c r="H9286" s="28"/>
      <c r="I9286" s="28"/>
      <c r="J9286" s="28"/>
      <c r="K9286" s="28"/>
      <c r="L9286" s="28"/>
      <c r="M9286" s="28"/>
      <c r="N9286" s="28"/>
      <c r="O9286" s="28"/>
      <c r="P9286" s="28"/>
      <c r="Q9286" s="28"/>
      <c r="R9286" s="28"/>
    </row>
    <row r="9287" spans="2:18">
      <c r="B9287" s="28"/>
      <c r="C9287" s="28"/>
      <c r="D9287" s="28"/>
      <c r="E9287" s="28"/>
      <c r="F9287" s="28"/>
      <c r="G9287" s="28"/>
      <c r="H9287" s="28"/>
      <c r="I9287" s="28"/>
      <c r="J9287" s="28"/>
      <c r="K9287" s="28"/>
      <c r="L9287" s="28"/>
      <c r="M9287" s="28"/>
      <c r="N9287" s="28"/>
      <c r="O9287" s="28"/>
      <c r="P9287" s="28"/>
      <c r="Q9287" s="28"/>
      <c r="R9287" s="28"/>
    </row>
    <row r="9288" spans="2:18">
      <c r="B9288" s="28"/>
      <c r="C9288" s="28"/>
      <c r="D9288" s="28"/>
      <c r="E9288" s="28"/>
      <c r="F9288" s="28"/>
      <c r="G9288" s="28"/>
      <c r="H9288" s="28"/>
      <c r="I9288" s="28"/>
      <c r="J9288" s="28"/>
      <c r="K9288" s="28"/>
      <c r="L9288" s="28"/>
      <c r="M9288" s="28"/>
      <c r="N9288" s="28"/>
      <c r="O9288" s="28"/>
      <c r="P9288" s="28"/>
      <c r="Q9288" s="28"/>
      <c r="R9288" s="28"/>
    </row>
    <row r="9289" spans="2:18">
      <c r="B9289" s="28"/>
      <c r="C9289" s="28"/>
      <c r="D9289" s="28"/>
      <c r="E9289" s="28"/>
      <c r="F9289" s="28"/>
      <c r="G9289" s="28"/>
      <c r="H9289" s="28"/>
      <c r="I9289" s="28"/>
      <c r="J9289" s="28"/>
      <c r="K9289" s="28"/>
      <c r="L9289" s="28"/>
      <c r="M9289" s="28"/>
      <c r="N9289" s="28"/>
      <c r="O9289" s="28"/>
      <c r="P9289" s="28"/>
      <c r="Q9289" s="28"/>
      <c r="R9289" s="28"/>
    </row>
    <row r="9290" spans="2:18">
      <c r="B9290" s="28"/>
      <c r="C9290" s="28"/>
      <c r="D9290" s="28"/>
      <c r="E9290" s="28"/>
      <c r="F9290" s="28"/>
      <c r="G9290" s="28"/>
      <c r="H9290" s="28"/>
      <c r="I9290" s="28"/>
      <c r="J9290" s="28"/>
      <c r="K9290" s="28"/>
      <c r="L9290" s="28"/>
      <c r="M9290" s="28"/>
      <c r="N9290" s="28"/>
      <c r="O9290" s="28"/>
      <c r="P9290" s="28"/>
      <c r="Q9290" s="28"/>
      <c r="R9290" s="28"/>
    </row>
    <row r="9291" spans="2:18">
      <c r="B9291" s="28"/>
      <c r="C9291" s="28"/>
      <c r="D9291" s="28"/>
      <c r="E9291" s="28"/>
      <c r="F9291" s="28"/>
      <c r="G9291" s="28"/>
      <c r="H9291" s="28"/>
      <c r="I9291" s="28"/>
      <c r="J9291" s="28"/>
      <c r="K9291" s="28"/>
      <c r="L9291" s="28"/>
      <c r="M9291" s="28"/>
      <c r="N9291" s="28"/>
      <c r="O9291" s="28"/>
      <c r="P9291" s="28"/>
      <c r="Q9291" s="28"/>
      <c r="R9291" s="28"/>
    </row>
    <row r="9292" spans="2:18">
      <c r="B9292" s="28"/>
      <c r="C9292" s="28"/>
      <c r="D9292" s="28"/>
      <c r="E9292" s="28"/>
      <c r="F9292" s="28"/>
      <c r="G9292" s="28"/>
      <c r="H9292" s="28"/>
      <c r="I9292" s="28"/>
      <c r="J9292" s="28"/>
      <c r="K9292" s="28"/>
      <c r="L9292" s="28"/>
      <c r="M9292" s="28"/>
      <c r="N9292" s="28"/>
      <c r="O9292" s="28"/>
      <c r="P9292" s="28"/>
      <c r="Q9292" s="28"/>
      <c r="R9292" s="28"/>
    </row>
    <row r="9293" spans="2:18">
      <c r="B9293" s="28"/>
      <c r="C9293" s="28"/>
      <c r="D9293" s="28"/>
      <c r="E9293" s="28"/>
      <c r="F9293" s="28"/>
      <c r="G9293" s="28"/>
      <c r="H9293" s="28"/>
      <c r="I9293" s="28"/>
      <c r="J9293" s="28"/>
      <c r="K9293" s="28"/>
      <c r="L9293" s="28"/>
      <c r="M9293" s="28"/>
      <c r="N9293" s="28"/>
      <c r="O9293" s="28"/>
      <c r="P9293" s="28"/>
      <c r="Q9293" s="28"/>
      <c r="R9293" s="28"/>
    </row>
    <row r="9294" spans="2:18">
      <c r="B9294" s="28"/>
      <c r="C9294" s="28"/>
      <c r="D9294" s="28"/>
      <c r="E9294" s="28"/>
      <c r="F9294" s="28"/>
      <c r="G9294" s="28"/>
      <c r="H9294" s="28"/>
      <c r="I9294" s="28"/>
      <c r="J9294" s="28"/>
      <c r="K9294" s="28"/>
      <c r="L9294" s="28"/>
      <c r="M9294" s="28"/>
      <c r="N9294" s="28"/>
      <c r="O9294" s="28"/>
      <c r="P9294" s="28"/>
      <c r="Q9294" s="28"/>
      <c r="R9294" s="28"/>
    </row>
    <row r="9295" spans="2:18">
      <c r="B9295" s="28"/>
      <c r="C9295" s="28"/>
      <c r="D9295" s="28"/>
      <c r="E9295" s="28"/>
      <c r="F9295" s="28"/>
      <c r="G9295" s="28"/>
      <c r="H9295" s="28"/>
      <c r="I9295" s="28"/>
      <c r="J9295" s="28"/>
      <c r="K9295" s="28"/>
      <c r="L9295" s="28"/>
      <c r="M9295" s="28"/>
      <c r="N9295" s="28"/>
      <c r="O9295" s="28"/>
      <c r="P9295" s="28"/>
      <c r="Q9295" s="28"/>
      <c r="R9295" s="28"/>
    </row>
    <row r="9296" spans="2:18">
      <c r="B9296" s="28"/>
      <c r="C9296" s="28"/>
      <c r="D9296" s="28"/>
      <c r="E9296" s="28"/>
      <c r="F9296" s="28"/>
      <c r="G9296" s="28"/>
      <c r="H9296" s="28"/>
      <c r="I9296" s="28"/>
      <c r="J9296" s="28"/>
      <c r="K9296" s="28"/>
      <c r="L9296" s="28"/>
      <c r="M9296" s="28"/>
      <c r="N9296" s="28"/>
      <c r="O9296" s="28"/>
      <c r="P9296" s="28"/>
      <c r="Q9296" s="28"/>
      <c r="R9296" s="28"/>
    </row>
    <row r="9297" spans="2:18">
      <c r="B9297" s="28"/>
      <c r="C9297" s="28"/>
      <c r="D9297" s="28"/>
      <c r="E9297" s="28"/>
      <c r="F9297" s="28"/>
      <c r="G9297" s="28"/>
      <c r="H9297" s="28"/>
      <c r="I9297" s="28"/>
      <c r="J9297" s="28"/>
      <c r="K9297" s="28"/>
      <c r="L9297" s="28"/>
      <c r="M9297" s="28"/>
      <c r="N9297" s="28"/>
      <c r="O9297" s="28"/>
      <c r="P9297" s="28"/>
      <c r="Q9297" s="28"/>
      <c r="R9297" s="28"/>
    </row>
    <row r="9298" spans="2:18">
      <c r="B9298" s="28"/>
      <c r="C9298" s="28"/>
      <c r="D9298" s="28"/>
      <c r="E9298" s="28"/>
      <c r="F9298" s="28"/>
      <c r="G9298" s="28"/>
      <c r="H9298" s="28"/>
      <c r="I9298" s="28"/>
      <c r="J9298" s="28"/>
      <c r="K9298" s="28"/>
      <c r="L9298" s="28"/>
      <c r="M9298" s="28"/>
      <c r="N9298" s="28"/>
      <c r="O9298" s="28"/>
      <c r="P9298" s="28"/>
      <c r="Q9298" s="28"/>
      <c r="R9298" s="28"/>
    </row>
    <row r="9299" spans="2:18">
      <c r="B9299" s="28"/>
      <c r="C9299" s="28"/>
      <c r="D9299" s="28"/>
      <c r="E9299" s="28"/>
      <c r="F9299" s="28"/>
      <c r="G9299" s="28"/>
      <c r="H9299" s="28"/>
      <c r="I9299" s="28"/>
      <c r="J9299" s="28"/>
      <c r="K9299" s="28"/>
      <c r="L9299" s="28"/>
      <c r="M9299" s="28"/>
      <c r="N9299" s="28"/>
      <c r="O9299" s="28"/>
      <c r="P9299" s="28"/>
      <c r="Q9299" s="28"/>
      <c r="R9299" s="28"/>
    </row>
    <row r="9300" spans="2:18">
      <c r="B9300" s="28"/>
      <c r="C9300" s="28"/>
      <c r="D9300" s="28"/>
      <c r="E9300" s="28"/>
      <c r="F9300" s="28"/>
      <c r="G9300" s="28"/>
      <c r="H9300" s="28"/>
      <c r="I9300" s="28"/>
      <c r="J9300" s="28"/>
      <c r="K9300" s="28"/>
      <c r="L9300" s="28"/>
      <c r="M9300" s="28"/>
      <c r="N9300" s="28"/>
      <c r="O9300" s="28"/>
      <c r="P9300" s="28"/>
      <c r="Q9300" s="28"/>
      <c r="R9300" s="28"/>
    </row>
    <row r="9301" spans="2:18">
      <c r="B9301" s="28"/>
      <c r="C9301" s="28"/>
      <c r="D9301" s="28"/>
      <c r="E9301" s="28"/>
      <c r="F9301" s="28"/>
      <c r="G9301" s="28"/>
      <c r="H9301" s="28"/>
      <c r="I9301" s="28"/>
      <c r="J9301" s="28"/>
      <c r="K9301" s="28"/>
      <c r="L9301" s="28"/>
      <c r="M9301" s="28"/>
      <c r="N9301" s="28"/>
      <c r="O9301" s="28"/>
      <c r="P9301" s="28"/>
      <c r="Q9301" s="28"/>
      <c r="R9301" s="28"/>
    </row>
    <row r="9302" spans="2:18">
      <c r="B9302" s="28"/>
      <c r="C9302" s="28"/>
      <c r="D9302" s="28"/>
      <c r="E9302" s="28"/>
      <c r="F9302" s="28"/>
      <c r="G9302" s="28"/>
      <c r="H9302" s="28"/>
      <c r="I9302" s="28"/>
      <c r="J9302" s="28"/>
      <c r="K9302" s="28"/>
      <c r="L9302" s="28"/>
      <c r="M9302" s="28"/>
      <c r="N9302" s="28"/>
      <c r="O9302" s="28"/>
      <c r="P9302" s="28"/>
      <c r="Q9302" s="28"/>
      <c r="R9302" s="28"/>
    </row>
    <row r="9303" spans="2:18">
      <c r="B9303" s="28"/>
      <c r="C9303" s="28"/>
      <c r="D9303" s="28"/>
      <c r="E9303" s="28"/>
      <c r="F9303" s="28"/>
      <c r="G9303" s="28"/>
      <c r="H9303" s="28"/>
      <c r="I9303" s="28"/>
      <c r="J9303" s="28"/>
      <c r="K9303" s="28"/>
      <c r="L9303" s="28"/>
      <c r="M9303" s="28"/>
      <c r="N9303" s="28"/>
      <c r="O9303" s="28"/>
      <c r="P9303" s="28"/>
      <c r="Q9303" s="28"/>
      <c r="R9303" s="28"/>
    </row>
    <row r="9304" spans="2:18">
      <c r="B9304" s="28"/>
      <c r="C9304" s="28"/>
      <c r="D9304" s="28"/>
      <c r="E9304" s="28"/>
      <c r="F9304" s="28"/>
      <c r="G9304" s="28"/>
      <c r="H9304" s="28"/>
      <c r="I9304" s="28"/>
      <c r="J9304" s="28"/>
      <c r="K9304" s="28"/>
      <c r="L9304" s="28"/>
      <c r="M9304" s="28"/>
      <c r="N9304" s="28"/>
      <c r="O9304" s="28"/>
      <c r="P9304" s="28"/>
      <c r="Q9304" s="28"/>
      <c r="R9304" s="28"/>
    </row>
    <row r="9305" spans="2:18">
      <c r="B9305" s="28"/>
      <c r="C9305" s="28"/>
      <c r="D9305" s="28"/>
      <c r="E9305" s="28"/>
      <c r="F9305" s="28"/>
      <c r="G9305" s="28"/>
      <c r="H9305" s="28"/>
      <c r="I9305" s="28"/>
      <c r="J9305" s="28"/>
      <c r="K9305" s="28"/>
      <c r="L9305" s="28"/>
      <c r="M9305" s="28"/>
      <c r="N9305" s="28"/>
      <c r="O9305" s="28"/>
      <c r="P9305" s="28"/>
      <c r="Q9305" s="28"/>
      <c r="R9305" s="28"/>
    </row>
    <row r="9306" spans="2:18">
      <c r="B9306" s="28"/>
      <c r="C9306" s="28"/>
      <c r="D9306" s="28"/>
      <c r="E9306" s="28"/>
      <c r="F9306" s="28"/>
      <c r="G9306" s="28"/>
      <c r="H9306" s="28"/>
      <c r="I9306" s="28"/>
      <c r="J9306" s="28"/>
      <c r="K9306" s="28"/>
      <c r="L9306" s="28"/>
      <c r="M9306" s="28"/>
      <c r="N9306" s="28"/>
      <c r="O9306" s="28"/>
      <c r="P9306" s="28"/>
      <c r="Q9306" s="28"/>
      <c r="R9306" s="28"/>
    </row>
    <row r="9307" spans="2:18">
      <c r="B9307" s="28"/>
      <c r="C9307" s="28"/>
      <c r="D9307" s="28"/>
      <c r="E9307" s="28"/>
      <c r="F9307" s="28"/>
      <c r="G9307" s="28"/>
      <c r="H9307" s="28"/>
      <c r="I9307" s="28"/>
      <c r="J9307" s="28"/>
      <c r="K9307" s="28"/>
      <c r="L9307" s="28"/>
      <c r="M9307" s="28"/>
      <c r="N9307" s="28"/>
      <c r="O9307" s="28"/>
      <c r="P9307" s="28"/>
      <c r="Q9307" s="28"/>
      <c r="R9307" s="28"/>
    </row>
    <row r="9308" spans="2:18">
      <c r="B9308" s="28"/>
      <c r="C9308" s="28"/>
      <c r="D9308" s="28"/>
      <c r="E9308" s="28"/>
      <c r="F9308" s="28"/>
      <c r="G9308" s="28"/>
      <c r="H9308" s="28"/>
      <c r="I9308" s="28"/>
      <c r="J9308" s="28"/>
      <c r="K9308" s="28"/>
      <c r="L9308" s="28"/>
      <c r="M9308" s="28"/>
      <c r="N9308" s="28"/>
      <c r="O9308" s="28"/>
      <c r="P9308" s="28"/>
      <c r="Q9308" s="28"/>
      <c r="R9308" s="28"/>
    </row>
    <row r="9309" spans="2:18">
      <c r="B9309" s="28"/>
      <c r="C9309" s="28"/>
      <c r="D9309" s="28"/>
      <c r="E9309" s="28"/>
      <c r="F9309" s="28"/>
      <c r="G9309" s="28"/>
      <c r="H9309" s="28"/>
      <c r="I9309" s="28"/>
      <c r="J9309" s="28"/>
      <c r="K9309" s="28"/>
      <c r="L9309" s="28"/>
      <c r="M9309" s="28"/>
      <c r="N9309" s="28"/>
      <c r="O9309" s="28"/>
      <c r="P9309" s="28"/>
      <c r="Q9309" s="28"/>
      <c r="R9309" s="28"/>
    </row>
    <row r="9310" spans="2:18">
      <c r="B9310" s="28"/>
      <c r="C9310" s="28"/>
      <c r="D9310" s="28"/>
      <c r="E9310" s="28"/>
      <c r="F9310" s="28"/>
      <c r="G9310" s="28"/>
      <c r="H9310" s="28"/>
      <c r="I9310" s="28"/>
      <c r="J9310" s="28"/>
      <c r="K9310" s="28"/>
      <c r="L9310" s="28"/>
      <c r="M9310" s="28"/>
      <c r="N9310" s="28"/>
      <c r="O9310" s="28"/>
      <c r="P9310" s="28"/>
      <c r="Q9310" s="28"/>
      <c r="R9310" s="28"/>
    </row>
    <row r="9311" spans="2:18">
      <c r="B9311" s="28"/>
      <c r="C9311" s="28"/>
      <c r="D9311" s="28"/>
      <c r="E9311" s="28"/>
      <c r="F9311" s="28"/>
      <c r="G9311" s="28"/>
      <c r="H9311" s="28"/>
      <c r="I9311" s="28"/>
      <c r="J9311" s="28"/>
      <c r="K9311" s="28"/>
      <c r="L9311" s="28"/>
      <c r="M9311" s="28"/>
      <c r="N9311" s="28"/>
      <c r="O9311" s="28"/>
      <c r="P9311" s="28"/>
      <c r="Q9311" s="28"/>
      <c r="R9311" s="28"/>
    </row>
    <row r="9312" spans="2:18">
      <c r="B9312" s="28"/>
      <c r="C9312" s="28"/>
      <c r="D9312" s="28"/>
      <c r="E9312" s="28"/>
      <c r="F9312" s="28"/>
      <c r="G9312" s="28"/>
      <c r="H9312" s="28"/>
      <c r="I9312" s="28"/>
      <c r="J9312" s="28"/>
      <c r="K9312" s="28"/>
      <c r="L9312" s="28"/>
      <c r="M9312" s="28"/>
      <c r="N9312" s="28"/>
      <c r="O9312" s="28"/>
      <c r="P9312" s="28"/>
      <c r="Q9312" s="28"/>
      <c r="R9312" s="28"/>
    </row>
    <row r="9313" spans="2:18">
      <c r="B9313" s="28"/>
      <c r="C9313" s="28"/>
      <c r="D9313" s="28"/>
      <c r="E9313" s="28"/>
      <c r="F9313" s="28"/>
      <c r="G9313" s="28"/>
      <c r="H9313" s="28"/>
      <c r="I9313" s="28"/>
      <c r="J9313" s="28"/>
      <c r="K9313" s="28"/>
      <c r="L9313" s="28"/>
      <c r="M9313" s="28"/>
      <c r="N9313" s="28"/>
      <c r="O9313" s="28"/>
      <c r="P9313" s="28"/>
      <c r="Q9313" s="28"/>
      <c r="R9313" s="28"/>
    </row>
    <row r="9314" spans="2:18">
      <c r="B9314" s="28"/>
      <c r="C9314" s="28"/>
      <c r="D9314" s="28"/>
      <c r="E9314" s="28"/>
      <c r="F9314" s="28"/>
      <c r="G9314" s="28"/>
      <c r="H9314" s="28"/>
      <c r="I9314" s="28"/>
      <c r="J9314" s="28"/>
      <c r="K9314" s="28"/>
      <c r="L9314" s="28"/>
      <c r="M9314" s="28"/>
      <c r="N9314" s="28"/>
      <c r="O9314" s="28"/>
      <c r="P9314" s="28"/>
      <c r="Q9314" s="28"/>
      <c r="R9314" s="28"/>
    </row>
    <row r="9315" spans="2:18">
      <c r="B9315" s="28"/>
      <c r="C9315" s="28"/>
      <c r="D9315" s="28"/>
      <c r="E9315" s="28"/>
      <c r="F9315" s="28"/>
      <c r="G9315" s="28"/>
      <c r="H9315" s="28"/>
      <c r="I9315" s="28"/>
      <c r="J9315" s="28"/>
      <c r="K9315" s="28"/>
      <c r="L9315" s="28"/>
      <c r="M9315" s="28"/>
      <c r="N9315" s="28"/>
      <c r="O9315" s="28"/>
      <c r="P9315" s="28"/>
      <c r="Q9315" s="28"/>
      <c r="R9315" s="28"/>
    </row>
    <row r="9316" spans="2:18">
      <c r="B9316" s="28"/>
      <c r="C9316" s="28"/>
      <c r="D9316" s="28"/>
      <c r="E9316" s="28"/>
      <c r="F9316" s="28"/>
      <c r="G9316" s="28"/>
      <c r="H9316" s="28"/>
      <c r="I9316" s="28"/>
      <c r="J9316" s="28"/>
      <c r="K9316" s="28"/>
      <c r="L9316" s="28"/>
      <c r="M9316" s="28"/>
      <c r="N9316" s="28"/>
      <c r="O9316" s="28"/>
      <c r="P9316" s="28"/>
      <c r="Q9316" s="28"/>
      <c r="R9316" s="28"/>
    </row>
    <row r="9317" spans="2:18">
      <c r="B9317" s="28"/>
      <c r="C9317" s="28"/>
      <c r="D9317" s="28"/>
      <c r="E9317" s="28"/>
      <c r="F9317" s="28"/>
      <c r="G9317" s="28"/>
      <c r="H9317" s="28"/>
      <c r="I9317" s="28"/>
      <c r="J9317" s="28"/>
      <c r="K9317" s="28"/>
      <c r="L9317" s="28"/>
      <c r="M9317" s="28"/>
      <c r="N9317" s="28"/>
      <c r="O9317" s="28"/>
      <c r="P9317" s="28"/>
      <c r="Q9317" s="28"/>
      <c r="R9317" s="28"/>
    </row>
    <row r="9318" spans="2:18">
      <c r="B9318" s="28"/>
      <c r="C9318" s="28"/>
      <c r="D9318" s="28"/>
      <c r="E9318" s="28"/>
      <c r="F9318" s="28"/>
      <c r="G9318" s="28"/>
      <c r="H9318" s="28"/>
      <c r="I9318" s="28"/>
      <c r="J9318" s="28"/>
      <c r="K9318" s="28"/>
      <c r="L9318" s="28"/>
      <c r="M9318" s="28"/>
      <c r="N9318" s="28"/>
      <c r="O9318" s="28"/>
      <c r="P9318" s="28"/>
      <c r="Q9318" s="28"/>
      <c r="R9318" s="28"/>
    </row>
    <row r="9319" spans="2:18">
      <c r="B9319" s="28"/>
      <c r="C9319" s="28"/>
      <c r="D9319" s="28"/>
      <c r="E9319" s="28"/>
      <c r="F9319" s="28"/>
      <c r="G9319" s="28"/>
      <c r="H9319" s="28"/>
      <c r="I9319" s="28"/>
      <c r="J9319" s="28"/>
      <c r="K9319" s="28"/>
      <c r="L9319" s="28"/>
      <c r="M9319" s="28"/>
      <c r="N9319" s="28"/>
      <c r="O9319" s="28"/>
      <c r="P9319" s="28"/>
      <c r="Q9319" s="28"/>
      <c r="R9319" s="28"/>
    </row>
    <row r="9320" spans="2:18">
      <c r="B9320" s="28"/>
      <c r="C9320" s="28"/>
      <c r="D9320" s="28"/>
      <c r="E9320" s="28"/>
      <c r="F9320" s="28"/>
      <c r="G9320" s="28"/>
      <c r="H9320" s="28"/>
      <c r="I9320" s="28"/>
      <c r="J9320" s="28"/>
      <c r="K9320" s="28"/>
      <c r="L9320" s="28"/>
      <c r="M9320" s="28"/>
      <c r="N9320" s="28"/>
      <c r="O9320" s="28"/>
      <c r="P9320" s="28"/>
      <c r="Q9320" s="28"/>
      <c r="R9320" s="28"/>
    </row>
    <row r="9321" spans="2:18">
      <c r="B9321" s="28"/>
      <c r="C9321" s="28"/>
      <c r="D9321" s="28"/>
      <c r="E9321" s="28"/>
      <c r="F9321" s="28"/>
      <c r="G9321" s="28"/>
      <c r="H9321" s="28"/>
      <c r="I9321" s="28"/>
      <c r="J9321" s="28"/>
      <c r="K9321" s="28"/>
      <c r="L9321" s="28"/>
      <c r="M9321" s="28"/>
      <c r="N9321" s="28"/>
      <c r="O9321" s="28"/>
      <c r="P9321" s="28"/>
      <c r="Q9321" s="28"/>
      <c r="R9321" s="28"/>
    </row>
    <row r="9322" spans="2:18">
      <c r="B9322" s="28"/>
      <c r="C9322" s="28"/>
      <c r="D9322" s="28"/>
      <c r="E9322" s="28"/>
      <c r="F9322" s="28"/>
      <c r="G9322" s="28"/>
      <c r="H9322" s="28"/>
      <c r="I9322" s="28"/>
      <c r="J9322" s="28"/>
      <c r="K9322" s="28"/>
      <c r="L9322" s="28"/>
      <c r="M9322" s="28"/>
      <c r="N9322" s="28"/>
      <c r="O9322" s="28"/>
      <c r="P9322" s="28"/>
      <c r="Q9322" s="28"/>
      <c r="R9322" s="28"/>
    </row>
    <row r="9323" spans="2:18">
      <c r="B9323" s="28"/>
      <c r="C9323" s="28"/>
      <c r="D9323" s="28"/>
      <c r="E9323" s="28"/>
      <c r="F9323" s="28"/>
      <c r="G9323" s="28"/>
      <c r="H9323" s="28"/>
      <c r="I9323" s="28"/>
      <c r="J9323" s="28"/>
      <c r="K9323" s="28"/>
      <c r="L9323" s="28"/>
      <c r="M9323" s="28"/>
      <c r="N9323" s="28"/>
      <c r="O9323" s="28"/>
      <c r="P9323" s="28"/>
      <c r="Q9323" s="28"/>
      <c r="R9323" s="28"/>
    </row>
    <row r="9324" spans="2:18">
      <c r="B9324" s="28"/>
      <c r="C9324" s="28"/>
      <c r="D9324" s="28"/>
      <c r="E9324" s="28"/>
      <c r="F9324" s="28"/>
      <c r="G9324" s="28"/>
      <c r="H9324" s="28"/>
      <c r="I9324" s="28"/>
      <c r="J9324" s="28"/>
      <c r="K9324" s="28"/>
      <c r="L9324" s="28"/>
      <c r="M9324" s="28"/>
      <c r="N9324" s="28"/>
      <c r="O9324" s="28"/>
      <c r="P9324" s="28"/>
      <c r="Q9324" s="28"/>
      <c r="R9324" s="28"/>
    </row>
    <row r="9325" spans="2:18">
      <c r="B9325" s="28"/>
      <c r="C9325" s="28"/>
      <c r="D9325" s="28"/>
      <c r="E9325" s="28"/>
      <c r="F9325" s="28"/>
      <c r="G9325" s="28"/>
      <c r="H9325" s="28"/>
      <c r="I9325" s="28"/>
      <c r="J9325" s="28"/>
      <c r="K9325" s="28"/>
      <c r="L9325" s="28"/>
      <c r="M9325" s="28"/>
      <c r="N9325" s="28"/>
      <c r="O9325" s="28"/>
      <c r="P9325" s="28"/>
      <c r="Q9325" s="28"/>
      <c r="R9325" s="28"/>
    </row>
    <row r="9326" spans="2:18">
      <c r="B9326" s="28"/>
      <c r="C9326" s="28"/>
      <c r="D9326" s="28"/>
      <c r="E9326" s="28"/>
      <c r="F9326" s="28"/>
      <c r="G9326" s="28"/>
      <c r="H9326" s="28"/>
      <c r="I9326" s="28"/>
      <c r="J9326" s="28"/>
      <c r="K9326" s="28"/>
      <c r="L9326" s="28"/>
      <c r="M9326" s="28"/>
      <c r="N9326" s="28"/>
      <c r="O9326" s="28"/>
      <c r="P9326" s="28"/>
      <c r="Q9326" s="28"/>
      <c r="R9326" s="28"/>
    </row>
    <row r="9327" spans="2:18">
      <c r="B9327" s="28"/>
      <c r="C9327" s="28"/>
      <c r="D9327" s="28"/>
      <c r="E9327" s="28"/>
      <c r="F9327" s="28"/>
      <c r="G9327" s="28"/>
      <c r="H9327" s="28"/>
      <c r="I9327" s="28"/>
      <c r="J9327" s="28"/>
      <c r="K9327" s="28"/>
      <c r="L9327" s="28"/>
      <c r="M9327" s="28"/>
      <c r="N9327" s="28"/>
      <c r="O9327" s="28"/>
      <c r="P9327" s="28"/>
      <c r="Q9327" s="28"/>
      <c r="R9327" s="28"/>
    </row>
    <row r="9328" spans="2:18">
      <c r="B9328" s="28"/>
      <c r="C9328" s="28"/>
      <c r="D9328" s="28"/>
      <c r="E9328" s="28"/>
      <c r="F9328" s="28"/>
      <c r="G9328" s="28"/>
      <c r="H9328" s="28"/>
      <c r="I9328" s="28"/>
      <c r="J9328" s="28"/>
      <c r="K9328" s="28"/>
      <c r="L9328" s="28"/>
      <c r="M9328" s="28"/>
      <c r="N9328" s="28"/>
      <c r="O9328" s="28"/>
      <c r="P9328" s="28"/>
      <c r="Q9328" s="28"/>
      <c r="R9328" s="28"/>
    </row>
    <row r="9329" spans="2:18">
      <c r="B9329" s="28"/>
      <c r="C9329" s="28"/>
      <c r="D9329" s="28"/>
      <c r="E9329" s="28"/>
      <c r="F9329" s="28"/>
      <c r="G9329" s="28"/>
      <c r="H9329" s="28"/>
      <c r="I9329" s="28"/>
      <c r="J9329" s="28"/>
      <c r="K9329" s="28"/>
      <c r="L9329" s="28"/>
      <c r="M9329" s="28"/>
      <c r="N9329" s="28"/>
      <c r="O9329" s="28"/>
      <c r="P9329" s="28"/>
      <c r="Q9329" s="28"/>
      <c r="R9329" s="28"/>
    </row>
    <row r="9330" spans="2:18">
      <c r="B9330" s="28"/>
      <c r="C9330" s="28"/>
      <c r="D9330" s="28"/>
      <c r="E9330" s="28"/>
      <c r="F9330" s="28"/>
      <c r="G9330" s="28"/>
      <c r="H9330" s="28"/>
      <c r="I9330" s="28"/>
      <c r="J9330" s="28"/>
      <c r="K9330" s="28"/>
      <c r="L9330" s="28"/>
      <c r="M9330" s="28"/>
      <c r="N9330" s="28"/>
      <c r="O9330" s="28"/>
      <c r="P9330" s="28"/>
      <c r="Q9330" s="28"/>
      <c r="R9330" s="28"/>
    </row>
    <row r="9331" spans="2:18">
      <c r="B9331" s="28"/>
      <c r="C9331" s="28"/>
      <c r="D9331" s="28"/>
      <c r="E9331" s="28"/>
      <c r="F9331" s="28"/>
      <c r="G9331" s="28"/>
      <c r="H9331" s="28"/>
      <c r="I9331" s="28"/>
      <c r="J9331" s="28"/>
      <c r="K9331" s="28"/>
      <c r="L9331" s="28"/>
      <c r="M9331" s="28"/>
      <c r="N9331" s="28"/>
      <c r="O9331" s="28"/>
      <c r="P9331" s="28"/>
      <c r="Q9331" s="28"/>
      <c r="R9331" s="28"/>
    </row>
    <row r="9332" spans="2:18">
      <c r="B9332" s="28"/>
      <c r="C9332" s="28"/>
      <c r="D9332" s="28"/>
      <c r="E9332" s="28"/>
      <c r="F9332" s="28"/>
      <c r="G9332" s="28"/>
      <c r="H9332" s="28"/>
      <c r="I9332" s="28"/>
      <c r="J9332" s="28"/>
      <c r="K9332" s="28"/>
      <c r="L9332" s="28"/>
      <c r="M9332" s="28"/>
      <c r="N9332" s="28"/>
      <c r="O9332" s="28"/>
      <c r="P9332" s="28"/>
      <c r="Q9332" s="28"/>
      <c r="R9332" s="28"/>
    </row>
    <row r="9333" spans="2:18">
      <c r="B9333" s="28"/>
      <c r="C9333" s="28"/>
      <c r="D9333" s="28"/>
      <c r="E9333" s="28"/>
      <c r="F9333" s="28"/>
      <c r="G9333" s="28"/>
      <c r="H9333" s="28"/>
      <c r="I9333" s="28"/>
      <c r="J9333" s="28"/>
      <c r="K9333" s="28"/>
      <c r="L9333" s="28"/>
      <c r="M9333" s="28"/>
      <c r="N9333" s="28"/>
      <c r="O9333" s="28"/>
      <c r="P9333" s="28"/>
      <c r="Q9333" s="28"/>
      <c r="R9333" s="28"/>
    </row>
    <row r="9334" spans="2:18">
      <c r="B9334" s="28"/>
      <c r="C9334" s="28"/>
      <c r="D9334" s="28"/>
      <c r="E9334" s="28"/>
      <c r="F9334" s="28"/>
      <c r="G9334" s="28"/>
      <c r="H9334" s="28"/>
      <c r="I9334" s="28"/>
      <c r="J9334" s="28"/>
      <c r="K9334" s="28"/>
      <c r="L9334" s="28"/>
      <c r="M9334" s="28"/>
      <c r="N9334" s="28"/>
      <c r="O9334" s="28"/>
      <c r="P9334" s="28"/>
      <c r="Q9334" s="28"/>
      <c r="R9334" s="28"/>
    </row>
    <row r="9335" spans="2:18">
      <c r="B9335" s="28"/>
      <c r="C9335" s="28"/>
      <c r="D9335" s="28"/>
      <c r="E9335" s="28"/>
      <c r="F9335" s="28"/>
      <c r="G9335" s="28"/>
      <c r="H9335" s="28"/>
      <c r="I9335" s="28"/>
      <c r="J9335" s="28"/>
      <c r="K9335" s="28"/>
      <c r="L9335" s="28"/>
      <c r="M9335" s="28"/>
      <c r="N9335" s="28"/>
      <c r="O9335" s="28"/>
      <c r="P9335" s="28"/>
      <c r="Q9335" s="28"/>
      <c r="R9335" s="28"/>
    </row>
    <row r="9336" spans="2:18">
      <c r="B9336" s="28"/>
      <c r="C9336" s="28"/>
      <c r="D9336" s="28"/>
      <c r="E9336" s="28"/>
      <c r="F9336" s="28"/>
      <c r="G9336" s="28"/>
      <c r="H9336" s="28"/>
      <c r="I9336" s="28"/>
      <c r="J9336" s="28"/>
      <c r="K9336" s="28"/>
      <c r="L9336" s="28"/>
      <c r="M9336" s="28"/>
      <c r="N9336" s="28"/>
      <c r="O9336" s="28"/>
      <c r="P9336" s="28"/>
      <c r="Q9336" s="28"/>
      <c r="R9336" s="28"/>
    </row>
    <row r="9337" spans="2:18">
      <c r="B9337" s="28"/>
      <c r="C9337" s="28"/>
      <c r="D9337" s="28"/>
      <c r="E9337" s="28"/>
      <c r="F9337" s="28"/>
      <c r="G9337" s="28"/>
      <c r="H9337" s="28"/>
      <c r="I9337" s="28"/>
      <c r="J9337" s="28"/>
      <c r="K9337" s="28"/>
      <c r="L9337" s="28"/>
      <c r="M9337" s="28"/>
      <c r="N9337" s="28"/>
      <c r="O9337" s="28"/>
      <c r="P9337" s="28"/>
      <c r="Q9337" s="28"/>
      <c r="R9337" s="28"/>
    </row>
    <row r="9338" spans="2:18">
      <c r="B9338" s="28"/>
      <c r="C9338" s="28"/>
      <c r="D9338" s="28"/>
      <c r="E9338" s="28"/>
      <c r="F9338" s="28"/>
      <c r="G9338" s="28"/>
      <c r="H9338" s="28"/>
      <c r="I9338" s="28"/>
      <c r="J9338" s="28"/>
      <c r="K9338" s="28"/>
      <c r="L9338" s="28"/>
      <c r="M9338" s="28"/>
      <c r="N9338" s="28"/>
      <c r="O9338" s="28"/>
      <c r="P9338" s="28"/>
      <c r="Q9338" s="28"/>
      <c r="R9338" s="28"/>
    </row>
    <row r="9339" spans="2:18">
      <c r="B9339" s="28"/>
      <c r="C9339" s="28"/>
      <c r="D9339" s="28"/>
      <c r="E9339" s="28"/>
      <c r="F9339" s="28"/>
      <c r="G9339" s="28"/>
      <c r="H9339" s="28"/>
      <c r="I9339" s="28"/>
      <c r="J9339" s="28"/>
      <c r="K9339" s="28"/>
      <c r="L9339" s="28"/>
      <c r="M9339" s="28"/>
      <c r="N9339" s="28"/>
      <c r="O9339" s="28"/>
      <c r="P9339" s="28"/>
      <c r="Q9339" s="28"/>
      <c r="R9339" s="28"/>
    </row>
    <row r="9340" spans="2:18">
      <c r="B9340" s="28"/>
      <c r="C9340" s="28"/>
      <c r="D9340" s="28"/>
      <c r="E9340" s="28"/>
      <c r="F9340" s="28"/>
      <c r="G9340" s="28"/>
      <c r="H9340" s="28"/>
      <c r="I9340" s="28"/>
      <c r="J9340" s="28"/>
      <c r="K9340" s="28"/>
      <c r="L9340" s="28"/>
      <c r="M9340" s="28"/>
      <c r="N9340" s="28"/>
      <c r="O9340" s="28"/>
      <c r="P9340" s="28"/>
      <c r="Q9340" s="28"/>
      <c r="R9340" s="28"/>
    </row>
    <row r="9341" spans="2:18">
      <c r="B9341" s="28"/>
      <c r="C9341" s="28"/>
      <c r="D9341" s="28"/>
      <c r="E9341" s="28"/>
      <c r="F9341" s="28"/>
      <c r="G9341" s="28"/>
      <c r="H9341" s="28"/>
      <c r="I9341" s="28"/>
      <c r="J9341" s="28"/>
      <c r="K9341" s="28"/>
      <c r="L9341" s="28"/>
      <c r="M9341" s="28"/>
      <c r="N9341" s="28"/>
      <c r="O9341" s="28"/>
      <c r="P9341" s="28"/>
      <c r="Q9341" s="28"/>
      <c r="R9341" s="28"/>
    </row>
    <row r="9342" spans="2:18">
      <c r="B9342" s="28"/>
      <c r="C9342" s="28"/>
      <c r="D9342" s="28"/>
      <c r="E9342" s="28"/>
      <c r="F9342" s="28"/>
      <c r="G9342" s="28"/>
      <c r="H9342" s="28"/>
      <c r="I9342" s="28"/>
      <c r="J9342" s="28"/>
      <c r="K9342" s="28"/>
      <c r="L9342" s="28"/>
      <c r="M9342" s="28"/>
      <c r="N9342" s="28"/>
      <c r="O9342" s="28"/>
      <c r="P9342" s="28"/>
      <c r="Q9342" s="28"/>
      <c r="R9342" s="28"/>
    </row>
    <row r="9343" spans="2:18">
      <c r="B9343" s="28"/>
      <c r="C9343" s="28"/>
      <c r="D9343" s="28"/>
      <c r="E9343" s="28"/>
      <c r="F9343" s="28"/>
      <c r="G9343" s="28"/>
      <c r="H9343" s="28"/>
      <c r="I9343" s="28"/>
      <c r="J9343" s="28"/>
      <c r="K9343" s="28"/>
      <c r="L9343" s="28"/>
      <c r="M9343" s="28"/>
      <c r="N9343" s="28"/>
      <c r="O9343" s="28"/>
      <c r="P9343" s="28"/>
      <c r="Q9343" s="28"/>
      <c r="R9343" s="28"/>
    </row>
    <row r="9344" spans="2:18">
      <c r="B9344" s="28"/>
      <c r="C9344" s="28"/>
      <c r="D9344" s="28"/>
      <c r="E9344" s="28"/>
      <c r="F9344" s="28"/>
      <c r="G9344" s="28"/>
      <c r="H9344" s="28"/>
      <c r="I9344" s="28"/>
      <c r="J9344" s="28"/>
      <c r="K9344" s="28"/>
      <c r="L9344" s="28"/>
      <c r="M9344" s="28"/>
      <c r="N9344" s="28"/>
      <c r="O9344" s="28"/>
      <c r="P9344" s="28"/>
      <c r="Q9344" s="28"/>
      <c r="R9344" s="28"/>
    </row>
    <row r="9345" spans="2:18">
      <c r="B9345" s="28"/>
      <c r="C9345" s="28"/>
      <c r="D9345" s="28"/>
      <c r="E9345" s="28"/>
      <c r="F9345" s="28"/>
      <c r="G9345" s="28"/>
      <c r="H9345" s="28"/>
      <c r="I9345" s="28"/>
      <c r="J9345" s="28"/>
      <c r="K9345" s="28"/>
      <c r="L9345" s="28"/>
      <c r="M9345" s="28"/>
      <c r="N9345" s="28"/>
      <c r="O9345" s="28"/>
      <c r="P9345" s="28"/>
      <c r="Q9345" s="28"/>
      <c r="R9345" s="28"/>
    </row>
    <row r="9346" spans="2:18">
      <c r="B9346" s="28"/>
      <c r="C9346" s="28"/>
      <c r="D9346" s="28"/>
      <c r="E9346" s="28"/>
      <c r="F9346" s="28"/>
      <c r="G9346" s="28"/>
      <c r="H9346" s="28"/>
      <c r="I9346" s="28"/>
      <c r="J9346" s="28"/>
      <c r="K9346" s="28"/>
      <c r="L9346" s="28"/>
      <c r="M9346" s="28"/>
      <c r="N9346" s="28"/>
      <c r="O9346" s="28"/>
      <c r="P9346" s="28"/>
      <c r="Q9346" s="28"/>
      <c r="R9346" s="28"/>
    </row>
    <row r="9347" spans="2:18">
      <c r="B9347" s="28"/>
      <c r="C9347" s="28"/>
      <c r="D9347" s="28"/>
      <c r="E9347" s="28"/>
      <c r="F9347" s="28"/>
      <c r="G9347" s="28"/>
      <c r="H9347" s="28"/>
      <c r="I9347" s="28"/>
      <c r="J9347" s="28"/>
      <c r="K9347" s="28"/>
      <c r="L9347" s="28"/>
      <c r="M9347" s="28"/>
      <c r="N9347" s="28"/>
      <c r="O9347" s="28"/>
      <c r="P9347" s="28"/>
      <c r="Q9347" s="28"/>
      <c r="R9347" s="28"/>
    </row>
    <row r="9348" spans="2:18">
      <c r="B9348" s="28"/>
      <c r="C9348" s="28"/>
      <c r="D9348" s="28"/>
      <c r="E9348" s="28"/>
      <c r="F9348" s="28"/>
      <c r="G9348" s="28"/>
      <c r="H9348" s="28"/>
      <c r="I9348" s="28"/>
      <c r="J9348" s="28"/>
      <c r="K9348" s="28"/>
      <c r="L9348" s="28"/>
      <c r="M9348" s="28"/>
      <c r="N9348" s="28"/>
      <c r="O9348" s="28"/>
      <c r="P9348" s="28"/>
      <c r="Q9348" s="28"/>
      <c r="R9348" s="28"/>
    </row>
    <row r="9349" spans="2:18">
      <c r="B9349" s="28"/>
      <c r="C9349" s="28"/>
      <c r="D9349" s="28"/>
      <c r="E9349" s="28"/>
      <c r="F9349" s="28"/>
      <c r="G9349" s="28"/>
      <c r="H9349" s="28"/>
      <c r="I9349" s="28"/>
      <c r="J9349" s="28"/>
      <c r="K9349" s="28"/>
      <c r="L9349" s="28"/>
      <c r="M9349" s="28"/>
      <c r="N9349" s="28"/>
      <c r="O9349" s="28"/>
      <c r="P9349" s="28"/>
      <c r="Q9349" s="28"/>
      <c r="R9349" s="28"/>
    </row>
    <row r="9350" spans="2:18">
      <c r="B9350" s="28"/>
      <c r="C9350" s="28"/>
      <c r="D9350" s="28"/>
      <c r="E9350" s="28"/>
      <c r="F9350" s="28"/>
      <c r="G9350" s="28"/>
      <c r="H9350" s="28"/>
      <c r="I9350" s="28"/>
      <c r="J9350" s="28"/>
      <c r="K9350" s="28"/>
      <c r="L9350" s="28"/>
      <c r="M9350" s="28"/>
      <c r="N9350" s="28"/>
      <c r="O9350" s="28"/>
      <c r="P9350" s="28"/>
      <c r="Q9350" s="28"/>
      <c r="R9350" s="28"/>
    </row>
    <row r="9351" spans="2:18">
      <c r="B9351" s="28"/>
      <c r="C9351" s="28"/>
      <c r="D9351" s="28"/>
      <c r="E9351" s="28"/>
      <c r="F9351" s="28"/>
      <c r="G9351" s="28"/>
      <c r="H9351" s="28"/>
      <c r="I9351" s="28"/>
      <c r="J9351" s="28"/>
      <c r="K9351" s="28"/>
      <c r="L9351" s="28"/>
      <c r="M9351" s="28"/>
      <c r="N9351" s="28"/>
      <c r="O9351" s="28"/>
      <c r="P9351" s="28"/>
      <c r="Q9351" s="28"/>
      <c r="R9351" s="28"/>
    </row>
    <row r="9352" spans="2:18">
      <c r="B9352" s="28"/>
      <c r="C9352" s="28"/>
      <c r="D9352" s="28"/>
      <c r="E9352" s="28"/>
      <c r="F9352" s="28"/>
      <c r="G9352" s="28"/>
      <c r="H9352" s="28"/>
      <c r="I9352" s="28"/>
      <c r="J9352" s="28"/>
      <c r="K9352" s="28"/>
      <c r="L9352" s="28"/>
      <c r="M9352" s="28"/>
      <c r="N9352" s="28"/>
      <c r="O9352" s="28"/>
      <c r="P9352" s="28"/>
      <c r="Q9352" s="28"/>
      <c r="R9352" s="28"/>
    </row>
    <row r="9353" spans="2:18">
      <c r="B9353" s="28"/>
      <c r="C9353" s="28"/>
      <c r="D9353" s="28"/>
      <c r="E9353" s="28"/>
      <c r="F9353" s="28"/>
      <c r="G9353" s="28"/>
      <c r="H9353" s="28"/>
      <c r="I9353" s="28"/>
      <c r="J9353" s="28"/>
      <c r="K9353" s="28"/>
      <c r="L9353" s="28"/>
      <c r="M9353" s="28"/>
      <c r="N9353" s="28"/>
      <c r="O9353" s="28"/>
      <c r="P9353" s="28"/>
      <c r="Q9353" s="28"/>
      <c r="R9353" s="28"/>
    </row>
    <row r="9354" spans="2:18">
      <c r="B9354" s="28"/>
      <c r="C9354" s="28"/>
      <c r="D9354" s="28"/>
      <c r="E9354" s="28"/>
      <c r="F9354" s="28"/>
      <c r="G9354" s="28"/>
      <c r="H9354" s="28"/>
      <c r="I9354" s="28"/>
      <c r="J9354" s="28"/>
      <c r="K9354" s="28"/>
      <c r="L9354" s="28"/>
      <c r="M9354" s="28"/>
      <c r="N9354" s="28"/>
      <c r="O9354" s="28"/>
      <c r="P9354" s="28"/>
      <c r="Q9354" s="28"/>
      <c r="R9354" s="28"/>
    </row>
    <row r="9355" spans="2:18">
      <c r="B9355" s="28"/>
      <c r="C9355" s="28"/>
      <c r="D9355" s="28"/>
      <c r="E9355" s="28"/>
      <c r="F9355" s="28"/>
      <c r="G9355" s="28"/>
      <c r="H9355" s="28"/>
      <c r="I9355" s="28"/>
      <c r="J9355" s="28"/>
      <c r="K9355" s="28"/>
      <c r="L9355" s="28"/>
      <c r="M9355" s="28"/>
      <c r="N9355" s="28"/>
      <c r="O9355" s="28"/>
      <c r="P9355" s="28"/>
      <c r="Q9355" s="28"/>
      <c r="R9355" s="28"/>
    </row>
    <row r="9356" spans="2:18">
      <c r="B9356" s="28"/>
      <c r="C9356" s="28"/>
      <c r="D9356" s="28"/>
      <c r="E9356" s="28"/>
      <c r="F9356" s="28"/>
      <c r="G9356" s="28"/>
      <c r="H9356" s="28"/>
      <c r="I9356" s="28"/>
      <c r="J9356" s="28"/>
      <c r="K9356" s="28"/>
      <c r="L9356" s="28"/>
      <c r="M9356" s="28"/>
      <c r="N9356" s="28"/>
      <c r="O9356" s="28"/>
      <c r="P9356" s="28"/>
      <c r="Q9356" s="28"/>
      <c r="R9356" s="28"/>
    </row>
    <row r="9357" spans="2:18">
      <c r="B9357" s="28"/>
      <c r="C9357" s="28"/>
      <c r="D9357" s="28"/>
      <c r="E9357" s="28"/>
      <c r="F9357" s="28"/>
      <c r="G9357" s="28"/>
      <c r="H9357" s="28"/>
      <c r="I9357" s="28"/>
      <c r="J9357" s="28"/>
      <c r="K9357" s="28"/>
      <c r="L9357" s="28"/>
      <c r="M9357" s="28"/>
      <c r="N9357" s="28"/>
      <c r="O9357" s="28"/>
      <c r="P9357" s="28"/>
      <c r="Q9357" s="28"/>
      <c r="R9357" s="28"/>
    </row>
    <row r="9358" spans="2:18">
      <c r="B9358" s="28"/>
      <c r="C9358" s="28"/>
      <c r="D9358" s="28"/>
      <c r="E9358" s="28"/>
      <c r="F9358" s="28"/>
      <c r="G9358" s="28"/>
      <c r="H9358" s="28"/>
      <c r="I9358" s="28"/>
      <c r="J9358" s="28"/>
      <c r="K9358" s="28"/>
      <c r="L9358" s="28"/>
      <c r="M9358" s="28"/>
      <c r="N9358" s="28"/>
      <c r="O9358" s="28"/>
      <c r="P9358" s="28"/>
      <c r="Q9358" s="28"/>
      <c r="R9358" s="28"/>
    </row>
    <row r="9359" spans="2:18">
      <c r="B9359" s="28"/>
      <c r="C9359" s="28"/>
      <c r="D9359" s="28"/>
      <c r="E9359" s="28"/>
      <c r="F9359" s="28"/>
      <c r="G9359" s="28"/>
      <c r="H9359" s="28"/>
      <c r="I9359" s="28"/>
      <c r="J9359" s="28"/>
      <c r="K9359" s="28"/>
      <c r="L9359" s="28"/>
      <c r="M9359" s="28"/>
      <c r="N9359" s="28"/>
      <c r="O9359" s="28"/>
      <c r="P9359" s="28"/>
      <c r="Q9359" s="28"/>
      <c r="R9359" s="28"/>
    </row>
    <row r="9360" spans="2:18">
      <c r="B9360" s="28"/>
      <c r="C9360" s="28"/>
      <c r="D9360" s="28"/>
      <c r="E9360" s="28"/>
      <c r="F9360" s="28"/>
      <c r="G9360" s="28"/>
      <c r="H9360" s="28"/>
      <c r="I9360" s="28"/>
      <c r="J9360" s="28"/>
      <c r="K9360" s="28"/>
      <c r="L9360" s="28"/>
      <c r="M9360" s="28"/>
      <c r="N9360" s="28"/>
      <c r="O9360" s="28"/>
      <c r="P9360" s="28"/>
      <c r="Q9360" s="28"/>
      <c r="R9360" s="28"/>
    </row>
    <row r="9361" spans="2:18">
      <c r="B9361" s="28"/>
      <c r="C9361" s="28"/>
      <c r="D9361" s="28"/>
      <c r="E9361" s="28"/>
      <c r="F9361" s="28"/>
      <c r="G9361" s="28"/>
      <c r="H9361" s="28"/>
      <c r="I9361" s="28"/>
      <c r="J9361" s="28"/>
      <c r="K9361" s="28"/>
      <c r="L9361" s="28"/>
      <c r="M9361" s="28"/>
      <c r="N9361" s="28"/>
      <c r="O9361" s="28"/>
      <c r="P9361" s="28"/>
      <c r="Q9361" s="28"/>
      <c r="R9361" s="28"/>
    </row>
    <row r="9362" spans="2:18">
      <c r="B9362" s="28"/>
      <c r="C9362" s="28"/>
      <c r="D9362" s="28"/>
      <c r="E9362" s="28"/>
      <c r="F9362" s="28"/>
      <c r="G9362" s="28"/>
      <c r="H9362" s="28"/>
      <c r="I9362" s="28"/>
      <c r="J9362" s="28"/>
      <c r="K9362" s="28"/>
      <c r="L9362" s="28"/>
      <c r="M9362" s="28"/>
      <c r="N9362" s="28"/>
      <c r="O9362" s="28"/>
      <c r="P9362" s="28"/>
      <c r="Q9362" s="28"/>
      <c r="R9362" s="28"/>
    </row>
    <row r="9363" spans="2:18">
      <c r="B9363" s="28"/>
      <c r="C9363" s="28"/>
      <c r="D9363" s="28"/>
      <c r="E9363" s="28"/>
      <c r="F9363" s="28"/>
      <c r="G9363" s="28"/>
      <c r="H9363" s="28"/>
      <c r="I9363" s="28"/>
      <c r="J9363" s="28"/>
      <c r="K9363" s="28"/>
      <c r="L9363" s="28"/>
      <c r="M9363" s="28"/>
      <c r="N9363" s="28"/>
      <c r="O9363" s="28"/>
      <c r="P9363" s="28"/>
      <c r="Q9363" s="28"/>
      <c r="R9363" s="28"/>
    </row>
    <row r="9364" spans="2:18">
      <c r="B9364" s="28"/>
      <c r="C9364" s="28"/>
      <c r="D9364" s="28"/>
      <c r="E9364" s="28"/>
      <c r="F9364" s="28"/>
      <c r="G9364" s="28"/>
      <c r="H9364" s="28"/>
      <c r="I9364" s="28"/>
      <c r="J9364" s="28"/>
      <c r="K9364" s="28"/>
      <c r="L9364" s="28"/>
      <c r="M9364" s="28"/>
      <c r="N9364" s="28"/>
      <c r="O9364" s="28"/>
      <c r="P9364" s="28"/>
      <c r="Q9364" s="28"/>
      <c r="R9364" s="28"/>
    </row>
    <row r="9365" spans="2:18">
      <c r="B9365" s="28"/>
      <c r="C9365" s="28"/>
      <c r="D9365" s="28"/>
      <c r="E9365" s="28"/>
      <c r="F9365" s="28"/>
      <c r="G9365" s="28"/>
      <c r="H9365" s="28"/>
      <c r="I9365" s="28"/>
      <c r="J9365" s="28"/>
      <c r="K9365" s="28"/>
      <c r="L9365" s="28"/>
      <c r="M9365" s="28"/>
      <c r="N9365" s="28"/>
      <c r="O9365" s="28"/>
      <c r="P9365" s="28"/>
      <c r="Q9365" s="28"/>
      <c r="R9365" s="28"/>
    </row>
    <row r="9366" spans="2:18">
      <c r="B9366" s="28"/>
      <c r="C9366" s="28"/>
      <c r="D9366" s="28"/>
      <c r="E9366" s="28"/>
      <c r="F9366" s="28"/>
      <c r="G9366" s="28"/>
      <c r="H9366" s="28"/>
      <c r="I9366" s="28"/>
      <c r="J9366" s="28"/>
      <c r="K9366" s="28"/>
      <c r="L9366" s="28"/>
      <c r="M9366" s="28"/>
      <c r="N9366" s="28"/>
      <c r="O9366" s="28"/>
      <c r="P9366" s="28"/>
      <c r="Q9366" s="28"/>
      <c r="R9366" s="28"/>
    </row>
    <row r="9367" spans="2:18">
      <c r="B9367" s="28"/>
      <c r="C9367" s="28"/>
      <c r="D9367" s="28"/>
      <c r="E9367" s="28"/>
      <c r="F9367" s="28"/>
      <c r="G9367" s="28"/>
      <c r="H9367" s="28"/>
      <c r="I9367" s="28"/>
      <c r="J9367" s="28"/>
      <c r="K9367" s="28"/>
      <c r="L9367" s="28"/>
      <c r="M9367" s="28"/>
      <c r="N9367" s="28"/>
      <c r="O9367" s="28"/>
      <c r="P9367" s="28"/>
      <c r="Q9367" s="28"/>
      <c r="R9367" s="28"/>
    </row>
    <row r="9368" spans="2:18">
      <c r="B9368" s="28"/>
      <c r="C9368" s="28"/>
      <c r="D9368" s="28"/>
      <c r="E9368" s="28"/>
      <c r="F9368" s="28"/>
      <c r="G9368" s="28"/>
      <c r="H9368" s="28"/>
      <c r="I9368" s="28"/>
      <c r="J9368" s="28"/>
      <c r="K9368" s="28"/>
      <c r="L9368" s="28"/>
      <c r="M9368" s="28"/>
      <c r="N9368" s="28"/>
      <c r="O9368" s="28"/>
      <c r="P9368" s="28"/>
      <c r="Q9368" s="28"/>
      <c r="R9368" s="28"/>
    </row>
    <row r="9369" spans="2:18">
      <c r="B9369" s="28"/>
      <c r="C9369" s="28"/>
      <c r="D9369" s="28"/>
      <c r="E9369" s="28"/>
      <c r="F9369" s="28"/>
      <c r="G9369" s="28"/>
      <c r="H9369" s="28"/>
      <c r="I9369" s="28"/>
      <c r="J9369" s="28"/>
      <c r="K9369" s="28"/>
      <c r="L9369" s="28"/>
      <c r="M9369" s="28"/>
      <c r="N9369" s="28"/>
      <c r="O9369" s="28"/>
      <c r="P9369" s="28"/>
      <c r="Q9369" s="28"/>
      <c r="R9369" s="28"/>
    </row>
    <row r="9370" spans="2:18">
      <c r="B9370" s="28"/>
      <c r="C9370" s="28"/>
      <c r="D9370" s="28"/>
      <c r="E9370" s="28"/>
      <c r="F9370" s="28"/>
      <c r="G9370" s="28"/>
      <c r="H9370" s="28"/>
      <c r="I9370" s="28"/>
      <c r="J9370" s="28"/>
      <c r="K9370" s="28"/>
      <c r="L9370" s="28"/>
      <c r="M9370" s="28"/>
      <c r="N9370" s="28"/>
      <c r="O9370" s="28"/>
      <c r="P9370" s="28"/>
      <c r="Q9370" s="28"/>
      <c r="R9370" s="28"/>
    </row>
    <row r="9371" spans="2:18">
      <c r="B9371" s="28"/>
      <c r="C9371" s="28"/>
      <c r="D9371" s="28"/>
      <c r="E9371" s="28"/>
      <c r="F9371" s="28"/>
      <c r="G9371" s="28"/>
      <c r="H9371" s="28"/>
      <c r="I9371" s="28"/>
      <c r="J9371" s="28"/>
      <c r="K9371" s="28"/>
      <c r="L9371" s="28"/>
      <c r="M9371" s="28"/>
      <c r="N9371" s="28"/>
      <c r="O9371" s="28"/>
      <c r="P9371" s="28"/>
      <c r="Q9371" s="28"/>
      <c r="R9371" s="28"/>
    </row>
    <row r="9372" spans="2:18">
      <c r="B9372" s="28"/>
      <c r="C9372" s="28"/>
      <c r="D9372" s="28"/>
      <c r="E9372" s="28"/>
      <c r="F9372" s="28"/>
      <c r="G9372" s="28"/>
      <c r="H9372" s="28"/>
      <c r="I9372" s="28"/>
      <c r="J9372" s="28"/>
      <c r="K9372" s="28"/>
      <c r="L9372" s="28"/>
      <c r="M9372" s="28"/>
      <c r="N9372" s="28"/>
      <c r="O9372" s="28"/>
      <c r="P9372" s="28"/>
      <c r="Q9372" s="28"/>
      <c r="R9372" s="28"/>
    </row>
    <row r="9373" spans="2:18">
      <c r="B9373" s="28"/>
      <c r="C9373" s="28"/>
      <c r="D9373" s="28"/>
      <c r="E9373" s="28"/>
      <c r="F9373" s="28"/>
      <c r="G9373" s="28"/>
      <c r="H9373" s="28"/>
      <c r="I9373" s="28"/>
      <c r="J9373" s="28"/>
      <c r="K9373" s="28"/>
      <c r="L9373" s="28"/>
      <c r="M9373" s="28"/>
      <c r="N9373" s="28"/>
      <c r="O9373" s="28"/>
      <c r="P9373" s="28"/>
      <c r="Q9373" s="28"/>
      <c r="R9373" s="28"/>
    </row>
    <row r="9374" spans="2:18">
      <c r="B9374" s="28"/>
      <c r="C9374" s="28"/>
      <c r="D9374" s="28"/>
      <c r="E9374" s="28"/>
      <c r="F9374" s="28"/>
      <c r="G9374" s="28"/>
      <c r="H9374" s="28"/>
      <c r="I9374" s="28"/>
      <c r="J9374" s="28"/>
      <c r="K9374" s="28"/>
      <c r="L9374" s="28"/>
      <c r="M9374" s="28"/>
      <c r="N9374" s="28"/>
      <c r="O9374" s="28"/>
      <c r="P9374" s="28"/>
      <c r="Q9374" s="28"/>
      <c r="R9374" s="28"/>
    </row>
    <row r="9375" spans="2:18">
      <c r="B9375" s="28"/>
      <c r="C9375" s="28"/>
      <c r="D9375" s="28"/>
      <c r="E9375" s="28"/>
      <c r="F9375" s="28"/>
      <c r="G9375" s="28"/>
      <c r="H9375" s="28"/>
      <c r="I9375" s="28"/>
      <c r="J9375" s="28"/>
      <c r="K9375" s="28"/>
      <c r="L9375" s="28"/>
      <c r="M9375" s="28"/>
      <c r="N9375" s="28"/>
      <c r="O9375" s="28"/>
      <c r="P9375" s="28"/>
      <c r="Q9375" s="28"/>
      <c r="R9375" s="28"/>
    </row>
    <row r="9376" spans="2:18">
      <c r="B9376" s="28"/>
      <c r="C9376" s="28"/>
      <c r="D9376" s="28"/>
      <c r="E9376" s="28"/>
      <c r="F9376" s="28"/>
      <c r="G9376" s="28"/>
      <c r="H9376" s="28"/>
      <c r="I9376" s="28"/>
      <c r="J9376" s="28"/>
      <c r="K9376" s="28"/>
      <c r="L9376" s="28"/>
      <c r="M9376" s="28"/>
      <c r="N9376" s="28"/>
      <c r="O9376" s="28"/>
      <c r="P9376" s="28"/>
      <c r="Q9376" s="28"/>
      <c r="R9376" s="28"/>
    </row>
    <row r="9377" spans="2:18">
      <c r="B9377" s="28"/>
      <c r="C9377" s="28"/>
      <c r="D9377" s="28"/>
      <c r="E9377" s="28"/>
      <c r="F9377" s="28"/>
      <c r="G9377" s="28"/>
      <c r="H9377" s="28"/>
      <c r="I9377" s="28"/>
      <c r="J9377" s="28"/>
      <c r="K9377" s="28"/>
      <c r="L9377" s="28"/>
      <c r="M9377" s="28"/>
      <c r="N9377" s="28"/>
      <c r="O9377" s="28"/>
      <c r="P9377" s="28"/>
      <c r="Q9377" s="28"/>
      <c r="R9377" s="28"/>
    </row>
    <row r="9378" spans="2:18">
      <c r="B9378" s="28"/>
      <c r="C9378" s="28"/>
      <c r="D9378" s="28"/>
      <c r="E9378" s="28"/>
      <c r="F9378" s="28"/>
      <c r="G9378" s="28"/>
      <c r="H9378" s="28"/>
      <c r="I9378" s="28"/>
      <c r="J9378" s="28"/>
      <c r="K9378" s="28"/>
      <c r="L9378" s="28"/>
      <c r="M9378" s="28"/>
      <c r="N9378" s="28"/>
      <c r="O9378" s="28"/>
      <c r="P9378" s="28"/>
      <c r="Q9378" s="28"/>
      <c r="R9378" s="28"/>
    </row>
    <row r="9379" spans="2:18">
      <c r="B9379" s="28"/>
      <c r="C9379" s="28"/>
      <c r="D9379" s="28"/>
      <c r="E9379" s="28"/>
      <c r="F9379" s="28"/>
      <c r="G9379" s="28"/>
      <c r="H9379" s="28"/>
      <c r="I9379" s="28"/>
      <c r="J9379" s="28"/>
      <c r="K9379" s="28"/>
      <c r="L9379" s="28"/>
      <c r="M9379" s="28"/>
      <c r="N9379" s="28"/>
      <c r="O9379" s="28"/>
      <c r="P9379" s="28"/>
      <c r="Q9379" s="28"/>
      <c r="R9379" s="28"/>
    </row>
    <row r="9380" spans="2:18">
      <c r="B9380" s="28"/>
      <c r="C9380" s="28"/>
      <c r="D9380" s="28"/>
      <c r="E9380" s="28"/>
      <c r="F9380" s="28"/>
      <c r="G9380" s="28"/>
      <c r="H9380" s="28"/>
      <c r="I9380" s="28"/>
      <c r="J9380" s="28"/>
      <c r="K9380" s="28"/>
      <c r="L9380" s="28"/>
      <c r="M9380" s="28"/>
      <c r="N9380" s="28"/>
      <c r="O9380" s="28"/>
      <c r="P9380" s="28"/>
      <c r="Q9380" s="28"/>
      <c r="R9380" s="28"/>
    </row>
    <row r="9381" spans="2:18">
      <c r="B9381" s="28"/>
      <c r="C9381" s="28"/>
      <c r="D9381" s="28"/>
      <c r="E9381" s="28"/>
      <c r="F9381" s="28"/>
      <c r="G9381" s="28"/>
      <c r="H9381" s="28"/>
      <c r="I9381" s="28"/>
      <c r="J9381" s="28"/>
      <c r="K9381" s="28"/>
      <c r="L9381" s="28"/>
      <c r="M9381" s="28"/>
      <c r="N9381" s="28"/>
      <c r="O9381" s="28"/>
      <c r="P9381" s="28"/>
      <c r="Q9381" s="28"/>
      <c r="R9381" s="28"/>
    </row>
    <row r="9382" spans="2:18">
      <c r="B9382" s="28"/>
      <c r="C9382" s="28"/>
      <c r="D9382" s="28"/>
      <c r="E9382" s="28"/>
      <c r="F9382" s="28"/>
      <c r="G9382" s="28"/>
      <c r="H9382" s="28"/>
      <c r="I9382" s="28"/>
      <c r="J9382" s="28"/>
      <c r="K9382" s="28"/>
      <c r="L9382" s="28"/>
      <c r="M9382" s="28"/>
      <c r="N9382" s="28"/>
      <c r="O9382" s="28"/>
      <c r="P9382" s="28"/>
      <c r="Q9382" s="28"/>
      <c r="R9382" s="28"/>
    </row>
    <row r="9383" spans="2:18">
      <c r="B9383" s="28"/>
      <c r="C9383" s="28"/>
      <c r="D9383" s="28"/>
      <c r="E9383" s="28"/>
      <c r="F9383" s="28"/>
      <c r="G9383" s="28"/>
      <c r="H9383" s="28"/>
      <c r="I9383" s="28"/>
      <c r="J9383" s="28"/>
      <c r="K9383" s="28"/>
      <c r="L9383" s="28"/>
      <c r="M9383" s="28"/>
      <c r="N9383" s="28"/>
      <c r="O9383" s="28"/>
      <c r="P9383" s="28"/>
      <c r="Q9383" s="28"/>
      <c r="R9383" s="28"/>
    </row>
    <row r="9384" spans="2:18">
      <c r="B9384" s="28"/>
      <c r="C9384" s="28"/>
      <c r="D9384" s="28"/>
      <c r="E9384" s="28"/>
      <c r="F9384" s="28"/>
      <c r="G9384" s="28"/>
      <c r="H9384" s="28"/>
      <c r="I9384" s="28"/>
      <c r="J9384" s="28"/>
      <c r="K9384" s="28"/>
      <c r="L9384" s="28"/>
      <c r="M9384" s="28"/>
      <c r="N9384" s="28"/>
      <c r="O9384" s="28"/>
      <c r="P9384" s="28"/>
      <c r="Q9384" s="28"/>
      <c r="R9384" s="28"/>
    </row>
    <row r="9385" spans="2:18">
      <c r="B9385" s="28"/>
      <c r="C9385" s="28"/>
      <c r="D9385" s="28"/>
      <c r="E9385" s="28"/>
      <c r="F9385" s="28"/>
      <c r="G9385" s="28"/>
      <c r="H9385" s="28"/>
      <c r="I9385" s="28"/>
      <c r="J9385" s="28"/>
      <c r="K9385" s="28"/>
      <c r="L9385" s="28"/>
      <c r="M9385" s="28"/>
      <c r="N9385" s="28"/>
      <c r="O9385" s="28"/>
      <c r="P9385" s="28"/>
      <c r="Q9385" s="28"/>
      <c r="R9385" s="28"/>
    </row>
    <row r="9386" spans="2:18">
      <c r="B9386" s="28"/>
      <c r="C9386" s="28"/>
      <c r="D9386" s="28"/>
      <c r="E9386" s="28"/>
      <c r="F9386" s="28"/>
      <c r="G9386" s="28"/>
      <c r="H9386" s="28"/>
      <c r="I9386" s="28"/>
      <c r="J9386" s="28"/>
      <c r="K9386" s="28"/>
      <c r="L9386" s="28"/>
      <c r="M9386" s="28"/>
      <c r="N9386" s="28"/>
      <c r="O9386" s="28"/>
      <c r="P9386" s="28"/>
      <c r="Q9386" s="28"/>
      <c r="R9386" s="28"/>
    </row>
    <row r="9387" spans="2:18">
      <c r="B9387" s="28"/>
      <c r="C9387" s="28"/>
      <c r="D9387" s="28"/>
      <c r="E9387" s="28"/>
      <c r="F9387" s="28"/>
      <c r="G9387" s="28"/>
      <c r="H9387" s="28"/>
      <c r="I9387" s="28"/>
      <c r="J9387" s="28"/>
      <c r="K9387" s="28"/>
      <c r="L9387" s="28"/>
      <c r="M9387" s="28"/>
      <c r="N9387" s="28"/>
      <c r="O9387" s="28"/>
      <c r="P9387" s="28"/>
      <c r="Q9387" s="28"/>
      <c r="R9387" s="28"/>
    </row>
    <row r="9388" spans="2:18">
      <c r="B9388" s="28"/>
      <c r="C9388" s="28"/>
      <c r="D9388" s="28"/>
      <c r="E9388" s="28"/>
      <c r="F9388" s="28"/>
      <c r="G9388" s="28"/>
      <c r="H9388" s="28"/>
      <c r="I9388" s="28"/>
      <c r="J9388" s="28"/>
      <c r="K9388" s="28"/>
      <c r="L9388" s="28"/>
      <c r="M9388" s="28"/>
      <c r="N9388" s="28"/>
      <c r="O9388" s="28"/>
      <c r="P9388" s="28"/>
      <c r="Q9388" s="28"/>
      <c r="R9388" s="28"/>
    </row>
    <row r="9389" spans="2:18">
      <c r="B9389" s="28"/>
      <c r="C9389" s="28"/>
      <c r="D9389" s="28"/>
      <c r="E9389" s="28"/>
      <c r="F9389" s="28"/>
      <c r="G9389" s="28"/>
      <c r="H9389" s="28"/>
      <c r="I9389" s="28"/>
      <c r="J9389" s="28"/>
      <c r="K9389" s="28"/>
      <c r="L9389" s="28"/>
      <c r="M9389" s="28"/>
      <c r="N9389" s="28"/>
      <c r="O9389" s="28"/>
      <c r="P9389" s="28"/>
      <c r="Q9389" s="28"/>
      <c r="R9389" s="28"/>
    </row>
    <row r="9390" spans="2:18">
      <c r="B9390" s="28"/>
      <c r="C9390" s="28"/>
      <c r="D9390" s="28"/>
      <c r="E9390" s="28"/>
      <c r="F9390" s="28"/>
      <c r="G9390" s="28"/>
      <c r="H9390" s="28"/>
      <c r="I9390" s="28"/>
      <c r="J9390" s="28"/>
      <c r="K9390" s="28"/>
      <c r="L9390" s="28"/>
      <c r="M9390" s="28"/>
      <c r="N9390" s="28"/>
      <c r="O9390" s="28"/>
      <c r="P9390" s="28"/>
      <c r="Q9390" s="28"/>
      <c r="R9390" s="28"/>
    </row>
    <row r="9391" spans="2:18">
      <c r="B9391" s="28"/>
      <c r="C9391" s="28"/>
      <c r="D9391" s="28"/>
      <c r="E9391" s="28"/>
      <c r="F9391" s="28"/>
      <c r="G9391" s="28"/>
      <c r="H9391" s="28"/>
      <c r="I9391" s="28"/>
      <c r="J9391" s="28"/>
      <c r="K9391" s="28"/>
      <c r="L9391" s="28"/>
      <c r="M9391" s="28"/>
      <c r="N9391" s="28"/>
      <c r="O9391" s="28"/>
      <c r="P9391" s="28"/>
      <c r="Q9391" s="28"/>
      <c r="R9391" s="28"/>
    </row>
    <row r="9392" spans="2:18">
      <c r="B9392" s="28"/>
      <c r="C9392" s="28"/>
      <c r="D9392" s="28"/>
      <c r="E9392" s="28"/>
      <c r="F9392" s="28"/>
      <c r="G9392" s="28"/>
      <c r="H9392" s="28"/>
      <c r="I9392" s="28"/>
      <c r="J9392" s="28"/>
      <c r="K9392" s="28"/>
      <c r="L9392" s="28"/>
      <c r="M9392" s="28"/>
      <c r="N9392" s="28"/>
      <c r="O9392" s="28"/>
      <c r="P9392" s="28"/>
      <c r="Q9392" s="28"/>
      <c r="R9392" s="28"/>
    </row>
    <row r="9393" spans="2:18">
      <c r="B9393" s="28"/>
      <c r="C9393" s="28"/>
      <c r="D9393" s="28"/>
      <c r="E9393" s="28"/>
      <c r="F9393" s="28"/>
      <c r="G9393" s="28"/>
      <c r="H9393" s="28"/>
      <c r="I9393" s="28"/>
      <c r="J9393" s="28"/>
      <c r="K9393" s="28"/>
      <c r="L9393" s="28"/>
      <c r="M9393" s="28"/>
      <c r="N9393" s="28"/>
      <c r="O9393" s="28"/>
      <c r="P9393" s="28"/>
      <c r="Q9393" s="28"/>
      <c r="R9393" s="28"/>
    </row>
    <row r="9394" spans="2:18">
      <c r="B9394" s="28"/>
      <c r="C9394" s="28"/>
      <c r="D9394" s="28"/>
      <c r="E9394" s="28"/>
      <c r="F9394" s="28"/>
      <c r="G9394" s="28"/>
      <c r="H9394" s="28"/>
      <c r="I9394" s="28"/>
      <c r="J9394" s="28"/>
      <c r="K9394" s="28"/>
      <c r="L9394" s="28"/>
      <c r="M9394" s="28"/>
      <c r="N9394" s="28"/>
      <c r="O9394" s="28"/>
      <c r="P9394" s="28"/>
      <c r="Q9394" s="28"/>
      <c r="R9394" s="28"/>
    </row>
    <row r="9395" spans="2:18">
      <c r="B9395" s="28"/>
      <c r="C9395" s="28"/>
      <c r="D9395" s="28"/>
      <c r="E9395" s="28"/>
      <c r="F9395" s="28"/>
      <c r="G9395" s="28"/>
      <c r="H9395" s="28"/>
      <c r="I9395" s="28"/>
      <c r="J9395" s="28"/>
      <c r="K9395" s="28"/>
      <c r="L9395" s="28"/>
      <c r="M9395" s="28"/>
      <c r="N9395" s="28"/>
      <c r="O9395" s="28"/>
      <c r="P9395" s="28"/>
      <c r="Q9395" s="28"/>
      <c r="R9395" s="28"/>
    </row>
    <row r="9396" spans="2:18">
      <c r="B9396" s="28"/>
      <c r="C9396" s="28"/>
      <c r="D9396" s="28"/>
      <c r="E9396" s="28"/>
      <c r="F9396" s="28"/>
      <c r="G9396" s="28"/>
      <c r="H9396" s="28"/>
      <c r="I9396" s="28"/>
      <c r="J9396" s="28"/>
      <c r="K9396" s="28"/>
      <c r="L9396" s="28"/>
      <c r="M9396" s="28"/>
      <c r="N9396" s="28"/>
      <c r="O9396" s="28"/>
      <c r="P9396" s="28"/>
      <c r="Q9396" s="28"/>
      <c r="R9396" s="28"/>
    </row>
    <row r="9397" spans="2:18">
      <c r="B9397" s="28"/>
      <c r="C9397" s="28"/>
      <c r="D9397" s="28"/>
      <c r="E9397" s="28"/>
      <c r="F9397" s="28"/>
      <c r="G9397" s="28"/>
      <c r="H9397" s="28"/>
      <c r="I9397" s="28"/>
      <c r="J9397" s="28"/>
      <c r="K9397" s="28"/>
      <c r="L9397" s="28"/>
      <c r="M9397" s="28"/>
      <c r="N9397" s="28"/>
      <c r="O9397" s="28"/>
      <c r="P9397" s="28"/>
      <c r="Q9397" s="28"/>
      <c r="R9397" s="28"/>
    </row>
    <row r="9398" spans="2:18">
      <c r="B9398" s="28"/>
      <c r="C9398" s="28"/>
      <c r="D9398" s="28"/>
      <c r="E9398" s="28"/>
      <c r="F9398" s="28"/>
      <c r="G9398" s="28"/>
      <c r="H9398" s="28"/>
      <c r="I9398" s="28"/>
      <c r="J9398" s="28"/>
      <c r="K9398" s="28"/>
      <c r="L9398" s="28"/>
      <c r="M9398" s="28"/>
      <c r="N9398" s="28"/>
      <c r="O9398" s="28"/>
      <c r="P9398" s="28"/>
      <c r="Q9398" s="28"/>
      <c r="R9398" s="28"/>
    </row>
    <row r="9399" spans="2:18">
      <c r="B9399" s="28"/>
      <c r="C9399" s="28"/>
      <c r="D9399" s="28"/>
      <c r="E9399" s="28"/>
      <c r="F9399" s="28"/>
      <c r="G9399" s="28"/>
      <c r="H9399" s="28"/>
      <c r="I9399" s="28"/>
      <c r="J9399" s="28"/>
      <c r="K9399" s="28"/>
      <c r="L9399" s="28"/>
      <c r="M9399" s="28"/>
      <c r="N9399" s="28"/>
      <c r="O9399" s="28"/>
      <c r="P9399" s="28"/>
      <c r="Q9399" s="28"/>
      <c r="R9399" s="28"/>
    </row>
    <row r="9400" spans="2:18">
      <c r="B9400" s="28"/>
      <c r="C9400" s="28"/>
      <c r="D9400" s="28"/>
      <c r="E9400" s="28"/>
      <c r="F9400" s="28"/>
      <c r="G9400" s="28"/>
      <c r="H9400" s="28"/>
      <c r="I9400" s="28"/>
      <c r="J9400" s="28"/>
      <c r="K9400" s="28"/>
      <c r="L9400" s="28"/>
      <c r="M9400" s="28"/>
      <c r="N9400" s="28"/>
      <c r="O9400" s="28"/>
      <c r="P9400" s="28"/>
      <c r="Q9400" s="28"/>
      <c r="R9400" s="28"/>
    </row>
    <row r="9401" spans="2:18">
      <c r="B9401" s="28"/>
      <c r="C9401" s="28"/>
      <c r="D9401" s="28"/>
      <c r="E9401" s="28"/>
      <c r="F9401" s="28"/>
      <c r="G9401" s="28"/>
      <c r="H9401" s="28"/>
      <c r="I9401" s="28"/>
      <c r="J9401" s="28"/>
      <c r="K9401" s="28"/>
      <c r="L9401" s="28"/>
      <c r="M9401" s="28"/>
      <c r="N9401" s="28"/>
      <c r="O9401" s="28"/>
      <c r="P9401" s="28"/>
      <c r="Q9401" s="28"/>
      <c r="R9401" s="28"/>
    </row>
    <row r="9402" spans="2:18">
      <c r="B9402" s="28"/>
      <c r="C9402" s="28"/>
      <c r="D9402" s="28"/>
      <c r="E9402" s="28"/>
      <c r="F9402" s="28"/>
      <c r="G9402" s="28"/>
      <c r="H9402" s="28"/>
      <c r="I9402" s="28"/>
      <c r="J9402" s="28"/>
      <c r="K9402" s="28"/>
      <c r="L9402" s="28"/>
      <c r="M9402" s="28"/>
      <c r="N9402" s="28"/>
      <c r="O9402" s="28"/>
      <c r="P9402" s="28"/>
      <c r="Q9402" s="28"/>
      <c r="R9402" s="28"/>
    </row>
    <row r="9403" spans="2:18">
      <c r="B9403" s="28"/>
      <c r="C9403" s="28"/>
      <c r="D9403" s="28"/>
      <c r="E9403" s="28"/>
      <c r="F9403" s="28"/>
      <c r="G9403" s="28"/>
      <c r="H9403" s="28"/>
      <c r="I9403" s="28"/>
      <c r="J9403" s="28"/>
      <c r="K9403" s="28"/>
      <c r="L9403" s="28"/>
      <c r="M9403" s="28"/>
      <c r="N9403" s="28"/>
      <c r="O9403" s="28"/>
      <c r="P9403" s="28"/>
      <c r="Q9403" s="28"/>
      <c r="R9403" s="28"/>
    </row>
    <row r="9404" spans="2:18">
      <c r="B9404" s="28"/>
      <c r="C9404" s="28"/>
      <c r="D9404" s="28"/>
      <c r="E9404" s="28"/>
      <c r="F9404" s="28"/>
      <c r="G9404" s="28"/>
      <c r="H9404" s="28"/>
      <c r="I9404" s="28"/>
      <c r="J9404" s="28"/>
      <c r="K9404" s="28"/>
      <c r="L9404" s="28"/>
      <c r="M9404" s="28"/>
      <c r="N9404" s="28"/>
      <c r="O9404" s="28"/>
      <c r="P9404" s="28"/>
      <c r="Q9404" s="28"/>
      <c r="R9404" s="28"/>
    </row>
    <row r="9405" spans="2:18">
      <c r="B9405" s="28"/>
      <c r="C9405" s="28"/>
      <c r="D9405" s="28"/>
      <c r="E9405" s="28"/>
      <c r="F9405" s="28"/>
      <c r="G9405" s="28"/>
      <c r="H9405" s="28"/>
      <c r="I9405" s="28"/>
      <c r="J9405" s="28"/>
      <c r="K9405" s="28"/>
      <c r="L9405" s="28"/>
      <c r="M9405" s="28"/>
      <c r="N9405" s="28"/>
      <c r="O9405" s="28"/>
      <c r="P9405" s="28"/>
      <c r="Q9405" s="28"/>
      <c r="R9405" s="28"/>
    </row>
    <row r="9406" spans="2:18">
      <c r="B9406" s="28"/>
      <c r="C9406" s="28"/>
      <c r="D9406" s="28"/>
      <c r="E9406" s="28"/>
      <c r="F9406" s="28"/>
      <c r="G9406" s="28"/>
      <c r="H9406" s="28"/>
      <c r="I9406" s="28"/>
      <c r="J9406" s="28"/>
      <c r="K9406" s="28"/>
      <c r="L9406" s="28"/>
      <c r="M9406" s="28"/>
      <c r="N9406" s="28"/>
      <c r="O9406" s="28"/>
      <c r="P9406" s="28"/>
      <c r="Q9406" s="28"/>
      <c r="R9406" s="28"/>
    </row>
    <row r="9407" spans="2:18">
      <c r="B9407" s="28"/>
      <c r="C9407" s="28"/>
      <c r="D9407" s="28"/>
      <c r="E9407" s="28"/>
      <c r="F9407" s="28"/>
      <c r="G9407" s="28"/>
      <c r="H9407" s="28"/>
      <c r="I9407" s="28"/>
      <c r="J9407" s="28"/>
      <c r="K9407" s="28"/>
      <c r="L9407" s="28"/>
      <c r="M9407" s="28"/>
      <c r="N9407" s="28"/>
      <c r="O9407" s="28"/>
      <c r="P9407" s="28"/>
      <c r="Q9407" s="28"/>
      <c r="R9407" s="28"/>
    </row>
    <row r="9408" spans="2:18">
      <c r="B9408" s="28"/>
      <c r="C9408" s="28"/>
      <c r="D9408" s="28"/>
      <c r="E9408" s="28"/>
      <c r="F9408" s="28"/>
      <c r="G9408" s="28"/>
      <c r="H9408" s="28"/>
      <c r="I9408" s="28"/>
      <c r="J9408" s="28"/>
      <c r="K9408" s="28"/>
      <c r="L9408" s="28"/>
      <c r="M9408" s="28"/>
      <c r="N9408" s="28"/>
      <c r="O9408" s="28"/>
      <c r="P9408" s="28"/>
      <c r="Q9408" s="28"/>
      <c r="R9408" s="28"/>
    </row>
    <row r="9409" spans="2:18">
      <c r="B9409" s="28"/>
      <c r="C9409" s="28"/>
      <c r="D9409" s="28"/>
      <c r="E9409" s="28"/>
      <c r="F9409" s="28"/>
      <c r="G9409" s="28"/>
      <c r="H9409" s="28"/>
      <c r="I9409" s="28"/>
      <c r="J9409" s="28"/>
      <c r="K9409" s="28"/>
      <c r="L9409" s="28"/>
      <c r="M9409" s="28"/>
      <c r="N9409" s="28"/>
      <c r="O9409" s="28"/>
      <c r="P9409" s="28"/>
      <c r="Q9409" s="28"/>
      <c r="R9409" s="28"/>
    </row>
    <row r="9410" spans="2:18">
      <c r="B9410" s="28"/>
      <c r="C9410" s="28"/>
      <c r="D9410" s="28"/>
      <c r="E9410" s="28"/>
      <c r="F9410" s="28"/>
      <c r="G9410" s="28"/>
      <c r="H9410" s="28"/>
      <c r="I9410" s="28"/>
      <c r="J9410" s="28"/>
      <c r="K9410" s="28"/>
      <c r="L9410" s="28"/>
      <c r="M9410" s="28"/>
      <c r="N9410" s="28"/>
      <c r="O9410" s="28"/>
      <c r="P9410" s="28"/>
      <c r="Q9410" s="28"/>
      <c r="R9410" s="28"/>
    </row>
    <row r="9411" spans="2:18">
      <c r="B9411" s="28"/>
      <c r="C9411" s="28"/>
      <c r="D9411" s="28"/>
      <c r="E9411" s="28"/>
      <c r="F9411" s="28"/>
      <c r="G9411" s="28"/>
      <c r="H9411" s="28"/>
      <c r="I9411" s="28"/>
      <c r="J9411" s="28"/>
      <c r="K9411" s="28"/>
      <c r="L9411" s="28"/>
      <c r="M9411" s="28"/>
      <c r="N9411" s="28"/>
      <c r="O9411" s="28"/>
      <c r="P9411" s="28"/>
      <c r="Q9411" s="28"/>
      <c r="R9411" s="28"/>
    </row>
    <row r="9412" spans="2:18">
      <c r="B9412" s="28"/>
      <c r="C9412" s="28"/>
      <c r="D9412" s="28"/>
      <c r="E9412" s="28"/>
      <c r="F9412" s="28"/>
      <c r="G9412" s="28"/>
      <c r="H9412" s="28"/>
      <c r="I9412" s="28"/>
      <c r="J9412" s="28"/>
      <c r="K9412" s="28"/>
      <c r="L9412" s="28"/>
      <c r="M9412" s="28"/>
      <c r="N9412" s="28"/>
      <c r="O9412" s="28"/>
      <c r="P9412" s="28"/>
      <c r="Q9412" s="28"/>
      <c r="R9412" s="28"/>
    </row>
    <row r="9413" spans="2:18">
      <c r="B9413" s="28"/>
      <c r="C9413" s="28"/>
      <c r="D9413" s="28"/>
      <c r="E9413" s="28"/>
      <c r="F9413" s="28"/>
      <c r="G9413" s="28"/>
      <c r="H9413" s="28"/>
      <c r="I9413" s="28"/>
      <c r="J9413" s="28"/>
      <c r="K9413" s="28"/>
      <c r="L9413" s="28"/>
      <c r="M9413" s="28"/>
      <c r="N9413" s="28"/>
      <c r="O9413" s="28"/>
      <c r="P9413" s="28"/>
      <c r="Q9413" s="28"/>
      <c r="R9413" s="28"/>
    </row>
    <row r="9414" spans="2:18">
      <c r="B9414" s="28"/>
      <c r="C9414" s="28"/>
      <c r="D9414" s="28"/>
      <c r="E9414" s="28"/>
      <c r="F9414" s="28"/>
      <c r="G9414" s="28"/>
      <c r="H9414" s="28"/>
      <c r="I9414" s="28"/>
      <c r="J9414" s="28"/>
      <c r="K9414" s="28"/>
      <c r="L9414" s="28"/>
      <c r="M9414" s="28"/>
      <c r="N9414" s="28"/>
      <c r="O9414" s="28"/>
      <c r="P9414" s="28"/>
      <c r="Q9414" s="28"/>
      <c r="R9414" s="28"/>
    </row>
    <row r="9415" spans="2:18">
      <c r="B9415" s="28"/>
      <c r="C9415" s="28"/>
      <c r="D9415" s="28"/>
      <c r="E9415" s="28"/>
      <c r="F9415" s="28"/>
      <c r="G9415" s="28"/>
      <c r="H9415" s="28"/>
      <c r="I9415" s="28"/>
      <c r="J9415" s="28"/>
      <c r="K9415" s="28"/>
      <c r="L9415" s="28"/>
      <c r="M9415" s="28"/>
      <c r="N9415" s="28"/>
      <c r="O9415" s="28"/>
      <c r="P9415" s="28"/>
      <c r="Q9415" s="28"/>
      <c r="R9415" s="28"/>
    </row>
    <row r="9416" spans="2:18">
      <c r="B9416" s="28"/>
      <c r="C9416" s="28"/>
      <c r="D9416" s="28"/>
      <c r="E9416" s="28"/>
      <c r="F9416" s="28"/>
      <c r="G9416" s="28"/>
      <c r="H9416" s="28"/>
      <c r="I9416" s="28"/>
      <c r="J9416" s="28"/>
      <c r="K9416" s="28"/>
      <c r="L9416" s="28"/>
      <c r="M9416" s="28"/>
      <c r="N9416" s="28"/>
      <c r="O9416" s="28"/>
      <c r="P9416" s="28"/>
      <c r="Q9416" s="28"/>
      <c r="R9416" s="28"/>
    </row>
    <row r="9417" spans="2:18">
      <c r="B9417" s="28"/>
      <c r="C9417" s="28"/>
      <c r="D9417" s="28"/>
      <c r="E9417" s="28"/>
      <c r="F9417" s="28"/>
      <c r="G9417" s="28"/>
      <c r="H9417" s="28"/>
      <c r="I9417" s="28"/>
      <c r="J9417" s="28"/>
      <c r="K9417" s="28"/>
      <c r="L9417" s="28"/>
      <c r="M9417" s="28"/>
      <c r="N9417" s="28"/>
      <c r="O9417" s="28"/>
      <c r="P9417" s="28"/>
      <c r="Q9417" s="28"/>
      <c r="R9417" s="28"/>
    </row>
    <row r="9418" spans="2:18">
      <c r="B9418" s="28"/>
      <c r="C9418" s="28"/>
      <c r="D9418" s="28"/>
      <c r="E9418" s="28"/>
      <c r="F9418" s="28"/>
      <c r="G9418" s="28"/>
      <c r="H9418" s="28"/>
      <c r="I9418" s="28"/>
      <c r="J9418" s="28"/>
      <c r="K9418" s="28"/>
      <c r="L9418" s="28"/>
      <c r="M9418" s="28"/>
      <c r="N9418" s="28"/>
      <c r="O9418" s="28"/>
      <c r="P9418" s="28"/>
      <c r="Q9418" s="28"/>
      <c r="R9418" s="28"/>
    </row>
    <row r="9419" spans="2:18">
      <c r="B9419" s="28"/>
      <c r="C9419" s="28"/>
      <c r="D9419" s="28"/>
      <c r="E9419" s="28"/>
      <c r="F9419" s="28"/>
      <c r="G9419" s="28"/>
      <c r="H9419" s="28"/>
      <c r="I9419" s="28"/>
      <c r="J9419" s="28"/>
      <c r="K9419" s="28"/>
      <c r="L9419" s="28"/>
      <c r="M9419" s="28"/>
      <c r="N9419" s="28"/>
      <c r="O9419" s="28"/>
      <c r="P9419" s="28"/>
      <c r="Q9419" s="28"/>
      <c r="R9419" s="28"/>
    </row>
    <row r="9420" spans="2:18">
      <c r="B9420" s="28"/>
      <c r="C9420" s="28"/>
      <c r="D9420" s="28"/>
      <c r="E9420" s="28"/>
      <c r="F9420" s="28"/>
      <c r="G9420" s="28"/>
      <c r="H9420" s="28"/>
      <c r="I9420" s="28"/>
      <c r="J9420" s="28"/>
      <c r="K9420" s="28"/>
      <c r="L9420" s="28"/>
      <c r="M9420" s="28"/>
      <c r="N9420" s="28"/>
      <c r="O9420" s="28"/>
      <c r="P9420" s="28"/>
      <c r="Q9420" s="28"/>
      <c r="R9420" s="28"/>
    </row>
    <row r="9421" spans="2:18">
      <c r="B9421" s="28"/>
      <c r="C9421" s="28"/>
      <c r="D9421" s="28"/>
      <c r="E9421" s="28"/>
      <c r="F9421" s="28"/>
      <c r="G9421" s="28"/>
      <c r="H9421" s="28"/>
      <c r="I9421" s="28"/>
      <c r="J9421" s="28"/>
      <c r="K9421" s="28"/>
      <c r="L9421" s="28"/>
      <c r="M9421" s="28"/>
      <c r="N9421" s="28"/>
      <c r="O9421" s="28"/>
      <c r="P9421" s="28"/>
      <c r="Q9421" s="28"/>
      <c r="R9421" s="28"/>
    </row>
    <row r="9422" spans="2:18">
      <c r="B9422" s="28"/>
      <c r="C9422" s="28"/>
      <c r="D9422" s="28"/>
      <c r="E9422" s="28"/>
      <c r="F9422" s="28"/>
      <c r="G9422" s="28"/>
      <c r="H9422" s="28"/>
      <c r="I9422" s="28"/>
      <c r="J9422" s="28"/>
      <c r="K9422" s="28"/>
      <c r="L9422" s="28"/>
      <c r="M9422" s="28"/>
      <c r="N9422" s="28"/>
      <c r="O9422" s="28"/>
      <c r="P9422" s="28"/>
      <c r="Q9422" s="28"/>
      <c r="R9422" s="28"/>
    </row>
    <row r="9423" spans="2:18">
      <c r="B9423" s="28"/>
      <c r="C9423" s="28"/>
      <c r="D9423" s="28"/>
      <c r="E9423" s="28"/>
      <c r="F9423" s="28"/>
      <c r="G9423" s="28"/>
      <c r="H9423" s="28"/>
      <c r="I9423" s="28"/>
      <c r="J9423" s="28"/>
      <c r="K9423" s="28"/>
      <c r="L9423" s="28"/>
      <c r="M9423" s="28"/>
      <c r="N9423" s="28"/>
      <c r="O9423" s="28"/>
      <c r="P9423" s="28"/>
      <c r="Q9423" s="28"/>
      <c r="R9423" s="28"/>
    </row>
    <row r="9424" spans="2:18">
      <c r="B9424" s="28"/>
      <c r="C9424" s="28"/>
      <c r="D9424" s="28"/>
      <c r="E9424" s="28"/>
      <c r="F9424" s="28"/>
      <c r="G9424" s="28"/>
      <c r="H9424" s="28"/>
      <c r="I9424" s="28"/>
      <c r="J9424" s="28"/>
      <c r="K9424" s="28"/>
      <c r="L9424" s="28"/>
      <c r="M9424" s="28"/>
      <c r="N9424" s="28"/>
      <c r="O9424" s="28"/>
      <c r="P9424" s="28"/>
      <c r="Q9424" s="28"/>
      <c r="R9424" s="28"/>
    </row>
    <row r="9425" spans="2:18">
      <c r="B9425" s="28"/>
      <c r="C9425" s="28"/>
      <c r="D9425" s="28"/>
      <c r="E9425" s="28"/>
      <c r="F9425" s="28"/>
      <c r="G9425" s="28"/>
      <c r="H9425" s="28"/>
      <c r="I9425" s="28"/>
      <c r="J9425" s="28"/>
      <c r="K9425" s="28"/>
      <c r="L9425" s="28"/>
      <c r="M9425" s="28"/>
      <c r="N9425" s="28"/>
      <c r="O9425" s="28"/>
      <c r="P9425" s="28"/>
      <c r="Q9425" s="28"/>
      <c r="R9425" s="28"/>
    </row>
    <row r="9426" spans="2:18">
      <c r="B9426" s="28"/>
      <c r="C9426" s="28"/>
      <c r="D9426" s="28"/>
      <c r="E9426" s="28"/>
      <c r="F9426" s="28"/>
      <c r="G9426" s="28"/>
      <c r="H9426" s="28"/>
      <c r="I9426" s="28"/>
      <c r="J9426" s="28"/>
      <c r="K9426" s="28"/>
      <c r="L9426" s="28"/>
      <c r="M9426" s="28"/>
      <c r="N9426" s="28"/>
      <c r="O9426" s="28"/>
      <c r="P9426" s="28"/>
      <c r="Q9426" s="28"/>
      <c r="R9426" s="28"/>
    </row>
    <row r="9427" spans="2:18">
      <c r="B9427" s="28"/>
      <c r="C9427" s="28"/>
      <c r="D9427" s="28"/>
      <c r="E9427" s="28"/>
      <c r="F9427" s="28"/>
      <c r="G9427" s="28"/>
      <c r="H9427" s="28"/>
      <c r="I9427" s="28"/>
      <c r="J9427" s="28"/>
      <c r="K9427" s="28"/>
      <c r="L9427" s="28"/>
      <c r="M9427" s="28"/>
      <c r="N9427" s="28"/>
      <c r="O9427" s="28"/>
      <c r="P9427" s="28"/>
      <c r="Q9427" s="28"/>
      <c r="R9427" s="28"/>
    </row>
    <row r="9428" spans="2:18">
      <c r="B9428" s="28"/>
      <c r="C9428" s="28"/>
      <c r="D9428" s="28"/>
      <c r="E9428" s="28"/>
      <c r="F9428" s="28"/>
      <c r="G9428" s="28"/>
      <c r="H9428" s="28"/>
      <c r="I9428" s="28"/>
      <c r="J9428" s="28"/>
      <c r="K9428" s="28"/>
      <c r="L9428" s="28"/>
      <c r="M9428" s="28"/>
      <c r="N9428" s="28"/>
      <c r="O9428" s="28"/>
      <c r="P9428" s="28"/>
      <c r="Q9428" s="28"/>
      <c r="R9428" s="28"/>
    </row>
    <row r="9429" spans="2:18">
      <c r="B9429" s="28"/>
      <c r="C9429" s="28"/>
      <c r="D9429" s="28"/>
      <c r="E9429" s="28"/>
      <c r="F9429" s="28"/>
      <c r="G9429" s="28"/>
      <c r="H9429" s="28"/>
      <c r="I9429" s="28"/>
      <c r="J9429" s="28"/>
      <c r="K9429" s="28"/>
      <c r="L9429" s="28"/>
      <c r="M9429" s="28"/>
      <c r="N9429" s="28"/>
      <c r="O9429" s="28"/>
      <c r="P9429" s="28"/>
      <c r="Q9429" s="28"/>
      <c r="R9429" s="28"/>
    </row>
    <row r="9430" spans="2:18">
      <c r="B9430" s="28"/>
      <c r="C9430" s="28"/>
      <c r="D9430" s="28"/>
      <c r="E9430" s="28"/>
      <c r="F9430" s="28"/>
      <c r="G9430" s="28"/>
      <c r="H9430" s="28"/>
      <c r="I9430" s="28"/>
      <c r="J9430" s="28"/>
      <c r="K9430" s="28"/>
      <c r="L9430" s="28"/>
      <c r="M9430" s="28"/>
      <c r="N9430" s="28"/>
      <c r="O9430" s="28"/>
      <c r="P9430" s="28"/>
      <c r="Q9430" s="28"/>
      <c r="R9430" s="28"/>
    </row>
    <row r="9431" spans="2:18">
      <c r="B9431" s="28"/>
      <c r="C9431" s="28"/>
      <c r="D9431" s="28"/>
      <c r="E9431" s="28"/>
      <c r="F9431" s="28"/>
      <c r="G9431" s="28"/>
      <c r="H9431" s="28"/>
      <c r="I9431" s="28"/>
      <c r="J9431" s="28"/>
      <c r="K9431" s="28"/>
      <c r="L9431" s="28"/>
      <c r="M9431" s="28"/>
      <c r="N9431" s="28"/>
      <c r="O9431" s="28"/>
      <c r="P9431" s="28"/>
      <c r="Q9431" s="28"/>
      <c r="R9431" s="28"/>
    </row>
    <row r="9432" spans="2:18">
      <c r="B9432" s="28"/>
      <c r="C9432" s="28"/>
      <c r="D9432" s="28"/>
      <c r="E9432" s="28"/>
      <c r="F9432" s="28"/>
      <c r="G9432" s="28"/>
      <c r="H9432" s="28"/>
      <c r="I9432" s="28"/>
      <c r="J9432" s="28"/>
      <c r="K9432" s="28"/>
      <c r="L9432" s="28"/>
      <c r="M9432" s="28"/>
      <c r="N9432" s="28"/>
      <c r="O9432" s="28"/>
      <c r="P9432" s="28"/>
      <c r="Q9432" s="28"/>
      <c r="R9432" s="28"/>
    </row>
    <row r="9433" spans="2:18">
      <c r="B9433" s="28"/>
      <c r="C9433" s="28"/>
      <c r="D9433" s="28"/>
      <c r="E9433" s="28"/>
      <c r="F9433" s="28"/>
      <c r="G9433" s="28"/>
      <c r="H9433" s="28"/>
      <c r="I9433" s="28"/>
      <c r="J9433" s="28"/>
      <c r="K9433" s="28"/>
      <c r="L9433" s="28"/>
      <c r="M9433" s="28"/>
      <c r="N9433" s="28"/>
      <c r="O9433" s="28"/>
      <c r="P9433" s="28"/>
      <c r="Q9433" s="28"/>
      <c r="R9433" s="28"/>
    </row>
    <row r="9434" spans="2:18">
      <c r="B9434" s="28"/>
      <c r="C9434" s="28"/>
      <c r="D9434" s="28"/>
      <c r="E9434" s="28"/>
      <c r="F9434" s="28"/>
      <c r="G9434" s="28"/>
      <c r="H9434" s="28"/>
      <c r="I9434" s="28"/>
      <c r="J9434" s="28"/>
      <c r="K9434" s="28"/>
      <c r="L9434" s="28"/>
      <c r="M9434" s="28"/>
      <c r="N9434" s="28"/>
      <c r="O9434" s="28"/>
      <c r="P9434" s="28"/>
      <c r="Q9434" s="28"/>
      <c r="R9434" s="28"/>
    </row>
    <row r="9435" spans="2:18">
      <c r="B9435" s="28"/>
      <c r="C9435" s="28"/>
      <c r="D9435" s="28"/>
      <c r="E9435" s="28"/>
      <c r="F9435" s="28"/>
      <c r="G9435" s="28"/>
      <c r="H9435" s="28"/>
      <c r="I9435" s="28"/>
      <c r="J9435" s="28"/>
      <c r="K9435" s="28"/>
      <c r="L9435" s="28"/>
      <c r="M9435" s="28"/>
      <c r="N9435" s="28"/>
      <c r="O9435" s="28"/>
      <c r="P9435" s="28"/>
      <c r="Q9435" s="28"/>
      <c r="R9435" s="28"/>
    </row>
    <row r="9436" spans="2:18">
      <c r="B9436" s="28"/>
      <c r="C9436" s="28"/>
      <c r="D9436" s="28"/>
      <c r="E9436" s="28"/>
      <c r="F9436" s="28"/>
      <c r="G9436" s="28"/>
      <c r="H9436" s="28"/>
      <c r="I9436" s="28"/>
      <c r="J9436" s="28"/>
      <c r="K9436" s="28"/>
      <c r="L9436" s="28"/>
      <c r="M9436" s="28"/>
      <c r="N9436" s="28"/>
      <c r="O9436" s="28"/>
      <c r="P9436" s="28"/>
      <c r="Q9436" s="28"/>
      <c r="R9436" s="28"/>
    </row>
    <row r="9437" spans="2:18">
      <c r="B9437" s="28"/>
      <c r="C9437" s="28"/>
      <c r="D9437" s="28"/>
      <c r="E9437" s="28"/>
      <c r="F9437" s="28"/>
      <c r="G9437" s="28"/>
      <c r="H9437" s="28"/>
      <c r="I9437" s="28"/>
      <c r="J9437" s="28"/>
      <c r="K9437" s="28"/>
      <c r="L9437" s="28"/>
      <c r="M9437" s="28"/>
      <c r="N9437" s="28"/>
      <c r="O9437" s="28"/>
      <c r="P9437" s="28"/>
      <c r="Q9437" s="28"/>
      <c r="R9437" s="28"/>
    </row>
    <row r="9438" spans="2:18">
      <c r="B9438" s="28"/>
      <c r="C9438" s="28"/>
      <c r="D9438" s="28"/>
      <c r="E9438" s="28"/>
      <c r="F9438" s="28"/>
      <c r="G9438" s="28"/>
      <c r="H9438" s="28"/>
      <c r="I9438" s="28"/>
      <c r="J9438" s="28"/>
      <c r="K9438" s="28"/>
      <c r="L9438" s="28"/>
      <c r="M9438" s="28"/>
      <c r="N9438" s="28"/>
      <c r="O9438" s="28"/>
      <c r="P9438" s="28"/>
      <c r="Q9438" s="28"/>
      <c r="R9438" s="28"/>
    </row>
    <row r="9439" spans="2:18">
      <c r="B9439" s="28"/>
      <c r="C9439" s="28"/>
      <c r="D9439" s="28"/>
      <c r="E9439" s="28"/>
      <c r="F9439" s="28"/>
      <c r="G9439" s="28"/>
      <c r="H9439" s="28"/>
      <c r="I9439" s="28"/>
      <c r="J9439" s="28"/>
      <c r="K9439" s="28"/>
      <c r="L9439" s="28"/>
      <c r="M9439" s="28"/>
      <c r="N9439" s="28"/>
      <c r="O9439" s="28"/>
      <c r="P9439" s="28"/>
      <c r="Q9439" s="28"/>
      <c r="R9439" s="28"/>
    </row>
    <row r="9440" spans="2:18">
      <c r="B9440" s="28"/>
      <c r="C9440" s="28"/>
      <c r="D9440" s="28"/>
      <c r="E9440" s="28"/>
      <c r="F9440" s="28"/>
      <c r="G9440" s="28"/>
      <c r="H9440" s="28"/>
      <c r="I9440" s="28"/>
      <c r="J9440" s="28"/>
      <c r="K9440" s="28"/>
      <c r="L9440" s="28"/>
      <c r="M9440" s="28"/>
      <c r="N9440" s="28"/>
      <c r="O9440" s="28"/>
      <c r="P9440" s="28"/>
      <c r="Q9440" s="28"/>
      <c r="R9440" s="28"/>
    </row>
    <row r="9441" spans="2:18">
      <c r="B9441" s="28"/>
      <c r="C9441" s="28"/>
      <c r="D9441" s="28"/>
      <c r="E9441" s="28"/>
      <c r="F9441" s="28"/>
      <c r="G9441" s="28"/>
      <c r="H9441" s="28"/>
      <c r="I9441" s="28"/>
      <c r="J9441" s="28"/>
      <c r="K9441" s="28"/>
      <c r="L9441" s="28"/>
      <c r="M9441" s="28"/>
      <c r="N9441" s="28"/>
      <c r="O9441" s="28"/>
      <c r="P9441" s="28"/>
      <c r="Q9441" s="28"/>
      <c r="R9441" s="28"/>
    </row>
    <row r="9442" spans="2:18">
      <c r="B9442" s="28"/>
      <c r="C9442" s="28"/>
      <c r="D9442" s="28"/>
      <c r="E9442" s="28"/>
      <c r="F9442" s="28"/>
      <c r="G9442" s="28"/>
      <c r="H9442" s="28"/>
      <c r="I9442" s="28"/>
      <c r="J9442" s="28"/>
      <c r="K9442" s="28"/>
      <c r="L9442" s="28"/>
      <c r="M9442" s="28"/>
      <c r="N9442" s="28"/>
      <c r="O9442" s="28"/>
      <c r="P9442" s="28"/>
      <c r="Q9442" s="28"/>
      <c r="R9442" s="28"/>
    </row>
    <row r="9443" spans="2:18">
      <c r="B9443" s="28"/>
      <c r="C9443" s="28"/>
      <c r="D9443" s="28"/>
      <c r="E9443" s="28"/>
      <c r="F9443" s="28"/>
      <c r="G9443" s="28"/>
      <c r="H9443" s="28"/>
      <c r="I9443" s="28"/>
      <c r="J9443" s="28"/>
      <c r="K9443" s="28"/>
      <c r="L9443" s="28"/>
      <c r="M9443" s="28"/>
      <c r="N9443" s="28"/>
      <c r="O9443" s="28"/>
      <c r="P9443" s="28"/>
      <c r="Q9443" s="28"/>
      <c r="R9443" s="28"/>
    </row>
    <row r="9444" spans="2:18">
      <c r="B9444" s="28"/>
      <c r="C9444" s="28"/>
      <c r="D9444" s="28"/>
      <c r="E9444" s="28"/>
      <c r="F9444" s="28"/>
      <c r="G9444" s="28"/>
      <c r="H9444" s="28"/>
      <c r="I9444" s="28"/>
      <c r="J9444" s="28"/>
      <c r="K9444" s="28"/>
      <c r="L9444" s="28"/>
      <c r="M9444" s="28"/>
      <c r="N9444" s="28"/>
      <c r="O9444" s="28"/>
      <c r="P9444" s="28"/>
      <c r="Q9444" s="28"/>
      <c r="R9444" s="28"/>
    </row>
    <row r="9445" spans="2:18">
      <c r="B9445" s="28"/>
      <c r="C9445" s="28"/>
      <c r="D9445" s="28"/>
      <c r="E9445" s="28"/>
      <c r="F9445" s="28"/>
      <c r="G9445" s="28"/>
      <c r="H9445" s="28"/>
      <c r="I9445" s="28"/>
      <c r="J9445" s="28"/>
      <c r="K9445" s="28"/>
      <c r="L9445" s="28"/>
      <c r="M9445" s="28"/>
      <c r="N9445" s="28"/>
      <c r="O9445" s="28"/>
      <c r="P9445" s="28"/>
      <c r="Q9445" s="28"/>
      <c r="R9445" s="28"/>
    </row>
    <row r="9446" spans="2:18">
      <c r="B9446" s="28"/>
      <c r="C9446" s="28"/>
      <c r="D9446" s="28"/>
      <c r="E9446" s="28"/>
      <c r="F9446" s="28"/>
      <c r="G9446" s="28"/>
      <c r="H9446" s="28"/>
      <c r="I9446" s="28"/>
      <c r="J9446" s="28"/>
      <c r="K9446" s="28"/>
      <c r="L9446" s="28"/>
      <c r="M9446" s="28"/>
      <c r="N9446" s="28"/>
      <c r="O9446" s="28"/>
      <c r="P9446" s="28"/>
      <c r="Q9446" s="28"/>
      <c r="R9446" s="28"/>
    </row>
    <row r="9447" spans="2:18">
      <c r="B9447" s="28"/>
      <c r="C9447" s="28"/>
      <c r="D9447" s="28"/>
      <c r="E9447" s="28"/>
      <c r="F9447" s="28"/>
      <c r="G9447" s="28"/>
      <c r="H9447" s="28"/>
      <c r="I9447" s="28"/>
      <c r="J9447" s="28"/>
      <c r="K9447" s="28"/>
      <c r="L9447" s="28"/>
      <c r="M9447" s="28"/>
      <c r="N9447" s="28"/>
      <c r="O9447" s="28"/>
      <c r="P9447" s="28"/>
      <c r="Q9447" s="28"/>
      <c r="R9447" s="28"/>
    </row>
    <row r="9448" spans="2:18">
      <c r="B9448" s="28"/>
      <c r="C9448" s="28"/>
      <c r="D9448" s="28"/>
      <c r="E9448" s="28"/>
      <c r="F9448" s="28"/>
      <c r="G9448" s="28"/>
      <c r="H9448" s="28"/>
      <c r="I9448" s="28"/>
      <c r="J9448" s="28"/>
      <c r="K9448" s="28"/>
      <c r="L9448" s="28"/>
      <c r="M9448" s="28"/>
      <c r="N9448" s="28"/>
      <c r="O9448" s="28"/>
      <c r="P9448" s="28"/>
      <c r="Q9448" s="28"/>
      <c r="R9448" s="28"/>
    </row>
    <row r="9449" spans="2:18">
      <c r="B9449" s="28"/>
      <c r="C9449" s="28"/>
      <c r="D9449" s="28"/>
      <c r="E9449" s="28"/>
      <c r="F9449" s="28"/>
      <c r="G9449" s="28"/>
      <c r="H9449" s="28"/>
      <c r="I9449" s="28"/>
      <c r="J9449" s="28"/>
      <c r="K9449" s="28"/>
      <c r="L9449" s="28"/>
      <c r="M9449" s="28"/>
      <c r="N9449" s="28"/>
      <c r="O9449" s="28"/>
      <c r="P9449" s="28"/>
      <c r="Q9449" s="28"/>
      <c r="R9449" s="28"/>
    </row>
    <row r="9450" spans="2:18">
      <c r="B9450" s="28"/>
      <c r="C9450" s="28"/>
      <c r="D9450" s="28"/>
      <c r="E9450" s="28"/>
      <c r="F9450" s="28"/>
      <c r="G9450" s="28"/>
      <c r="H9450" s="28"/>
      <c r="I9450" s="28"/>
      <c r="J9450" s="28"/>
      <c r="K9450" s="28"/>
      <c r="L9450" s="28"/>
      <c r="M9450" s="28"/>
      <c r="N9450" s="28"/>
      <c r="O9450" s="28"/>
      <c r="P9450" s="28"/>
      <c r="Q9450" s="28"/>
      <c r="R9450" s="28"/>
    </row>
    <row r="9451" spans="2:18">
      <c r="B9451" s="28"/>
      <c r="C9451" s="28"/>
      <c r="D9451" s="28"/>
      <c r="E9451" s="28"/>
      <c r="F9451" s="28"/>
      <c r="G9451" s="28"/>
      <c r="H9451" s="28"/>
      <c r="I9451" s="28"/>
      <c r="J9451" s="28"/>
      <c r="K9451" s="28"/>
      <c r="L9451" s="28"/>
      <c r="M9451" s="28"/>
      <c r="N9451" s="28"/>
      <c r="O9451" s="28"/>
      <c r="P9451" s="28"/>
      <c r="Q9451" s="28"/>
      <c r="R9451" s="28"/>
    </row>
    <row r="9452" spans="2:18">
      <c r="B9452" s="28"/>
      <c r="C9452" s="28"/>
      <c r="D9452" s="28"/>
      <c r="E9452" s="28"/>
      <c r="F9452" s="28"/>
      <c r="G9452" s="28"/>
      <c r="H9452" s="28"/>
      <c r="I9452" s="28"/>
      <c r="J9452" s="28"/>
      <c r="K9452" s="28"/>
      <c r="L9452" s="28"/>
      <c r="M9452" s="28"/>
      <c r="N9452" s="28"/>
      <c r="O9452" s="28"/>
      <c r="P9452" s="28"/>
      <c r="Q9452" s="28"/>
      <c r="R9452" s="28"/>
    </row>
    <row r="9453" spans="2:18">
      <c r="B9453" s="28"/>
      <c r="C9453" s="28"/>
      <c r="D9453" s="28"/>
      <c r="E9453" s="28"/>
      <c r="F9453" s="28"/>
      <c r="G9453" s="28"/>
      <c r="H9453" s="28"/>
      <c r="I9453" s="28"/>
      <c r="J9453" s="28"/>
      <c r="K9453" s="28"/>
      <c r="L9453" s="28"/>
      <c r="M9453" s="28"/>
      <c r="N9453" s="28"/>
      <c r="O9453" s="28"/>
      <c r="P9453" s="28"/>
      <c r="Q9453" s="28"/>
      <c r="R9453" s="28"/>
    </row>
    <row r="9454" spans="2:18">
      <c r="B9454" s="28"/>
      <c r="C9454" s="28"/>
      <c r="D9454" s="28"/>
      <c r="E9454" s="28"/>
      <c r="F9454" s="28"/>
      <c r="G9454" s="28"/>
      <c r="H9454" s="28"/>
      <c r="I9454" s="28"/>
      <c r="J9454" s="28"/>
      <c r="K9454" s="28"/>
      <c r="L9454" s="28"/>
      <c r="M9454" s="28"/>
      <c r="N9454" s="28"/>
      <c r="O9454" s="28"/>
      <c r="P9454" s="28"/>
      <c r="Q9454" s="28"/>
      <c r="R9454" s="28"/>
    </row>
    <row r="9455" spans="2:18">
      <c r="B9455" s="28"/>
      <c r="C9455" s="28"/>
      <c r="D9455" s="28"/>
      <c r="E9455" s="28"/>
      <c r="F9455" s="28"/>
      <c r="G9455" s="28"/>
      <c r="H9455" s="28"/>
      <c r="I9455" s="28"/>
      <c r="J9455" s="28"/>
      <c r="K9455" s="28"/>
      <c r="L9455" s="28"/>
      <c r="M9455" s="28"/>
      <c r="N9455" s="28"/>
      <c r="O9455" s="28"/>
      <c r="P9455" s="28"/>
      <c r="Q9455" s="28"/>
      <c r="R9455" s="28"/>
    </row>
    <row r="9456" spans="2:18">
      <c r="B9456" s="28"/>
      <c r="C9456" s="28"/>
      <c r="D9456" s="28"/>
      <c r="E9456" s="28"/>
      <c r="F9456" s="28"/>
      <c r="G9456" s="28"/>
      <c r="H9456" s="28"/>
      <c r="I9456" s="28"/>
      <c r="J9456" s="28"/>
      <c r="K9456" s="28"/>
      <c r="L9456" s="28"/>
      <c r="M9456" s="28"/>
      <c r="N9456" s="28"/>
      <c r="O9456" s="28"/>
      <c r="P9456" s="28"/>
      <c r="Q9456" s="28"/>
      <c r="R9456" s="28"/>
    </row>
    <row r="9457" spans="2:18">
      <c r="B9457" s="28"/>
      <c r="C9457" s="28"/>
      <c r="D9457" s="28"/>
      <c r="E9457" s="28"/>
      <c r="F9457" s="28"/>
      <c r="G9457" s="28"/>
      <c r="H9457" s="28"/>
      <c r="I9457" s="28"/>
      <c r="J9457" s="28"/>
      <c r="K9457" s="28"/>
      <c r="L9457" s="28"/>
      <c r="M9457" s="28"/>
      <c r="N9457" s="28"/>
      <c r="O9457" s="28"/>
      <c r="P9457" s="28"/>
      <c r="Q9457" s="28"/>
      <c r="R9457" s="28"/>
    </row>
    <row r="9458" spans="2:18">
      <c r="B9458" s="28"/>
      <c r="C9458" s="28"/>
      <c r="D9458" s="28"/>
      <c r="E9458" s="28"/>
      <c r="F9458" s="28"/>
      <c r="G9458" s="28"/>
      <c r="H9458" s="28"/>
      <c r="I9458" s="28"/>
      <c r="J9458" s="28"/>
      <c r="K9458" s="28"/>
      <c r="L9458" s="28"/>
      <c r="M9458" s="28"/>
      <c r="N9458" s="28"/>
      <c r="O9458" s="28"/>
      <c r="P9458" s="28"/>
      <c r="Q9458" s="28"/>
      <c r="R9458" s="28"/>
    </row>
    <row r="9459" spans="2:18">
      <c r="B9459" s="28"/>
      <c r="C9459" s="28"/>
      <c r="D9459" s="28"/>
      <c r="E9459" s="28"/>
      <c r="F9459" s="28"/>
      <c r="G9459" s="28"/>
      <c r="H9459" s="28"/>
      <c r="I9459" s="28"/>
      <c r="J9459" s="28"/>
      <c r="K9459" s="28"/>
      <c r="L9459" s="28"/>
      <c r="M9459" s="28"/>
      <c r="N9459" s="28"/>
      <c r="O9459" s="28"/>
      <c r="P9459" s="28"/>
      <c r="Q9459" s="28"/>
      <c r="R9459" s="28"/>
    </row>
    <row r="9460" spans="2:18">
      <c r="B9460" s="28"/>
      <c r="C9460" s="28"/>
      <c r="D9460" s="28"/>
      <c r="E9460" s="28"/>
      <c r="F9460" s="28"/>
      <c r="G9460" s="28"/>
      <c r="H9460" s="28"/>
      <c r="I9460" s="28"/>
      <c r="J9460" s="28"/>
      <c r="K9460" s="28"/>
      <c r="L9460" s="28"/>
      <c r="M9460" s="28"/>
      <c r="N9460" s="28"/>
      <c r="O9460" s="28"/>
      <c r="P9460" s="28"/>
      <c r="Q9460" s="28"/>
      <c r="R9460" s="28"/>
    </row>
    <row r="9461" spans="2:18">
      <c r="B9461" s="28"/>
      <c r="C9461" s="28"/>
      <c r="D9461" s="28"/>
      <c r="E9461" s="28"/>
      <c r="F9461" s="28"/>
      <c r="G9461" s="28"/>
      <c r="H9461" s="28"/>
      <c r="I9461" s="28"/>
      <c r="J9461" s="28"/>
      <c r="K9461" s="28"/>
      <c r="L9461" s="28"/>
      <c r="M9461" s="28"/>
      <c r="N9461" s="28"/>
      <c r="O9461" s="28"/>
      <c r="P9461" s="28"/>
      <c r="Q9461" s="28"/>
      <c r="R9461" s="28"/>
    </row>
    <row r="9462" spans="2:18">
      <c r="B9462" s="28"/>
      <c r="C9462" s="28"/>
      <c r="D9462" s="28"/>
      <c r="E9462" s="28"/>
      <c r="F9462" s="28"/>
      <c r="G9462" s="28"/>
      <c r="H9462" s="28"/>
      <c r="I9462" s="28"/>
      <c r="J9462" s="28"/>
      <c r="K9462" s="28"/>
      <c r="L9462" s="28"/>
      <c r="M9462" s="28"/>
      <c r="N9462" s="28"/>
      <c r="O9462" s="28"/>
      <c r="P9462" s="28"/>
      <c r="Q9462" s="28"/>
      <c r="R9462" s="28"/>
    </row>
    <row r="9463" spans="2:18">
      <c r="B9463" s="28"/>
      <c r="C9463" s="28"/>
      <c r="D9463" s="28"/>
      <c r="E9463" s="28"/>
      <c r="F9463" s="28"/>
      <c r="G9463" s="28"/>
      <c r="H9463" s="28"/>
      <c r="I9463" s="28"/>
      <c r="J9463" s="28"/>
      <c r="K9463" s="28"/>
      <c r="L9463" s="28"/>
      <c r="M9463" s="28"/>
      <c r="N9463" s="28"/>
      <c r="O9463" s="28"/>
      <c r="P9463" s="28"/>
      <c r="Q9463" s="28"/>
      <c r="R9463" s="28"/>
    </row>
    <row r="9464" spans="2:18">
      <c r="B9464" s="28"/>
      <c r="C9464" s="28"/>
      <c r="D9464" s="28"/>
      <c r="E9464" s="28"/>
      <c r="F9464" s="28"/>
      <c r="G9464" s="28"/>
      <c r="H9464" s="28"/>
      <c r="I9464" s="28"/>
      <c r="J9464" s="28"/>
      <c r="K9464" s="28"/>
      <c r="L9464" s="28"/>
      <c r="M9464" s="28"/>
      <c r="N9464" s="28"/>
      <c r="O9464" s="28"/>
      <c r="P9464" s="28"/>
      <c r="Q9464" s="28"/>
      <c r="R9464" s="28"/>
    </row>
    <row r="9465" spans="2:18">
      <c r="B9465" s="28"/>
      <c r="C9465" s="28"/>
      <c r="D9465" s="28"/>
      <c r="E9465" s="28"/>
      <c r="F9465" s="28"/>
      <c r="G9465" s="28"/>
      <c r="H9465" s="28"/>
      <c r="I9465" s="28"/>
      <c r="J9465" s="28"/>
      <c r="K9465" s="28"/>
      <c r="L9465" s="28"/>
      <c r="M9465" s="28"/>
      <c r="N9465" s="28"/>
      <c r="O9465" s="28"/>
      <c r="P9465" s="28"/>
      <c r="Q9465" s="28"/>
      <c r="R9465" s="28"/>
    </row>
    <row r="9466" spans="2:18">
      <c r="B9466" s="28"/>
      <c r="C9466" s="28"/>
      <c r="D9466" s="28"/>
      <c r="E9466" s="28"/>
      <c r="F9466" s="28"/>
      <c r="G9466" s="28"/>
      <c r="H9466" s="28"/>
      <c r="I9466" s="28"/>
      <c r="J9466" s="28"/>
      <c r="K9466" s="28"/>
      <c r="L9466" s="28"/>
      <c r="M9466" s="28"/>
      <c r="N9466" s="28"/>
      <c r="O9466" s="28"/>
      <c r="P9466" s="28"/>
      <c r="Q9466" s="28"/>
      <c r="R9466" s="28"/>
    </row>
    <row r="9467" spans="2:18">
      <c r="B9467" s="28"/>
      <c r="C9467" s="28"/>
      <c r="D9467" s="28"/>
      <c r="E9467" s="28"/>
      <c r="F9467" s="28"/>
      <c r="G9467" s="28"/>
      <c r="H9467" s="28"/>
      <c r="I9467" s="28"/>
      <c r="J9467" s="28"/>
      <c r="K9467" s="28"/>
      <c r="L9467" s="28"/>
      <c r="M9467" s="28"/>
      <c r="N9467" s="28"/>
      <c r="O9467" s="28"/>
      <c r="P9467" s="28"/>
      <c r="Q9467" s="28"/>
      <c r="R9467" s="28"/>
    </row>
    <row r="9468" spans="2:18">
      <c r="B9468" s="28"/>
      <c r="C9468" s="28"/>
      <c r="D9468" s="28"/>
      <c r="E9468" s="28"/>
      <c r="F9468" s="28"/>
      <c r="G9468" s="28"/>
      <c r="H9468" s="28"/>
      <c r="I9468" s="28"/>
      <c r="J9468" s="28"/>
      <c r="K9468" s="28"/>
      <c r="L9468" s="28"/>
      <c r="M9468" s="28"/>
      <c r="N9468" s="28"/>
      <c r="O9468" s="28"/>
      <c r="P9468" s="28"/>
      <c r="Q9468" s="28"/>
      <c r="R9468" s="28"/>
    </row>
    <row r="9469" spans="2:18">
      <c r="B9469" s="28"/>
      <c r="C9469" s="28"/>
      <c r="D9469" s="28"/>
      <c r="E9469" s="28"/>
      <c r="F9469" s="28"/>
      <c r="G9469" s="28"/>
      <c r="H9469" s="28"/>
      <c r="I9469" s="28"/>
      <c r="J9469" s="28"/>
      <c r="K9469" s="28"/>
      <c r="L9469" s="28"/>
      <c r="M9469" s="28"/>
      <c r="N9469" s="28"/>
      <c r="O9469" s="28"/>
      <c r="P9469" s="28"/>
      <c r="Q9469" s="28"/>
      <c r="R9469" s="28"/>
    </row>
    <row r="9470" spans="2:18">
      <c r="B9470" s="28"/>
      <c r="C9470" s="28"/>
      <c r="D9470" s="28"/>
      <c r="E9470" s="28"/>
      <c r="F9470" s="28"/>
      <c r="G9470" s="28"/>
      <c r="H9470" s="28"/>
      <c r="I9470" s="28"/>
      <c r="J9470" s="28"/>
      <c r="K9470" s="28"/>
      <c r="L9470" s="28"/>
      <c r="M9470" s="28"/>
      <c r="N9470" s="28"/>
      <c r="O9470" s="28"/>
      <c r="P9470" s="28"/>
      <c r="Q9470" s="28"/>
      <c r="R9470" s="28"/>
    </row>
    <row r="9471" spans="2:18">
      <c r="B9471" s="28"/>
      <c r="C9471" s="28"/>
      <c r="D9471" s="28"/>
      <c r="E9471" s="28"/>
      <c r="F9471" s="28"/>
      <c r="G9471" s="28"/>
      <c r="H9471" s="28"/>
      <c r="I9471" s="28"/>
      <c r="J9471" s="28"/>
      <c r="K9471" s="28"/>
      <c r="L9471" s="28"/>
      <c r="M9471" s="28"/>
      <c r="N9471" s="28"/>
      <c r="O9471" s="28"/>
      <c r="P9471" s="28"/>
      <c r="Q9471" s="28"/>
      <c r="R9471" s="28"/>
    </row>
    <row r="9472" spans="2:18">
      <c r="B9472" s="28"/>
      <c r="C9472" s="28"/>
      <c r="D9472" s="28"/>
      <c r="E9472" s="28"/>
      <c r="F9472" s="28"/>
      <c r="G9472" s="28"/>
      <c r="H9472" s="28"/>
      <c r="I9472" s="28"/>
      <c r="J9472" s="28"/>
      <c r="K9472" s="28"/>
      <c r="L9472" s="28"/>
      <c r="M9472" s="28"/>
      <c r="N9472" s="28"/>
      <c r="O9472" s="28"/>
      <c r="P9472" s="28"/>
      <c r="Q9472" s="28"/>
      <c r="R9472" s="28"/>
    </row>
    <row r="9473" spans="2:18">
      <c r="B9473" s="28"/>
      <c r="C9473" s="28"/>
      <c r="D9473" s="28"/>
      <c r="E9473" s="28"/>
      <c r="F9473" s="28"/>
      <c r="G9473" s="28"/>
      <c r="H9473" s="28"/>
      <c r="I9473" s="28"/>
      <c r="J9473" s="28"/>
      <c r="K9473" s="28"/>
      <c r="L9473" s="28"/>
      <c r="M9473" s="28"/>
      <c r="N9473" s="28"/>
      <c r="O9473" s="28"/>
      <c r="P9473" s="28"/>
      <c r="Q9473" s="28"/>
      <c r="R9473" s="28"/>
    </row>
    <row r="9474" spans="2:18">
      <c r="B9474" s="28"/>
      <c r="C9474" s="28"/>
      <c r="D9474" s="28"/>
      <c r="E9474" s="28"/>
      <c r="F9474" s="28"/>
      <c r="G9474" s="28"/>
      <c r="H9474" s="28"/>
      <c r="I9474" s="28"/>
      <c r="J9474" s="28"/>
      <c r="K9474" s="28"/>
      <c r="L9474" s="28"/>
      <c r="M9474" s="28"/>
      <c r="N9474" s="28"/>
      <c r="O9474" s="28"/>
      <c r="P9474" s="28"/>
      <c r="Q9474" s="28"/>
      <c r="R9474" s="28"/>
    </row>
    <row r="9475" spans="2:18">
      <c r="B9475" s="28"/>
      <c r="C9475" s="28"/>
      <c r="D9475" s="28"/>
      <c r="E9475" s="28"/>
      <c r="F9475" s="28"/>
      <c r="G9475" s="28"/>
      <c r="H9475" s="28"/>
      <c r="I9475" s="28"/>
      <c r="J9475" s="28"/>
      <c r="K9475" s="28"/>
      <c r="L9475" s="28"/>
      <c r="M9475" s="28"/>
      <c r="N9475" s="28"/>
      <c r="O9475" s="28"/>
      <c r="P9475" s="28"/>
      <c r="Q9475" s="28"/>
      <c r="R9475" s="28"/>
    </row>
    <row r="9476" spans="2:18">
      <c r="B9476" s="28"/>
      <c r="C9476" s="28"/>
      <c r="D9476" s="28"/>
      <c r="E9476" s="28"/>
      <c r="F9476" s="28"/>
      <c r="G9476" s="28"/>
      <c r="H9476" s="28"/>
      <c r="I9476" s="28"/>
      <c r="J9476" s="28"/>
      <c r="K9476" s="28"/>
      <c r="L9476" s="28"/>
      <c r="M9476" s="28"/>
      <c r="N9476" s="28"/>
      <c r="O9476" s="28"/>
      <c r="P9476" s="28"/>
      <c r="Q9476" s="28"/>
      <c r="R9476" s="28"/>
    </row>
    <row r="9477" spans="2:18">
      <c r="B9477" s="28"/>
      <c r="C9477" s="28"/>
      <c r="D9477" s="28"/>
      <c r="E9477" s="28"/>
      <c r="F9477" s="28"/>
      <c r="G9477" s="28"/>
      <c r="H9477" s="28"/>
      <c r="I9477" s="28"/>
      <c r="J9477" s="28"/>
      <c r="K9477" s="28"/>
      <c r="L9477" s="28"/>
      <c r="M9477" s="28"/>
      <c r="N9477" s="28"/>
      <c r="O9477" s="28"/>
      <c r="P9477" s="28"/>
      <c r="Q9477" s="28"/>
      <c r="R9477" s="28"/>
    </row>
    <row r="9478" spans="2:18">
      <c r="B9478" s="28"/>
      <c r="C9478" s="28"/>
      <c r="D9478" s="28"/>
      <c r="E9478" s="28"/>
      <c r="F9478" s="28"/>
      <c r="G9478" s="28"/>
      <c r="H9478" s="28"/>
      <c r="I9478" s="28"/>
      <c r="J9478" s="28"/>
      <c r="K9478" s="28"/>
      <c r="L9478" s="28"/>
      <c r="M9478" s="28"/>
      <c r="N9478" s="28"/>
      <c r="O9478" s="28"/>
      <c r="P9478" s="28"/>
      <c r="Q9478" s="28"/>
      <c r="R9478" s="28"/>
    </row>
    <row r="9479" spans="2:18">
      <c r="B9479" s="28"/>
      <c r="C9479" s="28"/>
      <c r="D9479" s="28"/>
      <c r="E9479" s="28"/>
      <c r="F9479" s="28"/>
      <c r="G9479" s="28"/>
      <c r="H9479" s="28"/>
      <c r="I9479" s="28"/>
      <c r="J9479" s="28"/>
      <c r="K9479" s="28"/>
      <c r="L9479" s="28"/>
      <c r="M9479" s="28"/>
      <c r="N9479" s="28"/>
      <c r="O9479" s="28"/>
      <c r="P9479" s="28"/>
      <c r="Q9479" s="28"/>
      <c r="R9479" s="28"/>
    </row>
    <row r="9480" spans="2:18">
      <c r="B9480" s="28"/>
      <c r="C9480" s="28"/>
      <c r="D9480" s="28"/>
      <c r="E9480" s="28"/>
      <c r="F9480" s="28"/>
      <c r="G9480" s="28"/>
      <c r="H9480" s="28"/>
      <c r="I9480" s="28"/>
      <c r="J9480" s="28"/>
      <c r="K9480" s="28"/>
      <c r="L9480" s="28"/>
      <c r="M9480" s="28"/>
      <c r="N9480" s="28"/>
      <c r="O9480" s="28"/>
      <c r="P9480" s="28"/>
      <c r="Q9480" s="28"/>
      <c r="R9480" s="28"/>
    </row>
    <row r="9481" spans="2:18">
      <c r="B9481" s="28"/>
      <c r="C9481" s="28"/>
      <c r="D9481" s="28"/>
      <c r="E9481" s="28"/>
      <c r="F9481" s="28"/>
      <c r="G9481" s="28"/>
      <c r="H9481" s="28"/>
      <c r="I9481" s="28"/>
      <c r="J9481" s="28"/>
      <c r="K9481" s="28"/>
      <c r="L9481" s="28"/>
      <c r="M9481" s="28"/>
      <c r="N9481" s="28"/>
      <c r="O9481" s="28"/>
      <c r="P9481" s="28"/>
      <c r="Q9481" s="28"/>
      <c r="R9481" s="28"/>
    </row>
    <row r="9482" spans="2:18">
      <c r="B9482" s="28"/>
      <c r="C9482" s="28"/>
      <c r="D9482" s="28"/>
      <c r="E9482" s="28"/>
      <c r="F9482" s="28"/>
      <c r="G9482" s="28"/>
      <c r="H9482" s="28"/>
      <c r="I9482" s="28"/>
      <c r="J9482" s="28"/>
      <c r="K9482" s="28"/>
      <c r="L9482" s="28"/>
      <c r="M9482" s="28"/>
      <c r="N9482" s="28"/>
      <c r="O9482" s="28"/>
      <c r="P9482" s="28"/>
      <c r="Q9482" s="28"/>
      <c r="R9482" s="28"/>
    </row>
    <row r="9483" spans="2:18">
      <c r="B9483" s="28"/>
      <c r="C9483" s="28"/>
      <c r="D9483" s="28"/>
      <c r="E9483" s="28"/>
      <c r="F9483" s="28"/>
      <c r="G9483" s="28"/>
      <c r="H9483" s="28"/>
      <c r="I9483" s="28"/>
      <c r="J9483" s="28"/>
      <c r="K9483" s="28"/>
      <c r="L9483" s="28"/>
      <c r="M9483" s="28"/>
      <c r="N9483" s="28"/>
      <c r="O9483" s="28"/>
      <c r="P9483" s="28"/>
      <c r="Q9483" s="28"/>
      <c r="R9483" s="28"/>
    </row>
    <row r="9484" spans="2:18">
      <c r="B9484" s="28"/>
      <c r="C9484" s="28"/>
      <c r="D9484" s="28"/>
      <c r="E9484" s="28"/>
      <c r="F9484" s="28"/>
      <c r="G9484" s="28"/>
      <c r="H9484" s="28"/>
      <c r="I9484" s="28"/>
      <c r="J9484" s="28"/>
      <c r="K9484" s="28"/>
      <c r="L9484" s="28"/>
      <c r="M9484" s="28"/>
      <c r="N9484" s="28"/>
      <c r="O9484" s="28"/>
      <c r="P9484" s="28"/>
      <c r="Q9484" s="28"/>
      <c r="R9484" s="28"/>
    </row>
    <row r="9485" spans="2:18">
      <c r="B9485" s="28"/>
      <c r="C9485" s="28"/>
      <c r="D9485" s="28"/>
      <c r="E9485" s="28"/>
      <c r="F9485" s="28"/>
      <c r="G9485" s="28"/>
      <c r="H9485" s="28"/>
      <c r="I9485" s="28"/>
      <c r="J9485" s="28"/>
      <c r="K9485" s="28"/>
      <c r="L9485" s="28"/>
      <c r="M9485" s="28"/>
      <c r="N9485" s="28"/>
      <c r="O9485" s="28"/>
      <c r="P9485" s="28"/>
      <c r="Q9485" s="28"/>
      <c r="R9485" s="28"/>
    </row>
    <row r="9486" spans="2:18">
      <c r="B9486" s="28"/>
      <c r="C9486" s="28"/>
      <c r="D9486" s="28"/>
      <c r="E9486" s="28"/>
      <c r="F9486" s="28"/>
      <c r="G9486" s="28"/>
      <c r="H9486" s="28"/>
      <c r="I9486" s="28"/>
      <c r="J9486" s="28"/>
      <c r="K9486" s="28"/>
      <c r="L9486" s="28"/>
      <c r="M9486" s="28"/>
      <c r="N9486" s="28"/>
      <c r="O9486" s="28"/>
      <c r="P9486" s="28"/>
      <c r="Q9486" s="28"/>
      <c r="R9486" s="28"/>
    </row>
    <row r="9487" spans="2:18">
      <c r="B9487" s="28"/>
      <c r="C9487" s="28"/>
      <c r="D9487" s="28"/>
      <c r="E9487" s="28"/>
      <c r="F9487" s="28"/>
      <c r="G9487" s="28"/>
      <c r="H9487" s="28"/>
      <c r="I9487" s="28"/>
      <c r="J9487" s="28"/>
      <c r="K9487" s="28"/>
      <c r="L9487" s="28"/>
      <c r="M9487" s="28"/>
      <c r="N9487" s="28"/>
      <c r="O9487" s="28"/>
      <c r="P9487" s="28"/>
      <c r="Q9487" s="28"/>
      <c r="R9487" s="28"/>
    </row>
    <row r="9488" spans="2:18">
      <c r="B9488" s="28"/>
      <c r="C9488" s="28"/>
      <c r="D9488" s="28"/>
      <c r="E9488" s="28"/>
      <c r="F9488" s="28"/>
      <c r="G9488" s="28"/>
      <c r="H9488" s="28"/>
      <c r="I9488" s="28"/>
      <c r="J9488" s="28"/>
      <c r="K9488" s="28"/>
      <c r="L9488" s="28"/>
      <c r="M9488" s="28"/>
      <c r="N9488" s="28"/>
      <c r="O9488" s="28"/>
      <c r="P9488" s="28"/>
      <c r="Q9488" s="28"/>
      <c r="R9488" s="28"/>
    </row>
    <row r="9489" spans="2:18">
      <c r="B9489" s="28"/>
      <c r="C9489" s="28"/>
      <c r="D9489" s="28"/>
      <c r="E9489" s="28"/>
      <c r="F9489" s="28"/>
      <c r="G9489" s="28"/>
      <c r="H9489" s="28"/>
      <c r="I9489" s="28"/>
      <c r="J9489" s="28"/>
      <c r="K9489" s="28"/>
      <c r="L9489" s="28"/>
      <c r="M9489" s="28"/>
      <c r="N9489" s="28"/>
      <c r="O9489" s="28"/>
      <c r="P9489" s="28"/>
      <c r="Q9489" s="28"/>
      <c r="R9489" s="28"/>
    </row>
    <row r="9490" spans="2:18">
      <c r="B9490" s="28"/>
      <c r="C9490" s="28"/>
      <c r="D9490" s="28"/>
      <c r="E9490" s="28"/>
      <c r="F9490" s="28"/>
      <c r="G9490" s="28"/>
      <c r="H9490" s="28"/>
      <c r="I9490" s="28"/>
      <c r="J9490" s="28"/>
      <c r="K9490" s="28"/>
      <c r="L9490" s="28"/>
      <c r="M9490" s="28"/>
      <c r="N9490" s="28"/>
      <c r="O9490" s="28"/>
      <c r="P9490" s="28"/>
      <c r="Q9490" s="28"/>
      <c r="R9490" s="28"/>
    </row>
    <row r="9491" spans="2:18">
      <c r="B9491" s="28"/>
      <c r="C9491" s="28"/>
      <c r="D9491" s="28"/>
      <c r="E9491" s="28"/>
      <c r="F9491" s="28"/>
      <c r="G9491" s="28"/>
      <c r="H9491" s="28"/>
      <c r="I9491" s="28"/>
      <c r="J9491" s="28"/>
      <c r="K9491" s="28"/>
      <c r="L9491" s="28"/>
      <c r="M9491" s="28"/>
      <c r="N9491" s="28"/>
      <c r="O9491" s="28"/>
      <c r="P9491" s="28"/>
      <c r="Q9491" s="28"/>
      <c r="R9491" s="28"/>
    </row>
    <row r="9492" spans="2:18">
      <c r="B9492" s="28"/>
      <c r="C9492" s="28"/>
      <c r="D9492" s="28"/>
      <c r="E9492" s="28"/>
      <c r="F9492" s="28"/>
      <c r="G9492" s="28"/>
      <c r="H9492" s="28"/>
      <c r="I9492" s="28"/>
      <c r="J9492" s="28"/>
      <c r="K9492" s="28"/>
      <c r="L9492" s="28"/>
      <c r="M9492" s="28"/>
      <c r="N9492" s="28"/>
      <c r="O9492" s="28"/>
      <c r="P9492" s="28"/>
      <c r="Q9492" s="28"/>
      <c r="R9492" s="28"/>
    </row>
    <row r="9493" spans="2:18">
      <c r="B9493" s="28"/>
      <c r="C9493" s="28"/>
      <c r="D9493" s="28"/>
      <c r="E9493" s="28"/>
      <c r="F9493" s="28"/>
      <c r="G9493" s="28"/>
      <c r="H9493" s="28"/>
      <c r="I9493" s="28"/>
      <c r="J9493" s="28"/>
      <c r="K9493" s="28"/>
      <c r="L9493" s="28"/>
      <c r="M9493" s="28"/>
      <c r="N9493" s="28"/>
      <c r="O9493" s="28"/>
      <c r="P9493" s="28"/>
      <c r="Q9493" s="28"/>
      <c r="R9493" s="28"/>
    </row>
    <row r="9494" spans="2:18">
      <c r="B9494" s="28"/>
      <c r="C9494" s="28"/>
      <c r="D9494" s="28"/>
      <c r="E9494" s="28"/>
      <c r="F9494" s="28"/>
      <c r="G9494" s="28"/>
      <c r="H9494" s="28"/>
      <c r="I9494" s="28"/>
      <c r="J9494" s="28"/>
      <c r="K9494" s="28"/>
      <c r="L9494" s="28"/>
      <c r="M9494" s="28"/>
      <c r="N9494" s="28"/>
      <c r="O9494" s="28"/>
      <c r="P9494" s="28"/>
      <c r="Q9494" s="28"/>
      <c r="R9494" s="28"/>
    </row>
    <row r="9495" spans="2:18">
      <c r="B9495" s="28"/>
      <c r="C9495" s="28"/>
      <c r="D9495" s="28"/>
      <c r="E9495" s="28"/>
      <c r="F9495" s="28"/>
      <c r="G9495" s="28"/>
      <c r="H9495" s="28"/>
      <c r="I9495" s="28"/>
      <c r="J9495" s="28"/>
      <c r="K9495" s="28"/>
      <c r="L9495" s="28"/>
      <c r="M9495" s="28"/>
      <c r="N9495" s="28"/>
      <c r="O9495" s="28"/>
      <c r="P9495" s="28"/>
      <c r="Q9495" s="28"/>
      <c r="R9495" s="28"/>
    </row>
    <row r="9496" spans="2:18">
      <c r="B9496" s="28"/>
      <c r="C9496" s="28"/>
      <c r="D9496" s="28"/>
      <c r="E9496" s="28"/>
      <c r="F9496" s="28"/>
      <c r="G9496" s="28"/>
      <c r="H9496" s="28"/>
      <c r="I9496" s="28"/>
      <c r="J9496" s="28"/>
      <c r="K9496" s="28"/>
      <c r="L9496" s="28"/>
      <c r="M9496" s="28"/>
      <c r="N9496" s="28"/>
      <c r="O9496" s="28"/>
      <c r="P9496" s="28"/>
      <c r="Q9496" s="28"/>
      <c r="R9496" s="28"/>
    </row>
    <row r="9497" spans="2:18">
      <c r="B9497" s="28"/>
      <c r="C9497" s="28"/>
      <c r="D9497" s="28"/>
      <c r="E9497" s="28"/>
      <c r="F9497" s="28"/>
      <c r="G9497" s="28"/>
      <c r="H9497" s="28"/>
      <c r="I9497" s="28"/>
      <c r="J9497" s="28"/>
      <c r="K9497" s="28"/>
      <c r="L9497" s="28"/>
      <c r="M9497" s="28"/>
      <c r="N9497" s="28"/>
      <c r="O9497" s="28"/>
      <c r="P9497" s="28"/>
      <c r="Q9497" s="28"/>
      <c r="R9497" s="28"/>
    </row>
    <row r="9498" spans="2:18">
      <c r="B9498" s="28"/>
      <c r="C9498" s="28"/>
      <c r="D9498" s="28"/>
      <c r="E9498" s="28"/>
      <c r="F9498" s="28"/>
      <c r="G9498" s="28"/>
      <c r="H9498" s="28"/>
      <c r="I9498" s="28"/>
      <c r="J9498" s="28"/>
      <c r="K9498" s="28"/>
      <c r="L9498" s="28"/>
      <c r="M9498" s="28"/>
      <c r="N9498" s="28"/>
      <c r="O9498" s="28"/>
      <c r="P9498" s="28"/>
      <c r="Q9498" s="28"/>
      <c r="R9498" s="28"/>
    </row>
    <row r="9499" spans="2:18">
      <c r="B9499" s="28"/>
      <c r="C9499" s="28"/>
      <c r="D9499" s="28"/>
      <c r="E9499" s="28"/>
      <c r="F9499" s="28"/>
      <c r="G9499" s="28"/>
      <c r="H9499" s="28"/>
      <c r="I9499" s="28"/>
      <c r="J9499" s="28"/>
      <c r="K9499" s="28"/>
      <c r="L9499" s="28"/>
      <c r="M9499" s="28"/>
      <c r="N9499" s="28"/>
      <c r="O9499" s="28"/>
      <c r="P9499" s="28"/>
      <c r="Q9499" s="28"/>
      <c r="R9499" s="28"/>
    </row>
    <row r="9500" spans="2:18">
      <c r="B9500" s="28"/>
      <c r="C9500" s="28"/>
      <c r="D9500" s="28"/>
      <c r="E9500" s="28"/>
      <c r="F9500" s="28"/>
      <c r="G9500" s="28"/>
      <c r="H9500" s="28"/>
      <c r="I9500" s="28"/>
      <c r="J9500" s="28"/>
      <c r="K9500" s="28"/>
      <c r="L9500" s="28"/>
      <c r="M9500" s="28"/>
      <c r="N9500" s="28"/>
      <c r="O9500" s="28"/>
      <c r="P9500" s="28"/>
      <c r="Q9500" s="28"/>
      <c r="R9500" s="28"/>
    </row>
    <row r="9501" spans="2:18">
      <c r="B9501" s="28"/>
      <c r="C9501" s="28"/>
      <c r="D9501" s="28"/>
      <c r="E9501" s="28"/>
      <c r="F9501" s="28"/>
      <c r="G9501" s="28"/>
      <c r="H9501" s="28"/>
      <c r="I9501" s="28"/>
      <c r="J9501" s="28"/>
      <c r="K9501" s="28"/>
      <c r="L9501" s="28"/>
      <c r="M9501" s="28"/>
      <c r="N9501" s="28"/>
      <c r="O9501" s="28"/>
      <c r="P9501" s="28"/>
      <c r="Q9501" s="28"/>
      <c r="R9501" s="28"/>
    </row>
    <row r="9502" spans="2:18">
      <c r="B9502" s="28"/>
      <c r="C9502" s="28"/>
      <c r="D9502" s="28"/>
      <c r="E9502" s="28"/>
      <c r="F9502" s="28"/>
      <c r="G9502" s="28"/>
      <c r="H9502" s="28"/>
      <c r="I9502" s="28"/>
      <c r="J9502" s="28"/>
      <c r="K9502" s="28"/>
      <c r="L9502" s="28"/>
      <c r="M9502" s="28"/>
      <c r="N9502" s="28"/>
      <c r="O9502" s="28"/>
      <c r="P9502" s="28"/>
      <c r="Q9502" s="28"/>
      <c r="R9502" s="28"/>
    </row>
    <row r="9503" spans="2:18">
      <c r="B9503" s="28"/>
      <c r="C9503" s="28"/>
      <c r="D9503" s="28"/>
      <c r="E9503" s="28"/>
      <c r="F9503" s="28"/>
      <c r="G9503" s="28"/>
      <c r="H9503" s="28"/>
      <c r="I9503" s="28"/>
      <c r="J9503" s="28"/>
      <c r="K9503" s="28"/>
      <c r="L9503" s="28"/>
      <c r="M9503" s="28"/>
      <c r="N9503" s="28"/>
      <c r="O9503" s="28"/>
      <c r="P9503" s="28"/>
      <c r="Q9503" s="28"/>
      <c r="R9503" s="28"/>
    </row>
    <row r="9504" spans="2:18">
      <c r="B9504" s="28"/>
      <c r="C9504" s="28"/>
      <c r="D9504" s="28"/>
      <c r="E9504" s="28"/>
      <c r="F9504" s="28"/>
      <c r="G9504" s="28"/>
      <c r="H9504" s="28"/>
      <c r="I9504" s="28"/>
      <c r="J9504" s="28"/>
      <c r="K9504" s="28"/>
      <c r="L9504" s="28"/>
      <c r="M9504" s="28"/>
      <c r="N9504" s="28"/>
      <c r="O9504" s="28"/>
      <c r="P9504" s="28"/>
      <c r="Q9504" s="28"/>
      <c r="R9504" s="28"/>
    </row>
    <row r="9505" spans="2:18">
      <c r="B9505" s="28"/>
      <c r="C9505" s="28"/>
      <c r="D9505" s="28"/>
      <c r="E9505" s="28"/>
      <c r="F9505" s="28"/>
      <c r="G9505" s="28"/>
      <c r="H9505" s="28"/>
      <c r="I9505" s="28"/>
      <c r="J9505" s="28"/>
      <c r="K9505" s="28"/>
      <c r="L9505" s="28"/>
      <c r="M9505" s="28"/>
      <c r="N9505" s="28"/>
      <c r="O9505" s="28"/>
      <c r="P9505" s="28"/>
      <c r="Q9505" s="28"/>
      <c r="R9505" s="28"/>
    </row>
    <row r="9506" spans="2:18">
      <c r="B9506" s="28"/>
      <c r="C9506" s="28"/>
      <c r="D9506" s="28"/>
      <c r="E9506" s="28"/>
      <c r="F9506" s="28"/>
      <c r="G9506" s="28"/>
      <c r="H9506" s="28"/>
      <c r="I9506" s="28"/>
      <c r="J9506" s="28"/>
      <c r="K9506" s="28"/>
      <c r="L9506" s="28"/>
      <c r="M9506" s="28"/>
      <c r="N9506" s="28"/>
      <c r="O9506" s="28"/>
      <c r="P9506" s="28"/>
      <c r="Q9506" s="28"/>
      <c r="R9506" s="28"/>
    </row>
    <row r="9507" spans="2:18">
      <c r="B9507" s="28"/>
      <c r="C9507" s="28"/>
      <c r="D9507" s="28"/>
      <c r="E9507" s="28"/>
      <c r="F9507" s="28"/>
      <c r="G9507" s="28"/>
      <c r="H9507" s="28"/>
      <c r="I9507" s="28"/>
      <c r="J9507" s="28"/>
      <c r="K9507" s="28"/>
      <c r="L9507" s="28"/>
      <c r="M9507" s="28"/>
      <c r="N9507" s="28"/>
      <c r="O9507" s="28"/>
      <c r="P9507" s="28"/>
      <c r="Q9507" s="28"/>
      <c r="R9507" s="28"/>
    </row>
    <row r="9508" spans="2:18">
      <c r="B9508" s="28"/>
      <c r="C9508" s="28"/>
      <c r="D9508" s="28"/>
      <c r="E9508" s="28"/>
      <c r="F9508" s="28"/>
      <c r="G9508" s="28"/>
      <c r="H9508" s="28"/>
      <c r="I9508" s="28"/>
      <c r="J9508" s="28"/>
      <c r="K9508" s="28"/>
      <c r="L9508" s="28"/>
      <c r="M9508" s="28"/>
      <c r="N9508" s="28"/>
      <c r="O9508" s="28"/>
      <c r="P9508" s="28"/>
      <c r="Q9508" s="28"/>
      <c r="R9508" s="28"/>
    </row>
    <row r="9509" spans="2:18">
      <c r="B9509" s="28"/>
      <c r="C9509" s="28"/>
      <c r="D9509" s="28"/>
      <c r="E9509" s="28"/>
      <c r="F9509" s="28"/>
      <c r="G9509" s="28"/>
      <c r="H9509" s="28"/>
      <c r="I9509" s="28"/>
      <c r="J9509" s="28"/>
      <c r="K9509" s="28"/>
      <c r="L9509" s="28"/>
      <c r="M9509" s="28"/>
      <c r="N9509" s="28"/>
      <c r="O9509" s="28"/>
      <c r="P9509" s="28"/>
      <c r="Q9509" s="28"/>
      <c r="R9509" s="28"/>
    </row>
    <row r="9510" spans="2:18">
      <c r="B9510" s="28"/>
      <c r="C9510" s="28"/>
      <c r="D9510" s="28"/>
      <c r="E9510" s="28"/>
      <c r="F9510" s="28"/>
      <c r="G9510" s="28"/>
      <c r="H9510" s="28"/>
      <c r="I9510" s="28"/>
      <c r="J9510" s="28"/>
      <c r="K9510" s="28"/>
      <c r="L9510" s="28"/>
      <c r="M9510" s="28"/>
      <c r="N9510" s="28"/>
      <c r="O9510" s="28"/>
      <c r="P9510" s="28"/>
      <c r="Q9510" s="28"/>
      <c r="R9510" s="28"/>
    </row>
    <row r="9511" spans="2:18">
      <c r="B9511" s="28"/>
      <c r="C9511" s="28"/>
      <c r="D9511" s="28"/>
      <c r="E9511" s="28"/>
      <c r="F9511" s="28"/>
      <c r="G9511" s="28"/>
      <c r="H9511" s="28"/>
      <c r="I9511" s="28"/>
      <c r="J9511" s="28"/>
      <c r="K9511" s="28"/>
      <c r="L9511" s="28"/>
      <c r="M9511" s="28"/>
      <c r="N9511" s="28"/>
      <c r="O9511" s="28"/>
      <c r="P9511" s="28"/>
      <c r="Q9511" s="28"/>
      <c r="R9511" s="28"/>
    </row>
    <row r="9512" spans="2:18">
      <c r="B9512" s="28"/>
      <c r="C9512" s="28"/>
      <c r="D9512" s="28"/>
      <c r="E9512" s="28"/>
      <c r="F9512" s="28"/>
      <c r="G9512" s="28"/>
      <c r="H9512" s="28"/>
      <c r="I9512" s="28"/>
      <c r="J9512" s="28"/>
      <c r="K9512" s="28"/>
      <c r="L9512" s="28"/>
      <c r="M9512" s="28"/>
      <c r="N9512" s="28"/>
      <c r="O9512" s="28"/>
      <c r="P9512" s="28"/>
      <c r="Q9512" s="28"/>
      <c r="R9512" s="28"/>
    </row>
    <row r="9513" spans="2:18">
      <c r="B9513" s="28"/>
      <c r="C9513" s="28"/>
      <c r="D9513" s="28"/>
      <c r="E9513" s="28"/>
      <c r="F9513" s="28"/>
      <c r="G9513" s="28"/>
      <c r="H9513" s="28"/>
      <c r="I9513" s="28"/>
      <c r="J9513" s="28"/>
      <c r="K9513" s="28"/>
      <c r="L9513" s="28"/>
      <c r="M9513" s="28"/>
      <c r="N9513" s="28"/>
      <c r="O9513" s="28"/>
      <c r="P9513" s="28"/>
      <c r="Q9513" s="28"/>
      <c r="R9513" s="28"/>
    </row>
    <row r="9514" spans="2:18">
      <c r="B9514" s="28"/>
      <c r="C9514" s="28"/>
      <c r="D9514" s="28"/>
      <c r="E9514" s="28"/>
      <c r="F9514" s="28"/>
      <c r="G9514" s="28"/>
      <c r="H9514" s="28"/>
      <c r="I9514" s="28"/>
      <c r="J9514" s="28"/>
      <c r="K9514" s="28"/>
      <c r="L9514" s="28"/>
      <c r="M9514" s="28"/>
      <c r="N9514" s="28"/>
      <c r="O9514" s="28"/>
      <c r="P9514" s="28"/>
      <c r="Q9514" s="28"/>
      <c r="R9514" s="28"/>
    </row>
    <row r="9515" spans="2:18">
      <c r="B9515" s="28"/>
      <c r="C9515" s="28"/>
      <c r="D9515" s="28"/>
      <c r="E9515" s="28"/>
      <c r="F9515" s="28"/>
      <c r="G9515" s="28"/>
      <c r="H9515" s="28"/>
      <c r="I9515" s="28"/>
      <c r="J9515" s="28"/>
      <c r="K9515" s="28"/>
      <c r="L9515" s="28"/>
      <c r="M9515" s="28"/>
      <c r="N9515" s="28"/>
      <c r="O9515" s="28"/>
      <c r="P9515" s="28"/>
      <c r="Q9515" s="28"/>
      <c r="R9515" s="28"/>
    </row>
    <row r="9516" spans="2:18">
      <c r="B9516" s="28"/>
      <c r="C9516" s="28"/>
      <c r="D9516" s="28"/>
      <c r="E9516" s="28"/>
      <c r="F9516" s="28"/>
      <c r="G9516" s="28"/>
      <c r="H9516" s="28"/>
      <c r="I9516" s="28"/>
      <c r="J9516" s="28"/>
      <c r="K9516" s="28"/>
      <c r="L9516" s="28"/>
      <c r="M9516" s="28"/>
      <c r="N9516" s="28"/>
      <c r="O9516" s="28"/>
      <c r="P9516" s="28"/>
      <c r="Q9516" s="28"/>
      <c r="R9516" s="28"/>
    </row>
    <row r="9517" spans="2:18">
      <c r="B9517" s="28"/>
      <c r="C9517" s="28"/>
      <c r="D9517" s="28"/>
      <c r="E9517" s="28"/>
      <c r="F9517" s="28"/>
      <c r="G9517" s="28"/>
      <c r="H9517" s="28"/>
      <c r="I9517" s="28"/>
      <c r="J9517" s="28"/>
      <c r="K9517" s="28"/>
      <c r="L9517" s="28"/>
      <c r="M9517" s="28"/>
      <c r="N9517" s="28"/>
      <c r="O9517" s="28"/>
      <c r="P9517" s="28"/>
      <c r="Q9517" s="28"/>
      <c r="R9517" s="28"/>
    </row>
    <row r="9518" spans="2:18">
      <c r="B9518" s="28"/>
      <c r="C9518" s="28"/>
      <c r="D9518" s="28"/>
      <c r="E9518" s="28"/>
      <c r="F9518" s="28"/>
      <c r="G9518" s="28"/>
      <c r="H9518" s="28"/>
      <c r="I9518" s="28"/>
      <c r="J9518" s="28"/>
      <c r="K9518" s="28"/>
      <c r="L9518" s="28"/>
      <c r="M9518" s="28"/>
      <c r="N9518" s="28"/>
      <c r="O9518" s="28"/>
      <c r="P9518" s="28"/>
      <c r="Q9518" s="28"/>
      <c r="R9518" s="28"/>
    </row>
    <row r="9519" spans="2:18">
      <c r="B9519" s="28"/>
      <c r="C9519" s="28"/>
      <c r="D9519" s="28"/>
      <c r="E9519" s="28"/>
      <c r="F9519" s="28"/>
      <c r="G9519" s="28"/>
      <c r="H9519" s="28"/>
      <c r="I9519" s="28"/>
      <c r="J9519" s="28"/>
      <c r="K9519" s="28"/>
      <c r="L9519" s="28"/>
      <c r="M9519" s="28"/>
      <c r="N9519" s="28"/>
      <c r="O9519" s="28"/>
      <c r="P9519" s="28"/>
      <c r="Q9519" s="28"/>
      <c r="R9519" s="28"/>
    </row>
    <row r="9520" spans="2:18">
      <c r="B9520" s="28"/>
      <c r="C9520" s="28"/>
      <c r="D9520" s="28"/>
      <c r="E9520" s="28"/>
      <c r="F9520" s="28"/>
      <c r="G9520" s="28"/>
      <c r="H9520" s="28"/>
      <c r="I9520" s="28"/>
      <c r="J9520" s="28"/>
      <c r="K9520" s="28"/>
      <c r="L9520" s="28"/>
      <c r="M9520" s="28"/>
      <c r="N9520" s="28"/>
      <c r="O9520" s="28"/>
      <c r="P9520" s="28"/>
      <c r="Q9520" s="28"/>
      <c r="R9520" s="28"/>
    </row>
    <row r="9521" spans="2:18">
      <c r="B9521" s="28"/>
      <c r="C9521" s="28"/>
      <c r="D9521" s="28"/>
      <c r="E9521" s="28"/>
      <c r="F9521" s="28"/>
      <c r="G9521" s="28"/>
      <c r="H9521" s="28"/>
      <c r="I9521" s="28"/>
      <c r="J9521" s="28"/>
      <c r="K9521" s="28"/>
      <c r="L9521" s="28"/>
      <c r="M9521" s="28"/>
      <c r="N9521" s="28"/>
      <c r="O9521" s="28"/>
      <c r="P9521" s="28"/>
      <c r="Q9521" s="28"/>
      <c r="R9521" s="28"/>
    </row>
    <row r="9522" spans="2:18">
      <c r="B9522" s="28"/>
      <c r="C9522" s="28"/>
      <c r="D9522" s="28"/>
      <c r="E9522" s="28"/>
      <c r="F9522" s="28"/>
      <c r="G9522" s="28"/>
      <c r="H9522" s="28"/>
      <c r="I9522" s="28"/>
      <c r="J9522" s="28"/>
      <c r="K9522" s="28"/>
      <c r="L9522" s="28"/>
      <c r="M9522" s="28"/>
      <c r="N9522" s="28"/>
      <c r="O9522" s="28"/>
      <c r="P9522" s="28"/>
      <c r="Q9522" s="28"/>
      <c r="R9522" s="28"/>
    </row>
    <row r="9523" spans="2:18">
      <c r="B9523" s="28"/>
      <c r="C9523" s="28"/>
      <c r="D9523" s="28"/>
      <c r="E9523" s="28"/>
      <c r="F9523" s="28"/>
      <c r="G9523" s="28"/>
      <c r="H9523" s="28"/>
      <c r="I9523" s="28"/>
      <c r="J9523" s="28"/>
      <c r="K9523" s="28"/>
      <c r="L9523" s="28"/>
      <c r="M9523" s="28"/>
      <c r="N9523" s="28"/>
      <c r="O9523" s="28"/>
      <c r="P9523" s="28"/>
      <c r="Q9523" s="28"/>
      <c r="R9523" s="28"/>
    </row>
    <row r="9524" spans="2:18">
      <c r="B9524" s="28"/>
      <c r="C9524" s="28"/>
      <c r="D9524" s="28"/>
      <c r="E9524" s="28"/>
      <c r="F9524" s="28"/>
      <c r="G9524" s="28"/>
      <c r="H9524" s="28"/>
      <c r="I9524" s="28"/>
      <c r="J9524" s="28"/>
      <c r="K9524" s="28"/>
      <c r="L9524" s="28"/>
      <c r="M9524" s="28"/>
      <c r="N9524" s="28"/>
      <c r="O9524" s="28"/>
      <c r="P9524" s="28"/>
      <c r="Q9524" s="28"/>
      <c r="R9524" s="28"/>
    </row>
    <row r="9525" spans="2:18">
      <c r="B9525" s="28"/>
      <c r="C9525" s="28"/>
      <c r="D9525" s="28"/>
      <c r="E9525" s="28"/>
      <c r="F9525" s="28"/>
      <c r="G9525" s="28"/>
      <c r="H9525" s="28"/>
      <c r="I9525" s="28"/>
      <c r="J9525" s="28"/>
      <c r="K9525" s="28"/>
      <c r="L9525" s="28"/>
      <c r="M9525" s="28"/>
      <c r="N9525" s="28"/>
      <c r="O9525" s="28"/>
      <c r="P9525" s="28"/>
      <c r="Q9525" s="28"/>
      <c r="R9525" s="28"/>
    </row>
    <row r="9526" spans="2:18">
      <c r="B9526" s="28"/>
      <c r="C9526" s="28"/>
      <c r="D9526" s="28"/>
      <c r="E9526" s="28"/>
      <c r="F9526" s="28"/>
      <c r="G9526" s="28"/>
      <c r="H9526" s="28"/>
      <c r="I9526" s="28"/>
      <c r="J9526" s="28"/>
      <c r="K9526" s="28"/>
      <c r="L9526" s="28"/>
      <c r="M9526" s="28"/>
      <c r="N9526" s="28"/>
      <c r="O9526" s="28"/>
      <c r="P9526" s="28"/>
      <c r="Q9526" s="28"/>
      <c r="R9526" s="28"/>
    </row>
    <row r="9527" spans="2:18">
      <c r="B9527" s="28"/>
      <c r="C9527" s="28"/>
      <c r="D9527" s="28"/>
      <c r="E9527" s="28"/>
      <c r="F9527" s="28"/>
      <c r="G9527" s="28"/>
      <c r="H9527" s="28"/>
      <c r="I9527" s="28"/>
      <c r="J9527" s="28"/>
      <c r="K9527" s="28"/>
      <c r="L9527" s="28"/>
      <c r="M9527" s="28"/>
      <c r="N9527" s="28"/>
      <c r="O9527" s="28"/>
      <c r="P9527" s="28"/>
      <c r="Q9527" s="28"/>
      <c r="R9527" s="28"/>
    </row>
    <row r="9528" spans="2:18">
      <c r="B9528" s="28"/>
      <c r="C9528" s="28"/>
      <c r="D9528" s="28"/>
      <c r="E9528" s="28"/>
      <c r="F9528" s="28"/>
      <c r="G9528" s="28"/>
      <c r="H9528" s="28"/>
      <c r="I9528" s="28"/>
      <c r="J9528" s="28"/>
      <c r="K9528" s="28"/>
      <c r="L9528" s="28"/>
      <c r="M9528" s="28"/>
      <c r="N9528" s="28"/>
      <c r="O9528" s="28"/>
      <c r="P9528" s="28"/>
      <c r="Q9528" s="28"/>
      <c r="R9528" s="28"/>
    </row>
    <row r="9529" spans="2:18">
      <c r="B9529" s="28"/>
      <c r="C9529" s="28"/>
      <c r="D9529" s="28"/>
      <c r="E9529" s="28"/>
      <c r="F9529" s="28"/>
      <c r="G9529" s="28"/>
      <c r="H9529" s="28"/>
      <c r="I9529" s="28"/>
      <c r="J9529" s="28"/>
      <c r="K9529" s="28"/>
      <c r="L9529" s="28"/>
      <c r="M9529" s="28"/>
      <c r="N9529" s="28"/>
      <c r="O9529" s="28"/>
      <c r="P9529" s="28"/>
      <c r="Q9529" s="28"/>
      <c r="R9529" s="28"/>
    </row>
    <row r="9530" spans="2:18">
      <c r="B9530" s="28"/>
      <c r="C9530" s="28"/>
      <c r="D9530" s="28"/>
      <c r="E9530" s="28"/>
      <c r="F9530" s="28"/>
      <c r="G9530" s="28"/>
      <c r="H9530" s="28"/>
      <c r="I9530" s="28"/>
      <c r="J9530" s="28"/>
      <c r="K9530" s="28"/>
      <c r="L9530" s="28"/>
      <c r="M9530" s="28"/>
      <c r="N9530" s="28"/>
      <c r="O9530" s="28"/>
      <c r="P9530" s="28"/>
      <c r="Q9530" s="28"/>
      <c r="R9530" s="28"/>
    </row>
    <row r="9531" spans="2:18">
      <c r="B9531" s="28"/>
      <c r="C9531" s="28"/>
      <c r="D9531" s="28"/>
      <c r="E9531" s="28"/>
      <c r="F9531" s="28"/>
      <c r="G9531" s="28"/>
      <c r="H9531" s="28"/>
      <c r="I9531" s="28"/>
      <c r="J9531" s="28"/>
      <c r="K9531" s="28"/>
      <c r="L9531" s="28"/>
      <c r="M9531" s="28"/>
      <c r="N9531" s="28"/>
      <c r="O9531" s="28"/>
      <c r="P9531" s="28"/>
      <c r="Q9531" s="28"/>
      <c r="R9531" s="28"/>
    </row>
    <row r="9532" spans="2:18">
      <c r="B9532" s="28"/>
      <c r="C9532" s="28"/>
      <c r="D9532" s="28"/>
      <c r="E9532" s="28"/>
      <c r="F9532" s="28"/>
      <c r="G9532" s="28"/>
      <c r="H9532" s="28"/>
      <c r="I9532" s="28"/>
      <c r="J9532" s="28"/>
      <c r="K9532" s="28"/>
      <c r="L9532" s="28"/>
      <c r="M9532" s="28"/>
      <c r="N9532" s="28"/>
      <c r="O9532" s="28"/>
      <c r="P9532" s="28"/>
      <c r="Q9532" s="28"/>
      <c r="R9532" s="28"/>
    </row>
    <row r="9533" spans="2:18">
      <c r="B9533" s="28"/>
      <c r="C9533" s="28"/>
      <c r="D9533" s="28"/>
      <c r="E9533" s="28"/>
      <c r="F9533" s="28"/>
      <c r="G9533" s="28"/>
      <c r="H9533" s="28"/>
      <c r="I9533" s="28"/>
      <c r="J9533" s="28"/>
      <c r="K9533" s="28"/>
      <c r="L9533" s="28"/>
      <c r="M9533" s="28"/>
      <c r="N9533" s="28"/>
      <c r="O9533" s="28"/>
      <c r="P9533" s="28"/>
      <c r="Q9533" s="28"/>
      <c r="R9533" s="28"/>
    </row>
    <row r="9534" spans="2:18">
      <c r="B9534" s="28"/>
      <c r="C9534" s="28"/>
      <c r="D9534" s="28"/>
      <c r="E9534" s="28"/>
      <c r="F9534" s="28"/>
      <c r="G9534" s="28"/>
      <c r="H9534" s="28"/>
      <c r="I9534" s="28"/>
      <c r="J9534" s="28"/>
      <c r="K9534" s="28"/>
      <c r="L9534" s="28"/>
      <c r="M9534" s="28"/>
      <c r="N9534" s="28"/>
      <c r="O9534" s="28"/>
      <c r="P9534" s="28"/>
      <c r="Q9534" s="28"/>
      <c r="R9534" s="28"/>
    </row>
    <row r="9535" spans="2:18">
      <c r="B9535" s="28"/>
      <c r="C9535" s="28"/>
      <c r="D9535" s="28"/>
      <c r="E9535" s="28"/>
      <c r="F9535" s="28"/>
      <c r="G9535" s="28"/>
      <c r="H9535" s="28"/>
      <c r="I9535" s="28"/>
      <c r="J9535" s="28"/>
      <c r="K9535" s="28"/>
      <c r="L9535" s="28"/>
      <c r="M9535" s="28"/>
      <c r="N9535" s="28"/>
      <c r="O9535" s="28"/>
      <c r="P9535" s="28"/>
      <c r="Q9535" s="28"/>
      <c r="R9535" s="28"/>
    </row>
    <row r="9536" spans="2:18">
      <c r="B9536" s="28"/>
      <c r="C9536" s="28"/>
      <c r="D9536" s="28"/>
      <c r="E9536" s="28"/>
      <c r="F9536" s="28"/>
      <c r="G9536" s="28"/>
      <c r="H9536" s="28"/>
      <c r="I9536" s="28"/>
      <c r="J9536" s="28"/>
      <c r="K9536" s="28"/>
      <c r="L9536" s="28"/>
      <c r="M9536" s="28"/>
      <c r="N9536" s="28"/>
      <c r="O9536" s="28"/>
      <c r="P9536" s="28"/>
      <c r="Q9536" s="28"/>
      <c r="R9536" s="28"/>
    </row>
    <row r="9537" spans="2:18">
      <c r="B9537" s="28"/>
      <c r="C9537" s="28"/>
      <c r="D9537" s="28"/>
      <c r="E9537" s="28"/>
      <c r="F9537" s="28"/>
      <c r="G9537" s="28"/>
      <c r="H9537" s="28"/>
      <c r="I9537" s="28"/>
      <c r="J9537" s="28"/>
      <c r="K9537" s="28"/>
      <c r="L9537" s="28"/>
      <c r="M9537" s="28"/>
      <c r="N9537" s="28"/>
      <c r="O9537" s="28"/>
      <c r="P9537" s="28"/>
      <c r="Q9537" s="28"/>
      <c r="R9537" s="28"/>
    </row>
    <row r="9538" spans="2:18">
      <c r="B9538" s="28"/>
      <c r="C9538" s="28"/>
      <c r="D9538" s="28"/>
      <c r="E9538" s="28"/>
      <c r="F9538" s="28"/>
      <c r="G9538" s="28"/>
      <c r="H9538" s="28"/>
      <c r="I9538" s="28"/>
      <c r="J9538" s="28"/>
      <c r="K9538" s="28"/>
      <c r="L9538" s="28"/>
      <c r="M9538" s="28"/>
      <c r="N9538" s="28"/>
      <c r="O9538" s="28"/>
      <c r="P9538" s="28"/>
      <c r="Q9538" s="28"/>
      <c r="R9538" s="28"/>
    </row>
    <row r="9539" spans="2:18">
      <c r="B9539" s="28"/>
      <c r="C9539" s="28"/>
      <c r="D9539" s="28"/>
      <c r="E9539" s="28"/>
      <c r="F9539" s="28"/>
      <c r="G9539" s="28"/>
      <c r="H9539" s="28"/>
      <c r="I9539" s="28"/>
      <c r="J9539" s="28"/>
      <c r="K9539" s="28"/>
      <c r="L9539" s="28"/>
      <c r="M9539" s="28"/>
      <c r="N9539" s="28"/>
      <c r="O9539" s="28"/>
      <c r="P9539" s="28"/>
      <c r="Q9539" s="28"/>
      <c r="R9539" s="28"/>
    </row>
    <row r="9540" spans="2:18">
      <c r="B9540" s="28"/>
      <c r="C9540" s="28"/>
      <c r="D9540" s="28"/>
      <c r="E9540" s="28"/>
      <c r="F9540" s="28"/>
      <c r="G9540" s="28"/>
      <c r="H9540" s="28"/>
      <c r="I9540" s="28"/>
      <c r="J9540" s="28"/>
      <c r="K9540" s="28"/>
      <c r="L9540" s="28"/>
      <c r="M9540" s="28"/>
      <c r="N9540" s="28"/>
      <c r="O9540" s="28"/>
      <c r="P9540" s="28"/>
      <c r="Q9540" s="28"/>
      <c r="R9540" s="28"/>
    </row>
    <row r="9541" spans="2:18">
      <c r="B9541" s="28"/>
      <c r="C9541" s="28"/>
      <c r="D9541" s="28"/>
      <c r="E9541" s="28"/>
      <c r="F9541" s="28"/>
      <c r="G9541" s="28"/>
      <c r="H9541" s="28"/>
      <c r="I9541" s="28"/>
      <c r="J9541" s="28"/>
      <c r="K9541" s="28"/>
      <c r="L9541" s="28"/>
      <c r="M9541" s="28"/>
      <c r="N9541" s="28"/>
      <c r="O9541" s="28"/>
      <c r="P9541" s="28"/>
      <c r="Q9541" s="28"/>
      <c r="R9541" s="28"/>
    </row>
    <row r="9542" spans="2:18">
      <c r="B9542" s="28"/>
      <c r="C9542" s="28"/>
      <c r="D9542" s="28"/>
      <c r="E9542" s="28"/>
      <c r="F9542" s="28"/>
      <c r="G9542" s="28"/>
      <c r="H9542" s="28"/>
      <c r="I9542" s="28"/>
      <c r="J9542" s="28"/>
      <c r="K9542" s="28"/>
      <c r="L9542" s="28"/>
      <c r="M9542" s="28"/>
      <c r="N9542" s="28"/>
      <c r="O9542" s="28"/>
      <c r="P9542" s="28"/>
      <c r="Q9542" s="28"/>
      <c r="R9542" s="28"/>
    </row>
    <row r="9543" spans="2:18">
      <c r="B9543" s="28"/>
      <c r="C9543" s="28"/>
      <c r="D9543" s="28"/>
      <c r="E9543" s="28"/>
      <c r="F9543" s="28"/>
      <c r="G9543" s="28"/>
      <c r="H9543" s="28"/>
      <c r="I9543" s="28"/>
      <c r="J9543" s="28"/>
      <c r="K9543" s="28"/>
      <c r="L9543" s="28"/>
      <c r="M9543" s="28"/>
      <c r="N9543" s="28"/>
      <c r="O9543" s="28"/>
      <c r="P9543" s="28"/>
      <c r="Q9543" s="28"/>
      <c r="R9543" s="28"/>
    </row>
    <row r="9544" spans="2:18">
      <c r="B9544" s="28"/>
      <c r="C9544" s="28"/>
      <c r="D9544" s="28"/>
      <c r="E9544" s="28"/>
      <c r="F9544" s="28"/>
      <c r="G9544" s="28"/>
      <c r="H9544" s="28"/>
      <c r="I9544" s="28"/>
      <c r="J9544" s="28"/>
      <c r="K9544" s="28"/>
      <c r="L9544" s="28"/>
      <c r="M9544" s="28"/>
      <c r="N9544" s="28"/>
      <c r="O9544" s="28"/>
      <c r="P9544" s="28"/>
      <c r="Q9544" s="28"/>
      <c r="R9544" s="28"/>
    </row>
    <row r="9545" spans="2:18">
      <c r="B9545" s="28"/>
      <c r="C9545" s="28"/>
      <c r="D9545" s="28"/>
      <c r="E9545" s="28"/>
      <c r="F9545" s="28"/>
      <c r="G9545" s="28"/>
      <c r="H9545" s="28"/>
      <c r="I9545" s="28"/>
      <c r="J9545" s="28"/>
      <c r="K9545" s="28"/>
      <c r="L9545" s="28"/>
      <c r="M9545" s="28"/>
      <c r="N9545" s="28"/>
      <c r="O9545" s="28"/>
      <c r="P9545" s="28"/>
      <c r="Q9545" s="28"/>
      <c r="R9545" s="28"/>
    </row>
    <row r="9546" spans="2:18">
      <c r="B9546" s="28"/>
      <c r="C9546" s="28"/>
      <c r="D9546" s="28"/>
      <c r="E9546" s="28"/>
      <c r="F9546" s="28"/>
      <c r="G9546" s="28"/>
      <c r="H9546" s="28"/>
      <c r="I9546" s="28"/>
      <c r="J9546" s="28"/>
      <c r="K9546" s="28"/>
      <c r="L9546" s="28"/>
      <c r="M9546" s="28"/>
      <c r="N9546" s="28"/>
      <c r="O9546" s="28"/>
      <c r="P9546" s="28"/>
      <c r="Q9546" s="28"/>
      <c r="R9546" s="28"/>
    </row>
    <row r="9547" spans="2:18">
      <c r="B9547" s="28"/>
      <c r="C9547" s="28"/>
      <c r="D9547" s="28"/>
      <c r="E9547" s="28"/>
      <c r="F9547" s="28"/>
      <c r="G9547" s="28"/>
      <c r="H9547" s="28"/>
      <c r="I9547" s="28"/>
      <c r="J9547" s="28"/>
      <c r="K9547" s="28"/>
      <c r="L9547" s="28"/>
      <c r="M9547" s="28"/>
      <c r="N9547" s="28"/>
      <c r="O9547" s="28"/>
      <c r="P9547" s="28"/>
      <c r="Q9547" s="28"/>
      <c r="R9547" s="28"/>
    </row>
    <row r="9548" spans="2:18">
      <c r="B9548" s="28"/>
      <c r="C9548" s="28"/>
      <c r="D9548" s="28"/>
      <c r="E9548" s="28"/>
      <c r="F9548" s="28"/>
      <c r="G9548" s="28"/>
      <c r="H9548" s="28"/>
      <c r="I9548" s="28"/>
      <c r="J9548" s="28"/>
      <c r="K9548" s="28"/>
      <c r="L9548" s="28"/>
      <c r="M9548" s="28"/>
      <c r="N9548" s="28"/>
      <c r="O9548" s="28"/>
      <c r="P9548" s="28"/>
      <c r="Q9548" s="28"/>
      <c r="R9548" s="28"/>
    </row>
    <row r="9549" spans="2:18">
      <c r="B9549" s="28"/>
      <c r="C9549" s="28"/>
      <c r="D9549" s="28"/>
      <c r="E9549" s="28"/>
      <c r="F9549" s="28"/>
      <c r="G9549" s="28"/>
      <c r="H9549" s="28"/>
      <c r="I9549" s="28"/>
      <c r="J9549" s="28"/>
      <c r="K9549" s="28"/>
      <c r="L9549" s="28"/>
      <c r="M9549" s="28"/>
      <c r="N9549" s="28"/>
      <c r="O9549" s="28"/>
      <c r="P9549" s="28"/>
      <c r="Q9549" s="28"/>
      <c r="R9549" s="28"/>
    </row>
    <row r="9550" spans="2:18">
      <c r="B9550" s="28"/>
      <c r="C9550" s="28"/>
      <c r="D9550" s="28"/>
      <c r="E9550" s="28"/>
      <c r="F9550" s="28"/>
      <c r="G9550" s="28"/>
      <c r="H9550" s="28"/>
      <c r="I9550" s="28"/>
      <c r="J9550" s="28"/>
      <c r="K9550" s="28"/>
      <c r="L9550" s="28"/>
      <c r="M9550" s="28"/>
      <c r="N9550" s="28"/>
      <c r="O9550" s="28"/>
      <c r="P9550" s="28"/>
      <c r="Q9550" s="28"/>
      <c r="R9550" s="28"/>
    </row>
    <row r="9551" spans="2:18">
      <c r="B9551" s="28"/>
      <c r="C9551" s="28"/>
      <c r="D9551" s="28"/>
      <c r="E9551" s="28"/>
      <c r="F9551" s="28"/>
      <c r="G9551" s="28"/>
      <c r="H9551" s="28"/>
      <c r="I9551" s="28"/>
      <c r="J9551" s="28"/>
      <c r="K9551" s="28"/>
      <c r="L9551" s="28"/>
      <c r="M9551" s="28"/>
      <c r="N9551" s="28"/>
      <c r="O9551" s="28"/>
      <c r="P9551" s="28"/>
      <c r="Q9551" s="28"/>
      <c r="R9551" s="28"/>
    </row>
    <row r="9552" spans="2:18">
      <c r="B9552" s="28"/>
      <c r="C9552" s="28"/>
      <c r="D9552" s="28"/>
      <c r="E9552" s="28"/>
      <c r="F9552" s="28"/>
      <c r="G9552" s="28"/>
      <c r="H9552" s="28"/>
      <c r="I9552" s="28"/>
      <c r="J9552" s="28"/>
      <c r="K9552" s="28"/>
      <c r="L9552" s="28"/>
      <c r="M9552" s="28"/>
      <c r="N9552" s="28"/>
      <c r="O9552" s="28"/>
      <c r="P9552" s="28"/>
      <c r="Q9552" s="28"/>
      <c r="R9552" s="28"/>
    </row>
    <row r="9553" spans="2:18">
      <c r="B9553" s="28"/>
      <c r="C9553" s="28"/>
      <c r="D9553" s="28"/>
      <c r="E9553" s="28"/>
      <c r="F9553" s="28"/>
      <c r="G9553" s="28"/>
      <c r="H9553" s="28"/>
      <c r="I9553" s="28"/>
      <c r="J9553" s="28"/>
      <c r="K9553" s="28"/>
      <c r="L9553" s="28"/>
      <c r="M9553" s="28"/>
      <c r="N9553" s="28"/>
      <c r="O9553" s="28"/>
      <c r="P9553" s="28"/>
      <c r="Q9553" s="28"/>
      <c r="R9553" s="28"/>
    </row>
    <row r="9554" spans="2:18">
      <c r="B9554" s="28"/>
      <c r="C9554" s="28"/>
      <c r="D9554" s="28"/>
      <c r="E9554" s="28"/>
      <c r="F9554" s="28"/>
      <c r="G9554" s="28"/>
      <c r="H9554" s="28"/>
      <c r="I9554" s="28"/>
      <c r="J9554" s="28"/>
      <c r="K9554" s="28"/>
      <c r="L9554" s="28"/>
      <c r="M9554" s="28"/>
      <c r="N9554" s="28"/>
      <c r="O9554" s="28"/>
      <c r="P9554" s="28"/>
      <c r="Q9554" s="28"/>
      <c r="R9554" s="28"/>
    </row>
    <row r="9555" spans="2:18">
      <c r="B9555" s="28"/>
      <c r="C9555" s="28"/>
      <c r="D9555" s="28"/>
      <c r="E9555" s="28"/>
      <c r="F9555" s="28"/>
      <c r="G9555" s="28"/>
      <c r="H9555" s="28"/>
      <c r="I9555" s="28"/>
      <c r="J9555" s="28"/>
      <c r="K9555" s="28"/>
      <c r="L9555" s="28"/>
      <c r="M9555" s="28"/>
      <c r="N9555" s="28"/>
      <c r="O9555" s="28"/>
      <c r="P9555" s="28"/>
      <c r="Q9555" s="28"/>
      <c r="R9555" s="28"/>
    </row>
    <row r="9556" spans="2:18">
      <c r="B9556" s="28"/>
      <c r="C9556" s="28"/>
      <c r="D9556" s="28"/>
      <c r="E9556" s="28"/>
      <c r="F9556" s="28"/>
      <c r="G9556" s="28"/>
      <c r="H9556" s="28"/>
      <c r="I9556" s="28"/>
      <c r="J9556" s="28"/>
      <c r="K9556" s="28"/>
      <c r="L9556" s="28"/>
      <c r="M9556" s="28"/>
      <c r="N9556" s="28"/>
      <c r="O9556" s="28"/>
      <c r="P9556" s="28"/>
      <c r="Q9556" s="28"/>
      <c r="R9556" s="28"/>
    </row>
    <row r="9557" spans="2:18">
      <c r="B9557" s="28"/>
      <c r="C9557" s="28"/>
      <c r="D9557" s="28"/>
      <c r="E9557" s="28"/>
      <c r="F9557" s="28"/>
      <c r="G9557" s="28"/>
      <c r="H9557" s="28"/>
      <c r="I9557" s="28"/>
      <c r="J9557" s="28"/>
      <c r="K9557" s="28"/>
      <c r="L9557" s="28"/>
      <c r="M9557" s="28"/>
      <c r="N9557" s="28"/>
      <c r="O9557" s="28"/>
      <c r="P9557" s="28"/>
      <c r="Q9557" s="28"/>
      <c r="R9557" s="28"/>
    </row>
    <row r="9558" spans="2:18">
      <c r="B9558" s="28"/>
      <c r="C9558" s="28"/>
      <c r="D9558" s="28"/>
      <c r="E9558" s="28"/>
      <c r="F9558" s="28"/>
      <c r="G9558" s="28"/>
      <c r="H9558" s="28"/>
      <c r="I9558" s="28"/>
      <c r="J9558" s="28"/>
      <c r="K9558" s="28"/>
      <c r="L9558" s="28"/>
      <c r="M9558" s="28"/>
      <c r="N9558" s="28"/>
      <c r="O9558" s="28"/>
      <c r="P9558" s="28"/>
      <c r="Q9558" s="28"/>
      <c r="R9558" s="28"/>
    </row>
    <row r="9559" spans="2:18">
      <c r="B9559" s="28"/>
      <c r="C9559" s="28"/>
      <c r="D9559" s="28"/>
      <c r="E9559" s="28"/>
      <c r="F9559" s="28"/>
      <c r="G9559" s="28"/>
      <c r="H9559" s="28"/>
      <c r="I9559" s="28"/>
      <c r="J9559" s="28"/>
      <c r="K9559" s="28"/>
      <c r="L9559" s="28"/>
      <c r="M9559" s="28"/>
      <c r="N9559" s="28"/>
      <c r="O9559" s="28"/>
      <c r="P9559" s="28"/>
      <c r="Q9559" s="28"/>
      <c r="R9559" s="28"/>
    </row>
    <row r="9560" spans="2:18">
      <c r="B9560" s="28"/>
      <c r="C9560" s="28"/>
      <c r="D9560" s="28"/>
      <c r="E9560" s="28"/>
      <c r="F9560" s="28"/>
      <c r="G9560" s="28"/>
      <c r="H9560" s="28"/>
      <c r="I9560" s="28"/>
      <c r="J9560" s="28"/>
      <c r="K9560" s="28"/>
      <c r="L9560" s="28"/>
      <c r="M9560" s="28"/>
      <c r="N9560" s="28"/>
      <c r="O9560" s="28"/>
      <c r="P9560" s="28"/>
      <c r="Q9560" s="28"/>
      <c r="R9560" s="28"/>
    </row>
    <row r="9561" spans="2:18">
      <c r="B9561" s="28"/>
      <c r="C9561" s="28"/>
      <c r="D9561" s="28"/>
      <c r="E9561" s="28"/>
      <c r="F9561" s="28"/>
      <c r="G9561" s="28"/>
      <c r="H9561" s="28"/>
      <c r="I9561" s="28"/>
      <c r="J9561" s="28"/>
      <c r="K9561" s="28"/>
      <c r="L9561" s="28"/>
      <c r="M9561" s="28"/>
      <c r="N9561" s="28"/>
      <c r="O9561" s="28"/>
      <c r="P9561" s="28"/>
      <c r="Q9561" s="28"/>
      <c r="R9561" s="28"/>
    </row>
    <row r="9562" spans="2:18">
      <c r="B9562" s="28"/>
      <c r="C9562" s="28"/>
      <c r="D9562" s="28"/>
      <c r="E9562" s="28"/>
      <c r="F9562" s="28"/>
      <c r="G9562" s="28"/>
      <c r="H9562" s="28"/>
      <c r="I9562" s="28"/>
      <c r="J9562" s="28"/>
      <c r="K9562" s="28"/>
      <c r="L9562" s="28"/>
      <c r="M9562" s="28"/>
      <c r="N9562" s="28"/>
      <c r="O9562" s="28"/>
      <c r="P9562" s="28"/>
      <c r="Q9562" s="28"/>
      <c r="R9562" s="28"/>
    </row>
    <row r="9563" spans="2:18">
      <c r="B9563" s="28"/>
      <c r="C9563" s="28"/>
      <c r="D9563" s="28"/>
      <c r="E9563" s="28"/>
      <c r="F9563" s="28"/>
      <c r="G9563" s="28"/>
      <c r="H9563" s="28"/>
      <c r="I9563" s="28"/>
      <c r="J9563" s="28"/>
      <c r="K9563" s="28"/>
      <c r="L9563" s="28"/>
      <c r="M9563" s="28"/>
      <c r="N9563" s="28"/>
      <c r="O9563" s="28"/>
      <c r="P9563" s="28"/>
      <c r="Q9563" s="28"/>
      <c r="R9563" s="28"/>
    </row>
    <row r="9564" spans="2:18">
      <c r="B9564" s="28"/>
      <c r="C9564" s="28"/>
      <c r="D9564" s="28"/>
      <c r="E9564" s="28"/>
      <c r="F9564" s="28"/>
      <c r="G9564" s="28"/>
      <c r="H9564" s="28"/>
      <c r="I9564" s="28"/>
      <c r="J9564" s="28"/>
      <c r="K9564" s="28"/>
      <c r="L9564" s="28"/>
      <c r="M9564" s="28"/>
      <c r="N9564" s="28"/>
      <c r="O9564" s="28"/>
      <c r="P9564" s="28"/>
      <c r="Q9564" s="28"/>
      <c r="R9564" s="28"/>
    </row>
    <row r="9565" spans="2:18">
      <c r="B9565" s="28"/>
      <c r="C9565" s="28"/>
      <c r="D9565" s="28"/>
      <c r="E9565" s="28"/>
      <c r="F9565" s="28"/>
      <c r="G9565" s="28"/>
      <c r="H9565" s="28"/>
      <c r="I9565" s="28"/>
      <c r="J9565" s="28"/>
      <c r="K9565" s="28"/>
      <c r="L9565" s="28"/>
      <c r="M9565" s="28"/>
      <c r="N9565" s="28"/>
      <c r="O9565" s="28"/>
      <c r="P9565" s="28"/>
      <c r="Q9565" s="28"/>
      <c r="R9565" s="28"/>
    </row>
    <row r="9566" spans="2:18">
      <c r="B9566" s="28"/>
      <c r="C9566" s="28"/>
      <c r="D9566" s="28"/>
      <c r="E9566" s="28"/>
      <c r="F9566" s="28"/>
      <c r="G9566" s="28"/>
      <c r="H9566" s="28"/>
      <c r="I9566" s="28"/>
      <c r="J9566" s="28"/>
      <c r="K9566" s="28"/>
      <c r="L9566" s="28"/>
      <c r="M9566" s="28"/>
      <c r="N9566" s="28"/>
      <c r="O9566" s="28"/>
      <c r="P9566" s="28"/>
      <c r="Q9566" s="28"/>
      <c r="R9566" s="28"/>
    </row>
    <row r="9567" spans="2:18">
      <c r="B9567" s="28"/>
      <c r="C9567" s="28"/>
      <c r="D9567" s="28"/>
      <c r="E9567" s="28"/>
      <c r="F9567" s="28"/>
      <c r="G9567" s="28"/>
      <c r="H9567" s="28"/>
      <c r="I9567" s="28"/>
      <c r="J9567" s="28"/>
      <c r="K9567" s="28"/>
      <c r="L9567" s="28"/>
      <c r="M9567" s="28"/>
      <c r="N9567" s="28"/>
      <c r="O9567" s="28"/>
      <c r="P9567" s="28"/>
      <c r="Q9567" s="28"/>
      <c r="R9567" s="28"/>
    </row>
    <row r="9568" spans="2:18">
      <c r="B9568" s="28"/>
      <c r="C9568" s="28"/>
      <c r="D9568" s="28"/>
      <c r="E9568" s="28"/>
      <c r="F9568" s="28"/>
      <c r="G9568" s="28"/>
      <c r="H9568" s="28"/>
      <c r="I9568" s="28"/>
      <c r="J9568" s="28"/>
      <c r="K9568" s="28"/>
      <c r="L9568" s="28"/>
      <c r="M9568" s="28"/>
      <c r="N9568" s="28"/>
      <c r="O9568" s="28"/>
      <c r="P9568" s="28"/>
      <c r="Q9568" s="28"/>
      <c r="R9568" s="28"/>
    </row>
    <row r="9569" spans="2:18">
      <c r="B9569" s="28"/>
      <c r="C9569" s="28"/>
      <c r="D9569" s="28"/>
      <c r="E9569" s="28"/>
      <c r="F9569" s="28"/>
      <c r="G9569" s="28"/>
      <c r="H9569" s="28"/>
      <c r="I9569" s="28"/>
      <c r="J9569" s="28"/>
      <c r="K9569" s="28"/>
      <c r="L9569" s="28"/>
      <c r="M9569" s="28"/>
      <c r="N9569" s="28"/>
      <c r="O9569" s="28"/>
      <c r="P9569" s="28"/>
      <c r="Q9569" s="28"/>
      <c r="R9569" s="28"/>
    </row>
    <row r="9570" spans="2:18">
      <c r="B9570" s="28"/>
      <c r="C9570" s="28"/>
      <c r="D9570" s="28"/>
      <c r="E9570" s="28"/>
      <c r="F9570" s="28"/>
      <c r="G9570" s="28"/>
      <c r="H9570" s="28"/>
      <c r="I9570" s="28"/>
      <c r="J9570" s="28"/>
      <c r="K9570" s="28"/>
      <c r="L9570" s="28"/>
      <c r="M9570" s="28"/>
      <c r="N9570" s="28"/>
      <c r="O9570" s="28"/>
      <c r="P9570" s="28"/>
      <c r="Q9570" s="28"/>
      <c r="R9570" s="28"/>
    </row>
    <row r="9571" spans="2:18">
      <c r="B9571" s="28"/>
      <c r="C9571" s="28"/>
      <c r="D9571" s="28"/>
      <c r="E9571" s="28"/>
      <c r="F9571" s="28"/>
      <c r="G9571" s="28"/>
      <c r="H9571" s="28"/>
      <c r="I9571" s="28"/>
      <c r="J9571" s="28"/>
      <c r="K9571" s="28"/>
      <c r="L9571" s="28"/>
      <c r="M9571" s="28"/>
      <c r="N9571" s="28"/>
      <c r="O9571" s="28"/>
      <c r="P9571" s="28"/>
      <c r="Q9571" s="28"/>
      <c r="R9571" s="28"/>
    </row>
    <row r="9572" spans="2:18">
      <c r="B9572" s="28"/>
      <c r="C9572" s="28"/>
      <c r="D9572" s="28"/>
      <c r="E9572" s="28"/>
      <c r="F9572" s="28"/>
      <c r="G9572" s="28"/>
      <c r="H9572" s="28"/>
      <c r="I9572" s="28"/>
      <c r="J9572" s="28"/>
      <c r="K9572" s="28"/>
      <c r="L9572" s="28"/>
      <c r="M9572" s="28"/>
      <c r="N9572" s="28"/>
      <c r="O9572" s="28"/>
      <c r="P9572" s="28"/>
      <c r="Q9572" s="28"/>
      <c r="R9572" s="28"/>
    </row>
    <row r="9573" spans="2:18">
      <c r="B9573" s="28"/>
      <c r="C9573" s="28"/>
      <c r="D9573" s="28"/>
      <c r="E9573" s="28"/>
      <c r="F9573" s="28"/>
      <c r="G9573" s="28"/>
      <c r="H9573" s="28"/>
      <c r="I9573" s="28"/>
      <c r="J9573" s="28"/>
      <c r="K9573" s="28"/>
      <c r="L9573" s="28"/>
      <c r="M9573" s="28"/>
      <c r="N9573" s="28"/>
      <c r="O9573" s="28"/>
      <c r="P9573" s="28"/>
      <c r="Q9573" s="28"/>
      <c r="R9573" s="28"/>
    </row>
    <row r="9574" spans="2:18">
      <c r="B9574" s="28"/>
      <c r="C9574" s="28"/>
      <c r="D9574" s="28"/>
      <c r="E9574" s="28"/>
      <c r="F9574" s="28"/>
      <c r="G9574" s="28"/>
      <c r="H9574" s="28"/>
      <c r="I9574" s="28"/>
      <c r="J9574" s="28"/>
      <c r="K9574" s="28"/>
      <c r="L9574" s="28"/>
      <c r="M9574" s="28"/>
      <c r="N9574" s="28"/>
      <c r="O9574" s="28"/>
      <c r="P9574" s="28"/>
      <c r="Q9574" s="28"/>
      <c r="R9574" s="28"/>
    </row>
    <row r="9575" spans="2:18">
      <c r="B9575" s="28"/>
      <c r="C9575" s="28"/>
      <c r="D9575" s="28"/>
      <c r="E9575" s="28"/>
      <c r="F9575" s="28"/>
      <c r="G9575" s="28"/>
      <c r="H9575" s="28"/>
      <c r="I9575" s="28"/>
      <c r="J9575" s="28"/>
      <c r="K9575" s="28"/>
      <c r="L9575" s="28"/>
      <c r="M9575" s="28"/>
      <c r="N9575" s="28"/>
      <c r="O9575" s="28"/>
      <c r="P9575" s="28"/>
      <c r="Q9575" s="28"/>
      <c r="R9575" s="28"/>
    </row>
    <row r="9576" spans="2:18">
      <c r="B9576" s="28"/>
      <c r="C9576" s="28"/>
      <c r="D9576" s="28"/>
      <c r="E9576" s="28"/>
      <c r="F9576" s="28"/>
      <c r="G9576" s="28"/>
      <c r="H9576" s="28"/>
      <c r="I9576" s="28"/>
      <c r="J9576" s="28"/>
      <c r="K9576" s="28"/>
      <c r="L9576" s="28"/>
      <c r="M9576" s="28"/>
      <c r="N9576" s="28"/>
      <c r="O9576" s="28"/>
      <c r="P9576" s="28"/>
      <c r="Q9576" s="28"/>
      <c r="R9576" s="28"/>
    </row>
    <row r="9577" spans="2:18">
      <c r="B9577" s="28"/>
      <c r="C9577" s="28"/>
      <c r="D9577" s="28"/>
      <c r="E9577" s="28"/>
      <c r="F9577" s="28"/>
      <c r="G9577" s="28"/>
      <c r="H9577" s="28"/>
      <c r="I9577" s="28"/>
      <c r="J9577" s="28"/>
      <c r="K9577" s="28"/>
      <c r="L9577" s="28"/>
      <c r="M9577" s="28"/>
      <c r="N9577" s="28"/>
      <c r="O9577" s="28"/>
      <c r="P9577" s="28"/>
      <c r="Q9577" s="28"/>
      <c r="R9577" s="28"/>
    </row>
    <row r="9578" spans="2:18">
      <c r="B9578" s="28"/>
      <c r="C9578" s="28"/>
      <c r="D9578" s="28"/>
      <c r="E9578" s="28"/>
      <c r="F9578" s="28"/>
      <c r="G9578" s="28"/>
      <c r="H9578" s="28"/>
      <c r="I9578" s="28"/>
      <c r="J9578" s="28"/>
      <c r="K9578" s="28"/>
      <c r="L9578" s="28"/>
      <c r="M9578" s="28"/>
      <c r="N9578" s="28"/>
      <c r="O9578" s="28"/>
      <c r="P9578" s="28"/>
      <c r="Q9578" s="28"/>
      <c r="R9578" s="28"/>
    </row>
    <row r="9579" spans="2:18">
      <c r="B9579" s="28"/>
      <c r="C9579" s="28"/>
      <c r="D9579" s="28"/>
      <c r="E9579" s="28"/>
      <c r="F9579" s="28"/>
      <c r="G9579" s="28"/>
      <c r="H9579" s="28"/>
      <c r="I9579" s="28"/>
      <c r="J9579" s="28"/>
      <c r="K9579" s="28"/>
      <c r="L9579" s="28"/>
      <c r="M9579" s="28"/>
      <c r="N9579" s="28"/>
      <c r="O9579" s="28"/>
      <c r="P9579" s="28"/>
      <c r="Q9579" s="28"/>
      <c r="R9579" s="28"/>
    </row>
    <row r="9580" spans="2:18">
      <c r="B9580" s="28"/>
      <c r="C9580" s="28"/>
      <c r="D9580" s="28"/>
      <c r="E9580" s="28"/>
      <c r="F9580" s="28"/>
      <c r="G9580" s="28"/>
      <c r="H9580" s="28"/>
      <c r="I9580" s="28"/>
      <c r="J9580" s="28"/>
      <c r="K9580" s="28"/>
      <c r="L9580" s="28"/>
      <c r="M9580" s="28"/>
      <c r="N9580" s="28"/>
      <c r="O9580" s="28"/>
      <c r="P9580" s="28"/>
      <c r="Q9580" s="28"/>
      <c r="R9580" s="28"/>
    </row>
    <row r="9581" spans="2:18">
      <c r="B9581" s="28"/>
      <c r="C9581" s="28"/>
      <c r="D9581" s="28"/>
      <c r="E9581" s="28"/>
      <c r="F9581" s="28"/>
      <c r="G9581" s="28"/>
      <c r="H9581" s="28"/>
      <c r="I9581" s="28"/>
      <c r="J9581" s="28"/>
      <c r="K9581" s="28"/>
      <c r="L9581" s="28"/>
      <c r="M9581" s="28"/>
      <c r="N9581" s="28"/>
      <c r="O9581" s="28"/>
      <c r="P9581" s="28"/>
      <c r="Q9581" s="28"/>
      <c r="R9581" s="28"/>
    </row>
    <row r="9582" spans="2:18">
      <c r="B9582" s="28"/>
      <c r="C9582" s="28"/>
      <c r="D9582" s="28"/>
      <c r="E9582" s="28"/>
      <c r="F9582" s="28"/>
      <c r="G9582" s="28"/>
      <c r="H9582" s="28"/>
      <c r="I9582" s="28"/>
      <c r="J9582" s="28"/>
      <c r="K9582" s="28"/>
      <c r="L9582" s="28"/>
      <c r="M9582" s="28"/>
      <c r="N9582" s="28"/>
      <c r="O9582" s="28"/>
      <c r="P9582" s="28"/>
      <c r="Q9582" s="28"/>
      <c r="R9582" s="28"/>
    </row>
    <row r="9583" spans="2:18">
      <c r="B9583" s="28"/>
      <c r="C9583" s="28"/>
      <c r="D9583" s="28"/>
      <c r="E9583" s="28"/>
      <c r="F9583" s="28"/>
      <c r="G9583" s="28"/>
      <c r="H9583" s="28"/>
      <c r="I9583" s="28"/>
      <c r="J9583" s="28"/>
      <c r="K9583" s="28"/>
      <c r="L9583" s="28"/>
      <c r="M9583" s="28"/>
      <c r="N9583" s="28"/>
      <c r="O9583" s="28"/>
      <c r="P9583" s="28"/>
      <c r="Q9583" s="28"/>
      <c r="R9583" s="28"/>
    </row>
    <row r="9584" spans="2:18">
      <c r="B9584" s="28"/>
      <c r="C9584" s="28"/>
      <c r="D9584" s="28"/>
      <c r="E9584" s="28"/>
      <c r="F9584" s="28"/>
      <c r="G9584" s="28"/>
      <c r="H9584" s="28"/>
      <c r="I9584" s="28"/>
      <c r="J9584" s="28"/>
      <c r="K9584" s="28"/>
      <c r="L9584" s="28"/>
      <c r="M9584" s="28"/>
      <c r="N9584" s="28"/>
      <c r="O9584" s="28"/>
      <c r="P9584" s="28"/>
      <c r="Q9584" s="28"/>
      <c r="R9584" s="28"/>
    </row>
    <row r="9585" spans="2:18">
      <c r="B9585" s="28"/>
      <c r="C9585" s="28"/>
      <c r="D9585" s="28"/>
      <c r="E9585" s="28"/>
      <c r="F9585" s="28"/>
      <c r="G9585" s="28"/>
      <c r="H9585" s="28"/>
      <c r="I9585" s="28"/>
      <c r="J9585" s="28"/>
      <c r="K9585" s="28"/>
      <c r="L9585" s="28"/>
      <c r="M9585" s="28"/>
      <c r="N9585" s="28"/>
      <c r="O9585" s="28"/>
      <c r="P9585" s="28"/>
      <c r="Q9585" s="28"/>
      <c r="R9585" s="28"/>
    </row>
    <row r="9586" spans="2:18">
      <c r="B9586" s="28"/>
      <c r="C9586" s="28"/>
      <c r="D9586" s="28"/>
      <c r="E9586" s="28"/>
      <c r="F9586" s="28"/>
      <c r="G9586" s="28"/>
      <c r="H9586" s="28"/>
      <c r="I9586" s="28"/>
      <c r="J9586" s="28"/>
      <c r="K9586" s="28"/>
      <c r="L9586" s="28"/>
      <c r="M9586" s="28"/>
      <c r="N9586" s="28"/>
      <c r="O9586" s="28"/>
      <c r="P9586" s="28"/>
      <c r="Q9586" s="28"/>
      <c r="R9586" s="28"/>
    </row>
    <row r="9587" spans="2:18">
      <c r="B9587" s="28"/>
      <c r="C9587" s="28"/>
      <c r="D9587" s="28"/>
      <c r="E9587" s="28"/>
      <c r="F9587" s="28"/>
      <c r="G9587" s="28"/>
      <c r="H9587" s="28"/>
      <c r="I9587" s="28"/>
      <c r="J9587" s="28"/>
      <c r="K9587" s="28"/>
      <c r="L9587" s="28"/>
      <c r="M9587" s="28"/>
      <c r="N9587" s="28"/>
      <c r="O9587" s="28"/>
      <c r="P9587" s="28"/>
      <c r="Q9587" s="28"/>
      <c r="R9587" s="28"/>
    </row>
    <row r="9588" spans="2:18">
      <c r="B9588" s="28"/>
      <c r="C9588" s="28"/>
      <c r="D9588" s="28"/>
      <c r="E9588" s="28"/>
      <c r="F9588" s="28"/>
      <c r="G9588" s="28"/>
      <c r="H9588" s="28"/>
      <c r="I9588" s="28"/>
      <c r="J9588" s="28"/>
      <c r="K9588" s="28"/>
      <c r="L9588" s="28"/>
      <c r="M9588" s="28"/>
      <c r="N9588" s="28"/>
      <c r="O9588" s="28"/>
      <c r="P9588" s="28"/>
      <c r="Q9588" s="28"/>
      <c r="R9588" s="28"/>
    </row>
    <row r="9589" spans="2:18">
      <c r="B9589" s="28"/>
      <c r="C9589" s="28"/>
      <c r="D9589" s="28"/>
      <c r="E9589" s="28"/>
      <c r="F9589" s="28"/>
      <c r="G9589" s="28"/>
      <c r="H9589" s="28"/>
      <c r="I9589" s="28"/>
      <c r="J9589" s="28"/>
      <c r="K9589" s="28"/>
      <c r="L9589" s="28"/>
      <c r="M9589" s="28"/>
      <c r="N9589" s="28"/>
      <c r="O9589" s="28"/>
      <c r="P9589" s="28"/>
      <c r="Q9589" s="28"/>
      <c r="R9589" s="28"/>
    </row>
    <row r="9590" spans="2:18">
      <c r="B9590" s="28"/>
      <c r="C9590" s="28"/>
      <c r="D9590" s="28"/>
      <c r="E9590" s="28"/>
      <c r="F9590" s="28"/>
      <c r="G9590" s="28"/>
      <c r="H9590" s="28"/>
      <c r="I9590" s="28"/>
      <c r="J9590" s="28"/>
      <c r="K9590" s="28"/>
      <c r="L9590" s="28"/>
      <c r="M9590" s="28"/>
      <c r="N9590" s="28"/>
      <c r="O9590" s="28"/>
      <c r="P9590" s="28"/>
      <c r="Q9590" s="28"/>
      <c r="R9590" s="28"/>
    </row>
    <row r="9591" spans="2:18">
      <c r="B9591" s="28"/>
      <c r="C9591" s="28"/>
      <c r="D9591" s="28"/>
      <c r="E9591" s="28"/>
      <c r="F9591" s="28"/>
      <c r="G9591" s="28"/>
      <c r="H9591" s="28"/>
      <c r="I9591" s="28"/>
      <c r="J9591" s="28"/>
      <c r="K9591" s="28"/>
      <c r="L9591" s="28"/>
      <c r="M9591" s="28"/>
      <c r="N9591" s="28"/>
      <c r="O9591" s="28"/>
      <c r="P9591" s="28"/>
      <c r="Q9591" s="28"/>
      <c r="R9591" s="28"/>
    </row>
    <row r="9592" spans="2:18">
      <c r="B9592" s="28"/>
      <c r="C9592" s="28"/>
      <c r="D9592" s="28"/>
      <c r="E9592" s="28"/>
      <c r="F9592" s="28"/>
      <c r="G9592" s="28"/>
      <c r="H9592" s="28"/>
      <c r="I9592" s="28"/>
      <c r="J9592" s="28"/>
      <c r="K9592" s="28"/>
      <c r="L9592" s="28"/>
      <c r="M9592" s="28"/>
      <c r="N9592" s="28"/>
      <c r="O9592" s="28"/>
      <c r="P9592" s="28"/>
      <c r="Q9592" s="28"/>
      <c r="R9592" s="28"/>
    </row>
    <row r="9593" spans="2:18">
      <c r="B9593" s="28"/>
      <c r="C9593" s="28"/>
      <c r="D9593" s="28"/>
      <c r="E9593" s="28"/>
      <c r="F9593" s="28"/>
      <c r="G9593" s="28"/>
      <c r="H9593" s="28"/>
      <c r="I9593" s="28"/>
      <c r="J9593" s="28"/>
      <c r="K9593" s="28"/>
      <c r="L9593" s="28"/>
      <c r="M9593" s="28"/>
      <c r="N9593" s="28"/>
      <c r="O9593" s="28"/>
      <c r="P9593" s="28"/>
      <c r="Q9593" s="28"/>
      <c r="R9593" s="28"/>
    </row>
    <row r="9594" spans="2:18">
      <c r="B9594" s="28"/>
      <c r="C9594" s="28"/>
      <c r="D9594" s="28"/>
      <c r="E9594" s="28"/>
      <c r="F9594" s="28"/>
      <c r="G9594" s="28"/>
      <c r="H9594" s="28"/>
      <c r="I9594" s="28"/>
      <c r="J9594" s="28"/>
      <c r="K9594" s="28"/>
      <c r="L9594" s="28"/>
      <c r="M9594" s="28"/>
      <c r="N9594" s="28"/>
      <c r="O9594" s="28"/>
      <c r="P9594" s="28"/>
      <c r="Q9594" s="28"/>
      <c r="R9594" s="28"/>
    </row>
    <row r="9595" spans="2:18">
      <c r="B9595" s="28"/>
      <c r="C9595" s="28"/>
      <c r="D9595" s="28"/>
      <c r="E9595" s="28"/>
      <c r="F9595" s="28"/>
      <c r="G9595" s="28"/>
      <c r="H9595" s="28"/>
      <c r="I9595" s="28"/>
      <c r="J9595" s="28"/>
      <c r="K9595" s="28"/>
      <c r="L9595" s="28"/>
      <c r="M9595" s="28"/>
      <c r="N9595" s="28"/>
      <c r="O9595" s="28"/>
      <c r="P9595" s="28"/>
      <c r="Q9595" s="28"/>
      <c r="R9595" s="28"/>
    </row>
    <row r="9596" spans="2:18">
      <c r="B9596" s="28"/>
      <c r="C9596" s="28"/>
      <c r="D9596" s="28"/>
      <c r="E9596" s="28"/>
      <c r="F9596" s="28"/>
      <c r="G9596" s="28"/>
      <c r="H9596" s="28"/>
      <c r="I9596" s="28"/>
      <c r="J9596" s="28"/>
      <c r="K9596" s="28"/>
      <c r="L9596" s="28"/>
      <c r="M9596" s="28"/>
      <c r="N9596" s="28"/>
      <c r="O9596" s="28"/>
      <c r="P9596" s="28"/>
      <c r="Q9596" s="28"/>
      <c r="R9596" s="28"/>
    </row>
    <row r="9597" spans="2:18">
      <c r="B9597" s="28"/>
      <c r="C9597" s="28"/>
      <c r="D9597" s="28"/>
      <c r="E9597" s="28"/>
      <c r="F9597" s="28"/>
      <c r="G9597" s="28"/>
      <c r="H9597" s="28"/>
      <c r="I9597" s="28"/>
      <c r="J9597" s="28"/>
      <c r="K9597" s="28"/>
      <c r="L9597" s="28"/>
      <c r="M9597" s="28"/>
      <c r="N9597" s="28"/>
      <c r="O9597" s="28"/>
      <c r="P9597" s="28"/>
      <c r="Q9597" s="28"/>
      <c r="R9597" s="28"/>
    </row>
    <row r="9598" spans="2:18">
      <c r="B9598" s="28"/>
      <c r="C9598" s="28"/>
      <c r="D9598" s="28"/>
      <c r="E9598" s="28"/>
      <c r="F9598" s="28"/>
      <c r="G9598" s="28"/>
      <c r="H9598" s="28"/>
      <c r="I9598" s="28"/>
      <c r="J9598" s="28"/>
      <c r="K9598" s="28"/>
      <c r="L9598" s="28"/>
      <c r="M9598" s="28"/>
      <c r="N9598" s="28"/>
      <c r="O9598" s="28"/>
      <c r="P9598" s="28"/>
      <c r="Q9598" s="28"/>
      <c r="R9598" s="28"/>
    </row>
    <row r="9599" spans="2:18">
      <c r="B9599" s="28"/>
      <c r="C9599" s="28"/>
      <c r="D9599" s="28"/>
      <c r="E9599" s="28"/>
      <c r="F9599" s="28"/>
      <c r="G9599" s="28"/>
      <c r="H9599" s="28"/>
      <c r="I9599" s="28"/>
      <c r="J9599" s="28"/>
      <c r="K9599" s="28"/>
      <c r="L9599" s="28"/>
      <c r="M9599" s="28"/>
      <c r="N9599" s="28"/>
      <c r="O9599" s="28"/>
      <c r="P9599" s="28"/>
      <c r="Q9599" s="28"/>
      <c r="R9599" s="28"/>
    </row>
    <row r="9600" spans="2:18">
      <c r="B9600" s="28"/>
      <c r="C9600" s="28"/>
      <c r="D9600" s="28"/>
      <c r="E9600" s="28"/>
      <c r="F9600" s="28"/>
      <c r="G9600" s="28"/>
      <c r="H9600" s="28"/>
      <c r="I9600" s="28"/>
      <c r="J9600" s="28"/>
      <c r="K9600" s="28"/>
      <c r="L9600" s="28"/>
      <c r="M9600" s="28"/>
      <c r="N9600" s="28"/>
      <c r="O9600" s="28"/>
      <c r="P9600" s="28"/>
      <c r="Q9600" s="28"/>
      <c r="R9600" s="28"/>
    </row>
    <row r="9601" spans="2:18">
      <c r="B9601" s="28"/>
      <c r="C9601" s="28"/>
      <c r="D9601" s="28"/>
      <c r="E9601" s="28"/>
      <c r="F9601" s="28"/>
      <c r="G9601" s="28"/>
      <c r="H9601" s="28"/>
      <c r="I9601" s="28"/>
      <c r="J9601" s="28"/>
      <c r="K9601" s="28"/>
      <c r="L9601" s="28"/>
      <c r="M9601" s="28"/>
      <c r="N9601" s="28"/>
      <c r="O9601" s="28"/>
      <c r="P9601" s="28"/>
      <c r="Q9601" s="28"/>
      <c r="R9601" s="28"/>
    </row>
    <row r="9602" spans="2:18">
      <c r="B9602" s="28"/>
      <c r="C9602" s="28"/>
      <c r="D9602" s="28"/>
      <c r="E9602" s="28"/>
      <c r="F9602" s="28"/>
      <c r="G9602" s="28"/>
      <c r="H9602" s="28"/>
      <c r="I9602" s="28"/>
      <c r="J9602" s="28"/>
      <c r="K9602" s="28"/>
      <c r="L9602" s="28"/>
      <c r="M9602" s="28"/>
      <c r="N9602" s="28"/>
      <c r="O9602" s="28"/>
      <c r="P9602" s="28"/>
      <c r="Q9602" s="28"/>
      <c r="R9602" s="28"/>
    </row>
    <row r="9603" spans="2:18">
      <c r="B9603" s="28"/>
      <c r="C9603" s="28"/>
      <c r="D9603" s="28"/>
      <c r="E9603" s="28"/>
      <c r="F9603" s="28"/>
      <c r="G9603" s="28"/>
      <c r="H9603" s="28"/>
      <c r="I9603" s="28"/>
      <c r="J9603" s="28"/>
      <c r="K9603" s="28"/>
      <c r="L9603" s="28"/>
      <c r="M9603" s="28"/>
      <c r="N9603" s="28"/>
      <c r="O9603" s="28"/>
      <c r="P9603" s="28"/>
      <c r="Q9603" s="28"/>
      <c r="R9603" s="28"/>
    </row>
    <row r="9604" spans="2:18">
      <c r="B9604" s="28"/>
      <c r="C9604" s="28"/>
      <c r="D9604" s="28"/>
      <c r="E9604" s="28"/>
      <c r="F9604" s="28"/>
      <c r="G9604" s="28"/>
      <c r="H9604" s="28"/>
      <c r="I9604" s="28"/>
      <c r="J9604" s="28"/>
      <c r="K9604" s="28"/>
      <c r="L9604" s="28"/>
      <c r="M9604" s="28"/>
      <c r="N9604" s="28"/>
      <c r="O9604" s="28"/>
      <c r="P9604" s="28"/>
      <c r="Q9604" s="28"/>
      <c r="R9604" s="28"/>
    </row>
    <row r="9605" spans="2:18">
      <c r="B9605" s="28"/>
      <c r="C9605" s="28"/>
      <c r="D9605" s="28"/>
      <c r="E9605" s="28"/>
      <c r="F9605" s="28"/>
      <c r="G9605" s="28"/>
      <c r="H9605" s="28"/>
      <c r="I9605" s="28"/>
      <c r="J9605" s="28"/>
      <c r="K9605" s="28"/>
      <c r="L9605" s="28"/>
      <c r="M9605" s="28"/>
      <c r="N9605" s="28"/>
      <c r="O9605" s="28"/>
      <c r="P9605" s="28"/>
      <c r="Q9605" s="28"/>
      <c r="R9605" s="28"/>
    </row>
    <row r="9606" spans="2:18">
      <c r="B9606" s="28"/>
      <c r="C9606" s="28"/>
      <c r="D9606" s="28"/>
      <c r="E9606" s="28"/>
      <c r="F9606" s="28"/>
      <c r="G9606" s="28"/>
      <c r="H9606" s="28"/>
      <c r="I9606" s="28"/>
      <c r="J9606" s="28"/>
      <c r="K9606" s="28"/>
      <c r="L9606" s="28"/>
      <c r="M9606" s="28"/>
      <c r="N9606" s="28"/>
      <c r="O9606" s="28"/>
      <c r="P9606" s="28"/>
      <c r="Q9606" s="28"/>
      <c r="R9606" s="28"/>
    </row>
    <row r="9607" spans="2:18">
      <c r="B9607" s="28"/>
      <c r="C9607" s="28"/>
      <c r="D9607" s="28"/>
      <c r="E9607" s="28"/>
      <c r="F9607" s="28"/>
      <c r="G9607" s="28"/>
      <c r="H9607" s="28"/>
      <c r="I9607" s="28"/>
      <c r="J9607" s="28"/>
      <c r="K9607" s="28"/>
      <c r="L9607" s="28"/>
      <c r="M9607" s="28"/>
      <c r="N9607" s="28"/>
      <c r="O9607" s="28"/>
      <c r="P9607" s="28"/>
      <c r="Q9607" s="28"/>
      <c r="R9607" s="28"/>
    </row>
    <row r="9608" spans="2:18">
      <c r="B9608" s="28"/>
      <c r="C9608" s="28"/>
      <c r="D9608" s="28"/>
      <c r="E9608" s="28"/>
      <c r="F9608" s="28"/>
      <c r="G9608" s="28"/>
      <c r="H9608" s="28"/>
      <c r="I9608" s="28"/>
      <c r="J9608" s="28"/>
      <c r="K9608" s="28"/>
      <c r="L9608" s="28"/>
      <c r="M9608" s="28"/>
      <c r="N9608" s="28"/>
      <c r="O9608" s="28"/>
      <c r="P9608" s="28"/>
      <c r="Q9608" s="28"/>
      <c r="R9608" s="28"/>
    </row>
    <row r="9609" spans="2:18">
      <c r="B9609" s="28"/>
      <c r="C9609" s="28"/>
      <c r="D9609" s="28"/>
      <c r="E9609" s="28"/>
      <c r="F9609" s="28"/>
      <c r="G9609" s="28"/>
      <c r="H9609" s="28"/>
      <c r="I9609" s="28"/>
      <c r="J9609" s="28"/>
      <c r="K9609" s="28"/>
      <c r="L9609" s="28"/>
      <c r="M9609" s="28"/>
      <c r="N9609" s="28"/>
      <c r="O9609" s="28"/>
      <c r="P9609" s="28"/>
      <c r="Q9609" s="28"/>
      <c r="R9609" s="28"/>
    </row>
    <row r="9610" spans="2:18">
      <c r="B9610" s="28"/>
      <c r="C9610" s="28"/>
      <c r="D9610" s="28"/>
      <c r="E9610" s="28"/>
      <c r="F9610" s="28"/>
      <c r="G9610" s="28"/>
      <c r="H9610" s="28"/>
      <c r="I9610" s="28"/>
      <c r="J9610" s="28"/>
      <c r="K9610" s="28"/>
      <c r="L9610" s="28"/>
      <c r="M9610" s="28"/>
      <c r="N9610" s="28"/>
      <c r="O9610" s="28"/>
      <c r="P9610" s="28"/>
      <c r="Q9610" s="28"/>
      <c r="R9610" s="28"/>
    </row>
    <row r="9611" spans="2:18">
      <c r="B9611" s="28"/>
      <c r="C9611" s="28"/>
      <c r="D9611" s="28"/>
      <c r="E9611" s="28"/>
      <c r="F9611" s="28"/>
      <c r="G9611" s="28"/>
      <c r="H9611" s="28"/>
      <c r="I9611" s="28"/>
      <c r="J9611" s="28"/>
      <c r="K9611" s="28"/>
      <c r="L9611" s="28"/>
      <c r="M9611" s="28"/>
      <c r="N9611" s="28"/>
      <c r="O9611" s="28"/>
      <c r="P9611" s="28"/>
      <c r="Q9611" s="28"/>
      <c r="R9611" s="28"/>
    </row>
    <row r="9612" spans="2:18">
      <c r="B9612" s="28"/>
      <c r="C9612" s="28"/>
      <c r="D9612" s="28"/>
      <c r="E9612" s="28"/>
      <c r="F9612" s="28"/>
      <c r="G9612" s="28"/>
      <c r="H9612" s="28"/>
      <c r="I9612" s="28"/>
      <c r="J9612" s="28"/>
      <c r="K9612" s="28"/>
      <c r="L9612" s="28"/>
      <c r="M9612" s="28"/>
      <c r="N9612" s="28"/>
      <c r="O9612" s="28"/>
      <c r="P9612" s="28"/>
      <c r="Q9612" s="28"/>
      <c r="R9612" s="28"/>
    </row>
    <row r="9613" spans="2:18">
      <c r="B9613" s="28"/>
      <c r="C9613" s="28"/>
      <c r="D9613" s="28"/>
      <c r="E9613" s="28"/>
      <c r="F9613" s="28"/>
      <c r="G9613" s="28"/>
      <c r="H9613" s="28"/>
      <c r="I9613" s="28"/>
      <c r="J9613" s="28"/>
      <c r="K9613" s="28"/>
      <c r="L9613" s="28"/>
      <c r="M9613" s="28"/>
      <c r="N9613" s="28"/>
      <c r="O9613" s="28"/>
      <c r="P9613" s="28"/>
      <c r="Q9613" s="28"/>
      <c r="R9613" s="28"/>
    </row>
    <row r="9614" spans="2:18">
      <c r="B9614" s="28"/>
      <c r="C9614" s="28"/>
      <c r="D9614" s="28"/>
      <c r="E9614" s="28"/>
      <c r="F9614" s="28"/>
      <c r="G9614" s="28"/>
      <c r="H9614" s="28"/>
      <c r="I9614" s="28"/>
      <c r="J9614" s="28"/>
      <c r="K9614" s="28"/>
      <c r="L9614" s="28"/>
      <c r="M9614" s="28"/>
      <c r="N9614" s="28"/>
      <c r="O9614" s="28"/>
      <c r="P9614" s="28"/>
      <c r="Q9614" s="28"/>
      <c r="R9614" s="28"/>
    </row>
    <row r="9615" spans="2:18">
      <c r="B9615" s="28"/>
      <c r="C9615" s="28"/>
      <c r="D9615" s="28"/>
      <c r="E9615" s="28"/>
      <c r="F9615" s="28"/>
      <c r="G9615" s="28"/>
      <c r="H9615" s="28"/>
      <c r="I9615" s="28"/>
      <c r="J9615" s="28"/>
      <c r="K9615" s="28"/>
      <c r="L9615" s="28"/>
      <c r="M9615" s="28"/>
      <c r="N9615" s="28"/>
      <c r="O9615" s="28"/>
      <c r="P9615" s="28"/>
      <c r="Q9615" s="28"/>
      <c r="R9615" s="28"/>
    </row>
    <row r="9616" spans="2:18">
      <c r="B9616" s="28"/>
      <c r="C9616" s="28"/>
      <c r="D9616" s="28"/>
      <c r="E9616" s="28"/>
      <c r="F9616" s="28"/>
      <c r="G9616" s="28"/>
      <c r="H9616" s="28"/>
      <c r="I9616" s="28"/>
      <c r="J9616" s="28"/>
      <c r="K9616" s="28"/>
      <c r="L9616" s="28"/>
      <c r="M9616" s="28"/>
      <c r="N9616" s="28"/>
      <c r="O9616" s="28"/>
      <c r="P9616" s="28"/>
      <c r="Q9616" s="28"/>
      <c r="R9616" s="28"/>
    </row>
    <row r="9617" spans="2:18">
      <c r="B9617" s="28"/>
      <c r="C9617" s="28"/>
      <c r="D9617" s="28"/>
      <c r="E9617" s="28"/>
      <c r="F9617" s="28"/>
      <c r="G9617" s="28"/>
      <c r="H9617" s="28"/>
      <c r="I9617" s="28"/>
      <c r="J9617" s="28"/>
      <c r="K9617" s="28"/>
      <c r="L9617" s="28"/>
      <c r="M9617" s="28"/>
      <c r="N9617" s="28"/>
      <c r="O9617" s="28"/>
      <c r="P9617" s="28"/>
      <c r="Q9617" s="28"/>
      <c r="R9617" s="28"/>
    </row>
    <row r="9618" spans="2:18">
      <c r="B9618" s="28"/>
      <c r="C9618" s="28"/>
      <c r="D9618" s="28"/>
      <c r="E9618" s="28"/>
      <c r="F9618" s="28"/>
      <c r="G9618" s="28"/>
      <c r="H9618" s="28"/>
      <c r="I9618" s="28"/>
      <c r="J9618" s="28"/>
      <c r="K9618" s="28"/>
      <c r="L9618" s="28"/>
      <c r="M9618" s="28"/>
      <c r="N9618" s="28"/>
      <c r="O9618" s="28"/>
      <c r="P9618" s="28"/>
      <c r="Q9618" s="28"/>
      <c r="R9618" s="28"/>
    </row>
    <row r="9619" spans="2:18">
      <c r="B9619" s="28"/>
      <c r="C9619" s="28"/>
      <c r="D9619" s="28"/>
      <c r="E9619" s="28"/>
      <c r="F9619" s="28"/>
      <c r="G9619" s="28"/>
      <c r="H9619" s="28"/>
      <c r="I9619" s="28"/>
      <c r="J9619" s="28"/>
      <c r="K9619" s="28"/>
      <c r="L9619" s="28"/>
      <c r="M9619" s="28"/>
      <c r="N9619" s="28"/>
      <c r="O9619" s="28"/>
      <c r="P9619" s="28"/>
      <c r="Q9619" s="28"/>
      <c r="R9619" s="28"/>
    </row>
    <row r="9620" spans="2:18">
      <c r="B9620" s="28"/>
      <c r="C9620" s="28"/>
      <c r="D9620" s="28"/>
      <c r="E9620" s="28"/>
      <c r="F9620" s="28"/>
      <c r="G9620" s="28"/>
      <c r="H9620" s="28"/>
      <c r="I9620" s="28"/>
      <c r="J9620" s="28"/>
      <c r="K9620" s="28"/>
      <c r="L9620" s="28"/>
      <c r="M9620" s="28"/>
      <c r="N9620" s="28"/>
      <c r="O9620" s="28"/>
      <c r="P9620" s="28"/>
      <c r="Q9620" s="28"/>
      <c r="R9620" s="28"/>
    </row>
    <row r="9621" spans="2:18">
      <c r="B9621" s="28"/>
      <c r="C9621" s="28"/>
      <c r="D9621" s="28"/>
      <c r="E9621" s="28"/>
      <c r="F9621" s="28"/>
      <c r="G9621" s="28"/>
      <c r="H9621" s="28"/>
      <c r="I9621" s="28"/>
      <c r="J9621" s="28"/>
      <c r="K9621" s="28"/>
      <c r="L9621" s="28"/>
      <c r="M9621" s="28"/>
      <c r="N9621" s="28"/>
      <c r="O9621" s="28"/>
      <c r="P9621" s="28"/>
      <c r="Q9621" s="28"/>
      <c r="R9621" s="28"/>
    </row>
    <row r="9622" spans="2:18">
      <c r="B9622" s="28"/>
      <c r="C9622" s="28"/>
      <c r="D9622" s="28"/>
      <c r="E9622" s="28"/>
      <c r="F9622" s="28"/>
      <c r="G9622" s="28"/>
      <c r="H9622" s="28"/>
      <c r="I9622" s="28"/>
      <c r="J9622" s="28"/>
      <c r="K9622" s="28"/>
      <c r="L9622" s="28"/>
      <c r="M9622" s="28"/>
      <c r="N9622" s="28"/>
      <c r="O9622" s="28"/>
      <c r="P9622" s="28"/>
      <c r="Q9622" s="28"/>
      <c r="R9622" s="28"/>
    </row>
    <row r="9623" spans="2:18">
      <c r="B9623" s="28"/>
      <c r="C9623" s="28"/>
      <c r="D9623" s="28"/>
      <c r="E9623" s="28"/>
      <c r="F9623" s="28"/>
      <c r="G9623" s="28"/>
      <c r="H9623" s="28"/>
      <c r="I9623" s="28"/>
      <c r="J9623" s="28"/>
      <c r="K9623" s="28"/>
      <c r="L9623" s="28"/>
      <c r="M9623" s="28"/>
      <c r="N9623" s="28"/>
      <c r="O9623" s="28"/>
      <c r="P9623" s="28"/>
      <c r="Q9623" s="28"/>
      <c r="R9623" s="28"/>
    </row>
    <row r="9624" spans="2:18">
      <c r="B9624" s="28"/>
      <c r="C9624" s="28"/>
      <c r="D9624" s="28"/>
      <c r="E9624" s="28"/>
      <c r="F9624" s="28"/>
      <c r="G9624" s="28"/>
      <c r="H9624" s="28"/>
      <c r="I9624" s="28"/>
      <c r="J9624" s="28"/>
      <c r="K9624" s="28"/>
      <c r="L9624" s="28"/>
      <c r="M9624" s="28"/>
      <c r="N9624" s="28"/>
      <c r="O9624" s="28"/>
      <c r="P9624" s="28"/>
      <c r="Q9624" s="28"/>
      <c r="R9624" s="28"/>
    </row>
    <row r="9625" spans="2:18">
      <c r="B9625" s="28"/>
      <c r="C9625" s="28"/>
      <c r="D9625" s="28"/>
      <c r="E9625" s="28"/>
      <c r="F9625" s="28"/>
      <c r="G9625" s="28"/>
      <c r="H9625" s="28"/>
      <c r="I9625" s="28"/>
      <c r="J9625" s="28"/>
      <c r="K9625" s="28"/>
      <c r="L9625" s="28"/>
      <c r="M9625" s="28"/>
      <c r="N9625" s="28"/>
      <c r="O9625" s="28"/>
      <c r="P9625" s="28"/>
      <c r="Q9625" s="28"/>
      <c r="R9625" s="28"/>
    </row>
    <row r="9626" spans="2:18">
      <c r="B9626" s="28"/>
      <c r="C9626" s="28"/>
      <c r="D9626" s="28"/>
      <c r="E9626" s="28"/>
      <c r="F9626" s="28"/>
      <c r="G9626" s="28"/>
      <c r="H9626" s="28"/>
      <c r="I9626" s="28"/>
      <c r="J9626" s="28"/>
      <c r="K9626" s="28"/>
      <c r="L9626" s="28"/>
      <c r="M9626" s="28"/>
      <c r="N9626" s="28"/>
      <c r="O9626" s="28"/>
      <c r="P9626" s="28"/>
      <c r="Q9626" s="28"/>
      <c r="R9626" s="28"/>
    </row>
    <row r="9627" spans="2:18">
      <c r="B9627" s="28"/>
      <c r="C9627" s="28"/>
      <c r="D9627" s="28"/>
      <c r="E9627" s="28"/>
      <c r="F9627" s="28"/>
      <c r="G9627" s="28"/>
      <c r="H9627" s="28"/>
      <c r="I9627" s="28"/>
      <c r="J9627" s="28"/>
      <c r="K9627" s="28"/>
      <c r="L9627" s="28"/>
      <c r="M9627" s="28"/>
      <c r="N9627" s="28"/>
      <c r="O9627" s="28"/>
      <c r="P9627" s="28"/>
      <c r="Q9627" s="28"/>
      <c r="R9627" s="28"/>
    </row>
    <row r="9628" spans="2:18">
      <c r="B9628" s="28"/>
      <c r="C9628" s="28"/>
      <c r="D9628" s="28"/>
      <c r="E9628" s="28"/>
      <c r="F9628" s="28"/>
      <c r="G9628" s="28"/>
      <c r="H9628" s="28"/>
      <c r="I9628" s="28"/>
      <c r="J9628" s="28"/>
      <c r="K9628" s="28"/>
      <c r="L9628" s="28"/>
      <c r="M9628" s="28"/>
      <c r="N9628" s="28"/>
      <c r="O9628" s="28"/>
      <c r="P9628" s="28"/>
      <c r="Q9628" s="28"/>
      <c r="R9628" s="28"/>
    </row>
    <row r="9629" spans="2:18">
      <c r="B9629" s="28"/>
      <c r="C9629" s="28"/>
      <c r="D9629" s="28"/>
      <c r="E9629" s="28"/>
      <c r="F9629" s="28"/>
      <c r="G9629" s="28"/>
      <c r="H9629" s="28"/>
      <c r="I9629" s="28"/>
      <c r="J9629" s="28"/>
      <c r="K9629" s="28"/>
      <c r="L9629" s="28"/>
      <c r="M9629" s="28"/>
      <c r="N9629" s="28"/>
      <c r="O9629" s="28"/>
      <c r="P9629" s="28"/>
      <c r="Q9629" s="28"/>
      <c r="R9629" s="28"/>
    </row>
    <row r="9630" spans="2:18">
      <c r="B9630" s="28"/>
      <c r="C9630" s="28"/>
      <c r="D9630" s="28"/>
      <c r="E9630" s="28"/>
      <c r="F9630" s="28"/>
      <c r="G9630" s="28"/>
      <c r="H9630" s="28"/>
      <c r="I9630" s="28"/>
      <c r="J9630" s="28"/>
      <c r="K9630" s="28"/>
      <c r="L9630" s="28"/>
      <c r="M9630" s="28"/>
      <c r="N9630" s="28"/>
      <c r="O9630" s="28"/>
      <c r="P9630" s="28"/>
      <c r="Q9630" s="28"/>
      <c r="R9630" s="28"/>
    </row>
    <row r="9631" spans="2:18">
      <c r="B9631" s="28"/>
      <c r="C9631" s="28"/>
      <c r="D9631" s="28"/>
      <c r="E9631" s="28"/>
      <c r="F9631" s="28"/>
      <c r="G9631" s="28"/>
      <c r="H9631" s="28"/>
      <c r="I9631" s="28"/>
      <c r="J9631" s="28"/>
      <c r="K9631" s="28"/>
      <c r="L9631" s="28"/>
      <c r="M9631" s="28"/>
      <c r="N9631" s="28"/>
      <c r="O9631" s="28"/>
      <c r="P9631" s="28"/>
      <c r="Q9631" s="28"/>
      <c r="R9631" s="28"/>
    </row>
    <row r="9632" spans="2:18">
      <c r="B9632" s="28"/>
      <c r="C9632" s="28"/>
      <c r="D9632" s="28"/>
      <c r="E9632" s="28"/>
      <c r="F9632" s="28"/>
      <c r="G9632" s="28"/>
      <c r="H9632" s="28"/>
      <c r="I9632" s="28"/>
      <c r="J9632" s="28"/>
      <c r="K9632" s="28"/>
      <c r="L9632" s="28"/>
      <c r="M9632" s="28"/>
      <c r="N9632" s="28"/>
      <c r="O9632" s="28"/>
      <c r="P9632" s="28"/>
      <c r="Q9632" s="28"/>
      <c r="R9632" s="28"/>
    </row>
    <row r="9633" spans="2:18">
      <c r="B9633" s="28"/>
      <c r="C9633" s="28"/>
      <c r="D9633" s="28"/>
      <c r="E9633" s="28"/>
      <c r="F9633" s="28"/>
      <c r="G9633" s="28"/>
      <c r="H9633" s="28"/>
      <c r="I9633" s="28"/>
      <c r="J9633" s="28"/>
      <c r="K9633" s="28"/>
      <c r="L9633" s="28"/>
      <c r="M9633" s="28"/>
      <c r="N9633" s="28"/>
      <c r="O9633" s="28"/>
      <c r="P9633" s="28"/>
      <c r="Q9633" s="28"/>
      <c r="R9633" s="28"/>
    </row>
    <row r="9634" spans="2:18">
      <c r="B9634" s="28"/>
      <c r="C9634" s="28"/>
      <c r="D9634" s="28"/>
      <c r="E9634" s="28"/>
      <c r="F9634" s="28"/>
      <c r="G9634" s="28"/>
      <c r="H9634" s="28"/>
      <c r="I9634" s="28"/>
      <c r="J9634" s="28"/>
      <c r="K9634" s="28"/>
      <c r="L9634" s="28"/>
      <c r="M9634" s="28"/>
      <c r="N9634" s="28"/>
      <c r="O9634" s="28"/>
      <c r="P9634" s="28"/>
      <c r="Q9634" s="28"/>
      <c r="R9634" s="28"/>
    </row>
    <row r="9635" spans="2:18">
      <c r="B9635" s="28"/>
      <c r="C9635" s="28"/>
      <c r="D9635" s="28"/>
      <c r="E9635" s="28"/>
      <c r="F9635" s="28"/>
      <c r="G9635" s="28"/>
      <c r="H9635" s="28"/>
      <c r="I9635" s="28"/>
      <c r="J9635" s="28"/>
      <c r="K9635" s="28"/>
      <c r="L9635" s="28"/>
      <c r="M9635" s="28"/>
      <c r="N9635" s="28"/>
      <c r="O9635" s="28"/>
      <c r="P9635" s="28"/>
      <c r="Q9635" s="28"/>
      <c r="R9635" s="28"/>
    </row>
    <row r="9636" spans="2:18">
      <c r="B9636" s="28"/>
      <c r="C9636" s="28"/>
      <c r="D9636" s="28"/>
      <c r="E9636" s="28"/>
      <c r="F9636" s="28"/>
      <c r="G9636" s="28"/>
      <c r="H9636" s="28"/>
      <c r="I9636" s="28"/>
      <c r="J9636" s="28"/>
      <c r="K9636" s="28"/>
      <c r="L9636" s="28"/>
      <c r="M9636" s="28"/>
      <c r="N9636" s="28"/>
      <c r="O9636" s="28"/>
      <c r="P9636" s="28"/>
      <c r="Q9636" s="28"/>
      <c r="R9636" s="28"/>
    </row>
    <row r="9637" spans="2:18">
      <c r="B9637" s="28"/>
      <c r="C9637" s="28"/>
      <c r="D9637" s="28"/>
      <c r="E9637" s="28"/>
      <c r="F9637" s="28"/>
      <c r="G9637" s="28"/>
      <c r="H9637" s="28"/>
      <c r="I9637" s="28"/>
      <c r="J9637" s="28"/>
      <c r="K9637" s="28"/>
      <c r="L9637" s="28"/>
      <c r="M9637" s="28"/>
      <c r="N9637" s="28"/>
      <c r="O9637" s="28"/>
      <c r="P9637" s="28"/>
      <c r="Q9637" s="28"/>
      <c r="R9637" s="28"/>
    </row>
    <row r="9638" spans="2:18">
      <c r="B9638" s="28"/>
      <c r="C9638" s="28"/>
      <c r="D9638" s="28"/>
      <c r="E9638" s="28"/>
      <c r="F9638" s="28"/>
      <c r="G9638" s="28"/>
      <c r="H9638" s="28"/>
      <c r="I9638" s="28"/>
      <c r="J9638" s="28"/>
      <c r="K9638" s="28"/>
      <c r="L9638" s="28"/>
      <c r="M9638" s="28"/>
      <c r="N9638" s="28"/>
      <c r="O9638" s="28"/>
      <c r="P9638" s="28"/>
      <c r="Q9638" s="28"/>
      <c r="R9638" s="28"/>
    </row>
    <row r="9639" spans="2:18">
      <c r="B9639" s="28"/>
      <c r="C9639" s="28"/>
      <c r="D9639" s="28"/>
      <c r="E9639" s="28"/>
      <c r="F9639" s="28"/>
      <c r="G9639" s="28"/>
      <c r="H9639" s="28"/>
      <c r="I9639" s="28"/>
      <c r="J9639" s="28"/>
      <c r="K9639" s="28"/>
      <c r="L9639" s="28"/>
      <c r="M9639" s="28"/>
      <c r="N9639" s="28"/>
      <c r="O9639" s="28"/>
      <c r="P9639" s="28"/>
      <c r="Q9639" s="28"/>
      <c r="R9639" s="28"/>
    </row>
    <row r="9640" spans="2:18">
      <c r="B9640" s="28"/>
      <c r="C9640" s="28"/>
      <c r="D9640" s="28"/>
      <c r="E9640" s="28"/>
      <c r="F9640" s="28"/>
      <c r="G9640" s="28"/>
      <c r="H9640" s="28"/>
      <c r="I9640" s="28"/>
      <c r="J9640" s="28"/>
      <c r="K9640" s="28"/>
      <c r="L9640" s="28"/>
      <c r="M9640" s="28"/>
      <c r="N9640" s="28"/>
      <c r="O9640" s="28"/>
      <c r="P9640" s="28"/>
      <c r="Q9640" s="28"/>
      <c r="R9640" s="28"/>
    </row>
    <row r="9641" spans="2:18">
      <c r="B9641" s="28"/>
      <c r="C9641" s="28"/>
      <c r="D9641" s="28"/>
      <c r="E9641" s="28"/>
      <c r="F9641" s="28"/>
      <c r="G9641" s="28"/>
      <c r="H9641" s="28"/>
      <c r="I9641" s="28"/>
      <c r="J9641" s="28"/>
      <c r="K9641" s="28"/>
      <c r="L9641" s="28"/>
      <c r="M9641" s="28"/>
      <c r="N9641" s="28"/>
      <c r="O9641" s="28"/>
      <c r="P9641" s="28"/>
      <c r="Q9641" s="28"/>
      <c r="R9641" s="28"/>
    </row>
    <row r="9642" spans="2:18">
      <c r="B9642" s="28"/>
      <c r="C9642" s="28"/>
      <c r="D9642" s="28"/>
      <c r="E9642" s="28"/>
      <c r="F9642" s="28"/>
      <c r="G9642" s="28"/>
      <c r="H9642" s="28"/>
      <c r="I9642" s="28"/>
      <c r="J9642" s="28"/>
      <c r="K9642" s="28"/>
      <c r="L9642" s="28"/>
      <c r="M9642" s="28"/>
      <c r="N9642" s="28"/>
      <c r="O9642" s="28"/>
      <c r="P9642" s="28"/>
      <c r="Q9642" s="28"/>
      <c r="R9642" s="28"/>
    </row>
    <row r="9643" spans="2:18">
      <c r="B9643" s="28"/>
      <c r="C9643" s="28"/>
      <c r="D9643" s="28"/>
      <c r="E9643" s="28"/>
      <c r="F9643" s="28"/>
      <c r="G9643" s="28"/>
      <c r="H9643" s="28"/>
      <c r="I9643" s="28"/>
      <c r="J9643" s="28"/>
      <c r="K9643" s="28"/>
      <c r="L9643" s="28"/>
      <c r="M9643" s="28"/>
      <c r="N9643" s="28"/>
      <c r="O9643" s="28"/>
      <c r="P9643" s="28"/>
      <c r="Q9643" s="28"/>
      <c r="R9643" s="28"/>
    </row>
    <row r="9644" spans="2:18">
      <c r="B9644" s="28"/>
      <c r="C9644" s="28"/>
      <c r="D9644" s="28"/>
      <c r="E9644" s="28"/>
      <c r="F9644" s="28"/>
      <c r="G9644" s="28"/>
      <c r="H9644" s="28"/>
      <c r="I9644" s="28"/>
      <c r="J9644" s="28"/>
      <c r="K9644" s="28"/>
      <c r="L9644" s="28"/>
      <c r="M9644" s="28"/>
      <c r="N9644" s="28"/>
      <c r="O9644" s="28"/>
      <c r="P9644" s="28"/>
      <c r="Q9644" s="28"/>
      <c r="R9644" s="28"/>
    </row>
    <row r="9645" spans="2:18">
      <c r="B9645" s="28"/>
      <c r="C9645" s="28"/>
      <c r="D9645" s="28"/>
      <c r="E9645" s="28"/>
      <c r="F9645" s="28"/>
      <c r="G9645" s="28"/>
      <c r="H9645" s="28"/>
      <c r="I9645" s="28"/>
      <c r="J9645" s="28"/>
      <c r="K9645" s="28"/>
      <c r="L9645" s="28"/>
      <c r="M9645" s="28"/>
      <c r="N9645" s="28"/>
      <c r="O9645" s="28"/>
      <c r="P9645" s="28"/>
      <c r="Q9645" s="28"/>
      <c r="R9645" s="28"/>
    </row>
    <row r="9646" spans="2:18">
      <c r="B9646" s="28"/>
      <c r="C9646" s="28"/>
      <c r="D9646" s="28"/>
      <c r="E9646" s="28"/>
      <c r="F9646" s="28"/>
      <c r="G9646" s="28"/>
      <c r="H9646" s="28"/>
      <c r="I9646" s="28"/>
      <c r="J9646" s="28"/>
      <c r="K9646" s="28"/>
      <c r="L9646" s="28"/>
      <c r="M9646" s="28"/>
      <c r="N9646" s="28"/>
      <c r="O9646" s="28"/>
      <c r="P9646" s="28"/>
      <c r="Q9646" s="28"/>
      <c r="R9646" s="28"/>
    </row>
    <row r="9647" spans="2:18">
      <c r="B9647" s="28"/>
      <c r="C9647" s="28"/>
      <c r="D9647" s="28"/>
      <c r="E9647" s="28"/>
      <c r="F9647" s="28"/>
      <c r="G9647" s="28"/>
      <c r="H9647" s="28"/>
      <c r="I9647" s="28"/>
      <c r="J9647" s="28"/>
      <c r="K9647" s="28"/>
      <c r="L9647" s="28"/>
      <c r="M9647" s="28"/>
      <c r="N9647" s="28"/>
      <c r="O9647" s="28"/>
      <c r="P9647" s="28"/>
      <c r="Q9647" s="28"/>
      <c r="R9647" s="28"/>
    </row>
    <row r="9648" spans="2:18">
      <c r="B9648" s="28"/>
      <c r="C9648" s="28"/>
      <c r="D9648" s="28"/>
      <c r="E9648" s="28"/>
      <c r="F9648" s="28"/>
      <c r="G9648" s="28"/>
      <c r="H9648" s="28"/>
      <c r="I9648" s="28"/>
      <c r="J9648" s="28"/>
      <c r="K9648" s="28"/>
      <c r="L9648" s="28"/>
      <c r="M9648" s="28"/>
      <c r="N9648" s="28"/>
      <c r="O9648" s="28"/>
      <c r="P9648" s="28"/>
      <c r="Q9648" s="28"/>
      <c r="R9648" s="28"/>
    </row>
    <row r="9649" spans="2:18">
      <c r="B9649" s="28"/>
      <c r="C9649" s="28"/>
      <c r="D9649" s="28"/>
      <c r="E9649" s="28"/>
      <c r="F9649" s="28"/>
      <c r="G9649" s="28"/>
      <c r="H9649" s="28"/>
      <c r="I9649" s="28"/>
      <c r="J9649" s="28"/>
      <c r="K9649" s="28"/>
      <c r="L9649" s="28"/>
      <c r="M9649" s="28"/>
      <c r="N9649" s="28"/>
      <c r="O9649" s="28"/>
      <c r="P9649" s="28"/>
      <c r="Q9649" s="28"/>
      <c r="R9649" s="28"/>
    </row>
    <row r="9650" spans="2:18">
      <c r="B9650" s="28"/>
      <c r="C9650" s="28"/>
      <c r="D9650" s="28"/>
      <c r="E9650" s="28"/>
      <c r="F9650" s="28"/>
      <c r="G9650" s="28"/>
      <c r="H9650" s="28"/>
      <c r="I9650" s="28"/>
      <c r="J9650" s="28"/>
      <c r="K9650" s="28"/>
      <c r="L9650" s="28"/>
      <c r="M9650" s="28"/>
      <c r="N9650" s="28"/>
      <c r="O9650" s="28"/>
      <c r="P9650" s="28"/>
      <c r="Q9650" s="28"/>
      <c r="R9650" s="28"/>
    </row>
    <row r="9651" spans="2:18">
      <c r="B9651" s="28"/>
      <c r="C9651" s="28"/>
      <c r="D9651" s="28"/>
      <c r="E9651" s="28"/>
      <c r="F9651" s="28"/>
      <c r="G9651" s="28"/>
      <c r="H9651" s="28"/>
      <c r="I9651" s="28"/>
      <c r="J9651" s="28"/>
      <c r="K9651" s="28"/>
      <c r="L9651" s="28"/>
      <c r="M9651" s="28"/>
      <c r="N9651" s="28"/>
      <c r="O9651" s="28"/>
      <c r="P9651" s="28"/>
      <c r="Q9651" s="28"/>
      <c r="R9651" s="28"/>
    </row>
    <row r="9652" spans="2:18">
      <c r="B9652" s="28"/>
      <c r="C9652" s="28"/>
      <c r="D9652" s="28"/>
      <c r="E9652" s="28"/>
      <c r="F9652" s="28"/>
      <c r="G9652" s="28"/>
      <c r="H9652" s="28"/>
      <c r="I9652" s="28"/>
      <c r="J9652" s="28"/>
      <c r="K9652" s="28"/>
      <c r="L9652" s="28"/>
      <c r="M9652" s="28"/>
      <c r="N9652" s="28"/>
      <c r="O9652" s="28"/>
      <c r="P9652" s="28"/>
      <c r="Q9652" s="28"/>
      <c r="R9652" s="28"/>
    </row>
    <row r="9653" spans="2:18">
      <c r="B9653" s="28"/>
      <c r="C9653" s="28"/>
      <c r="D9653" s="28"/>
      <c r="E9653" s="28"/>
      <c r="F9653" s="28"/>
      <c r="G9653" s="28"/>
      <c r="H9653" s="28"/>
      <c r="I9653" s="28"/>
      <c r="J9653" s="28"/>
      <c r="K9653" s="28"/>
      <c r="L9653" s="28"/>
      <c r="M9653" s="28"/>
      <c r="N9653" s="28"/>
      <c r="O9653" s="28"/>
      <c r="P9653" s="28"/>
      <c r="Q9653" s="28"/>
      <c r="R9653" s="28"/>
    </row>
    <row r="9654" spans="2:18">
      <c r="B9654" s="28"/>
      <c r="C9654" s="28"/>
      <c r="D9654" s="28"/>
      <c r="E9654" s="28"/>
      <c r="F9654" s="28"/>
      <c r="G9654" s="28"/>
      <c r="H9654" s="28"/>
      <c r="I9654" s="28"/>
      <c r="J9654" s="28"/>
      <c r="K9654" s="28"/>
      <c r="L9654" s="28"/>
      <c r="M9654" s="28"/>
      <c r="N9654" s="28"/>
      <c r="O9654" s="28"/>
      <c r="P9654" s="28"/>
      <c r="Q9654" s="28"/>
      <c r="R9654" s="28"/>
    </row>
    <row r="9655" spans="2:18">
      <c r="B9655" s="28"/>
      <c r="C9655" s="28"/>
      <c r="D9655" s="28"/>
      <c r="E9655" s="28"/>
      <c r="F9655" s="28"/>
      <c r="G9655" s="28"/>
      <c r="H9655" s="28"/>
      <c r="I9655" s="28"/>
      <c r="J9655" s="28"/>
      <c r="K9655" s="28"/>
      <c r="L9655" s="28"/>
      <c r="M9655" s="28"/>
      <c r="N9655" s="28"/>
      <c r="O9655" s="28"/>
      <c r="P9655" s="28"/>
      <c r="Q9655" s="28"/>
      <c r="R9655" s="28"/>
    </row>
    <row r="9656" spans="2:18">
      <c r="B9656" s="28"/>
      <c r="C9656" s="28"/>
      <c r="D9656" s="28"/>
      <c r="E9656" s="28"/>
      <c r="F9656" s="28"/>
      <c r="G9656" s="28"/>
      <c r="H9656" s="28"/>
      <c r="I9656" s="28"/>
      <c r="J9656" s="28"/>
      <c r="K9656" s="28"/>
      <c r="L9656" s="28"/>
      <c r="M9656" s="28"/>
      <c r="N9656" s="28"/>
      <c r="O9656" s="28"/>
      <c r="P9656" s="28"/>
      <c r="Q9656" s="28"/>
      <c r="R9656" s="28"/>
    </row>
    <row r="9657" spans="2:18">
      <c r="B9657" s="28"/>
      <c r="C9657" s="28"/>
      <c r="D9657" s="28"/>
      <c r="E9657" s="28"/>
      <c r="F9657" s="28"/>
      <c r="G9657" s="28"/>
      <c r="H9657" s="28"/>
      <c r="I9657" s="28"/>
      <c r="J9657" s="28"/>
      <c r="K9657" s="28"/>
      <c r="L9657" s="28"/>
      <c r="M9657" s="28"/>
      <c r="N9657" s="28"/>
      <c r="O9657" s="28"/>
      <c r="P9657" s="28"/>
      <c r="Q9657" s="28"/>
      <c r="R9657" s="28"/>
    </row>
    <row r="9658" spans="2:18">
      <c r="B9658" s="28"/>
      <c r="C9658" s="28"/>
      <c r="D9658" s="28"/>
      <c r="E9658" s="28"/>
      <c r="F9658" s="28"/>
      <c r="G9658" s="28"/>
      <c r="H9658" s="28"/>
      <c r="I9658" s="28"/>
      <c r="J9658" s="28"/>
      <c r="K9658" s="28"/>
      <c r="L9658" s="28"/>
      <c r="M9658" s="28"/>
      <c r="N9658" s="28"/>
      <c r="O9658" s="28"/>
      <c r="P9658" s="28"/>
      <c r="Q9658" s="28"/>
      <c r="R9658" s="28"/>
    </row>
    <row r="9659" spans="2:18">
      <c r="B9659" s="28"/>
      <c r="C9659" s="28"/>
      <c r="D9659" s="28"/>
      <c r="E9659" s="28"/>
      <c r="F9659" s="28"/>
      <c r="G9659" s="28"/>
      <c r="H9659" s="28"/>
      <c r="I9659" s="28"/>
      <c r="J9659" s="28"/>
      <c r="K9659" s="28"/>
      <c r="L9659" s="28"/>
      <c r="M9659" s="28"/>
      <c r="N9659" s="28"/>
      <c r="O9659" s="28"/>
      <c r="P9659" s="28"/>
      <c r="Q9659" s="28"/>
      <c r="R9659" s="28"/>
    </row>
    <row r="9660" spans="2:18">
      <c r="B9660" s="28"/>
      <c r="C9660" s="28"/>
      <c r="D9660" s="28"/>
      <c r="E9660" s="28"/>
      <c r="F9660" s="28"/>
      <c r="G9660" s="28"/>
      <c r="H9660" s="28"/>
      <c r="I9660" s="28"/>
      <c r="J9660" s="28"/>
      <c r="K9660" s="28"/>
      <c r="L9660" s="28"/>
      <c r="M9660" s="28"/>
      <c r="N9660" s="28"/>
      <c r="O9660" s="28"/>
      <c r="P9660" s="28"/>
      <c r="Q9660" s="28"/>
      <c r="R9660" s="28"/>
    </row>
    <row r="9661" spans="2:18">
      <c r="B9661" s="28"/>
      <c r="C9661" s="28"/>
      <c r="D9661" s="28"/>
      <c r="E9661" s="28"/>
      <c r="F9661" s="28"/>
      <c r="G9661" s="28"/>
      <c r="H9661" s="28"/>
      <c r="I9661" s="28"/>
      <c r="J9661" s="28"/>
      <c r="K9661" s="28"/>
      <c r="L9661" s="28"/>
      <c r="M9661" s="28"/>
      <c r="N9661" s="28"/>
      <c r="O9661" s="28"/>
      <c r="P9661" s="28"/>
      <c r="Q9661" s="28"/>
      <c r="R9661" s="28"/>
    </row>
    <row r="9662" spans="2:18">
      <c r="B9662" s="28"/>
      <c r="C9662" s="28"/>
      <c r="D9662" s="28"/>
      <c r="E9662" s="28"/>
      <c r="F9662" s="28"/>
      <c r="G9662" s="28"/>
      <c r="H9662" s="28"/>
      <c r="I9662" s="28"/>
      <c r="J9662" s="28"/>
      <c r="K9662" s="28"/>
      <c r="L9662" s="28"/>
      <c r="M9662" s="28"/>
      <c r="N9662" s="28"/>
      <c r="O9662" s="28"/>
      <c r="P9662" s="28"/>
      <c r="Q9662" s="28"/>
      <c r="R9662" s="28"/>
    </row>
    <row r="9663" spans="2:18">
      <c r="B9663" s="28"/>
      <c r="C9663" s="28"/>
      <c r="D9663" s="28"/>
      <c r="E9663" s="28"/>
      <c r="F9663" s="28"/>
      <c r="G9663" s="28"/>
      <c r="H9663" s="28"/>
      <c r="I9663" s="28"/>
      <c r="J9663" s="28"/>
      <c r="K9663" s="28"/>
      <c r="L9663" s="28"/>
      <c r="M9663" s="28"/>
      <c r="N9663" s="28"/>
      <c r="O9663" s="28"/>
      <c r="P9663" s="28"/>
      <c r="Q9663" s="28"/>
      <c r="R9663" s="28"/>
    </row>
    <row r="9664" spans="2:18">
      <c r="B9664" s="28"/>
      <c r="C9664" s="28"/>
      <c r="D9664" s="28"/>
      <c r="E9664" s="28"/>
      <c r="F9664" s="28"/>
      <c r="G9664" s="28"/>
      <c r="H9664" s="28"/>
      <c r="I9664" s="28"/>
      <c r="J9664" s="28"/>
      <c r="K9664" s="28"/>
      <c r="L9664" s="28"/>
      <c r="M9664" s="28"/>
      <c r="N9664" s="28"/>
      <c r="O9664" s="28"/>
      <c r="P9664" s="28"/>
      <c r="Q9664" s="28"/>
      <c r="R9664" s="28"/>
    </row>
    <row r="9665" spans="2:18">
      <c r="B9665" s="28"/>
      <c r="C9665" s="28"/>
      <c r="D9665" s="28"/>
      <c r="E9665" s="28"/>
      <c r="F9665" s="28"/>
      <c r="G9665" s="28"/>
      <c r="H9665" s="28"/>
      <c r="I9665" s="28"/>
      <c r="J9665" s="28"/>
      <c r="K9665" s="28"/>
      <c r="L9665" s="28"/>
      <c r="M9665" s="28"/>
      <c r="N9665" s="28"/>
      <c r="O9665" s="28"/>
      <c r="P9665" s="28"/>
      <c r="Q9665" s="28"/>
      <c r="R9665" s="28"/>
    </row>
    <row r="9666" spans="2:18">
      <c r="B9666" s="28"/>
      <c r="C9666" s="28"/>
      <c r="D9666" s="28"/>
      <c r="E9666" s="28"/>
      <c r="F9666" s="28"/>
      <c r="G9666" s="28"/>
      <c r="H9666" s="28"/>
      <c r="I9666" s="28"/>
      <c r="J9666" s="28"/>
      <c r="K9666" s="28"/>
      <c r="L9666" s="28"/>
      <c r="M9666" s="28"/>
      <c r="N9666" s="28"/>
      <c r="O9666" s="28"/>
      <c r="P9666" s="28"/>
      <c r="Q9666" s="28"/>
      <c r="R9666" s="28"/>
    </row>
    <row r="9667" spans="2:18">
      <c r="B9667" s="28"/>
      <c r="C9667" s="28"/>
      <c r="D9667" s="28"/>
      <c r="E9667" s="28"/>
      <c r="F9667" s="28"/>
      <c r="G9667" s="28"/>
      <c r="H9667" s="28"/>
      <c r="I9667" s="28"/>
      <c r="J9667" s="28"/>
      <c r="K9667" s="28"/>
      <c r="L9667" s="28"/>
      <c r="M9667" s="28"/>
      <c r="N9667" s="28"/>
      <c r="O9667" s="28"/>
      <c r="P9667" s="28"/>
      <c r="Q9667" s="28"/>
      <c r="R9667" s="28"/>
    </row>
    <row r="9668" spans="2:18">
      <c r="B9668" s="28"/>
      <c r="C9668" s="28"/>
      <c r="D9668" s="28"/>
      <c r="E9668" s="28"/>
      <c r="F9668" s="28"/>
      <c r="G9668" s="28"/>
      <c r="H9668" s="28"/>
      <c r="I9668" s="28"/>
      <c r="J9668" s="28"/>
      <c r="K9668" s="28"/>
      <c r="L9668" s="28"/>
      <c r="M9668" s="28"/>
      <c r="N9668" s="28"/>
      <c r="O9668" s="28"/>
      <c r="P9668" s="28"/>
      <c r="Q9668" s="28"/>
      <c r="R9668" s="28"/>
    </row>
    <row r="9669" spans="2:18">
      <c r="B9669" s="28"/>
      <c r="C9669" s="28"/>
      <c r="D9669" s="28"/>
      <c r="E9669" s="28"/>
      <c r="F9669" s="28"/>
      <c r="G9669" s="28"/>
      <c r="H9669" s="28"/>
      <c r="I9669" s="28"/>
      <c r="J9669" s="28"/>
      <c r="K9669" s="28"/>
      <c r="L9669" s="28"/>
      <c r="M9669" s="28"/>
      <c r="N9669" s="28"/>
      <c r="O9669" s="28"/>
      <c r="P9669" s="28"/>
      <c r="Q9669" s="28"/>
      <c r="R9669" s="28"/>
    </row>
    <row r="9670" spans="2:18">
      <c r="B9670" s="28"/>
      <c r="C9670" s="28"/>
      <c r="D9670" s="28"/>
      <c r="E9670" s="28"/>
      <c r="F9670" s="28"/>
      <c r="G9670" s="28"/>
      <c r="H9670" s="28"/>
      <c r="I9670" s="28"/>
      <c r="J9670" s="28"/>
      <c r="K9670" s="28"/>
      <c r="L9670" s="28"/>
      <c r="M9670" s="28"/>
      <c r="N9670" s="28"/>
      <c r="O9670" s="28"/>
      <c r="P9670" s="28"/>
      <c r="Q9670" s="28"/>
      <c r="R9670" s="28"/>
    </row>
    <row r="9671" spans="2:18">
      <c r="B9671" s="28"/>
      <c r="C9671" s="28"/>
      <c r="D9671" s="28"/>
      <c r="E9671" s="28"/>
      <c r="F9671" s="28"/>
      <c r="G9671" s="28"/>
      <c r="H9671" s="28"/>
      <c r="I9671" s="28"/>
      <c r="J9671" s="28"/>
      <c r="K9671" s="28"/>
      <c r="L9671" s="28"/>
      <c r="M9671" s="28"/>
      <c r="N9671" s="28"/>
      <c r="O9671" s="28"/>
      <c r="P9671" s="28"/>
      <c r="Q9671" s="28"/>
      <c r="R9671" s="28"/>
    </row>
    <row r="9672" spans="2:18">
      <c r="B9672" s="28"/>
      <c r="C9672" s="28"/>
      <c r="D9672" s="28"/>
      <c r="E9672" s="28"/>
      <c r="F9672" s="28"/>
      <c r="G9672" s="28"/>
      <c r="H9672" s="28"/>
      <c r="I9672" s="28"/>
      <c r="J9672" s="28"/>
      <c r="K9672" s="28"/>
      <c r="L9672" s="28"/>
      <c r="M9672" s="28"/>
      <c r="N9672" s="28"/>
      <c r="O9672" s="28"/>
      <c r="P9672" s="28"/>
      <c r="Q9672" s="28"/>
      <c r="R9672" s="28"/>
    </row>
    <row r="9673" spans="2:18">
      <c r="B9673" s="28"/>
      <c r="C9673" s="28"/>
      <c r="D9673" s="28"/>
      <c r="E9673" s="28"/>
      <c r="F9673" s="28"/>
      <c r="G9673" s="28"/>
      <c r="H9673" s="28"/>
      <c r="I9673" s="28"/>
      <c r="J9673" s="28"/>
      <c r="K9673" s="28"/>
      <c r="L9673" s="28"/>
      <c r="M9673" s="28"/>
      <c r="N9673" s="28"/>
      <c r="O9673" s="28"/>
      <c r="P9673" s="28"/>
      <c r="Q9673" s="28"/>
      <c r="R9673" s="28"/>
    </row>
    <row r="9674" spans="2:18">
      <c r="B9674" s="28"/>
      <c r="C9674" s="28"/>
      <c r="D9674" s="28"/>
      <c r="E9674" s="28"/>
      <c r="F9674" s="28"/>
      <c r="G9674" s="28"/>
      <c r="H9674" s="28"/>
      <c r="I9674" s="28"/>
      <c r="J9674" s="28"/>
      <c r="K9674" s="28"/>
      <c r="L9674" s="28"/>
      <c r="M9674" s="28"/>
      <c r="N9674" s="28"/>
      <c r="O9674" s="28"/>
      <c r="P9674" s="28"/>
      <c r="Q9674" s="28"/>
      <c r="R9674" s="28"/>
    </row>
    <row r="9675" spans="2:18">
      <c r="B9675" s="28"/>
      <c r="C9675" s="28"/>
      <c r="D9675" s="28"/>
      <c r="E9675" s="28"/>
      <c r="F9675" s="28"/>
      <c r="G9675" s="28"/>
      <c r="H9675" s="28"/>
      <c r="I9675" s="28"/>
      <c r="J9675" s="28"/>
      <c r="K9675" s="28"/>
      <c r="L9675" s="28"/>
      <c r="M9675" s="28"/>
      <c r="N9675" s="28"/>
      <c r="O9675" s="28"/>
      <c r="P9675" s="28"/>
      <c r="Q9675" s="28"/>
      <c r="R9675" s="28"/>
    </row>
    <row r="9676" spans="2:18">
      <c r="B9676" s="28"/>
      <c r="C9676" s="28"/>
      <c r="D9676" s="28"/>
      <c r="E9676" s="28"/>
      <c r="F9676" s="28"/>
      <c r="G9676" s="28"/>
      <c r="H9676" s="28"/>
      <c r="I9676" s="28"/>
      <c r="J9676" s="28"/>
      <c r="K9676" s="28"/>
      <c r="L9676" s="28"/>
      <c r="M9676" s="28"/>
      <c r="N9676" s="28"/>
      <c r="O9676" s="28"/>
      <c r="P9676" s="28"/>
      <c r="Q9676" s="28"/>
      <c r="R9676" s="28"/>
    </row>
    <row r="9677" spans="2:18">
      <c r="B9677" s="28"/>
      <c r="C9677" s="28"/>
      <c r="D9677" s="28"/>
      <c r="E9677" s="28"/>
      <c r="F9677" s="28"/>
      <c r="G9677" s="28"/>
      <c r="H9677" s="28"/>
      <c r="I9677" s="28"/>
      <c r="J9677" s="28"/>
      <c r="K9677" s="28"/>
      <c r="L9677" s="28"/>
      <c r="M9677" s="28"/>
      <c r="N9677" s="28"/>
      <c r="O9677" s="28"/>
      <c r="P9677" s="28"/>
      <c r="Q9677" s="28"/>
      <c r="R9677" s="28"/>
    </row>
    <row r="9678" spans="2:18">
      <c r="B9678" s="28"/>
      <c r="C9678" s="28"/>
      <c r="D9678" s="28"/>
      <c r="E9678" s="28"/>
      <c r="F9678" s="28"/>
      <c r="G9678" s="28"/>
      <c r="H9678" s="28"/>
      <c r="I9678" s="28"/>
      <c r="J9678" s="28"/>
      <c r="K9678" s="28"/>
      <c r="L9678" s="28"/>
      <c r="M9678" s="28"/>
      <c r="N9678" s="28"/>
      <c r="O9678" s="28"/>
      <c r="P9678" s="28"/>
      <c r="Q9678" s="28"/>
      <c r="R9678" s="28"/>
    </row>
    <row r="9679" spans="2:18">
      <c r="B9679" s="28"/>
      <c r="C9679" s="28"/>
      <c r="D9679" s="28"/>
      <c r="E9679" s="28"/>
      <c r="F9679" s="28"/>
      <c r="G9679" s="28"/>
      <c r="H9679" s="28"/>
      <c r="I9679" s="28"/>
      <c r="J9679" s="28"/>
      <c r="K9679" s="28"/>
      <c r="L9679" s="28"/>
      <c r="M9679" s="28"/>
      <c r="N9679" s="28"/>
      <c r="O9679" s="28"/>
      <c r="P9679" s="28"/>
      <c r="Q9679" s="28"/>
      <c r="R9679" s="28"/>
    </row>
    <row r="9680" spans="2:18">
      <c r="B9680" s="28"/>
      <c r="C9680" s="28"/>
      <c r="D9680" s="28"/>
      <c r="E9680" s="28"/>
      <c r="F9680" s="28"/>
      <c r="G9680" s="28"/>
      <c r="H9680" s="28"/>
      <c r="I9680" s="28"/>
      <c r="J9680" s="28"/>
      <c r="K9680" s="28"/>
      <c r="L9680" s="28"/>
      <c r="M9680" s="28"/>
      <c r="N9680" s="28"/>
      <c r="O9680" s="28"/>
      <c r="P9680" s="28"/>
      <c r="Q9680" s="28"/>
      <c r="R9680" s="28"/>
    </row>
    <row r="9681" spans="2:18">
      <c r="B9681" s="28"/>
      <c r="C9681" s="28"/>
      <c r="D9681" s="28"/>
      <c r="E9681" s="28"/>
      <c r="F9681" s="28"/>
      <c r="G9681" s="28"/>
      <c r="H9681" s="28"/>
      <c r="I9681" s="28"/>
      <c r="J9681" s="28"/>
      <c r="K9681" s="28"/>
      <c r="L9681" s="28"/>
      <c r="M9681" s="28"/>
      <c r="N9681" s="28"/>
      <c r="O9681" s="28"/>
      <c r="P9681" s="28"/>
      <c r="Q9681" s="28"/>
      <c r="R9681" s="28"/>
    </row>
    <row r="9682" spans="2:18">
      <c r="B9682" s="28"/>
      <c r="C9682" s="28"/>
      <c r="D9682" s="28"/>
      <c r="E9682" s="28"/>
      <c r="F9682" s="28"/>
      <c r="G9682" s="28"/>
      <c r="H9682" s="28"/>
      <c r="I9682" s="28"/>
      <c r="J9682" s="28"/>
      <c r="K9682" s="28"/>
      <c r="L9682" s="28"/>
      <c r="M9682" s="28"/>
      <c r="N9682" s="28"/>
      <c r="O9682" s="28"/>
      <c r="P9682" s="28"/>
      <c r="Q9682" s="28"/>
      <c r="R9682" s="28"/>
    </row>
    <row r="9683" spans="2:18">
      <c r="B9683" s="28"/>
      <c r="C9683" s="28"/>
      <c r="D9683" s="28"/>
      <c r="E9683" s="28"/>
      <c r="F9683" s="28"/>
      <c r="G9683" s="28"/>
      <c r="H9683" s="28"/>
      <c r="I9683" s="28"/>
      <c r="J9683" s="28"/>
      <c r="K9683" s="28"/>
      <c r="L9683" s="28"/>
      <c r="M9683" s="28"/>
      <c r="N9683" s="28"/>
      <c r="O9683" s="28"/>
      <c r="P9683" s="28"/>
      <c r="Q9683" s="28"/>
      <c r="R9683" s="28"/>
    </row>
    <row r="9684" spans="2:18">
      <c r="B9684" s="28"/>
      <c r="C9684" s="28"/>
      <c r="D9684" s="28"/>
      <c r="E9684" s="28"/>
      <c r="F9684" s="28"/>
      <c r="G9684" s="28"/>
      <c r="H9684" s="28"/>
      <c r="I9684" s="28"/>
      <c r="J9684" s="28"/>
      <c r="K9684" s="28"/>
      <c r="L9684" s="28"/>
      <c r="M9684" s="28"/>
      <c r="N9684" s="28"/>
      <c r="O9684" s="28"/>
      <c r="P9684" s="28"/>
      <c r="Q9684" s="28"/>
      <c r="R9684" s="28"/>
    </row>
    <row r="9685" spans="2:18">
      <c r="B9685" s="28"/>
      <c r="C9685" s="28"/>
      <c r="D9685" s="28"/>
      <c r="E9685" s="28"/>
      <c r="F9685" s="28"/>
      <c r="G9685" s="28"/>
      <c r="H9685" s="28"/>
      <c r="I9685" s="28"/>
      <c r="J9685" s="28"/>
      <c r="K9685" s="28"/>
      <c r="L9685" s="28"/>
      <c r="M9685" s="28"/>
      <c r="N9685" s="28"/>
      <c r="O9685" s="28"/>
      <c r="P9685" s="28"/>
      <c r="Q9685" s="28"/>
      <c r="R9685" s="28"/>
    </row>
    <row r="9686" spans="2:18">
      <c r="B9686" s="28"/>
      <c r="C9686" s="28"/>
      <c r="D9686" s="28"/>
      <c r="E9686" s="28"/>
      <c r="F9686" s="28"/>
      <c r="G9686" s="28"/>
      <c r="H9686" s="28"/>
      <c r="I9686" s="28"/>
      <c r="J9686" s="28"/>
      <c r="K9686" s="28"/>
      <c r="L9686" s="28"/>
      <c r="M9686" s="28"/>
      <c r="N9686" s="28"/>
      <c r="O9686" s="28"/>
      <c r="P9686" s="28"/>
      <c r="Q9686" s="28"/>
      <c r="R9686" s="28"/>
    </row>
    <row r="9687" spans="2:18">
      <c r="B9687" s="28"/>
      <c r="C9687" s="28"/>
      <c r="D9687" s="28"/>
      <c r="E9687" s="28"/>
      <c r="F9687" s="28"/>
      <c r="G9687" s="28"/>
      <c r="H9687" s="28"/>
      <c r="I9687" s="28"/>
      <c r="J9687" s="28"/>
      <c r="K9687" s="28"/>
      <c r="L9687" s="28"/>
      <c r="M9687" s="28"/>
      <c r="N9687" s="28"/>
      <c r="O9687" s="28"/>
      <c r="P9687" s="28"/>
      <c r="Q9687" s="28"/>
      <c r="R9687" s="28"/>
    </row>
    <row r="9688" spans="2:18">
      <c r="B9688" s="28"/>
      <c r="C9688" s="28"/>
      <c r="D9688" s="28"/>
      <c r="E9688" s="28"/>
      <c r="F9688" s="28"/>
      <c r="G9688" s="28"/>
      <c r="H9688" s="28"/>
      <c r="I9688" s="28"/>
      <c r="J9688" s="28"/>
      <c r="K9688" s="28"/>
      <c r="L9688" s="28"/>
      <c r="M9688" s="28"/>
      <c r="N9688" s="28"/>
      <c r="O9688" s="28"/>
      <c r="P9688" s="28"/>
      <c r="Q9688" s="28"/>
      <c r="R9688" s="28"/>
    </row>
    <row r="9689" spans="2:18">
      <c r="B9689" s="28"/>
      <c r="C9689" s="28"/>
      <c r="D9689" s="28"/>
      <c r="E9689" s="28"/>
      <c r="F9689" s="28"/>
      <c r="G9689" s="28"/>
      <c r="H9689" s="28"/>
      <c r="I9689" s="28"/>
      <c r="J9689" s="28"/>
      <c r="K9689" s="28"/>
      <c r="L9689" s="28"/>
      <c r="M9689" s="28"/>
      <c r="N9689" s="28"/>
      <c r="O9689" s="28"/>
      <c r="P9689" s="28"/>
      <c r="Q9689" s="28"/>
      <c r="R9689" s="28"/>
    </row>
    <row r="9690" spans="2:18">
      <c r="B9690" s="28"/>
      <c r="C9690" s="28"/>
      <c r="D9690" s="28"/>
      <c r="E9690" s="28"/>
      <c r="F9690" s="28"/>
      <c r="G9690" s="28"/>
      <c r="H9690" s="28"/>
      <c r="I9690" s="28"/>
      <c r="J9690" s="28"/>
      <c r="K9690" s="28"/>
      <c r="L9690" s="28"/>
      <c r="M9690" s="28"/>
      <c r="N9690" s="28"/>
      <c r="O9690" s="28"/>
      <c r="P9690" s="28"/>
      <c r="Q9690" s="28"/>
      <c r="R9690" s="28"/>
    </row>
    <row r="9691" spans="2:18">
      <c r="B9691" s="28"/>
      <c r="C9691" s="28"/>
      <c r="D9691" s="28"/>
      <c r="E9691" s="28"/>
      <c r="F9691" s="28"/>
      <c r="G9691" s="28"/>
      <c r="H9691" s="28"/>
      <c r="I9691" s="28"/>
      <c r="J9691" s="28"/>
      <c r="K9691" s="28"/>
      <c r="L9691" s="28"/>
      <c r="M9691" s="28"/>
      <c r="N9691" s="28"/>
      <c r="O9691" s="28"/>
      <c r="P9691" s="28"/>
      <c r="Q9691" s="28"/>
      <c r="R9691" s="28"/>
    </row>
    <row r="9692" spans="2:18">
      <c r="B9692" s="28"/>
      <c r="C9692" s="28"/>
      <c r="D9692" s="28"/>
      <c r="E9692" s="28"/>
      <c r="F9692" s="28"/>
      <c r="G9692" s="28"/>
      <c r="H9692" s="28"/>
      <c r="I9692" s="28"/>
      <c r="J9692" s="28"/>
      <c r="K9692" s="28"/>
      <c r="L9692" s="28"/>
      <c r="M9692" s="28"/>
      <c r="N9692" s="28"/>
      <c r="O9692" s="28"/>
      <c r="P9692" s="28"/>
      <c r="Q9692" s="28"/>
      <c r="R9692" s="28"/>
    </row>
    <row r="9693" spans="2:18">
      <c r="B9693" s="28"/>
      <c r="C9693" s="28"/>
      <c r="D9693" s="28"/>
      <c r="E9693" s="28"/>
      <c r="F9693" s="28"/>
      <c r="G9693" s="28"/>
      <c r="H9693" s="28"/>
      <c r="I9693" s="28"/>
      <c r="J9693" s="28"/>
      <c r="K9693" s="28"/>
      <c r="L9693" s="28"/>
      <c r="M9693" s="28"/>
      <c r="N9693" s="28"/>
      <c r="O9693" s="28"/>
      <c r="P9693" s="28"/>
      <c r="Q9693" s="28"/>
      <c r="R9693" s="28"/>
    </row>
    <row r="9694" spans="2:18">
      <c r="B9694" s="28"/>
      <c r="C9694" s="28"/>
      <c r="D9694" s="28"/>
      <c r="E9694" s="28"/>
      <c r="F9694" s="28"/>
      <c r="G9694" s="28"/>
      <c r="H9694" s="28"/>
      <c r="I9694" s="28"/>
      <c r="J9694" s="28"/>
      <c r="K9694" s="28"/>
      <c r="L9694" s="28"/>
      <c r="M9694" s="28"/>
      <c r="N9694" s="28"/>
      <c r="O9694" s="28"/>
      <c r="P9694" s="28"/>
      <c r="Q9694" s="28"/>
      <c r="R9694" s="28"/>
    </row>
    <row r="9695" spans="2:18">
      <c r="B9695" s="28"/>
      <c r="C9695" s="28"/>
      <c r="D9695" s="28"/>
      <c r="E9695" s="28"/>
      <c r="F9695" s="28"/>
      <c r="G9695" s="28"/>
      <c r="H9695" s="28"/>
      <c r="I9695" s="28"/>
      <c r="J9695" s="28"/>
      <c r="K9695" s="28"/>
      <c r="L9695" s="28"/>
      <c r="M9695" s="28"/>
      <c r="N9695" s="28"/>
      <c r="O9695" s="28"/>
      <c r="P9695" s="28"/>
      <c r="Q9695" s="28"/>
      <c r="R9695" s="28"/>
    </row>
    <row r="9696" spans="2:18">
      <c r="B9696" s="28"/>
      <c r="C9696" s="28"/>
      <c r="D9696" s="28"/>
      <c r="E9696" s="28"/>
      <c r="F9696" s="28"/>
      <c r="G9696" s="28"/>
      <c r="H9696" s="28"/>
      <c r="I9696" s="28"/>
      <c r="J9696" s="28"/>
      <c r="K9696" s="28"/>
      <c r="L9696" s="28"/>
      <c r="M9696" s="28"/>
      <c r="N9696" s="28"/>
      <c r="O9696" s="28"/>
      <c r="P9696" s="28"/>
      <c r="Q9696" s="28"/>
      <c r="R9696" s="28"/>
    </row>
    <row r="9697" spans="2:18">
      <c r="B9697" s="28"/>
      <c r="C9697" s="28"/>
      <c r="D9697" s="28"/>
      <c r="E9697" s="28"/>
      <c r="F9697" s="28"/>
      <c r="G9697" s="28"/>
      <c r="H9697" s="28"/>
      <c r="I9697" s="28"/>
      <c r="J9697" s="28"/>
      <c r="K9697" s="28"/>
      <c r="L9697" s="28"/>
      <c r="M9697" s="28"/>
      <c r="N9697" s="28"/>
      <c r="O9697" s="28"/>
      <c r="P9697" s="28"/>
      <c r="Q9697" s="28"/>
      <c r="R9697" s="28"/>
    </row>
    <row r="9698" spans="2:18">
      <c r="B9698" s="28"/>
      <c r="C9698" s="28"/>
      <c r="D9698" s="28"/>
      <c r="E9698" s="28"/>
      <c r="F9698" s="28"/>
      <c r="G9698" s="28"/>
      <c r="H9698" s="28"/>
      <c r="I9698" s="28"/>
      <c r="J9698" s="28"/>
      <c r="K9698" s="28"/>
      <c r="L9698" s="28"/>
      <c r="M9698" s="28"/>
      <c r="N9698" s="28"/>
      <c r="O9698" s="28"/>
      <c r="P9698" s="28"/>
      <c r="Q9698" s="28"/>
      <c r="R9698" s="28"/>
    </row>
    <row r="9699" spans="2:18">
      <c r="B9699" s="28"/>
      <c r="C9699" s="28"/>
      <c r="D9699" s="28"/>
      <c r="E9699" s="28"/>
      <c r="F9699" s="28"/>
      <c r="G9699" s="28"/>
      <c r="H9699" s="28"/>
      <c r="I9699" s="28"/>
      <c r="J9699" s="28"/>
      <c r="K9699" s="28"/>
      <c r="L9699" s="28"/>
      <c r="M9699" s="28"/>
      <c r="N9699" s="28"/>
      <c r="O9699" s="28"/>
      <c r="P9699" s="28"/>
      <c r="Q9699" s="28"/>
      <c r="R9699" s="28"/>
    </row>
    <row r="9700" spans="2:18">
      <c r="B9700" s="28"/>
      <c r="C9700" s="28"/>
      <c r="D9700" s="28"/>
      <c r="E9700" s="28"/>
      <c r="F9700" s="28"/>
      <c r="G9700" s="28"/>
      <c r="H9700" s="28"/>
      <c r="I9700" s="28"/>
      <c r="J9700" s="28"/>
      <c r="K9700" s="28"/>
      <c r="L9700" s="28"/>
      <c r="M9700" s="28"/>
      <c r="N9700" s="28"/>
      <c r="O9700" s="28"/>
      <c r="P9700" s="28"/>
      <c r="Q9700" s="28"/>
      <c r="R9700" s="28"/>
    </row>
    <row r="9701" spans="2:18">
      <c r="B9701" s="28"/>
      <c r="C9701" s="28"/>
      <c r="D9701" s="28"/>
      <c r="E9701" s="28"/>
      <c r="F9701" s="28"/>
      <c r="G9701" s="28"/>
      <c r="H9701" s="28"/>
      <c r="I9701" s="28"/>
      <c r="J9701" s="28"/>
      <c r="K9701" s="28"/>
      <c r="L9701" s="28"/>
      <c r="M9701" s="28"/>
      <c r="N9701" s="28"/>
      <c r="O9701" s="28"/>
      <c r="P9701" s="28"/>
      <c r="Q9701" s="28"/>
      <c r="R9701" s="28"/>
    </row>
    <row r="9702" spans="2:18">
      <c r="B9702" s="28"/>
      <c r="C9702" s="28"/>
      <c r="D9702" s="28"/>
      <c r="E9702" s="28"/>
      <c r="F9702" s="28"/>
      <c r="G9702" s="28"/>
      <c r="H9702" s="28"/>
      <c r="I9702" s="28"/>
      <c r="J9702" s="28"/>
      <c r="K9702" s="28"/>
      <c r="L9702" s="28"/>
      <c r="M9702" s="28"/>
      <c r="N9702" s="28"/>
      <c r="O9702" s="28"/>
      <c r="P9702" s="28"/>
      <c r="Q9702" s="28"/>
      <c r="R9702" s="28"/>
    </row>
    <row r="9703" spans="2:18">
      <c r="B9703" s="28"/>
      <c r="C9703" s="28"/>
      <c r="D9703" s="28"/>
      <c r="E9703" s="28"/>
      <c r="F9703" s="28"/>
      <c r="G9703" s="28"/>
      <c r="H9703" s="28"/>
      <c r="I9703" s="28"/>
      <c r="J9703" s="28"/>
      <c r="K9703" s="28"/>
      <c r="L9703" s="28"/>
      <c r="M9703" s="28"/>
      <c r="N9703" s="28"/>
      <c r="O9703" s="28"/>
      <c r="P9703" s="28"/>
      <c r="Q9703" s="28"/>
      <c r="R9703" s="28"/>
    </row>
    <row r="9704" spans="2:18">
      <c r="B9704" s="28"/>
      <c r="C9704" s="28"/>
      <c r="D9704" s="28"/>
      <c r="E9704" s="28"/>
      <c r="F9704" s="28"/>
      <c r="G9704" s="28"/>
      <c r="H9704" s="28"/>
      <c r="I9704" s="28"/>
      <c r="J9704" s="28"/>
      <c r="K9704" s="28"/>
      <c r="L9704" s="28"/>
      <c r="M9704" s="28"/>
      <c r="N9704" s="28"/>
      <c r="O9704" s="28"/>
      <c r="P9704" s="28"/>
      <c r="Q9704" s="28"/>
      <c r="R9704" s="28"/>
    </row>
    <row r="9705" spans="2:18">
      <c r="B9705" s="28"/>
      <c r="C9705" s="28"/>
      <c r="D9705" s="28"/>
      <c r="E9705" s="28"/>
      <c r="F9705" s="28"/>
      <c r="G9705" s="28"/>
      <c r="H9705" s="28"/>
      <c r="I9705" s="28"/>
      <c r="J9705" s="28"/>
      <c r="K9705" s="28"/>
      <c r="L9705" s="28"/>
      <c r="M9705" s="28"/>
      <c r="N9705" s="28"/>
      <c r="O9705" s="28"/>
      <c r="P9705" s="28"/>
      <c r="Q9705" s="28"/>
      <c r="R9705" s="28"/>
    </row>
    <row r="9706" spans="2:18">
      <c r="B9706" s="28"/>
      <c r="C9706" s="28"/>
      <c r="D9706" s="28"/>
      <c r="E9706" s="28"/>
      <c r="F9706" s="28"/>
      <c r="G9706" s="28"/>
      <c r="H9706" s="28"/>
      <c r="I9706" s="28"/>
      <c r="J9706" s="28"/>
      <c r="K9706" s="28"/>
      <c r="L9706" s="28"/>
      <c r="M9706" s="28"/>
      <c r="N9706" s="28"/>
      <c r="O9706" s="28"/>
      <c r="P9706" s="28"/>
      <c r="Q9706" s="28"/>
      <c r="R9706" s="28"/>
    </row>
    <row r="9707" spans="2:18">
      <c r="B9707" s="28"/>
      <c r="C9707" s="28"/>
      <c r="D9707" s="28"/>
      <c r="E9707" s="28"/>
      <c r="F9707" s="28"/>
      <c r="G9707" s="28"/>
      <c r="H9707" s="28"/>
      <c r="I9707" s="28"/>
      <c r="J9707" s="28"/>
      <c r="K9707" s="28"/>
      <c r="L9707" s="28"/>
      <c r="M9707" s="28"/>
      <c r="N9707" s="28"/>
      <c r="O9707" s="28"/>
      <c r="P9707" s="28"/>
      <c r="Q9707" s="28"/>
      <c r="R9707" s="28"/>
    </row>
    <row r="9708" spans="2:18">
      <c r="B9708" s="28"/>
      <c r="C9708" s="28"/>
      <c r="D9708" s="28"/>
      <c r="E9708" s="28"/>
      <c r="F9708" s="28"/>
      <c r="G9708" s="28"/>
      <c r="H9708" s="28"/>
      <c r="I9708" s="28"/>
      <c r="J9708" s="28"/>
      <c r="K9708" s="28"/>
      <c r="L9708" s="28"/>
      <c r="M9708" s="28"/>
      <c r="N9708" s="28"/>
      <c r="O9708" s="28"/>
      <c r="P9708" s="28"/>
      <c r="Q9708" s="28"/>
      <c r="R9708" s="28"/>
    </row>
    <row r="9709" spans="2:18">
      <c r="B9709" s="28"/>
      <c r="C9709" s="28"/>
      <c r="D9709" s="28"/>
      <c r="E9709" s="28"/>
      <c r="F9709" s="28"/>
      <c r="G9709" s="28"/>
      <c r="H9709" s="28"/>
      <c r="I9709" s="28"/>
      <c r="J9709" s="28"/>
      <c r="K9709" s="28"/>
      <c r="L9709" s="28"/>
      <c r="M9709" s="28"/>
      <c r="N9709" s="28"/>
      <c r="O9709" s="28"/>
      <c r="P9709" s="28"/>
      <c r="Q9709" s="28"/>
      <c r="R9709" s="28"/>
    </row>
    <row r="9710" spans="2:18">
      <c r="B9710" s="28"/>
      <c r="C9710" s="28"/>
      <c r="D9710" s="28"/>
      <c r="E9710" s="28"/>
      <c r="F9710" s="28"/>
      <c r="G9710" s="28"/>
      <c r="H9710" s="28"/>
      <c r="I9710" s="28"/>
      <c r="J9710" s="28"/>
      <c r="K9710" s="28"/>
      <c r="L9710" s="28"/>
      <c r="M9710" s="28"/>
      <c r="N9710" s="28"/>
      <c r="O9710" s="28"/>
      <c r="P9710" s="28"/>
      <c r="Q9710" s="28"/>
      <c r="R9710" s="28"/>
    </row>
    <row r="9711" spans="2:18">
      <c r="B9711" s="28"/>
      <c r="C9711" s="28"/>
      <c r="D9711" s="28"/>
      <c r="E9711" s="28"/>
      <c r="F9711" s="28"/>
      <c r="G9711" s="28"/>
      <c r="H9711" s="28"/>
      <c r="I9711" s="28"/>
      <c r="J9711" s="28"/>
      <c r="K9711" s="28"/>
      <c r="L9711" s="28"/>
      <c r="M9711" s="28"/>
      <c r="N9711" s="28"/>
      <c r="O9711" s="28"/>
      <c r="P9711" s="28"/>
      <c r="Q9711" s="28"/>
      <c r="R9711" s="28"/>
    </row>
    <row r="9712" spans="2:18">
      <c r="B9712" s="28"/>
      <c r="C9712" s="28"/>
      <c r="D9712" s="28"/>
      <c r="E9712" s="28"/>
      <c r="F9712" s="28"/>
      <c r="G9712" s="28"/>
      <c r="H9712" s="28"/>
      <c r="I9712" s="28"/>
      <c r="J9712" s="28"/>
      <c r="K9712" s="28"/>
      <c r="L9712" s="28"/>
      <c r="M9712" s="28"/>
      <c r="N9712" s="28"/>
      <c r="O9712" s="28"/>
      <c r="P9712" s="28"/>
      <c r="Q9712" s="28"/>
      <c r="R9712" s="28"/>
    </row>
    <row r="9713" spans="2:18">
      <c r="B9713" s="28"/>
      <c r="C9713" s="28"/>
      <c r="D9713" s="28"/>
      <c r="E9713" s="28"/>
      <c r="F9713" s="28"/>
      <c r="G9713" s="28"/>
      <c r="H9713" s="28"/>
      <c r="I9713" s="28"/>
      <c r="J9713" s="28"/>
      <c r="K9713" s="28"/>
      <c r="L9713" s="28"/>
      <c r="M9713" s="28"/>
      <c r="N9713" s="28"/>
      <c r="O9713" s="28"/>
      <c r="P9713" s="28"/>
      <c r="Q9713" s="28"/>
      <c r="R9713" s="28"/>
    </row>
    <row r="9714" spans="2:18">
      <c r="B9714" s="28"/>
      <c r="C9714" s="28"/>
      <c r="D9714" s="28"/>
      <c r="E9714" s="28"/>
      <c r="F9714" s="28"/>
      <c r="G9714" s="28"/>
      <c r="H9714" s="28"/>
      <c r="I9714" s="28"/>
      <c r="J9714" s="28"/>
      <c r="K9714" s="28"/>
      <c r="L9714" s="28"/>
      <c r="M9714" s="28"/>
      <c r="N9714" s="28"/>
      <c r="O9714" s="28"/>
      <c r="P9714" s="28"/>
      <c r="Q9714" s="28"/>
      <c r="R9714" s="28"/>
    </row>
    <row r="9715" spans="2:18">
      <c r="B9715" s="28"/>
      <c r="C9715" s="28"/>
      <c r="D9715" s="28"/>
      <c r="E9715" s="28"/>
      <c r="F9715" s="28"/>
      <c r="G9715" s="28"/>
      <c r="H9715" s="28"/>
      <c r="I9715" s="28"/>
      <c r="J9715" s="28"/>
      <c r="K9715" s="28"/>
      <c r="L9715" s="28"/>
      <c r="M9715" s="28"/>
      <c r="N9715" s="28"/>
      <c r="O9715" s="28"/>
      <c r="P9715" s="28"/>
      <c r="Q9715" s="28"/>
      <c r="R9715" s="28"/>
    </row>
    <row r="9716" spans="2:18">
      <c r="B9716" s="28"/>
      <c r="C9716" s="28"/>
      <c r="D9716" s="28"/>
      <c r="E9716" s="28"/>
      <c r="F9716" s="28"/>
      <c r="G9716" s="28"/>
      <c r="H9716" s="28"/>
      <c r="I9716" s="28"/>
      <c r="J9716" s="28"/>
      <c r="K9716" s="28"/>
      <c r="L9716" s="28"/>
      <c r="M9716" s="28"/>
      <c r="N9716" s="28"/>
      <c r="O9716" s="28"/>
      <c r="P9716" s="28"/>
      <c r="Q9716" s="28"/>
      <c r="R9716" s="28"/>
    </row>
    <row r="9717" spans="2:18">
      <c r="B9717" s="28"/>
      <c r="C9717" s="28"/>
      <c r="D9717" s="28"/>
      <c r="E9717" s="28"/>
      <c r="F9717" s="28"/>
      <c r="G9717" s="28"/>
      <c r="H9717" s="28"/>
      <c r="I9717" s="28"/>
      <c r="J9717" s="28"/>
      <c r="K9717" s="28"/>
      <c r="L9717" s="28"/>
      <c r="M9717" s="28"/>
      <c r="N9717" s="28"/>
      <c r="O9717" s="28"/>
      <c r="P9717" s="28"/>
      <c r="Q9717" s="28"/>
      <c r="R9717" s="28"/>
    </row>
    <row r="9718" spans="2:18">
      <c r="B9718" s="28"/>
      <c r="C9718" s="28"/>
      <c r="D9718" s="28"/>
      <c r="E9718" s="28"/>
      <c r="F9718" s="28"/>
      <c r="G9718" s="28"/>
      <c r="H9718" s="28"/>
      <c r="I9718" s="28"/>
      <c r="J9718" s="28"/>
      <c r="K9718" s="28"/>
      <c r="L9718" s="28"/>
      <c r="M9718" s="28"/>
      <c r="N9718" s="28"/>
      <c r="O9718" s="28"/>
      <c r="P9718" s="28"/>
      <c r="Q9718" s="28"/>
      <c r="R9718" s="28"/>
    </row>
    <row r="9719" spans="2:18">
      <c r="B9719" s="28"/>
      <c r="C9719" s="28"/>
      <c r="D9719" s="28"/>
      <c r="E9719" s="28"/>
      <c r="F9719" s="28"/>
      <c r="G9719" s="28"/>
      <c r="H9719" s="28"/>
      <c r="I9719" s="28"/>
      <c r="J9719" s="28"/>
      <c r="K9719" s="28"/>
      <c r="L9719" s="28"/>
      <c r="M9719" s="28"/>
      <c r="N9719" s="28"/>
      <c r="O9719" s="28"/>
      <c r="P9719" s="28"/>
      <c r="Q9719" s="28"/>
      <c r="R9719" s="28"/>
    </row>
    <row r="9720" spans="2:18">
      <c r="B9720" s="28"/>
      <c r="C9720" s="28"/>
      <c r="D9720" s="28"/>
      <c r="E9720" s="28"/>
      <c r="F9720" s="28"/>
      <c r="G9720" s="28"/>
      <c r="H9720" s="28"/>
      <c r="I9720" s="28"/>
      <c r="J9720" s="28"/>
      <c r="K9720" s="28"/>
      <c r="L9720" s="28"/>
      <c r="M9720" s="28"/>
      <c r="N9720" s="28"/>
      <c r="O9720" s="28"/>
      <c r="P9720" s="28"/>
      <c r="Q9720" s="28"/>
      <c r="R9720" s="28"/>
    </row>
    <row r="9721" spans="2:18">
      <c r="B9721" s="28"/>
      <c r="C9721" s="28"/>
      <c r="D9721" s="28"/>
      <c r="E9721" s="28"/>
      <c r="F9721" s="28"/>
      <c r="G9721" s="28"/>
      <c r="H9721" s="28"/>
      <c r="I9721" s="28"/>
      <c r="J9721" s="28"/>
      <c r="K9721" s="28"/>
      <c r="L9721" s="28"/>
      <c r="M9721" s="28"/>
      <c r="N9721" s="28"/>
      <c r="O9721" s="28"/>
      <c r="P9721" s="28"/>
      <c r="Q9721" s="28"/>
      <c r="R9721" s="28"/>
    </row>
    <row r="9722" spans="2:18">
      <c r="B9722" s="28"/>
      <c r="C9722" s="28"/>
      <c r="D9722" s="28"/>
      <c r="E9722" s="28"/>
      <c r="F9722" s="28"/>
      <c r="G9722" s="28"/>
      <c r="H9722" s="28"/>
      <c r="I9722" s="28"/>
      <c r="J9722" s="28"/>
      <c r="K9722" s="28"/>
      <c r="L9722" s="28"/>
      <c r="M9722" s="28"/>
      <c r="N9722" s="28"/>
      <c r="O9722" s="28"/>
      <c r="P9722" s="28"/>
      <c r="Q9722" s="28"/>
      <c r="R9722" s="28"/>
    </row>
    <row r="9723" spans="2:18">
      <c r="B9723" s="28"/>
      <c r="C9723" s="28"/>
      <c r="D9723" s="28"/>
      <c r="E9723" s="28"/>
      <c r="F9723" s="28"/>
      <c r="G9723" s="28"/>
      <c r="H9723" s="28"/>
      <c r="I9723" s="28"/>
      <c r="J9723" s="28"/>
      <c r="K9723" s="28"/>
      <c r="L9723" s="28"/>
      <c r="M9723" s="28"/>
      <c r="N9723" s="28"/>
      <c r="O9723" s="28"/>
      <c r="P9723" s="28"/>
      <c r="Q9723" s="28"/>
      <c r="R9723" s="28"/>
    </row>
    <row r="9724" spans="2:18">
      <c r="B9724" s="28"/>
      <c r="C9724" s="28"/>
      <c r="D9724" s="28"/>
      <c r="E9724" s="28"/>
      <c r="F9724" s="28"/>
      <c r="G9724" s="28"/>
      <c r="H9724" s="28"/>
      <c r="I9724" s="28"/>
      <c r="J9724" s="28"/>
      <c r="K9724" s="28"/>
      <c r="L9724" s="28"/>
      <c r="M9724" s="28"/>
      <c r="N9724" s="28"/>
      <c r="O9724" s="28"/>
      <c r="P9724" s="28"/>
      <c r="Q9724" s="28"/>
      <c r="R9724" s="28"/>
    </row>
    <row r="9725" spans="2:18">
      <c r="B9725" s="28"/>
      <c r="C9725" s="28"/>
      <c r="D9725" s="28"/>
      <c r="E9725" s="28"/>
      <c r="F9725" s="28"/>
      <c r="G9725" s="28"/>
      <c r="H9725" s="28"/>
      <c r="I9725" s="28"/>
      <c r="J9725" s="28"/>
      <c r="K9725" s="28"/>
      <c r="L9725" s="28"/>
      <c r="M9725" s="28"/>
      <c r="N9725" s="28"/>
      <c r="O9725" s="28"/>
      <c r="P9725" s="28"/>
      <c r="Q9725" s="28"/>
      <c r="R9725" s="28"/>
    </row>
    <row r="9726" spans="2:18">
      <c r="B9726" s="28"/>
      <c r="C9726" s="28"/>
      <c r="D9726" s="28"/>
      <c r="E9726" s="28"/>
      <c r="F9726" s="28"/>
      <c r="G9726" s="28"/>
      <c r="H9726" s="28"/>
      <c r="I9726" s="28"/>
      <c r="J9726" s="28"/>
      <c r="K9726" s="28"/>
      <c r="L9726" s="28"/>
      <c r="M9726" s="28"/>
      <c r="N9726" s="28"/>
      <c r="O9726" s="28"/>
      <c r="P9726" s="28"/>
      <c r="Q9726" s="28"/>
      <c r="R9726" s="28"/>
    </row>
    <row r="9727" spans="2:18">
      <c r="B9727" s="28"/>
      <c r="C9727" s="28"/>
      <c r="D9727" s="28"/>
      <c r="E9727" s="28"/>
      <c r="F9727" s="28"/>
      <c r="G9727" s="28"/>
      <c r="H9727" s="28"/>
      <c r="I9727" s="28"/>
      <c r="J9727" s="28"/>
      <c r="K9727" s="28"/>
      <c r="L9727" s="28"/>
      <c r="M9727" s="28"/>
      <c r="N9727" s="28"/>
      <c r="O9727" s="28"/>
      <c r="P9727" s="28"/>
      <c r="Q9727" s="28"/>
      <c r="R9727" s="28"/>
    </row>
    <row r="9728" spans="2:18">
      <c r="B9728" s="28"/>
      <c r="C9728" s="28"/>
      <c r="D9728" s="28"/>
      <c r="E9728" s="28"/>
      <c r="F9728" s="28"/>
      <c r="G9728" s="28"/>
      <c r="H9728" s="28"/>
      <c r="I9728" s="28"/>
      <c r="J9728" s="28"/>
      <c r="K9728" s="28"/>
      <c r="L9728" s="28"/>
      <c r="M9728" s="28"/>
      <c r="N9728" s="28"/>
      <c r="O9728" s="28"/>
      <c r="P9728" s="28"/>
      <c r="Q9728" s="28"/>
      <c r="R9728" s="28"/>
    </row>
    <row r="9729" spans="2:18">
      <c r="B9729" s="28"/>
      <c r="C9729" s="28"/>
      <c r="D9729" s="28"/>
      <c r="E9729" s="28"/>
      <c r="F9729" s="28"/>
      <c r="G9729" s="28"/>
      <c r="H9729" s="28"/>
      <c r="I9729" s="28"/>
      <c r="J9729" s="28"/>
      <c r="K9729" s="28"/>
      <c r="L9729" s="28"/>
      <c r="M9729" s="28"/>
      <c r="N9729" s="28"/>
      <c r="O9729" s="28"/>
      <c r="P9729" s="28"/>
      <c r="Q9729" s="28"/>
      <c r="R9729" s="28"/>
    </row>
    <row r="9730" spans="2:18">
      <c r="B9730" s="28"/>
      <c r="C9730" s="28"/>
      <c r="D9730" s="28"/>
      <c r="E9730" s="28"/>
      <c r="F9730" s="28"/>
      <c r="G9730" s="28"/>
      <c r="H9730" s="28"/>
      <c r="I9730" s="28"/>
      <c r="J9730" s="28"/>
      <c r="K9730" s="28"/>
      <c r="L9730" s="28"/>
      <c r="M9730" s="28"/>
      <c r="N9730" s="28"/>
      <c r="O9730" s="28"/>
      <c r="P9730" s="28"/>
      <c r="Q9730" s="28"/>
      <c r="R9730" s="28"/>
    </row>
    <row r="9731" spans="2:18">
      <c r="B9731" s="28"/>
      <c r="C9731" s="28"/>
      <c r="D9731" s="28"/>
      <c r="E9731" s="28"/>
      <c r="F9731" s="28"/>
      <c r="G9731" s="28"/>
      <c r="H9731" s="28"/>
      <c r="I9731" s="28"/>
      <c r="J9731" s="28"/>
      <c r="K9731" s="28"/>
      <c r="L9731" s="28"/>
      <c r="M9731" s="28"/>
      <c r="N9731" s="28"/>
      <c r="O9731" s="28"/>
      <c r="P9731" s="28"/>
      <c r="Q9731" s="28"/>
      <c r="R9731" s="28"/>
    </row>
    <row r="9732" spans="2:18">
      <c r="B9732" s="28"/>
      <c r="C9732" s="28"/>
      <c r="D9732" s="28"/>
      <c r="E9732" s="28"/>
      <c r="F9732" s="28"/>
      <c r="G9732" s="28"/>
      <c r="H9732" s="28"/>
      <c r="I9732" s="28"/>
      <c r="J9732" s="28"/>
      <c r="K9732" s="28"/>
      <c r="L9732" s="28"/>
      <c r="M9732" s="28"/>
      <c r="N9732" s="28"/>
      <c r="O9732" s="28"/>
      <c r="P9732" s="28"/>
      <c r="Q9732" s="28"/>
      <c r="R9732" s="28"/>
    </row>
    <row r="9733" spans="2:18">
      <c r="B9733" s="28"/>
      <c r="C9733" s="28"/>
      <c r="D9733" s="28"/>
      <c r="E9733" s="28"/>
      <c r="F9733" s="28"/>
      <c r="G9733" s="28"/>
      <c r="H9733" s="28"/>
      <c r="I9733" s="28"/>
      <c r="J9733" s="28"/>
      <c r="K9733" s="28"/>
      <c r="L9733" s="28"/>
      <c r="M9733" s="28"/>
      <c r="N9733" s="28"/>
      <c r="O9733" s="28"/>
      <c r="P9733" s="28"/>
      <c r="Q9733" s="28"/>
      <c r="R9733" s="28"/>
    </row>
    <row r="9734" spans="2:18">
      <c r="B9734" s="28"/>
      <c r="C9734" s="28"/>
      <c r="D9734" s="28"/>
      <c r="E9734" s="28"/>
      <c r="F9734" s="28"/>
      <c r="G9734" s="28"/>
      <c r="H9734" s="28"/>
      <c r="I9734" s="28"/>
      <c r="J9734" s="28"/>
      <c r="K9734" s="28"/>
      <c r="L9734" s="28"/>
      <c r="M9734" s="28"/>
      <c r="N9734" s="28"/>
      <c r="O9734" s="28"/>
      <c r="P9734" s="28"/>
      <c r="Q9734" s="28"/>
      <c r="R9734" s="28"/>
    </row>
    <row r="9735" spans="2:18">
      <c r="B9735" s="28"/>
      <c r="C9735" s="28"/>
      <c r="D9735" s="28"/>
      <c r="E9735" s="28"/>
      <c r="F9735" s="28"/>
      <c r="G9735" s="28"/>
      <c r="H9735" s="28"/>
      <c r="I9735" s="28"/>
      <c r="J9735" s="28"/>
      <c r="K9735" s="28"/>
      <c r="L9735" s="28"/>
      <c r="M9735" s="28"/>
      <c r="N9735" s="28"/>
      <c r="O9735" s="28"/>
      <c r="P9735" s="28"/>
      <c r="Q9735" s="28"/>
      <c r="R9735" s="28"/>
    </row>
    <row r="9736" spans="2:18">
      <c r="B9736" s="28"/>
      <c r="C9736" s="28"/>
      <c r="D9736" s="28"/>
      <c r="E9736" s="28"/>
      <c r="F9736" s="28"/>
      <c r="G9736" s="28"/>
      <c r="H9736" s="28"/>
      <c r="I9736" s="28"/>
      <c r="J9736" s="28"/>
      <c r="K9736" s="28"/>
      <c r="L9736" s="28"/>
      <c r="M9736" s="28"/>
      <c r="N9736" s="28"/>
      <c r="O9736" s="28"/>
      <c r="P9736" s="28"/>
      <c r="Q9736" s="28"/>
      <c r="R9736" s="28"/>
    </row>
    <row r="9737" spans="2:18">
      <c r="B9737" s="28"/>
      <c r="C9737" s="28"/>
      <c r="D9737" s="28"/>
      <c r="E9737" s="28"/>
      <c r="F9737" s="28"/>
      <c r="G9737" s="28"/>
      <c r="H9737" s="28"/>
      <c r="I9737" s="28"/>
      <c r="J9737" s="28"/>
      <c r="K9737" s="28"/>
      <c r="L9737" s="28"/>
      <c r="M9737" s="28"/>
      <c r="N9737" s="28"/>
      <c r="O9737" s="28"/>
      <c r="P9737" s="28"/>
      <c r="Q9737" s="28"/>
      <c r="R9737" s="28"/>
    </row>
    <row r="9738" spans="2:18">
      <c r="B9738" s="28"/>
      <c r="C9738" s="28"/>
      <c r="D9738" s="28"/>
      <c r="E9738" s="28"/>
      <c r="F9738" s="28"/>
      <c r="G9738" s="28"/>
      <c r="H9738" s="28"/>
      <c r="I9738" s="28"/>
      <c r="J9738" s="28"/>
      <c r="K9738" s="28"/>
      <c r="L9738" s="28"/>
      <c r="M9738" s="28"/>
      <c r="N9738" s="28"/>
      <c r="O9738" s="28"/>
      <c r="P9738" s="28"/>
      <c r="Q9738" s="28"/>
      <c r="R9738" s="28"/>
    </row>
    <row r="9739" spans="2:18">
      <c r="B9739" s="28"/>
      <c r="C9739" s="28"/>
      <c r="D9739" s="28"/>
      <c r="E9739" s="28"/>
      <c r="F9739" s="28"/>
      <c r="G9739" s="28"/>
      <c r="H9739" s="28"/>
      <c r="I9739" s="28"/>
      <c r="J9739" s="28"/>
      <c r="K9739" s="28"/>
      <c r="L9739" s="28"/>
      <c r="M9739" s="28"/>
      <c r="N9739" s="28"/>
      <c r="O9739" s="28"/>
      <c r="P9739" s="28"/>
      <c r="Q9739" s="28"/>
      <c r="R9739" s="28"/>
    </row>
    <row r="9740" spans="2:18">
      <c r="B9740" s="28"/>
      <c r="C9740" s="28"/>
      <c r="D9740" s="28"/>
      <c r="E9740" s="28"/>
      <c r="F9740" s="28"/>
      <c r="G9740" s="28"/>
      <c r="H9740" s="28"/>
      <c r="I9740" s="28"/>
      <c r="J9740" s="28"/>
      <c r="K9740" s="28"/>
      <c r="L9740" s="28"/>
      <c r="M9740" s="28"/>
      <c r="N9740" s="28"/>
      <c r="O9740" s="28"/>
      <c r="P9740" s="28"/>
      <c r="Q9740" s="28"/>
      <c r="R9740" s="28"/>
    </row>
    <row r="9741" spans="2:18">
      <c r="B9741" s="28"/>
      <c r="C9741" s="28"/>
      <c r="D9741" s="28"/>
      <c r="E9741" s="28"/>
      <c r="F9741" s="28"/>
      <c r="G9741" s="28"/>
      <c r="H9741" s="28"/>
      <c r="I9741" s="28"/>
      <c r="J9741" s="28"/>
      <c r="K9741" s="28"/>
      <c r="L9741" s="28"/>
      <c r="M9741" s="28"/>
      <c r="N9741" s="28"/>
      <c r="O9741" s="28"/>
      <c r="P9741" s="28"/>
      <c r="Q9741" s="28"/>
      <c r="R9741" s="28"/>
    </row>
    <row r="9742" spans="2:18">
      <c r="B9742" s="28"/>
      <c r="C9742" s="28"/>
      <c r="D9742" s="28"/>
      <c r="E9742" s="28"/>
      <c r="F9742" s="28"/>
      <c r="G9742" s="28"/>
      <c r="H9742" s="28"/>
      <c r="I9742" s="28"/>
      <c r="J9742" s="28"/>
      <c r="K9742" s="28"/>
      <c r="L9742" s="28"/>
      <c r="M9742" s="28"/>
      <c r="N9742" s="28"/>
      <c r="O9742" s="28"/>
      <c r="P9742" s="28"/>
      <c r="Q9742" s="28"/>
      <c r="R9742" s="28"/>
    </row>
    <row r="9743" spans="2:18">
      <c r="B9743" s="28"/>
      <c r="C9743" s="28"/>
      <c r="D9743" s="28"/>
      <c r="E9743" s="28"/>
      <c r="F9743" s="28"/>
      <c r="G9743" s="28"/>
      <c r="H9743" s="28"/>
      <c r="I9743" s="28"/>
      <c r="J9743" s="28"/>
      <c r="K9743" s="28"/>
      <c r="L9743" s="28"/>
      <c r="M9743" s="28"/>
      <c r="N9743" s="28"/>
      <c r="O9743" s="28"/>
      <c r="P9743" s="28"/>
      <c r="Q9743" s="28"/>
      <c r="R9743" s="28"/>
    </row>
    <row r="9744" spans="2:18">
      <c r="B9744" s="28"/>
      <c r="C9744" s="28"/>
      <c r="D9744" s="28"/>
      <c r="E9744" s="28"/>
      <c r="F9744" s="28"/>
      <c r="G9744" s="28"/>
      <c r="H9744" s="28"/>
      <c r="I9744" s="28"/>
      <c r="J9744" s="28"/>
      <c r="K9744" s="28"/>
      <c r="L9744" s="28"/>
      <c r="M9744" s="28"/>
      <c r="N9744" s="28"/>
      <c r="O9744" s="28"/>
      <c r="P9744" s="28"/>
      <c r="Q9744" s="28"/>
      <c r="R9744" s="28"/>
    </row>
    <row r="9745" spans="2:18">
      <c r="B9745" s="28"/>
      <c r="C9745" s="28"/>
      <c r="D9745" s="28"/>
      <c r="E9745" s="28"/>
      <c r="F9745" s="28"/>
      <c r="G9745" s="28"/>
      <c r="H9745" s="28"/>
      <c r="I9745" s="28"/>
      <c r="J9745" s="28"/>
      <c r="K9745" s="28"/>
      <c r="L9745" s="28"/>
      <c r="M9745" s="28"/>
      <c r="N9745" s="28"/>
      <c r="O9745" s="28"/>
      <c r="P9745" s="28"/>
      <c r="Q9745" s="28"/>
      <c r="R9745" s="28"/>
    </row>
    <row r="9746" spans="2:18">
      <c r="B9746" s="28"/>
      <c r="C9746" s="28"/>
      <c r="D9746" s="28"/>
      <c r="E9746" s="28"/>
      <c r="F9746" s="28"/>
      <c r="G9746" s="28"/>
      <c r="H9746" s="28"/>
      <c r="I9746" s="28"/>
      <c r="J9746" s="28"/>
      <c r="K9746" s="28"/>
      <c r="L9746" s="28"/>
      <c r="M9746" s="28"/>
      <c r="N9746" s="28"/>
      <c r="O9746" s="28"/>
      <c r="P9746" s="28"/>
      <c r="Q9746" s="28"/>
      <c r="R9746" s="28"/>
    </row>
    <row r="9747" spans="2:18">
      <c r="B9747" s="28"/>
      <c r="C9747" s="28"/>
      <c r="D9747" s="28"/>
      <c r="E9747" s="28"/>
      <c r="F9747" s="28"/>
      <c r="G9747" s="28"/>
      <c r="H9747" s="28"/>
      <c r="I9747" s="28"/>
      <c r="J9747" s="28"/>
      <c r="K9747" s="28"/>
      <c r="L9747" s="28"/>
      <c r="M9747" s="28"/>
      <c r="N9747" s="28"/>
      <c r="O9747" s="28"/>
      <c r="P9747" s="28"/>
      <c r="Q9747" s="28"/>
      <c r="R9747" s="28"/>
    </row>
    <row r="9748" spans="2:18">
      <c r="B9748" s="28"/>
      <c r="C9748" s="28"/>
      <c r="D9748" s="28"/>
      <c r="E9748" s="28"/>
      <c r="F9748" s="28"/>
      <c r="G9748" s="28"/>
      <c r="H9748" s="28"/>
      <c r="I9748" s="28"/>
      <c r="J9748" s="28"/>
      <c r="K9748" s="28"/>
      <c r="L9748" s="28"/>
      <c r="M9748" s="28"/>
      <c r="N9748" s="28"/>
      <c r="O9748" s="28"/>
      <c r="P9748" s="28"/>
      <c r="Q9748" s="28"/>
      <c r="R9748" s="28"/>
    </row>
    <row r="9749" spans="2:18">
      <c r="B9749" s="28"/>
      <c r="C9749" s="28"/>
      <c r="D9749" s="28"/>
      <c r="E9749" s="28"/>
      <c r="F9749" s="28"/>
      <c r="G9749" s="28"/>
      <c r="H9749" s="28"/>
      <c r="I9749" s="28"/>
      <c r="J9749" s="28"/>
      <c r="K9749" s="28"/>
      <c r="L9749" s="28"/>
      <c r="M9749" s="28"/>
      <c r="N9749" s="28"/>
      <c r="O9749" s="28"/>
      <c r="P9749" s="28"/>
      <c r="Q9749" s="28"/>
      <c r="R9749" s="28"/>
    </row>
    <row r="9750" spans="2:18">
      <c r="B9750" s="28"/>
      <c r="C9750" s="28"/>
      <c r="D9750" s="28"/>
      <c r="E9750" s="28"/>
      <c r="F9750" s="28"/>
      <c r="G9750" s="28"/>
      <c r="H9750" s="28"/>
      <c r="I9750" s="28"/>
      <c r="J9750" s="28"/>
      <c r="K9750" s="28"/>
      <c r="L9750" s="28"/>
      <c r="M9750" s="28"/>
      <c r="N9750" s="28"/>
      <c r="O9750" s="28"/>
      <c r="P9750" s="28"/>
      <c r="Q9750" s="28"/>
      <c r="R9750" s="28"/>
    </row>
    <row r="9751" spans="2:18">
      <c r="B9751" s="28"/>
      <c r="C9751" s="28"/>
      <c r="D9751" s="28"/>
      <c r="E9751" s="28"/>
      <c r="F9751" s="28"/>
      <c r="G9751" s="28"/>
      <c r="H9751" s="28"/>
      <c r="I9751" s="28"/>
      <c r="J9751" s="28"/>
      <c r="K9751" s="28"/>
      <c r="L9751" s="28"/>
      <c r="M9751" s="28"/>
      <c r="N9751" s="28"/>
      <c r="O9751" s="28"/>
      <c r="P9751" s="28"/>
      <c r="Q9751" s="28"/>
      <c r="R9751" s="28"/>
    </row>
    <row r="9752" spans="2:18">
      <c r="B9752" s="28"/>
      <c r="C9752" s="28"/>
      <c r="D9752" s="28"/>
      <c r="E9752" s="28"/>
      <c r="F9752" s="28"/>
      <c r="G9752" s="28"/>
      <c r="H9752" s="28"/>
      <c r="I9752" s="28"/>
      <c r="J9752" s="28"/>
      <c r="K9752" s="28"/>
      <c r="L9752" s="28"/>
      <c r="M9752" s="28"/>
      <c r="N9752" s="28"/>
      <c r="O9752" s="28"/>
      <c r="P9752" s="28"/>
      <c r="Q9752" s="28"/>
      <c r="R9752" s="28"/>
    </row>
    <row r="9753" spans="2:18">
      <c r="B9753" s="28"/>
      <c r="C9753" s="28"/>
      <c r="D9753" s="28"/>
      <c r="E9753" s="28"/>
      <c r="F9753" s="28"/>
      <c r="G9753" s="28"/>
      <c r="H9753" s="28"/>
      <c r="I9753" s="28"/>
      <c r="J9753" s="28"/>
      <c r="K9753" s="28"/>
      <c r="L9753" s="28"/>
      <c r="M9753" s="28"/>
      <c r="N9753" s="28"/>
      <c r="O9753" s="28"/>
      <c r="P9753" s="28"/>
      <c r="Q9753" s="28"/>
      <c r="R9753" s="28"/>
    </row>
    <row r="9754" spans="2:18">
      <c r="B9754" s="28"/>
      <c r="C9754" s="28"/>
      <c r="D9754" s="28"/>
      <c r="E9754" s="28"/>
      <c r="F9754" s="28"/>
      <c r="G9754" s="28"/>
      <c r="H9754" s="28"/>
      <c r="I9754" s="28"/>
      <c r="J9754" s="28"/>
      <c r="K9754" s="28"/>
      <c r="L9754" s="28"/>
      <c r="M9754" s="28"/>
      <c r="N9754" s="28"/>
      <c r="O9754" s="28"/>
      <c r="P9754" s="28"/>
      <c r="Q9754" s="28"/>
      <c r="R9754" s="28"/>
    </row>
    <row r="9755" spans="2:18">
      <c r="B9755" s="28"/>
      <c r="C9755" s="28"/>
      <c r="D9755" s="28"/>
      <c r="E9755" s="28"/>
      <c r="F9755" s="28"/>
      <c r="G9755" s="28"/>
      <c r="H9755" s="28"/>
      <c r="I9755" s="28"/>
      <c r="J9755" s="28"/>
      <c r="K9755" s="28"/>
      <c r="L9755" s="28"/>
      <c r="M9755" s="28"/>
      <c r="N9755" s="28"/>
      <c r="O9755" s="28"/>
      <c r="P9755" s="28"/>
      <c r="Q9755" s="28"/>
      <c r="R9755" s="28"/>
    </row>
    <row r="9756" spans="2:18">
      <c r="B9756" s="28"/>
      <c r="C9756" s="28"/>
      <c r="D9756" s="28"/>
      <c r="E9756" s="28"/>
      <c r="F9756" s="28"/>
      <c r="G9756" s="28"/>
      <c r="H9756" s="28"/>
      <c r="I9756" s="28"/>
      <c r="J9756" s="28"/>
      <c r="K9756" s="28"/>
      <c r="L9756" s="28"/>
      <c r="M9756" s="28"/>
      <c r="N9756" s="28"/>
      <c r="O9756" s="28"/>
      <c r="P9756" s="28"/>
      <c r="Q9756" s="28"/>
      <c r="R9756" s="28"/>
    </row>
    <row r="9757" spans="2:18">
      <c r="B9757" s="28"/>
      <c r="C9757" s="28"/>
      <c r="D9757" s="28"/>
      <c r="E9757" s="28"/>
      <c r="F9757" s="28"/>
      <c r="G9757" s="28"/>
      <c r="H9757" s="28"/>
      <c r="I9757" s="28"/>
      <c r="J9757" s="28"/>
      <c r="K9757" s="28"/>
      <c r="L9757" s="28"/>
      <c r="M9757" s="28"/>
      <c r="N9757" s="28"/>
      <c r="O9757" s="28"/>
      <c r="P9757" s="28"/>
      <c r="Q9757" s="28"/>
      <c r="R9757" s="28"/>
    </row>
    <row r="9758" spans="2:18">
      <c r="B9758" s="28"/>
      <c r="C9758" s="28"/>
      <c r="D9758" s="28"/>
      <c r="E9758" s="28"/>
      <c r="F9758" s="28"/>
      <c r="G9758" s="28"/>
      <c r="H9758" s="28"/>
      <c r="I9758" s="28"/>
      <c r="J9758" s="28"/>
      <c r="K9758" s="28"/>
      <c r="L9758" s="28"/>
      <c r="M9758" s="28"/>
      <c r="N9758" s="28"/>
      <c r="O9758" s="28"/>
      <c r="P9758" s="28"/>
      <c r="Q9758" s="28"/>
      <c r="R9758" s="28"/>
    </row>
    <row r="9759" spans="2:18">
      <c r="B9759" s="28"/>
      <c r="C9759" s="28"/>
      <c r="D9759" s="28"/>
      <c r="E9759" s="28"/>
      <c r="F9759" s="28"/>
      <c r="G9759" s="28"/>
      <c r="H9759" s="28"/>
      <c r="I9759" s="28"/>
      <c r="J9759" s="28"/>
      <c r="K9759" s="28"/>
      <c r="L9759" s="28"/>
      <c r="M9759" s="28"/>
      <c r="N9759" s="28"/>
      <c r="O9759" s="28"/>
      <c r="P9759" s="28"/>
      <c r="Q9759" s="28"/>
      <c r="R9759" s="28"/>
    </row>
    <row r="9760" spans="2:18">
      <c r="B9760" s="28"/>
      <c r="C9760" s="28"/>
      <c r="D9760" s="28"/>
      <c r="E9760" s="28"/>
      <c r="F9760" s="28"/>
      <c r="G9760" s="28"/>
      <c r="H9760" s="28"/>
      <c r="I9760" s="28"/>
      <c r="J9760" s="28"/>
      <c r="K9760" s="28"/>
      <c r="L9760" s="28"/>
      <c r="M9760" s="28"/>
      <c r="N9760" s="28"/>
      <c r="O9760" s="28"/>
      <c r="P9760" s="28"/>
      <c r="Q9760" s="28"/>
      <c r="R9760" s="28"/>
    </row>
    <row r="9761" spans="2:18">
      <c r="B9761" s="28"/>
      <c r="C9761" s="28"/>
      <c r="D9761" s="28"/>
      <c r="E9761" s="28"/>
      <c r="F9761" s="28"/>
      <c r="G9761" s="28"/>
      <c r="H9761" s="28"/>
      <c r="I9761" s="28"/>
      <c r="J9761" s="28"/>
      <c r="K9761" s="28"/>
      <c r="L9761" s="28"/>
      <c r="M9761" s="28"/>
      <c r="N9761" s="28"/>
      <c r="O9761" s="28"/>
      <c r="P9761" s="28"/>
      <c r="Q9761" s="28"/>
      <c r="R9761" s="28"/>
    </row>
    <row r="9762" spans="2:18">
      <c r="B9762" s="28"/>
      <c r="C9762" s="28"/>
      <c r="D9762" s="28"/>
      <c r="E9762" s="28"/>
      <c r="F9762" s="28"/>
      <c r="G9762" s="28"/>
      <c r="H9762" s="28"/>
      <c r="I9762" s="28"/>
      <c r="J9762" s="28"/>
      <c r="K9762" s="28"/>
      <c r="L9762" s="28"/>
      <c r="M9762" s="28"/>
      <c r="N9762" s="28"/>
      <c r="O9762" s="28"/>
      <c r="P9762" s="28"/>
      <c r="Q9762" s="28"/>
      <c r="R9762" s="28"/>
    </row>
    <row r="9763" spans="2:18">
      <c r="B9763" s="28"/>
      <c r="C9763" s="28"/>
      <c r="D9763" s="28"/>
      <c r="E9763" s="28"/>
      <c r="F9763" s="28"/>
      <c r="G9763" s="28"/>
      <c r="H9763" s="28"/>
      <c r="I9763" s="28"/>
      <c r="J9763" s="28"/>
      <c r="K9763" s="28"/>
      <c r="L9763" s="28"/>
      <c r="M9763" s="28"/>
      <c r="N9763" s="28"/>
      <c r="O9763" s="28"/>
      <c r="P9763" s="28"/>
      <c r="Q9763" s="28"/>
      <c r="R9763" s="28"/>
    </row>
    <row r="9764" spans="2:18">
      <c r="B9764" s="28"/>
      <c r="C9764" s="28"/>
      <c r="D9764" s="28"/>
      <c r="E9764" s="28"/>
      <c r="F9764" s="28"/>
      <c r="G9764" s="28"/>
      <c r="H9764" s="28"/>
      <c r="I9764" s="28"/>
      <c r="J9764" s="28"/>
      <c r="K9764" s="28"/>
      <c r="L9764" s="28"/>
      <c r="M9764" s="28"/>
      <c r="N9764" s="28"/>
      <c r="O9764" s="28"/>
      <c r="P9764" s="28"/>
      <c r="Q9764" s="28"/>
      <c r="R9764" s="28"/>
    </row>
    <row r="9765" spans="2:18">
      <c r="B9765" s="28"/>
      <c r="C9765" s="28"/>
      <c r="D9765" s="28"/>
      <c r="E9765" s="28"/>
      <c r="F9765" s="28"/>
      <c r="G9765" s="28"/>
      <c r="H9765" s="28"/>
      <c r="I9765" s="28"/>
      <c r="J9765" s="28"/>
      <c r="K9765" s="28"/>
      <c r="L9765" s="28"/>
      <c r="M9765" s="28"/>
      <c r="N9765" s="28"/>
      <c r="O9765" s="28"/>
      <c r="P9765" s="28"/>
      <c r="Q9765" s="28"/>
      <c r="R9765" s="28"/>
    </row>
    <row r="9766" spans="2:18">
      <c r="B9766" s="28"/>
      <c r="C9766" s="28"/>
      <c r="D9766" s="28"/>
      <c r="E9766" s="28"/>
      <c r="F9766" s="28"/>
      <c r="G9766" s="28"/>
      <c r="H9766" s="28"/>
      <c r="I9766" s="28"/>
      <c r="J9766" s="28"/>
      <c r="K9766" s="28"/>
      <c r="L9766" s="28"/>
      <c r="M9766" s="28"/>
      <c r="N9766" s="28"/>
      <c r="O9766" s="28"/>
      <c r="P9766" s="28"/>
      <c r="Q9766" s="28"/>
      <c r="R9766" s="28"/>
    </row>
    <row r="9767" spans="2:18">
      <c r="B9767" s="28"/>
      <c r="C9767" s="28"/>
      <c r="D9767" s="28"/>
      <c r="E9767" s="28"/>
      <c r="F9767" s="28"/>
      <c r="G9767" s="28"/>
      <c r="H9767" s="28"/>
      <c r="I9767" s="28"/>
      <c r="J9767" s="28"/>
      <c r="K9767" s="28"/>
      <c r="L9767" s="28"/>
      <c r="M9767" s="28"/>
      <c r="N9767" s="28"/>
      <c r="O9767" s="28"/>
      <c r="P9767" s="28"/>
      <c r="Q9767" s="28"/>
      <c r="R9767" s="28"/>
    </row>
    <row r="9768" spans="2:18">
      <c r="B9768" s="28"/>
      <c r="C9768" s="28"/>
      <c r="D9768" s="28"/>
      <c r="E9768" s="28"/>
      <c r="F9768" s="28"/>
      <c r="G9768" s="28"/>
      <c r="H9768" s="28"/>
      <c r="I9768" s="28"/>
      <c r="J9768" s="28"/>
      <c r="K9768" s="28"/>
      <c r="L9768" s="28"/>
      <c r="M9768" s="28"/>
      <c r="N9768" s="28"/>
      <c r="O9768" s="28"/>
      <c r="P9768" s="28"/>
      <c r="Q9768" s="28"/>
      <c r="R9768" s="28"/>
    </row>
    <row r="9769" spans="2:18">
      <c r="B9769" s="28"/>
      <c r="C9769" s="28"/>
      <c r="D9769" s="28"/>
      <c r="E9769" s="28"/>
      <c r="F9769" s="28"/>
      <c r="G9769" s="28"/>
      <c r="H9769" s="28"/>
      <c r="I9769" s="28"/>
      <c r="J9769" s="28"/>
      <c r="K9769" s="28"/>
      <c r="L9769" s="28"/>
      <c r="M9769" s="28"/>
      <c r="N9769" s="28"/>
      <c r="O9769" s="28"/>
      <c r="P9769" s="28"/>
      <c r="Q9769" s="28"/>
      <c r="R9769" s="28"/>
    </row>
    <row r="9770" spans="2:18">
      <c r="B9770" s="28"/>
      <c r="C9770" s="28"/>
      <c r="D9770" s="28"/>
      <c r="E9770" s="28"/>
      <c r="F9770" s="28"/>
      <c r="G9770" s="28"/>
      <c r="H9770" s="28"/>
      <c r="I9770" s="28"/>
      <c r="J9770" s="28"/>
      <c r="K9770" s="28"/>
      <c r="L9770" s="28"/>
      <c r="M9770" s="28"/>
      <c r="N9770" s="28"/>
      <c r="O9770" s="28"/>
      <c r="P9770" s="28"/>
      <c r="Q9770" s="28"/>
      <c r="R9770" s="28"/>
    </row>
    <row r="9771" spans="2:18">
      <c r="B9771" s="28"/>
      <c r="C9771" s="28"/>
      <c r="D9771" s="28"/>
      <c r="E9771" s="28"/>
      <c r="F9771" s="28"/>
      <c r="G9771" s="28"/>
      <c r="H9771" s="28"/>
      <c r="I9771" s="28"/>
      <c r="J9771" s="28"/>
      <c r="K9771" s="28"/>
      <c r="L9771" s="28"/>
      <c r="M9771" s="28"/>
      <c r="N9771" s="28"/>
      <c r="O9771" s="28"/>
      <c r="P9771" s="28"/>
      <c r="Q9771" s="28"/>
      <c r="R9771" s="28"/>
    </row>
    <row r="9772" spans="2:18">
      <c r="B9772" s="28"/>
      <c r="C9772" s="28"/>
      <c r="D9772" s="28"/>
      <c r="E9772" s="28"/>
      <c r="F9772" s="28"/>
      <c r="G9772" s="28"/>
      <c r="H9772" s="28"/>
      <c r="I9772" s="28"/>
      <c r="J9772" s="28"/>
      <c r="K9772" s="28"/>
      <c r="L9772" s="28"/>
      <c r="M9772" s="28"/>
      <c r="N9772" s="28"/>
      <c r="O9772" s="28"/>
      <c r="P9772" s="28"/>
      <c r="Q9772" s="28"/>
      <c r="R9772" s="28"/>
    </row>
    <row r="9773" spans="2:18">
      <c r="B9773" s="28"/>
      <c r="C9773" s="28"/>
      <c r="D9773" s="28"/>
      <c r="E9773" s="28"/>
      <c r="F9773" s="28"/>
      <c r="G9773" s="28"/>
      <c r="H9773" s="28"/>
      <c r="I9773" s="28"/>
      <c r="J9773" s="28"/>
      <c r="K9773" s="28"/>
      <c r="L9773" s="28"/>
      <c r="M9773" s="28"/>
      <c r="N9773" s="28"/>
      <c r="O9773" s="28"/>
      <c r="P9773" s="28"/>
      <c r="Q9773" s="28"/>
      <c r="R9773" s="28"/>
    </row>
    <row r="9774" spans="2:18">
      <c r="B9774" s="28"/>
      <c r="C9774" s="28"/>
      <c r="D9774" s="28"/>
      <c r="E9774" s="28"/>
      <c r="F9774" s="28"/>
      <c r="G9774" s="28"/>
      <c r="H9774" s="28"/>
      <c r="I9774" s="28"/>
      <c r="J9774" s="28"/>
      <c r="K9774" s="28"/>
      <c r="L9774" s="28"/>
      <c r="M9774" s="28"/>
      <c r="N9774" s="28"/>
      <c r="O9774" s="28"/>
      <c r="P9774" s="28"/>
      <c r="Q9774" s="28"/>
      <c r="R9774" s="28"/>
    </row>
    <row r="9775" spans="2:18">
      <c r="B9775" s="28"/>
      <c r="C9775" s="28"/>
      <c r="D9775" s="28"/>
      <c r="E9775" s="28"/>
      <c r="F9775" s="28"/>
      <c r="G9775" s="28"/>
      <c r="H9775" s="28"/>
      <c r="I9775" s="28"/>
      <c r="J9775" s="28"/>
      <c r="K9775" s="28"/>
      <c r="L9775" s="28"/>
      <c r="M9775" s="28"/>
      <c r="N9775" s="28"/>
      <c r="O9775" s="28"/>
      <c r="P9775" s="28"/>
      <c r="Q9775" s="28"/>
      <c r="R9775" s="28"/>
    </row>
    <row r="9776" spans="2:18">
      <c r="B9776" s="28"/>
      <c r="C9776" s="28"/>
      <c r="D9776" s="28"/>
      <c r="E9776" s="28"/>
      <c r="F9776" s="28"/>
      <c r="G9776" s="28"/>
      <c r="H9776" s="28"/>
      <c r="I9776" s="28"/>
      <c r="J9776" s="28"/>
      <c r="K9776" s="28"/>
      <c r="L9776" s="28"/>
      <c r="M9776" s="28"/>
      <c r="N9776" s="28"/>
      <c r="O9776" s="28"/>
      <c r="P9776" s="28"/>
      <c r="Q9776" s="28"/>
      <c r="R9776" s="28"/>
    </row>
    <row r="9777" spans="2:18">
      <c r="B9777" s="28"/>
      <c r="C9777" s="28"/>
      <c r="D9777" s="28"/>
      <c r="E9777" s="28"/>
      <c r="F9777" s="28"/>
      <c r="G9777" s="28"/>
      <c r="H9777" s="28"/>
      <c r="I9777" s="28"/>
      <c r="J9777" s="28"/>
      <c r="K9777" s="28"/>
      <c r="L9777" s="28"/>
      <c r="M9777" s="28"/>
      <c r="N9777" s="28"/>
      <c r="O9777" s="28"/>
      <c r="P9777" s="28"/>
      <c r="Q9777" s="28"/>
      <c r="R9777" s="28"/>
    </row>
    <row r="9778" spans="2:18">
      <c r="B9778" s="28"/>
      <c r="C9778" s="28"/>
      <c r="D9778" s="28"/>
      <c r="E9778" s="28"/>
      <c r="F9778" s="28"/>
      <c r="G9778" s="28"/>
      <c r="H9778" s="28"/>
      <c r="I9778" s="28"/>
      <c r="J9778" s="28"/>
      <c r="K9778" s="28"/>
      <c r="L9778" s="28"/>
      <c r="M9778" s="28"/>
      <c r="N9778" s="28"/>
      <c r="O9778" s="28"/>
      <c r="P9778" s="28"/>
      <c r="Q9778" s="28"/>
      <c r="R9778" s="28"/>
    </row>
    <row r="9779" spans="2:18">
      <c r="B9779" s="28"/>
      <c r="C9779" s="28"/>
      <c r="D9779" s="28"/>
      <c r="E9779" s="28"/>
      <c r="F9779" s="28"/>
      <c r="G9779" s="28"/>
      <c r="H9779" s="28"/>
      <c r="I9779" s="28"/>
      <c r="J9779" s="28"/>
      <c r="K9779" s="28"/>
      <c r="L9779" s="28"/>
      <c r="M9779" s="28"/>
      <c r="N9779" s="28"/>
      <c r="O9779" s="28"/>
      <c r="P9779" s="28"/>
      <c r="Q9779" s="28"/>
      <c r="R9779" s="28"/>
    </row>
    <row r="9780" spans="2:18">
      <c r="B9780" s="28"/>
      <c r="C9780" s="28"/>
      <c r="D9780" s="28"/>
      <c r="E9780" s="28"/>
      <c r="F9780" s="28"/>
      <c r="G9780" s="28"/>
      <c r="H9780" s="28"/>
      <c r="I9780" s="28"/>
      <c r="J9780" s="28"/>
      <c r="K9780" s="28"/>
      <c r="L9780" s="28"/>
      <c r="M9780" s="28"/>
      <c r="N9780" s="28"/>
      <c r="O9780" s="28"/>
      <c r="P9780" s="28"/>
      <c r="Q9780" s="28"/>
      <c r="R9780" s="28"/>
    </row>
    <row r="9781" spans="2:18">
      <c r="B9781" s="28"/>
      <c r="C9781" s="28"/>
      <c r="D9781" s="28"/>
      <c r="E9781" s="28"/>
      <c r="F9781" s="28"/>
      <c r="G9781" s="28"/>
      <c r="H9781" s="28"/>
      <c r="I9781" s="28"/>
      <c r="J9781" s="28"/>
      <c r="K9781" s="28"/>
      <c r="L9781" s="28"/>
      <c r="M9781" s="28"/>
      <c r="N9781" s="28"/>
      <c r="O9781" s="28"/>
      <c r="P9781" s="28"/>
      <c r="Q9781" s="28"/>
      <c r="R9781" s="28"/>
    </row>
    <row r="9782" spans="2:18">
      <c r="B9782" s="28"/>
      <c r="C9782" s="28"/>
      <c r="D9782" s="28"/>
      <c r="E9782" s="28"/>
      <c r="F9782" s="28"/>
      <c r="G9782" s="28"/>
      <c r="H9782" s="28"/>
      <c r="I9782" s="28"/>
      <c r="J9782" s="28"/>
      <c r="K9782" s="28"/>
      <c r="L9782" s="28"/>
      <c r="M9782" s="28"/>
      <c r="N9782" s="28"/>
      <c r="O9782" s="28"/>
      <c r="P9782" s="28"/>
      <c r="Q9782" s="28"/>
      <c r="R9782" s="28"/>
    </row>
    <row r="9783" spans="2:18">
      <c r="B9783" s="28"/>
      <c r="C9783" s="28"/>
      <c r="D9783" s="28"/>
      <c r="E9783" s="28"/>
      <c r="F9783" s="28"/>
      <c r="G9783" s="28"/>
      <c r="H9783" s="28"/>
      <c r="I9783" s="28"/>
      <c r="J9783" s="28"/>
      <c r="K9783" s="28"/>
      <c r="L9783" s="28"/>
      <c r="M9783" s="28"/>
      <c r="N9783" s="28"/>
      <c r="O9783" s="28"/>
      <c r="P9783" s="28"/>
      <c r="Q9783" s="28"/>
      <c r="R9783" s="28"/>
    </row>
    <row r="9784" spans="2:18">
      <c r="B9784" s="28"/>
      <c r="C9784" s="28"/>
      <c r="D9784" s="28"/>
      <c r="E9784" s="28"/>
      <c r="F9784" s="28"/>
      <c r="G9784" s="28"/>
      <c r="H9784" s="28"/>
      <c r="I9784" s="28"/>
      <c r="J9784" s="28"/>
      <c r="K9784" s="28"/>
      <c r="L9784" s="28"/>
      <c r="M9784" s="28"/>
      <c r="N9784" s="28"/>
      <c r="O9784" s="28"/>
      <c r="P9784" s="28"/>
      <c r="Q9784" s="28"/>
      <c r="R9784" s="28"/>
    </row>
    <row r="9785" spans="2:18">
      <c r="B9785" s="28"/>
      <c r="C9785" s="28"/>
      <c r="D9785" s="28"/>
      <c r="E9785" s="28"/>
      <c r="F9785" s="28"/>
      <c r="G9785" s="28"/>
      <c r="H9785" s="28"/>
      <c r="I9785" s="28"/>
      <c r="J9785" s="28"/>
      <c r="K9785" s="28"/>
      <c r="L9785" s="28"/>
      <c r="M9785" s="28"/>
      <c r="N9785" s="28"/>
      <c r="O9785" s="28"/>
      <c r="P9785" s="28"/>
      <c r="Q9785" s="28"/>
      <c r="R9785" s="28"/>
    </row>
    <row r="9786" spans="2:18">
      <c r="B9786" s="28"/>
      <c r="C9786" s="28"/>
      <c r="D9786" s="28"/>
      <c r="E9786" s="28"/>
      <c r="F9786" s="28"/>
      <c r="G9786" s="28"/>
      <c r="H9786" s="28"/>
      <c r="I9786" s="28"/>
      <c r="J9786" s="28"/>
      <c r="K9786" s="28"/>
      <c r="L9786" s="28"/>
      <c r="M9786" s="28"/>
      <c r="N9786" s="28"/>
      <c r="O9786" s="28"/>
      <c r="P9786" s="28"/>
      <c r="Q9786" s="28"/>
      <c r="R9786" s="28"/>
    </row>
    <row r="9787" spans="2:18">
      <c r="B9787" s="28"/>
      <c r="C9787" s="28"/>
      <c r="D9787" s="28"/>
      <c r="E9787" s="28"/>
      <c r="F9787" s="28"/>
      <c r="G9787" s="28"/>
      <c r="H9787" s="28"/>
      <c r="I9787" s="28"/>
      <c r="J9787" s="28"/>
      <c r="K9787" s="28"/>
      <c r="L9787" s="28"/>
      <c r="M9787" s="28"/>
      <c r="N9787" s="28"/>
      <c r="O9787" s="28"/>
      <c r="P9787" s="28"/>
      <c r="Q9787" s="28"/>
      <c r="R9787" s="28"/>
    </row>
    <row r="9788" spans="2:18">
      <c r="B9788" s="28"/>
      <c r="C9788" s="28"/>
      <c r="D9788" s="28"/>
      <c r="E9788" s="28"/>
      <c r="F9788" s="28"/>
      <c r="G9788" s="28"/>
      <c r="H9788" s="28"/>
      <c r="I9788" s="28"/>
      <c r="J9788" s="28"/>
      <c r="K9788" s="28"/>
      <c r="L9788" s="28"/>
      <c r="M9788" s="28"/>
      <c r="N9788" s="28"/>
      <c r="O9788" s="28"/>
      <c r="P9788" s="28"/>
      <c r="Q9788" s="28"/>
      <c r="R9788" s="28"/>
    </row>
    <row r="9789" spans="2:18">
      <c r="B9789" s="28"/>
      <c r="C9789" s="28"/>
      <c r="D9789" s="28"/>
      <c r="E9789" s="28"/>
      <c r="F9789" s="28"/>
      <c r="G9789" s="28"/>
      <c r="H9789" s="28"/>
      <c r="I9789" s="28"/>
      <c r="J9789" s="28"/>
      <c r="K9789" s="28"/>
      <c r="L9789" s="28"/>
      <c r="M9789" s="28"/>
      <c r="N9789" s="28"/>
      <c r="O9789" s="28"/>
      <c r="P9789" s="28"/>
      <c r="Q9789" s="28"/>
      <c r="R9789" s="28"/>
    </row>
    <row r="9790" spans="2:18">
      <c r="B9790" s="28"/>
      <c r="C9790" s="28"/>
      <c r="D9790" s="28"/>
      <c r="E9790" s="28"/>
      <c r="F9790" s="28"/>
      <c r="G9790" s="28"/>
      <c r="H9790" s="28"/>
      <c r="I9790" s="28"/>
      <c r="J9790" s="28"/>
      <c r="K9790" s="28"/>
      <c r="L9790" s="28"/>
      <c r="M9790" s="28"/>
      <c r="N9790" s="28"/>
      <c r="O9790" s="28"/>
      <c r="P9790" s="28"/>
      <c r="Q9790" s="28"/>
      <c r="R9790" s="28"/>
    </row>
    <row r="9791" spans="2:18">
      <c r="B9791" s="28"/>
      <c r="C9791" s="28"/>
      <c r="D9791" s="28"/>
      <c r="E9791" s="28"/>
      <c r="F9791" s="28"/>
      <c r="G9791" s="28"/>
      <c r="H9791" s="28"/>
      <c r="I9791" s="28"/>
      <c r="J9791" s="28"/>
      <c r="K9791" s="28"/>
      <c r="L9791" s="28"/>
      <c r="M9791" s="28"/>
      <c r="N9791" s="28"/>
      <c r="O9791" s="28"/>
      <c r="P9791" s="28"/>
      <c r="Q9791" s="28"/>
      <c r="R9791" s="28"/>
    </row>
    <row r="9792" spans="2:18">
      <c r="B9792" s="28"/>
      <c r="C9792" s="28"/>
      <c r="D9792" s="28"/>
      <c r="E9792" s="28"/>
      <c r="F9792" s="28"/>
      <c r="G9792" s="28"/>
      <c r="H9792" s="28"/>
      <c r="I9792" s="28"/>
      <c r="J9792" s="28"/>
      <c r="K9792" s="28"/>
      <c r="L9792" s="28"/>
      <c r="M9792" s="28"/>
      <c r="N9792" s="28"/>
      <c r="O9792" s="28"/>
      <c r="P9792" s="28"/>
      <c r="Q9792" s="28"/>
      <c r="R9792" s="28"/>
    </row>
    <row r="9793" spans="2:18">
      <c r="B9793" s="28"/>
      <c r="C9793" s="28"/>
      <c r="D9793" s="28"/>
      <c r="E9793" s="28"/>
      <c r="F9793" s="28"/>
      <c r="G9793" s="28"/>
      <c r="H9793" s="28"/>
      <c r="I9793" s="28"/>
      <c r="J9793" s="28"/>
      <c r="K9793" s="28"/>
      <c r="L9793" s="28"/>
      <c r="M9793" s="28"/>
      <c r="N9793" s="28"/>
      <c r="O9793" s="28"/>
      <c r="P9793" s="28"/>
      <c r="Q9793" s="28"/>
      <c r="R9793" s="28"/>
    </row>
    <row r="9794" spans="2:18">
      <c r="B9794" s="28"/>
      <c r="C9794" s="28"/>
      <c r="D9794" s="28"/>
      <c r="E9794" s="28"/>
      <c r="F9794" s="28"/>
      <c r="G9794" s="28"/>
      <c r="H9794" s="28"/>
      <c r="I9794" s="28"/>
      <c r="J9794" s="28"/>
      <c r="K9794" s="28"/>
      <c r="L9794" s="28"/>
      <c r="M9794" s="28"/>
      <c r="N9794" s="28"/>
      <c r="O9794" s="28"/>
      <c r="P9794" s="28"/>
      <c r="Q9794" s="28"/>
      <c r="R9794" s="28"/>
    </row>
    <row r="9795" spans="2:18">
      <c r="B9795" s="28"/>
      <c r="C9795" s="28"/>
      <c r="D9795" s="28"/>
      <c r="E9795" s="28"/>
      <c r="F9795" s="28"/>
      <c r="G9795" s="28"/>
      <c r="H9795" s="28"/>
      <c r="I9795" s="28"/>
      <c r="J9795" s="28"/>
      <c r="K9795" s="28"/>
      <c r="L9795" s="28"/>
      <c r="M9795" s="28"/>
      <c r="N9795" s="28"/>
      <c r="O9795" s="28"/>
      <c r="P9795" s="28"/>
      <c r="Q9795" s="28"/>
      <c r="R9795" s="28"/>
    </row>
    <row r="9796" spans="2:18">
      <c r="B9796" s="28"/>
      <c r="C9796" s="28"/>
      <c r="D9796" s="28"/>
      <c r="E9796" s="28"/>
      <c r="F9796" s="28"/>
      <c r="G9796" s="28"/>
      <c r="H9796" s="28"/>
      <c r="I9796" s="28"/>
      <c r="J9796" s="28"/>
      <c r="K9796" s="28"/>
      <c r="L9796" s="28"/>
      <c r="M9796" s="28"/>
      <c r="N9796" s="28"/>
      <c r="O9796" s="28"/>
      <c r="P9796" s="28"/>
      <c r="Q9796" s="28"/>
      <c r="R9796" s="28"/>
    </row>
    <row r="9797" spans="2:18">
      <c r="B9797" s="28"/>
      <c r="C9797" s="28"/>
      <c r="D9797" s="28"/>
      <c r="E9797" s="28"/>
      <c r="F9797" s="28"/>
      <c r="G9797" s="28"/>
      <c r="H9797" s="28"/>
      <c r="I9797" s="28"/>
      <c r="J9797" s="28"/>
      <c r="K9797" s="28"/>
      <c r="L9797" s="28"/>
      <c r="M9797" s="28"/>
      <c r="N9797" s="28"/>
      <c r="O9797" s="28"/>
      <c r="P9797" s="28"/>
      <c r="Q9797" s="28"/>
      <c r="R9797" s="28"/>
    </row>
    <row r="9798" spans="2:18">
      <c r="B9798" s="28"/>
      <c r="C9798" s="28"/>
      <c r="D9798" s="28"/>
      <c r="E9798" s="28"/>
      <c r="F9798" s="28"/>
      <c r="G9798" s="28"/>
      <c r="H9798" s="28"/>
      <c r="I9798" s="28"/>
      <c r="J9798" s="28"/>
      <c r="K9798" s="28"/>
      <c r="L9798" s="28"/>
      <c r="M9798" s="28"/>
      <c r="N9798" s="28"/>
      <c r="O9798" s="28"/>
      <c r="P9798" s="28"/>
      <c r="Q9798" s="28"/>
      <c r="R9798" s="28"/>
    </row>
    <row r="9799" spans="2:18">
      <c r="B9799" s="28"/>
      <c r="C9799" s="28"/>
      <c r="D9799" s="28"/>
      <c r="E9799" s="28"/>
      <c r="F9799" s="28"/>
      <c r="G9799" s="28"/>
      <c r="H9799" s="28"/>
      <c r="I9799" s="28"/>
      <c r="J9799" s="28"/>
      <c r="K9799" s="28"/>
      <c r="L9799" s="28"/>
      <c r="M9799" s="28"/>
      <c r="N9799" s="28"/>
      <c r="O9799" s="28"/>
      <c r="P9799" s="28"/>
      <c r="Q9799" s="28"/>
      <c r="R9799" s="28"/>
    </row>
    <row r="9800" spans="2:18">
      <c r="B9800" s="28"/>
      <c r="C9800" s="28"/>
      <c r="D9800" s="28"/>
      <c r="E9800" s="28"/>
      <c r="F9800" s="28"/>
      <c r="G9800" s="28"/>
      <c r="H9800" s="28"/>
      <c r="I9800" s="28"/>
      <c r="J9800" s="28"/>
      <c r="K9800" s="28"/>
      <c r="L9800" s="28"/>
      <c r="M9800" s="28"/>
      <c r="N9800" s="28"/>
      <c r="O9800" s="28"/>
      <c r="P9800" s="28"/>
      <c r="Q9800" s="28"/>
      <c r="R9800" s="28"/>
    </row>
    <row r="9801" spans="2:18">
      <c r="B9801" s="28"/>
      <c r="C9801" s="28"/>
      <c r="D9801" s="28"/>
      <c r="E9801" s="28"/>
      <c r="F9801" s="28"/>
      <c r="G9801" s="28"/>
      <c r="H9801" s="28"/>
      <c r="I9801" s="28"/>
      <c r="J9801" s="28"/>
      <c r="K9801" s="28"/>
      <c r="L9801" s="28"/>
      <c r="M9801" s="28"/>
      <c r="N9801" s="28"/>
      <c r="O9801" s="28"/>
      <c r="P9801" s="28"/>
      <c r="Q9801" s="28"/>
      <c r="R9801" s="28"/>
    </row>
    <row r="9802" spans="2:18">
      <c r="B9802" s="28"/>
      <c r="C9802" s="28"/>
      <c r="D9802" s="28"/>
      <c r="E9802" s="28"/>
      <c r="F9802" s="28"/>
      <c r="G9802" s="28"/>
      <c r="H9802" s="28"/>
      <c r="I9802" s="28"/>
      <c r="J9802" s="28"/>
      <c r="K9802" s="28"/>
      <c r="L9802" s="28"/>
      <c r="M9802" s="28"/>
      <c r="N9802" s="28"/>
      <c r="O9802" s="28"/>
      <c r="P9802" s="28"/>
      <c r="Q9802" s="28"/>
      <c r="R9802" s="28"/>
    </row>
    <row r="9803" spans="2:18">
      <c r="B9803" s="28"/>
      <c r="C9803" s="28"/>
      <c r="D9803" s="28"/>
      <c r="E9803" s="28"/>
      <c r="F9803" s="28"/>
      <c r="G9803" s="28"/>
      <c r="H9803" s="28"/>
      <c r="I9803" s="28"/>
      <c r="J9803" s="28"/>
      <c r="K9803" s="28"/>
      <c r="L9803" s="28"/>
      <c r="M9803" s="28"/>
      <c r="N9803" s="28"/>
      <c r="O9803" s="28"/>
      <c r="P9803" s="28"/>
      <c r="Q9803" s="28"/>
      <c r="R9803" s="28"/>
    </row>
    <row r="9804" spans="2:18">
      <c r="B9804" s="28"/>
      <c r="C9804" s="28"/>
      <c r="D9804" s="28"/>
      <c r="E9804" s="28"/>
      <c r="F9804" s="28"/>
      <c r="G9804" s="28"/>
      <c r="H9804" s="28"/>
      <c r="I9804" s="28"/>
      <c r="J9804" s="28"/>
      <c r="K9804" s="28"/>
      <c r="L9804" s="28"/>
      <c r="M9804" s="28"/>
      <c r="N9804" s="28"/>
      <c r="O9804" s="28"/>
      <c r="P9804" s="28"/>
      <c r="Q9804" s="28"/>
      <c r="R9804" s="28"/>
    </row>
    <row r="9805" spans="2:18">
      <c r="B9805" s="28"/>
      <c r="C9805" s="28"/>
      <c r="D9805" s="28"/>
      <c r="E9805" s="28"/>
      <c r="F9805" s="28"/>
      <c r="G9805" s="28"/>
      <c r="H9805" s="28"/>
      <c r="I9805" s="28"/>
      <c r="J9805" s="28"/>
      <c r="K9805" s="28"/>
      <c r="L9805" s="28"/>
      <c r="M9805" s="28"/>
      <c r="N9805" s="28"/>
      <c r="O9805" s="28"/>
      <c r="P9805" s="28"/>
      <c r="Q9805" s="28"/>
      <c r="R9805" s="28"/>
    </row>
    <row r="9806" spans="2:18">
      <c r="B9806" s="28"/>
      <c r="C9806" s="28"/>
      <c r="D9806" s="28"/>
      <c r="E9806" s="28"/>
      <c r="F9806" s="28"/>
      <c r="G9806" s="28"/>
      <c r="H9806" s="28"/>
      <c r="I9806" s="28"/>
      <c r="J9806" s="28"/>
      <c r="K9806" s="28"/>
      <c r="L9806" s="28"/>
      <c r="M9806" s="28"/>
      <c r="N9806" s="28"/>
      <c r="O9806" s="28"/>
      <c r="P9806" s="28"/>
      <c r="Q9806" s="28"/>
      <c r="R9806" s="28"/>
    </row>
    <row r="9807" spans="2:18">
      <c r="B9807" s="28"/>
      <c r="C9807" s="28"/>
      <c r="D9807" s="28"/>
      <c r="E9807" s="28"/>
      <c r="F9807" s="28"/>
      <c r="G9807" s="28"/>
      <c r="H9807" s="28"/>
      <c r="I9807" s="28"/>
      <c r="J9807" s="28"/>
      <c r="K9807" s="28"/>
      <c r="L9807" s="28"/>
      <c r="M9807" s="28"/>
      <c r="N9807" s="28"/>
      <c r="O9807" s="28"/>
      <c r="P9807" s="28"/>
      <c r="Q9807" s="28"/>
      <c r="R9807" s="28"/>
    </row>
    <row r="9808" spans="2:18">
      <c r="B9808" s="28"/>
      <c r="C9808" s="28"/>
      <c r="D9808" s="28"/>
      <c r="E9808" s="28"/>
      <c r="F9808" s="28"/>
      <c r="G9808" s="28"/>
      <c r="H9808" s="28"/>
      <c r="I9808" s="28"/>
      <c r="J9808" s="28"/>
      <c r="K9808" s="28"/>
      <c r="L9808" s="28"/>
      <c r="M9808" s="28"/>
      <c r="N9808" s="28"/>
      <c r="O9808" s="28"/>
      <c r="P9808" s="28"/>
      <c r="Q9808" s="28"/>
      <c r="R9808" s="28"/>
    </row>
    <row r="9809" spans="2:18">
      <c r="B9809" s="28"/>
      <c r="C9809" s="28"/>
      <c r="D9809" s="28"/>
      <c r="E9809" s="28"/>
      <c r="F9809" s="28"/>
      <c r="G9809" s="28"/>
      <c r="H9809" s="28"/>
      <c r="I9809" s="28"/>
      <c r="J9809" s="28"/>
      <c r="K9809" s="28"/>
      <c r="L9809" s="28"/>
      <c r="M9809" s="28"/>
      <c r="N9809" s="28"/>
      <c r="O9809" s="28"/>
      <c r="P9809" s="28"/>
      <c r="Q9809" s="28"/>
      <c r="R9809" s="28"/>
    </row>
    <row r="9810" spans="2:18">
      <c r="B9810" s="28"/>
      <c r="C9810" s="28"/>
      <c r="D9810" s="28"/>
      <c r="E9810" s="28"/>
      <c r="F9810" s="28"/>
      <c r="G9810" s="28"/>
      <c r="H9810" s="28"/>
      <c r="I9810" s="28"/>
      <c r="J9810" s="28"/>
      <c r="K9810" s="28"/>
      <c r="L9810" s="28"/>
      <c r="M9810" s="28"/>
      <c r="N9810" s="28"/>
      <c r="O9810" s="28"/>
      <c r="P9810" s="28"/>
      <c r="Q9810" s="28"/>
      <c r="R9810" s="28"/>
    </row>
    <row r="9811" spans="2:18">
      <c r="B9811" s="28"/>
      <c r="C9811" s="28"/>
      <c r="D9811" s="28"/>
      <c r="E9811" s="28"/>
      <c r="F9811" s="28"/>
      <c r="G9811" s="28"/>
      <c r="H9811" s="28"/>
      <c r="I9811" s="28"/>
      <c r="J9811" s="28"/>
      <c r="K9811" s="28"/>
      <c r="L9811" s="28"/>
      <c r="M9811" s="28"/>
      <c r="N9811" s="28"/>
      <c r="O9811" s="28"/>
      <c r="P9811" s="28"/>
      <c r="Q9811" s="28"/>
      <c r="R9811" s="28"/>
    </row>
    <row r="9812" spans="2:18">
      <c r="B9812" s="28"/>
      <c r="C9812" s="28"/>
      <c r="D9812" s="28"/>
      <c r="E9812" s="28"/>
      <c r="F9812" s="28"/>
      <c r="G9812" s="28"/>
      <c r="H9812" s="28"/>
      <c r="I9812" s="28"/>
      <c r="J9812" s="28"/>
      <c r="K9812" s="28"/>
      <c r="L9812" s="28"/>
      <c r="M9812" s="28"/>
      <c r="N9812" s="28"/>
      <c r="O9812" s="28"/>
      <c r="P9812" s="28"/>
      <c r="Q9812" s="28"/>
      <c r="R9812" s="28"/>
    </row>
    <row r="9813" spans="2:18">
      <c r="B9813" s="28"/>
      <c r="C9813" s="28"/>
      <c r="D9813" s="28"/>
      <c r="E9813" s="28"/>
      <c r="F9813" s="28"/>
      <c r="G9813" s="28"/>
      <c r="H9813" s="28"/>
      <c r="I9813" s="28"/>
      <c r="J9813" s="28"/>
      <c r="K9813" s="28"/>
      <c r="L9813" s="28"/>
      <c r="M9813" s="28"/>
      <c r="N9813" s="28"/>
      <c r="O9813" s="28"/>
      <c r="P9813" s="28"/>
      <c r="Q9813" s="28"/>
      <c r="R9813" s="28"/>
    </row>
    <row r="9814" spans="2:18">
      <c r="B9814" s="28"/>
      <c r="C9814" s="28"/>
      <c r="D9814" s="28"/>
      <c r="E9814" s="28"/>
      <c r="F9814" s="28"/>
      <c r="G9814" s="28"/>
      <c r="H9814" s="28"/>
      <c r="I9814" s="28"/>
      <c r="J9814" s="28"/>
      <c r="K9814" s="28"/>
      <c r="L9814" s="28"/>
      <c r="M9814" s="28"/>
      <c r="N9814" s="28"/>
      <c r="O9814" s="28"/>
      <c r="P9814" s="28"/>
      <c r="Q9814" s="28"/>
      <c r="R9814" s="28"/>
    </row>
    <row r="9815" spans="2:18">
      <c r="B9815" s="28"/>
      <c r="C9815" s="28"/>
      <c r="D9815" s="28"/>
      <c r="E9815" s="28"/>
      <c r="F9815" s="28"/>
      <c r="G9815" s="28"/>
      <c r="H9815" s="28"/>
      <c r="I9815" s="28"/>
      <c r="J9815" s="28"/>
      <c r="K9815" s="28"/>
      <c r="L9815" s="28"/>
      <c r="M9815" s="28"/>
      <c r="N9815" s="28"/>
      <c r="O9815" s="28"/>
      <c r="P9815" s="28"/>
      <c r="Q9815" s="28"/>
      <c r="R9815" s="28"/>
    </row>
    <row r="9816" spans="2:18">
      <c r="B9816" s="28"/>
      <c r="C9816" s="28"/>
      <c r="D9816" s="28"/>
      <c r="E9816" s="28"/>
      <c r="F9816" s="28"/>
      <c r="G9816" s="28"/>
      <c r="H9816" s="28"/>
      <c r="I9816" s="28"/>
      <c r="J9816" s="28"/>
      <c r="K9816" s="28"/>
      <c r="L9816" s="28"/>
      <c r="M9816" s="28"/>
      <c r="N9816" s="28"/>
      <c r="O9816" s="28"/>
      <c r="P9816" s="28"/>
      <c r="Q9816" s="28"/>
      <c r="R9816" s="28"/>
    </row>
    <row r="9817" spans="2:18">
      <c r="B9817" s="28"/>
      <c r="C9817" s="28"/>
      <c r="D9817" s="28"/>
      <c r="E9817" s="28"/>
      <c r="F9817" s="28"/>
      <c r="G9817" s="28"/>
      <c r="H9817" s="28"/>
      <c r="I9817" s="28"/>
      <c r="J9817" s="28"/>
      <c r="K9817" s="28"/>
      <c r="L9817" s="28"/>
      <c r="M9817" s="28"/>
      <c r="N9817" s="28"/>
      <c r="O9817" s="28"/>
      <c r="P9817" s="28"/>
      <c r="Q9817" s="28"/>
      <c r="R9817" s="28"/>
    </row>
    <row r="9818" spans="2:18">
      <c r="B9818" s="28"/>
      <c r="C9818" s="28"/>
      <c r="D9818" s="28"/>
      <c r="E9818" s="28"/>
      <c r="F9818" s="28"/>
      <c r="G9818" s="28"/>
      <c r="H9818" s="28"/>
      <c r="I9818" s="28"/>
      <c r="J9818" s="28"/>
      <c r="K9818" s="28"/>
      <c r="L9818" s="28"/>
      <c r="M9818" s="28"/>
      <c r="N9818" s="28"/>
      <c r="O9818" s="28"/>
      <c r="P9818" s="28"/>
      <c r="Q9818" s="28"/>
      <c r="R9818" s="28"/>
    </row>
    <row r="9819" spans="2:18">
      <c r="B9819" s="28"/>
      <c r="C9819" s="28"/>
      <c r="D9819" s="28"/>
      <c r="E9819" s="28"/>
      <c r="F9819" s="28"/>
      <c r="G9819" s="28"/>
      <c r="H9819" s="28"/>
      <c r="I9819" s="28"/>
      <c r="J9819" s="28"/>
      <c r="K9819" s="28"/>
      <c r="L9819" s="28"/>
      <c r="M9819" s="28"/>
      <c r="N9819" s="28"/>
      <c r="O9819" s="28"/>
      <c r="P9819" s="28"/>
      <c r="Q9819" s="28"/>
      <c r="R9819" s="28"/>
    </row>
    <row r="9820" spans="2:18">
      <c r="B9820" s="28"/>
      <c r="C9820" s="28"/>
      <c r="D9820" s="28"/>
      <c r="E9820" s="28"/>
      <c r="F9820" s="28"/>
      <c r="G9820" s="28"/>
      <c r="H9820" s="28"/>
      <c r="I9820" s="28"/>
      <c r="J9820" s="28"/>
      <c r="K9820" s="28"/>
      <c r="L9820" s="28"/>
      <c r="M9820" s="28"/>
      <c r="N9820" s="28"/>
      <c r="O9820" s="28"/>
      <c r="P9820" s="28"/>
      <c r="Q9820" s="28"/>
      <c r="R9820" s="28"/>
    </row>
    <row r="9821" spans="2:18">
      <c r="B9821" s="28"/>
      <c r="C9821" s="28"/>
      <c r="D9821" s="28"/>
      <c r="E9821" s="28"/>
      <c r="F9821" s="28"/>
      <c r="G9821" s="28"/>
      <c r="H9821" s="28"/>
      <c r="I9821" s="28"/>
      <c r="J9821" s="28"/>
      <c r="K9821" s="28"/>
      <c r="L9821" s="28"/>
      <c r="M9821" s="28"/>
      <c r="N9821" s="28"/>
      <c r="O9821" s="28"/>
      <c r="P9821" s="28"/>
      <c r="Q9821" s="28"/>
      <c r="R9821" s="28"/>
    </row>
    <row r="9822" spans="2:18">
      <c r="B9822" s="28"/>
      <c r="C9822" s="28"/>
      <c r="D9822" s="28"/>
      <c r="E9822" s="28"/>
      <c r="F9822" s="28"/>
      <c r="G9822" s="28"/>
      <c r="H9822" s="28"/>
      <c r="I9822" s="28"/>
      <c r="J9822" s="28"/>
      <c r="K9822" s="28"/>
      <c r="L9822" s="28"/>
      <c r="M9822" s="28"/>
      <c r="N9822" s="28"/>
      <c r="O9822" s="28"/>
      <c r="P9822" s="28"/>
      <c r="Q9822" s="28"/>
      <c r="R9822" s="28"/>
    </row>
    <row r="9823" spans="2:18">
      <c r="B9823" s="28"/>
      <c r="C9823" s="28"/>
      <c r="D9823" s="28"/>
      <c r="E9823" s="28"/>
      <c r="F9823" s="28"/>
      <c r="G9823" s="28"/>
      <c r="H9823" s="28"/>
      <c r="I9823" s="28"/>
      <c r="J9823" s="28"/>
      <c r="K9823" s="28"/>
      <c r="L9823" s="28"/>
      <c r="M9823" s="28"/>
      <c r="N9823" s="28"/>
      <c r="O9823" s="28"/>
      <c r="P9823" s="28"/>
      <c r="Q9823" s="28"/>
      <c r="R9823" s="28"/>
    </row>
    <row r="9824" spans="2:18">
      <c r="B9824" s="28"/>
      <c r="C9824" s="28"/>
      <c r="D9824" s="28"/>
      <c r="E9824" s="28"/>
      <c r="F9824" s="28"/>
      <c r="G9824" s="28"/>
      <c r="H9824" s="28"/>
      <c r="I9824" s="28"/>
      <c r="J9824" s="28"/>
      <c r="K9824" s="28"/>
      <c r="L9824" s="28"/>
      <c r="M9824" s="28"/>
      <c r="N9824" s="28"/>
      <c r="O9824" s="28"/>
      <c r="P9824" s="28"/>
      <c r="Q9824" s="28"/>
      <c r="R9824" s="28"/>
    </row>
    <row r="9825" spans="2:18">
      <c r="B9825" s="28"/>
      <c r="C9825" s="28"/>
      <c r="D9825" s="28"/>
      <c r="E9825" s="28"/>
      <c r="F9825" s="28"/>
      <c r="G9825" s="28"/>
      <c r="H9825" s="28"/>
      <c r="I9825" s="28"/>
      <c r="J9825" s="28"/>
      <c r="K9825" s="28"/>
      <c r="L9825" s="28"/>
      <c r="M9825" s="28"/>
      <c r="N9825" s="28"/>
      <c r="O9825" s="28"/>
      <c r="P9825" s="28"/>
      <c r="Q9825" s="28"/>
      <c r="R9825" s="28"/>
    </row>
    <row r="9826" spans="2:18">
      <c r="B9826" s="28"/>
      <c r="C9826" s="28"/>
      <c r="D9826" s="28"/>
      <c r="E9826" s="28"/>
      <c r="F9826" s="28"/>
      <c r="G9826" s="28"/>
      <c r="H9826" s="28"/>
      <c r="I9826" s="28"/>
      <c r="J9826" s="28"/>
      <c r="K9826" s="28"/>
      <c r="L9826" s="28"/>
      <c r="M9826" s="28"/>
      <c r="N9826" s="28"/>
      <c r="O9826" s="28"/>
      <c r="P9826" s="28"/>
      <c r="Q9826" s="28"/>
      <c r="R9826" s="28"/>
    </row>
    <row r="9827" spans="2:18">
      <c r="B9827" s="28"/>
      <c r="C9827" s="28"/>
      <c r="D9827" s="28"/>
      <c r="E9827" s="28"/>
      <c r="F9827" s="28"/>
      <c r="G9827" s="28"/>
      <c r="H9827" s="28"/>
      <c r="I9827" s="28"/>
      <c r="J9827" s="28"/>
      <c r="K9827" s="28"/>
      <c r="L9827" s="28"/>
      <c r="M9827" s="28"/>
      <c r="N9827" s="28"/>
      <c r="O9827" s="28"/>
      <c r="P9827" s="28"/>
      <c r="Q9827" s="28"/>
      <c r="R9827" s="28"/>
    </row>
    <row r="9828" spans="2:18">
      <c r="B9828" s="28"/>
      <c r="C9828" s="28"/>
      <c r="D9828" s="28"/>
      <c r="E9828" s="28"/>
      <c r="F9828" s="28"/>
      <c r="G9828" s="28"/>
      <c r="H9828" s="28"/>
      <c r="I9828" s="28"/>
      <c r="J9828" s="28"/>
      <c r="K9828" s="28"/>
      <c r="L9828" s="28"/>
      <c r="M9828" s="28"/>
      <c r="N9828" s="28"/>
      <c r="O9828" s="28"/>
      <c r="P9828" s="28"/>
      <c r="Q9828" s="28"/>
      <c r="R9828" s="28"/>
    </row>
    <row r="9829" spans="2:18">
      <c r="B9829" s="28"/>
      <c r="C9829" s="28"/>
      <c r="D9829" s="28"/>
      <c r="E9829" s="28"/>
      <c r="F9829" s="28"/>
      <c r="G9829" s="28"/>
      <c r="H9829" s="28"/>
      <c r="I9829" s="28"/>
      <c r="J9829" s="28"/>
      <c r="K9829" s="28"/>
      <c r="L9829" s="28"/>
      <c r="M9829" s="28"/>
      <c r="N9829" s="28"/>
      <c r="O9829" s="28"/>
      <c r="P9829" s="28"/>
      <c r="Q9829" s="28"/>
      <c r="R9829" s="28"/>
    </row>
    <row r="9830" spans="2:18">
      <c r="B9830" s="28"/>
      <c r="C9830" s="28"/>
      <c r="D9830" s="28"/>
      <c r="E9830" s="28"/>
      <c r="F9830" s="28"/>
      <c r="G9830" s="28"/>
      <c r="H9830" s="28"/>
      <c r="I9830" s="28"/>
      <c r="J9830" s="28"/>
      <c r="K9830" s="28"/>
      <c r="L9830" s="28"/>
      <c r="M9830" s="28"/>
      <c r="N9830" s="28"/>
      <c r="O9830" s="28"/>
      <c r="P9830" s="28"/>
      <c r="Q9830" s="28"/>
      <c r="R9830" s="28"/>
    </row>
    <row r="9831" spans="2:18">
      <c r="B9831" s="28"/>
      <c r="C9831" s="28"/>
      <c r="D9831" s="28"/>
      <c r="E9831" s="28"/>
      <c r="F9831" s="28"/>
      <c r="G9831" s="28"/>
      <c r="H9831" s="28"/>
      <c r="I9831" s="28"/>
      <c r="J9831" s="28"/>
      <c r="K9831" s="28"/>
      <c r="L9831" s="28"/>
      <c r="M9831" s="28"/>
      <c r="N9831" s="28"/>
      <c r="O9831" s="28"/>
      <c r="P9831" s="28"/>
      <c r="Q9831" s="28"/>
      <c r="R9831" s="28"/>
    </row>
    <row r="9832" spans="2:18">
      <c r="B9832" s="28"/>
      <c r="C9832" s="28"/>
      <c r="D9832" s="28"/>
      <c r="E9832" s="28"/>
      <c r="F9832" s="28"/>
      <c r="G9832" s="28"/>
      <c r="H9832" s="28"/>
      <c r="I9832" s="28"/>
      <c r="J9832" s="28"/>
      <c r="K9832" s="28"/>
      <c r="L9832" s="28"/>
      <c r="M9832" s="28"/>
      <c r="N9832" s="28"/>
      <c r="O9832" s="28"/>
      <c r="P9832" s="28"/>
      <c r="Q9832" s="28"/>
      <c r="R9832" s="28"/>
    </row>
    <row r="9833" spans="2:18">
      <c r="B9833" s="28"/>
      <c r="C9833" s="28"/>
      <c r="D9833" s="28"/>
      <c r="E9833" s="28"/>
      <c r="F9833" s="28"/>
      <c r="G9833" s="28"/>
      <c r="H9833" s="28"/>
      <c r="I9833" s="28"/>
      <c r="J9833" s="28"/>
      <c r="K9833" s="28"/>
      <c r="L9833" s="28"/>
      <c r="M9833" s="28"/>
      <c r="N9833" s="28"/>
      <c r="O9833" s="28"/>
      <c r="P9833" s="28"/>
      <c r="Q9833" s="28"/>
      <c r="R9833" s="28"/>
    </row>
    <row r="9834" spans="2:18">
      <c r="B9834" s="28"/>
      <c r="C9834" s="28"/>
      <c r="D9834" s="28"/>
      <c r="E9834" s="28"/>
      <c r="F9834" s="28"/>
      <c r="G9834" s="28"/>
      <c r="H9834" s="28"/>
      <c r="I9834" s="28"/>
      <c r="J9834" s="28"/>
      <c r="K9834" s="28"/>
      <c r="L9834" s="28"/>
      <c r="M9834" s="28"/>
      <c r="N9834" s="28"/>
      <c r="O9834" s="28"/>
      <c r="P9834" s="28"/>
      <c r="Q9834" s="28"/>
      <c r="R9834" s="28"/>
    </row>
    <row r="9835" spans="2:18">
      <c r="B9835" s="28"/>
      <c r="C9835" s="28"/>
      <c r="D9835" s="28"/>
      <c r="E9835" s="28"/>
      <c r="F9835" s="28"/>
      <c r="G9835" s="28"/>
      <c r="H9835" s="28"/>
      <c r="I9835" s="28"/>
      <c r="J9835" s="28"/>
      <c r="K9835" s="28"/>
      <c r="L9835" s="28"/>
      <c r="M9835" s="28"/>
      <c r="N9835" s="28"/>
      <c r="O9835" s="28"/>
      <c r="P9835" s="28"/>
      <c r="Q9835" s="28"/>
      <c r="R9835" s="28"/>
    </row>
    <row r="9836" spans="2:18">
      <c r="B9836" s="28"/>
      <c r="C9836" s="28"/>
      <c r="D9836" s="28"/>
      <c r="E9836" s="28"/>
      <c r="F9836" s="28"/>
      <c r="G9836" s="28"/>
      <c r="H9836" s="28"/>
      <c r="I9836" s="28"/>
      <c r="J9836" s="28"/>
      <c r="K9836" s="28"/>
      <c r="L9836" s="28"/>
      <c r="M9836" s="28"/>
      <c r="N9836" s="28"/>
      <c r="O9836" s="28"/>
      <c r="P9836" s="28"/>
      <c r="Q9836" s="28"/>
      <c r="R9836" s="28"/>
    </row>
    <row r="9837" spans="2:18">
      <c r="B9837" s="28"/>
      <c r="C9837" s="28"/>
      <c r="D9837" s="28"/>
      <c r="E9837" s="28"/>
      <c r="F9837" s="28"/>
      <c r="G9837" s="28"/>
      <c r="H9837" s="28"/>
      <c r="I9837" s="28"/>
      <c r="J9837" s="28"/>
      <c r="K9837" s="28"/>
      <c r="L9837" s="28"/>
      <c r="M9837" s="28"/>
      <c r="N9837" s="28"/>
      <c r="O9837" s="28"/>
      <c r="P9837" s="28"/>
      <c r="Q9837" s="28"/>
      <c r="R9837" s="28"/>
    </row>
    <row r="9838" spans="2:18">
      <c r="B9838" s="28"/>
      <c r="C9838" s="28"/>
      <c r="D9838" s="28"/>
      <c r="E9838" s="28"/>
      <c r="F9838" s="28"/>
      <c r="G9838" s="28"/>
      <c r="H9838" s="28"/>
      <c r="I9838" s="28"/>
      <c r="J9838" s="28"/>
      <c r="K9838" s="28"/>
      <c r="L9838" s="28"/>
      <c r="M9838" s="28"/>
      <c r="N9838" s="28"/>
      <c r="O9838" s="28"/>
      <c r="P9838" s="28"/>
      <c r="Q9838" s="28"/>
      <c r="R9838" s="28"/>
    </row>
    <row r="9839" spans="2:18">
      <c r="B9839" s="28"/>
      <c r="C9839" s="28"/>
      <c r="D9839" s="28"/>
      <c r="E9839" s="28"/>
      <c r="F9839" s="28"/>
      <c r="G9839" s="28"/>
      <c r="H9839" s="28"/>
      <c r="I9839" s="28"/>
      <c r="J9839" s="28"/>
      <c r="K9839" s="28"/>
      <c r="L9839" s="28"/>
      <c r="M9839" s="28"/>
      <c r="N9839" s="28"/>
      <c r="O9839" s="28"/>
      <c r="P9839" s="28"/>
      <c r="Q9839" s="28"/>
      <c r="R9839" s="28"/>
    </row>
    <row r="9840" spans="2:18">
      <c r="B9840" s="28"/>
      <c r="C9840" s="28"/>
      <c r="D9840" s="28"/>
      <c r="E9840" s="28"/>
      <c r="F9840" s="28"/>
      <c r="G9840" s="28"/>
      <c r="H9840" s="28"/>
      <c r="I9840" s="28"/>
      <c r="J9840" s="28"/>
      <c r="K9840" s="28"/>
      <c r="L9840" s="28"/>
      <c r="M9840" s="28"/>
      <c r="N9840" s="28"/>
      <c r="O9840" s="28"/>
      <c r="P9840" s="28"/>
      <c r="Q9840" s="28"/>
      <c r="R9840" s="28"/>
    </row>
    <row r="9841" spans="2:18">
      <c r="B9841" s="28"/>
      <c r="C9841" s="28"/>
      <c r="D9841" s="28"/>
      <c r="E9841" s="28"/>
      <c r="F9841" s="28"/>
      <c r="G9841" s="28"/>
      <c r="H9841" s="28"/>
      <c r="I9841" s="28"/>
      <c r="J9841" s="28"/>
      <c r="K9841" s="28"/>
      <c r="L9841" s="28"/>
      <c r="M9841" s="28"/>
      <c r="N9841" s="28"/>
      <c r="O9841" s="28"/>
      <c r="P9841" s="28"/>
      <c r="Q9841" s="28"/>
      <c r="R9841" s="28"/>
    </row>
    <row r="9842" spans="2:18">
      <c r="B9842" s="28"/>
      <c r="C9842" s="28"/>
      <c r="D9842" s="28"/>
      <c r="E9842" s="28"/>
      <c r="F9842" s="28"/>
      <c r="G9842" s="28"/>
      <c r="H9842" s="28"/>
      <c r="I9842" s="28"/>
      <c r="J9842" s="28"/>
      <c r="K9842" s="28"/>
      <c r="L9842" s="28"/>
      <c r="M9842" s="28"/>
      <c r="N9842" s="28"/>
      <c r="O9842" s="28"/>
      <c r="P9842" s="28"/>
      <c r="Q9842" s="28"/>
      <c r="R9842" s="28"/>
    </row>
    <row r="9843" spans="2:18">
      <c r="B9843" s="28"/>
      <c r="C9843" s="28"/>
      <c r="D9843" s="28"/>
      <c r="E9843" s="28"/>
      <c r="F9843" s="28"/>
      <c r="G9843" s="28"/>
      <c r="H9843" s="28"/>
      <c r="I9843" s="28"/>
      <c r="J9843" s="28"/>
      <c r="K9843" s="28"/>
      <c r="L9843" s="28"/>
      <c r="M9843" s="28"/>
      <c r="N9843" s="28"/>
      <c r="O9843" s="28"/>
      <c r="P9843" s="28"/>
      <c r="Q9843" s="28"/>
      <c r="R9843" s="28"/>
    </row>
    <row r="9844" spans="2:18">
      <c r="B9844" s="28"/>
      <c r="C9844" s="28"/>
      <c r="D9844" s="28"/>
      <c r="E9844" s="28"/>
      <c r="F9844" s="28"/>
      <c r="G9844" s="28"/>
      <c r="H9844" s="28"/>
      <c r="I9844" s="28"/>
      <c r="J9844" s="28"/>
      <c r="K9844" s="28"/>
      <c r="L9844" s="28"/>
      <c r="M9844" s="28"/>
      <c r="N9844" s="28"/>
      <c r="O9844" s="28"/>
      <c r="P9844" s="28"/>
      <c r="Q9844" s="28"/>
      <c r="R9844" s="28"/>
    </row>
    <row r="9845" spans="2:18">
      <c r="B9845" s="28"/>
      <c r="C9845" s="28"/>
      <c r="D9845" s="28"/>
      <c r="E9845" s="28"/>
      <c r="F9845" s="28"/>
      <c r="G9845" s="28"/>
      <c r="H9845" s="28"/>
      <c r="I9845" s="28"/>
      <c r="J9845" s="28"/>
      <c r="K9845" s="28"/>
      <c r="L9845" s="28"/>
      <c r="M9845" s="28"/>
      <c r="N9845" s="28"/>
      <c r="O9845" s="28"/>
      <c r="P9845" s="28"/>
      <c r="Q9845" s="28"/>
      <c r="R9845" s="28"/>
    </row>
    <row r="9846" spans="2:18">
      <c r="B9846" s="28"/>
      <c r="C9846" s="28"/>
      <c r="D9846" s="28"/>
      <c r="E9846" s="28"/>
      <c r="F9846" s="28"/>
      <c r="G9846" s="28"/>
      <c r="H9846" s="28"/>
      <c r="I9846" s="28"/>
      <c r="J9846" s="28"/>
      <c r="K9846" s="28"/>
      <c r="L9846" s="28"/>
      <c r="M9846" s="28"/>
      <c r="N9846" s="28"/>
      <c r="O9846" s="28"/>
      <c r="P9846" s="28"/>
      <c r="Q9846" s="28"/>
      <c r="R9846" s="28"/>
    </row>
    <row r="9847" spans="2:18">
      <c r="B9847" s="28"/>
      <c r="C9847" s="28"/>
      <c r="D9847" s="28"/>
      <c r="E9847" s="28"/>
      <c r="F9847" s="28"/>
      <c r="G9847" s="28"/>
      <c r="H9847" s="28"/>
      <c r="I9847" s="28"/>
      <c r="J9847" s="28"/>
      <c r="K9847" s="28"/>
      <c r="L9847" s="28"/>
      <c r="M9847" s="28"/>
      <c r="N9847" s="28"/>
      <c r="O9847" s="28"/>
      <c r="P9847" s="28"/>
      <c r="Q9847" s="28"/>
      <c r="R9847" s="28"/>
    </row>
    <row r="9848" spans="2:18">
      <c r="B9848" s="28"/>
      <c r="C9848" s="28"/>
      <c r="D9848" s="28"/>
      <c r="E9848" s="28"/>
      <c r="F9848" s="28"/>
      <c r="G9848" s="28"/>
      <c r="H9848" s="28"/>
      <c r="I9848" s="28"/>
      <c r="J9848" s="28"/>
      <c r="K9848" s="28"/>
      <c r="L9848" s="28"/>
      <c r="M9848" s="28"/>
      <c r="N9848" s="28"/>
      <c r="O9848" s="28"/>
      <c r="P9848" s="28"/>
      <c r="Q9848" s="28"/>
      <c r="R9848" s="28"/>
    </row>
    <row r="9849" spans="2:18">
      <c r="B9849" s="28"/>
      <c r="C9849" s="28"/>
      <c r="D9849" s="28"/>
      <c r="E9849" s="28"/>
      <c r="F9849" s="28"/>
      <c r="G9849" s="28"/>
      <c r="H9849" s="28"/>
      <c r="I9849" s="28"/>
      <c r="J9849" s="28"/>
      <c r="K9849" s="28"/>
      <c r="L9849" s="28"/>
      <c r="M9849" s="28"/>
      <c r="N9849" s="28"/>
      <c r="O9849" s="28"/>
      <c r="P9849" s="28"/>
      <c r="Q9849" s="28"/>
      <c r="R9849" s="28"/>
    </row>
    <row r="9850" spans="2:18">
      <c r="B9850" s="28"/>
      <c r="C9850" s="28"/>
      <c r="D9850" s="28"/>
      <c r="E9850" s="28"/>
      <c r="F9850" s="28"/>
      <c r="G9850" s="28"/>
      <c r="H9850" s="28"/>
      <c r="I9850" s="28"/>
      <c r="J9850" s="28"/>
      <c r="K9850" s="28"/>
      <c r="L9850" s="28"/>
      <c r="M9850" s="28"/>
      <c r="N9850" s="28"/>
      <c r="O9850" s="28"/>
      <c r="P9850" s="28"/>
      <c r="Q9850" s="28"/>
      <c r="R9850" s="28"/>
    </row>
    <row r="9851" spans="2:18">
      <c r="B9851" s="28"/>
      <c r="C9851" s="28"/>
      <c r="D9851" s="28"/>
      <c r="E9851" s="28"/>
      <c r="F9851" s="28"/>
      <c r="G9851" s="28"/>
      <c r="H9851" s="28"/>
      <c r="I9851" s="28"/>
      <c r="J9851" s="28"/>
      <c r="K9851" s="28"/>
      <c r="L9851" s="28"/>
      <c r="M9851" s="28"/>
      <c r="N9851" s="28"/>
      <c r="O9851" s="28"/>
      <c r="P9851" s="28"/>
      <c r="Q9851" s="28"/>
      <c r="R9851" s="28"/>
    </row>
    <row r="9852" spans="2:18">
      <c r="B9852" s="28"/>
      <c r="C9852" s="28"/>
      <c r="D9852" s="28"/>
      <c r="E9852" s="28"/>
      <c r="F9852" s="28"/>
      <c r="G9852" s="28"/>
      <c r="H9852" s="28"/>
      <c r="I9852" s="28"/>
      <c r="J9852" s="28"/>
      <c r="K9852" s="28"/>
      <c r="L9852" s="28"/>
      <c r="M9852" s="28"/>
      <c r="N9852" s="28"/>
      <c r="O9852" s="28"/>
      <c r="P9852" s="28"/>
      <c r="Q9852" s="28"/>
      <c r="R9852" s="28"/>
    </row>
    <row r="9853" spans="2:18">
      <c r="B9853" s="28"/>
      <c r="C9853" s="28"/>
      <c r="D9853" s="28"/>
      <c r="E9853" s="28"/>
      <c r="F9853" s="28"/>
      <c r="G9853" s="28"/>
      <c r="H9853" s="28"/>
      <c r="I9853" s="28"/>
      <c r="J9853" s="28"/>
      <c r="K9853" s="28"/>
      <c r="L9853" s="28"/>
      <c r="M9853" s="28"/>
      <c r="N9853" s="28"/>
      <c r="O9853" s="28"/>
      <c r="P9853" s="28"/>
      <c r="Q9853" s="28"/>
      <c r="R9853" s="28"/>
    </row>
    <row r="9854" spans="2:18">
      <c r="B9854" s="28"/>
      <c r="C9854" s="28"/>
      <c r="D9854" s="28"/>
      <c r="E9854" s="28"/>
      <c r="F9854" s="28"/>
      <c r="G9854" s="28"/>
      <c r="H9854" s="28"/>
      <c r="I9854" s="28"/>
      <c r="J9854" s="28"/>
      <c r="K9854" s="28"/>
      <c r="L9854" s="28"/>
      <c r="M9854" s="28"/>
      <c r="N9854" s="28"/>
      <c r="O9854" s="28"/>
      <c r="P9854" s="28"/>
      <c r="Q9854" s="28"/>
      <c r="R9854" s="28"/>
    </row>
    <row r="9855" spans="2:18">
      <c r="B9855" s="28"/>
      <c r="C9855" s="28"/>
      <c r="D9855" s="28"/>
      <c r="E9855" s="28"/>
      <c r="F9855" s="28"/>
      <c r="G9855" s="28"/>
      <c r="H9855" s="28"/>
      <c r="I9855" s="28"/>
      <c r="J9855" s="28"/>
      <c r="K9855" s="28"/>
      <c r="L9855" s="28"/>
      <c r="M9855" s="28"/>
      <c r="N9855" s="28"/>
      <c r="O9855" s="28"/>
      <c r="P9855" s="28"/>
      <c r="Q9855" s="28"/>
      <c r="R9855" s="28"/>
    </row>
    <row r="9856" spans="2:18">
      <c r="B9856" s="28"/>
      <c r="C9856" s="28"/>
      <c r="D9856" s="28"/>
      <c r="E9856" s="28"/>
      <c r="F9856" s="28"/>
      <c r="G9856" s="28"/>
      <c r="H9856" s="28"/>
      <c r="I9856" s="28"/>
      <c r="J9856" s="28"/>
      <c r="K9856" s="28"/>
      <c r="L9856" s="28"/>
      <c r="M9856" s="28"/>
      <c r="N9856" s="28"/>
      <c r="O9856" s="28"/>
      <c r="P9856" s="28"/>
      <c r="Q9856" s="28"/>
      <c r="R9856" s="28"/>
    </row>
    <row r="9857" spans="2:18">
      <c r="B9857" s="28"/>
      <c r="C9857" s="28"/>
      <c r="D9857" s="28"/>
      <c r="E9857" s="28"/>
      <c r="F9857" s="28"/>
      <c r="G9857" s="28"/>
      <c r="H9857" s="28"/>
      <c r="I9857" s="28"/>
      <c r="J9857" s="28"/>
      <c r="K9857" s="28"/>
      <c r="L9857" s="28"/>
      <c r="M9857" s="28"/>
      <c r="N9857" s="28"/>
      <c r="O9857" s="28"/>
      <c r="P9857" s="28"/>
      <c r="Q9857" s="28"/>
      <c r="R9857" s="28"/>
    </row>
    <row r="9858" spans="2:18">
      <c r="B9858" s="28"/>
      <c r="C9858" s="28"/>
      <c r="D9858" s="28"/>
      <c r="E9858" s="28"/>
      <c r="F9858" s="28"/>
      <c r="G9858" s="28"/>
      <c r="H9858" s="28"/>
      <c r="I9858" s="28"/>
      <c r="J9858" s="28"/>
      <c r="K9858" s="28"/>
      <c r="L9858" s="28"/>
      <c r="M9858" s="28"/>
      <c r="N9858" s="28"/>
      <c r="O9858" s="28"/>
      <c r="P9858" s="28"/>
      <c r="Q9858" s="28"/>
      <c r="R9858" s="28"/>
    </row>
    <row r="9859" spans="2:18">
      <c r="B9859" s="28"/>
      <c r="C9859" s="28"/>
      <c r="D9859" s="28"/>
      <c r="E9859" s="28"/>
      <c r="F9859" s="28"/>
      <c r="G9859" s="28"/>
      <c r="H9859" s="28"/>
      <c r="I9859" s="28"/>
      <c r="J9859" s="28"/>
      <c r="K9859" s="28"/>
      <c r="L9859" s="28"/>
      <c r="M9859" s="28"/>
      <c r="N9859" s="28"/>
      <c r="O9859" s="28"/>
      <c r="P9859" s="28"/>
      <c r="Q9859" s="28"/>
      <c r="R9859" s="28"/>
    </row>
    <row r="9860" spans="2:18">
      <c r="B9860" s="28"/>
      <c r="C9860" s="28"/>
      <c r="D9860" s="28"/>
      <c r="E9860" s="28"/>
      <c r="F9860" s="28"/>
      <c r="G9860" s="28"/>
      <c r="H9860" s="28"/>
      <c r="I9860" s="28"/>
      <c r="J9860" s="28"/>
      <c r="K9860" s="28"/>
      <c r="L9860" s="28"/>
      <c r="M9860" s="28"/>
      <c r="N9860" s="28"/>
      <c r="O9860" s="28"/>
      <c r="P9860" s="28"/>
      <c r="Q9860" s="28"/>
      <c r="R9860" s="28"/>
    </row>
    <row r="9861" spans="2:18">
      <c r="B9861" s="28"/>
      <c r="C9861" s="28"/>
      <c r="D9861" s="28"/>
      <c r="E9861" s="28"/>
      <c r="F9861" s="28"/>
      <c r="G9861" s="28"/>
      <c r="H9861" s="28"/>
      <c r="I9861" s="28"/>
      <c r="J9861" s="28"/>
      <c r="K9861" s="28"/>
      <c r="L9861" s="28"/>
      <c r="M9861" s="28"/>
      <c r="N9861" s="28"/>
      <c r="O9861" s="28"/>
      <c r="P9861" s="28"/>
      <c r="Q9861" s="28"/>
      <c r="R9861" s="28"/>
    </row>
    <row r="9862" spans="2:18">
      <c r="B9862" s="28"/>
      <c r="C9862" s="28"/>
      <c r="D9862" s="28"/>
      <c r="E9862" s="28"/>
      <c r="F9862" s="28"/>
      <c r="G9862" s="28"/>
      <c r="H9862" s="28"/>
      <c r="I9862" s="28"/>
      <c r="J9862" s="28"/>
      <c r="K9862" s="28"/>
      <c r="L9862" s="28"/>
      <c r="M9862" s="28"/>
      <c r="N9862" s="28"/>
      <c r="O9862" s="28"/>
      <c r="P9862" s="28"/>
      <c r="Q9862" s="28"/>
      <c r="R9862" s="28"/>
    </row>
    <row r="9863" spans="2:18">
      <c r="B9863" s="28"/>
      <c r="C9863" s="28"/>
      <c r="D9863" s="28"/>
      <c r="E9863" s="28"/>
      <c r="F9863" s="28"/>
      <c r="G9863" s="28"/>
      <c r="H9863" s="28"/>
      <c r="I9863" s="28"/>
      <c r="J9863" s="28"/>
      <c r="K9863" s="28"/>
      <c r="L9863" s="28"/>
      <c r="M9863" s="28"/>
      <c r="N9863" s="28"/>
      <c r="O9863" s="28"/>
      <c r="P9863" s="28"/>
      <c r="Q9863" s="28"/>
      <c r="R9863" s="28"/>
    </row>
    <row r="9864" spans="2:18">
      <c r="B9864" s="28"/>
      <c r="C9864" s="28"/>
      <c r="D9864" s="28"/>
      <c r="E9864" s="28"/>
      <c r="F9864" s="28"/>
      <c r="G9864" s="28"/>
      <c r="H9864" s="28"/>
      <c r="I9864" s="28"/>
      <c r="J9864" s="28"/>
      <c r="K9864" s="28"/>
      <c r="L9864" s="28"/>
      <c r="M9864" s="28"/>
      <c r="N9864" s="28"/>
      <c r="O9864" s="28"/>
      <c r="P9864" s="28"/>
      <c r="Q9864" s="28"/>
      <c r="R9864" s="28"/>
    </row>
    <row r="9865" spans="2:18">
      <c r="B9865" s="28"/>
      <c r="C9865" s="28"/>
      <c r="D9865" s="28"/>
      <c r="E9865" s="28"/>
      <c r="F9865" s="28"/>
      <c r="G9865" s="28"/>
      <c r="H9865" s="28"/>
      <c r="I9865" s="28"/>
      <c r="J9865" s="28"/>
      <c r="K9865" s="28"/>
      <c r="L9865" s="28"/>
      <c r="M9865" s="28"/>
      <c r="N9865" s="28"/>
      <c r="O9865" s="28"/>
      <c r="P9865" s="28"/>
      <c r="Q9865" s="28"/>
      <c r="R9865" s="28"/>
    </row>
    <row r="9866" spans="2:18">
      <c r="B9866" s="28"/>
      <c r="C9866" s="28"/>
      <c r="D9866" s="28"/>
      <c r="E9866" s="28"/>
      <c r="F9866" s="28"/>
      <c r="G9866" s="28"/>
      <c r="H9866" s="28"/>
      <c r="I9866" s="28"/>
      <c r="J9866" s="28"/>
      <c r="K9866" s="28"/>
      <c r="L9866" s="28"/>
      <c r="M9866" s="28"/>
      <c r="N9866" s="28"/>
      <c r="O9866" s="28"/>
      <c r="P9866" s="28"/>
      <c r="Q9866" s="28"/>
      <c r="R9866" s="28"/>
    </row>
    <row r="9867" spans="2:18">
      <c r="B9867" s="28"/>
      <c r="C9867" s="28"/>
      <c r="D9867" s="28"/>
      <c r="E9867" s="28"/>
      <c r="F9867" s="28"/>
      <c r="G9867" s="28"/>
      <c r="H9867" s="28"/>
      <c r="I9867" s="28"/>
      <c r="J9867" s="28"/>
      <c r="K9867" s="28"/>
      <c r="L9867" s="28"/>
      <c r="M9867" s="28"/>
      <c r="N9867" s="28"/>
      <c r="O9867" s="28"/>
      <c r="P9867" s="28"/>
      <c r="Q9867" s="28"/>
      <c r="R9867" s="28"/>
    </row>
    <row r="9868" spans="2:18">
      <c r="B9868" s="28"/>
      <c r="C9868" s="28"/>
      <c r="D9868" s="28"/>
      <c r="E9868" s="28"/>
      <c r="F9868" s="28"/>
      <c r="G9868" s="28"/>
      <c r="H9868" s="28"/>
      <c r="I9868" s="28"/>
      <c r="J9868" s="28"/>
      <c r="K9868" s="28"/>
      <c r="L9868" s="28"/>
      <c r="M9868" s="28"/>
      <c r="N9868" s="28"/>
      <c r="O9868" s="28"/>
      <c r="P9868" s="28"/>
      <c r="Q9868" s="28"/>
      <c r="R9868" s="28"/>
    </row>
    <row r="9869" spans="2:18">
      <c r="B9869" s="28"/>
      <c r="C9869" s="28"/>
      <c r="D9869" s="28"/>
      <c r="E9869" s="28"/>
      <c r="F9869" s="28"/>
      <c r="G9869" s="28"/>
      <c r="H9869" s="28"/>
      <c r="I9869" s="28"/>
      <c r="J9869" s="28"/>
      <c r="K9869" s="28"/>
      <c r="L9869" s="28"/>
      <c r="M9869" s="28"/>
      <c r="N9869" s="28"/>
      <c r="O9869" s="28"/>
      <c r="P9869" s="28"/>
      <c r="Q9869" s="28"/>
      <c r="R9869" s="28"/>
    </row>
    <row r="9870" spans="2:18">
      <c r="B9870" s="28"/>
      <c r="C9870" s="28"/>
      <c r="D9870" s="28"/>
      <c r="E9870" s="28"/>
      <c r="F9870" s="28"/>
      <c r="G9870" s="28"/>
      <c r="H9870" s="28"/>
      <c r="I9870" s="28"/>
      <c r="J9870" s="28"/>
      <c r="K9870" s="28"/>
      <c r="L9870" s="28"/>
      <c r="M9870" s="28"/>
      <c r="N9870" s="28"/>
      <c r="O9870" s="28"/>
      <c r="P9870" s="28"/>
      <c r="Q9870" s="28"/>
      <c r="R9870" s="28"/>
    </row>
    <row r="9871" spans="2:18">
      <c r="B9871" s="28"/>
      <c r="C9871" s="28"/>
      <c r="D9871" s="28"/>
      <c r="E9871" s="28"/>
      <c r="F9871" s="28"/>
      <c r="G9871" s="28"/>
      <c r="H9871" s="28"/>
      <c r="I9871" s="28"/>
      <c r="J9871" s="28"/>
      <c r="K9871" s="28"/>
      <c r="L9871" s="28"/>
      <c r="M9871" s="28"/>
      <c r="N9871" s="28"/>
      <c r="O9871" s="28"/>
      <c r="P9871" s="28"/>
      <c r="Q9871" s="28"/>
      <c r="R9871" s="28"/>
    </row>
    <row r="9872" spans="2:18">
      <c r="B9872" s="28"/>
      <c r="C9872" s="28"/>
      <c r="D9872" s="28"/>
      <c r="E9872" s="28"/>
      <c r="F9872" s="28"/>
      <c r="G9872" s="28"/>
      <c r="H9872" s="28"/>
      <c r="I9872" s="28"/>
      <c r="J9872" s="28"/>
      <c r="K9872" s="28"/>
      <c r="L9872" s="28"/>
      <c r="M9872" s="28"/>
      <c r="N9872" s="28"/>
      <c r="O9872" s="28"/>
      <c r="P9872" s="28"/>
      <c r="Q9872" s="28"/>
      <c r="R9872" s="28"/>
    </row>
    <row r="9873" spans="2:18">
      <c r="B9873" s="28"/>
      <c r="C9873" s="28"/>
      <c r="D9873" s="28"/>
      <c r="E9873" s="28"/>
      <c r="F9873" s="28"/>
      <c r="G9873" s="28"/>
      <c r="H9873" s="28"/>
      <c r="I9873" s="28"/>
      <c r="J9873" s="28"/>
      <c r="K9873" s="28"/>
      <c r="L9873" s="28"/>
      <c r="M9873" s="28"/>
      <c r="N9873" s="28"/>
      <c r="O9873" s="28"/>
      <c r="P9873" s="28"/>
      <c r="Q9873" s="28"/>
      <c r="R9873" s="28"/>
    </row>
    <row r="9874" spans="2:18">
      <c r="B9874" s="28"/>
      <c r="C9874" s="28"/>
      <c r="D9874" s="28"/>
      <c r="E9874" s="28"/>
      <c r="F9874" s="28"/>
      <c r="G9874" s="28"/>
      <c r="H9874" s="28"/>
      <c r="I9874" s="28"/>
      <c r="J9874" s="28"/>
      <c r="K9874" s="28"/>
      <c r="L9874" s="28"/>
      <c r="M9874" s="28"/>
      <c r="N9874" s="28"/>
      <c r="O9874" s="28"/>
      <c r="P9874" s="28"/>
      <c r="Q9874" s="28"/>
      <c r="R9874" s="28"/>
    </row>
    <row r="9875" spans="2:18">
      <c r="B9875" s="28"/>
      <c r="C9875" s="28"/>
      <c r="D9875" s="28"/>
      <c r="E9875" s="28"/>
      <c r="F9875" s="28"/>
      <c r="G9875" s="28"/>
      <c r="H9875" s="28"/>
      <c r="I9875" s="28"/>
      <c r="J9875" s="28"/>
      <c r="K9875" s="28"/>
      <c r="L9875" s="28"/>
      <c r="M9875" s="28"/>
      <c r="N9875" s="28"/>
      <c r="O9875" s="28"/>
      <c r="P9875" s="28"/>
      <c r="Q9875" s="28"/>
      <c r="R9875" s="28"/>
    </row>
    <row r="9876" spans="2:18">
      <c r="B9876" s="28"/>
      <c r="C9876" s="28"/>
      <c r="D9876" s="28"/>
      <c r="E9876" s="28"/>
      <c r="F9876" s="28"/>
      <c r="G9876" s="28"/>
      <c r="H9876" s="28"/>
      <c r="I9876" s="28"/>
      <c r="J9876" s="28"/>
      <c r="K9876" s="28"/>
      <c r="L9876" s="28"/>
      <c r="M9876" s="28"/>
      <c r="N9876" s="28"/>
      <c r="O9876" s="28"/>
      <c r="P9876" s="28"/>
      <c r="Q9876" s="28"/>
      <c r="R9876" s="28"/>
    </row>
    <row r="9877" spans="2:18">
      <c r="B9877" s="28"/>
      <c r="C9877" s="28"/>
      <c r="D9877" s="28"/>
      <c r="E9877" s="28"/>
      <c r="F9877" s="28"/>
      <c r="G9877" s="28"/>
      <c r="H9877" s="28"/>
      <c r="I9877" s="28"/>
      <c r="J9877" s="28"/>
      <c r="K9877" s="28"/>
      <c r="L9877" s="28"/>
      <c r="M9877" s="28"/>
      <c r="N9877" s="28"/>
      <c r="O9877" s="28"/>
      <c r="P9877" s="28"/>
      <c r="Q9877" s="28"/>
      <c r="R9877" s="28"/>
    </row>
    <row r="9878" spans="2:18">
      <c r="B9878" s="28"/>
      <c r="C9878" s="28"/>
      <c r="D9878" s="28"/>
      <c r="E9878" s="28"/>
      <c r="F9878" s="28"/>
      <c r="G9878" s="28"/>
      <c r="H9878" s="28"/>
      <c r="I9878" s="28"/>
      <c r="J9878" s="28"/>
      <c r="K9878" s="28"/>
      <c r="L9878" s="28"/>
      <c r="M9878" s="28"/>
      <c r="N9878" s="28"/>
      <c r="O9878" s="28"/>
      <c r="P9878" s="28"/>
      <c r="Q9878" s="28"/>
      <c r="R9878" s="28"/>
    </row>
    <row r="9879" spans="2:18">
      <c r="B9879" s="28"/>
      <c r="C9879" s="28"/>
      <c r="D9879" s="28"/>
      <c r="E9879" s="28"/>
      <c r="F9879" s="28"/>
      <c r="G9879" s="28"/>
      <c r="H9879" s="28"/>
      <c r="I9879" s="28"/>
      <c r="J9879" s="28"/>
      <c r="K9879" s="28"/>
      <c r="L9879" s="28"/>
      <c r="M9879" s="28"/>
      <c r="N9879" s="28"/>
      <c r="O9879" s="28"/>
      <c r="P9879" s="28"/>
      <c r="Q9879" s="28"/>
      <c r="R9879" s="28"/>
    </row>
    <row r="9880" spans="2:18">
      <c r="B9880" s="28"/>
      <c r="C9880" s="28"/>
      <c r="D9880" s="28"/>
      <c r="E9880" s="28"/>
      <c r="F9880" s="28"/>
      <c r="G9880" s="28"/>
      <c r="H9880" s="28"/>
      <c r="I9880" s="28"/>
      <c r="J9880" s="28"/>
      <c r="K9880" s="28"/>
      <c r="L9880" s="28"/>
      <c r="M9880" s="28"/>
      <c r="N9880" s="28"/>
      <c r="O9880" s="28"/>
      <c r="P9880" s="28"/>
      <c r="Q9880" s="28"/>
      <c r="R9880" s="28"/>
    </row>
    <row r="9881" spans="2:18">
      <c r="B9881" s="28"/>
      <c r="C9881" s="28"/>
      <c r="D9881" s="28"/>
      <c r="E9881" s="28"/>
      <c r="F9881" s="28"/>
      <c r="G9881" s="28"/>
      <c r="H9881" s="28"/>
      <c r="I9881" s="28"/>
      <c r="J9881" s="28"/>
      <c r="K9881" s="28"/>
      <c r="L9881" s="28"/>
      <c r="M9881" s="28"/>
      <c r="N9881" s="28"/>
      <c r="O9881" s="28"/>
      <c r="P9881" s="28"/>
      <c r="Q9881" s="28"/>
      <c r="R9881" s="28"/>
    </row>
    <row r="9882" spans="2:18">
      <c r="B9882" s="28"/>
      <c r="C9882" s="28"/>
      <c r="D9882" s="28"/>
      <c r="E9882" s="28"/>
      <c r="F9882" s="28"/>
      <c r="G9882" s="28"/>
      <c r="H9882" s="28"/>
      <c r="I9882" s="28"/>
      <c r="J9882" s="28"/>
      <c r="K9882" s="28"/>
      <c r="L9882" s="28"/>
      <c r="M9882" s="28"/>
      <c r="N9882" s="28"/>
      <c r="O9882" s="28"/>
      <c r="P9882" s="28"/>
      <c r="Q9882" s="28"/>
      <c r="R9882" s="28"/>
    </row>
    <row r="9883" spans="2:18">
      <c r="B9883" s="28"/>
      <c r="C9883" s="28"/>
      <c r="D9883" s="28"/>
      <c r="E9883" s="28"/>
      <c r="F9883" s="28"/>
      <c r="G9883" s="28"/>
      <c r="H9883" s="28"/>
      <c r="I9883" s="28"/>
      <c r="J9883" s="28"/>
      <c r="K9883" s="28"/>
      <c r="L9883" s="28"/>
      <c r="M9883" s="28"/>
      <c r="N9883" s="28"/>
      <c r="O9883" s="28"/>
      <c r="P9883" s="28"/>
      <c r="Q9883" s="28"/>
      <c r="R9883" s="28"/>
    </row>
    <row r="9884" spans="2:18">
      <c r="B9884" s="28"/>
      <c r="C9884" s="28"/>
      <c r="D9884" s="28"/>
      <c r="E9884" s="28"/>
      <c r="F9884" s="28"/>
      <c r="G9884" s="28"/>
      <c r="H9884" s="28"/>
      <c r="I9884" s="28"/>
      <c r="J9884" s="28"/>
      <c r="K9884" s="28"/>
      <c r="L9884" s="28"/>
      <c r="M9884" s="28"/>
      <c r="N9884" s="28"/>
      <c r="O9884" s="28"/>
      <c r="P9884" s="28"/>
      <c r="Q9884" s="28"/>
      <c r="R9884" s="28"/>
    </row>
    <row r="9885" spans="2:18">
      <c r="B9885" s="28"/>
      <c r="C9885" s="28"/>
      <c r="D9885" s="28"/>
      <c r="E9885" s="28"/>
      <c r="F9885" s="28"/>
      <c r="G9885" s="28"/>
      <c r="H9885" s="28"/>
      <c r="I9885" s="28"/>
      <c r="J9885" s="28"/>
      <c r="K9885" s="28"/>
      <c r="L9885" s="28"/>
      <c r="M9885" s="28"/>
      <c r="N9885" s="28"/>
      <c r="O9885" s="28"/>
      <c r="P9885" s="28"/>
      <c r="Q9885" s="28"/>
      <c r="R9885" s="28"/>
    </row>
    <row r="9886" spans="2:18">
      <c r="B9886" s="28"/>
      <c r="C9886" s="28"/>
      <c r="D9886" s="28"/>
      <c r="E9886" s="28"/>
      <c r="F9886" s="28"/>
      <c r="G9886" s="28"/>
      <c r="H9886" s="28"/>
      <c r="I9886" s="28"/>
      <c r="J9886" s="28"/>
      <c r="K9886" s="28"/>
      <c r="L9886" s="28"/>
      <c r="M9886" s="28"/>
      <c r="N9886" s="28"/>
      <c r="O9886" s="28"/>
      <c r="P9886" s="28"/>
      <c r="Q9886" s="28"/>
      <c r="R9886" s="28"/>
    </row>
    <row r="9887" spans="2:18">
      <c r="B9887" s="28"/>
      <c r="C9887" s="28"/>
      <c r="D9887" s="28"/>
      <c r="E9887" s="28"/>
      <c r="F9887" s="28"/>
      <c r="G9887" s="28"/>
      <c r="H9887" s="28"/>
      <c r="I9887" s="28"/>
      <c r="J9887" s="28"/>
      <c r="K9887" s="28"/>
      <c r="L9887" s="28"/>
      <c r="M9887" s="28"/>
      <c r="N9887" s="28"/>
      <c r="O9887" s="28"/>
      <c r="P9887" s="28"/>
      <c r="Q9887" s="28"/>
      <c r="R9887" s="28"/>
    </row>
    <row r="9888" spans="2:18">
      <c r="B9888" s="28"/>
      <c r="C9888" s="28"/>
      <c r="D9888" s="28"/>
      <c r="E9888" s="28"/>
      <c r="F9888" s="28"/>
      <c r="G9888" s="28"/>
      <c r="H9888" s="28"/>
      <c r="I9888" s="28"/>
      <c r="J9888" s="28"/>
      <c r="K9888" s="28"/>
      <c r="L9888" s="28"/>
      <c r="M9888" s="28"/>
      <c r="N9888" s="28"/>
      <c r="O9888" s="28"/>
      <c r="P9888" s="28"/>
      <c r="Q9888" s="28"/>
      <c r="R9888" s="28"/>
    </row>
    <row r="9889" spans="2:18">
      <c r="B9889" s="28"/>
      <c r="C9889" s="28"/>
      <c r="D9889" s="28"/>
      <c r="E9889" s="28"/>
      <c r="F9889" s="28"/>
      <c r="G9889" s="28"/>
      <c r="H9889" s="28"/>
      <c r="I9889" s="28"/>
      <c r="J9889" s="28"/>
      <c r="K9889" s="28"/>
      <c r="L9889" s="28"/>
      <c r="M9889" s="28"/>
      <c r="N9889" s="28"/>
      <c r="O9889" s="28"/>
      <c r="P9889" s="28"/>
      <c r="Q9889" s="28"/>
      <c r="R9889" s="28"/>
    </row>
    <row r="9890" spans="2:18">
      <c r="B9890" s="28"/>
      <c r="C9890" s="28"/>
      <c r="D9890" s="28"/>
      <c r="E9890" s="28"/>
      <c r="F9890" s="28"/>
      <c r="G9890" s="28"/>
      <c r="H9890" s="28"/>
      <c r="I9890" s="28"/>
      <c r="J9890" s="28"/>
      <c r="K9890" s="28"/>
      <c r="L9890" s="28"/>
      <c r="M9890" s="28"/>
      <c r="N9890" s="28"/>
      <c r="O9890" s="28"/>
      <c r="P9890" s="28"/>
      <c r="Q9890" s="28"/>
      <c r="R9890" s="28"/>
    </row>
    <row r="9891" spans="2:18">
      <c r="B9891" s="28"/>
      <c r="C9891" s="28"/>
      <c r="D9891" s="28"/>
      <c r="E9891" s="28"/>
      <c r="F9891" s="28"/>
      <c r="G9891" s="28"/>
      <c r="H9891" s="28"/>
      <c r="I9891" s="28"/>
      <c r="J9891" s="28"/>
      <c r="K9891" s="28"/>
      <c r="L9891" s="28"/>
      <c r="M9891" s="28"/>
      <c r="N9891" s="28"/>
      <c r="O9891" s="28"/>
      <c r="P9891" s="28"/>
      <c r="Q9891" s="28"/>
      <c r="R9891" s="28"/>
    </row>
    <row r="9892" spans="2:18">
      <c r="B9892" s="28"/>
      <c r="C9892" s="28"/>
      <c r="D9892" s="28"/>
      <c r="E9892" s="28"/>
      <c r="F9892" s="28"/>
      <c r="G9892" s="28"/>
      <c r="H9892" s="28"/>
      <c r="I9892" s="28"/>
      <c r="J9892" s="28"/>
      <c r="K9892" s="28"/>
      <c r="L9892" s="28"/>
      <c r="M9892" s="28"/>
      <c r="N9892" s="28"/>
      <c r="O9892" s="28"/>
      <c r="P9892" s="28"/>
      <c r="Q9892" s="28"/>
      <c r="R9892" s="28"/>
    </row>
    <row r="9893" spans="2:18">
      <c r="B9893" s="28"/>
      <c r="C9893" s="28"/>
      <c r="D9893" s="28"/>
      <c r="E9893" s="28"/>
      <c r="F9893" s="28"/>
      <c r="G9893" s="28"/>
      <c r="H9893" s="28"/>
      <c r="I9893" s="28"/>
      <c r="J9893" s="28"/>
      <c r="K9893" s="28"/>
      <c r="L9893" s="28"/>
      <c r="M9893" s="28"/>
      <c r="N9893" s="28"/>
      <c r="O9893" s="28"/>
      <c r="P9893" s="28"/>
      <c r="Q9893" s="28"/>
      <c r="R9893" s="28"/>
    </row>
    <row r="9894" spans="2:18">
      <c r="B9894" s="28"/>
      <c r="C9894" s="28"/>
      <c r="D9894" s="28"/>
      <c r="E9894" s="28"/>
      <c r="F9894" s="28"/>
      <c r="G9894" s="28"/>
      <c r="H9894" s="28"/>
      <c r="I9894" s="28"/>
      <c r="J9894" s="28"/>
      <c r="K9894" s="28"/>
      <c r="L9894" s="28"/>
      <c r="M9894" s="28"/>
      <c r="N9894" s="28"/>
      <c r="O9894" s="28"/>
      <c r="P9894" s="28"/>
      <c r="Q9894" s="28"/>
      <c r="R9894" s="28"/>
    </row>
    <row r="9895" spans="2:18">
      <c r="B9895" s="28"/>
      <c r="C9895" s="28"/>
      <c r="D9895" s="28"/>
      <c r="E9895" s="28"/>
      <c r="F9895" s="28"/>
      <c r="G9895" s="28"/>
      <c r="H9895" s="28"/>
      <c r="I9895" s="28"/>
      <c r="J9895" s="28"/>
      <c r="K9895" s="28"/>
      <c r="L9895" s="28"/>
      <c r="M9895" s="28"/>
      <c r="N9895" s="28"/>
      <c r="O9895" s="28"/>
      <c r="P9895" s="28"/>
      <c r="Q9895" s="28"/>
      <c r="R9895" s="28"/>
    </row>
    <row r="9896" spans="2:18">
      <c r="B9896" s="28"/>
      <c r="C9896" s="28"/>
      <c r="D9896" s="28"/>
      <c r="E9896" s="28"/>
      <c r="F9896" s="28"/>
      <c r="G9896" s="28"/>
      <c r="H9896" s="28"/>
      <c r="I9896" s="28"/>
      <c r="J9896" s="28"/>
      <c r="K9896" s="28"/>
      <c r="L9896" s="28"/>
      <c r="M9896" s="28"/>
      <c r="N9896" s="28"/>
      <c r="O9896" s="28"/>
      <c r="P9896" s="28"/>
      <c r="Q9896" s="28"/>
      <c r="R9896" s="28"/>
    </row>
    <row r="9897" spans="2:18">
      <c r="B9897" s="28"/>
      <c r="C9897" s="28"/>
      <c r="D9897" s="28"/>
      <c r="E9897" s="28"/>
      <c r="F9897" s="28"/>
      <c r="G9897" s="28"/>
      <c r="H9897" s="28"/>
      <c r="I9897" s="28"/>
      <c r="J9897" s="28"/>
      <c r="K9897" s="28"/>
      <c r="L9897" s="28"/>
      <c r="M9897" s="28"/>
      <c r="N9897" s="28"/>
      <c r="O9897" s="28"/>
      <c r="P9897" s="28"/>
      <c r="Q9897" s="28"/>
      <c r="R9897" s="28"/>
    </row>
    <row r="9898" spans="2:18">
      <c r="B9898" s="28"/>
      <c r="C9898" s="28"/>
      <c r="D9898" s="28"/>
      <c r="E9898" s="28"/>
      <c r="F9898" s="28"/>
      <c r="G9898" s="28"/>
      <c r="H9898" s="28"/>
      <c r="I9898" s="28"/>
      <c r="J9898" s="28"/>
      <c r="K9898" s="28"/>
      <c r="L9898" s="28"/>
      <c r="M9898" s="28"/>
      <c r="N9898" s="28"/>
      <c r="O9898" s="28"/>
      <c r="P9898" s="28"/>
      <c r="Q9898" s="28"/>
      <c r="R9898" s="28"/>
    </row>
    <row r="9899" spans="2:18">
      <c r="B9899" s="28"/>
      <c r="C9899" s="28"/>
      <c r="D9899" s="28"/>
      <c r="E9899" s="28"/>
      <c r="F9899" s="28"/>
      <c r="G9899" s="28"/>
      <c r="H9899" s="28"/>
      <c r="I9899" s="28"/>
      <c r="J9899" s="28"/>
      <c r="K9899" s="28"/>
      <c r="L9899" s="28"/>
      <c r="M9899" s="28"/>
      <c r="N9899" s="28"/>
      <c r="O9899" s="28"/>
      <c r="P9899" s="28"/>
      <c r="Q9899" s="28"/>
      <c r="R9899" s="28"/>
    </row>
    <row r="9900" spans="2:18">
      <c r="B9900" s="28"/>
      <c r="C9900" s="28"/>
      <c r="D9900" s="28"/>
      <c r="E9900" s="28"/>
      <c r="F9900" s="28"/>
      <c r="G9900" s="28"/>
      <c r="H9900" s="28"/>
      <c r="I9900" s="28"/>
      <c r="J9900" s="28"/>
      <c r="K9900" s="28"/>
      <c r="L9900" s="28"/>
      <c r="M9900" s="28"/>
      <c r="N9900" s="28"/>
      <c r="O9900" s="28"/>
      <c r="P9900" s="28"/>
      <c r="Q9900" s="28"/>
      <c r="R9900" s="28"/>
    </row>
    <row r="9901" spans="2:18">
      <c r="B9901" s="28"/>
      <c r="C9901" s="28"/>
      <c r="D9901" s="28"/>
      <c r="E9901" s="28"/>
      <c r="F9901" s="28"/>
      <c r="G9901" s="28"/>
      <c r="H9901" s="28"/>
      <c r="I9901" s="28"/>
      <c r="J9901" s="28"/>
      <c r="K9901" s="28"/>
      <c r="L9901" s="28"/>
      <c r="M9901" s="28"/>
      <c r="N9901" s="28"/>
      <c r="O9901" s="28"/>
      <c r="P9901" s="28"/>
      <c r="Q9901" s="28"/>
      <c r="R9901" s="28"/>
    </row>
    <row r="9902" spans="2:18">
      <c r="B9902" s="28"/>
      <c r="C9902" s="28"/>
      <c r="D9902" s="28"/>
      <c r="E9902" s="28"/>
      <c r="F9902" s="28"/>
      <c r="G9902" s="28"/>
      <c r="H9902" s="28"/>
      <c r="I9902" s="28"/>
      <c r="J9902" s="28"/>
      <c r="K9902" s="28"/>
      <c r="L9902" s="28"/>
      <c r="M9902" s="28"/>
      <c r="N9902" s="28"/>
      <c r="O9902" s="28"/>
      <c r="P9902" s="28"/>
      <c r="Q9902" s="28"/>
      <c r="R9902" s="28"/>
    </row>
    <row r="9903" spans="2:18">
      <c r="B9903" s="28"/>
      <c r="C9903" s="28"/>
      <c r="D9903" s="28"/>
      <c r="E9903" s="28"/>
      <c r="F9903" s="28"/>
      <c r="G9903" s="28"/>
      <c r="H9903" s="28"/>
      <c r="I9903" s="28"/>
      <c r="J9903" s="28"/>
      <c r="K9903" s="28"/>
      <c r="L9903" s="28"/>
      <c r="M9903" s="28"/>
      <c r="N9903" s="28"/>
      <c r="O9903" s="28"/>
      <c r="P9903" s="28"/>
      <c r="Q9903" s="28"/>
      <c r="R9903" s="28"/>
    </row>
    <row r="9904" spans="2:18">
      <c r="B9904" s="28"/>
      <c r="C9904" s="28"/>
      <c r="D9904" s="28"/>
      <c r="E9904" s="28"/>
      <c r="F9904" s="28"/>
      <c r="G9904" s="28"/>
      <c r="H9904" s="28"/>
      <c r="I9904" s="28"/>
      <c r="J9904" s="28"/>
      <c r="K9904" s="28"/>
      <c r="L9904" s="28"/>
      <c r="M9904" s="28"/>
      <c r="N9904" s="28"/>
      <c r="O9904" s="28"/>
      <c r="P9904" s="28"/>
      <c r="Q9904" s="28"/>
      <c r="R9904" s="28"/>
    </row>
    <row r="9905" spans="2:18">
      <c r="B9905" s="28"/>
      <c r="C9905" s="28"/>
      <c r="D9905" s="28"/>
      <c r="E9905" s="28"/>
      <c r="F9905" s="28"/>
      <c r="G9905" s="28"/>
      <c r="H9905" s="28"/>
      <c r="I9905" s="28"/>
      <c r="J9905" s="28"/>
      <c r="K9905" s="28"/>
      <c r="L9905" s="28"/>
      <c r="M9905" s="28"/>
      <c r="N9905" s="28"/>
      <c r="O9905" s="28"/>
      <c r="P9905" s="28"/>
      <c r="Q9905" s="28"/>
      <c r="R9905" s="28"/>
    </row>
    <row r="9906" spans="2:18">
      <c r="B9906" s="28"/>
      <c r="C9906" s="28"/>
      <c r="D9906" s="28"/>
      <c r="E9906" s="28"/>
      <c r="F9906" s="28"/>
      <c r="G9906" s="28"/>
      <c r="H9906" s="28"/>
      <c r="I9906" s="28"/>
      <c r="J9906" s="28"/>
      <c r="K9906" s="28"/>
      <c r="L9906" s="28"/>
      <c r="M9906" s="28"/>
      <c r="N9906" s="28"/>
      <c r="O9906" s="28"/>
      <c r="P9906" s="28"/>
      <c r="Q9906" s="28"/>
      <c r="R9906" s="28"/>
    </row>
    <row r="9907" spans="2:18">
      <c r="B9907" s="28"/>
      <c r="C9907" s="28"/>
      <c r="D9907" s="28"/>
      <c r="E9907" s="28"/>
      <c r="F9907" s="28"/>
      <c r="G9907" s="28"/>
      <c r="H9907" s="28"/>
      <c r="I9907" s="28"/>
      <c r="J9907" s="28"/>
      <c r="K9907" s="28"/>
      <c r="L9907" s="28"/>
      <c r="M9907" s="28"/>
      <c r="N9907" s="28"/>
      <c r="O9907" s="28"/>
      <c r="P9907" s="28"/>
      <c r="Q9907" s="28"/>
      <c r="R9907" s="28"/>
    </row>
    <row r="9908" spans="2:18">
      <c r="B9908" s="28"/>
      <c r="C9908" s="28"/>
      <c r="D9908" s="28"/>
      <c r="E9908" s="28"/>
      <c r="F9908" s="28"/>
      <c r="G9908" s="28"/>
      <c r="H9908" s="28"/>
      <c r="I9908" s="28"/>
      <c r="J9908" s="28"/>
      <c r="K9908" s="28"/>
      <c r="L9908" s="28"/>
      <c r="M9908" s="28"/>
      <c r="N9908" s="28"/>
      <c r="O9908" s="28"/>
      <c r="P9908" s="28"/>
      <c r="Q9908" s="28"/>
      <c r="R9908" s="28"/>
    </row>
    <row r="9909" spans="2:18">
      <c r="B9909" s="28"/>
      <c r="C9909" s="28"/>
      <c r="D9909" s="28"/>
      <c r="E9909" s="28"/>
      <c r="F9909" s="28"/>
      <c r="G9909" s="28"/>
      <c r="H9909" s="28"/>
      <c r="I9909" s="28"/>
      <c r="J9909" s="28"/>
      <c r="K9909" s="28"/>
      <c r="L9909" s="28"/>
      <c r="M9909" s="28"/>
      <c r="N9909" s="28"/>
      <c r="O9909" s="28"/>
      <c r="P9909" s="28"/>
      <c r="Q9909" s="28"/>
      <c r="R9909" s="28"/>
    </row>
    <row r="9910" spans="2:18">
      <c r="B9910" s="28"/>
      <c r="C9910" s="28"/>
      <c r="D9910" s="28"/>
      <c r="E9910" s="28"/>
      <c r="F9910" s="28"/>
      <c r="G9910" s="28"/>
      <c r="H9910" s="28"/>
      <c r="I9910" s="28"/>
      <c r="J9910" s="28"/>
      <c r="K9910" s="28"/>
      <c r="L9910" s="28"/>
      <c r="M9910" s="28"/>
      <c r="N9910" s="28"/>
      <c r="O9910" s="28"/>
      <c r="P9910" s="28"/>
      <c r="Q9910" s="28"/>
      <c r="R9910" s="28"/>
    </row>
    <row r="9911" spans="2:18">
      <c r="B9911" s="28"/>
      <c r="C9911" s="28"/>
      <c r="D9911" s="28"/>
      <c r="E9911" s="28"/>
      <c r="F9911" s="28"/>
      <c r="G9911" s="28"/>
      <c r="H9911" s="28"/>
      <c r="I9911" s="28"/>
      <c r="J9911" s="28"/>
      <c r="K9911" s="28"/>
      <c r="L9911" s="28"/>
      <c r="M9911" s="28"/>
      <c r="N9911" s="28"/>
      <c r="O9911" s="28"/>
      <c r="P9911" s="28"/>
      <c r="Q9911" s="28"/>
      <c r="R9911" s="28"/>
    </row>
    <row r="9912" spans="2:18">
      <c r="B9912" s="28"/>
      <c r="C9912" s="28"/>
      <c r="D9912" s="28"/>
      <c r="E9912" s="28"/>
      <c r="F9912" s="28"/>
      <c r="G9912" s="28"/>
      <c r="H9912" s="28"/>
      <c r="I9912" s="28"/>
      <c r="J9912" s="28"/>
      <c r="K9912" s="28"/>
      <c r="L9912" s="28"/>
      <c r="M9912" s="28"/>
      <c r="N9912" s="28"/>
      <c r="O9912" s="28"/>
      <c r="P9912" s="28"/>
      <c r="Q9912" s="28"/>
      <c r="R9912" s="28"/>
    </row>
    <row r="9913" spans="2:18">
      <c r="B9913" s="28"/>
      <c r="C9913" s="28"/>
      <c r="D9913" s="28"/>
      <c r="E9913" s="28"/>
      <c r="F9913" s="28"/>
      <c r="G9913" s="28"/>
      <c r="H9913" s="28"/>
      <c r="I9913" s="28"/>
      <c r="J9913" s="28"/>
      <c r="K9913" s="28"/>
      <c r="L9913" s="28"/>
      <c r="M9913" s="28"/>
      <c r="N9913" s="28"/>
      <c r="O9913" s="28"/>
      <c r="P9913" s="28"/>
      <c r="Q9913" s="28"/>
      <c r="R9913" s="28"/>
    </row>
    <row r="9914" spans="2:18">
      <c r="B9914" s="28"/>
      <c r="C9914" s="28"/>
      <c r="D9914" s="28"/>
      <c r="E9914" s="28"/>
      <c r="F9914" s="28"/>
      <c r="G9914" s="28"/>
      <c r="H9914" s="28"/>
      <c r="I9914" s="28"/>
      <c r="J9914" s="28"/>
      <c r="K9914" s="28"/>
      <c r="L9914" s="28"/>
      <c r="M9914" s="28"/>
      <c r="N9914" s="28"/>
      <c r="O9914" s="28"/>
      <c r="P9914" s="28"/>
      <c r="Q9914" s="28"/>
      <c r="R9914" s="28"/>
    </row>
    <row r="9915" spans="2:18">
      <c r="B9915" s="28"/>
      <c r="C9915" s="28"/>
      <c r="D9915" s="28"/>
      <c r="E9915" s="28"/>
      <c r="F9915" s="28"/>
      <c r="G9915" s="28"/>
      <c r="H9915" s="28"/>
      <c r="I9915" s="28"/>
      <c r="J9915" s="28"/>
      <c r="K9915" s="28"/>
      <c r="L9915" s="28"/>
      <c r="M9915" s="28"/>
      <c r="N9915" s="28"/>
      <c r="O9915" s="28"/>
      <c r="P9915" s="28"/>
      <c r="Q9915" s="28"/>
      <c r="R9915" s="28"/>
    </row>
    <row r="9916" spans="2:18">
      <c r="B9916" s="28"/>
      <c r="C9916" s="28"/>
      <c r="D9916" s="28"/>
      <c r="E9916" s="28"/>
      <c r="F9916" s="28"/>
      <c r="G9916" s="28"/>
      <c r="H9916" s="28"/>
      <c r="I9916" s="28"/>
      <c r="J9916" s="28"/>
      <c r="K9916" s="28"/>
      <c r="L9916" s="28"/>
      <c r="M9916" s="28"/>
      <c r="N9916" s="28"/>
      <c r="O9916" s="28"/>
      <c r="P9916" s="28"/>
      <c r="Q9916" s="28"/>
      <c r="R9916" s="28"/>
    </row>
    <row r="9917" spans="2:18">
      <c r="B9917" s="28"/>
      <c r="C9917" s="28"/>
      <c r="D9917" s="28"/>
      <c r="E9917" s="28"/>
      <c r="F9917" s="28"/>
      <c r="G9917" s="28"/>
      <c r="H9917" s="28"/>
      <c r="I9917" s="28"/>
      <c r="J9917" s="28"/>
      <c r="K9917" s="28"/>
      <c r="L9917" s="28"/>
      <c r="M9917" s="28"/>
      <c r="N9917" s="28"/>
      <c r="O9917" s="28"/>
      <c r="P9917" s="28"/>
      <c r="Q9917" s="28"/>
      <c r="R9917" s="28"/>
    </row>
    <row r="9918" spans="2:18">
      <c r="B9918" s="28"/>
      <c r="C9918" s="28"/>
      <c r="D9918" s="28"/>
      <c r="E9918" s="28"/>
      <c r="F9918" s="28"/>
      <c r="G9918" s="28"/>
      <c r="H9918" s="28"/>
      <c r="I9918" s="28"/>
      <c r="J9918" s="28"/>
      <c r="K9918" s="28"/>
      <c r="L9918" s="28"/>
      <c r="M9918" s="28"/>
      <c r="N9918" s="28"/>
      <c r="O9918" s="28"/>
      <c r="P9918" s="28"/>
      <c r="Q9918" s="28"/>
      <c r="R9918" s="28"/>
    </row>
    <row r="9919" spans="2:18">
      <c r="B9919" s="28"/>
      <c r="C9919" s="28"/>
      <c r="D9919" s="28"/>
      <c r="E9919" s="28"/>
      <c r="F9919" s="28"/>
      <c r="G9919" s="28"/>
      <c r="H9919" s="28"/>
      <c r="I9919" s="28"/>
      <c r="J9919" s="28"/>
      <c r="K9919" s="28"/>
      <c r="L9919" s="28"/>
      <c r="M9919" s="28"/>
      <c r="N9919" s="28"/>
      <c r="O9919" s="28"/>
      <c r="P9919" s="28"/>
      <c r="Q9919" s="28"/>
      <c r="R9919" s="28"/>
    </row>
    <row r="9920" spans="2:18">
      <c r="B9920" s="28"/>
      <c r="C9920" s="28"/>
      <c r="D9920" s="28"/>
      <c r="E9920" s="28"/>
      <c r="F9920" s="28"/>
      <c r="G9920" s="28"/>
      <c r="H9920" s="28"/>
      <c r="I9920" s="28"/>
      <c r="J9920" s="28"/>
      <c r="K9920" s="28"/>
      <c r="L9920" s="28"/>
      <c r="M9920" s="28"/>
      <c r="N9920" s="28"/>
      <c r="O9920" s="28"/>
      <c r="P9920" s="28"/>
      <c r="Q9920" s="28"/>
      <c r="R9920" s="28"/>
    </row>
    <row r="9921" spans="2:18">
      <c r="B9921" s="28"/>
      <c r="C9921" s="28"/>
      <c r="D9921" s="28"/>
      <c r="E9921" s="28"/>
      <c r="F9921" s="28"/>
      <c r="G9921" s="28"/>
      <c r="H9921" s="28"/>
      <c r="I9921" s="28"/>
      <c r="J9921" s="28"/>
      <c r="K9921" s="28"/>
      <c r="L9921" s="28"/>
      <c r="M9921" s="28"/>
      <c r="N9921" s="28"/>
      <c r="O9921" s="28"/>
      <c r="P9921" s="28"/>
      <c r="Q9921" s="28"/>
      <c r="R9921" s="28"/>
    </row>
    <row r="9922" spans="2:18">
      <c r="B9922" s="28"/>
      <c r="C9922" s="28"/>
      <c r="D9922" s="28"/>
      <c r="E9922" s="28"/>
      <c r="F9922" s="28"/>
      <c r="G9922" s="28"/>
      <c r="H9922" s="28"/>
      <c r="I9922" s="28"/>
      <c r="J9922" s="28"/>
      <c r="K9922" s="28"/>
      <c r="L9922" s="28"/>
      <c r="M9922" s="28"/>
      <c r="N9922" s="28"/>
      <c r="O9922" s="28"/>
      <c r="P9922" s="28"/>
      <c r="Q9922" s="28"/>
      <c r="R9922" s="28"/>
    </row>
    <row r="9923" spans="2:18">
      <c r="B9923" s="28"/>
      <c r="C9923" s="28"/>
      <c r="D9923" s="28"/>
      <c r="E9923" s="28"/>
      <c r="F9923" s="28"/>
      <c r="G9923" s="28"/>
      <c r="H9923" s="28"/>
      <c r="I9923" s="28"/>
      <c r="J9923" s="28"/>
      <c r="K9923" s="28"/>
      <c r="L9923" s="28"/>
      <c r="M9923" s="28"/>
      <c r="N9923" s="28"/>
      <c r="O9923" s="28"/>
      <c r="P9923" s="28"/>
      <c r="Q9923" s="28"/>
      <c r="R9923" s="28"/>
    </row>
    <row r="9924" spans="2:18">
      <c r="B9924" s="28"/>
      <c r="C9924" s="28"/>
      <c r="D9924" s="28"/>
      <c r="E9924" s="28"/>
      <c r="F9924" s="28"/>
      <c r="G9924" s="28"/>
      <c r="H9924" s="28"/>
      <c r="I9924" s="28"/>
      <c r="J9924" s="28"/>
      <c r="K9924" s="28"/>
      <c r="L9924" s="28"/>
      <c r="M9924" s="28"/>
      <c r="N9924" s="28"/>
      <c r="O9924" s="28"/>
      <c r="P9924" s="28"/>
      <c r="Q9924" s="28"/>
      <c r="R9924" s="28"/>
    </row>
    <row r="9925" spans="2:18">
      <c r="B9925" s="28"/>
      <c r="C9925" s="28"/>
      <c r="D9925" s="28"/>
      <c r="E9925" s="28"/>
      <c r="F9925" s="28"/>
      <c r="G9925" s="28"/>
      <c r="H9925" s="28"/>
      <c r="I9925" s="28"/>
      <c r="J9925" s="28"/>
      <c r="K9925" s="28"/>
      <c r="L9925" s="28"/>
      <c r="M9925" s="28"/>
      <c r="N9925" s="28"/>
      <c r="O9925" s="28"/>
      <c r="P9925" s="28"/>
      <c r="Q9925" s="28"/>
      <c r="R9925" s="28"/>
    </row>
    <row r="9926" spans="2:18">
      <c r="B9926" s="28"/>
      <c r="C9926" s="28"/>
      <c r="D9926" s="28"/>
      <c r="E9926" s="28"/>
      <c r="F9926" s="28"/>
      <c r="G9926" s="28"/>
      <c r="H9926" s="28"/>
      <c r="I9926" s="28"/>
      <c r="J9926" s="28"/>
      <c r="K9926" s="28"/>
      <c r="L9926" s="28"/>
      <c r="M9926" s="28"/>
      <c r="N9926" s="28"/>
      <c r="O9926" s="28"/>
      <c r="P9926" s="28"/>
      <c r="Q9926" s="28"/>
      <c r="R9926" s="28"/>
    </row>
    <row r="9927" spans="2:18">
      <c r="B9927" s="28"/>
      <c r="C9927" s="28"/>
      <c r="D9927" s="28"/>
      <c r="E9927" s="28"/>
      <c r="F9927" s="28"/>
      <c r="G9927" s="28"/>
      <c r="H9927" s="28"/>
      <c r="I9927" s="28"/>
      <c r="J9927" s="28"/>
      <c r="K9927" s="28"/>
      <c r="L9927" s="28"/>
      <c r="M9927" s="28"/>
      <c r="N9927" s="28"/>
      <c r="O9927" s="28"/>
      <c r="P9927" s="28"/>
      <c r="Q9927" s="28"/>
      <c r="R9927" s="28"/>
    </row>
    <row r="9928" spans="2:18">
      <c r="B9928" s="28"/>
      <c r="C9928" s="28"/>
      <c r="D9928" s="28"/>
      <c r="E9928" s="28"/>
      <c r="F9928" s="28"/>
      <c r="G9928" s="28"/>
      <c r="H9928" s="28"/>
      <c r="I9928" s="28"/>
      <c r="J9928" s="28"/>
      <c r="K9928" s="28"/>
      <c r="L9928" s="28"/>
      <c r="M9928" s="28"/>
      <c r="N9928" s="28"/>
      <c r="O9928" s="28"/>
      <c r="P9928" s="28"/>
      <c r="Q9928" s="28"/>
      <c r="R9928" s="28"/>
    </row>
    <row r="9929" spans="2:18">
      <c r="B9929" s="28"/>
      <c r="C9929" s="28"/>
      <c r="D9929" s="28"/>
      <c r="E9929" s="28"/>
      <c r="F9929" s="28"/>
      <c r="G9929" s="28"/>
      <c r="H9929" s="28"/>
      <c r="I9929" s="28"/>
      <c r="J9929" s="28"/>
      <c r="K9929" s="28"/>
      <c r="L9929" s="28"/>
      <c r="M9929" s="28"/>
      <c r="N9929" s="28"/>
      <c r="O9929" s="28"/>
      <c r="P9929" s="28"/>
      <c r="Q9929" s="28"/>
      <c r="R9929" s="28"/>
    </row>
    <row r="9930" spans="2:18">
      <c r="B9930" s="28"/>
      <c r="C9930" s="28"/>
      <c r="D9930" s="28"/>
      <c r="E9930" s="28"/>
      <c r="F9930" s="28"/>
      <c r="G9930" s="28"/>
      <c r="H9930" s="28"/>
      <c r="I9930" s="28"/>
      <c r="J9930" s="28"/>
      <c r="K9930" s="28"/>
      <c r="L9930" s="28"/>
      <c r="M9930" s="28"/>
      <c r="N9930" s="28"/>
      <c r="O9930" s="28"/>
      <c r="P9930" s="28"/>
      <c r="Q9930" s="28"/>
      <c r="R9930" s="28"/>
    </row>
    <row r="9931" spans="2:18">
      <c r="B9931" s="28"/>
      <c r="C9931" s="28"/>
      <c r="D9931" s="28"/>
      <c r="E9931" s="28"/>
      <c r="F9931" s="28"/>
      <c r="G9931" s="28"/>
      <c r="H9931" s="28"/>
      <c r="I9931" s="28"/>
      <c r="J9931" s="28"/>
      <c r="K9931" s="28"/>
      <c r="L9931" s="28"/>
      <c r="M9931" s="28"/>
      <c r="N9931" s="28"/>
      <c r="O9931" s="28"/>
      <c r="P9931" s="28"/>
      <c r="Q9931" s="28"/>
      <c r="R9931" s="28"/>
    </row>
    <row r="9932" spans="2:18">
      <c r="B9932" s="28"/>
      <c r="C9932" s="28"/>
      <c r="D9932" s="28"/>
      <c r="E9932" s="28"/>
      <c r="F9932" s="28"/>
      <c r="G9932" s="28"/>
      <c r="H9932" s="28"/>
      <c r="I9932" s="28"/>
      <c r="J9932" s="28"/>
      <c r="K9932" s="28"/>
      <c r="L9932" s="28"/>
      <c r="M9932" s="28"/>
      <c r="N9932" s="28"/>
      <c r="O9932" s="28"/>
      <c r="P9932" s="28"/>
      <c r="Q9932" s="28"/>
      <c r="R9932" s="28"/>
    </row>
    <row r="9933" spans="2:18">
      <c r="B9933" s="28"/>
      <c r="C9933" s="28"/>
      <c r="D9933" s="28"/>
      <c r="E9933" s="28"/>
      <c r="F9933" s="28"/>
      <c r="G9933" s="28"/>
      <c r="H9933" s="28"/>
      <c r="I9933" s="28"/>
      <c r="J9933" s="28"/>
      <c r="K9933" s="28"/>
      <c r="L9933" s="28"/>
      <c r="M9933" s="28"/>
      <c r="N9933" s="28"/>
      <c r="O9933" s="28"/>
      <c r="P9933" s="28"/>
      <c r="Q9933" s="28"/>
      <c r="R9933" s="28"/>
    </row>
    <row r="9934" spans="2:18">
      <c r="B9934" s="28"/>
      <c r="C9934" s="28"/>
      <c r="D9934" s="28"/>
      <c r="E9934" s="28"/>
      <c r="F9934" s="28"/>
      <c r="G9934" s="28"/>
      <c r="H9934" s="28"/>
      <c r="I9934" s="28"/>
      <c r="J9934" s="28"/>
      <c r="K9934" s="28"/>
      <c r="L9934" s="28"/>
      <c r="M9934" s="28"/>
      <c r="N9934" s="28"/>
      <c r="O9934" s="28"/>
      <c r="P9934" s="28"/>
      <c r="Q9934" s="28"/>
      <c r="R9934" s="28"/>
    </row>
    <row r="9935" spans="2:18">
      <c r="B9935" s="28"/>
      <c r="C9935" s="28"/>
      <c r="D9935" s="28"/>
      <c r="E9935" s="28"/>
      <c r="F9935" s="28"/>
      <c r="G9935" s="28"/>
      <c r="H9935" s="28"/>
      <c r="I9935" s="28"/>
      <c r="J9935" s="28"/>
      <c r="K9935" s="28"/>
      <c r="L9935" s="28"/>
      <c r="M9935" s="28"/>
      <c r="N9935" s="28"/>
      <c r="O9935" s="28"/>
      <c r="P9935" s="28"/>
      <c r="Q9935" s="28"/>
      <c r="R9935" s="28"/>
    </row>
    <row r="9936" spans="2:18">
      <c r="B9936" s="28"/>
      <c r="C9936" s="28"/>
      <c r="D9936" s="28"/>
      <c r="E9936" s="28"/>
      <c r="F9936" s="28"/>
      <c r="G9936" s="28"/>
      <c r="H9936" s="28"/>
      <c r="I9936" s="28"/>
      <c r="J9936" s="28"/>
      <c r="K9936" s="28"/>
      <c r="L9936" s="28"/>
      <c r="M9936" s="28"/>
      <c r="N9936" s="28"/>
      <c r="O9936" s="28"/>
      <c r="P9936" s="28"/>
      <c r="Q9936" s="28"/>
      <c r="R9936" s="28"/>
    </row>
    <row r="9937" spans="2:18">
      <c r="B9937" s="28"/>
      <c r="C9937" s="28"/>
      <c r="D9937" s="28"/>
      <c r="E9937" s="28"/>
      <c r="F9937" s="28"/>
      <c r="G9937" s="28"/>
      <c r="H9937" s="28"/>
      <c r="I9937" s="28"/>
      <c r="J9937" s="28"/>
      <c r="K9937" s="28"/>
      <c r="L9937" s="28"/>
      <c r="M9937" s="28"/>
      <c r="N9937" s="28"/>
      <c r="O9937" s="28"/>
      <c r="P9937" s="28"/>
      <c r="Q9937" s="28"/>
      <c r="R9937" s="28"/>
    </row>
    <row r="9938" spans="2:18">
      <c r="B9938" s="28"/>
      <c r="C9938" s="28"/>
      <c r="D9938" s="28"/>
      <c r="E9938" s="28"/>
      <c r="F9938" s="28"/>
      <c r="G9938" s="28"/>
      <c r="H9938" s="28"/>
      <c r="I9938" s="28"/>
      <c r="J9938" s="28"/>
      <c r="K9938" s="28"/>
      <c r="L9938" s="28"/>
      <c r="M9938" s="28"/>
      <c r="N9938" s="28"/>
      <c r="O9938" s="28"/>
      <c r="P9938" s="28"/>
      <c r="Q9938" s="28"/>
      <c r="R9938" s="28"/>
    </row>
    <row r="9939" spans="2:18">
      <c r="B9939" s="28"/>
      <c r="C9939" s="28"/>
      <c r="D9939" s="28"/>
      <c r="E9939" s="28"/>
      <c r="F9939" s="28"/>
      <c r="G9939" s="28"/>
      <c r="H9939" s="28"/>
      <c r="I9939" s="28"/>
      <c r="J9939" s="28"/>
      <c r="K9939" s="28"/>
      <c r="L9939" s="28"/>
      <c r="M9939" s="28"/>
      <c r="N9939" s="28"/>
      <c r="O9939" s="28"/>
      <c r="P9939" s="28"/>
      <c r="Q9939" s="28"/>
      <c r="R9939" s="28"/>
    </row>
    <row r="9940" spans="2:18">
      <c r="B9940" s="28"/>
      <c r="C9940" s="28"/>
      <c r="D9940" s="28"/>
      <c r="E9940" s="28"/>
      <c r="F9940" s="28"/>
      <c r="G9940" s="28"/>
      <c r="H9940" s="28"/>
      <c r="I9940" s="28"/>
      <c r="J9940" s="28"/>
      <c r="K9940" s="28"/>
      <c r="L9940" s="28"/>
      <c r="M9940" s="28"/>
      <c r="N9940" s="28"/>
      <c r="O9940" s="28"/>
      <c r="P9940" s="28"/>
      <c r="Q9940" s="28"/>
      <c r="R9940" s="28"/>
    </row>
    <row r="9941" spans="2:18">
      <c r="B9941" s="28"/>
      <c r="C9941" s="28"/>
      <c r="D9941" s="28"/>
      <c r="E9941" s="28"/>
      <c r="F9941" s="28"/>
      <c r="G9941" s="28"/>
      <c r="H9941" s="28"/>
      <c r="I9941" s="28"/>
      <c r="J9941" s="28"/>
      <c r="K9941" s="28"/>
      <c r="L9941" s="28"/>
      <c r="M9941" s="28"/>
      <c r="N9941" s="28"/>
      <c r="O9941" s="28"/>
      <c r="P9941" s="28"/>
      <c r="Q9941" s="28"/>
      <c r="R9941" s="28"/>
    </row>
    <row r="9942" spans="2:18">
      <c r="B9942" s="28"/>
      <c r="C9942" s="28"/>
      <c r="D9942" s="28"/>
      <c r="E9942" s="28"/>
      <c r="F9942" s="28"/>
      <c r="G9942" s="28"/>
      <c r="H9942" s="28"/>
      <c r="I9942" s="28"/>
      <c r="J9942" s="28"/>
      <c r="K9942" s="28"/>
      <c r="L9942" s="28"/>
      <c r="M9942" s="28"/>
      <c r="N9942" s="28"/>
      <c r="O9942" s="28"/>
      <c r="P9942" s="28"/>
      <c r="Q9942" s="28"/>
      <c r="R9942" s="28"/>
    </row>
    <row r="9943" spans="2:18">
      <c r="B9943" s="28"/>
      <c r="C9943" s="28"/>
      <c r="D9943" s="28"/>
      <c r="E9943" s="28"/>
      <c r="F9943" s="28"/>
      <c r="G9943" s="28"/>
      <c r="H9943" s="28"/>
      <c r="I9943" s="28"/>
      <c r="J9943" s="28"/>
      <c r="K9943" s="28"/>
      <c r="L9943" s="28"/>
      <c r="M9943" s="28"/>
      <c r="N9943" s="28"/>
      <c r="O9943" s="28"/>
      <c r="P9943" s="28"/>
      <c r="Q9943" s="28"/>
      <c r="R9943" s="28"/>
    </row>
    <row r="9944" spans="2:18">
      <c r="B9944" s="28"/>
      <c r="C9944" s="28"/>
      <c r="D9944" s="28"/>
      <c r="E9944" s="28"/>
      <c r="F9944" s="28"/>
      <c r="G9944" s="28"/>
      <c r="H9944" s="28"/>
      <c r="I9944" s="28"/>
      <c r="J9944" s="28"/>
      <c r="K9944" s="28"/>
      <c r="L9944" s="28"/>
      <c r="M9944" s="28"/>
      <c r="N9944" s="28"/>
      <c r="O9944" s="28"/>
      <c r="P9944" s="28"/>
      <c r="Q9944" s="28"/>
      <c r="R9944" s="28"/>
    </row>
    <row r="9945" spans="2:18">
      <c r="B9945" s="28"/>
      <c r="C9945" s="28"/>
      <c r="D9945" s="28"/>
      <c r="E9945" s="28"/>
      <c r="F9945" s="28"/>
      <c r="G9945" s="28"/>
      <c r="H9945" s="28"/>
      <c r="I9945" s="28"/>
      <c r="J9945" s="28"/>
      <c r="K9945" s="28"/>
      <c r="L9945" s="28"/>
      <c r="M9945" s="28"/>
      <c r="N9945" s="28"/>
      <c r="O9945" s="28"/>
      <c r="P9945" s="28"/>
      <c r="Q9945" s="28"/>
      <c r="R9945" s="28"/>
    </row>
    <row r="9946" spans="2:18">
      <c r="B9946" s="28"/>
      <c r="C9946" s="28"/>
      <c r="D9946" s="28"/>
      <c r="E9946" s="28"/>
      <c r="F9946" s="28"/>
      <c r="G9946" s="28"/>
      <c r="H9946" s="28"/>
      <c r="I9946" s="28"/>
      <c r="J9946" s="28"/>
      <c r="K9946" s="28"/>
      <c r="L9946" s="28"/>
      <c r="M9946" s="28"/>
      <c r="N9946" s="28"/>
      <c r="O9946" s="28"/>
      <c r="P9946" s="28"/>
      <c r="Q9946" s="28"/>
      <c r="R9946" s="28"/>
    </row>
    <row r="9947" spans="2:18">
      <c r="B9947" s="28"/>
      <c r="C9947" s="28"/>
      <c r="D9947" s="28"/>
      <c r="E9947" s="28"/>
      <c r="F9947" s="28"/>
      <c r="G9947" s="28"/>
      <c r="H9947" s="28"/>
      <c r="I9947" s="28"/>
      <c r="J9947" s="28"/>
      <c r="K9947" s="28"/>
      <c r="L9947" s="28"/>
      <c r="M9947" s="28"/>
      <c r="N9947" s="28"/>
      <c r="O9947" s="28"/>
      <c r="P9947" s="28"/>
      <c r="Q9947" s="28"/>
      <c r="R9947" s="28"/>
    </row>
    <row r="9948" spans="2:18">
      <c r="B9948" s="28"/>
      <c r="C9948" s="28"/>
      <c r="D9948" s="28"/>
      <c r="E9948" s="28"/>
      <c r="F9948" s="28"/>
      <c r="G9948" s="28"/>
      <c r="H9948" s="28"/>
      <c r="I9948" s="28"/>
      <c r="J9948" s="28"/>
      <c r="K9948" s="28"/>
      <c r="L9948" s="28"/>
      <c r="M9948" s="28"/>
      <c r="N9948" s="28"/>
      <c r="O9948" s="28"/>
      <c r="P9948" s="28"/>
      <c r="Q9948" s="28"/>
      <c r="R9948" s="28"/>
    </row>
    <row r="9949" spans="2:18">
      <c r="B9949" s="28"/>
      <c r="C9949" s="28"/>
      <c r="D9949" s="28"/>
      <c r="E9949" s="28"/>
      <c r="F9949" s="28"/>
      <c r="G9949" s="28"/>
      <c r="H9949" s="28"/>
      <c r="I9949" s="28"/>
      <c r="J9949" s="28"/>
      <c r="K9949" s="28"/>
      <c r="L9949" s="28"/>
      <c r="M9949" s="28"/>
      <c r="N9949" s="28"/>
      <c r="O9949" s="28"/>
      <c r="P9949" s="28"/>
      <c r="Q9949" s="28"/>
      <c r="R9949" s="28"/>
    </row>
    <row r="9950" spans="2:18">
      <c r="B9950" s="28"/>
      <c r="C9950" s="28"/>
      <c r="D9950" s="28"/>
      <c r="E9950" s="28"/>
      <c r="F9950" s="28"/>
      <c r="G9950" s="28"/>
      <c r="H9950" s="28"/>
      <c r="I9950" s="28"/>
      <c r="J9950" s="28"/>
      <c r="K9950" s="28"/>
      <c r="L9950" s="28"/>
      <c r="M9950" s="28"/>
      <c r="N9950" s="28"/>
      <c r="O9950" s="28"/>
      <c r="P9950" s="28"/>
      <c r="Q9950" s="28"/>
      <c r="R9950" s="28"/>
    </row>
    <row r="9951" spans="2:18">
      <c r="B9951" s="28"/>
      <c r="C9951" s="28"/>
      <c r="D9951" s="28"/>
      <c r="E9951" s="28"/>
      <c r="F9951" s="28"/>
      <c r="G9951" s="28"/>
      <c r="H9951" s="28"/>
      <c r="I9951" s="28"/>
      <c r="J9951" s="28"/>
      <c r="K9951" s="28"/>
      <c r="L9951" s="28"/>
      <c r="M9951" s="28"/>
      <c r="N9951" s="28"/>
      <c r="O9951" s="28"/>
      <c r="P9951" s="28"/>
      <c r="Q9951" s="28"/>
      <c r="R9951" s="28"/>
    </row>
    <row r="9952" spans="2:18">
      <c r="B9952" s="28"/>
      <c r="C9952" s="28"/>
      <c r="D9952" s="28"/>
      <c r="E9952" s="28"/>
      <c r="F9952" s="28"/>
      <c r="G9952" s="28"/>
      <c r="H9952" s="28"/>
      <c r="I9952" s="28"/>
      <c r="J9952" s="28"/>
      <c r="K9952" s="28"/>
      <c r="L9952" s="28"/>
      <c r="M9952" s="28"/>
      <c r="N9952" s="28"/>
      <c r="O9952" s="28"/>
      <c r="P9952" s="28"/>
      <c r="Q9952" s="28"/>
      <c r="R9952" s="28"/>
    </row>
    <row r="9953" spans="2:18">
      <c r="B9953" s="28"/>
      <c r="C9953" s="28"/>
      <c r="D9953" s="28"/>
      <c r="E9953" s="28"/>
      <c r="F9953" s="28"/>
      <c r="G9953" s="28"/>
      <c r="H9953" s="28"/>
      <c r="I9953" s="28"/>
      <c r="J9953" s="28"/>
      <c r="K9953" s="28"/>
      <c r="L9953" s="28"/>
      <c r="M9953" s="28"/>
      <c r="N9953" s="28"/>
      <c r="O9953" s="28"/>
      <c r="P9953" s="28"/>
      <c r="Q9953" s="28"/>
      <c r="R9953" s="28"/>
    </row>
    <row r="9954" spans="2:18">
      <c r="B9954" s="28"/>
      <c r="C9954" s="28"/>
      <c r="D9954" s="28"/>
      <c r="E9954" s="28"/>
      <c r="F9954" s="28"/>
      <c r="G9954" s="28"/>
      <c r="H9954" s="28"/>
      <c r="I9954" s="28"/>
      <c r="J9954" s="28"/>
      <c r="K9954" s="28"/>
      <c r="L9954" s="28"/>
      <c r="M9954" s="28"/>
      <c r="N9954" s="28"/>
      <c r="O9954" s="28"/>
      <c r="P9954" s="28"/>
      <c r="Q9954" s="28"/>
      <c r="R9954" s="28"/>
    </row>
    <row r="9955" spans="2:18">
      <c r="B9955" s="28"/>
      <c r="C9955" s="28"/>
      <c r="D9955" s="28"/>
      <c r="E9955" s="28"/>
      <c r="F9955" s="28"/>
      <c r="G9955" s="28"/>
      <c r="H9955" s="28"/>
      <c r="I9955" s="28"/>
      <c r="J9955" s="28"/>
      <c r="K9955" s="28"/>
      <c r="L9955" s="28"/>
      <c r="M9955" s="28"/>
      <c r="N9955" s="28"/>
      <c r="O9955" s="28"/>
      <c r="P9955" s="28"/>
      <c r="Q9955" s="28"/>
      <c r="R9955" s="28"/>
    </row>
    <row r="9956" spans="2:18">
      <c r="B9956" s="28"/>
      <c r="C9956" s="28"/>
      <c r="D9956" s="28"/>
      <c r="E9956" s="28"/>
      <c r="F9956" s="28"/>
      <c r="G9956" s="28"/>
      <c r="H9956" s="28"/>
      <c r="I9956" s="28"/>
      <c r="J9956" s="28"/>
      <c r="K9956" s="28"/>
      <c r="L9956" s="28"/>
      <c r="M9956" s="28"/>
      <c r="N9956" s="28"/>
      <c r="O9956" s="28"/>
      <c r="P9956" s="28"/>
      <c r="Q9956" s="28"/>
      <c r="R9956" s="28"/>
    </row>
    <row r="9957" spans="2:18">
      <c r="B9957" s="28"/>
      <c r="C9957" s="28"/>
      <c r="D9957" s="28"/>
      <c r="E9957" s="28"/>
      <c r="F9957" s="28"/>
      <c r="G9957" s="28"/>
      <c r="H9957" s="28"/>
      <c r="I9957" s="28"/>
      <c r="J9957" s="28"/>
      <c r="K9957" s="28"/>
      <c r="L9957" s="28"/>
      <c r="M9957" s="28"/>
      <c r="N9957" s="28"/>
      <c r="O9957" s="28"/>
      <c r="P9957" s="28"/>
      <c r="Q9957" s="28"/>
      <c r="R9957" s="28"/>
    </row>
    <row r="9958" spans="2:18">
      <c r="B9958" s="28"/>
      <c r="C9958" s="28"/>
      <c r="D9958" s="28"/>
      <c r="E9958" s="28"/>
      <c r="F9958" s="28"/>
      <c r="G9958" s="28"/>
      <c r="H9958" s="28"/>
      <c r="I9958" s="28"/>
      <c r="J9958" s="28"/>
      <c r="K9958" s="28"/>
      <c r="L9958" s="28"/>
      <c r="M9958" s="28"/>
      <c r="N9958" s="28"/>
      <c r="O9958" s="28"/>
      <c r="P9958" s="28"/>
      <c r="Q9958" s="28"/>
      <c r="R9958" s="28"/>
    </row>
    <row r="9959" spans="2:18">
      <c r="B9959" s="28"/>
      <c r="C9959" s="28"/>
      <c r="D9959" s="28"/>
      <c r="E9959" s="28"/>
      <c r="F9959" s="28"/>
      <c r="G9959" s="28"/>
      <c r="H9959" s="28"/>
      <c r="I9959" s="28"/>
      <c r="J9959" s="28"/>
      <c r="K9959" s="28"/>
      <c r="L9959" s="28"/>
      <c r="M9959" s="28"/>
      <c r="N9959" s="28"/>
      <c r="O9959" s="28"/>
      <c r="P9959" s="28"/>
      <c r="Q9959" s="28"/>
      <c r="R9959" s="28"/>
    </row>
    <row r="9960" spans="2:18">
      <c r="B9960" s="28"/>
      <c r="C9960" s="28"/>
      <c r="D9960" s="28"/>
      <c r="E9960" s="28"/>
      <c r="F9960" s="28"/>
      <c r="G9960" s="28"/>
      <c r="H9960" s="28"/>
      <c r="I9960" s="28"/>
      <c r="J9960" s="28"/>
      <c r="K9960" s="28"/>
      <c r="L9960" s="28"/>
      <c r="M9960" s="28"/>
      <c r="N9960" s="28"/>
      <c r="O9960" s="28"/>
      <c r="P9960" s="28"/>
      <c r="Q9960" s="28"/>
      <c r="R9960" s="28"/>
    </row>
    <row r="9961" spans="2:18">
      <c r="B9961" s="28"/>
      <c r="C9961" s="28"/>
      <c r="D9961" s="28"/>
      <c r="E9961" s="28"/>
      <c r="F9961" s="28"/>
      <c r="G9961" s="28"/>
      <c r="H9961" s="28"/>
      <c r="I9961" s="28"/>
      <c r="J9961" s="28"/>
      <c r="K9961" s="28"/>
      <c r="L9961" s="28"/>
      <c r="M9961" s="28"/>
      <c r="N9961" s="28"/>
      <c r="O9961" s="28"/>
      <c r="P9961" s="28"/>
      <c r="Q9961" s="28"/>
      <c r="R9961" s="28"/>
    </row>
    <row r="9962" spans="2:18">
      <c r="B9962" s="28"/>
      <c r="C9962" s="28"/>
      <c r="D9962" s="28"/>
      <c r="E9962" s="28"/>
      <c r="F9962" s="28"/>
      <c r="G9962" s="28"/>
      <c r="H9962" s="28"/>
      <c r="I9962" s="28"/>
      <c r="J9962" s="28"/>
      <c r="K9962" s="28"/>
      <c r="L9962" s="28"/>
      <c r="M9962" s="28"/>
      <c r="N9962" s="28"/>
      <c r="O9962" s="28"/>
      <c r="P9962" s="28"/>
      <c r="Q9962" s="28"/>
      <c r="R9962" s="28"/>
    </row>
    <row r="9963" spans="2:18">
      <c r="B9963" s="28"/>
      <c r="C9963" s="28"/>
      <c r="D9963" s="28"/>
      <c r="E9963" s="28"/>
      <c r="F9963" s="28"/>
      <c r="G9963" s="28"/>
      <c r="H9963" s="28"/>
      <c r="I9963" s="28"/>
      <c r="J9963" s="28"/>
      <c r="K9963" s="28"/>
      <c r="L9963" s="28"/>
      <c r="M9963" s="28"/>
      <c r="N9963" s="28"/>
      <c r="O9963" s="28"/>
      <c r="P9963" s="28"/>
      <c r="Q9963" s="28"/>
      <c r="R9963" s="28"/>
    </row>
    <row r="9964" spans="2:18">
      <c r="B9964" s="28"/>
      <c r="C9964" s="28"/>
      <c r="D9964" s="28"/>
      <c r="E9964" s="28"/>
      <c r="F9964" s="28"/>
      <c r="G9964" s="28"/>
      <c r="H9964" s="28"/>
      <c r="I9964" s="28"/>
      <c r="J9964" s="28"/>
      <c r="K9964" s="28"/>
      <c r="L9964" s="28"/>
      <c r="M9964" s="28"/>
      <c r="N9964" s="28"/>
      <c r="O9964" s="28"/>
      <c r="P9964" s="28"/>
      <c r="Q9964" s="28"/>
      <c r="R9964" s="28"/>
    </row>
    <row r="9965" spans="2:18">
      <c r="B9965" s="28"/>
      <c r="C9965" s="28"/>
      <c r="D9965" s="28"/>
      <c r="E9965" s="28"/>
      <c r="F9965" s="28"/>
      <c r="G9965" s="28"/>
      <c r="H9965" s="28"/>
      <c r="I9965" s="28"/>
      <c r="J9965" s="28"/>
      <c r="K9965" s="28"/>
      <c r="L9965" s="28"/>
      <c r="M9965" s="28"/>
      <c r="N9965" s="28"/>
      <c r="O9965" s="28"/>
      <c r="P9965" s="28"/>
      <c r="Q9965" s="28"/>
      <c r="R9965" s="28"/>
    </row>
    <row r="9966" spans="2:18">
      <c r="B9966" s="28"/>
      <c r="C9966" s="28"/>
      <c r="D9966" s="28"/>
      <c r="E9966" s="28"/>
      <c r="F9966" s="28"/>
      <c r="G9966" s="28"/>
      <c r="H9966" s="28"/>
      <c r="I9966" s="28"/>
      <c r="J9966" s="28"/>
      <c r="K9966" s="28"/>
      <c r="L9966" s="28"/>
      <c r="M9966" s="28"/>
      <c r="N9966" s="28"/>
      <c r="O9966" s="28"/>
      <c r="P9966" s="28"/>
      <c r="Q9966" s="28"/>
      <c r="R9966" s="28"/>
    </row>
    <row r="9967" spans="2:18">
      <c r="B9967" s="28"/>
      <c r="C9967" s="28"/>
      <c r="D9967" s="28"/>
      <c r="E9967" s="28"/>
      <c r="F9967" s="28"/>
      <c r="G9967" s="28"/>
      <c r="H9967" s="28"/>
      <c r="I9967" s="28"/>
      <c r="J9967" s="28"/>
      <c r="K9967" s="28"/>
      <c r="L9967" s="28"/>
      <c r="M9967" s="28"/>
      <c r="N9967" s="28"/>
      <c r="O9967" s="28"/>
      <c r="P9967" s="28"/>
      <c r="Q9967" s="28"/>
      <c r="R9967" s="28"/>
    </row>
    <row r="9968" spans="2:18">
      <c r="B9968" s="28"/>
      <c r="C9968" s="28"/>
      <c r="D9968" s="28"/>
      <c r="E9968" s="28"/>
      <c r="F9968" s="28"/>
      <c r="G9968" s="28"/>
      <c r="H9968" s="28"/>
      <c r="I9968" s="28"/>
      <c r="J9968" s="28"/>
      <c r="K9968" s="28"/>
      <c r="L9968" s="28"/>
      <c r="M9968" s="28"/>
      <c r="N9968" s="28"/>
      <c r="O9968" s="28"/>
      <c r="P9968" s="28"/>
      <c r="Q9968" s="28"/>
      <c r="R9968" s="28"/>
    </row>
    <row r="9969" spans="2:18">
      <c r="B9969" s="28"/>
      <c r="C9969" s="28"/>
      <c r="D9969" s="28"/>
      <c r="E9969" s="28"/>
      <c r="F9969" s="28"/>
      <c r="G9969" s="28"/>
      <c r="H9969" s="28"/>
      <c r="I9969" s="28"/>
      <c r="J9969" s="28"/>
      <c r="K9969" s="28"/>
      <c r="L9969" s="28"/>
      <c r="M9969" s="28"/>
      <c r="N9969" s="28"/>
      <c r="O9969" s="28"/>
      <c r="P9969" s="28"/>
      <c r="Q9969" s="28"/>
      <c r="R9969" s="28"/>
    </row>
    <row r="9970" spans="2:18">
      <c r="B9970" s="28"/>
      <c r="C9970" s="28"/>
      <c r="D9970" s="28"/>
      <c r="E9970" s="28"/>
      <c r="F9970" s="28"/>
      <c r="G9970" s="28"/>
      <c r="H9970" s="28"/>
      <c r="I9970" s="28"/>
      <c r="J9970" s="28"/>
      <c r="K9970" s="28"/>
      <c r="L9970" s="28"/>
      <c r="M9970" s="28"/>
      <c r="N9970" s="28"/>
      <c r="O9970" s="28"/>
      <c r="P9970" s="28"/>
      <c r="Q9970" s="28"/>
      <c r="R9970" s="28"/>
    </row>
    <row r="9971" spans="2:18">
      <c r="B9971" s="28"/>
      <c r="C9971" s="28"/>
      <c r="D9971" s="28"/>
      <c r="E9971" s="28"/>
      <c r="F9971" s="28"/>
      <c r="G9971" s="28"/>
      <c r="H9971" s="28"/>
      <c r="I9971" s="28"/>
      <c r="J9971" s="28"/>
      <c r="K9971" s="28"/>
      <c r="L9971" s="28"/>
      <c r="M9971" s="28"/>
      <c r="N9971" s="28"/>
      <c r="O9971" s="28"/>
      <c r="P9971" s="28"/>
      <c r="Q9971" s="28"/>
      <c r="R9971" s="28"/>
    </row>
    <row r="9972" spans="2:18">
      <c r="B9972" s="28"/>
      <c r="C9972" s="28"/>
      <c r="D9972" s="28"/>
      <c r="E9972" s="28"/>
      <c r="F9972" s="28"/>
      <c r="G9972" s="28"/>
      <c r="H9972" s="28"/>
      <c r="I9972" s="28"/>
      <c r="J9972" s="28"/>
      <c r="K9972" s="28"/>
      <c r="L9972" s="28"/>
      <c r="M9972" s="28"/>
      <c r="N9972" s="28"/>
      <c r="O9972" s="28"/>
      <c r="P9972" s="28"/>
      <c r="Q9972" s="28"/>
      <c r="R9972" s="28"/>
    </row>
    <row r="9973" spans="2:18">
      <c r="B9973" s="28"/>
      <c r="C9973" s="28"/>
      <c r="D9973" s="28"/>
      <c r="E9973" s="28"/>
      <c r="F9973" s="28"/>
      <c r="G9973" s="28"/>
      <c r="H9973" s="28"/>
      <c r="I9973" s="28"/>
      <c r="J9973" s="28"/>
      <c r="K9973" s="28"/>
      <c r="L9973" s="28"/>
      <c r="M9973" s="28"/>
      <c r="N9973" s="28"/>
      <c r="O9973" s="28"/>
      <c r="P9973" s="28"/>
      <c r="Q9973" s="28"/>
      <c r="R9973" s="28"/>
    </row>
    <row r="9974" spans="2:18">
      <c r="B9974" s="28"/>
      <c r="C9974" s="28"/>
      <c r="D9974" s="28"/>
      <c r="E9974" s="28"/>
      <c r="F9974" s="28"/>
      <c r="G9974" s="28"/>
      <c r="H9974" s="28"/>
      <c r="I9974" s="28"/>
      <c r="J9974" s="28"/>
      <c r="K9974" s="28"/>
      <c r="L9974" s="28"/>
      <c r="M9974" s="28"/>
      <c r="N9974" s="28"/>
      <c r="O9974" s="28"/>
      <c r="P9974" s="28"/>
      <c r="Q9974" s="28"/>
      <c r="R9974" s="28"/>
    </row>
    <row r="9975" spans="2:18">
      <c r="B9975" s="28"/>
      <c r="C9975" s="28"/>
      <c r="D9975" s="28"/>
      <c r="E9975" s="28"/>
      <c r="F9975" s="28"/>
      <c r="G9975" s="28"/>
      <c r="H9975" s="28"/>
      <c r="I9975" s="28"/>
      <c r="J9975" s="28"/>
      <c r="K9975" s="28"/>
      <c r="L9975" s="28"/>
      <c r="M9975" s="28"/>
      <c r="N9975" s="28"/>
      <c r="O9975" s="28"/>
      <c r="P9975" s="28"/>
      <c r="Q9975" s="28"/>
      <c r="R9975" s="28"/>
    </row>
    <row r="9976" spans="2:18">
      <c r="B9976" s="28"/>
      <c r="C9976" s="28"/>
      <c r="D9976" s="28"/>
      <c r="E9976" s="28"/>
      <c r="F9976" s="28"/>
      <c r="G9976" s="28"/>
      <c r="H9976" s="28"/>
      <c r="I9976" s="28"/>
      <c r="J9976" s="28"/>
      <c r="K9976" s="28"/>
      <c r="L9976" s="28"/>
      <c r="M9976" s="28"/>
      <c r="N9976" s="28"/>
      <c r="O9976" s="28"/>
      <c r="P9976" s="28"/>
      <c r="Q9976" s="28"/>
      <c r="R9976" s="28"/>
    </row>
    <row r="9977" spans="2:18">
      <c r="B9977" s="28"/>
      <c r="C9977" s="28"/>
      <c r="D9977" s="28"/>
      <c r="E9977" s="28"/>
      <c r="F9977" s="28"/>
      <c r="G9977" s="28"/>
      <c r="H9977" s="28"/>
      <c r="I9977" s="28"/>
      <c r="J9977" s="28"/>
      <c r="K9977" s="28"/>
      <c r="L9977" s="28"/>
      <c r="M9977" s="28"/>
      <c r="N9977" s="28"/>
      <c r="O9977" s="28"/>
      <c r="P9977" s="28"/>
      <c r="Q9977" s="28"/>
      <c r="R9977" s="28"/>
    </row>
    <row r="9978" spans="2:18">
      <c r="B9978" s="28"/>
      <c r="C9978" s="28"/>
      <c r="D9978" s="28"/>
      <c r="E9978" s="28"/>
      <c r="F9978" s="28"/>
      <c r="G9978" s="28"/>
      <c r="H9978" s="28"/>
      <c r="I9978" s="28"/>
      <c r="J9978" s="28"/>
      <c r="K9978" s="28"/>
      <c r="L9978" s="28"/>
      <c r="M9978" s="28"/>
      <c r="N9978" s="28"/>
      <c r="O9978" s="28"/>
      <c r="P9978" s="28"/>
      <c r="Q9978" s="28"/>
      <c r="R9978" s="28"/>
    </row>
    <row r="9979" spans="2:18">
      <c r="B9979" s="28"/>
      <c r="C9979" s="28"/>
      <c r="D9979" s="28"/>
      <c r="E9979" s="28"/>
      <c r="F9979" s="28"/>
      <c r="G9979" s="28"/>
      <c r="H9979" s="28"/>
      <c r="I9979" s="28"/>
      <c r="J9979" s="28"/>
      <c r="K9979" s="28"/>
      <c r="L9979" s="28"/>
      <c r="M9979" s="28"/>
      <c r="N9979" s="28"/>
      <c r="O9979" s="28"/>
      <c r="P9979" s="28"/>
      <c r="Q9979" s="28"/>
      <c r="R9979" s="28"/>
    </row>
    <row r="9980" spans="2:18">
      <c r="B9980" s="28"/>
      <c r="C9980" s="28"/>
      <c r="D9980" s="28"/>
      <c r="E9980" s="28"/>
      <c r="F9980" s="28"/>
      <c r="G9980" s="28"/>
      <c r="H9980" s="28"/>
      <c r="I9980" s="28"/>
      <c r="J9980" s="28"/>
      <c r="K9980" s="28"/>
      <c r="L9980" s="28"/>
      <c r="M9980" s="28"/>
      <c r="N9980" s="28"/>
      <c r="O9980" s="28"/>
      <c r="P9980" s="28"/>
      <c r="Q9980" s="28"/>
      <c r="R9980" s="28"/>
    </row>
    <row r="9981" spans="2:18">
      <c r="B9981" s="28"/>
      <c r="C9981" s="28"/>
      <c r="D9981" s="28"/>
      <c r="E9981" s="28"/>
      <c r="F9981" s="28"/>
      <c r="G9981" s="28"/>
      <c r="H9981" s="28"/>
      <c r="I9981" s="28"/>
      <c r="J9981" s="28"/>
      <c r="K9981" s="28"/>
      <c r="L9981" s="28"/>
      <c r="M9981" s="28"/>
      <c r="N9981" s="28"/>
      <c r="O9981" s="28"/>
      <c r="P9981" s="28"/>
      <c r="Q9981" s="28"/>
      <c r="R9981" s="28"/>
    </row>
    <row r="9982" spans="2:18">
      <c r="B9982" s="28"/>
      <c r="C9982" s="28"/>
      <c r="D9982" s="28"/>
      <c r="E9982" s="28"/>
      <c r="F9982" s="28"/>
      <c r="G9982" s="28"/>
      <c r="H9982" s="28"/>
      <c r="I9982" s="28"/>
      <c r="J9982" s="28"/>
      <c r="K9982" s="28"/>
      <c r="L9982" s="28"/>
      <c r="M9982" s="28"/>
      <c r="N9982" s="28"/>
      <c r="O9982" s="28"/>
      <c r="P9982" s="28"/>
      <c r="Q9982" s="28"/>
      <c r="R9982" s="28"/>
    </row>
    <row r="9983" spans="2:18">
      <c r="B9983" s="28"/>
      <c r="C9983" s="28"/>
      <c r="D9983" s="28"/>
      <c r="E9983" s="28"/>
      <c r="F9983" s="28"/>
      <c r="G9983" s="28"/>
      <c r="H9983" s="28"/>
      <c r="I9983" s="28"/>
      <c r="J9983" s="28"/>
      <c r="K9983" s="28"/>
      <c r="L9983" s="28"/>
      <c r="M9983" s="28"/>
      <c r="N9983" s="28"/>
      <c r="O9983" s="28"/>
      <c r="P9983" s="28"/>
      <c r="Q9983" s="28"/>
      <c r="R9983" s="28"/>
    </row>
    <row r="9984" spans="2:18">
      <c r="B9984" s="28"/>
      <c r="C9984" s="28"/>
      <c r="D9984" s="28"/>
      <c r="E9984" s="28"/>
      <c r="F9984" s="28"/>
      <c r="G9984" s="28"/>
      <c r="H9984" s="28"/>
      <c r="I9984" s="28"/>
      <c r="J9984" s="28"/>
      <c r="K9984" s="28"/>
      <c r="L9984" s="28"/>
      <c r="M9984" s="28"/>
      <c r="N9984" s="28"/>
      <c r="O9984" s="28"/>
      <c r="P9984" s="28"/>
      <c r="Q9984" s="28"/>
      <c r="R9984" s="28"/>
    </row>
    <row r="9985" spans="2:18">
      <c r="B9985" s="28"/>
      <c r="C9985" s="28"/>
      <c r="D9985" s="28"/>
      <c r="E9985" s="28"/>
      <c r="F9985" s="28"/>
      <c r="G9985" s="28"/>
      <c r="H9985" s="28"/>
      <c r="I9985" s="28"/>
      <c r="J9985" s="28"/>
      <c r="K9985" s="28"/>
      <c r="L9985" s="28"/>
      <c r="M9985" s="28"/>
      <c r="N9985" s="28"/>
      <c r="O9985" s="28"/>
      <c r="P9985" s="28"/>
      <c r="Q9985" s="28"/>
      <c r="R9985" s="28"/>
    </row>
    <row r="9986" spans="2:18">
      <c r="B9986" s="28"/>
      <c r="C9986" s="28"/>
      <c r="D9986" s="28"/>
      <c r="E9986" s="28"/>
      <c r="F9986" s="28"/>
      <c r="G9986" s="28"/>
      <c r="H9986" s="28"/>
      <c r="I9986" s="28"/>
      <c r="J9986" s="28"/>
      <c r="K9986" s="28"/>
      <c r="L9986" s="28"/>
      <c r="M9986" s="28"/>
      <c r="N9986" s="28"/>
      <c r="O9986" s="28"/>
      <c r="P9986" s="28"/>
      <c r="Q9986" s="28"/>
      <c r="R9986" s="28"/>
    </row>
    <row r="9987" spans="2:18">
      <c r="B9987" s="28"/>
      <c r="C9987" s="28"/>
      <c r="D9987" s="28"/>
      <c r="E9987" s="28"/>
      <c r="F9987" s="28"/>
      <c r="G9987" s="28"/>
      <c r="H9987" s="28"/>
      <c r="I9987" s="28"/>
      <c r="J9987" s="28"/>
      <c r="K9987" s="28"/>
      <c r="L9987" s="28"/>
      <c r="M9987" s="28"/>
      <c r="N9987" s="28"/>
      <c r="O9987" s="28"/>
      <c r="P9987" s="28"/>
      <c r="Q9987" s="28"/>
      <c r="R9987" s="28"/>
    </row>
    <row r="9988" spans="2:18">
      <c r="B9988" s="28"/>
      <c r="C9988" s="28"/>
      <c r="D9988" s="28"/>
      <c r="E9988" s="28"/>
      <c r="F9988" s="28"/>
      <c r="G9988" s="28"/>
      <c r="H9988" s="28"/>
      <c r="I9988" s="28"/>
      <c r="J9988" s="28"/>
      <c r="K9988" s="28"/>
      <c r="L9988" s="28"/>
      <c r="M9988" s="28"/>
      <c r="N9988" s="28"/>
      <c r="O9988" s="28"/>
      <c r="P9988" s="28"/>
      <c r="Q9988" s="28"/>
      <c r="R9988" s="28"/>
    </row>
    <row r="9989" spans="2:18">
      <c r="B9989" s="28"/>
      <c r="C9989" s="28"/>
      <c r="D9989" s="28"/>
      <c r="E9989" s="28"/>
      <c r="F9989" s="28"/>
      <c r="G9989" s="28"/>
      <c r="H9989" s="28"/>
      <c r="I9989" s="28"/>
      <c r="J9989" s="28"/>
      <c r="K9989" s="28"/>
      <c r="L9989" s="28"/>
      <c r="M9989" s="28"/>
      <c r="N9989" s="28"/>
      <c r="O9989" s="28"/>
      <c r="P9989" s="28"/>
      <c r="Q9989" s="28"/>
      <c r="R9989" s="28"/>
    </row>
    <row r="9990" spans="2:18">
      <c r="B9990" s="28"/>
      <c r="C9990" s="28"/>
      <c r="D9990" s="28"/>
      <c r="E9990" s="28"/>
      <c r="F9990" s="28"/>
      <c r="G9990" s="28"/>
      <c r="H9990" s="28"/>
      <c r="I9990" s="28"/>
      <c r="J9990" s="28"/>
      <c r="K9990" s="28"/>
      <c r="L9990" s="28"/>
      <c r="M9990" s="28"/>
      <c r="N9990" s="28"/>
      <c r="O9990" s="28"/>
      <c r="P9990" s="28"/>
      <c r="Q9990" s="28"/>
      <c r="R9990" s="28"/>
    </row>
    <row r="9991" spans="2:18">
      <c r="B9991" s="28"/>
      <c r="C9991" s="28"/>
      <c r="D9991" s="28"/>
      <c r="E9991" s="28"/>
      <c r="F9991" s="28"/>
      <c r="G9991" s="28"/>
      <c r="H9991" s="28"/>
      <c r="I9991" s="28"/>
      <c r="J9991" s="28"/>
      <c r="K9991" s="28"/>
      <c r="L9991" s="28"/>
      <c r="M9991" s="28"/>
      <c r="N9991" s="28"/>
      <c r="O9991" s="28"/>
      <c r="P9991" s="28"/>
      <c r="Q9991" s="28"/>
      <c r="R9991" s="28"/>
    </row>
    <row r="9992" spans="2:18">
      <c r="B9992" s="28"/>
      <c r="C9992" s="28"/>
      <c r="D9992" s="28"/>
      <c r="E9992" s="28"/>
      <c r="F9992" s="28"/>
      <c r="G9992" s="28"/>
      <c r="H9992" s="28"/>
      <c r="I9992" s="28"/>
      <c r="J9992" s="28"/>
      <c r="K9992" s="28"/>
      <c r="L9992" s="28"/>
      <c r="M9992" s="28"/>
      <c r="N9992" s="28"/>
      <c r="O9992" s="28"/>
      <c r="P9992" s="28"/>
      <c r="Q9992" s="28"/>
      <c r="R9992" s="28"/>
    </row>
    <row r="9993" spans="2:18">
      <c r="B9993" s="28"/>
      <c r="C9993" s="28"/>
      <c r="D9993" s="28"/>
      <c r="E9993" s="28"/>
      <c r="F9993" s="28"/>
      <c r="G9993" s="28"/>
      <c r="H9993" s="28"/>
      <c r="I9993" s="28"/>
      <c r="J9993" s="28"/>
      <c r="K9993" s="28"/>
      <c r="L9993" s="28"/>
      <c r="M9993" s="28"/>
      <c r="N9993" s="28"/>
      <c r="O9993" s="28"/>
      <c r="P9993" s="28"/>
      <c r="Q9993" s="28"/>
      <c r="R9993" s="28"/>
    </row>
    <row r="9994" spans="2:18">
      <c r="B9994" s="28"/>
      <c r="C9994" s="28"/>
      <c r="D9994" s="28"/>
      <c r="E9994" s="28"/>
      <c r="F9994" s="28"/>
      <c r="G9994" s="28"/>
      <c r="H9994" s="28"/>
      <c r="I9994" s="28"/>
      <c r="J9994" s="28"/>
      <c r="K9994" s="28"/>
      <c r="L9994" s="28"/>
      <c r="M9994" s="28"/>
      <c r="N9994" s="28"/>
      <c r="O9994" s="28"/>
      <c r="P9994" s="28"/>
      <c r="Q9994" s="28"/>
      <c r="R9994" s="28"/>
    </row>
    <row r="9995" spans="2:18">
      <c r="B9995" s="28"/>
      <c r="C9995" s="28"/>
      <c r="D9995" s="28"/>
      <c r="E9995" s="28"/>
      <c r="F9995" s="28"/>
      <c r="G9995" s="28"/>
      <c r="H9995" s="28"/>
      <c r="I9995" s="28"/>
      <c r="J9995" s="28"/>
      <c r="K9995" s="28"/>
      <c r="L9995" s="28"/>
      <c r="M9995" s="28"/>
      <c r="N9995" s="28"/>
      <c r="O9995" s="28"/>
      <c r="P9995" s="28"/>
      <c r="Q9995" s="28"/>
      <c r="R9995" s="28"/>
    </row>
    <row r="9996" spans="2:18">
      <c r="B9996" s="28"/>
      <c r="C9996" s="28"/>
      <c r="D9996" s="28"/>
      <c r="E9996" s="28"/>
      <c r="F9996" s="28"/>
      <c r="G9996" s="28"/>
      <c r="H9996" s="28"/>
      <c r="I9996" s="28"/>
      <c r="J9996" s="28"/>
      <c r="K9996" s="28"/>
      <c r="L9996" s="28"/>
      <c r="M9996" s="28"/>
      <c r="N9996" s="28"/>
      <c r="O9996" s="28"/>
      <c r="P9996" s="28"/>
      <c r="Q9996" s="28"/>
      <c r="R9996" s="28"/>
    </row>
    <row r="9997" spans="2:18">
      <c r="B9997" s="28"/>
      <c r="C9997" s="28"/>
      <c r="D9997" s="28"/>
      <c r="E9997" s="28"/>
      <c r="F9997" s="28"/>
      <c r="G9997" s="28"/>
      <c r="H9997" s="28"/>
      <c r="I9997" s="28"/>
      <c r="J9997" s="28"/>
      <c r="K9997" s="28"/>
      <c r="L9997" s="28"/>
      <c r="M9997" s="28"/>
      <c r="N9997" s="28"/>
      <c r="O9997" s="28"/>
      <c r="P9997" s="28"/>
      <c r="Q9997" s="28"/>
      <c r="R9997" s="28"/>
    </row>
    <row r="9998" spans="2:18">
      <c r="B9998" s="28"/>
      <c r="C9998" s="28"/>
      <c r="D9998" s="28"/>
      <c r="E9998" s="28"/>
      <c r="F9998" s="28"/>
      <c r="G9998" s="28"/>
      <c r="H9998" s="28"/>
      <c r="I9998" s="28"/>
      <c r="J9998" s="28"/>
      <c r="K9998" s="28"/>
      <c r="L9998" s="28"/>
      <c r="M9998" s="28"/>
      <c r="N9998" s="28"/>
      <c r="O9998" s="28"/>
      <c r="P9998" s="28"/>
      <c r="Q9998" s="28"/>
      <c r="R9998" s="28"/>
    </row>
    <row r="9999" spans="2:18">
      <c r="B9999" s="28"/>
      <c r="C9999" s="28"/>
      <c r="D9999" s="28"/>
      <c r="E9999" s="28"/>
      <c r="F9999" s="28"/>
      <c r="G9999" s="28"/>
      <c r="H9999" s="28"/>
      <c r="I9999" s="28"/>
      <c r="J9999" s="28"/>
      <c r="K9999" s="28"/>
      <c r="L9999" s="28"/>
      <c r="M9999" s="28"/>
      <c r="N9999" s="28"/>
      <c r="O9999" s="28"/>
      <c r="P9999" s="28"/>
      <c r="Q9999" s="28"/>
      <c r="R9999" s="28"/>
    </row>
    <row r="10000" spans="2:18">
      <c r="B10000" s="28"/>
      <c r="C10000" s="28"/>
      <c r="D10000" s="28"/>
      <c r="E10000" s="28"/>
      <c r="F10000" s="28"/>
      <c r="G10000" s="28"/>
      <c r="H10000" s="28"/>
      <c r="I10000" s="28"/>
      <c r="J10000" s="28"/>
      <c r="K10000" s="28"/>
      <c r="L10000" s="28"/>
      <c r="M10000" s="28"/>
      <c r="N10000" s="28"/>
      <c r="O10000" s="28"/>
      <c r="P10000" s="28"/>
      <c r="Q10000" s="28"/>
      <c r="R10000" s="28"/>
    </row>
    <row r="10001" spans="2:18">
      <c r="B10001" s="28"/>
      <c r="C10001" s="28"/>
      <c r="D10001" s="28"/>
      <c r="E10001" s="28"/>
      <c r="F10001" s="28"/>
      <c r="G10001" s="28"/>
      <c r="H10001" s="28"/>
      <c r="I10001" s="28"/>
      <c r="J10001" s="28"/>
      <c r="K10001" s="28"/>
      <c r="L10001" s="28"/>
      <c r="M10001" s="28"/>
      <c r="N10001" s="28"/>
      <c r="O10001" s="28"/>
      <c r="P10001" s="28"/>
      <c r="Q10001" s="28"/>
      <c r="R10001" s="28"/>
    </row>
    <row r="10002" spans="2:18">
      <c r="B10002" s="28"/>
      <c r="C10002" s="28"/>
      <c r="D10002" s="28"/>
      <c r="E10002" s="28"/>
      <c r="F10002" s="28"/>
      <c r="G10002" s="28"/>
      <c r="H10002" s="28"/>
      <c r="I10002" s="28"/>
      <c r="J10002" s="28"/>
      <c r="K10002" s="28"/>
      <c r="L10002" s="28"/>
      <c r="M10002" s="28"/>
      <c r="N10002" s="28"/>
      <c r="O10002" s="28"/>
      <c r="P10002" s="28"/>
      <c r="Q10002" s="28"/>
      <c r="R10002" s="28"/>
    </row>
    <row r="10003" spans="2:18">
      <c r="B10003" s="28"/>
      <c r="C10003" s="28"/>
      <c r="D10003" s="28"/>
      <c r="E10003" s="28"/>
      <c r="F10003" s="28"/>
      <c r="G10003" s="28"/>
      <c r="H10003" s="28"/>
      <c r="I10003" s="28"/>
      <c r="J10003" s="28"/>
      <c r="K10003" s="28"/>
      <c r="L10003" s="28"/>
      <c r="M10003" s="28"/>
      <c r="N10003" s="28"/>
      <c r="O10003" s="28"/>
      <c r="P10003" s="28"/>
      <c r="Q10003" s="28"/>
      <c r="R10003" s="28"/>
    </row>
    <row r="10004" spans="2:18">
      <c r="B10004" s="28"/>
      <c r="C10004" s="28"/>
      <c r="D10004" s="28"/>
      <c r="E10004" s="28"/>
      <c r="F10004" s="28"/>
      <c r="G10004" s="28"/>
      <c r="H10004" s="28"/>
      <c r="I10004" s="28"/>
      <c r="J10004" s="28"/>
      <c r="K10004" s="28"/>
      <c r="L10004" s="28"/>
      <c r="M10004" s="28"/>
      <c r="N10004" s="28"/>
      <c r="O10004" s="28"/>
      <c r="P10004" s="28"/>
      <c r="Q10004" s="28"/>
      <c r="R10004" s="28"/>
    </row>
    <row r="10005" spans="2:18">
      <c r="B10005" s="28"/>
      <c r="C10005" s="28"/>
      <c r="D10005" s="28"/>
      <c r="E10005" s="28"/>
      <c r="F10005" s="28"/>
      <c r="G10005" s="28"/>
      <c r="H10005" s="28"/>
      <c r="I10005" s="28"/>
      <c r="J10005" s="28"/>
      <c r="K10005" s="28"/>
      <c r="L10005" s="28"/>
      <c r="M10005" s="28"/>
      <c r="N10005" s="28"/>
      <c r="O10005" s="28"/>
      <c r="P10005" s="28"/>
      <c r="Q10005" s="28"/>
      <c r="R10005" s="28"/>
    </row>
    <row r="10006" spans="2:18">
      <c r="B10006" s="28"/>
      <c r="C10006" s="28"/>
      <c r="D10006" s="28"/>
      <c r="E10006" s="28"/>
      <c r="F10006" s="28"/>
      <c r="G10006" s="28"/>
      <c r="H10006" s="28"/>
      <c r="I10006" s="28"/>
      <c r="J10006" s="28"/>
      <c r="K10006" s="28"/>
      <c r="L10006" s="28"/>
      <c r="M10006" s="28"/>
      <c r="N10006" s="28"/>
      <c r="O10006" s="28"/>
      <c r="P10006" s="28"/>
      <c r="Q10006" s="28"/>
      <c r="R10006" s="28"/>
    </row>
    <row r="10007" spans="2:18">
      <c r="B10007" s="28"/>
      <c r="C10007" s="28"/>
      <c r="D10007" s="28"/>
      <c r="E10007" s="28"/>
      <c r="F10007" s="28"/>
      <c r="G10007" s="28"/>
      <c r="H10007" s="28"/>
      <c r="I10007" s="28"/>
      <c r="J10007" s="28"/>
      <c r="K10007" s="28"/>
      <c r="L10007" s="28"/>
      <c r="M10007" s="28"/>
      <c r="N10007" s="28"/>
      <c r="O10007" s="28"/>
      <c r="P10007" s="28"/>
      <c r="Q10007" s="28"/>
      <c r="R10007" s="28"/>
    </row>
    <row r="10008" spans="2:18">
      <c r="B10008" s="28"/>
      <c r="C10008" s="28"/>
      <c r="D10008" s="28"/>
      <c r="E10008" s="28"/>
      <c r="F10008" s="28"/>
      <c r="G10008" s="28"/>
      <c r="H10008" s="28"/>
      <c r="I10008" s="28"/>
      <c r="J10008" s="28"/>
      <c r="K10008" s="28"/>
      <c r="L10008" s="28"/>
      <c r="M10008" s="28"/>
      <c r="N10008" s="28"/>
      <c r="O10008" s="28"/>
      <c r="P10008" s="28"/>
      <c r="Q10008" s="28"/>
      <c r="R10008" s="28"/>
    </row>
    <row r="10009" spans="2:18">
      <c r="B10009" s="28"/>
      <c r="C10009" s="28"/>
      <c r="D10009" s="28"/>
      <c r="E10009" s="28"/>
      <c r="F10009" s="28"/>
      <c r="G10009" s="28"/>
      <c r="H10009" s="28"/>
      <c r="I10009" s="28"/>
      <c r="J10009" s="28"/>
      <c r="K10009" s="28"/>
      <c r="L10009" s="28"/>
      <c r="M10009" s="28"/>
      <c r="N10009" s="28"/>
      <c r="O10009" s="28"/>
      <c r="P10009" s="28"/>
      <c r="Q10009" s="28"/>
      <c r="R10009" s="28"/>
    </row>
    <row r="10010" spans="2:18">
      <c r="B10010" s="28"/>
      <c r="C10010" s="28"/>
      <c r="D10010" s="28"/>
      <c r="E10010" s="28"/>
      <c r="F10010" s="28"/>
      <c r="G10010" s="28"/>
      <c r="H10010" s="28"/>
      <c r="I10010" s="28"/>
      <c r="J10010" s="28"/>
      <c r="K10010" s="28"/>
      <c r="L10010" s="28"/>
      <c r="M10010" s="28"/>
      <c r="N10010" s="28"/>
      <c r="O10010" s="28"/>
      <c r="P10010" s="28"/>
      <c r="Q10010" s="28"/>
      <c r="R10010" s="28"/>
    </row>
    <row r="10011" spans="2:18">
      <c r="B10011" s="28"/>
      <c r="C10011" s="28"/>
      <c r="D10011" s="28"/>
      <c r="E10011" s="28"/>
      <c r="F10011" s="28"/>
      <c r="G10011" s="28"/>
      <c r="H10011" s="28"/>
      <c r="I10011" s="28"/>
      <c r="J10011" s="28"/>
      <c r="K10011" s="28"/>
      <c r="L10011" s="28"/>
      <c r="M10011" s="28"/>
      <c r="N10011" s="28"/>
      <c r="O10011" s="28"/>
      <c r="P10011" s="28"/>
      <c r="Q10011" s="28"/>
      <c r="R10011" s="28"/>
    </row>
    <row r="10012" spans="2:18">
      <c r="B10012" s="28"/>
      <c r="C10012" s="28"/>
      <c r="D10012" s="28"/>
      <c r="E10012" s="28"/>
      <c r="F10012" s="28"/>
      <c r="G10012" s="28"/>
      <c r="H10012" s="28"/>
      <c r="I10012" s="28"/>
      <c r="J10012" s="28"/>
      <c r="K10012" s="28"/>
      <c r="L10012" s="28"/>
      <c r="M10012" s="28"/>
      <c r="N10012" s="28"/>
      <c r="O10012" s="28"/>
      <c r="P10012" s="28"/>
      <c r="Q10012" s="28"/>
      <c r="R10012" s="28"/>
    </row>
    <row r="10013" spans="2:18">
      <c r="B10013" s="28"/>
      <c r="C10013" s="28"/>
      <c r="D10013" s="28"/>
      <c r="E10013" s="28"/>
      <c r="F10013" s="28"/>
      <c r="G10013" s="28"/>
      <c r="H10013" s="28"/>
      <c r="I10013" s="28"/>
      <c r="J10013" s="28"/>
      <c r="K10013" s="28"/>
      <c r="L10013" s="28"/>
      <c r="M10013" s="28"/>
      <c r="N10013" s="28"/>
      <c r="O10013" s="28"/>
      <c r="P10013" s="28"/>
      <c r="Q10013" s="28"/>
      <c r="R10013" s="28"/>
    </row>
    <row r="10014" spans="2:18">
      <c r="B10014" s="28"/>
      <c r="C10014" s="28"/>
      <c r="D10014" s="28"/>
      <c r="E10014" s="28"/>
      <c r="F10014" s="28"/>
      <c r="G10014" s="28"/>
      <c r="H10014" s="28"/>
      <c r="I10014" s="28"/>
      <c r="J10014" s="28"/>
      <c r="K10014" s="28"/>
      <c r="L10014" s="28"/>
      <c r="M10014" s="28"/>
      <c r="N10014" s="28"/>
      <c r="O10014" s="28"/>
      <c r="P10014" s="28"/>
      <c r="Q10014" s="28"/>
      <c r="R10014" s="28"/>
    </row>
    <row r="10015" spans="2:18">
      <c r="B10015" s="28"/>
      <c r="C10015" s="28"/>
      <c r="D10015" s="28"/>
      <c r="E10015" s="28"/>
      <c r="F10015" s="28"/>
      <c r="G10015" s="28"/>
      <c r="H10015" s="28"/>
      <c r="I10015" s="28"/>
      <c r="J10015" s="28"/>
      <c r="K10015" s="28"/>
      <c r="L10015" s="28"/>
      <c r="M10015" s="28"/>
      <c r="N10015" s="28"/>
      <c r="O10015" s="28"/>
      <c r="P10015" s="28"/>
      <c r="Q10015" s="28"/>
      <c r="R10015" s="28"/>
    </row>
    <row r="10016" spans="2:18">
      <c r="B10016" s="28"/>
      <c r="C10016" s="28"/>
      <c r="D10016" s="28"/>
      <c r="E10016" s="28"/>
      <c r="F10016" s="28"/>
      <c r="G10016" s="28"/>
      <c r="H10016" s="28"/>
      <c r="I10016" s="28"/>
      <c r="J10016" s="28"/>
      <c r="K10016" s="28"/>
      <c r="L10016" s="28"/>
      <c r="M10016" s="28"/>
      <c r="N10016" s="28"/>
      <c r="O10016" s="28"/>
      <c r="P10016" s="28"/>
      <c r="Q10016" s="28"/>
      <c r="R10016" s="28"/>
    </row>
    <row r="10017" spans="2:18">
      <c r="B10017" s="28"/>
      <c r="C10017" s="28"/>
      <c r="D10017" s="28"/>
      <c r="E10017" s="28"/>
      <c r="F10017" s="28"/>
      <c r="G10017" s="28"/>
      <c r="H10017" s="28"/>
      <c r="I10017" s="28"/>
      <c r="J10017" s="28"/>
      <c r="K10017" s="28"/>
      <c r="L10017" s="28"/>
      <c r="M10017" s="28"/>
      <c r="N10017" s="28"/>
      <c r="O10017" s="28"/>
      <c r="P10017" s="28"/>
      <c r="Q10017" s="28"/>
      <c r="R10017" s="28"/>
    </row>
    <row r="10018" spans="2:18">
      <c r="B10018" s="28"/>
      <c r="C10018" s="28"/>
      <c r="D10018" s="28"/>
      <c r="E10018" s="28"/>
      <c r="F10018" s="28"/>
      <c r="G10018" s="28"/>
      <c r="H10018" s="28"/>
      <c r="I10018" s="28"/>
      <c r="J10018" s="28"/>
      <c r="K10018" s="28"/>
      <c r="L10018" s="28"/>
      <c r="M10018" s="28"/>
      <c r="N10018" s="28"/>
      <c r="O10018" s="28"/>
      <c r="P10018" s="28"/>
      <c r="Q10018" s="28"/>
      <c r="R10018" s="28"/>
    </row>
    <row r="10019" spans="2:18">
      <c r="B10019" s="28"/>
      <c r="C10019" s="28"/>
      <c r="D10019" s="28"/>
      <c r="E10019" s="28"/>
      <c r="F10019" s="28"/>
      <c r="G10019" s="28"/>
      <c r="H10019" s="28"/>
      <c r="I10019" s="28"/>
      <c r="J10019" s="28"/>
      <c r="K10019" s="28"/>
      <c r="L10019" s="28"/>
      <c r="M10019" s="28"/>
      <c r="N10019" s="28"/>
      <c r="O10019" s="28"/>
      <c r="P10019" s="28"/>
      <c r="Q10019" s="28"/>
      <c r="R10019" s="28"/>
    </row>
    <row r="10020" spans="2:18">
      <c r="B10020" s="28"/>
      <c r="C10020" s="28"/>
      <c r="D10020" s="28"/>
      <c r="E10020" s="28"/>
      <c r="F10020" s="28"/>
      <c r="G10020" s="28"/>
      <c r="H10020" s="28"/>
      <c r="I10020" s="28"/>
      <c r="J10020" s="28"/>
      <c r="K10020" s="28"/>
      <c r="L10020" s="28"/>
      <c r="M10020" s="28"/>
      <c r="N10020" s="28"/>
      <c r="O10020" s="28"/>
      <c r="P10020" s="28"/>
      <c r="Q10020" s="28"/>
      <c r="R10020" s="28"/>
    </row>
    <row r="10021" spans="2:18">
      <c r="B10021" s="28"/>
      <c r="C10021" s="28"/>
      <c r="D10021" s="28"/>
      <c r="E10021" s="28"/>
      <c r="F10021" s="28"/>
      <c r="G10021" s="28"/>
      <c r="H10021" s="28"/>
      <c r="I10021" s="28"/>
      <c r="J10021" s="28"/>
      <c r="K10021" s="28"/>
      <c r="L10021" s="28"/>
      <c r="M10021" s="28"/>
      <c r="N10021" s="28"/>
      <c r="O10021" s="28"/>
      <c r="P10021" s="28"/>
      <c r="Q10021" s="28"/>
      <c r="R10021" s="28"/>
    </row>
    <row r="10022" spans="2:18">
      <c r="B10022" s="28"/>
      <c r="C10022" s="28"/>
      <c r="D10022" s="28"/>
      <c r="E10022" s="28"/>
      <c r="F10022" s="28"/>
      <c r="G10022" s="28"/>
      <c r="H10022" s="28"/>
      <c r="I10022" s="28"/>
      <c r="J10022" s="28"/>
      <c r="K10022" s="28"/>
      <c r="L10022" s="28"/>
      <c r="M10022" s="28"/>
      <c r="N10022" s="28"/>
      <c r="O10022" s="28"/>
      <c r="P10022" s="28"/>
      <c r="Q10022" s="28"/>
      <c r="R10022" s="28"/>
    </row>
    <row r="10023" spans="2:18">
      <c r="B10023" s="28"/>
      <c r="C10023" s="28"/>
      <c r="D10023" s="28"/>
      <c r="E10023" s="28"/>
      <c r="F10023" s="28"/>
      <c r="G10023" s="28"/>
      <c r="H10023" s="28"/>
      <c r="I10023" s="28"/>
      <c r="J10023" s="28"/>
      <c r="K10023" s="28"/>
      <c r="L10023" s="28"/>
      <c r="M10023" s="28"/>
      <c r="N10023" s="28"/>
      <c r="O10023" s="28"/>
      <c r="P10023" s="28"/>
      <c r="Q10023" s="28"/>
      <c r="R10023" s="28"/>
    </row>
    <row r="10024" spans="2:18">
      <c r="B10024" s="28"/>
      <c r="C10024" s="28"/>
      <c r="D10024" s="28"/>
      <c r="E10024" s="28"/>
      <c r="F10024" s="28"/>
      <c r="G10024" s="28"/>
      <c r="H10024" s="28"/>
      <c r="I10024" s="28"/>
      <c r="J10024" s="28"/>
      <c r="K10024" s="28"/>
      <c r="L10024" s="28"/>
      <c r="M10024" s="28"/>
      <c r="N10024" s="28"/>
      <c r="O10024" s="28"/>
      <c r="P10024" s="28"/>
      <c r="Q10024" s="28"/>
      <c r="R10024" s="28"/>
    </row>
    <row r="10025" spans="2:18">
      <c r="B10025" s="28"/>
      <c r="C10025" s="28"/>
      <c r="D10025" s="28"/>
      <c r="E10025" s="28"/>
      <c r="F10025" s="28"/>
      <c r="G10025" s="28"/>
      <c r="H10025" s="28"/>
      <c r="I10025" s="28"/>
      <c r="J10025" s="28"/>
      <c r="K10025" s="28"/>
      <c r="L10025" s="28"/>
      <c r="M10025" s="28"/>
      <c r="N10025" s="28"/>
      <c r="O10025" s="28"/>
      <c r="P10025" s="28"/>
      <c r="Q10025" s="28"/>
      <c r="R10025" s="28"/>
    </row>
    <row r="10026" spans="2:18">
      <c r="B10026" s="28"/>
      <c r="C10026" s="28"/>
      <c r="D10026" s="28"/>
      <c r="E10026" s="28"/>
      <c r="F10026" s="28"/>
      <c r="G10026" s="28"/>
      <c r="H10026" s="28"/>
      <c r="I10026" s="28"/>
      <c r="J10026" s="28"/>
      <c r="K10026" s="28"/>
      <c r="L10026" s="28"/>
      <c r="M10026" s="28"/>
      <c r="N10026" s="28"/>
      <c r="O10026" s="28"/>
      <c r="P10026" s="28"/>
      <c r="Q10026" s="28"/>
      <c r="R10026" s="28"/>
    </row>
    <row r="10027" spans="2:18">
      <c r="B10027" s="28"/>
      <c r="C10027" s="28"/>
      <c r="D10027" s="28"/>
      <c r="E10027" s="28"/>
      <c r="F10027" s="28"/>
      <c r="G10027" s="28"/>
      <c r="H10027" s="28"/>
      <c r="I10027" s="28"/>
      <c r="J10027" s="28"/>
      <c r="K10027" s="28"/>
      <c r="L10027" s="28"/>
      <c r="M10027" s="28"/>
      <c r="N10027" s="28"/>
      <c r="O10027" s="28"/>
      <c r="P10027" s="28"/>
      <c r="Q10027" s="28"/>
      <c r="R10027" s="28"/>
    </row>
    <row r="10028" spans="2:18">
      <c r="B10028" s="28"/>
      <c r="C10028" s="28"/>
      <c r="D10028" s="28"/>
      <c r="E10028" s="28"/>
      <c r="F10028" s="28"/>
      <c r="G10028" s="28"/>
      <c r="H10028" s="28"/>
      <c r="I10028" s="28"/>
      <c r="J10028" s="28"/>
      <c r="K10028" s="28"/>
      <c r="L10028" s="28"/>
      <c r="M10028" s="28"/>
      <c r="N10028" s="28"/>
      <c r="O10028" s="28"/>
      <c r="P10028" s="28"/>
      <c r="Q10028" s="28"/>
      <c r="R10028" s="28"/>
    </row>
    <row r="10029" spans="2:18">
      <c r="B10029" s="28"/>
      <c r="C10029" s="28"/>
      <c r="D10029" s="28"/>
      <c r="E10029" s="28"/>
      <c r="F10029" s="28"/>
      <c r="G10029" s="28"/>
      <c r="H10029" s="28"/>
      <c r="I10029" s="28"/>
      <c r="J10029" s="28"/>
      <c r="K10029" s="28"/>
      <c r="L10029" s="28"/>
      <c r="M10029" s="28"/>
      <c r="N10029" s="28"/>
      <c r="O10029" s="28"/>
      <c r="P10029" s="28"/>
      <c r="Q10029" s="28"/>
      <c r="R10029" s="28"/>
    </row>
    <row r="10030" spans="2:18">
      <c r="B10030" s="28"/>
      <c r="C10030" s="28"/>
      <c r="D10030" s="28"/>
      <c r="E10030" s="28"/>
      <c r="F10030" s="28"/>
      <c r="G10030" s="28"/>
      <c r="H10030" s="28"/>
      <c r="I10030" s="28"/>
      <c r="J10030" s="28"/>
      <c r="K10030" s="28"/>
      <c r="L10030" s="28"/>
      <c r="M10030" s="28"/>
      <c r="N10030" s="28"/>
      <c r="O10030" s="28"/>
      <c r="P10030" s="28"/>
      <c r="Q10030" s="28"/>
      <c r="R10030" s="28"/>
    </row>
    <row r="10031" spans="2:18">
      <c r="B10031" s="28"/>
      <c r="C10031" s="28"/>
      <c r="D10031" s="28"/>
      <c r="E10031" s="28"/>
      <c r="F10031" s="28"/>
      <c r="G10031" s="28"/>
      <c r="H10031" s="28"/>
      <c r="I10031" s="28"/>
      <c r="J10031" s="28"/>
      <c r="K10031" s="28"/>
      <c r="L10031" s="28"/>
      <c r="M10031" s="28"/>
      <c r="N10031" s="28"/>
      <c r="O10031" s="28"/>
      <c r="P10031" s="28"/>
      <c r="Q10031" s="28"/>
      <c r="R10031" s="28"/>
    </row>
    <row r="10032" spans="2:18">
      <c r="B10032" s="28"/>
      <c r="C10032" s="28"/>
      <c r="D10032" s="28"/>
      <c r="E10032" s="28"/>
      <c r="F10032" s="28"/>
      <c r="G10032" s="28"/>
      <c r="H10032" s="28"/>
      <c r="I10032" s="28"/>
      <c r="J10032" s="28"/>
      <c r="K10032" s="28"/>
      <c r="L10032" s="28"/>
      <c r="M10032" s="28"/>
      <c r="N10032" s="28"/>
      <c r="O10032" s="28"/>
      <c r="P10032" s="28"/>
      <c r="Q10032" s="28"/>
      <c r="R10032" s="28"/>
    </row>
    <row r="10033" spans="2:18">
      <c r="B10033" s="28"/>
      <c r="C10033" s="28"/>
      <c r="D10033" s="28"/>
      <c r="E10033" s="28"/>
      <c r="F10033" s="28"/>
      <c r="G10033" s="28"/>
      <c r="H10033" s="28"/>
      <c r="I10033" s="28"/>
      <c r="J10033" s="28"/>
      <c r="K10033" s="28"/>
      <c r="L10033" s="28"/>
      <c r="M10033" s="28"/>
      <c r="N10033" s="28"/>
      <c r="O10033" s="28"/>
      <c r="P10033" s="28"/>
      <c r="Q10033" s="28"/>
      <c r="R10033" s="28"/>
    </row>
    <row r="10034" spans="2:18">
      <c r="B10034" s="28"/>
      <c r="C10034" s="28"/>
      <c r="D10034" s="28"/>
      <c r="E10034" s="28"/>
      <c r="F10034" s="28"/>
      <c r="G10034" s="28"/>
      <c r="H10034" s="28"/>
      <c r="I10034" s="28"/>
      <c r="J10034" s="28"/>
      <c r="K10034" s="28"/>
      <c r="L10034" s="28"/>
      <c r="M10034" s="28"/>
      <c r="N10034" s="28"/>
      <c r="O10034" s="28"/>
      <c r="P10034" s="28"/>
      <c r="Q10034" s="28"/>
      <c r="R10034" s="28"/>
    </row>
    <row r="10035" spans="2:18">
      <c r="B10035" s="28"/>
      <c r="C10035" s="28"/>
      <c r="D10035" s="28"/>
      <c r="E10035" s="28"/>
      <c r="F10035" s="28"/>
      <c r="G10035" s="28"/>
      <c r="H10035" s="28"/>
      <c r="I10035" s="28"/>
      <c r="J10035" s="28"/>
      <c r="K10035" s="28"/>
      <c r="L10035" s="28"/>
      <c r="M10035" s="28"/>
      <c r="N10035" s="28"/>
      <c r="O10035" s="28"/>
      <c r="P10035" s="28"/>
      <c r="Q10035" s="28"/>
      <c r="R10035" s="28"/>
    </row>
    <row r="10036" spans="2:18">
      <c r="B10036" s="28"/>
      <c r="C10036" s="28"/>
      <c r="D10036" s="28"/>
      <c r="E10036" s="28"/>
      <c r="F10036" s="28"/>
      <c r="G10036" s="28"/>
      <c r="H10036" s="28"/>
      <c r="I10036" s="28"/>
      <c r="J10036" s="28"/>
      <c r="K10036" s="28"/>
      <c r="L10036" s="28"/>
      <c r="M10036" s="28"/>
      <c r="N10036" s="28"/>
      <c r="O10036" s="28"/>
      <c r="P10036" s="28"/>
      <c r="Q10036" s="28"/>
      <c r="R10036" s="28"/>
    </row>
    <row r="10037" spans="2:18">
      <c r="B10037" s="28"/>
      <c r="C10037" s="28"/>
      <c r="D10037" s="28"/>
      <c r="E10037" s="28"/>
      <c r="F10037" s="28"/>
      <c r="G10037" s="28"/>
      <c r="H10037" s="28"/>
      <c r="I10037" s="28"/>
      <c r="J10037" s="28"/>
      <c r="K10037" s="28"/>
      <c r="L10037" s="28"/>
      <c r="M10037" s="28"/>
      <c r="N10037" s="28"/>
      <c r="O10037" s="28"/>
      <c r="P10037" s="28"/>
      <c r="Q10037" s="28"/>
      <c r="R10037" s="28"/>
    </row>
    <row r="10038" spans="2:18">
      <c r="B10038" s="28"/>
      <c r="C10038" s="28"/>
      <c r="D10038" s="28"/>
      <c r="E10038" s="28"/>
      <c r="F10038" s="28"/>
      <c r="G10038" s="28"/>
      <c r="H10038" s="28"/>
      <c r="I10038" s="28"/>
      <c r="J10038" s="28"/>
      <c r="K10038" s="28"/>
      <c r="L10038" s="28"/>
      <c r="M10038" s="28"/>
      <c r="N10038" s="28"/>
      <c r="O10038" s="28"/>
      <c r="P10038" s="28"/>
      <c r="Q10038" s="28"/>
      <c r="R10038" s="28"/>
    </row>
    <row r="10039" spans="2:18">
      <c r="B10039" s="28"/>
      <c r="C10039" s="28"/>
      <c r="D10039" s="28"/>
      <c r="E10039" s="28"/>
      <c r="F10039" s="28"/>
      <c r="G10039" s="28"/>
      <c r="H10039" s="28"/>
      <c r="I10039" s="28"/>
      <c r="J10039" s="28"/>
      <c r="K10039" s="28"/>
      <c r="L10039" s="28"/>
      <c r="M10039" s="28"/>
      <c r="N10039" s="28"/>
      <c r="O10039" s="28"/>
      <c r="P10039" s="28"/>
      <c r="Q10039" s="28"/>
      <c r="R10039" s="28"/>
    </row>
    <row r="10040" spans="2:18">
      <c r="B10040" s="28"/>
      <c r="C10040" s="28"/>
      <c r="D10040" s="28"/>
      <c r="E10040" s="28"/>
      <c r="F10040" s="28"/>
      <c r="G10040" s="28"/>
      <c r="H10040" s="28"/>
      <c r="I10040" s="28"/>
      <c r="J10040" s="28"/>
      <c r="K10040" s="28"/>
      <c r="L10040" s="28"/>
      <c r="M10040" s="28"/>
      <c r="N10040" s="28"/>
      <c r="O10040" s="28"/>
      <c r="P10040" s="28"/>
      <c r="Q10040" s="28"/>
      <c r="R10040" s="28"/>
    </row>
    <row r="10041" spans="2:18">
      <c r="B10041" s="28"/>
      <c r="C10041" s="28"/>
      <c r="D10041" s="28"/>
      <c r="E10041" s="28"/>
      <c r="F10041" s="28"/>
      <c r="G10041" s="28"/>
      <c r="H10041" s="28"/>
      <c r="I10041" s="28"/>
      <c r="J10041" s="28"/>
      <c r="K10041" s="28"/>
      <c r="L10041" s="28"/>
      <c r="M10041" s="28"/>
      <c r="N10041" s="28"/>
      <c r="O10041" s="28"/>
      <c r="P10041" s="28"/>
      <c r="Q10041" s="28"/>
      <c r="R10041" s="28"/>
    </row>
    <row r="10042" spans="2:18">
      <c r="B10042" s="28"/>
      <c r="C10042" s="28"/>
      <c r="D10042" s="28"/>
      <c r="E10042" s="28"/>
      <c r="F10042" s="28"/>
      <c r="G10042" s="28"/>
      <c r="H10042" s="28"/>
      <c r="I10042" s="28"/>
      <c r="J10042" s="28"/>
      <c r="K10042" s="28"/>
      <c r="L10042" s="28"/>
      <c r="M10042" s="28"/>
      <c r="N10042" s="28"/>
      <c r="O10042" s="28"/>
      <c r="P10042" s="28"/>
      <c r="Q10042" s="28"/>
      <c r="R10042" s="28"/>
    </row>
    <row r="10043" spans="2:18">
      <c r="B10043" s="28"/>
      <c r="C10043" s="28"/>
      <c r="D10043" s="28"/>
      <c r="E10043" s="28"/>
      <c r="F10043" s="28"/>
      <c r="G10043" s="28"/>
      <c r="H10043" s="28"/>
      <c r="I10043" s="28"/>
      <c r="J10043" s="28"/>
      <c r="K10043" s="28"/>
      <c r="L10043" s="28"/>
      <c r="M10043" s="28"/>
      <c r="N10043" s="28"/>
      <c r="O10043" s="28"/>
      <c r="P10043" s="28"/>
      <c r="Q10043" s="28"/>
      <c r="R10043" s="28"/>
    </row>
    <row r="10044" spans="2:18">
      <c r="B10044" s="28"/>
      <c r="C10044" s="28"/>
      <c r="D10044" s="28"/>
      <c r="E10044" s="28"/>
      <c r="F10044" s="28"/>
      <c r="G10044" s="28"/>
      <c r="H10044" s="28"/>
      <c r="I10044" s="28"/>
      <c r="J10044" s="28"/>
      <c r="K10044" s="28"/>
      <c r="L10044" s="28"/>
      <c r="M10044" s="28"/>
      <c r="N10044" s="28"/>
      <c r="O10044" s="28"/>
      <c r="P10044" s="28"/>
      <c r="Q10044" s="28"/>
      <c r="R10044" s="28"/>
    </row>
    <row r="10045" spans="2:18">
      <c r="B10045" s="28"/>
      <c r="C10045" s="28"/>
      <c r="D10045" s="28"/>
      <c r="E10045" s="28"/>
      <c r="F10045" s="28"/>
      <c r="G10045" s="28"/>
      <c r="H10045" s="28"/>
      <c r="I10045" s="28"/>
      <c r="J10045" s="28"/>
      <c r="K10045" s="28"/>
      <c r="L10045" s="28"/>
      <c r="M10045" s="28"/>
      <c r="N10045" s="28"/>
      <c r="O10045" s="28"/>
      <c r="P10045" s="28"/>
      <c r="Q10045" s="28"/>
      <c r="R10045" s="28"/>
    </row>
    <row r="10046" spans="2:18">
      <c r="B10046" s="28"/>
      <c r="C10046" s="28"/>
      <c r="D10046" s="28"/>
      <c r="E10046" s="28"/>
      <c r="F10046" s="28"/>
      <c r="G10046" s="28"/>
      <c r="H10046" s="28"/>
      <c r="I10046" s="28"/>
      <c r="J10046" s="28"/>
      <c r="K10046" s="28"/>
      <c r="L10046" s="28"/>
      <c r="M10046" s="28"/>
      <c r="N10046" s="28"/>
      <c r="O10046" s="28"/>
      <c r="P10046" s="28"/>
      <c r="Q10046" s="28"/>
      <c r="R10046" s="28"/>
    </row>
    <row r="10047" spans="2:18">
      <c r="B10047" s="28"/>
      <c r="C10047" s="28"/>
      <c r="D10047" s="28"/>
      <c r="E10047" s="28"/>
      <c r="F10047" s="28"/>
      <c r="G10047" s="28"/>
      <c r="H10047" s="28"/>
      <c r="I10047" s="28"/>
      <c r="J10047" s="28"/>
      <c r="K10047" s="28"/>
      <c r="L10047" s="28"/>
      <c r="M10047" s="28"/>
      <c r="N10047" s="28"/>
      <c r="O10047" s="28"/>
      <c r="P10047" s="28"/>
      <c r="Q10047" s="28"/>
      <c r="R10047" s="28"/>
    </row>
    <row r="10048" spans="2:18">
      <c r="B10048" s="28"/>
      <c r="C10048" s="28"/>
      <c r="D10048" s="28"/>
      <c r="E10048" s="28"/>
      <c r="F10048" s="28"/>
      <c r="G10048" s="28"/>
      <c r="H10048" s="28"/>
      <c r="I10048" s="28"/>
      <c r="J10048" s="28"/>
      <c r="K10048" s="28"/>
      <c r="L10048" s="28"/>
      <c r="M10048" s="28"/>
      <c r="N10048" s="28"/>
      <c r="O10048" s="28"/>
      <c r="P10048" s="28"/>
      <c r="Q10048" s="28"/>
      <c r="R10048" s="28"/>
    </row>
    <row r="10049" spans="2:18">
      <c r="B10049" s="28"/>
      <c r="C10049" s="28"/>
      <c r="D10049" s="28"/>
      <c r="E10049" s="28"/>
      <c r="F10049" s="28"/>
      <c r="G10049" s="28"/>
      <c r="H10049" s="28"/>
      <c r="I10049" s="28"/>
      <c r="J10049" s="28"/>
      <c r="K10049" s="28"/>
      <c r="L10049" s="28"/>
      <c r="M10049" s="28"/>
      <c r="N10049" s="28"/>
      <c r="O10049" s="28"/>
      <c r="P10049" s="28"/>
      <c r="Q10049" s="28"/>
      <c r="R10049" s="28"/>
    </row>
    <row r="10050" spans="2:18">
      <c r="B10050" s="28"/>
      <c r="C10050" s="28"/>
      <c r="D10050" s="28"/>
      <c r="E10050" s="28"/>
      <c r="F10050" s="28"/>
      <c r="G10050" s="28"/>
      <c r="H10050" s="28"/>
      <c r="I10050" s="28"/>
      <c r="J10050" s="28"/>
      <c r="K10050" s="28"/>
      <c r="L10050" s="28"/>
      <c r="M10050" s="28"/>
      <c r="N10050" s="28"/>
      <c r="O10050" s="28"/>
      <c r="P10050" s="28"/>
      <c r="Q10050" s="28"/>
      <c r="R10050" s="28"/>
    </row>
    <row r="10051" spans="2:18">
      <c r="B10051" s="28"/>
      <c r="C10051" s="28"/>
      <c r="D10051" s="28"/>
      <c r="E10051" s="28"/>
      <c r="F10051" s="28"/>
      <c r="G10051" s="28"/>
      <c r="H10051" s="28"/>
      <c r="I10051" s="28"/>
      <c r="J10051" s="28"/>
      <c r="K10051" s="28"/>
      <c r="L10051" s="28"/>
      <c r="M10051" s="28"/>
      <c r="N10051" s="28"/>
      <c r="O10051" s="28"/>
      <c r="P10051" s="28"/>
      <c r="Q10051" s="28"/>
      <c r="R10051" s="28"/>
    </row>
    <row r="10052" spans="2:18">
      <c r="B10052" s="28"/>
      <c r="C10052" s="28"/>
      <c r="D10052" s="28"/>
      <c r="E10052" s="28"/>
      <c r="F10052" s="28"/>
      <c r="G10052" s="28"/>
      <c r="H10052" s="28"/>
      <c r="I10052" s="28"/>
      <c r="J10052" s="28"/>
      <c r="K10052" s="28"/>
      <c r="L10052" s="28"/>
      <c r="M10052" s="28"/>
      <c r="N10052" s="28"/>
      <c r="O10052" s="28"/>
      <c r="P10052" s="28"/>
      <c r="Q10052" s="28"/>
      <c r="R10052" s="28"/>
    </row>
    <row r="10053" spans="2:18">
      <c r="B10053" s="28"/>
      <c r="C10053" s="28"/>
      <c r="D10053" s="28"/>
      <c r="E10053" s="28"/>
      <c r="F10053" s="28"/>
      <c r="G10053" s="28"/>
      <c r="H10053" s="28"/>
      <c r="I10053" s="28"/>
      <c r="J10053" s="28"/>
      <c r="K10053" s="28"/>
      <c r="L10053" s="28"/>
      <c r="M10053" s="28"/>
      <c r="N10053" s="28"/>
      <c r="O10053" s="28"/>
      <c r="P10053" s="28"/>
      <c r="Q10053" s="28"/>
      <c r="R10053" s="28"/>
    </row>
    <row r="10054" spans="2:18">
      <c r="B10054" s="28"/>
      <c r="C10054" s="28"/>
      <c r="D10054" s="28"/>
      <c r="E10054" s="28"/>
      <c r="F10054" s="28"/>
      <c r="G10054" s="28"/>
      <c r="H10054" s="28"/>
      <c r="I10054" s="28"/>
      <c r="J10054" s="28"/>
      <c r="K10054" s="28"/>
      <c r="L10054" s="28"/>
      <c r="M10054" s="28"/>
      <c r="N10054" s="28"/>
      <c r="O10054" s="28"/>
      <c r="P10054" s="28"/>
      <c r="Q10054" s="28"/>
      <c r="R10054" s="28"/>
    </row>
    <row r="10055" spans="2:18">
      <c r="B10055" s="28"/>
      <c r="C10055" s="28"/>
      <c r="D10055" s="28"/>
      <c r="E10055" s="28"/>
      <c r="F10055" s="28"/>
      <c r="G10055" s="28"/>
      <c r="H10055" s="28"/>
      <c r="I10055" s="28"/>
      <c r="J10055" s="28"/>
      <c r="K10055" s="28"/>
      <c r="L10055" s="28"/>
      <c r="M10055" s="28"/>
      <c r="N10055" s="28"/>
      <c r="O10055" s="28"/>
      <c r="P10055" s="28"/>
      <c r="Q10055" s="28"/>
      <c r="R10055" s="28"/>
    </row>
    <row r="10056" spans="2:18">
      <c r="B10056" s="28"/>
      <c r="C10056" s="28"/>
      <c r="D10056" s="28"/>
      <c r="E10056" s="28"/>
      <c r="F10056" s="28"/>
      <c r="G10056" s="28"/>
      <c r="H10056" s="28"/>
      <c r="I10056" s="28"/>
      <c r="J10056" s="28"/>
      <c r="K10056" s="28"/>
      <c r="L10056" s="28"/>
      <c r="M10056" s="28"/>
      <c r="N10056" s="28"/>
      <c r="O10056" s="28"/>
      <c r="P10056" s="28"/>
      <c r="Q10056" s="28"/>
      <c r="R10056" s="28"/>
    </row>
    <row r="10057" spans="2:18">
      <c r="B10057" s="28"/>
      <c r="C10057" s="28"/>
      <c r="D10057" s="28"/>
      <c r="E10057" s="28"/>
      <c r="F10057" s="28"/>
      <c r="G10057" s="28"/>
      <c r="H10057" s="28"/>
      <c r="I10057" s="28"/>
      <c r="J10057" s="28"/>
      <c r="K10057" s="28"/>
      <c r="L10057" s="28"/>
      <c r="M10057" s="28"/>
      <c r="N10057" s="28"/>
      <c r="O10057" s="28"/>
      <c r="P10057" s="28"/>
      <c r="Q10057" s="28"/>
      <c r="R10057" s="28"/>
    </row>
    <row r="10058" spans="2:18">
      <c r="B10058" s="28"/>
      <c r="C10058" s="28"/>
      <c r="D10058" s="28"/>
      <c r="E10058" s="28"/>
      <c r="F10058" s="28"/>
      <c r="G10058" s="28"/>
      <c r="H10058" s="28"/>
      <c r="I10058" s="28"/>
      <c r="J10058" s="28"/>
      <c r="K10058" s="28"/>
      <c r="L10058" s="28"/>
      <c r="M10058" s="28"/>
      <c r="N10058" s="28"/>
      <c r="O10058" s="28"/>
      <c r="P10058" s="28"/>
      <c r="Q10058" s="28"/>
      <c r="R10058" s="28"/>
    </row>
    <row r="10059" spans="2:18">
      <c r="B10059" s="28"/>
      <c r="C10059" s="28"/>
      <c r="D10059" s="28"/>
      <c r="E10059" s="28"/>
      <c r="F10059" s="28"/>
      <c r="G10059" s="28"/>
      <c r="H10059" s="28"/>
      <c r="I10059" s="28"/>
      <c r="J10059" s="28"/>
      <c r="K10059" s="28"/>
      <c r="L10059" s="28"/>
      <c r="M10059" s="28"/>
      <c r="N10059" s="28"/>
      <c r="O10059" s="28"/>
      <c r="P10059" s="28"/>
      <c r="Q10059" s="28"/>
      <c r="R10059" s="28"/>
    </row>
    <row r="10060" spans="2:18">
      <c r="B10060" s="28"/>
      <c r="C10060" s="28"/>
      <c r="D10060" s="28"/>
      <c r="E10060" s="28"/>
      <c r="F10060" s="28"/>
      <c r="G10060" s="28"/>
      <c r="H10060" s="28"/>
      <c r="I10060" s="28"/>
      <c r="J10060" s="28"/>
      <c r="K10060" s="28"/>
      <c r="L10060" s="28"/>
      <c r="M10060" s="28"/>
      <c r="N10060" s="28"/>
      <c r="O10060" s="28"/>
      <c r="P10060" s="28"/>
      <c r="Q10060" s="28"/>
      <c r="R10060" s="28"/>
    </row>
    <row r="10061" spans="2:18">
      <c r="B10061" s="28"/>
      <c r="C10061" s="28"/>
      <c r="D10061" s="28"/>
      <c r="E10061" s="28"/>
      <c r="F10061" s="28"/>
      <c r="G10061" s="28"/>
      <c r="H10061" s="28"/>
      <c r="I10061" s="28"/>
      <c r="J10061" s="28"/>
      <c r="K10061" s="28"/>
      <c r="L10061" s="28"/>
      <c r="M10061" s="28"/>
      <c r="N10061" s="28"/>
      <c r="O10061" s="28"/>
      <c r="P10061" s="28"/>
      <c r="Q10061" s="28"/>
      <c r="R10061" s="28"/>
    </row>
    <row r="10062" spans="2:18">
      <c r="B10062" s="28"/>
      <c r="C10062" s="28"/>
      <c r="D10062" s="28"/>
      <c r="E10062" s="28"/>
      <c r="F10062" s="28"/>
      <c r="G10062" s="28"/>
      <c r="H10062" s="28"/>
      <c r="I10062" s="28"/>
      <c r="J10062" s="28"/>
      <c r="K10062" s="28"/>
      <c r="L10062" s="28"/>
      <c r="M10062" s="28"/>
      <c r="N10062" s="28"/>
      <c r="O10062" s="28"/>
      <c r="P10062" s="28"/>
      <c r="Q10062" s="28"/>
      <c r="R10062" s="28"/>
    </row>
    <row r="10063" spans="2:18">
      <c r="B10063" s="28"/>
      <c r="C10063" s="28"/>
      <c r="D10063" s="28"/>
      <c r="E10063" s="28"/>
      <c r="F10063" s="28"/>
      <c r="G10063" s="28"/>
      <c r="H10063" s="28"/>
      <c r="I10063" s="28"/>
      <c r="J10063" s="28"/>
      <c r="K10063" s="28"/>
      <c r="L10063" s="28"/>
      <c r="M10063" s="28"/>
      <c r="N10063" s="28"/>
      <c r="O10063" s="28"/>
      <c r="P10063" s="28"/>
      <c r="Q10063" s="28"/>
      <c r="R10063" s="28"/>
    </row>
    <row r="10064" spans="2:18">
      <c r="B10064" s="28"/>
      <c r="C10064" s="28"/>
      <c r="D10064" s="28"/>
      <c r="E10064" s="28"/>
      <c r="F10064" s="28"/>
      <c r="G10064" s="28"/>
      <c r="H10064" s="28"/>
      <c r="I10064" s="28"/>
      <c r="J10064" s="28"/>
      <c r="K10064" s="28"/>
      <c r="L10064" s="28"/>
      <c r="M10064" s="28"/>
      <c r="N10064" s="28"/>
      <c r="O10064" s="28"/>
      <c r="P10064" s="28"/>
      <c r="Q10064" s="28"/>
      <c r="R10064" s="28"/>
    </row>
    <row r="10065" spans="2:18">
      <c r="B10065" s="28"/>
      <c r="C10065" s="28"/>
      <c r="D10065" s="28"/>
      <c r="E10065" s="28"/>
      <c r="F10065" s="28"/>
      <c r="G10065" s="28"/>
      <c r="H10065" s="28"/>
      <c r="I10065" s="28"/>
      <c r="J10065" s="28"/>
      <c r="K10065" s="28"/>
      <c r="L10065" s="28"/>
      <c r="M10065" s="28"/>
      <c r="N10065" s="28"/>
      <c r="O10065" s="28"/>
      <c r="P10065" s="28"/>
      <c r="Q10065" s="28"/>
      <c r="R10065" s="28"/>
    </row>
    <row r="10066" spans="2:18">
      <c r="B10066" s="28"/>
      <c r="C10066" s="28"/>
      <c r="D10066" s="28"/>
      <c r="E10066" s="28"/>
      <c r="F10066" s="28"/>
      <c r="G10066" s="28"/>
      <c r="H10066" s="28"/>
      <c r="I10066" s="28"/>
      <c r="J10066" s="28"/>
      <c r="K10066" s="28"/>
      <c r="L10066" s="28"/>
      <c r="M10066" s="28"/>
      <c r="N10066" s="28"/>
      <c r="O10066" s="28"/>
      <c r="P10066" s="28"/>
      <c r="Q10066" s="28"/>
      <c r="R10066" s="28"/>
    </row>
    <row r="10067" spans="2:18">
      <c r="B10067" s="28"/>
      <c r="C10067" s="28"/>
      <c r="D10067" s="28"/>
      <c r="E10067" s="28"/>
      <c r="F10067" s="28"/>
      <c r="G10067" s="28"/>
      <c r="H10067" s="28"/>
      <c r="I10067" s="28"/>
      <c r="J10067" s="28"/>
      <c r="K10067" s="28"/>
      <c r="L10067" s="28"/>
      <c r="M10067" s="28"/>
      <c r="N10067" s="28"/>
      <c r="O10067" s="28"/>
      <c r="P10067" s="28"/>
      <c r="Q10067" s="28"/>
      <c r="R10067" s="28"/>
    </row>
    <row r="10068" spans="2:18">
      <c r="B10068" s="28"/>
      <c r="C10068" s="28"/>
      <c r="D10068" s="28"/>
      <c r="E10068" s="28"/>
      <c r="F10068" s="28"/>
      <c r="G10068" s="28"/>
      <c r="H10068" s="28"/>
      <c r="I10068" s="28"/>
      <c r="J10068" s="28"/>
      <c r="K10068" s="28"/>
      <c r="L10068" s="28"/>
      <c r="M10068" s="28"/>
      <c r="N10068" s="28"/>
      <c r="O10068" s="28"/>
      <c r="P10068" s="28"/>
      <c r="Q10068" s="28"/>
      <c r="R10068" s="28"/>
    </row>
    <row r="10069" spans="2:18">
      <c r="B10069" s="28"/>
      <c r="C10069" s="28"/>
      <c r="D10069" s="28"/>
      <c r="E10069" s="28"/>
      <c r="F10069" s="28"/>
      <c r="G10069" s="28"/>
      <c r="H10069" s="28"/>
      <c r="I10069" s="28"/>
      <c r="J10069" s="28"/>
      <c r="K10069" s="28"/>
      <c r="L10069" s="28"/>
      <c r="M10069" s="28"/>
      <c r="N10069" s="28"/>
      <c r="O10069" s="28"/>
      <c r="P10069" s="28"/>
      <c r="Q10069" s="28"/>
      <c r="R10069" s="28"/>
    </row>
    <row r="10070" spans="2:18">
      <c r="B10070" s="28"/>
      <c r="C10070" s="28"/>
      <c r="D10070" s="28"/>
      <c r="E10070" s="28"/>
      <c r="F10070" s="28"/>
      <c r="G10070" s="28"/>
      <c r="H10070" s="28"/>
      <c r="I10070" s="28"/>
      <c r="J10070" s="28"/>
      <c r="K10070" s="28"/>
      <c r="L10070" s="28"/>
      <c r="M10070" s="28"/>
      <c r="N10070" s="28"/>
      <c r="O10070" s="28"/>
      <c r="P10070" s="28"/>
      <c r="Q10070" s="28"/>
      <c r="R10070" s="28"/>
    </row>
    <row r="10071" spans="2:18">
      <c r="B10071" s="28"/>
      <c r="C10071" s="28"/>
      <c r="D10071" s="28"/>
      <c r="E10071" s="28"/>
      <c r="F10071" s="28"/>
      <c r="G10071" s="28"/>
      <c r="H10071" s="28"/>
      <c r="I10071" s="28"/>
      <c r="J10071" s="28"/>
      <c r="K10071" s="28"/>
      <c r="L10071" s="28"/>
      <c r="M10071" s="28"/>
      <c r="N10071" s="28"/>
      <c r="O10071" s="28"/>
      <c r="P10071" s="28"/>
      <c r="Q10071" s="28"/>
      <c r="R10071" s="28"/>
    </row>
    <row r="10072" spans="2:18">
      <c r="B10072" s="28"/>
      <c r="C10072" s="28"/>
      <c r="D10072" s="28"/>
      <c r="E10072" s="28"/>
      <c r="F10072" s="28"/>
      <c r="G10072" s="28"/>
      <c r="H10072" s="28"/>
      <c r="I10072" s="28"/>
      <c r="J10072" s="28"/>
      <c r="K10072" s="28"/>
      <c r="L10072" s="28"/>
      <c r="M10072" s="28"/>
      <c r="N10072" s="28"/>
      <c r="O10072" s="28"/>
      <c r="P10072" s="28"/>
      <c r="Q10072" s="28"/>
      <c r="R10072" s="28"/>
    </row>
    <row r="10073" spans="2:18">
      <c r="B10073" s="28"/>
      <c r="C10073" s="28"/>
      <c r="D10073" s="28"/>
      <c r="E10073" s="28"/>
      <c r="F10073" s="28"/>
      <c r="G10073" s="28"/>
      <c r="H10073" s="28"/>
      <c r="I10073" s="28"/>
      <c r="J10073" s="28"/>
      <c r="K10073" s="28"/>
      <c r="L10073" s="28"/>
      <c r="M10073" s="28"/>
      <c r="N10073" s="28"/>
      <c r="O10073" s="28"/>
      <c r="P10073" s="28"/>
      <c r="Q10073" s="28"/>
      <c r="R10073" s="28"/>
    </row>
    <row r="10074" spans="2:18">
      <c r="B10074" s="28"/>
      <c r="C10074" s="28"/>
      <c r="D10074" s="28"/>
      <c r="E10074" s="28"/>
      <c r="F10074" s="28"/>
      <c r="G10074" s="28"/>
      <c r="H10074" s="28"/>
      <c r="I10074" s="28"/>
      <c r="J10074" s="28"/>
      <c r="K10074" s="28"/>
      <c r="L10074" s="28"/>
      <c r="M10074" s="28"/>
      <c r="N10074" s="28"/>
      <c r="O10074" s="28"/>
      <c r="P10074" s="28"/>
      <c r="Q10074" s="28"/>
      <c r="R10074" s="28"/>
    </row>
    <row r="10075" spans="2:18">
      <c r="B10075" s="28"/>
      <c r="C10075" s="28"/>
      <c r="D10075" s="28"/>
      <c r="E10075" s="28"/>
      <c r="F10075" s="28"/>
      <c r="G10075" s="28"/>
      <c r="H10075" s="28"/>
      <c r="I10075" s="28"/>
      <c r="J10075" s="28"/>
      <c r="K10075" s="28"/>
      <c r="L10075" s="28"/>
      <c r="M10075" s="28"/>
      <c r="N10075" s="28"/>
      <c r="O10075" s="28"/>
      <c r="P10075" s="28"/>
      <c r="Q10075" s="28"/>
      <c r="R10075" s="28"/>
    </row>
    <row r="10076" spans="2:18">
      <c r="B10076" s="28"/>
      <c r="C10076" s="28"/>
      <c r="D10076" s="28"/>
      <c r="E10076" s="28"/>
      <c r="F10076" s="28"/>
      <c r="G10076" s="28"/>
      <c r="H10076" s="28"/>
      <c r="I10076" s="28"/>
      <c r="J10076" s="28"/>
      <c r="K10076" s="28"/>
      <c r="L10076" s="28"/>
      <c r="M10076" s="28"/>
      <c r="N10076" s="28"/>
      <c r="O10076" s="28"/>
      <c r="P10076" s="28"/>
      <c r="Q10076" s="28"/>
      <c r="R10076" s="28"/>
    </row>
    <row r="10077" spans="2:18">
      <c r="B10077" s="28"/>
      <c r="C10077" s="28"/>
      <c r="D10077" s="28"/>
      <c r="E10077" s="28"/>
      <c r="F10077" s="28"/>
      <c r="G10077" s="28"/>
      <c r="H10077" s="28"/>
      <c r="I10077" s="28"/>
      <c r="J10077" s="28"/>
      <c r="K10077" s="28"/>
      <c r="L10077" s="28"/>
      <c r="M10077" s="28"/>
      <c r="N10077" s="28"/>
      <c r="O10077" s="28"/>
      <c r="P10077" s="28"/>
      <c r="Q10077" s="28"/>
      <c r="R10077" s="28"/>
    </row>
    <row r="10078" spans="2:18">
      <c r="B10078" s="28"/>
      <c r="C10078" s="28"/>
      <c r="D10078" s="28"/>
      <c r="E10078" s="28"/>
      <c r="F10078" s="28"/>
      <c r="G10078" s="28"/>
      <c r="H10078" s="28"/>
      <c r="I10078" s="28"/>
      <c r="J10078" s="28"/>
      <c r="K10078" s="28"/>
      <c r="L10078" s="28"/>
      <c r="M10078" s="28"/>
      <c r="N10078" s="28"/>
      <c r="O10078" s="28"/>
      <c r="P10078" s="28"/>
      <c r="Q10078" s="28"/>
      <c r="R10078" s="28"/>
    </row>
    <row r="10079" spans="2:18">
      <c r="B10079" s="28"/>
      <c r="C10079" s="28"/>
      <c r="D10079" s="28"/>
      <c r="E10079" s="28"/>
      <c r="F10079" s="28"/>
      <c r="G10079" s="28"/>
      <c r="H10079" s="28"/>
      <c r="I10079" s="28"/>
      <c r="J10079" s="28"/>
      <c r="K10079" s="28"/>
      <c r="L10079" s="28"/>
      <c r="M10079" s="28"/>
      <c r="N10079" s="28"/>
      <c r="O10079" s="28"/>
      <c r="P10079" s="28"/>
      <c r="Q10079" s="28"/>
      <c r="R10079" s="28"/>
    </row>
    <row r="10080" spans="2:18">
      <c r="B10080" s="28"/>
      <c r="C10080" s="28"/>
      <c r="D10080" s="28"/>
      <c r="E10080" s="28"/>
      <c r="F10080" s="28"/>
      <c r="G10080" s="28"/>
      <c r="H10080" s="28"/>
      <c r="I10080" s="28"/>
      <c r="J10080" s="28"/>
      <c r="K10080" s="28"/>
      <c r="L10080" s="28"/>
      <c r="M10080" s="28"/>
      <c r="N10080" s="28"/>
      <c r="O10080" s="28"/>
      <c r="P10080" s="28"/>
      <c r="Q10080" s="28"/>
      <c r="R10080" s="28"/>
    </row>
    <row r="10081" spans="2:18">
      <c r="B10081" s="28"/>
      <c r="C10081" s="28"/>
      <c r="D10081" s="28"/>
      <c r="E10081" s="28"/>
      <c r="F10081" s="28"/>
      <c r="G10081" s="28"/>
      <c r="H10081" s="28"/>
      <c r="I10081" s="28"/>
      <c r="J10081" s="28"/>
      <c r="K10081" s="28"/>
      <c r="L10081" s="28"/>
      <c r="M10081" s="28"/>
      <c r="N10081" s="28"/>
      <c r="O10081" s="28"/>
      <c r="P10081" s="28"/>
      <c r="Q10081" s="28"/>
      <c r="R10081" s="28"/>
    </row>
    <row r="10082" spans="2:18">
      <c r="B10082" s="28"/>
      <c r="C10082" s="28"/>
      <c r="D10082" s="28"/>
      <c r="E10082" s="28"/>
      <c r="F10082" s="28"/>
      <c r="G10082" s="28"/>
      <c r="H10082" s="28"/>
      <c r="I10082" s="28"/>
      <c r="J10082" s="28"/>
      <c r="K10082" s="28"/>
      <c r="L10082" s="28"/>
      <c r="M10082" s="28"/>
      <c r="N10082" s="28"/>
      <c r="O10082" s="28"/>
      <c r="P10082" s="28"/>
      <c r="Q10082" s="28"/>
      <c r="R10082" s="28"/>
    </row>
    <row r="10083" spans="2:18">
      <c r="B10083" s="28"/>
      <c r="C10083" s="28"/>
      <c r="D10083" s="28"/>
      <c r="E10083" s="28"/>
      <c r="F10083" s="28"/>
      <c r="G10083" s="28"/>
      <c r="H10083" s="28"/>
      <c r="I10083" s="28"/>
      <c r="J10083" s="28"/>
      <c r="K10083" s="28"/>
      <c r="L10083" s="28"/>
      <c r="M10083" s="28"/>
      <c r="N10083" s="28"/>
      <c r="O10083" s="28"/>
      <c r="P10083" s="28"/>
      <c r="Q10083" s="28"/>
      <c r="R10083" s="28"/>
    </row>
    <row r="10084" spans="2:18">
      <c r="B10084" s="28"/>
      <c r="C10084" s="28"/>
      <c r="D10084" s="28"/>
      <c r="E10084" s="28"/>
      <c r="F10084" s="28"/>
      <c r="G10084" s="28"/>
      <c r="H10084" s="28"/>
      <c r="I10084" s="28"/>
      <c r="J10084" s="28"/>
      <c r="K10084" s="28"/>
      <c r="L10084" s="28"/>
      <c r="M10084" s="28"/>
      <c r="N10084" s="28"/>
      <c r="O10084" s="28"/>
      <c r="P10084" s="28"/>
      <c r="Q10084" s="28"/>
      <c r="R10084" s="28"/>
    </row>
    <row r="10085" spans="2:18">
      <c r="B10085" s="28"/>
      <c r="C10085" s="28"/>
      <c r="D10085" s="28"/>
      <c r="E10085" s="28"/>
      <c r="F10085" s="28"/>
      <c r="G10085" s="28"/>
      <c r="H10085" s="28"/>
      <c r="I10085" s="28"/>
      <c r="J10085" s="28"/>
      <c r="K10085" s="28"/>
      <c r="L10085" s="28"/>
      <c r="M10085" s="28"/>
      <c r="N10085" s="28"/>
      <c r="O10085" s="28"/>
      <c r="P10085" s="28"/>
      <c r="Q10085" s="28"/>
      <c r="R10085" s="28"/>
    </row>
    <row r="10086" spans="2:18">
      <c r="B10086" s="28"/>
      <c r="C10086" s="28"/>
      <c r="D10086" s="28"/>
      <c r="E10086" s="28"/>
      <c r="F10086" s="28"/>
      <c r="G10086" s="28"/>
      <c r="H10086" s="28"/>
      <c r="I10086" s="28"/>
      <c r="J10086" s="28"/>
      <c r="K10086" s="28"/>
      <c r="L10086" s="28"/>
      <c r="M10086" s="28"/>
      <c r="N10086" s="28"/>
      <c r="O10086" s="28"/>
      <c r="P10086" s="28"/>
      <c r="Q10086" s="28"/>
      <c r="R10086" s="28"/>
    </row>
    <row r="10087" spans="2:18">
      <c r="B10087" s="28"/>
      <c r="C10087" s="28"/>
      <c r="D10087" s="28"/>
      <c r="E10087" s="28"/>
      <c r="F10087" s="28"/>
      <c r="G10087" s="28"/>
      <c r="H10087" s="28"/>
      <c r="I10087" s="28"/>
      <c r="J10087" s="28"/>
      <c r="K10087" s="28"/>
      <c r="L10087" s="28"/>
      <c r="M10087" s="28"/>
      <c r="N10087" s="28"/>
      <c r="O10087" s="28"/>
      <c r="P10087" s="28"/>
      <c r="Q10087" s="28"/>
      <c r="R10087" s="28"/>
    </row>
    <row r="10088" spans="2:18">
      <c r="B10088" s="28"/>
      <c r="C10088" s="28"/>
      <c r="D10088" s="28"/>
      <c r="E10088" s="28"/>
      <c r="F10088" s="28"/>
      <c r="G10088" s="28"/>
      <c r="H10088" s="28"/>
      <c r="I10088" s="28"/>
      <c r="J10088" s="28"/>
      <c r="K10088" s="28"/>
      <c r="L10088" s="28"/>
      <c r="M10088" s="28"/>
      <c r="N10088" s="28"/>
      <c r="O10088" s="28"/>
      <c r="P10088" s="28"/>
      <c r="Q10088" s="28"/>
      <c r="R10088" s="28"/>
    </row>
    <row r="10089" spans="2:18">
      <c r="B10089" s="28"/>
      <c r="C10089" s="28"/>
      <c r="D10089" s="28"/>
      <c r="E10089" s="28"/>
      <c r="F10089" s="28"/>
      <c r="G10089" s="28"/>
      <c r="H10089" s="28"/>
      <c r="I10089" s="28"/>
      <c r="J10089" s="28"/>
      <c r="K10089" s="28"/>
      <c r="L10089" s="28"/>
      <c r="M10089" s="28"/>
      <c r="N10089" s="28"/>
      <c r="O10089" s="28"/>
      <c r="P10089" s="28"/>
      <c r="Q10089" s="28"/>
      <c r="R10089" s="28"/>
    </row>
    <row r="10090" spans="2:18">
      <c r="B10090" s="28"/>
      <c r="C10090" s="28"/>
      <c r="D10090" s="28"/>
      <c r="E10090" s="28"/>
      <c r="F10090" s="28"/>
      <c r="G10090" s="28"/>
      <c r="H10090" s="28"/>
      <c r="I10090" s="28"/>
      <c r="J10090" s="28"/>
      <c r="K10090" s="28"/>
      <c r="L10090" s="28"/>
      <c r="M10090" s="28"/>
      <c r="N10090" s="28"/>
      <c r="O10090" s="28"/>
      <c r="P10090" s="28"/>
      <c r="Q10090" s="28"/>
      <c r="R10090" s="28"/>
    </row>
    <row r="10091" spans="2:18">
      <c r="B10091" s="28"/>
      <c r="C10091" s="28"/>
      <c r="D10091" s="28"/>
      <c r="E10091" s="28"/>
      <c r="F10091" s="28"/>
      <c r="G10091" s="28"/>
      <c r="H10091" s="28"/>
      <c r="I10091" s="28"/>
      <c r="J10091" s="28"/>
      <c r="K10091" s="28"/>
      <c r="L10091" s="28"/>
      <c r="M10091" s="28"/>
      <c r="N10091" s="28"/>
      <c r="O10091" s="28"/>
      <c r="P10091" s="28"/>
      <c r="Q10091" s="28"/>
      <c r="R10091" s="28"/>
    </row>
    <row r="10092" spans="2:18">
      <c r="B10092" s="28"/>
      <c r="C10092" s="28"/>
      <c r="D10092" s="28"/>
      <c r="E10092" s="28"/>
      <c r="F10092" s="28"/>
      <c r="G10092" s="28"/>
      <c r="H10092" s="28"/>
      <c r="I10092" s="28"/>
      <c r="J10092" s="28"/>
      <c r="K10092" s="28"/>
      <c r="L10092" s="28"/>
      <c r="M10092" s="28"/>
      <c r="N10092" s="28"/>
      <c r="O10092" s="28"/>
      <c r="P10092" s="28"/>
      <c r="Q10092" s="28"/>
      <c r="R10092" s="28"/>
    </row>
    <row r="10093" spans="2:18">
      <c r="B10093" s="28"/>
      <c r="C10093" s="28"/>
      <c r="D10093" s="28"/>
      <c r="E10093" s="28"/>
      <c r="F10093" s="28"/>
      <c r="G10093" s="28"/>
      <c r="H10093" s="28"/>
      <c r="I10093" s="28"/>
      <c r="J10093" s="28"/>
      <c r="K10093" s="28"/>
      <c r="L10093" s="28"/>
      <c r="M10093" s="28"/>
      <c r="N10093" s="28"/>
      <c r="O10093" s="28"/>
      <c r="P10093" s="28"/>
      <c r="Q10093" s="28"/>
      <c r="R10093" s="28"/>
    </row>
    <row r="10094" spans="2:18">
      <c r="B10094" s="28"/>
      <c r="C10094" s="28"/>
      <c r="D10094" s="28"/>
      <c r="E10094" s="28"/>
      <c r="F10094" s="28"/>
      <c r="G10094" s="28"/>
      <c r="H10094" s="28"/>
      <c r="I10094" s="28"/>
      <c r="J10094" s="28"/>
      <c r="K10094" s="28"/>
      <c r="L10094" s="28"/>
      <c r="M10094" s="28"/>
      <c r="N10094" s="28"/>
      <c r="O10094" s="28"/>
      <c r="P10094" s="28"/>
      <c r="Q10094" s="28"/>
      <c r="R10094" s="28"/>
    </row>
    <row r="10095" spans="2:18">
      <c r="B10095" s="28"/>
      <c r="C10095" s="28"/>
      <c r="D10095" s="28"/>
      <c r="E10095" s="28"/>
      <c r="F10095" s="28"/>
      <c r="G10095" s="28"/>
      <c r="H10095" s="28"/>
      <c r="I10095" s="28"/>
      <c r="J10095" s="28"/>
      <c r="K10095" s="28"/>
      <c r="L10095" s="28"/>
      <c r="M10095" s="28"/>
      <c r="N10095" s="28"/>
      <c r="O10095" s="28"/>
      <c r="P10095" s="28"/>
      <c r="Q10095" s="28"/>
      <c r="R10095" s="28"/>
    </row>
    <row r="10096" spans="2:18">
      <c r="B10096" s="28"/>
      <c r="C10096" s="28"/>
      <c r="D10096" s="28"/>
      <c r="E10096" s="28"/>
      <c r="F10096" s="28"/>
      <c r="G10096" s="28"/>
      <c r="H10096" s="28"/>
      <c r="I10096" s="28"/>
      <c r="J10096" s="28"/>
      <c r="K10096" s="28"/>
      <c r="L10096" s="28"/>
      <c r="M10096" s="28"/>
      <c r="N10096" s="28"/>
      <c r="O10096" s="28"/>
      <c r="P10096" s="28"/>
      <c r="Q10096" s="28"/>
      <c r="R10096" s="28"/>
    </row>
    <row r="10097" spans="2:18">
      <c r="B10097" s="28"/>
      <c r="C10097" s="28"/>
      <c r="D10097" s="28"/>
      <c r="E10097" s="28"/>
      <c r="F10097" s="28"/>
      <c r="G10097" s="28"/>
      <c r="H10097" s="28"/>
      <c r="I10097" s="28"/>
      <c r="J10097" s="28"/>
      <c r="K10097" s="28"/>
      <c r="L10097" s="28"/>
      <c r="M10097" s="28"/>
      <c r="N10097" s="28"/>
      <c r="O10097" s="28"/>
      <c r="P10097" s="28"/>
      <c r="Q10097" s="28"/>
      <c r="R10097" s="28"/>
    </row>
    <row r="10098" spans="2:18">
      <c r="B10098" s="28"/>
      <c r="C10098" s="28"/>
      <c r="D10098" s="28"/>
      <c r="E10098" s="28"/>
      <c r="F10098" s="28"/>
      <c r="G10098" s="28"/>
      <c r="H10098" s="28"/>
      <c r="I10098" s="28"/>
      <c r="J10098" s="28"/>
      <c r="K10098" s="28"/>
      <c r="L10098" s="28"/>
      <c r="M10098" s="28"/>
      <c r="N10098" s="28"/>
      <c r="O10098" s="28"/>
      <c r="P10098" s="28"/>
      <c r="Q10098" s="28"/>
      <c r="R10098" s="28"/>
    </row>
    <row r="10099" spans="2:18">
      <c r="B10099" s="28"/>
      <c r="C10099" s="28"/>
      <c r="D10099" s="28"/>
      <c r="E10099" s="28"/>
      <c r="F10099" s="28"/>
      <c r="G10099" s="28"/>
      <c r="H10099" s="28"/>
      <c r="I10099" s="28"/>
      <c r="J10099" s="28"/>
      <c r="K10099" s="28"/>
      <c r="L10099" s="28"/>
      <c r="M10099" s="28"/>
      <c r="N10099" s="28"/>
      <c r="O10099" s="28"/>
      <c r="P10099" s="28"/>
      <c r="Q10099" s="28"/>
      <c r="R10099" s="28"/>
    </row>
    <row r="10100" spans="2:18">
      <c r="B10100" s="28"/>
      <c r="C10100" s="28"/>
      <c r="D10100" s="28"/>
      <c r="E10100" s="28"/>
      <c r="F10100" s="28"/>
      <c r="G10100" s="28"/>
      <c r="H10100" s="28"/>
      <c r="I10100" s="28"/>
      <c r="J10100" s="28"/>
      <c r="K10100" s="28"/>
      <c r="L10100" s="28"/>
      <c r="M10100" s="28"/>
      <c r="N10100" s="28"/>
      <c r="O10100" s="28"/>
      <c r="P10100" s="28"/>
      <c r="Q10100" s="28"/>
      <c r="R10100" s="28"/>
    </row>
    <row r="10101" spans="2:18">
      <c r="B10101" s="28"/>
      <c r="C10101" s="28"/>
      <c r="D10101" s="28"/>
      <c r="E10101" s="28"/>
      <c r="F10101" s="28"/>
      <c r="G10101" s="28"/>
      <c r="H10101" s="28"/>
      <c r="I10101" s="28"/>
      <c r="J10101" s="28"/>
      <c r="K10101" s="28"/>
      <c r="L10101" s="28"/>
      <c r="M10101" s="28"/>
      <c r="N10101" s="28"/>
      <c r="O10101" s="28"/>
      <c r="P10101" s="28"/>
      <c r="Q10101" s="28"/>
      <c r="R10101" s="28"/>
    </row>
    <row r="10102" spans="2:18">
      <c r="B10102" s="28"/>
      <c r="C10102" s="28"/>
      <c r="D10102" s="28"/>
      <c r="E10102" s="28"/>
      <c r="F10102" s="28"/>
      <c r="G10102" s="28"/>
      <c r="H10102" s="28"/>
      <c r="I10102" s="28"/>
      <c r="J10102" s="28"/>
      <c r="K10102" s="28"/>
      <c r="L10102" s="28"/>
      <c r="M10102" s="28"/>
      <c r="N10102" s="28"/>
      <c r="O10102" s="28"/>
      <c r="P10102" s="28"/>
      <c r="Q10102" s="28"/>
      <c r="R10102" s="28"/>
    </row>
    <row r="10103" spans="2:18">
      <c r="B10103" s="28"/>
      <c r="C10103" s="28"/>
      <c r="D10103" s="28"/>
      <c r="E10103" s="28"/>
      <c r="F10103" s="28"/>
      <c r="G10103" s="28"/>
      <c r="H10103" s="28"/>
      <c r="I10103" s="28"/>
      <c r="J10103" s="28"/>
      <c r="K10103" s="28"/>
      <c r="L10103" s="28"/>
      <c r="M10103" s="28"/>
      <c r="N10103" s="28"/>
      <c r="O10103" s="28"/>
      <c r="P10103" s="28"/>
      <c r="Q10103" s="28"/>
      <c r="R10103" s="28"/>
    </row>
    <row r="10104" spans="2:18">
      <c r="B10104" s="28"/>
      <c r="C10104" s="28"/>
      <c r="D10104" s="28"/>
      <c r="E10104" s="28"/>
      <c r="F10104" s="28"/>
      <c r="G10104" s="28"/>
      <c r="H10104" s="28"/>
      <c r="I10104" s="28"/>
      <c r="J10104" s="28"/>
      <c r="K10104" s="28"/>
      <c r="L10104" s="28"/>
      <c r="M10104" s="28"/>
      <c r="N10104" s="28"/>
      <c r="O10104" s="28"/>
      <c r="P10104" s="28"/>
      <c r="Q10104" s="28"/>
      <c r="R10104" s="28"/>
    </row>
    <row r="10105" spans="2:18">
      <c r="B10105" s="28"/>
      <c r="C10105" s="28"/>
      <c r="D10105" s="28"/>
      <c r="E10105" s="28"/>
      <c r="F10105" s="28"/>
      <c r="G10105" s="28"/>
      <c r="H10105" s="28"/>
      <c r="I10105" s="28"/>
      <c r="J10105" s="28"/>
      <c r="K10105" s="28"/>
      <c r="L10105" s="28"/>
      <c r="M10105" s="28"/>
      <c r="N10105" s="28"/>
      <c r="O10105" s="28"/>
      <c r="P10105" s="28"/>
      <c r="Q10105" s="28"/>
      <c r="R10105" s="28"/>
    </row>
    <row r="10106" spans="2:18">
      <c r="B10106" s="28"/>
      <c r="C10106" s="28"/>
      <c r="D10106" s="28"/>
      <c r="E10106" s="28"/>
      <c r="F10106" s="28"/>
      <c r="G10106" s="28"/>
      <c r="H10106" s="28"/>
      <c r="I10106" s="28"/>
      <c r="J10106" s="28"/>
      <c r="K10106" s="28"/>
      <c r="L10106" s="28"/>
      <c r="M10106" s="28"/>
      <c r="N10106" s="28"/>
      <c r="O10106" s="28"/>
      <c r="P10106" s="28"/>
      <c r="Q10106" s="28"/>
      <c r="R10106" s="28"/>
    </row>
    <row r="10107" spans="2:18">
      <c r="B10107" s="28"/>
      <c r="C10107" s="28"/>
      <c r="D10107" s="28"/>
      <c r="E10107" s="28"/>
      <c r="F10107" s="28"/>
      <c r="G10107" s="28"/>
      <c r="H10107" s="28"/>
      <c r="I10107" s="28"/>
      <c r="J10107" s="28"/>
      <c r="K10107" s="28"/>
      <c r="L10107" s="28"/>
      <c r="M10107" s="28"/>
      <c r="N10107" s="28"/>
      <c r="O10107" s="28"/>
      <c r="P10107" s="28"/>
      <c r="Q10107" s="28"/>
      <c r="R10107" s="28"/>
    </row>
    <row r="10108" spans="2:18">
      <c r="B10108" s="28"/>
      <c r="C10108" s="28"/>
      <c r="D10108" s="28"/>
      <c r="E10108" s="28"/>
      <c r="F10108" s="28"/>
      <c r="G10108" s="28"/>
      <c r="H10108" s="28"/>
      <c r="I10108" s="28"/>
      <c r="J10108" s="28"/>
      <c r="K10108" s="28"/>
      <c r="L10108" s="28"/>
      <c r="M10108" s="28"/>
      <c r="N10108" s="28"/>
      <c r="O10108" s="28"/>
      <c r="P10108" s="28"/>
      <c r="Q10108" s="28"/>
      <c r="R10108" s="28"/>
    </row>
    <row r="10109" spans="2:18">
      <c r="B10109" s="28"/>
      <c r="C10109" s="28"/>
      <c r="D10109" s="28"/>
      <c r="E10109" s="28"/>
      <c r="F10109" s="28"/>
      <c r="G10109" s="28"/>
      <c r="H10109" s="28"/>
      <c r="I10109" s="28"/>
      <c r="J10109" s="28"/>
      <c r="K10109" s="28"/>
      <c r="L10109" s="28"/>
      <c r="M10109" s="28"/>
      <c r="N10109" s="28"/>
      <c r="O10109" s="28"/>
      <c r="P10109" s="28"/>
      <c r="Q10109" s="28"/>
      <c r="R10109" s="28"/>
    </row>
    <row r="10110" spans="2:18">
      <c r="B10110" s="28"/>
      <c r="C10110" s="28"/>
      <c r="D10110" s="28"/>
      <c r="E10110" s="28"/>
      <c r="F10110" s="28"/>
      <c r="G10110" s="28"/>
      <c r="H10110" s="28"/>
      <c r="I10110" s="28"/>
      <c r="J10110" s="28"/>
      <c r="K10110" s="28"/>
      <c r="L10110" s="28"/>
      <c r="M10110" s="28"/>
      <c r="N10110" s="28"/>
      <c r="O10110" s="28"/>
      <c r="P10110" s="28"/>
      <c r="Q10110" s="28"/>
      <c r="R10110" s="28"/>
    </row>
    <row r="10111" spans="2:18">
      <c r="B10111" s="28"/>
      <c r="C10111" s="28"/>
      <c r="D10111" s="28"/>
      <c r="E10111" s="28"/>
      <c r="F10111" s="28"/>
      <c r="G10111" s="28"/>
      <c r="H10111" s="28"/>
      <c r="I10111" s="28"/>
      <c r="J10111" s="28"/>
      <c r="K10111" s="28"/>
      <c r="L10111" s="28"/>
      <c r="M10111" s="28"/>
      <c r="N10111" s="28"/>
      <c r="O10111" s="28"/>
      <c r="P10111" s="28"/>
      <c r="Q10111" s="28"/>
      <c r="R10111" s="28"/>
    </row>
    <row r="10112" spans="2:18">
      <c r="B10112" s="28"/>
      <c r="C10112" s="28"/>
      <c r="D10112" s="28"/>
      <c r="E10112" s="28"/>
      <c r="F10112" s="28"/>
      <c r="G10112" s="28"/>
      <c r="H10112" s="28"/>
      <c r="I10112" s="28"/>
      <c r="J10112" s="28"/>
      <c r="K10112" s="28"/>
      <c r="L10112" s="28"/>
      <c r="M10112" s="28"/>
      <c r="N10112" s="28"/>
      <c r="O10112" s="28"/>
      <c r="P10112" s="28"/>
      <c r="Q10112" s="28"/>
      <c r="R10112" s="28"/>
    </row>
    <row r="10113" spans="2:18">
      <c r="B10113" s="28"/>
      <c r="C10113" s="28"/>
      <c r="D10113" s="28"/>
      <c r="E10113" s="28"/>
      <c r="F10113" s="28"/>
      <c r="G10113" s="28"/>
      <c r="H10113" s="28"/>
      <c r="I10113" s="28"/>
      <c r="J10113" s="28"/>
      <c r="K10113" s="28"/>
      <c r="L10113" s="28"/>
      <c r="M10113" s="28"/>
      <c r="N10113" s="28"/>
      <c r="O10113" s="28"/>
      <c r="P10113" s="28"/>
      <c r="Q10113" s="28"/>
      <c r="R10113" s="28"/>
    </row>
    <row r="10114" spans="2:18">
      <c r="B10114" s="28"/>
      <c r="C10114" s="28"/>
      <c r="D10114" s="28"/>
      <c r="E10114" s="28"/>
      <c r="F10114" s="28"/>
      <c r="G10114" s="28"/>
      <c r="H10114" s="28"/>
      <c r="I10114" s="28"/>
      <c r="J10114" s="28"/>
      <c r="K10114" s="28"/>
      <c r="L10114" s="28"/>
      <c r="M10114" s="28"/>
      <c r="N10114" s="28"/>
      <c r="O10114" s="28"/>
      <c r="P10114" s="28"/>
      <c r="Q10114" s="28"/>
      <c r="R10114" s="28"/>
    </row>
    <row r="10115" spans="2:18">
      <c r="B10115" s="28"/>
      <c r="C10115" s="28"/>
      <c r="D10115" s="28"/>
      <c r="E10115" s="28"/>
      <c r="F10115" s="28"/>
      <c r="G10115" s="28"/>
      <c r="H10115" s="28"/>
      <c r="I10115" s="28"/>
      <c r="J10115" s="28"/>
      <c r="K10115" s="28"/>
      <c r="L10115" s="28"/>
      <c r="M10115" s="28"/>
      <c r="N10115" s="28"/>
      <c r="O10115" s="28"/>
      <c r="P10115" s="28"/>
      <c r="Q10115" s="28"/>
      <c r="R10115" s="28"/>
    </row>
    <row r="10116" spans="2:18">
      <c r="B10116" s="28"/>
      <c r="C10116" s="28"/>
      <c r="D10116" s="28"/>
      <c r="E10116" s="28"/>
      <c r="F10116" s="28"/>
      <c r="G10116" s="28"/>
      <c r="H10116" s="28"/>
      <c r="I10116" s="28"/>
      <c r="J10116" s="28"/>
      <c r="K10116" s="28"/>
      <c r="L10116" s="28"/>
      <c r="M10116" s="28"/>
      <c r="N10116" s="28"/>
      <c r="O10116" s="28"/>
      <c r="P10116" s="28"/>
      <c r="Q10116" s="28"/>
      <c r="R10116" s="28"/>
    </row>
    <row r="10117" spans="2:18">
      <c r="B10117" s="28"/>
      <c r="C10117" s="28"/>
      <c r="D10117" s="28"/>
      <c r="E10117" s="28"/>
      <c r="F10117" s="28"/>
      <c r="G10117" s="28"/>
      <c r="H10117" s="28"/>
      <c r="I10117" s="28"/>
      <c r="J10117" s="28"/>
      <c r="K10117" s="28"/>
      <c r="L10117" s="28"/>
      <c r="M10117" s="28"/>
      <c r="N10117" s="28"/>
      <c r="O10117" s="28"/>
      <c r="P10117" s="28"/>
      <c r="Q10117" s="28"/>
      <c r="R10117" s="28"/>
    </row>
    <row r="10118" spans="2:18">
      <c r="B10118" s="28"/>
      <c r="C10118" s="28"/>
      <c r="D10118" s="28"/>
      <c r="E10118" s="28"/>
      <c r="F10118" s="28"/>
      <c r="G10118" s="28"/>
      <c r="H10118" s="28"/>
      <c r="I10118" s="28"/>
      <c r="J10118" s="28"/>
      <c r="K10118" s="28"/>
      <c r="L10118" s="28"/>
      <c r="M10118" s="28"/>
      <c r="N10118" s="28"/>
      <c r="O10118" s="28"/>
      <c r="P10118" s="28"/>
      <c r="Q10118" s="28"/>
      <c r="R10118" s="28"/>
    </row>
    <row r="10119" spans="2:18">
      <c r="B10119" s="28"/>
      <c r="C10119" s="28"/>
      <c r="D10119" s="28"/>
      <c r="E10119" s="28"/>
      <c r="F10119" s="28"/>
      <c r="G10119" s="28"/>
      <c r="H10119" s="28"/>
      <c r="I10119" s="28"/>
      <c r="J10119" s="28"/>
      <c r="K10119" s="28"/>
      <c r="L10119" s="28"/>
      <c r="M10119" s="28"/>
      <c r="N10119" s="28"/>
      <c r="O10119" s="28"/>
      <c r="P10119" s="28"/>
      <c r="Q10119" s="28"/>
      <c r="R10119" s="28"/>
    </row>
    <row r="10120" spans="2:18">
      <c r="B10120" s="28"/>
      <c r="C10120" s="28"/>
      <c r="D10120" s="28"/>
      <c r="E10120" s="28"/>
      <c r="F10120" s="28"/>
      <c r="G10120" s="28"/>
      <c r="H10120" s="28"/>
      <c r="I10120" s="28"/>
      <c r="J10120" s="28"/>
      <c r="K10120" s="28"/>
      <c r="L10120" s="28"/>
      <c r="M10120" s="28"/>
      <c r="N10120" s="28"/>
      <c r="O10120" s="28"/>
      <c r="P10120" s="28"/>
      <c r="Q10120" s="28"/>
      <c r="R10120" s="28"/>
    </row>
    <row r="10121" spans="2:18">
      <c r="B10121" s="28"/>
      <c r="C10121" s="28"/>
      <c r="D10121" s="28"/>
      <c r="E10121" s="28"/>
      <c r="F10121" s="28"/>
      <c r="G10121" s="28"/>
      <c r="H10121" s="28"/>
      <c r="I10121" s="28"/>
      <c r="J10121" s="28"/>
      <c r="K10121" s="28"/>
      <c r="L10121" s="28"/>
      <c r="M10121" s="28"/>
      <c r="N10121" s="28"/>
      <c r="O10121" s="28"/>
      <c r="P10121" s="28"/>
      <c r="Q10121" s="28"/>
      <c r="R10121" s="28"/>
    </row>
    <row r="10122" spans="2:18">
      <c r="B10122" s="28"/>
      <c r="C10122" s="28"/>
      <c r="D10122" s="28"/>
      <c r="E10122" s="28"/>
      <c r="F10122" s="28"/>
      <c r="G10122" s="28"/>
      <c r="H10122" s="28"/>
      <c r="I10122" s="28"/>
      <c r="J10122" s="28"/>
      <c r="K10122" s="28"/>
      <c r="L10122" s="28"/>
      <c r="M10122" s="28"/>
      <c r="N10122" s="28"/>
      <c r="O10122" s="28"/>
      <c r="P10122" s="28"/>
      <c r="Q10122" s="28"/>
      <c r="R10122" s="28"/>
    </row>
    <row r="10123" spans="2:18">
      <c r="B10123" s="28"/>
      <c r="C10123" s="28"/>
      <c r="D10123" s="28"/>
      <c r="E10123" s="28"/>
      <c r="F10123" s="28"/>
      <c r="G10123" s="28"/>
      <c r="H10123" s="28"/>
      <c r="I10123" s="28"/>
      <c r="J10123" s="28"/>
      <c r="K10123" s="28"/>
      <c r="L10123" s="28"/>
      <c r="M10123" s="28"/>
      <c r="N10123" s="28"/>
      <c r="O10123" s="28"/>
      <c r="P10123" s="28"/>
      <c r="Q10123" s="28"/>
      <c r="R10123" s="28"/>
    </row>
    <row r="10124" spans="2:18">
      <c r="B10124" s="28"/>
      <c r="C10124" s="28"/>
      <c r="D10124" s="28"/>
      <c r="E10124" s="28"/>
      <c r="F10124" s="28"/>
      <c r="G10124" s="28"/>
      <c r="H10124" s="28"/>
      <c r="I10124" s="28"/>
      <c r="J10124" s="28"/>
      <c r="K10124" s="28"/>
      <c r="L10124" s="28"/>
      <c r="M10124" s="28"/>
      <c r="N10124" s="28"/>
      <c r="O10124" s="28"/>
      <c r="P10124" s="28"/>
      <c r="Q10124" s="28"/>
      <c r="R10124" s="28"/>
    </row>
    <row r="10125" spans="2:18">
      <c r="B10125" s="28"/>
      <c r="C10125" s="28"/>
      <c r="D10125" s="28"/>
      <c r="E10125" s="28"/>
      <c r="F10125" s="28"/>
      <c r="G10125" s="28"/>
      <c r="H10125" s="28"/>
      <c r="I10125" s="28"/>
      <c r="J10125" s="28"/>
      <c r="K10125" s="28"/>
      <c r="L10125" s="28"/>
      <c r="M10125" s="28"/>
      <c r="N10125" s="28"/>
      <c r="O10125" s="28"/>
      <c r="P10125" s="28"/>
      <c r="Q10125" s="28"/>
      <c r="R10125" s="28"/>
    </row>
    <row r="10126" spans="2:18">
      <c r="B10126" s="28"/>
      <c r="C10126" s="28"/>
      <c r="D10126" s="28"/>
      <c r="E10126" s="28"/>
      <c r="F10126" s="28"/>
      <c r="G10126" s="28"/>
      <c r="H10126" s="28"/>
      <c r="I10126" s="28"/>
      <c r="J10126" s="28"/>
      <c r="K10126" s="28"/>
      <c r="L10126" s="28"/>
      <c r="M10126" s="28"/>
      <c r="N10126" s="28"/>
      <c r="O10126" s="28"/>
      <c r="P10126" s="28"/>
      <c r="Q10126" s="28"/>
      <c r="R10126" s="28"/>
    </row>
    <row r="10127" spans="2:18">
      <c r="B10127" s="28"/>
      <c r="C10127" s="28"/>
      <c r="D10127" s="28"/>
      <c r="E10127" s="28"/>
      <c r="F10127" s="28"/>
      <c r="G10127" s="28"/>
      <c r="H10127" s="28"/>
      <c r="I10127" s="28"/>
      <c r="J10127" s="28"/>
      <c r="K10127" s="28"/>
      <c r="L10127" s="28"/>
      <c r="M10127" s="28"/>
      <c r="N10127" s="28"/>
      <c r="O10127" s="28"/>
      <c r="P10127" s="28"/>
      <c r="Q10127" s="28"/>
      <c r="R10127" s="28"/>
    </row>
    <row r="10128" spans="2:18">
      <c r="B10128" s="28"/>
      <c r="C10128" s="28"/>
      <c r="D10128" s="28"/>
      <c r="E10128" s="28"/>
      <c r="F10128" s="28"/>
      <c r="G10128" s="28"/>
      <c r="H10128" s="28"/>
      <c r="I10128" s="28"/>
      <c r="J10128" s="28"/>
      <c r="K10128" s="28"/>
      <c r="L10128" s="28"/>
      <c r="M10128" s="28"/>
      <c r="N10128" s="28"/>
      <c r="O10128" s="28"/>
      <c r="P10128" s="28"/>
      <c r="Q10128" s="28"/>
      <c r="R10128" s="28"/>
    </row>
    <row r="10129" spans="2:18">
      <c r="B10129" s="28"/>
      <c r="C10129" s="28"/>
      <c r="D10129" s="28"/>
      <c r="E10129" s="28"/>
      <c r="F10129" s="28"/>
      <c r="G10129" s="28"/>
      <c r="H10129" s="28"/>
      <c r="I10129" s="28"/>
      <c r="J10129" s="28"/>
      <c r="K10129" s="28"/>
      <c r="L10129" s="28"/>
      <c r="M10129" s="28"/>
      <c r="N10129" s="28"/>
      <c r="O10129" s="28"/>
      <c r="P10129" s="28"/>
      <c r="Q10129" s="28"/>
      <c r="R10129" s="28"/>
    </row>
    <row r="10130" spans="2:18">
      <c r="B10130" s="28"/>
      <c r="C10130" s="28"/>
      <c r="D10130" s="28"/>
      <c r="E10130" s="28"/>
      <c r="F10130" s="28"/>
      <c r="G10130" s="28"/>
      <c r="H10130" s="28"/>
      <c r="I10130" s="28"/>
      <c r="J10130" s="28"/>
      <c r="K10130" s="28"/>
      <c r="L10130" s="28"/>
      <c r="M10130" s="28"/>
      <c r="N10130" s="28"/>
      <c r="O10130" s="28"/>
      <c r="P10130" s="28"/>
      <c r="Q10130" s="28"/>
      <c r="R10130" s="28"/>
    </row>
    <row r="10131" spans="2:18">
      <c r="B10131" s="28"/>
      <c r="C10131" s="28"/>
      <c r="D10131" s="28"/>
      <c r="E10131" s="28"/>
      <c r="F10131" s="28"/>
      <c r="G10131" s="28"/>
      <c r="H10131" s="28"/>
      <c r="I10131" s="28"/>
      <c r="J10131" s="28"/>
      <c r="K10131" s="28"/>
      <c r="L10131" s="28"/>
      <c r="M10131" s="28"/>
      <c r="N10131" s="28"/>
      <c r="O10131" s="28"/>
      <c r="P10131" s="28"/>
      <c r="Q10131" s="28"/>
      <c r="R10131" s="28"/>
    </row>
    <row r="10132" spans="2:18">
      <c r="B10132" s="28"/>
      <c r="C10132" s="28"/>
      <c r="D10132" s="28"/>
      <c r="E10132" s="28"/>
      <c r="F10132" s="28"/>
      <c r="G10132" s="28"/>
      <c r="H10132" s="28"/>
      <c r="I10132" s="28"/>
      <c r="J10132" s="28"/>
      <c r="K10132" s="28"/>
      <c r="L10132" s="28"/>
      <c r="M10132" s="28"/>
      <c r="N10132" s="28"/>
      <c r="O10132" s="28"/>
      <c r="P10132" s="28"/>
      <c r="Q10132" s="28"/>
      <c r="R10132" s="28"/>
    </row>
    <row r="10133" spans="2:18">
      <c r="B10133" s="28"/>
      <c r="C10133" s="28"/>
      <c r="D10133" s="28"/>
      <c r="E10133" s="28"/>
      <c r="F10133" s="28"/>
      <c r="G10133" s="28"/>
      <c r="H10133" s="28"/>
      <c r="I10133" s="28"/>
      <c r="J10133" s="28"/>
      <c r="K10133" s="28"/>
      <c r="L10133" s="28"/>
      <c r="M10133" s="28"/>
      <c r="N10133" s="28"/>
      <c r="O10133" s="28"/>
      <c r="P10133" s="28"/>
      <c r="Q10133" s="28"/>
      <c r="R10133" s="28"/>
    </row>
    <row r="10134" spans="2:18">
      <c r="B10134" s="28"/>
      <c r="C10134" s="28"/>
      <c r="D10134" s="28"/>
      <c r="E10134" s="28"/>
      <c r="F10134" s="28"/>
      <c r="G10134" s="28"/>
      <c r="H10134" s="28"/>
      <c r="I10134" s="28"/>
      <c r="J10134" s="28"/>
      <c r="K10134" s="28"/>
      <c r="L10134" s="28"/>
      <c r="M10134" s="28"/>
      <c r="N10134" s="28"/>
      <c r="O10134" s="28"/>
      <c r="P10134" s="28"/>
      <c r="Q10134" s="28"/>
      <c r="R10134" s="28"/>
    </row>
    <row r="10135" spans="2:18">
      <c r="B10135" s="28"/>
      <c r="C10135" s="28"/>
      <c r="D10135" s="28"/>
      <c r="E10135" s="28"/>
      <c r="F10135" s="28"/>
      <c r="G10135" s="28"/>
      <c r="H10135" s="28"/>
      <c r="I10135" s="28"/>
      <c r="J10135" s="28"/>
      <c r="K10135" s="28"/>
      <c r="L10135" s="28"/>
      <c r="M10135" s="28"/>
      <c r="N10135" s="28"/>
      <c r="O10135" s="28"/>
      <c r="P10135" s="28"/>
      <c r="Q10135" s="28"/>
      <c r="R10135" s="28"/>
    </row>
    <row r="10136" spans="2:18">
      <c r="B10136" s="28"/>
      <c r="C10136" s="28"/>
      <c r="D10136" s="28"/>
      <c r="E10136" s="28"/>
      <c r="F10136" s="28"/>
      <c r="G10136" s="28"/>
      <c r="H10136" s="28"/>
      <c r="I10136" s="28"/>
      <c r="J10136" s="28"/>
      <c r="K10136" s="28"/>
      <c r="L10136" s="28"/>
      <c r="M10136" s="28"/>
      <c r="N10136" s="28"/>
      <c r="O10136" s="28"/>
      <c r="P10136" s="28"/>
      <c r="Q10136" s="28"/>
      <c r="R10136" s="28"/>
    </row>
    <row r="10137" spans="2:18">
      <c r="B10137" s="28"/>
      <c r="C10137" s="28"/>
      <c r="D10137" s="28"/>
      <c r="E10137" s="28"/>
      <c r="F10137" s="28"/>
      <c r="G10137" s="28"/>
      <c r="H10137" s="28"/>
      <c r="I10137" s="28"/>
      <c r="J10137" s="28"/>
      <c r="K10137" s="28"/>
      <c r="L10137" s="28"/>
      <c r="M10137" s="28"/>
      <c r="N10137" s="28"/>
      <c r="O10137" s="28"/>
      <c r="P10137" s="28"/>
      <c r="Q10137" s="28"/>
      <c r="R10137" s="28"/>
    </row>
    <row r="10138" spans="2:18">
      <c r="B10138" s="28"/>
      <c r="C10138" s="28"/>
      <c r="D10138" s="28"/>
      <c r="E10138" s="28"/>
      <c r="F10138" s="28"/>
      <c r="G10138" s="28"/>
      <c r="H10138" s="28"/>
      <c r="I10138" s="28"/>
      <c r="J10138" s="28"/>
      <c r="K10138" s="28"/>
      <c r="L10138" s="28"/>
      <c r="M10138" s="28"/>
      <c r="N10138" s="28"/>
      <c r="O10138" s="28"/>
      <c r="P10138" s="28"/>
      <c r="Q10138" s="28"/>
      <c r="R10138" s="28"/>
    </row>
    <row r="10139" spans="2:18">
      <c r="B10139" s="28"/>
      <c r="C10139" s="28"/>
      <c r="D10139" s="28"/>
      <c r="E10139" s="28"/>
      <c r="F10139" s="28"/>
      <c r="G10139" s="28"/>
      <c r="H10139" s="28"/>
      <c r="I10139" s="28"/>
      <c r="J10139" s="28"/>
      <c r="K10139" s="28"/>
      <c r="L10139" s="28"/>
      <c r="M10139" s="28"/>
      <c r="N10139" s="28"/>
      <c r="O10139" s="28"/>
      <c r="P10139" s="28"/>
      <c r="Q10139" s="28"/>
      <c r="R10139" s="28"/>
    </row>
    <row r="10140" spans="2:18">
      <c r="B10140" s="28"/>
      <c r="C10140" s="28"/>
      <c r="D10140" s="28"/>
      <c r="E10140" s="28"/>
      <c r="F10140" s="28"/>
      <c r="G10140" s="28"/>
      <c r="H10140" s="28"/>
      <c r="I10140" s="28"/>
      <c r="J10140" s="28"/>
      <c r="K10140" s="28"/>
      <c r="L10140" s="28"/>
      <c r="M10140" s="28"/>
      <c r="N10140" s="28"/>
      <c r="O10140" s="28"/>
      <c r="P10140" s="28"/>
      <c r="Q10140" s="28"/>
      <c r="R10140" s="28"/>
    </row>
    <row r="10141" spans="2:18">
      <c r="B10141" s="28"/>
      <c r="C10141" s="28"/>
      <c r="D10141" s="28"/>
      <c r="E10141" s="28"/>
      <c r="F10141" s="28"/>
      <c r="G10141" s="28"/>
      <c r="H10141" s="28"/>
      <c r="I10141" s="28"/>
      <c r="J10141" s="28"/>
      <c r="K10141" s="28"/>
      <c r="L10141" s="28"/>
      <c r="M10141" s="28"/>
      <c r="N10141" s="28"/>
      <c r="O10141" s="28"/>
      <c r="P10141" s="28"/>
      <c r="Q10141" s="28"/>
      <c r="R10141" s="28"/>
    </row>
    <row r="10142" spans="2:18">
      <c r="B10142" s="28"/>
      <c r="C10142" s="28"/>
      <c r="D10142" s="28"/>
      <c r="E10142" s="28"/>
      <c r="F10142" s="28"/>
      <c r="G10142" s="28"/>
      <c r="H10142" s="28"/>
      <c r="I10142" s="28"/>
      <c r="J10142" s="28"/>
      <c r="K10142" s="28"/>
      <c r="L10142" s="28"/>
      <c r="M10142" s="28"/>
      <c r="N10142" s="28"/>
      <c r="O10142" s="28"/>
      <c r="P10142" s="28"/>
      <c r="Q10142" s="28"/>
      <c r="R10142" s="28"/>
    </row>
    <row r="10143" spans="2:18">
      <c r="B10143" s="28"/>
      <c r="C10143" s="28"/>
      <c r="D10143" s="28"/>
      <c r="E10143" s="28"/>
      <c r="F10143" s="28"/>
      <c r="G10143" s="28"/>
      <c r="H10143" s="28"/>
      <c r="I10143" s="28"/>
      <c r="J10143" s="28"/>
      <c r="K10143" s="28"/>
      <c r="L10143" s="28"/>
      <c r="M10143" s="28"/>
      <c r="N10143" s="28"/>
      <c r="O10143" s="28"/>
      <c r="P10143" s="28"/>
      <c r="Q10143" s="28"/>
      <c r="R10143" s="28"/>
    </row>
    <row r="10144" spans="2:18">
      <c r="B10144" s="28"/>
      <c r="C10144" s="28"/>
      <c r="D10144" s="28"/>
      <c r="E10144" s="28"/>
      <c r="F10144" s="28"/>
      <c r="G10144" s="28"/>
      <c r="H10144" s="28"/>
      <c r="I10144" s="28"/>
      <c r="J10144" s="28"/>
      <c r="K10144" s="28"/>
      <c r="L10144" s="28"/>
      <c r="M10144" s="28"/>
      <c r="N10144" s="28"/>
      <c r="O10144" s="28"/>
      <c r="P10144" s="28"/>
      <c r="Q10144" s="28"/>
      <c r="R10144" s="28"/>
    </row>
    <row r="10145" spans="2:18">
      <c r="B10145" s="28"/>
      <c r="C10145" s="28"/>
      <c r="D10145" s="28"/>
      <c r="E10145" s="28"/>
      <c r="F10145" s="28"/>
      <c r="G10145" s="28"/>
      <c r="H10145" s="28"/>
      <c r="I10145" s="28"/>
      <c r="J10145" s="28"/>
      <c r="K10145" s="28"/>
      <c r="L10145" s="28"/>
      <c r="M10145" s="28"/>
      <c r="N10145" s="28"/>
      <c r="O10145" s="28"/>
      <c r="P10145" s="28"/>
      <c r="Q10145" s="28"/>
      <c r="R10145" s="28"/>
    </row>
    <row r="10146" spans="2:18">
      <c r="B10146" s="28"/>
      <c r="C10146" s="28"/>
      <c r="D10146" s="28"/>
      <c r="E10146" s="28"/>
      <c r="F10146" s="28"/>
      <c r="G10146" s="28"/>
      <c r="H10146" s="28"/>
      <c r="I10146" s="28"/>
      <c r="J10146" s="28"/>
      <c r="K10146" s="28"/>
      <c r="L10146" s="28"/>
      <c r="M10146" s="28"/>
      <c r="N10146" s="28"/>
      <c r="O10146" s="28"/>
      <c r="P10146" s="28"/>
      <c r="Q10146" s="28"/>
      <c r="R10146" s="28"/>
    </row>
    <row r="10147" spans="2:18">
      <c r="B10147" s="28"/>
      <c r="C10147" s="28"/>
      <c r="D10147" s="28"/>
      <c r="E10147" s="28"/>
      <c r="F10147" s="28"/>
      <c r="G10147" s="28"/>
      <c r="H10147" s="28"/>
      <c r="I10147" s="28"/>
      <c r="J10147" s="28"/>
      <c r="K10147" s="28"/>
      <c r="L10147" s="28"/>
      <c r="M10147" s="28"/>
      <c r="N10147" s="28"/>
      <c r="O10147" s="28"/>
      <c r="P10147" s="28"/>
      <c r="Q10147" s="28"/>
      <c r="R10147" s="28"/>
    </row>
    <row r="10148" spans="2:18">
      <c r="B10148" s="28"/>
      <c r="C10148" s="28"/>
      <c r="D10148" s="28"/>
      <c r="E10148" s="28"/>
      <c r="F10148" s="28"/>
      <c r="G10148" s="28"/>
      <c r="H10148" s="28"/>
      <c r="I10148" s="28"/>
      <c r="J10148" s="28"/>
      <c r="K10148" s="28"/>
      <c r="L10148" s="28"/>
      <c r="M10148" s="28"/>
      <c r="N10148" s="28"/>
      <c r="O10148" s="28"/>
      <c r="P10148" s="28"/>
      <c r="Q10148" s="28"/>
      <c r="R10148" s="28"/>
    </row>
    <row r="10149" spans="2:18">
      <c r="B10149" s="28"/>
      <c r="C10149" s="28"/>
      <c r="D10149" s="28"/>
      <c r="E10149" s="28"/>
      <c r="F10149" s="28"/>
      <c r="G10149" s="28"/>
      <c r="H10149" s="28"/>
      <c r="I10149" s="28"/>
      <c r="J10149" s="28"/>
      <c r="K10149" s="28"/>
      <c r="L10149" s="28"/>
      <c r="M10149" s="28"/>
      <c r="N10149" s="28"/>
      <c r="O10149" s="28"/>
      <c r="P10149" s="28"/>
      <c r="Q10149" s="28"/>
      <c r="R10149" s="28"/>
    </row>
    <row r="10150" spans="2:18">
      <c r="B10150" s="28"/>
      <c r="C10150" s="28"/>
      <c r="D10150" s="28"/>
      <c r="E10150" s="28"/>
      <c r="F10150" s="28"/>
      <c r="G10150" s="28"/>
      <c r="H10150" s="28"/>
      <c r="I10150" s="28"/>
      <c r="J10150" s="28"/>
      <c r="K10150" s="28"/>
      <c r="L10150" s="28"/>
      <c r="M10150" s="28"/>
      <c r="N10150" s="28"/>
      <c r="O10150" s="28"/>
      <c r="P10150" s="28"/>
      <c r="Q10150" s="28"/>
      <c r="R10150" s="28"/>
    </row>
    <row r="10151" spans="2:18">
      <c r="B10151" s="28"/>
      <c r="C10151" s="28"/>
      <c r="D10151" s="28"/>
      <c r="E10151" s="28"/>
      <c r="F10151" s="28"/>
      <c r="G10151" s="28"/>
      <c r="H10151" s="28"/>
      <c r="I10151" s="28"/>
      <c r="J10151" s="28"/>
      <c r="K10151" s="28"/>
      <c r="L10151" s="28"/>
      <c r="M10151" s="28"/>
      <c r="N10151" s="28"/>
      <c r="O10151" s="28"/>
      <c r="P10151" s="28"/>
      <c r="Q10151" s="28"/>
      <c r="R10151" s="28"/>
    </row>
    <row r="10152" spans="2:18">
      <c r="B10152" s="28"/>
      <c r="C10152" s="28"/>
      <c r="D10152" s="28"/>
      <c r="E10152" s="28"/>
      <c r="F10152" s="28"/>
      <c r="G10152" s="28"/>
      <c r="H10152" s="28"/>
      <c r="I10152" s="28"/>
      <c r="J10152" s="28"/>
      <c r="K10152" s="28"/>
      <c r="L10152" s="28"/>
      <c r="M10152" s="28"/>
      <c r="N10152" s="28"/>
      <c r="O10152" s="28"/>
      <c r="P10152" s="28"/>
      <c r="Q10152" s="28"/>
      <c r="R10152" s="28"/>
    </row>
    <row r="10153" spans="2:18">
      <c r="B10153" s="28"/>
      <c r="C10153" s="28"/>
      <c r="D10153" s="28"/>
      <c r="E10153" s="28"/>
      <c r="F10153" s="28"/>
      <c r="G10153" s="28"/>
      <c r="H10153" s="28"/>
      <c r="I10153" s="28"/>
      <c r="J10153" s="28"/>
      <c r="K10153" s="28"/>
      <c r="L10153" s="28"/>
      <c r="M10153" s="28"/>
      <c r="N10153" s="28"/>
      <c r="O10153" s="28"/>
      <c r="P10153" s="28"/>
      <c r="Q10153" s="28"/>
      <c r="R10153" s="28"/>
    </row>
    <row r="10154" spans="2:18">
      <c r="B10154" s="28"/>
      <c r="C10154" s="28"/>
      <c r="D10154" s="28"/>
      <c r="E10154" s="28"/>
      <c r="F10154" s="28"/>
      <c r="G10154" s="28"/>
      <c r="H10154" s="28"/>
      <c r="I10154" s="28"/>
      <c r="J10154" s="28"/>
      <c r="K10154" s="28"/>
      <c r="L10154" s="28"/>
      <c r="M10154" s="28"/>
      <c r="N10154" s="28"/>
      <c r="O10154" s="28"/>
      <c r="P10154" s="28"/>
      <c r="Q10154" s="28"/>
      <c r="R10154" s="28"/>
    </row>
    <row r="10155" spans="2:18">
      <c r="B10155" s="28"/>
      <c r="C10155" s="28"/>
      <c r="D10155" s="28"/>
      <c r="E10155" s="28"/>
      <c r="F10155" s="28"/>
      <c r="G10155" s="28"/>
      <c r="H10155" s="28"/>
      <c r="I10155" s="28"/>
      <c r="J10155" s="28"/>
      <c r="K10155" s="28"/>
      <c r="L10155" s="28"/>
      <c r="M10155" s="28"/>
      <c r="N10155" s="28"/>
      <c r="O10155" s="28"/>
      <c r="P10155" s="28"/>
      <c r="Q10155" s="28"/>
      <c r="R10155" s="28"/>
    </row>
    <row r="10156" spans="2:18">
      <c r="B10156" s="28"/>
      <c r="C10156" s="28"/>
      <c r="D10156" s="28"/>
      <c r="E10156" s="28"/>
      <c r="F10156" s="28"/>
      <c r="G10156" s="28"/>
      <c r="H10156" s="28"/>
      <c r="I10156" s="28"/>
      <c r="J10156" s="28"/>
      <c r="K10156" s="28"/>
      <c r="L10156" s="28"/>
      <c r="M10156" s="28"/>
      <c r="N10156" s="28"/>
      <c r="O10156" s="28"/>
      <c r="P10156" s="28"/>
      <c r="Q10156" s="28"/>
      <c r="R10156" s="28"/>
    </row>
    <row r="10157" spans="2:18">
      <c r="B10157" s="28"/>
      <c r="C10157" s="28"/>
      <c r="D10157" s="28"/>
      <c r="E10157" s="28"/>
      <c r="F10157" s="28"/>
      <c r="G10157" s="28"/>
      <c r="H10157" s="28"/>
      <c r="I10157" s="28"/>
      <c r="J10157" s="28"/>
      <c r="K10157" s="28"/>
      <c r="L10157" s="28"/>
      <c r="M10157" s="28"/>
      <c r="N10157" s="28"/>
      <c r="O10157" s="28"/>
      <c r="P10157" s="28"/>
      <c r="Q10157" s="28"/>
      <c r="R10157" s="28"/>
    </row>
    <row r="10158" spans="2:18">
      <c r="B10158" s="28"/>
      <c r="C10158" s="28"/>
      <c r="D10158" s="28"/>
      <c r="E10158" s="28"/>
      <c r="F10158" s="28"/>
      <c r="G10158" s="28"/>
      <c r="H10158" s="28"/>
      <c r="I10158" s="28"/>
      <c r="J10158" s="28"/>
      <c r="K10158" s="28"/>
      <c r="L10158" s="28"/>
      <c r="M10158" s="28"/>
      <c r="N10158" s="28"/>
      <c r="O10158" s="28"/>
      <c r="P10158" s="28"/>
      <c r="Q10158" s="28"/>
      <c r="R10158" s="28"/>
    </row>
    <row r="10159" spans="2:18">
      <c r="B10159" s="28"/>
      <c r="C10159" s="28"/>
      <c r="D10159" s="28"/>
      <c r="E10159" s="28"/>
      <c r="F10159" s="28"/>
      <c r="G10159" s="28"/>
      <c r="H10159" s="28"/>
      <c r="I10159" s="28"/>
      <c r="J10159" s="28"/>
      <c r="K10159" s="28"/>
      <c r="L10159" s="28"/>
      <c r="M10159" s="28"/>
      <c r="N10159" s="28"/>
      <c r="O10159" s="28"/>
      <c r="P10159" s="28"/>
      <c r="Q10159" s="28"/>
      <c r="R10159" s="28"/>
    </row>
    <row r="10160" spans="2:18">
      <c r="B10160" s="28"/>
      <c r="C10160" s="28"/>
      <c r="D10160" s="28"/>
      <c r="E10160" s="28"/>
      <c r="F10160" s="28"/>
      <c r="G10160" s="28"/>
      <c r="H10160" s="28"/>
      <c r="I10160" s="28"/>
      <c r="J10160" s="28"/>
      <c r="K10160" s="28"/>
      <c r="L10160" s="28"/>
      <c r="M10160" s="28"/>
      <c r="N10160" s="28"/>
      <c r="O10160" s="28"/>
      <c r="P10160" s="28"/>
      <c r="Q10160" s="28"/>
      <c r="R10160" s="28"/>
    </row>
    <row r="10161" spans="2:18">
      <c r="B10161" s="28"/>
      <c r="C10161" s="28"/>
      <c r="D10161" s="28"/>
      <c r="E10161" s="28"/>
      <c r="F10161" s="28"/>
      <c r="G10161" s="28"/>
      <c r="H10161" s="28"/>
      <c r="I10161" s="28"/>
      <c r="J10161" s="28"/>
      <c r="K10161" s="28"/>
      <c r="L10161" s="28"/>
      <c r="M10161" s="28"/>
      <c r="N10161" s="28"/>
      <c r="O10161" s="28"/>
      <c r="P10161" s="28"/>
      <c r="Q10161" s="28"/>
      <c r="R10161" s="28"/>
    </row>
    <row r="10162" spans="2:18">
      <c r="B10162" s="28"/>
      <c r="C10162" s="28"/>
      <c r="D10162" s="28"/>
      <c r="E10162" s="28"/>
      <c r="F10162" s="28"/>
      <c r="G10162" s="28"/>
      <c r="H10162" s="28"/>
      <c r="I10162" s="28"/>
      <c r="J10162" s="28"/>
      <c r="K10162" s="28"/>
      <c r="L10162" s="28"/>
      <c r="M10162" s="28"/>
      <c r="N10162" s="28"/>
      <c r="O10162" s="28"/>
      <c r="P10162" s="28"/>
      <c r="Q10162" s="28"/>
      <c r="R10162" s="28"/>
    </row>
    <row r="10163" spans="2:18">
      <c r="B10163" s="28"/>
      <c r="C10163" s="28"/>
      <c r="D10163" s="28"/>
      <c r="E10163" s="28"/>
      <c r="F10163" s="28"/>
      <c r="G10163" s="28"/>
      <c r="H10163" s="28"/>
      <c r="I10163" s="28"/>
      <c r="J10163" s="28"/>
      <c r="K10163" s="28"/>
      <c r="L10163" s="28"/>
      <c r="M10163" s="28"/>
      <c r="N10163" s="28"/>
      <c r="O10163" s="28"/>
      <c r="P10163" s="28"/>
      <c r="Q10163" s="28"/>
      <c r="R10163" s="28"/>
    </row>
    <row r="10164" spans="2:18">
      <c r="B10164" s="28"/>
      <c r="C10164" s="28"/>
      <c r="D10164" s="28"/>
      <c r="E10164" s="28"/>
      <c r="F10164" s="28"/>
      <c r="G10164" s="28"/>
      <c r="H10164" s="28"/>
      <c r="I10164" s="28"/>
      <c r="J10164" s="28"/>
      <c r="K10164" s="28"/>
      <c r="L10164" s="28"/>
      <c r="M10164" s="28"/>
      <c r="N10164" s="28"/>
      <c r="O10164" s="28"/>
      <c r="P10164" s="28"/>
      <c r="Q10164" s="28"/>
      <c r="R10164" s="28"/>
    </row>
    <row r="10165" spans="2:18">
      <c r="B10165" s="28"/>
      <c r="C10165" s="28"/>
      <c r="D10165" s="28"/>
      <c r="E10165" s="28"/>
      <c r="F10165" s="28"/>
      <c r="G10165" s="28"/>
      <c r="H10165" s="28"/>
      <c r="I10165" s="28"/>
      <c r="J10165" s="28"/>
      <c r="K10165" s="28"/>
      <c r="L10165" s="28"/>
      <c r="M10165" s="28"/>
      <c r="N10165" s="28"/>
      <c r="O10165" s="28"/>
      <c r="P10165" s="28"/>
      <c r="Q10165" s="28"/>
      <c r="R10165" s="28"/>
    </row>
    <row r="10166" spans="2:18">
      <c r="B10166" s="28"/>
      <c r="C10166" s="28"/>
      <c r="D10166" s="28"/>
      <c r="E10166" s="28"/>
      <c r="F10166" s="28"/>
      <c r="G10166" s="28"/>
      <c r="H10166" s="28"/>
      <c r="I10166" s="28"/>
      <c r="J10166" s="28"/>
      <c r="K10166" s="28"/>
      <c r="L10166" s="28"/>
      <c r="M10166" s="28"/>
      <c r="N10166" s="28"/>
      <c r="O10166" s="28"/>
      <c r="P10166" s="28"/>
      <c r="Q10166" s="28"/>
      <c r="R10166" s="28"/>
    </row>
    <row r="10167" spans="2:18">
      <c r="B10167" s="28"/>
      <c r="C10167" s="28"/>
      <c r="D10167" s="28"/>
      <c r="E10167" s="28"/>
      <c r="F10167" s="28"/>
      <c r="G10167" s="28"/>
      <c r="H10167" s="28"/>
      <c r="I10167" s="28"/>
      <c r="J10167" s="28"/>
      <c r="K10167" s="28"/>
      <c r="L10167" s="28"/>
      <c r="M10167" s="28"/>
      <c r="N10167" s="28"/>
      <c r="O10167" s="28"/>
      <c r="P10167" s="28"/>
      <c r="Q10167" s="28"/>
      <c r="R10167" s="28"/>
    </row>
    <row r="10168" spans="2:18">
      <c r="B10168" s="28"/>
      <c r="C10168" s="28"/>
      <c r="D10168" s="28"/>
      <c r="E10168" s="28"/>
      <c r="F10168" s="28"/>
      <c r="G10168" s="28"/>
      <c r="H10168" s="28"/>
      <c r="I10168" s="28"/>
      <c r="J10168" s="28"/>
      <c r="K10168" s="28"/>
      <c r="L10168" s="28"/>
      <c r="M10168" s="28"/>
      <c r="N10168" s="28"/>
      <c r="O10168" s="28"/>
      <c r="P10168" s="28"/>
      <c r="Q10168" s="28"/>
      <c r="R10168" s="28"/>
    </row>
    <row r="10169" spans="2:18">
      <c r="B10169" s="28"/>
      <c r="C10169" s="28"/>
      <c r="D10169" s="28"/>
      <c r="E10169" s="28"/>
      <c r="F10169" s="28"/>
      <c r="G10169" s="28"/>
      <c r="H10169" s="28"/>
      <c r="I10169" s="28"/>
      <c r="J10169" s="28"/>
      <c r="K10169" s="28"/>
      <c r="L10169" s="28"/>
      <c r="M10169" s="28"/>
      <c r="N10169" s="28"/>
      <c r="O10169" s="28"/>
      <c r="P10169" s="28"/>
      <c r="Q10169" s="28"/>
      <c r="R10169" s="28"/>
    </row>
    <row r="10170" spans="2:18">
      <c r="B10170" s="28"/>
      <c r="C10170" s="28"/>
      <c r="D10170" s="28"/>
      <c r="E10170" s="28"/>
      <c r="F10170" s="28"/>
      <c r="G10170" s="28"/>
      <c r="H10170" s="28"/>
      <c r="I10170" s="28"/>
      <c r="J10170" s="28"/>
      <c r="K10170" s="28"/>
      <c r="L10170" s="28"/>
      <c r="M10170" s="28"/>
      <c r="N10170" s="28"/>
      <c r="O10170" s="28"/>
      <c r="P10170" s="28"/>
      <c r="Q10170" s="28"/>
      <c r="R10170" s="28"/>
    </row>
    <row r="10171" spans="2:18">
      <c r="B10171" s="28"/>
      <c r="C10171" s="28"/>
      <c r="D10171" s="28"/>
      <c r="E10171" s="28"/>
      <c r="F10171" s="28"/>
      <c r="G10171" s="28"/>
      <c r="H10171" s="28"/>
      <c r="I10171" s="28"/>
      <c r="J10171" s="28"/>
      <c r="K10171" s="28"/>
      <c r="L10171" s="28"/>
      <c r="M10171" s="28"/>
      <c r="N10171" s="28"/>
      <c r="O10171" s="28"/>
      <c r="P10171" s="28"/>
      <c r="Q10171" s="28"/>
      <c r="R10171" s="28"/>
    </row>
    <row r="10172" spans="2:18">
      <c r="B10172" s="28"/>
      <c r="C10172" s="28"/>
      <c r="D10172" s="28"/>
      <c r="E10172" s="28"/>
      <c r="F10172" s="28"/>
      <c r="G10172" s="28"/>
      <c r="H10172" s="28"/>
      <c r="I10172" s="28"/>
      <c r="J10172" s="28"/>
      <c r="K10172" s="28"/>
      <c r="L10172" s="28"/>
      <c r="M10172" s="28"/>
      <c r="N10172" s="28"/>
      <c r="O10172" s="28"/>
      <c r="P10172" s="28"/>
      <c r="Q10172" s="28"/>
      <c r="R10172" s="28"/>
    </row>
    <row r="10173" spans="2:18">
      <c r="B10173" s="28"/>
      <c r="C10173" s="28"/>
      <c r="D10173" s="28"/>
      <c r="E10173" s="28"/>
      <c r="F10173" s="28"/>
      <c r="G10173" s="28"/>
      <c r="H10173" s="28"/>
      <c r="I10173" s="28"/>
      <c r="J10173" s="28"/>
      <c r="K10173" s="28"/>
      <c r="L10173" s="28"/>
      <c r="M10173" s="28"/>
      <c r="N10173" s="28"/>
      <c r="O10173" s="28"/>
      <c r="P10173" s="28"/>
      <c r="Q10173" s="28"/>
      <c r="R10173" s="28"/>
    </row>
    <row r="10174" spans="2:18">
      <c r="B10174" s="28"/>
      <c r="C10174" s="28"/>
      <c r="D10174" s="28"/>
      <c r="E10174" s="28"/>
      <c r="F10174" s="28"/>
      <c r="G10174" s="28"/>
      <c r="H10174" s="28"/>
      <c r="I10174" s="28"/>
      <c r="J10174" s="28"/>
      <c r="K10174" s="28"/>
      <c r="L10174" s="28"/>
      <c r="M10174" s="28"/>
      <c r="N10174" s="28"/>
      <c r="O10174" s="28"/>
      <c r="P10174" s="28"/>
      <c r="Q10174" s="28"/>
      <c r="R10174" s="28"/>
    </row>
    <row r="10175" spans="2:18">
      <c r="B10175" s="28"/>
      <c r="C10175" s="28"/>
      <c r="D10175" s="28"/>
      <c r="E10175" s="28"/>
      <c r="F10175" s="28"/>
      <c r="G10175" s="28"/>
      <c r="H10175" s="28"/>
      <c r="I10175" s="28"/>
      <c r="J10175" s="28"/>
      <c r="K10175" s="28"/>
      <c r="L10175" s="28"/>
      <c r="M10175" s="28"/>
      <c r="N10175" s="28"/>
      <c r="O10175" s="28"/>
      <c r="P10175" s="28"/>
      <c r="Q10175" s="28"/>
      <c r="R10175" s="28"/>
    </row>
    <row r="10176" spans="2:18">
      <c r="B10176" s="28"/>
      <c r="C10176" s="28"/>
      <c r="D10176" s="28"/>
      <c r="E10176" s="28"/>
      <c r="F10176" s="28"/>
      <c r="G10176" s="28"/>
      <c r="H10176" s="28"/>
      <c r="I10176" s="28"/>
      <c r="J10176" s="28"/>
      <c r="K10176" s="28"/>
      <c r="L10176" s="28"/>
      <c r="M10176" s="28"/>
      <c r="N10176" s="28"/>
      <c r="O10176" s="28"/>
      <c r="P10176" s="28"/>
      <c r="Q10176" s="28"/>
      <c r="R10176" s="28"/>
    </row>
    <row r="10177" spans="2:18">
      <c r="B10177" s="28"/>
      <c r="C10177" s="28"/>
      <c r="D10177" s="28"/>
      <c r="E10177" s="28"/>
      <c r="F10177" s="28"/>
      <c r="G10177" s="28"/>
      <c r="H10177" s="28"/>
      <c r="I10177" s="28"/>
      <c r="J10177" s="28"/>
      <c r="K10177" s="28"/>
      <c r="L10177" s="28"/>
      <c r="M10177" s="28"/>
      <c r="N10177" s="28"/>
      <c r="O10177" s="28"/>
      <c r="P10177" s="28"/>
      <c r="Q10177" s="28"/>
      <c r="R10177" s="28"/>
    </row>
    <row r="10178" spans="2:18">
      <c r="B10178" s="28"/>
      <c r="C10178" s="28"/>
      <c r="D10178" s="28"/>
      <c r="E10178" s="28"/>
      <c r="F10178" s="28"/>
      <c r="G10178" s="28"/>
      <c r="H10178" s="28"/>
      <c r="I10178" s="28"/>
      <c r="J10178" s="28"/>
      <c r="K10178" s="28"/>
      <c r="L10178" s="28"/>
      <c r="M10178" s="28"/>
      <c r="N10178" s="28"/>
      <c r="O10178" s="28"/>
      <c r="P10178" s="28"/>
      <c r="Q10178" s="28"/>
      <c r="R10178" s="28"/>
    </row>
    <row r="10179" spans="2:18">
      <c r="B10179" s="28"/>
      <c r="C10179" s="28"/>
      <c r="D10179" s="28"/>
      <c r="E10179" s="28"/>
      <c r="F10179" s="28"/>
      <c r="G10179" s="28"/>
      <c r="H10179" s="28"/>
      <c r="I10179" s="28"/>
      <c r="J10179" s="28"/>
      <c r="K10179" s="28"/>
      <c r="L10179" s="28"/>
      <c r="M10179" s="28"/>
      <c r="N10179" s="28"/>
      <c r="O10179" s="28"/>
      <c r="P10179" s="28"/>
      <c r="Q10179" s="28"/>
      <c r="R10179" s="28"/>
    </row>
    <row r="10180" spans="2:18">
      <c r="B10180" s="28"/>
      <c r="C10180" s="28"/>
      <c r="D10180" s="28"/>
      <c r="E10180" s="28"/>
      <c r="F10180" s="28"/>
      <c r="G10180" s="28"/>
      <c r="H10180" s="28"/>
      <c r="I10180" s="28"/>
      <c r="J10180" s="28"/>
      <c r="K10180" s="28"/>
      <c r="L10180" s="28"/>
      <c r="M10180" s="28"/>
      <c r="N10180" s="28"/>
      <c r="O10180" s="28"/>
      <c r="P10180" s="28"/>
      <c r="Q10180" s="28"/>
      <c r="R10180" s="28"/>
    </row>
    <row r="10181" spans="2:18">
      <c r="B10181" s="28"/>
      <c r="C10181" s="28"/>
      <c r="D10181" s="28"/>
      <c r="E10181" s="28"/>
      <c r="F10181" s="28"/>
      <c r="G10181" s="28"/>
      <c r="H10181" s="28"/>
      <c r="I10181" s="28"/>
      <c r="J10181" s="28"/>
      <c r="K10181" s="28"/>
      <c r="L10181" s="28"/>
      <c r="M10181" s="28"/>
      <c r="N10181" s="28"/>
      <c r="O10181" s="28"/>
      <c r="P10181" s="28"/>
      <c r="Q10181" s="28"/>
      <c r="R10181" s="28"/>
    </row>
    <row r="10182" spans="2:18">
      <c r="B10182" s="28"/>
      <c r="C10182" s="28"/>
      <c r="D10182" s="28"/>
      <c r="E10182" s="28"/>
      <c r="F10182" s="28"/>
      <c r="G10182" s="28"/>
      <c r="H10182" s="28"/>
      <c r="I10182" s="28"/>
      <c r="J10182" s="28"/>
      <c r="K10182" s="28"/>
      <c r="L10182" s="28"/>
      <c r="M10182" s="28"/>
      <c r="N10182" s="28"/>
      <c r="O10182" s="28"/>
      <c r="P10182" s="28"/>
      <c r="Q10182" s="28"/>
      <c r="R10182" s="28"/>
    </row>
    <row r="10183" spans="2:18">
      <c r="B10183" s="28"/>
      <c r="C10183" s="28"/>
      <c r="D10183" s="28"/>
      <c r="E10183" s="28"/>
      <c r="F10183" s="28"/>
      <c r="G10183" s="28"/>
      <c r="H10183" s="28"/>
      <c r="I10183" s="28"/>
      <c r="J10183" s="28"/>
      <c r="K10183" s="28"/>
      <c r="L10183" s="28"/>
      <c r="M10183" s="28"/>
      <c r="N10183" s="28"/>
      <c r="O10183" s="28"/>
      <c r="P10183" s="28"/>
      <c r="Q10183" s="28"/>
      <c r="R10183" s="28"/>
    </row>
    <row r="10184" spans="2:18">
      <c r="B10184" s="28"/>
      <c r="C10184" s="28"/>
      <c r="D10184" s="28"/>
      <c r="E10184" s="28"/>
      <c r="F10184" s="28"/>
      <c r="G10184" s="28"/>
      <c r="H10184" s="28"/>
      <c r="I10184" s="28"/>
      <c r="J10184" s="28"/>
      <c r="K10184" s="28"/>
      <c r="L10184" s="28"/>
      <c r="M10184" s="28"/>
      <c r="N10184" s="28"/>
      <c r="O10184" s="28"/>
      <c r="P10184" s="28"/>
      <c r="Q10184" s="28"/>
      <c r="R10184" s="28"/>
    </row>
    <row r="10185" spans="2:18">
      <c r="B10185" s="28"/>
      <c r="C10185" s="28"/>
      <c r="D10185" s="28"/>
      <c r="E10185" s="28"/>
      <c r="F10185" s="28"/>
      <c r="G10185" s="28"/>
      <c r="H10185" s="28"/>
      <c r="I10185" s="28"/>
      <c r="J10185" s="28"/>
      <c r="K10185" s="28"/>
      <c r="L10185" s="28"/>
      <c r="M10185" s="28"/>
      <c r="N10185" s="28"/>
      <c r="O10185" s="28"/>
      <c r="P10185" s="28"/>
      <c r="Q10185" s="28"/>
      <c r="R10185" s="28"/>
    </row>
    <row r="10186" spans="2:18">
      <c r="B10186" s="28"/>
      <c r="C10186" s="28"/>
      <c r="D10186" s="28"/>
      <c r="E10186" s="28"/>
      <c r="F10186" s="28"/>
      <c r="G10186" s="28"/>
      <c r="H10186" s="28"/>
      <c r="I10186" s="28"/>
      <c r="J10186" s="28"/>
      <c r="K10186" s="28"/>
      <c r="L10186" s="28"/>
      <c r="M10186" s="28"/>
      <c r="N10186" s="28"/>
      <c r="O10186" s="28"/>
      <c r="P10186" s="28"/>
      <c r="Q10186" s="28"/>
      <c r="R10186" s="28"/>
    </row>
    <row r="10187" spans="2:18">
      <c r="B10187" s="28"/>
      <c r="C10187" s="28"/>
      <c r="D10187" s="28"/>
      <c r="E10187" s="28"/>
      <c r="F10187" s="28"/>
      <c r="G10187" s="28"/>
      <c r="H10187" s="28"/>
      <c r="I10187" s="28"/>
      <c r="J10187" s="28"/>
      <c r="K10187" s="28"/>
      <c r="L10187" s="28"/>
      <c r="M10187" s="28"/>
      <c r="N10187" s="28"/>
      <c r="O10187" s="28"/>
      <c r="P10187" s="28"/>
      <c r="Q10187" s="28"/>
      <c r="R10187" s="28"/>
    </row>
    <row r="10188" spans="2:18">
      <c r="B10188" s="28"/>
      <c r="C10188" s="28"/>
      <c r="D10188" s="28"/>
      <c r="E10188" s="28"/>
      <c r="F10188" s="28"/>
      <c r="G10188" s="28"/>
      <c r="H10188" s="28"/>
      <c r="I10188" s="28"/>
      <c r="J10188" s="28"/>
      <c r="K10188" s="28"/>
      <c r="L10188" s="28"/>
      <c r="M10188" s="28"/>
      <c r="N10188" s="28"/>
      <c r="O10188" s="28"/>
      <c r="P10188" s="28"/>
      <c r="Q10188" s="28"/>
      <c r="R10188" s="28"/>
    </row>
    <row r="10189" spans="2:18">
      <c r="B10189" s="28"/>
      <c r="C10189" s="28"/>
      <c r="D10189" s="28"/>
      <c r="E10189" s="28"/>
      <c r="F10189" s="28"/>
      <c r="G10189" s="28"/>
      <c r="H10189" s="28"/>
      <c r="I10189" s="28"/>
      <c r="J10189" s="28"/>
      <c r="K10189" s="28"/>
      <c r="L10189" s="28"/>
      <c r="M10189" s="28"/>
      <c r="N10189" s="28"/>
      <c r="O10189" s="28"/>
      <c r="P10189" s="28"/>
      <c r="Q10189" s="28"/>
      <c r="R10189" s="28"/>
    </row>
    <row r="10190" spans="2:18">
      <c r="B10190" s="28"/>
      <c r="C10190" s="28"/>
      <c r="D10190" s="28"/>
      <c r="E10190" s="28"/>
      <c r="F10190" s="28"/>
      <c r="G10190" s="28"/>
      <c r="H10190" s="28"/>
      <c r="I10190" s="28"/>
      <c r="J10190" s="28"/>
      <c r="K10190" s="28"/>
      <c r="L10190" s="28"/>
      <c r="M10190" s="28"/>
      <c r="N10190" s="28"/>
      <c r="O10190" s="28"/>
      <c r="P10190" s="28"/>
      <c r="Q10190" s="28"/>
      <c r="R10190" s="28"/>
    </row>
    <row r="10191" spans="2:18">
      <c r="B10191" s="28"/>
      <c r="C10191" s="28"/>
      <c r="D10191" s="28"/>
      <c r="E10191" s="28"/>
      <c r="F10191" s="28"/>
      <c r="G10191" s="28"/>
      <c r="H10191" s="28"/>
      <c r="I10191" s="28"/>
      <c r="J10191" s="28"/>
      <c r="K10191" s="28"/>
      <c r="L10191" s="28"/>
      <c r="M10191" s="28"/>
      <c r="N10191" s="28"/>
      <c r="O10191" s="28"/>
      <c r="P10191" s="28"/>
      <c r="Q10191" s="28"/>
      <c r="R10191" s="28"/>
    </row>
    <row r="10192" spans="2:18">
      <c r="B10192" s="28"/>
      <c r="C10192" s="28"/>
      <c r="D10192" s="28"/>
      <c r="E10192" s="28"/>
      <c r="F10192" s="28"/>
      <c r="G10192" s="28"/>
      <c r="H10192" s="28"/>
      <c r="I10192" s="28"/>
      <c r="J10192" s="28"/>
      <c r="K10192" s="28"/>
      <c r="L10192" s="28"/>
      <c r="M10192" s="28"/>
      <c r="N10192" s="28"/>
      <c r="O10192" s="28"/>
      <c r="P10192" s="28"/>
      <c r="Q10192" s="28"/>
      <c r="R10192" s="28"/>
    </row>
    <row r="10193" spans="2:18">
      <c r="B10193" s="28"/>
      <c r="C10193" s="28"/>
      <c r="D10193" s="28"/>
      <c r="E10193" s="28"/>
      <c r="F10193" s="28"/>
      <c r="G10193" s="28"/>
      <c r="H10193" s="28"/>
      <c r="I10193" s="28"/>
      <c r="J10193" s="28"/>
      <c r="K10193" s="28"/>
      <c r="L10193" s="28"/>
      <c r="M10193" s="28"/>
      <c r="N10193" s="28"/>
      <c r="O10193" s="28"/>
      <c r="P10193" s="28"/>
      <c r="Q10193" s="28"/>
      <c r="R10193" s="28"/>
    </row>
    <row r="10194" spans="2:18">
      <c r="B10194" s="28"/>
      <c r="C10194" s="28"/>
      <c r="D10194" s="28"/>
      <c r="E10194" s="28"/>
      <c r="F10194" s="28"/>
      <c r="G10194" s="28"/>
      <c r="H10194" s="28"/>
      <c r="I10194" s="28"/>
      <c r="J10194" s="28"/>
      <c r="K10194" s="28"/>
      <c r="L10194" s="28"/>
      <c r="M10194" s="28"/>
      <c r="N10194" s="28"/>
      <c r="O10194" s="28"/>
      <c r="P10194" s="28"/>
      <c r="Q10194" s="28"/>
      <c r="R10194" s="28"/>
    </row>
    <row r="10195" spans="2:18">
      <c r="B10195" s="28"/>
      <c r="C10195" s="28"/>
      <c r="D10195" s="28"/>
      <c r="E10195" s="28"/>
      <c r="F10195" s="28"/>
      <c r="G10195" s="28"/>
      <c r="H10195" s="28"/>
      <c r="I10195" s="28"/>
      <c r="J10195" s="28"/>
      <c r="K10195" s="28"/>
      <c r="L10195" s="28"/>
      <c r="M10195" s="28"/>
      <c r="N10195" s="28"/>
      <c r="O10195" s="28"/>
      <c r="P10195" s="28"/>
      <c r="Q10195" s="28"/>
      <c r="R10195" s="28"/>
    </row>
    <row r="10196" spans="2:18">
      <c r="B10196" s="28"/>
      <c r="C10196" s="28"/>
      <c r="D10196" s="28"/>
      <c r="E10196" s="28"/>
      <c r="F10196" s="28"/>
      <c r="G10196" s="28"/>
      <c r="H10196" s="28"/>
      <c r="I10196" s="28"/>
      <c r="J10196" s="28"/>
      <c r="K10196" s="28"/>
      <c r="L10196" s="28"/>
      <c r="M10196" s="28"/>
      <c r="N10196" s="28"/>
      <c r="O10196" s="28"/>
      <c r="P10196" s="28"/>
      <c r="Q10196" s="28"/>
      <c r="R10196" s="28"/>
    </row>
    <row r="10197" spans="2:18">
      <c r="B10197" s="28"/>
      <c r="C10197" s="28"/>
      <c r="D10197" s="28"/>
      <c r="E10197" s="28"/>
      <c r="F10197" s="28"/>
      <c r="G10197" s="28"/>
      <c r="H10197" s="28"/>
      <c r="I10197" s="28"/>
      <c r="J10197" s="28"/>
      <c r="K10197" s="28"/>
      <c r="L10197" s="28"/>
      <c r="M10197" s="28"/>
      <c r="N10197" s="28"/>
      <c r="O10197" s="28"/>
      <c r="P10197" s="28"/>
      <c r="Q10197" s="28"/>
      <c r="R10197" s="28"/>
    </row>
    <row r="10198" spans="2:18">
      <c r="B10198" s="28"/>
      <c r="C10198" s="28"/>
      <c r="D10198" s="28"/>
      <c r="E10198" s="28"/>
      <c r="F10198" s="28"/>
      <c r="G10198" s="28"/>
      <c r="H10198" s="28"/>
      <c r="I10198" s="28"/>
      <c r="J10198" s="28"/>
      <c r="K10198" s="28"/>
      <c r="L10198" s="28"/>
      <c r="M10198" s="28"/>
      <c r="N10198" s="28"/>
      <c r="O10198" s="28"/>
      <c r="P10198" s="28"/>
      <c r="Q10198" s="28"/>
      <c r="R10198" s="28"/>
    </row>
    <row r="10199" spans="2:18">
      <c r="B10199" s="28"/>
      <c r="C10199" s="28"/>
      <c r="D10199" s="28"/>
      <c r="E10199" s="28"/>
      <c r="F10199" s="28"/>
      <c r="G10199" s="28"/>
      <c r="H10199" s="28"/>
      <c r="I10199" s="28"/>
      <c r="J10199" s="28"/>
      <c r="K10199" s="28"/>
      <c r="L10199" s="28"/>
      <c r="M10199" s="28"/>
      <c r="N10199" s="28"/>
      <c r="O10199" s="28"/>
      <c r="P10199" s="28"/>
      <c r="Q10199" s="28"/>
      <c r="R10199" s="28"/>
    </row>
    <row r="10200" spans="2:18">
      <c r="B10200" s="28"/>
      <c r="C10200" s="28"/>
      <c r="D10200" s="28"/>
      <c r="E10200" s="28"/>
      <c r="F10200" s="28"/>
      <c r="G10200" s="28"/>
      <c r="H10200" s="28"/>
      <c r="I10200" s="28"/>
      <c r="J10200" s="28"/>
      <c r="K10200" s="28"/>
      <c r="L10200" s="28"/>
      <c r="M10200" s="28"/>
      <c r="N10200" s="28"/>
      <c r="O10200" s="28"/>
      <c r="P10200" s="28"/>
      <c r="Q10200" s="28"/>
      <c r="R10200" s="28"/>
    </row>
    <row r="10201" spans="2:18">
      <c r="B10201" s="28"/>
      <c r="C10201" s="28"/>
      <c r="D10201" s="28"/>
      <c r="E10201" s="28"/>
      <c r="F10201" s="28"/>
      <c r="G10201" s="28"/>
      <c r="H10201" s="28"/>
      <c r="I10201" s="28"/>
      <c r="J10201" s="28"/>
      <c r="K10201" s="28"/>
      <c r="L10201" s="28"/>
      <c r="M10201" s="28"/>
      <c r="N10201" s="28"/>
      <c r="O10201" s="28"/>
      <c r="P10201" s="28"/>
      <c r="Q10201" s="28"/>
      <c r="R10201" s="28"/>
    </row>
    <row r="10202" spans="2:18">
      <c r="B10202" s="28"/>
      <c r="C10202" s="28"/>
      <c r="D10202" s="28"/>
      <c r="E10202" s="28"/>
      <c r="F10202" s="28"/>
      <c r="G10202" s="28"/>
      <c r="H10202" s="28"/>
      <c r="I10202" s="28"/>
      <c r="J10202" s="28"/>
      <c r="K10202" s="28"/>
      <c r="L10202" s="28"/>
      <c r="M10202" s="28"/>
      <c r="N10202" s="28"/>
      <c r="O10202" s="28"/>
      <c r="P10202" s="28"/>
      <c r="Q10202" s="28"/>
      <c r="R10202" s="28"/>
    </row>
    <row r="10203" spans="2:18">
      <c r="B10203" s="28"/>
      <c r="C10203" s="28"/>
      <c r="D10203" s="28"/>
      <c r="E10203" s="28"/>
      <c r="F10203" s="28"/>
      <c r="G10203" s="28"/>
      <c r="H10203" s="28"/>
      <c r="I10203" s="28"/>
      <c r="J10203" s="28"/>
      <c r="K10203" s="28"/>
      <c r="L10203" s="28"/>
      <c r="M10203" s="28"/>
      <c r="N10203" s="28"/>
      <c r="O10203" s="28"/>
      <c r="P10203" s="28"/>
      <c r="Q10203" s="28"/>
      <c r="R10203" s="28"/>
    </row>
    <row r="10204" spans="2:18">
      <c r="B10204" s="28"/>
      <c r="C10204" s="28"/>
      <c r="D10204" s="28"/>
      <c r="E10204" s="28"/>
      <c r="F10204" s="28"/>
      <c r="G10204" s="28"/>
      <c r="H10204" s="28"/>
      <c r="I10204" s="28"/>
      <c r="J10204" s="28"/>
      <c r="K10204" s="28"/>
      <c r="L10204" s="28"/>
      <c r="M10204" s="28"/>
      <c r="N10204" s="28"/>
      <c r="O10204" s="28"/>
      <c r="P10204" s="28"/>
      <c r="Q10204" s="28"/>
      <c r="R10204" s="28"/>
    </row>
    <row r="10205" spans="2:18">
      <c r="B10205" s="28"/>
      <c r="C10205" s="28"/>
      <c r="D10205" s="28"/>
      <c r="E10205" s="28"/>
      <c r="F10205" s="28"/>
      <c r="G10205" s="28"/>
      <c r="H10205" s="28"/>
      <c r="I10205" s="28"/>
      <c r="J10205" s="28"/>
      <c r="K10205" s="28"/>
      <c r="L10205" s="28"/>
      <c r="M10205" s="28"/>
      <c r="N10205" s="28"/>
      <c r="O10205" s="28"/>
      <c r="P10205" s="28"/>
      <c r="Q10205" s="28"/>
      <c r="R10205" s="28"/>
    </row>
    <row r="10206" spans="2:18">
      <c r="B10206" s="28"/>
      <c r="C10206" s="28"/>
      <c r="D10206" s="28"/>
      <c r="E10206" s="28"/>
      <c r="F10206" s="28"/>
      <c r="G10206" s="28"/>
      <c r="H10206" s="28"/>
      <c r="I10206" s="28"/>
      <c r="J10206" s="28"/>
      <c r="K10206" s="28"/>
      <c r="L10206" s="28"/>
      <c r="M10206" s="28"/>
      <c r="N10206" s="28"/>
      <c r="O10206" s="28"/>
      <c r="P10206" s="28"/>
      <c r="Q10206" s="28"/>
      <c r="R10206" s="28"/>
    </row>
    <row r="10207" spans="2:18">
      <c r="B10207" s="28"/>
      <c r="C10207" s="28"/>
      <c r="D10207" s="28"/>
      <c r="E10207" s="28"/>
      <c r="F10207" s="28"/>
      <c r="G10207" s="28"/>
      <c r="H10207" s="28"/>
      <c r="I10207" s="28"/>
      <c r="J10207" s="28"/>
      <c r="K10207" s="28"/>
      <c r="L10207" s="28"/>
      <c r="M10207" s="28"/>
      <c r="N10207" s="28"/>
      <c r="O10207" s="28"/>
      <c r="P10207" s="28"/>
      <c r="Q10207" s="28"/>
      <c r="R10207" s="28"/>
    </row>
    <row r="10208" spans="2:18">
      <c r="B10208" s="28"/>
      <c r="C10208" s="28"/>
      <c r="D10208" s="28"/>
      <c r="E10208" s="28"/>
      <c r="F10208" s="28"/>
      <c r="G10208" s="28"/>
      <c r="H10208" s="28"/>
      <c r="I10208" s="28"/>
      <c r="J10208" s="28"/>
      <c r="K10208" s="28"/>
      <c r="L10208" s="28"/>
      <c r="M10208" s="28"/>
      <c r="N10208" s="28"/>
      <c r="O10208" s="28"/>
      <c r="P10208" s="28"/>
      <c r="Q10208" s="28"/>
      <c r="R10208" s="28"/>
    </row>
    <row r="10209" spans="2:18">
      <c r="B10209" s="28"/>
      <c r="C10209" s="28"/>
      <c r="D10209" s="28"/>
      <c r="E10209" s="28"/>
      <c r="F10209" s="28"/>
      <c r="G10209" s="28"/>
      <c r="H10209" s="28"/>
      <c r="I10209" s="28"/>
      <c r="J10209" s="28"/>
      <c r="K10209" s="28"/>
      <c r="L10209" s="28"/>
      <c r="M10209" s="28"/>
      <c r="N10209" s="28"/>
      <c r="O10209" s="28"/>
      <c r="P10209" s="28"/>
      <c r="Q10209" s="28"/>
      <c r="R10209" s="28"/>
    </row>
    <row r="10210" spans="2:18">
      <c r="B10210" s="28"/>
      <c r="C10210" s="28"/>
      <c r="D10210" s="28"/>
      <c r="E10210" s="28"/>
      <c r="F10210" s="28"/>
      <c r="G10210" s="28"/>
      <c r="H10210" s="28"/>
      <c r="I10210" s="28"/>
      <c r="J10210" s="28"/>
      <c r="K10210" s="28"/>
      <c r="L10210" s="28"/>
      <c r="M10210" s="28"/>
      <c r="N10210" s="28"/>
      <c r="O10210" s="28"/>
      <c r="P10210" s="28"/>
      <c r="Q10210" s="28"/>
      <c r="R10210" s="28"/>
    </row>
    <row r="10211" spans="2:18">
      <c r="B10211" s="28"/>
      <c r="C10211" s="28"/>
      <c r="D10211" s="28"/>
      <c r="E10211" s="28"/>
      <c r="F10211" s="28"/>
      <c r="G10211" s="28"/>
      <c r="H10211" s="28"/>
      <c r="I10211" s="28"/>
      <c r="J10211" s="28"/>
      <c r="K10211" s="28"/>
      <c r="L10211" s="28"/>
      <c r="M10211" s="28"/>
      <c r="N10211" s="28"/>
      <c r="O10211" s="28"/>
      <c r="P10211" s="28"/>
      <c r="Q10211" s="28"/>
      <c r="R10211" s="28"/>
    </row>
    <row r="10212" spans="2:18">
      <c r="B10212" s="28"/>
      <c r="C10212" s="28"/>
      <c r="D10212" s="28"/>
      <c r="E10212" s="28"/>
      <c r="F10212" s="28"/>
      <c r="G10212" s="28"/>
      <c r="H10212" s="28"/>
      <c r="I10212" s="28"/>
      <c r="J10212" s="28"/>
      <c r="K10212" s="28"/>
      <c r="L10212" s="28"/>
      <c r="M10212" s="28"/>
      <c r="N10212" s="28"/>
      <c r="O10212" s="28"/>
      <c r="P10212" s="28"/>
      <c r="Q10212" s="28"/>
      <c r="R10212" s="28"/>
    </row>
    <row r="10213" spans="2:18">
      <c r="B10213" s="28"/>
      <c r="C10213" s="28"/>
      <c r="D10213" s="28"/>
      <c r="E10213" s="28"/>
      <c r="F10213" s="28"/>
      <c r="G10213" s="28"/>
      <c r="H10213" s="28"/>
      <c r="I10213" s="28"/>
      <c r="J10213" s="28"/>
      <c r="K10213" s="28"/>
      <c r="L10213" s="28"/>
      <c r="M10213" s="28"/>
      <c r="N10213" s="28"/>
      <c r="O10213" s="28"/>
      <c r="P10213" s="28"/>
      <c r="Q10213" s="28"/>
      <c r="R10213" s="28"/>
    </row>
    <row r="10214" spans="2:18">
      <c r="B10214" s="28"/>
      <c r="C10214" s="28"/>
      <c r="D10214" s="28"/>
      <c r="E10214" s="28"/>
      <c r="F10214" s="28"/>
      <c r="G10214" s="28"/>
      <c r="H10214" s="28"/>
      <c r="I10214" s="28"/>
      <c r="J10214" s="28"/>
      <c r="K10214" s="28"/>
      <c r="L10214" s="28"/>
      <c r="M10214" s="28"/>
      <c r="N10214" s="28"/>
      <c r="O10214" s="28"/>
      <c r="P10214" s="28"/>
      <c r="Q10214" s="28"/>
      <c r="R10214" s="28"/>
    </row>
    <row r="10215" spans="2:18">
      <c r="B10215" s="28"/>
      <c r="C10215" s="28"/>
      <c r="D10215" s="28"/>
      <c r="E10215" s="28"/>
      <c r="F10215" s="28"/>
      <c r="G10215" s="28"/>
      <c r="H10215" s="28"/>
      <c r="I10215" s="28"/>
      <c r="J10215" s="28"/>
      <c r="K10215" s="28"/>
      <c r="L10215" s="28"/>
      <c r="M10215" s="28"/>
      <c r="N10215" s="28"/>
      <c r="O10215" s="28"/>
      <c r="P10215" s="28"/>
      <c r="Q10215" s="28"/>
      <c r="R10215" s="28"/>
    </row>
    <row r="10216" spans="2:18">
      <c r="B10216" s="28"/>
      <c r="C10216" s="28"/>
      <c r="D10216" s="28"/>
      <c r="E10216" s="28"/>
      <c r="F10216" s="28"/>
      <c r="G10216" s="28"/>
      <c r="H10216" s="28"/>
      <c r="I10216" s="28"/>
      <c r="J10216" s="28"/>
      <c r="K10216" s="28"/>
      <c r="L10216" s="28"/>
      <c r="M10216" s="28"/>
      <c r="N10216" s="28"/>
      <c r="O10216" s="28"/>
      <c r="P10216" s="28"/>
      <c r="Q10216" s="28"/>
      <c r="R10216" s="28"/>
    </row>
    <row r="10217" spans="2:18">
      <c r="B10217" s="28"/>
      <c r="C10217" s="28"/>
      <c r="D10217" s="28"/>
      <c r="E10217" s="28"/>
      <c r="F10217" s="28"/>
      <c r="G10217" s="28"/>
      <c r="H10217" s="28"/>
      <c r="I10217" s="28"/>
      <c r="J10217" s="28"/>
      <c r="K10217" s="28"/>
      <c r="L10217" s="28"/>
      <c r="M10217" s="28"/>
      <c r="N10217" s="28"/>
      <c r="O10217" s="28"/>
      <c r="P10217" s="28"/>
      <c r="Q10217" s="28"/>
      <c r="R10217" s="28"/>
    </row>
    <row r="10218" spans="2:18">
      <c r="B10218" s="28"/>
      <c r="C10218" s="28"/>
      <c r="D10218" s="28"/>
      <c r="E10218" s="28"/>
      <c r="F10218" s="28"/>
      <c r="G10218" s="28"/>
      <c r="H10218" s="28"/>
      <c r="I10218" s="28"/>
      <c r="J10218" s="28"/>
      <c r="K10218" s="28"/>
      <c r="L10218" s="28"/>
      <c r="M10218" s="28"/>
      <c r="N10218" s="28"/>
      <c r="O10218" s="28"/>
      <c r="P10218" s="28"/>
      <c r="Q10218" s="28"/>
      <c r="R10218" s="28"/>
    </row>
    <row r="10219" spans="2:18">
      <c r="B10219" s="28"/>
      <c r="C10219" s="28"/>
      <c r="D10219" s="28"/>
      <c r="E10219" s="28"/>
      <c r="F10219" s="28"/>
      <c r="G10219" s="28"/>
      <c r="H10219" s="28"/>
      <c r="I10219" s="28"/>
      <c r="J10219" s="28"/>
      <c r="K10219" s="28"/>
      <c r="L10219" s="28"/>
      <c r="M10219" s="28"/>
      <c r="N10219" s="28"/>
      <c r="O10219" s="28"/>
      <c r="P10219" s="28"/>
      <c r="Q10219" s="28"/>
      <c r="R10219" s="28"/>
    </row>
    <row r="10220" spans="2:18">
      <c r="B10220" s="28"/>
      <c r="C10220" s="28"/>
      <c r="D10220" s="28"/>
      <c r="E10220" s="28"/>
      <c r="F10220" s="28"/>
      <c r="G10220" s="28"/>
      <c r="H10220" s="28"/>
      <c r="I10220" s="28"/>
      <c r="J10220" s="28"/>
      <c r="K10220" s="28"/>
      <c r="L10220" s="28"/>
      <c r="M10220" s="28"/>
      <c r="N10220" s="28"/>
      <c r="O10220" s="28"/>
      <c r="P10220" s="28"/>
      <c r="Q10220" s="28"/>
      <c r="R10220" s="28"/>
    </row>
    <row r="10221" spans="2:18">
      <c r="B10221" s="28"/>
      <c r="C10221" s="28"/>
      <c r="D10221" s="28"/>
      <c r="E10221" s="28"/>
      <c r="F10221" s="28"/>
      <c r="G10221" s="28"/>
      <c r="H10221" s="28"/>
      <c r="I10221" s="28"/>
      <c r="J10221" s="28"/>
      <c r="K10221" s="28"/>
      <c r="L10221" s="28"/>
      <c r="M10221" s="28"/>
      <c r="N10221" s="28"/>
      <c r="O10221" s="28"/>
      <c r="P10221" s="28"/>
      <c r="Q10221" s="28"/>
      <c r="R10221" s="28"/>
    </row>
    <row r="10222" spans="2:18">
      <c r="B10222" s="28"/>
      <c r="C10222" s="28"/>
      <c r="D10222" s="28"/>
      <c r="E10222" s="28"/>
      <c r="F10222" s="28"/>
      <c r="G10222" s="28"/>
      <c r="H10222" s="28"/>
      <c r="I10222" s="28"/>
      <c r="J10222" s="28"/>
      <c r="K10222" s="28"/>
      <c r="L10222" s="28"/>
      <c r="M10222" s="28"/>
      <c r="N10222" s="28"/>
      <c r="O10222" s="28"/>
      <c r="P10222" s="28"/>
      <c r="Q10222" s="28"/>
      <c r="R10222" s="28"/>
    </row>
    <row r="10223" spans="2:18">
      <c r="B10223" s="28"/>
      <c r="C10223" s="28"/>
      <c r="D10223" s="28"/>
      <c r="E10223" s="28"/>
      <c r="F10223" s="28"/>
      <c r="G10223" s="28"/>
      <c r="H10223" s="28"/>
      <c r="I10223" s="28"/>
      <c r="J10223" s="28"/>
      <c r="K10223" s="28"/>
      <c r="L10223" s="28"/>
      <c r="M10223" s="28"/>
      <c r="N10223" s="28"/>
      <c r="O10223" s="28"/>
      <c r="P10223" s="28"/>
      <c r="Q10223" s="28"/>
      <c r="R10223" s="28"/>
    </row>
    <row r="10224" spans="2:18">
      <c r="B10224" s="28"/>
      <c r="C10224" s="28"/>
      <c r="D10224" s="28"/>
      <c r="E10224" s="28"/>
      <c r="F10224" s="28"/>
      <c r="G10224" s="28"/>
      <c r="H10224" s="28"/>
      <c r="I10224" s="28"/>
      <c r="J10224" s="28"/>
      <c r="K10224" s="28"/>
      <c r="L10224" s="28"/>
      <c r="M10224" s="28"/>
      <c r="N10224" s="28"/>
      <c r="O10224" s="28"/>
      <c r="P10224" s="28"/>
      <c r="Q10224" s="28"/>
      <c r="R10224" s="28"/>
    </row>
    <row r="10225" spans="2:18">
      <c r="B10225" s="28"/>
      <c r="C10225" s="28"/>
      <c r="D10225" s="28"/>
      <c r="E10225" s="28"/>
      <c r="F10225" s="28"/>
      <c r="G10225" s="28"/>
      <c r="H10225" s="28"/>
      <c r="I10225" s="28"/>
      <c r="J10225" s="28"/>
      <c r="K10225" s="28"/>
      <c r="L10225" s="28"/>
      <c r="M10225" s="28"/>
      <c r="N10225" s="28"/>
      <c r="O10225" s="28"/>
      <c r="P10225" s="28"/>
      <c r="Q10225" s="28"/>
      <c r="R10225" s="28"/>
    </row>
    <row r="10226" spans="2:18">
      <c r="B10226" s="28"/>
      <c r="C10226" s="28"/>
      <c r="D10226" s="28"/>
      <c r="E10226" s="28"/>
      <c r="F10226" s="28"/>
      <c r="G10226" s="28"/>
      <c r="H10226" s="28"/>
      <c r="I10226" s="28"/>
      <c r="J10226" s="28"/>
      <c r="K10226" s="28"/>
      <c r="L10226" s="28"/>
      <c r="M10226" s="28"/>
      <c r="N10226" s="28"/>
      <c r="O10226" s="28"/>
      <c r="P10226" s="28"/>
      <c r="Q10226" s="28"/>
      <c r="R10226" s="28"/>
    </row>
    <row r="10227" spans="2:18">
      <c r="B10227" s="28"/>
      <c r="C10227" s="28"/>
      <c r="D10227" s="28"/>
      <c r="E10227" s="28"/>
      <c r="F10227" s="28"/>
      <c r="G10227" s="28"/>
      <c r="H10227" s="28"/>
      <c r="I10227" s="28"/>
      <c r="J10227" s="28"/>
      <c r="K10227" s="28"/>
      <c r="L10227" s="28"/>
      <c r="M10227" s="28"/>
      <c r="N10227" s="28"/>
      <c r="O10227" s="28"/>
      <c r="P10227" s="28"/>
      <c r="Q10227" s="28"/>
      <c r="R10227" s="28"/>
    </row>
    <row r="10228" spans="2:18">
      <c r="B10228" s="28"/>
      <c r="C10228" s="28"/>
      <c r="D10228" s="28"/>
      <c r="E10228" s="28"/>
      <c r="F10228" s="28"/>
      <c r="G10228" s="28"/>
      <c r="H10228" s="28"/>
      <c r="I10228" s="28"/>
      <c r="J10228" s="28"/>
      <c r="K10228" s="28"/>
      <c r="L10228" s="28"/>
      <c r="M10228" s="28"/>
      <c r="N10228" s="28"/>
      <c r="O10228" s="28"/>
      <c r="P10228" s="28"/>
      <c r="Q10228" s="28"/>
      <c r="R10228" s="28"/>
    </row>
    <row r="10229" spans="2:18">
      <c r="B10229" s="28"/>
      <c r="C10229" s="28"/>
      <c r="D10229" s="28"/>
      <c r="E10229" s="28"/>
      <c r="F10229" s="28"/>
      <c r="G10229" s="28"/>
      <c r="H10229" s="28"/>
      <c r="I10229" s="28"/>
      <c r="J10229" s="28"/>
      <c r="K10229" s="28"/>
      <c r="L10229" s="28"/>
      <c r="M10229" s="28"/>
      <c r="N10229" s="28"/>
      <c r="O10229" s="28"/>
      <c r="P10229" s="28"/>
      <c r="Q10229" s="28"/>
      <c r="R10229" s="28"/>
    </row>
    <row r="10230" spans="2:18">
      <c r="B10230" s="28"/>
      <c r="C10230" s="28"/>
      <c r="D10230" s="28"/>
      <c r="E10230" s="28"/>
      <c r="F10230" s="28"/>
      <c r="G10230" s="28"/>
      <c r="H10230" s="28"/>
      <c r="I10230" s="28"/>
      <c r="J10230" s="28"/>
      <c r="K10230" s="28"/>
      <c r="L10230" s="28"/>
      <c r="M10230" s="28"/>
      <c r="N10230" s="28"/>
      <c r="O10230" s="28"/>
      <c r="P10230" s="28"/>
      <c r="Q10230" s="28"/>
      <c r="R10230" s="28"/>
    </row>
    <row r="10231" spans="2:18">
      <c r="B10231" s="28"/>
      <c r="C10231" s="28"/>
      <c r="D10231" s="28"/>
      <c r="E10231" s="28"/>
      <c r="F10231" s="28"/>
      <c r="G10231" s="28"/>
      <c r="H10231" s="28"/>
      <c r="I10231" s="28"/>
      <c r="J10231" s="28"/>
      <c r="K10231" s="28"/>
      <c r="L10231" s="28"/>
      <c r="M10231" s="28"/>
      <c r="N10231" s="28"/>
      <c r="O10231" s="28"/>
      <c r="P10231" s="28"/>
      <c r="Q10231" s="28"/>
      <c r="R10231" s="28"/>
    </row>
    <row r="10232" spans="2:18">
      <c r="B10232" s="28"/>
      <c r="C10232" s="28"/>
      <c r="D10232" s="28"/>
      <c r="E10232" s="28"/>
      <c r="F10232" s="28"/>
      <c r="G10232" s="28"/>
      <c r="H10232" s="28"/>
      <c r="I10232" s="28"/>
      <c r="J10232" s="28"/>
      <c r="K10232" s="28"/>
      <c r="L10232" s="28"/>
      <c r="M10232" s="28"/>
      <c r="N10232" s="28"/>
      <c r="O10232" s="28"/>
      <c r="P10232" s="28"/>
      <c r="Q10232" s="28"/>
      <c r="R10232" s="28"/>
    </row>
    <row r="10233" spans="2:18">
      <c r="B10233" s="28"/>
      <c r="C10233" s="28"/>
      <c r="D10233" s="28"/>
      <c r="E10233" s="28"/>
      <c r="F10233" s="28"/>
      <c r="G10233" s="28"/>
      <c r="H10233" s="28"/>
      <c r="I10233" s="28"/>
      <c r="J10233" s="28"/>
      <c r="K10233" s="28"/>
      <c r="L10233" s="28"/>
      <c r="M10233" s="28"/>
      <c r="N10233" s="28"/>
      <c r="O10233" s="28"/>
      <c r="P10233" s="28"/>
      <c r="Q10233" s="28"/>
      <c r="R10233" s="28"/>
    </row>
    <row r="10234" spans="2:18">
      <c r="B10234" s="28"/>
      <c r="C10234" s="28"/>
      <c r="D10234" s="28"/>
      <c r="E10234" s="28"/>
      <c r="F10234" s="28"/>
      <c r="G10234" s="28"/>
      <c r="H10234" s="28"/>
      <c r="I10234" s="28"/>
      <c r="J10234" s="28"/>
      <c r="K10234" s="28"/>
      <c r="L10234" s="28"/>
      <c r="M10234" s="28"/>
      <c r="N10234" s="28"/>
      <c r="O10234" s="28"/>
      <c r="P10234" s="28"/>
      <c r="Q10234" s="28"/>
      <c r="R10234" s="28"/>
    </row>
    <row r="10235" spans="2:18">
      <c r="B10235" s="28"/>
      <c r="C10235" s="28"/>
      <c r="D10235" s="28"/>
      <c r="E10235" s="28"/>
      <c r="F10235" s="28"/>
      <c r="G10235" s="28"/>
      <c r="H10235" s="28"/>
      <c r="I10235" s="28"/>
      <c r="J10235" s="28"/>
      <c r="K10235" s="28"/>
      <c r="L10235" s="28"/>
      <c r="M10235" s="28"/>
      <c r="N10235" s="28"/>
      <c r="O10235" s="28"/>
      <c r="P10235" s="28"/>
      <c r="Q10235" s="28"/>
      <c r="R10235" s="28"/>
    </row>
    <row r="10236" spans="2:18">
      <c r="B10236" s="28"/>
      <c r="C10236" s="28"/>
      <c r="D10236" s="28"/>
      <c r="E10236" s="28"/>
      <c r="F10236" s="28"/>
      <c r="G10236" s="28"/>
      <c r="H10236" s="28"/>
      <c r="I10236" s="28"/>
      <c r="J10236" s="28"/>
      <c r="K10236" s="28"/>
      <c r="L10236" s="28"/>
      <c r="M10236" s="28"/>
      <c r="N10236" s="28"/>
      <c r="O10236" s="28"/>
      <c r="P10236" s="28"/>
      <c r="Q10236" s="28"/>
      <c r="R10236" s="28"/>
    </row>
    <row r="10237" spans="2:18">
      <c r="B10237" s="28"/>
      <c r="C10237" s="28"/>
      <c r="D10237" s="28"/>
      <c r="E10237" s="28"/>
      <c r="F10237" s="28"/>
      <c r="G10237" s="28"/>
      <c r="H10237" s="28"/>
      <c r="I10237" s="28"/>
      <c r="J10237" s="28"/>
      <c r="K10237" s="28"/>
      <c r="L10237" s="28"/>
      <c r="M10237" s="28"/>
      <c r="N10237" s="28"/>
      <c r="O10237" s="28"/>
      <c r="P10237" s="28"/>
      <c r="Q10237" s="28"/>
      <c r="R10237" s="28"/>
    </row>
    <row r="10238" spans="2:18">
      <c r="B10238" s="28"/>
      <c r="C10238" s="28"/>
      <c r="D10238" s="28"/>
      <c r="E10238" s="28"/>
      <c r="F10238" s="28"/>
      <c r="G10238" s="28"/>
      <c r="H10238" s="28"/>
      <c r="I10238" s="28"/>
      <c r="J10238" s="28"/>
      <c r="K10238" s="28"/>
      <c r="L10238" s="28"/>
      <c r="M10238" s="28"/>
      <c r="N10238" s="28"/>
      <c r="O10238" s="28"/>
      <c r="P10238" s="28"/>
      <c r="Q10238" s="28"/>
      <c r="R10238" s="28"/>
    </row>
    <row r="10239" spans="2:18">
      <c r="B10239" s="28"/>
      <c r="C10239" s="28"/>
      <c r="D10239" s="28"/>
      <c r="E10239" s="28"/>
      <c r="F10239" s="28"/>
      <c r="G10239" s="28"/>
      <c r="H10239" s="28"/>
      <c r="I10239" s="28"/>
      <c r="J10239" s="28"/>
      <c r="K10239" s="28"/>
      <c r="L10239" s="28"/>
      <c r="M10239" s="28"/>
      <c r="N10239" s="28"/>
      <c r="O10239" s="28"/>
      <c r="P10239" s="28"/>
      <c r="Q10239" s="28"/>
      <c r="R10239" s="28"/>
    </row>
    <row r="10240" spans="2:18">
      <c r="B10240" s="28"/>
      <c r="C10240" s="28"/>
      <c r="D10240" s="28"/>
      <c r="E10240" s="28"/>
      <c r="F10240" s="28"/>
      <c r="G10240" s="28"/>
      <c r="H10240" s="28"/>
      <c r="I10240" s="28"/>
      <c r="J10240" s="28"/>
      <c r="K10240" s="28"/>
      <c r="L10240" s="28"/>
      <c r="M10240" s="28"/>
      <c r="N10240" s="28"/>
      <c r="O10240" s="28"/>
      <c r="P10240" s="28"/>
      <c r="Q10240" s="28"/>
      <c r="R10240" s="28"/>
    </row>
    <row r="10241" spans="2:18">
      <c r="B10241" s="28"/>
      <c r="C10241" s="28"/>
      <c r="D10241" s="28"/>
      <c r="E10241" s="28"/>
      <c r="F10241" s="28"/>
      <c r="G10241" s="28"/>
      <c r="H10241" s="28"/>
      <c r="I10241" s="28"/>
      <c r="J10241" s="28"/>
      <c r="K10241" s="28"/>
      <c r="L10241" s="28"/>
      <c r="M10241" s="28"/>
      <c r="N10241" s="28"/>
      <c r="O10241" s="28"/>
      <c r="P10241" s="28"/>
      <c r="Q10241" s="28"/>
      <c r="R10241" s="28"/>
    </row>
    <row r="10242" spans="2:18">
      <c r="B10242" s="28"/>
      <c r="C10242" s="28"/>
      <c r="D10242" s="28"/>
      <c r="E10242" s="28"/>
      <c r="F10242" s="28"/>
      <c r="G10242" s="28"/>
      <c r="H10242" s="28"/>
      <c r="I10242" s="28"/>
      <c r="J10242" s="28"/>
      <c r="K10242" s="28"/>
      <c r="L10242" s="28"/>
      <c r="M10242" s="28"/>
      <c r="N10242" s="28"/>
      <c r="O10242" s="28"/>
      <c r="P10242" s="28"/>
      <c r="Q10242" s="28"/>
      <c r="R10242" s="28"/>
    </row>
    <row r="10243" spans="2:18">
      <c r="B10243" s="28"/>
      <c r="C10243" s="28"/>
      <c r="D10243" s="28"/>
      <c r="E10243" s="28"/>
      <c r="F10243" s="28"/>
      <c r="G10243" s="28"/>
      <c r="H10243" s="28"/>
      <c r="I10243" s="28"/>
      <c r="J10243" s="28"/>
      <c r="K10243" s="28"/>
      <c r="L10243" s="28"/>
      <c r="M10243" s="28"/>
      <c r="N10243" s="28"/>
      <c r="O10243" s="28"/>
      <c r="P10243" s="28"/>
      <c r="Q10243" s="28"/>
      <c r="R10243" s="28"/>
    </row>
    <row r="10244" spans="2:18">
      <c r="B10244" s="28"/>
      <c r="C10244" s="28"/>
      <c r="D10244" s="28"/>
      <c r="E10244" s="28"/>
      <c r="F10244" s="28"/>
      <c r="G10244" s="28"/>
      <c r="H10244" s="28"/>
      <c r="I10244" s="28"/>
      <c r="J10244" s="28"/>
      <c r="K10244" s="28"/>
      <c r="L10244" s="28"/>
      <c r="M10244" s="28"/>
      <c r="N10244" s="28"/>
      <c r="O10244" s="28"/>
      <c r="P10244" s="28"/>
      <c r="Q10244" s="28"/>
      <c r="R10244" s="28"/>
    </row>
    <row r="10245" spans="2:18">
      <c r="B10245" s="28"/>
      <c r="C10245" s="28"/>
      <c r="D10245" s="28"/>
      <c r="E10245" s="28"/>
      <c r="F10245" s="28"/>
      <c r="G10245" s="28"/>
      <c r="H10245" s="28"/>
      <c r="I10245" s="28"/>
      <c r="J10245" s="28"/>
      <c r="K10245" s="28"/>
      <c r="L10245" s="28"/>
      <c r="M10245" s="28"/>
      <c r="N10245" s="28"/>
      <c r="O10245" s="28"/>
      <c r="P10245" s="28"/>
      <c r="Q10245" s="28"/>
      <c r="R10245" s="28"/>
    </row>
    <row r="10246" spans="2:18">
      <c r="B10246" s="28"/>
      <c r="C10246" s="28"/>
      <c r="D10246" s="28"/>
      <c r="E10246" s="28"/>
      <c r="F10246" s="28"/>
      <c r="G10246" s="28"/>
      <c r="H10246" s="28"/>
      <c r="I10246" s="28"/>
      <c r="J10246" s="28"/>
      <c r="K10246" s="28"/>
      <c r="L10246" s="28"/>
      <c r="M10246" s="28"/>
      <c r="N10246" s="28"/>
      <c r="O10246" s="28"/>
      <c r="P10246" s="28"/>
      <c r="Q10246" s="28"/>
      <c r="R10246" s="28"/>
    </row>
    <row r="10247" spans="2:18">
      <c r="B10247" s="28"/>
      <c r="C10247" s="28"/>
      <c r="D10247" s="28"/>
      <c r="E10247" s="28"/>
      <c r="F10247" s="28"/>
      <c r="G10247" s="28"/>
      <c r="H10247" s="28"/>
      <c r="I10247" s="28"/>
      <c r="J10247" s="28"/>
      <c r="K10247" s="28"/>
      <c r="L10247" s="28"/>
      <c r="M10247" s="28"/>
      <c r="N10247" s="28"/>
      <c r="O10247" s="28"/>
      <c r="P10247" s="28"/>
      <c r="Q10247" s="28"/>
      <c r="R10247" s="28"/>
    </row>
    <row r="10248" spans="2:18">
      <c r="B10248" s="28"/>
      <c r="C10248" s="28"/>
      <c r="D10248" s="28"/>
      <c r="E10248" s="28"/>
      <c r="F10248" s="28"/>
      <c r="G10248" s="28"/>
      <c r="H10248" s="28"/>
      <c r="I10248" s="28"/>
      <c r="J10248" s="28"/>
      <c r="K10248" s="28"/>
      <c r="L10248" s="28"/>
      <c r="M10248" s="28"/>
      <c r="N10248" s="28"/>
      <c r="O10248" s="28"/>
      <c r="P10248" s="28"/>
      <c r="Q10248" s="28"/>
      <c r="R10248" s="28"/>
    </row>
    <row r="10249" spans="2:18">
      <c r="B10249" s="28"/>
      <c r="C10249" s="28"/>
      <c r="D10249" s="28"/>
      <c r="E10249" s="28"/>
      <c r="F10249" s="28"/>
      <c r="G10249" s="28"/>
      <c r="H10249" s="28"/>
      <c r="I10249" s="28"/>
      <c r="J10249" s="28"/>
      <c r="K10249" s="28"/>
      <c r="L10249" s="28"/>
      <c r="M10249" s="28"/>
      <c r="N10249" s="28"/>
      <c r="O10249" s="28"/>
      <c r="P10249" s="28"/>
      <c r="Q10249" s="28"/>
      <c r="R10249" s="28"/>
    </row>
    <row r="10250" spans="2:18">
      <c r="B10250" s="28"/>
      <c r="C10250" s="28"/>
      <c r="D10250" s="28"/>
      <c r="E10250" s="28"/>
      <c r="F10250" s="28"/>
      <c r="G10250" s="28"/>
      <c r="H10250" s="28"/>
      <c r="I10250" s="28"/>
      <c r="J10250" s="28"/>
      <c r="K10250" s="28"/>
      <c r="L10250" s="28"/>
      <c r="M10250" s="28"/>
      <c r="N10250" s="28"/>
      <c r="O10250" s="28"/>
      <c r="P10250" s="28"/>
      <c r="Q10250" s="28"/>
      <c r="R10250" s="28"/>
    </row>
    <row r="10251" spans="2:18">
      <c r="B10251" s="28"/>
      <c r="C10251" s="28"/>
      <c r="D10251" s="28"/>
      <c r="E10251" s="28"/>
      <c r="F10251" s="28"/>
      <c r="G10251" s="28"/>
      <c r="H10251" s="28"/>
      <c r="I10251" s="28"/>
      <c r="J10251" s="28"/>
      <c r="K10251" s="28"/>
      <c r="L10251" s="28"/>
      <c r="M10251" s="28"/>
      <c r="N10251" s="28"/>
      <c r="O10251" s="28"/>
      <c r="P10251" s="28"/>
      <c r="Q10251" s="28"/>
      <c r="R10251" s="28"/>
    </row>
    <row r="10252" spans="2:18">
      <c r="B10252" s="28"/>
      <c r="C10252" s="28"/>
      <c r="D10252" s="28"/>
      <c r="E10252" s="28"/>
      <c r="F10252" s="28"/>
      <c r="G10252" s="28"/>
      <c r="H10252" s="28"/>
      <c r="I10252" s="28"/>
      <c r="J10252" s="28"/>
      <c r="K10252" s="28"/>
      <c r="L10252" s="28"/>
      <c r="M10252" s="28"/>
      <c r="N10252" s="28"/>
      <c r="O10252" s="28"/>
      <c r="P10252" s="28"/>
      <c r="Q10252" s="28"/>
      <c r="R10252" s="28"/>
    </row>
    <row r="10253" spans="2:18">
      <c r="B10253" s="28"/>
      <c r="C10253" s="28"/>
      <c r="D10253" s="28"/>
      <c r="E10253" s="28"/>
      <c r="F10253" s="28"/>
      <c r="G10253" s="28"/>
      <c r="H10253" s="28"/>
      <c r="I10253" s="28"/>
      <c r="J10253" s="28"/>
      <c r="K10253" s="28"/>
      <c r="L10253" s="28"/>
      <c r="M10253" s="28"/>
      <c r="N10253" s="28"/>
      <c r="O10253" s="28"/>
      <c r="P10253" s="28"/>
      <c r="Q10253" s="28"/>
      <c r="R10253" s="28"/>
    </row>
    <row r="10254" spans="2:18">
      <c r="B10254" s="28"/>
      <c r="C10254" s="28"/>
      <c r="D10254" s="28"/>
      <c r="E10254" s="28"/>
      <c r="F10254" s="28"/>
      <c r="G10254" s="28"/>
      <c r="H10254" s="28"/>
      <c r="I10254" s="28"/>
      <c r="J10254" s="28"/>
      <c r="K10254" s="28"/>
      <c r="L10254" s="28"/>
      <c r="M10254" s="28"/>
      <c r="N10254" s="28"/>
      <c r="O10254" s="28"/>
      <c r="P10254" s="28"/>
      <c r="Q10254" s="28"/>
      <c r="R10254" s="28"/>
    </row>
    <row r="10255" spans="2:18">
      <c r="B10255" s="28"/>
      <c r="C10255" s="28"/>
      <c r="D10255" s="28"/>
      <c r="E10255" s="28"/>
      <c r="F10255" s="28"/>
      <c r="G10255" s="28"/>
      <c r="H10255" s="28"/>
      <c r="I10255" s="28"/>
      <c r="J10255" s="28"/>
      <c r="K10255" s="28"/>
      <c r="L10255" s="28"/>
      <c r="M10255" s="28"/>
      <c r="N10255" s="28"/>
      <c r="O10255" s="28"/>
      <c r="P10255" s="28"/>
      <c r="Q10255" s="28"/>
      <c r="R10255" s="28"/>
    </row>
    <row r="10256" spans="2:18">
      <c r="B10256" s="28"/>
      <c r="C10256" s="28"/>
      <c r="D10256" s="28"/>
      <c r="E10256" s="28"/>
      <c r="F10256" s="28"/>
      <c r="G10256" s="28"/>
      <c r="H10256" s="28"/>
      <c r="I10256" s="28"/>
      <c r="J10256" s="28"/>
      <c r="K10256" s="28"/>
      <c r="L10256" s="28"/>
      <c r="M10256" s="28"/>
      <c r="N10256" s="28"/>
      <c r="O10256" s="28"/>
      <c r="P10256" s="28"/>
      <c r="Q10256" s="28"/>
      <c r="R10256" s="28"/>
    </row>
    <row r="10257" spans="2:18">
      <c r="B10257" s="28"/>
      <c r="C10257" s="28"/>
      <c r="D10257" s="28"/>
      <c r="E10257" s="28"/>
      <c r="F10257" s="28"/>
      <c r="G10257" s="28"/>
      <c r="H10257" s="28"/>
      <c r="I10257" s="28"/>
      <c r="J10257" s="28"/>
      <c r="K10257" s="28"/>
      <c r="L10257" s="28"/>
      <c r="M10257" s="28"/>
      <c r="N10257" s="28"/>
      <c r="O10257" s="28"/>
      <c r="P10257" s="28"/>
      <c r="Q10257" s="28"/>
      <c r="R10257" s="28"/>
    </row>
    <row r="10258" spans="2:18">
      <c r="B10258" s="28"/>
      <c r="C10258" s="28"/>
      <c r="D10258" s="28"/>
      <c r="E10258" s="28"/>
      <c r="F10258" s="28"/>
      <c r="G10258" s="28"/>
      <c r="H10258" s="28"/>
      <c r="I10258" s="28"/>
      <c r="J10258" s="28"/>
      <c r="K10258" s="28"/>
      <c r="L10258" s="28"/>
      <c r="M10258" s="28"/>
      <c r="N10258" s="28"/>
      <c r="O10258" s="28"/>
      <c r="P10258" s="28"/>
      <c r="Q10258" s="28"/>
      <c r="R10258" s="28"/>
    </row>
    <row r="10259" spans="2:18">
      <c r="B10259" s="28"/>
      <c r="C10259" s="28"/>
      <c r="D10259" s="28"/>
      <c r="E10259" s="28"/>
      <c r="F10259" s="28"/>
      <c r="G10259" s="28"/>
      <c r="H10259" s="28"/>
      <c r="I10259" s="28"/>
      <c r="J10259" s="28"/>
      <c r="K10259" s="28"/>
      <c r="L10259" s="28"/>
      <c r="M10259" s="28"/>
      <c r="N10259" s="28"/>
      <c r="O10259" s="28"/>
      <c r="P10259" s="28"/>
      <c r="Q10259" s="28"/>
      <c r="R10259" s="28"/>
    </row>
    <row r="10260" spans="2:18">
      <c r="B10260" s="28"/>
      <c r="C10260" s="28"/>
      <c r="D10260" s="28"/>
      <c r="E10260" s="28"/>
      <c r="F10260" s="28"/>
      <c r="G10260" s="28"/>
      <c r="H10260" s="28"/>
      <c r="I10260" s="28"/>
      <c r="J10260" s="28"/>
      <c r="K10260" s="28"/>
      <c r="L10260" s="28"/>
      <c r="M10260" s="28"/>
      <c r="N10260" s="28"/>
      <c r="O10260" s="28"/>
      <c r="P10260" s="28"/>
      <c r="Q10260" s="28"/>
      <c r="R10260" s="28"/>
    </row>
    <row r="10261" spans="2:18">
      <c r="B10261" s="28"/>
      <c r="C10261" s="28"/>
      <c r="D10261" s="28"/>
      <c r="E10261" s="28"/>
      <c r="F10261" s="28"/>
      <c r="G10261" s="28"/>
      <c r="H10261" s="28"/>
      <c r="I10261" s="28"/>
      <c r="J10261" s="28"/>
      <c r="K10261" s="28"/>
      <c r="L10261" s="28"/>
      <c r="M10261" s="28"/>
      <c r="N10261" s="28"/>
      <c r="O10261" s="28"/>
      <c r="P10261" s="28"/>
      <c r="Q10261" s="28"/>
      <c r="R10261" s="28"/>
    </row>
    <row r="10262" spans="2:18">
      <c r="B10262" s="28"/>
      <c r="C10262" s="28"/>
      <c r="D10262" s="28"/>
      <c r="E10262" s="28"/>
      <c r="F10262" s="28"/>
      <c r="G10262" s="28"/>
      <c r="H10262" s="28"/>
      <c r="I10262" s="28"/>
      <c r="J10262" s="28"/>
      <c r="K10262" s="28"/>
      <c r="L10262" s="28"/>
      <c r="M10262" s="28"/>
      <c r="N10262" s="28"/>
      <c r="O10262" s="28"/>
      <c r="P10262" s="28"/>
      <c r="Q10262" s="28"/>
      <c r="R10262" s="28"/>
    </row>
    <row r="10263" spans="2:18">
      <c r="B10263" s="28"/>
      <c r="C10263" s="28"/>
      <c r="D10263" s="28"/>
      <c r="E10263" s="28"/>
      <c r="F10263" s="28"/>
      <c r="G10263" s="28"/>
      <c r="H10263" s="28"/>
      <c r="I10263" s="28"/>
      <c r="J10263" s="28"/>
      <c r="K10263" s="28"/>
      <c r="L10263" s="28"/>
      <c r="M10263" s="28"/>
      <c r="N10263" s="28"/>
      <c r="O10263" s="28"/>
      <c r="P10263" s="28"/>
      <c r="Q10263" s="28"/>
      <c r="R10263" s="28"/>
    </row>
    <row r="10264" spans="2:18">
      <c r="B10264" s="28"/>
      <c r="C10264" s="28"/>
      <c r="D10264" s="28"/>
      <c r="E10264" s="28"/>
      <c r="F10264" s="28"/>
      <c r="G10264" s="28"/>
      <c r="H10264" s="28"/>
      <c r="I10264" s="28"/>
      <c r="J10264" s="28"/>
      <c r="K10264" s="28"/>
      <c r="L10264" s="28"/>
      <c r="M10264" s="28"/>
      <c r="N10264" s="28"/>
      <c r="O10264" s="28"/>
      <c r="P10264" s="28"/>
      <c r="Q10264" s="28"/>
      <c r="R10264" s="28"/>
    </row>
    <row r="10265" spans="2:18">
      <c r="B10265" s="28"/>
      <c r="C10265" s="28"/>
      <c r="D10265" s="28"/>
      <c r="E10265" s="28"/>
      <c r="F10265" s="28"/>
      <c r="G10265" s="28"/>
      <c r="H10265" s="28"/>
      <c r="I10265" s="28"/>
      <c r="J10265" s="28"/>
      <c r="K10265" s="28"/>
      <c r="L10265" s="28"/>
      <c r="M10265" s="28"/>
      <c r="N10265" s="28"/>
      <c r="O10265" s="28"/>
      <c r="P10265" s="28"/>
      <c r="Q10265" s="28"/>
      <c r="R10265" s="28"/>
    </row>
    <row r="10266" spans="2:18">
      <c r="B10266" s="28"/>
      <c r="C10266" s="28"/>
      <c r="D10266" s="28"/>
      <c r="E10266" s="28"/>
      <c r="F10266" s="28"/>
      <c r="G10266" s="28"/>
      <c r="H10266" s="28"/>
      <c r="I10266" s="28"/>
      <c r="J10266" s="28"/>
      <c r="K10266" s="28"/>
      <c r="L10266" s="28"/>
      <c r="M10266" s="28"/>
      <c r="N10266" s="28"/>
      <c r="O10266" s="28"/>
      <c r="P10266" s="28"/>
      <c r="Q10266" s="28"/>
      <c r="R10266" s="28"/>
    </row>
    <row r="10267" spans="2:18">
      <c r="B10267" s="28"/>
      <c r="C10267" s="28"/>
      <c r="D10267" s="28"/>
      <c r="E10267" s="28"/>
      <c r="F10267" s="28"/>
      <c r="G10267" s="28"/>
      <c r="H10267" s="28"/>
      <c r="I10267" s="28"/>
      <c r="J10267" s="28"/>
      <c r="K10267" s="28"/>
      <c r="L10267" s="28"/>
      <c r="M10267" s="28"/>
      <c r="N10267" s="28"/>
      <c r="O10267" s="28"/>
      <c r="P10267" s="28"/>
      <c r="Q10267" s="28"/>
      <c r="R10267" s="28"/>
    </row>
    <row r="10268" spans="2:18">
      <c r="B10268" s="28"/>
      <c r="C10268" s="28"/>
      <c r="D10268" s="28"/>
      <c r="E10268" s="28"/>
      <c r="F10268" s="28"/>
      <c r="G10268" s="28"/>
      <c r="H10268" s="28"/>
      <c r="I10268" s="28"/>
      <c r="J10268" s="28"/>
      <c r="K10268" s="28"/>
      <c r="L10268" s="28"/>
      <c r="M10268" s="28"/>
      <c r="N10268" s="28"/>
      <c r="O10268" s="28"/>
      <c r="P10268" s="28"/>
      <c r="Q10268" s="28"/>
      <c r="R10268" s="28"/>
    </row>
    <row r="10269" spans="2:18">
      <c r="B10269" s="28"/>
      <c r="C10269" s="28"/>
      <c r="D10269" s="28"/>
      <c r="E10269" s="28"/>
      <c r="F10269" s="28"/>
      <c r="G10269" s="28"/>
      <c r="H10269" s="28"/>
      <c r="I10269" s="28"/>
      <c r="J10269" s="28"/>
      <c r="K10269" s="28"/>
      <c r="L10269" s="28"/>
      <c r="M10269" s="28"/>
      <c r="N10269" s="28"/>
      <c r="O10269" s="28"/>
      <c r="P10269" s="28"/>
      <c r="Q10269" s="28"/>
      <c r="R10269" s="28"/>
    </row>
    <row r="10270" spans="2:18">
      <c r="B10270" s="28"/>
      <c r="C10270" s="28"/>
      <c r="D10270" s="28"/>
      <c r="E10270" s="28"/>
      <c r="F10270" s="28"/>
      <c r="G10270" s="28"/>
      <c r="H10270" s="28"/>
      <c r="I10270" s="28"/>
      <c r="J10270" s="28"/>
      <c r="K10270" s="28"/>
      <c r="L10270" s="28"/>
      <c r="M10270" s="28"/>
      <c r="N10270" s="28"/>
      <c r="O10270" s="28"/>
      <c r="P10270" s="28"/>
      <c r="Q10270" s="28"/>
      <c r="R10270" s="28"/>
    </row>
    <row r="10271" spans="2:18">
      <c r="B10271" s="28"/>
      <c r="C10271" s="28"/>
      <c r="D10271" s="28"/>
      <c r="E10271" s="28"/>
      <c r="F10271" s="28"/>
      <c r="G10271" s="28"/>
      <c r="H10271" s="28"/>
      <c r="I10271" s="28"/>
      <c r="J10271" s="28"/>
      <c r="K10271" s="28"/>
      <c r="L10271" s="28"/>
      <c r="M10271" s="28"/>
      <c r="N10271" s="28"/>
      <c r="O10271" s="28"/>
      <c r="P10271" s="28"/>
      <c r="Q10271" s="28"/>
      <c r="R10271" s="28"/>
    </row>
    <row r="10272" spans="2:18">
      <c r="B10272" s="28"/>
      <c r="C10272" s="28"/>
      <c r="D10272" s="28"/>
      <c r="E10272" s="28"/>
      <c r="F10272" s="28"/>
      <c r="G10272" s="28"/>
      <c r="H10272" s="28"/>
      <c r="I10272" s="28"/>
      <c r="J10272" s="28"/>
      <c r="K10272" s="28"/>
      <c r="L10272" s="28"/>
      <c r="M10272" s="28"/>
      <c r="N10272" s="28"/>
      <c r="O10272" s="28"/>
      <c r="P10272" s="28"/>
      <c r="Q10272" s="28"/>
      <c r="R10272" s="28"/>
    </row>
    <row r="10273" spans="2:18">
      <c r="B10273" s="28"/>
      <c r="C10273" s="28"/>
      <c r="D10273" s="28"/>
      <c r="E10273" s="28"/>
      <c r="F10273" s="28"/>
      <c r="G10273" s="28"/>
      <c r="H10273" s="28"/>
      <c r="I10273" s="28"/>
      <c r="J10273" s="28"/>
      <c r="K10273" s="28"/>
      <c r="L10273" s="28"/>
      <c r="M10273" s="28"/>
      <c r="N10273" s="28"/>
      <c r="O10273" s="28"/>
      <c r="P10273" s="28"/>
      <c r="Q10273" s="28"/>
      <c r="R10273" s="28"/>
    </row>
    <row r="10274" spans="2:18">
      <c r="B10274" s="28"/>
      <c r="C10274" s="28"/>
      <c r="D10274" s="28"/>
      <c r="E10274" s="28"/>
      <c r="F10274" s="28"/>
      <c r="G10274" s="28"/>
      <c r="H10274" s="28"/>
      <c r="I10274" s="28"/>
      <c r="J10274" s="28"/>
      <c r="K10274" s="28"/>
      <c r="L10274" s="28"/>
      <c r="M10274" s="28"/>
      <c r="N10274" s="28"/>
      <c r="O10274" s="28"/>
      <c r="P10274" s="28"/>
      <c r="Q10274" s="28"/>
      <c r="R10274" s="28"/>
    </row>
    <row r="10275" spans="2:18">
      <c r="B10275" s="28"/>
      <c r="C10275" s="28"/>
      <c r="D10275" s="28"/>
      <c r="E10275" s="28"/>
      <c r="F10275" s="28"/>
      <c r="G10275" s="28"/>
      <c r="H10275" s="28"/>
      <c r="I10275" s="28"/>
      <c r="J10275" s="28"/>
      <c r="K10275" s="28"/>
      <c r="L10275" s="28"/>
      <c r="M10275" s="28"/>
      <c r="N10275" s="28"/>
      <c r="O10275" s="28"/>
      <c r="P10275" s="28"/>
      <c r="Q10275" s="28"/>
      <c r="R10275" s="28"/>
    </row>
    <row r="10276" spans="2:18">
      <c r="B10276" s="28"/>
      <c r="C10276" s="28"/>
      <c r="D10276" s="28"/>
      <c r="E10276" s="28"/>
      <c r="F10276" s="28"/>
      <c r="G10276" s="28"/>
      <c r="H10276" s="28"/>
      <c r="I10276" s="28"/>
      <c r="J10276" s="28"/>
      <c r="K10276" s="28"/>
      <c r="L10276" s="28"/>
      <c r="M10276" s="28"/>
      <c r="N10276" s="28"/>
      <c r="O10276" s="28"/>
      <c r="P10276" s="28"/>
      <c r="Q10276" s="28"/>
      <c r="R10276" s="28"/>
    </row>
    <row r="10277" spans="2:18">
      <c r="B10277" s="28"/>
      <c r="C10277" s="28"/>
      <c r="D10277" s="28"/>
      <c r="E10277" s="28"/>
      <c r="F10277" s="28"/>
      <c r="G10277" s="28"/>
      <c r="H10277" s="28"/>
      <c r="I10277" s="28"/>
      <c r="J10277" s="28"/>
      <c r="K10277" s="28"/>
      <c r="L10277" s="28"/>
      <c r="M10277" s="28"/>
      <c r="N10277" s="28"/>
      <c r="O10277" s="28"/>
      <c r="P10277" s="28"/>
      <c r="Q10277" s="28"/>
      <c r="R10277" s="28"/>
    </row>
    <row r="10278" spans="2:18">
      <c r="B10278" s="28"/>
      <c r="C10278" s="28"/>
      <c r="D10278" s="28"/>
      <c r="E10278" s="28"/>
      <c r="F10278" s="28"/>
      <c r="G10278" s="28"/>
      <c r="H10278" s="28"/>
      <c r="I10278" s="28"/>
      <c r="J10278" s="28"/>
      <c r="K10278" s="28"/>
      <c r="L10278" s="28"/>
      <c r="M10278" s="28"/>
      <c r="N10278" s="28"/>
      <c r="O10278" s="28"/>
      <c r="P10278" s="28"/>
      <c r="Q10278" s="28"/>
      <c r="R10278" s="28"/>
    </row>
    <row r="10279" spans="2:18">
      <c r="B10279" s="28"/>
      <c r="C10279" s="28"/>
      <c r="D10279" s="28"/>
      <c r="E10279" s="28"/>
      <c r="F10279" s="28"/>
      <c r="G10279" s="28"/>
      <c r="H10279" s="28"/>
      <c r="I10279" s="28"/>
      <c r="J10279" s="28"/>
      <c r="K10279" s="28"/>
      <c r="L10279" s="28"/>
      <c r="M10279" s="28"/>
      <c r="N10279" s="28"/>
      <c r="O10279" s="28"/>
      <c r="P10279" s="28"/>
      <c r="Q10279" s="28"/>
      <c r="R10279" s="28"/>
    </row>
    <row r="10280" spans="2:18">
      <c r="B10280" s="28"/>
      <c r="C10280" s="28"/>
      <c r="D10280" s="28"/>
      <c r="E10280" s="28"/>
      <c r="F10280" s="28"/>
      <c r="G10280" s="28"/>
      <c r="H10280" s="28"/>
      <c r="I10280" s="28"/>
      <c r="J10280" s="28"/>
      <c r="K10280" s="28"/>
      <c r="L10280" s="28"/>
      <c r="M10280" s="28"/>
      <c r="N10280" s="28"/>
      <c r="O10280" s="28"/>
      <c r="P10280" s="28"/>
      <c r="Q10280" s="28"/>
      <c r="R10280" s="28"/>
    </row>
    <row r="10281" spans="2:18">
      <c r="B10281" s="28"/>
      <c r="C10281" s="28"/>
      <c r="D10281" s="28"/>
      <c r="E10281" s="28"/>
      <c r="F10281" s="28"/>
      <c r="G10281" s="28"/>
      <c r="H10281" s="28"/>
      <c r="I10281" s="28"/>
      <c r="J10281" s="28"/>
      <c r="K10281" s="28"/>
      <c r="L10281" s="28"/>
      <c r="M10281" s="28"/>
      <c r="N10281" s="28"/>
      <c r="O10281" s="28"/>
      <c r="P10281" s="28"/>
      <c r="Q10281" s="28"/>
      <c r="R10281" s="28"/>
    </row>
    <row r="10282" spans="2:18">
      <c r="B10282" s="28"/>
      <c r="C10282" s="28"/>
      <c r="D10282" s="28"/>
      <c r="E10282" s="28"/>
      <c r="F10282" s="28"/>
      <c r="G10282" s="28"/>
      <c r="H10282" s="28"/>
      <c r="I10282" s="28"/>
      <c r="J10282" s="28"/>
      <c r="K10282" s="28"/>
      <c r="L10282" s="28"/>
      <c r="M10282" s="28"/>
      <c r="N10282" s="28"/>
      <c r="O10282" s="28"/>
      <c r="P10282" s="28"/>
      <c r="Q10282" s="28"/>
      <c r="R10282" s="28"/>
    </row>
    <row r="10283" spans="2:18">
      <c r="B10283" s="28"/>
      <c r="C10283" s="28"/>
      <c r="D10283" s="28"/>
      <c r="E10283" s="28"/>
      <c r="F10283" s="28"/>
      <c r="G10283" s="28"/>
      <c r="H10283" s="28"/>
      <c r="I10283" s="28"/>
      <c r="J10283" s="28"/>
      <c r="K10283" s="28"/>
      <c r="L10283" s="28"/>
      <c r="M10283" s="28"/>
      <c r="N10283" s="28"/>
      <c r="O10283" s="28"/>
      <c r="P10283" s="28"/>
      <c r="Q10283" s="28"/>
      <c r="R10283" s="28"/>
    </row>
    <row r="10284" spans="2:18">
      <c r="B10284" s="28"/>
      <c r="C10284" s="28"/>
      <c r="D10284" s="28"/>
      <c r="E10284" s="28"/>
      <c r="F10284" s="28"/>
      <c r="G10284" s="28"/>
      <c r="H10284" s="28"/>
      <c r="I10284" s="28"/>
      <c r="J10284" s="28"/>
      <c r="K10284" s="28"/>
      <c r="L10284" s="28"/>
      <c r="M10284" s="28"/>
      <c r="N10284" s="28"/>
      <c r="O10284" s="28"/>
      <c r="P10284" s="28"/>
      <c r="Q10284" s="28"/>
      <c r="R10284" s="28"/>
    </row>
    <row r="10285" spans="2:18">
      <c r="B10285" s="28"/>
      <c r="C10285" s="28"/>
      <c r="D10285" s="28"/>
      <c r="E10285" s="28"/>
      <c r="F10285" s="28"/>
      <c r="G10285" s="28"/>
      <c r="H10285" s="28"/>
      <c r="I10285" s="28"/>
      <c r="J10285" s="28"/>
      <c r="K10285" s="28"/>
      <c r="L10285" s="28"/>
      <c r="M10285" s="28"/>
      <c r="N10285" s="28"/>
      <c r="O10285" s="28"/>
      <c r="P10285" s="28"/>
      <c r="Q10285" s="28"/>
      <c r="R10285" s="28"/>
    </row>
    <row r="10286" spans="2:18">
      <c r="B10286" s="28"/>
      <c r="C10286" s="28"/>
      <c r="D10286" s="28"/>
      <c r="E10286" s="28"/>
      <c r="F10286" s="28"/>
      <c r="G10286" s="28"/>
      <c r="H10286" s="28"/>
      <c r="I10286" s="28"/>
      <c r="J10286" s="28"/>
      <c r="K10286" s="28"/>
      <c r="L10286" s="28"/>
      <c r="M10286" s="28"/>
      <c r="N10286" s="28"/>
      <c r="O10286" s="28"/>
      <c r="P10286" s="28"/>
      <c r="Q10286" s="28"/>
      <c r="R10286" s="28"/>
    </row>
    <row r="10287" spans="2:18">
      <c r="B10287" s="28"/>
      <c r="C10287" s="28"/>
      <c r="D10287" s="28"/>
      <c r="E10287" s="28"/>
      <c r="F10287" s="28"/>
      <c r="G10287" s="28"/>
      <c r="H10287" s="28"/>
      <c r="I10287" s="28"/>
      <c r="J10287" s="28"/>
      <c r="K10287" s="28"/>
      <c r="L10287" s="28"/>
      <c r="M10287" s="28"/>
      <c r="N10287" s="28"/>
      <c r="O10287" s="28"/>
      <c r="P10287" s="28"/>
      <c r="Q10287" s="28"/>
      <c r="R10287" s="28"/>
    </row>
    <row r="10288" spans="2:18">
      <c r="B10288" s="28"/>
      <c r="C10288" s="28"/>
      <c r="D10288" s="28"/>
      <c r="E10288" s="28"/>
      <c r="F10288" s="28"/>
      <c r="G10288" s="28"/>
      <c r="H10288" s="28"/>
      <c r="I10288" s="28"/>
      <c r="J10288" s="28"/>
      <c r="K10288" s="28"/>
      <c r="L10288" s="28"/>
      <c r="M10288" s="28"/>
      <c r="N10288" s="28"/>
      <c r="O10288" s="28"/>
      <c r="P10288" s="28"/>
      <c r="Q10288" s="28"/>
      <c r="R10288" s="28"/>
    </row>
    <row r="10289" spans="2:18">
      <c r="B10289" s="28"/>
      <c r="C10289" s="28"/>
      <c r="D10289" s="28"/>
      <c r="E10289" s="28"/>
      <c r="F10289" s="28"/>
      <c r="G10289" s="28"/>
      <c r="H10289" s="28"/>
      <c r="I10289" s="28"/>
      <c r="J10289" s="28"/>
      <c r="K10289" s="28"/>
      <c r="L10289" s="28"/>
      <c r="M10289" s="28"/>
      <c r="N10289" s="28"/>
      <c r="O10289" s="28"/>
      <c r="P10289" s="28"/>
      <c r="Q10289" s="28"/>
      <c r="R10289" s="28"/>
    </row>
    <row r="10290" spans="2:18">
      <c r="B10290" s="28"/>
      <c r="C10290" s="28"/>
      <c r="D10290" s="28"/>
      <c r="E10290" s="28"/>
      <c r="F10290" s="28"/>
      <c r="G10290" s="28"/>
      <c r="H10290" s="28"/>
      <c r="I10290" s="28"/>
      <c r="J10290" s="28"/>
      <c r="K10290" s="28"/>
      <c r="L10290" s="28"/>
      <c r="M10290" s="28"/>
      <c r="N10290" s="28"/>
      <c r="O10290" s="28"/>
      <c r="P10290" s="28"/>
      <c r="Q10290" s="28"/>
      <c r="R10290" s="28"/>
    </row>
    <row r="10291" spans="2:18">
      <c r="B10291" s="28"/>
      <c r="C10291" s="28"/>
      <c r="D10291" s="28"/>
      <c r="E10291" s="28"/>
      <c r="F10291" s="28"/>
      <c r="G10291" s="28"/>
      <c r="H10291" s="28"/>
      <c r="I10291" s="28"/>
      <c r="J10291" s="28"/>
      <c r="K10291" s="28"/>
      <c r="L10291" s="28"/>
      <c r="M10291" s="28"/>
      <c r="N10291" s="28"/>
      <c r="O10291" s="28"/>
      <c r="P10291" s="28"/>
      <c r="Q10291" s="28"/>
      <c r="R10291" s="28"/>
    </row>
    <row r="10292" spans="2:18">
      <c r="B10292" s="28"/>
      <c r="C10292" s="28"/>
      <c r="D10292" s="28"/>
      <c r="E10292" s="28"/>
      <c r="F10292" s="28"/>
      <c r="G10292" s="28"/>
      <c r="H10292" s="28"/>
      <c r="I10292" s="28"/>
      <c r="J10292" s="28"/>
      <c r="K10292" s="28"/>
      <c r="L10292" s="28"/>
      <c r="M10292" s="28"/>
      <c r="N10292" s="28"/>
      <c r="O10292" s="28"/>
      <c r="P10292" s="28"/>
      <c r="Q10292" s="28"/>
      <c r="R10292" s="28"/>
    </row>
    <row r="10293" spans="2:18">
      <c r="B10293" s="28"/>
      <c r="C10293" s="28"/>
      <c r="D10293" s="28"/>
      <c r="E10293" s="28"/>
      <c r="F10293" s="28"/>
      <c r="G10293" s="28"/>
      <c r="H10293" s="28"/>
      <c r="I10293" s="28"/>
      <c r="J10293" s="28"/>
      <c r="K10293" s="28"/>
      <c r="L10293" s="28"/>
      <c r="M10293" s="28"/>
      <c r="N10293" s="28"/>
      <c r="O10293" s="28"/>
      <c r="P10293" s="28"/>
      <c r="Q10293" s="28"/>
      <c r="R10293" s="28"/>
    </row>
    <row r="10294" spans="2:18">
      <c r="B10294" s="28"/>
      <c r="C10294" s="28"/>
      <c r="D10294" s="28"/>
      <c r="E10294" s="28"/>
      <c r="F10294" s="28"/>
      <c r="G10294" s="28"/>
      <c r="H10294" s="28"/>
      <c r="I10294" s="28"/>
      <c r="J10294" s="28"/>
      <c r="K10294" s="28"/>
      <c r="L10294" s="28"/>
      <c r="M10294" s="28"/>
      <c r="N10294" s="28"/>
      <c r="O10294" s="28"/>
      <c r="P10294" s="28"/>
      <c r="Q10294" s="28"/>
      <c r="R10294" s="28"/>
    </row>
    <row r="10295" spans="2:18">
      <c r="B10295" s="28"/>
      <c r="C10295" s="28"/>
      <c r="D10295" s="28"/>
      <c r="E10295" s="28"/>
      <c r="F10295" s="28"/>
      <c r="G10295" s="28"/>
      <c r="H10295" s="28"/>
      <c r="I10295" s="28"/>
      <c r="J10295" s="28"/>
      <c r="K10295" s="28"/>
      <c r="L10295" s="28"/>
      <c r="M10295" s="28"/>
      <c r="N10295" s="28"/>
      <c r="O10295" s="28"/>
      <c r="P10295" s="28"/>
      <c r="Q10295" s="28"/>
      <c r="R10295" s="28"/>
    </row>
    <row r="10296" spans="2:18">
      <c r="B10296" s="28"/>
      <c r="C10296" s="28"/>
      <c r="D10296" s="28"/>
      <c r="E10296" s="28"/>
      <c r="F10296" s="28"/>
      <c r="G10296" s="28"/>
      <c r="H10296" s="28"/>
      <c r="I10296" s="28"/>
      <c r="J10296" s="28"/>
      <c r="K10296" s="28"/>
      <c r="L10296" s="28"/>
      <c r="M10296" s="28"/>
      <c r="N10296" s="28"/>
      <c r="O10296" s="28"/>
      <c r="P10296" s="28"/>
      <c r="Q10296" s="28"/>
      <c r="R10296" s="28"/>
    </row>
    <row r="10297" spans="2:18">
      <c r="B10297" s="28"/>
      <c r="C10297" s="28"/>
      <c r="D10297" s="28"/>
      <c r="E10297" s="28"/>
      <c r="F10297" s="28"/>
      <c r="G10297" s="28"/>
      <c r="H10297" s="28"/>
      <c r="I10297" s="28"/>
      <c r="J10297" s="28"/>
      <c r="K10297" s="28"/>
      <c r="L10297" s="28"/>
      <c r="M10297" s="28"/>
      <c r="N10297" s="28"/>
      <c r="O10297" s="28"/>
      <c r="P10297" s="28"/>
      <c r="Q10297" s="28"/>
      <c r="R10297" s="28"/>
    </row>
    <row r="10298" spans="2:18">
      <c r="B10298" s="28"/>
      <c r="C10298" s="28"/>
      <c r="D10298" s="28"/>
      <c r="E10298" s="28"/>
      <c r="F10298" s="28"/>
      <c r="G10298" s="28"/>
      <c r="H10298" s="28"/>
      <c r="I10298" s="28"/>
      <c r="J10298" s="28"/>
      <c r="K10298" s="28"/>
      <c r="L10298" s="28"/>
      <c r="M10298" s="28"/>
      <c r="N10298" s="28"/>
      <c r="O10298" s="28"/>
      <c r="P10298" s="28"/>
      <c r="Q10298" s="28"/>
      <c r="R10298" s="28"/>
    </row>
    <row r="10299" spans="2:18">
      <c r="B10299" s="28"/>
      <c r="C10299" s="28"/>
      <c r="D10299" s="28"/>
      <c r="E10299" s="28"/>
      <c r="F10299" s="28"/>
      <c r="G10299" s="28"/>
      <c r="H10299" s="28"/>
      <c r="I10299" s="28"/>
      <c r="J10299" s="28"/>
      <c r="K10299" s="28"/>
      <c r="L10299" s="28"/>
      <c r="M10299" s="28"/>
      <c r="N10299" s="28"/>
      <c r="O10299" s="28"/>
      <c r="P10299" s="28"/>
      <c r="Q10299" s="28"/>
      <c r="R10299" s="28"/>
    </row>
    <row r="10300" spans="2:18">
      <c r="B10300" s="28"/>
      <c r="C10300" s="28"/>
      <c r="D10300" s="28"/>
      <c r="E10300" s="28"/>
      <c r="F10300" s="28"/>
      <c r="G10300" s="28"/>
      <c r="H10300" s="28"/>
      <c r="I10300" s="28"/>
      <c r="J10300" s="28"/>
      <c r="K10300" s="28"/>
      <c r="L10300" s="28"/>
      <c r="M10300" s="28"/>
      <c r="N10300" s="28"/>
      <c r="O10300" s="28"/>
      <c r="P10300" s="28"/>
      <c r="Q10300" s="28"/>
      <c r="R10300" s="28"/>
    </row>
    <row r="10301" spans="2:18">
      <c r="B10301" s="28"/>
      <c r="C10301" s="28"/>
      <c r="D10301" s="28"/>
      <c r="E10301" s="28"/>
      <c r="F10301" s="28"/>
      <c r="G10301" s="28"/>
      <c r="H10301" s="28"/>
      <c r="I10301" s="28"/>
      <c r="J10301" s="28"/>
      <c r="K10301" s="28"/>
      <c r="L10301" s="28"/>
      <c r="M10301" s="28"/>
      <c r="N10301" s="28"/>
      <c r="O10301" s="28"/>
      <c r="P10301" s="28"/>
      <c r="Q10301" s="28"/>
      <c r="R10301" s="28"/>
    </row>
    <row r="10302" spans="2:18">
      <c r="B10302" s="28"/>
      <c r="C10302" s="28"/>
      <c r="D10302" s="28"/>
      <c r="E10302" s="28"/>
      <c r="F10302" s="28"/>
      <c r="G10302" s="28"/>
      <c r="H10302" s="28"/>
      <c r="I10302" s="28"/>
      <c r="J10302" s="28"/>
      <c r="K10302" s="28"/>
      <c r="L10302" s="28"/>
      <c r="M10302" s="28"/>
      <c r="N10302" s="28"/>
      <c r="O10302" s="28"/>
      <c r="P10302" s="28"/>
      <c r="Q10302" s="28"/>
      <c r="R10302" s="28"/>
    </row>
    <row r="10303" spans="2:18">
      <c r="B10303" s="28"/>
      <c r="C10303" s="28"/>
      <c r="D10303" s="28"/>
      <c r="E10303" s="28"/>
      <c r="F10303" s="28"/>
      <c r="G10303" s="28"/>
      <c r="H10303" s="28"/>
      <c r="I10303" s="28"/>
      <c r="J10303" s="28"/>
      <c r="K10303" s="28"/>
      <c r="L10303" s="28"/>
      <c r="M10303" s="28"/>
      <c r="N10303" s="28"/>
      <c r="O10303" s="28"/>
      <c r="P10303" s="28"/>
      <c r="Q10303" s="28"/>
      <c r="R10303" s="28"/>
    </row>
    <row r="10304" spans="2:18">
      <c r="B10304" s="28"/>
      <c r="C10304" s="28"/>
      <c r="D10304" s="28"/>
      <c r="E10304" s="28"/>
      <c r="F10304" s="28"/>
      <c r="G10304" s="28"/>
      <c r="H10304" s="28"/>
      <c r="I10304" s="28"/>
      <c r="J10304" s="28"/>
      <c r="K10304" s="28"/>
      <c r="L10304" s="28"/>
      <c r="M10304" s="28"/>
      <c r="N10304" s="28"/>
      <c r="O10304" s="28"/>
      <c r="P10304" s="28"/>
      <c r="Q10304" s="28"/>
      <c r="R10304" s="28"/>
    </row>
    <row r="10305" spans="2:18">
      <c r="B10305" s="28"/>
      <c r="C10305" s="28"/>
      <c r="D10305" s="28"/>
      <c r="E10305" s="28"/>
      <c r="F10305" s="28"/>
      <c r="G10305" s="28"/>
      <c r="H10305" s="28"/>
      <c r="I10305" s="28"/>
      <c r="J10305" s="28"/>
      <c r="K10305" s="28"/>
      <c r="L10305" s="28"/>
      <c r="M10305" s="28"/>
      <c r="N10305" s="28"/>
      <c r="O10305" s="28"/>
      <c r="P10305" s="28"/>
      <c r="Q10305" s="28"/>
      <c r="R10305" s="28"/>
    </row>
    <row r="10306" spans="2:18">
      <c r="B10306" s="28"/>
      <c r="C10306" s="28"/>
      <c r="D10306" s="28"/>
      <c r="E10306" s="28"/>
      <c r="F10306" s="28"/>
      <c r="G10306" s="28"/>
      <c r="H10306" s="28"/>
      <c r="I10306" s="28"/>
      <c r="J10306" s="28"/>
      <c r="K10306" s="28"/>
      <c r="L10306" s="28"/>
      <c r="M10306" s="28"/>
      <c r="N10306" s="28"/>
      <c r="O10306" s="28"/>
      <c r="P10306" s="28"/>
      <c r="Q10306" s="28"/>
      <c r="R10306" s="28"/>
    </row>
    <row r="10307" spans="2:18">
      <c r="B10307" s="28"/>
      <c r="C10307" s="28"/>
      <c r="D10307" s="28"/>
      <c r="E10307" s="28"/>
      <c r="F10307" s="28"/>
      <c r="G10307" s="28"/>
      <c r="H10307" s="28"/>
      <c r="I10307" s="28"/>
      <c r="J10307" s="28"/>
      <c r="K10307" s="28"/>
      <c r="L10307" s="28"/>
      <c r="M10307" s="28"/>
      <c r="N10307" s="28"/>
      <c r="O10307" s="28"/>
      <c r="P10307" s="28"/>
      <c r="Q10307" s="28"/>
      <c r="R10307" s="28"/>
    </row>
    <row r="10308" spans="2:18">
      <c r="B10308" s="28"/>
      <c r="C10308" s="28"/>
      <c r="D10308" s="28"/>
      <c r="E10308" s="28"/>
      <c r="F10308" s="28"/>
      <c r="G10308" s="28"/>
      <c r="H10308" s="28"/>
      <c r="I10308" s="28"/>
      <c r="J10308" s="28"/>
      <c r="K10308" s="28"/>
      <c r="L10308" s="28"/>
      <c r="M10308" s="28"/>
      <c r="N10308" s="28"/>
      <c r="O10308" s="28"/>
      <c r="P10308" s="28"/>
      <c r="Q10308" s="28"/>
      <c r="R10308" s="28"/>
    </row>
    <row r="10309" spans="2:18">
      <c r="B10309" s="28"/>
      <c r="C10309" s="28"/>
      <c r="D10309" s="28"/>
      <c r="E10309" s="28"/>
      <c r="F10309" s="28"/>
      <c r="G10309" s="28"/>
      <c r="H10309" s="28"/>
      <c r="I10309" s="28"/>
      <c r="J10309" s="28"/>
      <c r="K10309" s="28"/>
      <c r="L10309" s="28"/>
      <c r="M10309" s="28"/>
      <c r="N10309" s="28"/>
      <c r="O10309" s="28"/>
      <c r="P10309" s="28"/>
      <c r="Q10309" s="28"/>
      <c r="R10309" s="28"/>
    </row>
    <row r="10310" spans="2:18">
      <c r="B10310" s="28"/>
      <c r="C10310" s="28"/>
      <c r="D10310" s="28"/>
      <c r="E10310" s="28"/>
      <c r="F10310" s="28"/>
      <c r="G10310" s="28"/>
      <c r="H10310" s="28"/>
      <c r="I10310" s="28"/>
      <c r="J10310" s="28"/>
      <c r="K10310" s="28"/>
      <c r="L10310" s="28"/>
      <c r="M10310" s="28"/>
      <c r="N10310" s="28"/>
      <c r="O10310" s="28"/>
      <c r="P10310" s="28"/>
      <c r="Q10310" s="28"/>
      <c r="R10310" s="28"/>
    </row>
    <row r="10311" spans="2:18">
      <c r="B10311" s="28"/>
      <c r="C10311" s="28"/>
      <c r="D10311" s="28"/>
      <c r="E10311" s="28"/>
      <c r="F10311" s="28"/>
      <c r="G10311" s="28"/>
      <c r="H10311" s="28"/>
      <c r="I10311" s="28"/>
      <c r="J10311" s="28"/>
      <c r="K10311" s="28"/>
      <c r="L10311" s="28"/>
      <c r="M10311" s="28"/>
      <c r="N10311" s="28"/>
      <c r="O10311" s="28"/>
      <c r="P10311" s="28"/>
      <c r="Q10311" s="28"/>
      <c r="R10311" s="28"/>
    </row>
    <row r="10312" spans="2:18">
      <c r="B10312" s="28"/>
      <c r="C10312" s="28"/>
      <c r="D10312" s="28"/>
      <c r="E10312" s="28"/>
      <c r="F10312" s="28"/>
      <c r="G10312" s="28"/>
      <c r="H10312" s="28"/>
      <c r="I10312" s="28"/>
      <c r="J10312" s="28"/>
      <c r="K10312" s="28"/>
      <c r="L10312" s="28"/>
      <c r="M10312" s="28"/>
      <c r="N10312" s="28"/>
      <c r="O10312" s="28"/>
      <c r="P10312" s="28"/>
      <c r="Q10312" s="28"/>
      <c r="R10312" s="28"/>
    </row>
    <row r="10313" spans="2:18">
      <c r="B10313" s="28"/>
      <c r="C10313" s="28"/>
      <c r="D10313" s="28"/>
      <c r="E10313" s="28"/>
      <c r="F10313" s="28"/>
      <c r="G10313" s="28"/>
      <c r="H10313" s="28"/>
      <c r="I10313" s="28"/>
      <c r="J10313" s="28"/>
      <c r="K10313" s="28"/>
      <c r="L10313" s="28"/>
      <c r="M10313" s="28"/>
      <c r="N10313" s="28"/>
      <c r="O10313" s="28"/>
      <c r="P10313" s="28"/>
      <c r="Q10313" s="28"/>
      <c r="R10313" s="28"/>
    </row>
    <row r="10314" spans="2:18">
      <c r="B10314" s="28"/>
      <c r="C10314" s="28"/>
      <c r="D10314" s="28"/>
      <c r="E10314" s="28"/>
      <c r="F10314" s="28"/>
      <c r="G10314" s="28"/>
      <c r="H10314" s="28"/>
      <c r="I10314" s="28"/>
      <c r="J10314" s="28"/>
      <c r="K10314" s="28"/>
      <c r="L10314" s="28"/>
      <c r="M10314" s="28"/>
      <c r="N10314" s="28"/>
      <c r="O10314" s="28"/>
      <c r="P10314" s="28"/>
      <c r="Q10314" s="28"/>
      <c r="R10314" s="28"/>
    </row>
    <row r="10315" spans="2:18">
      <c r="B10315" s="28"/>
      <c r="C10315" s="28"/>
      <c r="D10315" s="28"/>
      <c r="E10315" s="28"/>
      <c r="F10315" s="28"/>
      <c r="G10315" s="28"/>
      <c r="H10315" s="28"/>
      <c r="I10315" s="28"/>
      <c r="J10315" s="28"/>
      <c r="K10315" s="28"/>
      <c r="L10315" s="28"/>
      <c r="M10315" s="28"/>
      <c r="N10315" s="28"/>
      <c r="O10315" s="28"/>
      <c r="P10315" s="28"/>
      <c r="Q10315" s="28"/>
      <c r="R10315" s="28"/>
    </row>
    <row r="10316" spans="2:18">
      <c r="B10316" s="28"/>
      <c r="C10316" s="28"/>
      <c r="D10316" s="28"/>
      <c r="E10316" s="28"/>
      <c r="F10316" s="28"/>
      <c r="G10316" s="28"/>
      <c r="H10316" s="28"/>
      <c r="I10316" s="28"/>
      <c r="J10316" s="28"/>
      <c r="K10316" s="28"/>
      <c r="L10316" s="28"/>
      <c r="M10316" s="28"/>
      <c r="N10316" s="28"/>
      <c r="O10316" s="28"/>
      <c r="P10316" s="28"/>
      <c r="Q10316" s="28"/>
      <c r="R10316" s="28"/>
    </row>
    <row r="10317" spans="2:18">
      <c r="B10317" s="28"/>
      <c r="C10317" s="28"/>
      <c r="D10317" s="28"/>
      <c r="E10317" s="28"/>
      <c r="F10317" s="28"/>
      <c r="G10317" s="28"/>
      <c r="H10317" s="28"/>
      <c r="I10317" s="28"/>
      <c r="J10317" s="28"/>
      <c r="K10317" s="28"/>
      <c r="L10317" s="28"/>
      <c r="M10317" s="28"/>
      <c r="N10317" s="28"/>
      <c r="O10317" s="28"/>
      <c r="P10317" s="28"/>
      <c r="Q10317" s="28"/>
      <c r="R10317" s="28"/>
    </row>
    <row r="10318" spans="2:18">
      <c r="B10318" s="28"/>
      <c r="C10318" s="28"/>
      <c r="D10318" s="28"/>
      <c r="E10318" s="28"/>
      <c r="F10318" s="28"/>
      <c r="G10318" s="28"/>
      <c r="H10318" s="28"/>
      <c r="I10318" s="28"/>
      <c r="J10318" s="28"/>
      <c r="K10318" s="28"/>
      <c r="L10318" s="28"/>
      <c r="M10318" s="28"/>
      <c r="N10318" s="28"/>
      <c r="O10318" s="28"/>
      <c r="P10318" s="28"/>
      <c r="Q10318" s="28"/>
      <c r="R10318" s="28"/>
    </row>
    <row r="10319" spans="2:18">
      <c r="B10319" s="28"/>
      <c r="C10319" s="28"/>
      <c r="D10319" s="28"/>
      <c r="E10319" s="28"/>
      <c r="F10319" s="28"/>
      <c r="G10319" s="28"/>
      <c r="H10319" s="28"/>
      <c r="I10319" s="28"/>
      <c r="J10319" s="28"/>
      <c r="K10319" s="28"/>
      <c r="L10319" s="28"/>
      <c r="M10319" s="28"/>
      <c r="N10319" s="28"/>
      <c r="O10319" s="28"/>
      <c r="P10319" s="28"/>
      <c r="Q10319" s="28"/>
      <c r="R10319" s="28"/>
    </row>
    <row r="10320" spans="2:18">
      <c r="B10320" s="28"/>
      <c r="C10320" s="28"/>
      <c r="D10320" s="28"/>
      <c r="E10320" s="28"/>
      <c r="F10320" s="28"/>
      <c r="G10320" s="28"/>
      <c r="H10320" s="28"/>
      <c r="I10320" s="28"/>
      <c r="J10320" s="28"/>
      <c r="K10320" s="28"/>
      <c r="L10320" s="28"/>
      <c r="M10320" s="28"/>
      <c r="N10320" s="28"/>
      <c r="O10320" s="28"/>
      <c r="P10320" s="28"/>
      <c r="Q10320" s="28"/>
      <c r="R10320" s="28"/>
    </row>
    <row r="10321" spans="2:18">
      <c r="B10321" s="28"/>
      <c r="C10321" s="28"/>
      <c r="D10321" s="28"/>
      <c r="E10321" s="28"/>
      <c r="F10321" s="28"/>
      <c r="G10321" s="28"/>
      <c r="H10321" s="28"/>
      <c r="I10321" s="28"/>
      <c r="J10321" s="28"/>
      <c r="K10321" s="28"/>
      <c r="L10321" s="28"/>
      <c r="M10321" s="28"/>
      <c r="N10321" s="28"/>
      <c r="O10321" s="28"/>
      <c r="P10321" s="28"/>
      <c r="Q10321" s="28"/>
      <c r="R10321" s="28"/>
    </row>
    <row r="10322" spans="2:18">
      <c r="B10322" s="28"/>
      <c r="C10322" s="28"/>
      <c r="D10322" s="28"/>
      <c r="E10322" s="28"/>
      <c r="F10322" s="28"/>
      <c r="G10322" s="28"/>
      <c r="H10322" s="28"/>
      <c r="I10322" s="28"/>
      <c r="J10322" s="28"/>
      <c r="K10322" s="28"/>
      <c r="L10322" s="28"/>
      <c r="M10322" s="28"/>
      <c r="N10322" s="28"/>
      <c r="O10322" s="28"/>
      <c r="P10322" s="28"/>
      <c r="Q10322" s="28"/>
      <c r="R10322" s="28"/>
    </row>
    <row r="10323" spans="2:18">
      <c r="B10323" s="28"/>
      <c r="C10323" s="28"/>
      <c r="D10323" s="28"/>
      <c r="E10323" s="28"/>
      <c r="F10323" s="28"/>
      <c r="G10323" s="28"/>
      <c r="H10323" s="28"/>
      <c r="I10323" s="28"/>
      <c r="J10323" s="28"/>
      <c r="K10323" s="28"/>
      <c r="L10323" s="28"/>
      <c r="M10323" s="28"/>
      <c r="N10323" s="28"/>
      <c r="O10323" s="28"/>
      <c r="P10323" s="28"/>
      <c r="Q10323" s="28"/>
      <c r="R10323" s="28"/>
    </row>
    <row r="10324" spans="2:18">
      <c r="B10324" s="28"/>
      <c r="C10324" s="28"/>
      <c r="D10324" s="28"/>
      <c r="E10324" s="28"/>
      <c r="F10324" s="28"/>
      <c r="G10324" s="28"/>
      <c r="H10324" s="28"/>
      <c r="I10324" s="28"/>
      <c r="J10324" s="28"/>
      <c r="K10324" s="28"/>
      <c r="L10324" s="28"/>
      <c r="M10324" s="28"/>
      <c r="N10324" s="28"/>
      <c r="O10324" s="28"/>
      <c r="P10324" s="28"/>
      <c r="Q10324" s="28"/>
      <c r="R10324" s="28"/>
    </row>
    <row r="10325" spans="2:18">
      <c r="B10325" s="28"/>
      <c r="C10325" s="28"/>
      <c r="D10325" s="28"/>
      <c r="E10325" s="28"/>
      <c r="F10325" s="28"/>
      <c r="G10325" s="28"/>
      <c r="H10325" s="28"/>
      <c r="I10325" s="28"/>
      <c r="J10325" s="28"/>
      <c r="K10325" s="28"/>
      <c r="L10325" s="28"/>
      <c r="M10325" s="28"/>
      <c r="N10325" s="28"/>
      <c r="O10325" s="28"/>
      <c r="P10325" s="28"/>
      <c r="Q10325" s="28"/>
      <c r="R10325" s="28"/>
    </row>
    <row r="10326" spans="2:18">
      <c r="B10326" s="28"/>
      <c r="C10326" s="28"/>
      <c r="D10326" s="28"/>
      <c r="E10326" s="28"/>
      <c r="F10326" s="28"/>
      <c r="G10326" s="28"/>
      <c r="H10326" s="28"/>
      <c r="I10326" s="28"/>
      <c r="J10326" s="28"/>
      <c r="K10326" s="28"/>
      <c r="L10326" s="28"/>
      <c r="M10326" s="28"/>
      <c r="N10326" s="28"/>
      <c r="O10326" s="28"/>
      <c r="P10326" s="28"/>
      <c r="Q10326" s="28"/>
      <c r="R10326" s="28"/>
    </row>
    <row r="10327" spans="2:18">
      <c r="B10327" s="28"/>
      <c r="C10327" s="28"/>
      <c r="D10327" s="28"/>
      <c r="E10327" s="28"/>
      <c r="F10327" s="28"/>
      <c r="G10327" s="28"/>
      <c r="H10327" s="28"/>
      <c r="I10327" s="28"/>
      <c r="J10327" s="28"/>
      <c r="K10327" s="28"/>
      <c r="L10327" s="28"/>
      <c r="M10327" s="28"/>
      <c r="N10327" s="28"/>
      <c r="O10327" s="28"/>
      <c r="P10327" s="28"/>
      <c r="Q10327" s="28"/>
      <c r="R10327" s="28"/>
    </row>
    <row r="10328" spans="2:18">
      <c r="B10328" s="28"/>
      <c r="C10328" s="28"/>
      <c r="D10328" s="28"/>
      <c r="E10328" s="28"/>
      <c r="F10328" s="28"/>
      <c r="G10328" s="28"/>
      <c r="H10328" s="28"/>
      <c r="I10328" s="28"/>
      <c r="J10328" s="28"/>
      <c r="K10328" s="28"/>
      <c r="L10328" s="28"/>
      <c r="M10328" s="28"/>
      <c r="N10328" s="28"/>
      <c r="O10328" s="28"/>
      <c r="P10328" s="28"/>
      <c r="Q10328" s="28"/>
      <c r="R10328" s="28"/>
    </row>
    <row r="10329" spans="2:18">
      <c r="B10329" s="28"/>
      <c r="C10329" s="28"/>
      <c r="D10329" s="28"/>
      <c r="E10329" s="28"/>
      <c r="F10329" s="28"/>
      <c r="G10329" s="28"/>
      <c r="H10329" s="28"/>
      <c r="I10329" s="28"/>
      <c r="J10329" s="28"/>
      <c r="K10329" s="28"/>
      <c r="L10329" s="28"/>
      <c r="M10329" s="28"/>
      <c r="N10329" s="28"/>
      <c r="O10329" s="28"/>
      <c r="P10329" s="28"/>
      <c r="Q10329" s="28"/>
      <c r="R10329" s="28"/>
    </row>
    <row r="10330" spans="2:18">
      <c r="B10330" s="28"/>
      <c r="C10330" s="28"/>
      <c r="D10330" s="28"/>
      <c r="E10330" s="28"/>
      <c r="F10330" s="28"/>
      <c r="G10330" s="28"/>
      <c r="H10330" s="28"/>
      <c r="I10330" s="28"/>
      <c r="J10330" s="28"/>
      <c r="K10330" s="28"/>
      <c r="L10330" s="28"/>
      <c r="M10330" s="28"/>
      <c r="N10330" s="28"/>
      <c r="O10330" s="28"/>
      <c r="P10330" s="28"/>
      <c r="Q10330" s="28"/>
      <c r="R10330" s="28"/>
    </row>
    <row r="10331" spans="2:18">
      <c r="B10331" s="28"/>
      <c r="C10331" s="28"/>
      <c r="D10331" s="28"/>
      <c r="E10331" s="28"/>
      <c r="F10331" s="28"/>
      <c r="G10331" s="28"/>
      <c r="H10331" s="28"/>
      <c r="I10331" s="28"/>
      <c r="J10331" s="28"/>
      <c r="K10331" s="28"/>
      <c r="L10331" s="28"/>
      <c r="M10331" s="28"/>
      <c r="N10331" s="28"/>
      <c r="O10331" s="28"/>
      <c r="P10331" s="28"/>
      <c r="Q10331" s="28"/>
      <c r="R10331" s="28"/>
    </row>
    <row r="10332" spans="2:18">
      <c r="B10332" s="28"/>
      <c r="C10332" s="28"/>
      <c r="D10332" s="28"/>
      <c r="E10332" s="28"/>
      <c r="F10332" s="28"/>
      <c r="G10332" s="28"/>
      <c r="H10332" s="28"/>
      <c r="I10332" s="28"/>
      <c r="J10332" s="28"/>
      <c r="K10332" s="28"/>
      <c r="L10332" s="28"/>
      <c r="M10332" s="28"/>
      <c r="N10332" s="28"/>
      <c r="O10332" s="28"/>
      <c r="P10332" s="28"/>
      <c r="Q10332" s="28"/>
      <c r="R10332" s="28"/>
    </row>
    <row r="10333" spans="2:18">
      <c r="B10333" s="28"/>
      <c r="C10333" s="28"/>
      <c r="D10333" s="28"/>
      <c r="E10333" s="28"/>
      <c r="F10333" s="28"/>
      <c r="G10333" s="28"/>
      <c r="H10333" s="28"/>
      <c r="I10333" s="28"/>
      <c r="J10333" s="28"/>
      <c r="K10333" s="28"/>
      <c r="L10333" s="28"/>
      <c r="M10333" s="28"/>
      <c r="N10333" s="28"/>
      <c r="O10333" s="28"/>
      <c r="P10333" s="28"/>
      <c r="Q10333" s="28"/>
      <c r="R10333" s="28"/>
    </row>
    <row r="10334" spans="2:18">
      <c r="B10334" s="28"/>
      <c r="C10334" s="28"/>
      <c r="D10334" s="28"/>
      <c r="E10334" s="28"/>
      <c r="F10334" s="28"/>
      <c r="G10334" s="28"/>
      <c r="H10334" s="28"/>
      <c r="I10334" s="28"/>
      <c r="J10334" s="28"/>
      <c r="K10334" s="28"/>
      <c r="L10334" s="28"/>
      <c r="M10334" s="28"/>
      <c r="N10334" s="28"/>
      <c r="O10334" s="28"/>
      <c r="P10334" s="28"/>
      <c r="Q10334" s="28"/>
      <c r="R10334" s="28"/>
    </row>
    <row r="10335" spans="2:18">
      <c r="B10335" s="28"/>
      <c r="C10335" s="28"/>
      <c r="D10335" s="28"/>
      <c r="E10335" s="28"/>
      <c r="F10335" s="28"/>
      <c r="G10335" s="28"/>
      <c r="H10335" s="28"/>
      <c r="I10335" s="28"/>
      <c r="J10335" s="28"/>
      <c r="K10335" s="28"/>
      <c r="L10335" s="28"/>
      <c r="M10335" s="28"/>
      <c r="N10335" s="28"/>
      <c r="O10335" s="28"/>
      <c r="P10335" s="28"/>
      <c r="Q10335" s="28"/>
      <c r="R10335" s="28"/>
    </row>
    <row r="10336" spans="2:18">
      <c r="B10336" s="28"/>
      <c r="C10336" s="28"/>
      <c r="D10336" s="28"/>
      <c r="E10336" s="28"/>
      <c r="F10336" s="28"/>
      <c r="G10336" s="28"/>
      <c r="H10336" s="28"/>
      <c r="I10336" s="28"/>
      <c r="J10336" s="28"/>
      <c r="K10336" s="28"/>
      <c r="L10336" s="28"/>
      <c r="M10336" s="28"/>
      <c r="N10336" s="28"/>
      <c r="O10336" s="28"/>
      <c r="P10336" s="28"/>
      <c r="Q10336" s="28"/>
      <c r="R10336" s="28"/>
    </row>
    <row r="10337" spans="2:18">
      <c r="B10337" s="28"/>
      <c r="C10337" s="28"/>
      <c r="D10337" s="28"/>
      <c r="E10337" s="28"/>
      <c r="F10337" s="28"/>
      <c r="G10337" s="28"/>
      <c r="H10337" s="28"/>
      <c r="I10337" s="28"/>
      <c r="J10337" s="28"/>
      <c r="K10337" s="28"/>
      <c r="L10337" s="28"/>
      <c r="M10337" s="28"/>
      <c r="N10337" s="28"/>
      <c r="O10337" s="28"/>
      <c r="P10337" s="28"/>
      <c r="Q10337" s="28"/>
      <c r="R10337" s="28"/>
    </row>
    <row r="10338" spans="2:18">
      <c r="B10338" s="28"/>
      <c r="C10338" s="28"/>
      <c r="D10338" s="28"/>
      <c r="E10338" s="28"/>
      <c r="F10338" s="28"/>
      <c r="G10338" s="28"/>
      <c r="H10338" s="28"/>
      <c r="I10338" s="28"/>
      <c r="J10338" s="28"/>
      <c r="K10338" s="28"/>
      <c r="L10338" s="28"/>
      <c r="M10338" s="28"/>
      <c r="N10338" s="28"/>
      <c r="O10338" s="28"/>
      <c r="P10338" s="28"/>
      <c r="Q10338" s="28"/>
      <c r="R10338" s="28"/>
    </row>
    <row r="10339" spans="2:18">
      <c r="B10339" s="28"/>
      <c r="C10339" s="28"/>
      <c r="D10339" s="28"/>
      <c r="E10339" s="28"/>
      <c r="F10339" s="28"/>
      <c r="G10339" s="28"/>
      <c r="H10339" s="28"/>
      <c r="I10339" s="28"/>
      <c r="J10339" s="28"/>
      <c r="K10339" s="28"/>
      <c r="L10339" s="28"/>
      <c r="M10339" s="28"/>
      <c r="N10339" s="28"/>
      <c r="O10339" s="28"/>
      <c r="P10339" s="28"/>
      <c r="Q10339" s="28"/>
      <c r="R10339" s="28"/>
    </row>
    <row r="10340" spans="2:18">
      <c r="B10340" s="28"/>
      <c r="C10340" s="28"/>
      <c r="D10340" s="28"/>
      <c r="E10340" s="28"/>
      <c r="F10340" s="28"/>
      <c r="G10340" s="28"/>
      <c r="H10340" s="28"/>
      <c r="I10340" s="28"/>
      <c r="J10340" s="28"/>
      <c r="K10340" s="28"/>
      <c r="L10340" s="28"/>
      <c r="M10340" s="28"/>
      <c r="N10340" s="28"/>
      <c r="O10340" s="28"/>
      <c r="P10340" s="28"/>
      <c r="Q10340" s="28"/>
      <c r="R10340" s="28"/>
    </row>
    <row r="10341" spans="2:18">
      <c r="B10341" s="28"/>
      <c r="C10341" s="28"/>
      <c r="D10341" s="28"/>
      <c r="E10341" s="28"/>
      <c r="F10341" s="28"/>
      <c r="G10341" s="28"/>
      <c r="H10341" s="28"/>
      <c r="I10341" s="28"/>
      <c r="J10341" s="28"/>
      <c r="K10341" s="28"/>
      <c r="L10341" s="28"/>
      <c r="M10341" s="28"/>
      <c r="N10341" s="28"/>
      <c r="O10341" s="28"/>
      <c r="P10341" s="28"/>
      <c r="Q10341" s="28"/>
      <c r="R10341" s="28"/>
    </row>
    <row r="10342" spans="2:18">
      <c r="B10342" s="28"/>
      <c r="C10342" s="28"/>
      <c r="D10342" s="28"/>
      <c r="E10342" s="28"/>
      <c r="F10342" s="28"/>
      <c r="G10342" s="28"/>
      <c r="H10342" s="28"/>
      <c r="I10342" s="28"/>
      <c r="J10342" s="28"/>
      <c r="K10342" s="28"/>
      <c r="L10342" s="28"/>
      <c r="M10342" s="28"/>
      <c r="N10342" s="28"/>
      <c r="O10342" s="28"/>
      <c r="P10342" s="28"/>
      <c r="Q10342" s="28"/>
      <c r="R10342" s="28"/>
    </row>
    <row r="10343" spans="2:18">
      <c r="B10343" s="28"/>
      <c r="C10343" s="28"/>
      <c r="D10343" s="28"/>
      <c r="E10343" s="28"/>
      <c r="F10343" s="28"/>
      <c r="G10343" s="28"/>
      <c r="H10343" s="28"/>
      <c r="I10343" s="28"/>
      <c r="J10343" s="28"/>
      <c r="K10343" s="28"/>
      <c r="L10343" s="28"/>
      <c r="M10343" s="28"/>
      <c r="N10343" s="28"/>
      <c r="O10343" s="28"/>
      <c r="P10343" s="28"/>
      <c r="Q10343" s="28"/>
      <c r="R10343" s="28"/>
    </row>
    <row r="10344" spans="2:18">
      <c r="B10344" s="28"/>
      <c r="C10344" s="28"/>
      <c r="D10344" s="28"/>
      <c r="E10344" s="28"/>
      <c r="F10344" s="28"/>
      <c r="G10344" s="28"/>
      <c r="H10344" s="28"/>
      <c r="I10344" s="28"/>
      <c r="J10344" s="28"/>
      <c r="K10344" s="28"/>
      <c r="L10344" s="28"/>
      <c r="M10344" s="28"/>
      <c r="N10344" s="28"/>
      <c r="O10344" s="28"/>
      <c r="P10344" s="28"/>
      <c r="Q10344" s="28"/>
      <c r="R10344" s="28"/>
    </row>
    <row r="10345" spans="2:18">
      <c r="B10345" s="28"/>
      <c r="C10345" s="28"/>
      <c r="D10345" s="28"/>
      <c r="E10345" s="28"/>
      <c r="F10345" s="28"/>
      <c r="G10345" s="28"/>
      <c r="H10345" s="28"/>
      <c r="I10345" s="28"/>
      <c r="J10345" s="28"/>
      <c r="K10345" s="28"/>
      <c r="L10345" s="28"/>
      <c r="M10345" s="28"/>
      <c r="N10345" s="28"/>
      <c r="O10345" s="28"/>
      <c r="P10345" s="28"/>
      <c r="Q10345" s="28"/>
      <c r="R10345" s="28"/>
    </row>
    <row r="10346" spans="2:18">
      <c r="B10346" s="28"/>
      <c r="C10346" s="28"/>
      <c r="D10346" s="28"/>
      <c r="E10346" s="28"/>
      <c r="F10346" s="28"/>
      <c r="G10346" s="28"/>
      <c r="H10346" s="28"/>
      <c r="I10346" s="28"/>
      <c r="J10346" s="28"/>
      <c r="K10346" s="28"/>
      <c r="L10346" s="28"/>
      <c r="M10346" s="28"/>
      <c r="N10346" s="28"/>
      <c r="O10346" s="28"/>
      <c r="P10346" s="28"/>
      <c r="Q10346" s="28"/>
      <c r="R10346" s="28"/>
    </row>
    <row r="10347" spans="2:18">
      <c r="B10347" s="28"/>
      <c r="C10347" s="28"/>
      <c r="D10347" s="28"/>
      <c r="E10347" s="28"/>
      <c r="F10347" s="28"/>
      <c r="G10347" s="28"/>
      <c r="H10347" s="28"/>
      <c r="I10347" s="28"/>
      <c r="J10347" s="28"/>
      <c r="K10347" s="28"/>
      <c r="L10347" s="28"/>
      <c r="M10347" s="28"/>
      <c r="N10347" s="28"/>
      <c r="O10347" s="28"/>
      <c r="P10347" s="28"/>
      <c r="Q10347" s="28"/>
      <c r="R10347" s="28"/>
    </row>
    <row r="10348" spans="2:18">
      <c r="B10348" s="28"/>
      <c r="C10348" s="28"/>
      <c r="D10348" s="28"/>
      <c r="E10348" s="28"/>
      <c r="F10348" s="28"/>
      <c r="G10348" s="28"/>
      <c r="H10348" s="28"/>
      <c r="I10348" s="28"/>
      <c r="J10348" s="28"/>
      <c r="K10348" s="28"/>
      <c r="L10348" s="28"/>
      <c r="M10348" s="28"/>
      <c r="N10348" s="28"/>
      <c r="O10348" s="28"/>
      <c r="P10348" s="28"/>
      <c r="Q10348" s="28"/>
      <c r="R10348" s="28"/>
    </row>
    <row r="10349" spans="2:18">
      <c r="B10349" s="28"/>
      <c r="C10349" s="28"/>
      <c r="D10349" s="28"/>
      <c r="E10349" s="28"/>
      <c r="F10349" s="28"/>
      <c r="G10349" s="28"/>
      <c r="H10349" s="28"/>
      <c r="I10349" s="28"/>
      <c r="J10349" s="28"/>
      <c r="K10349" s="28"/>
      <c r="L10349" s="28"/>
      <c r="M10349" s="28"/>
      <c r="N10349" s="28"/>
      <c r="O10349" s="28"/>
      <c r="P10349" s="28"/>
      <c r="Q10349" s="28"/>
      <c r="R10349" s="28"/>
    </row>
    <row r="10350" spans="2:18">
      <c r="B10350" s="28"/>
      <c r="C10350" s="28"/>
      <c r="D10350" s="28"/>
      <c r="E10350" s="28"/>
      <c r="F10350" s="28"/>
      <c r="G10350" s="28"/>
      <c r="H10350" s="28"/>
      <c r="I10350" s="28"/>
      <c r="J10350" s="28"/>
      <c r="K10350" s="28"/>
      <c r="L10350" s="28"/>
      <c r="M10350" s="28"/>
      <c r="N10350" s="28"/>
      <c r="O10350" s="28"/>
      <c r="P10350" s="28"/>
      <c r="Q10350" s="28"/>
      <c r="R10350" s="28"/>
    </row>
    <row r="10351" spans="2:18">
      <c r="B10351" s="28"/>
      <c r="C10351" s="28"/>
      <c r="D10351" s="28"/>
      <c r="E10351" s="28"/>
      <c r="F10351" s="28"/>
      <c r="G10351" s="28"/>
      <c r="H10351" s="28"/>
      <c r="I10351" s="28"/>
      <c r="J10351" s="28"/>
      <c r="K10351" s="28"/>
      <c r="L10351" s="28"/>
      <c r="M10351" s="28"/>
      <c r="N10351" s="28"/>
      <c r="O10351" s="28"/>
      <c r="P10351" s="28"/>
      <c r="Q10351" s="28"/>
      <c r="R10351" s="28"/>
    </row>
    <row r="10352" spans="2:18">
      <c r="B10352" s="28"/>
      <c r="C10352" s="28"/>
      <c r="D10352" s="28"/>
      <c r="E10352" s="28"/>
      <c r="F10352" s="28"/>
      <c r="G10352" s="28"/>
      <c r="H10352" s="28"/>
      <c r="I10352" s="28"/>
      <c r="J10352" s="28"/>
      <c r="K10352" s="28"/>
      <c r="L10352" s="28"/>
      <c r="M10352" s="28"/>
      <c r="N10352" s="28"/>
      <c r="O10352" s="28"/>
      <c r="P10352" s="28"/>
      <c r="Q10352" s="28"/>
      <c r="R10352" s="28"/>
    </row>
    <row r="10353" spans="2:18">
      <c r="B10353" s="28"/>
      <c r="C10353" s="28"/>
      <c r="D10353" s="28"/>
      <c r="E10353" s="28"/>
      <c r="F10353" s="28"/>
      <c r="G10353" s="28"/>
      <c r="H10353" s="28"/>
      <c r="I10353" s="28"/>
      <c r="J10353" s="28"/>
      <c r="K10353" s="28"/>
      <c r="L10353" s="28"/>
      <c r="M10353" s="28"/>
      <c r="N10353" s="28"/>
      <c r="O10353" s="28"/>
      <c r="P10353" s="28"/>
      <c r="Q10353" s="28"/>
      <c r="R10353" s="28"/>
    </row>
    <row r="10354" spans="2:18">
      <c r="B10354" s="28"/>
      <c r="C10354" s="28"/>
      <c r="D10354" s="28"/>
      <c r="E10354" s="28"/>
      <c r="F10354" s="28"/>
      <c r="G10354" s="28"/>
      <c r="H10354" s="28"/>
      <c r="I10354" s="28"/>
      <c r="J10354" s="28"/>
      <c r="K10354" s="28"/>
      <c r="L10354" s="28"/>
      <c r="M10354" s="28"/>
      <c r="N10354" s="28"/>
      <c r="O10354" s="28"/>
      <c r="P10354" s="28"/>
      <c r="Q10354" s="28"/>
      <c r="R10354" s="28"/>
    </row>
    <row r="10355" spans="2:18">
      <c r="B10355" s="28"/>
      <c r="C10355" s="28"/>
      <c r="D10355" s="28"/>
      <c r="E10355" s="28"/>
      <c r="F10355" s="28"/>
      <c r="G10355" s="28"/>
      <c r="H10355" s="28"/>
      <c r="I10355" s="28"/>
      <c r="J10355" s="28"/>
      <c r="K10355" s="28"/>
      <c r="L10355" s="28"/>
      <c r="M10355" s="28"/>
      <c r="N10355" s="28"/>
      <c r="O10355" s="28"/>
      <c r="P10355" s="28"/>
      <c r="Q10355" s="28"/>
      <c r="R10355" s="28"/>
    </row>
    <row r="10356" spans="2:18">
      <c r="B10356" s="28"/>
      <c r="C10356" s="28"/>
      <c r="D10356" s="28"/>
      <c r="E10356" s="28"/>
      <c r="F10356" s="28"/>
      <c r="G10356" s="28"/>
      <c r="H10356" s="28"/>
      <c r="I10356" s="28"/>
      <c r="J10356" s="28"/>
      <c r="K10356" s="28"/>
      <c r="L10356" s="28"/>
      <c r="M10356" s="28"/>
      <c r="N10356" s="28"/>
      <c r="O10356" s="28"/>
      <c r="P10356" s="28"/>
      <c r="Q10356" s="28"/>
      <c r="R10356" s="28"/>
    </row>
    <row r="10357" spans="2:18">
      <c r="B10357" s="28"/>
      <c r="C10357" s="28"/>
      <c r="D10357" s="28"/>
      <c r="E10357" s="28"/>
      <c r="F10357" s="28"/>
      <c r="G10357" s="28"/>
      <c r="H10357" s="28"/>
      <c r="I10357" s="28"/>
      <c r="J10357" s="28"/>
      <c r="K10357" s="28"/>
      <c r="L10357" s="28"/>
      <c r="M10357" s="28"/>
      <c r="N10357" s="28"/>
      <c r="O10357" s="28"/>
      <c r="P10357" s="28"/>
      <c r="Q10357" s="28"/>
      <c r="R10357" s="28"/>
    </row>
    <row r="10358" spans="2:18">
      <c r="B10358" s="28"/>
      <c r="C10358" s="28"/>
      <c r="D10358" s="28"/>
      <c r="E10358" s="28"/>
      <c r="F10358" s="28"/>
      <c r="G10358" s="28"/>
      <c r="H10358" s="28"/>
      <c r="I10358" s="28"/>
      <c r="J10358" s="28"/>
      <c r="K10358" s="28"/>
      <c r="L10358" s="28"/>
      <c r="M10358" s="28"/>
      <c r="N10358" s="28"/>
      <c r="O10358" s="28"/>
      <c r="P10358" s="28"/>
      <c r="Q10358" s="28"/>
      <c r="R10358" s="28"/>
    </row>
    <row r="10359" spans="2:18">
      <c r="B10359" s="28"/>
      <c r="C10359" s="28"/>
      <c r="D10359" s="28"/>
      <c r="E10359" s="28"/>
      <c r="F10359" s="28"/>
      <c r="G10359" s="28"/>
      <c r="H10359" s="28"/>
      <c r="I10359" s="28"/>
      <c r="J10359" s="28"/>
      <c r="K10359" s="28"/>
      <c r="L10359" s="28"/>
      <c r="M10359" s="28"/>
      <c r="N10359" s="28"/>
      <c r="O10359" s="28"/>
      <c r="P10359" s="28"/>
      <c r="Q10359" s="28"/>
      <c r="R10359" s="28"/>
    </row>
    <row r="10360" spans="2:18">
      <c r="B10360" s="28"/>
      <c r="C10360" s="28"/>
      <c r="D10360" s="28"/>
      <c r="E10360" s="28"/>
      <c r="F10360" s="28"/>
      <c r="G10360" s="28"/>
      <c r="H10360" s="28"/>
      <c r="I10360" s="28"/>
      <c r="J10360" s="28"/>
      <c r="K10360" s="28"/>
      <c r="L10360" s="28"/>
      <c r="M10360" s="28"/>
      <c r="N10360" s="28"/>
      <c r="O10360" s="28"/>
      <c r="P10360" s="28"/>
      <c r="Q10360" s="28"/>
      <c r="R10360" s="28"/>
    </row>
    <row r="10361" spans="2:18">
      <c r="B10361" s="28"/>
      <c r="C10361" s="28"/>
      <c r="D10361" s="28"/>
      <c r="E10361" s="28"/>
      <c r="F10361" s="28"/>
      <c r="G10361" s="28"/>
      <c r="H10361" s="28"/>
      <c r="I10361" s="28"/>
      <c r="J10361" s="28"/>
      <c r="K10361" s="28"/>
      <c r="L10361" s="28"/>
      <c r="M10361" s="28"/>
      <c r="N10361" s="28"/>
      <c r="O10361" s="28"/>
      <c r="P10361" s="28"/>
      <c r="Q10361" s="28"/>
      <c r="R10361" s="28"/>
    </row>
    <row r="10362" spans="2:18">
      <c r="B10362" s="28"/>
      <c r="C10362" s="28"/>
      <c r="D10362" s="28"/>
      <c r="E10362" s="28"/>
      <c r="F10362" s="28"/>
      <c r="G10362" s="28"/>
      <c r="H10362" s="28"/>
      <c r="I10362" s="28"/>
      <c r="J10362" s="28"/>
      <c r="K10362" s="28"/>
      <c r="L10362" s="28"/>
      <c r="M10362" s="28"/>
      <c r="N10362" s="28"/>
      <c r="O10362" s="28"/>
      <c r="P10362" s="28"/>
      <c r="Q10362" s="28"/>
      <c r="R10362" s="28"/>
    </row>
    <row r="10363" spans="2:18">
      <c r="B10363" s="28"/>
      <c r="C10363" s="28"/>
      <c r="D10363" s="28"/>
      <c r="E10363" s="28"/>
      <c r="F10363" s="28"/>
      <c r="G10363" s="28"/>
      <c r="H10363" s="28"/>
      <c r="I10363" s="28"/>
      <c r="J10363" s="28"/>
      <c r="K10363" s="28"/>
      <c r="L10363" s="28"/>
      <c r="M10363" s="28"/>
      <c r="N10363" s="28"/>
      <c r="O10363" s="28"/>
      <c r="P10363" s="28"/>
      <c r="Q10363" s="28"/>
      <c r="R10363" s="28"/>
    </row>
    <row r="10364" spans="2:18">
      <c r="B10364" s="28"/>
      <c r="C10364" s="28"/>
      <c r="D10364" s="28"/>
      <c r="E10364" s="28"/>
      <c r="F10364" s="28"/>
      <c r="G10364" s="28"/>
      <c r="H10364" s="28"/>
      <c r="I10364" s="28"/>
      <c r="J10364" s="28"/>
      <c r="K10364" s="28"/>
      <c r="L10364" s="28"/>
      <c r="M10364" s="28"/>
      <c r="N10364" s="28"/>
      <c r="O10364" s="28"/>
      <c r="P10364" s="28"/>
      <c r="Q10364" s="28"/>
      <c r="R10364" s="28"/>
    </row>
    <row r="10365" spans="2:18">
      <c r="B10365" s="28"/>
      <c r="C10365" s="28"/>
      <c r="D10365" s="28"/>
      <c r="E10365" s="28"/>
      <c r="F10365" s="28"/>
      <c r="G10365" s="28"/>
      <c r="H10365" s="28"/>
      <c r="I10365" s="28"/>
      <c r="J10365" s="28"/>
      <c r="K10365" s="28"/>
      <c r="L10365" s="28"/>
      <c r="M10365" s="28"/>
      <c r="N10365" s="28"/>
      <c r="O10365" s="28"/>
      <c r="P10365" s="28"/>
      <c r="Q10365" s="28"/>
      <c r="R10365" s="28"/>
    </row>
    <row r="10366" spans="2:18">
      <c r="B10366" s="28"/>
      <c r="C10366" s="28"/>
      <c r="D10366" s="28"/>
      <c r="E10366" s="28"/>
      <c r="F10366" s="28"/>
      <c r="G10366" s="28"/>
      <c r="H10366" s="28"/>
      <c r="I10366" s="28"/>
      <c r="J10366" s="28"/>
      <c r="K10366" s="28"/>
      <c r="L10366" s="28"/>
      <c r="M10366" s="28"/>
      <c r="N10366" s="28"/>
      <c r="O10366" s="28"/>
      <c r="P10366" s="28"/>
      <c r="Q10366" s="28"/>
      <c r="R10366" s="28"/>
    </row>
    <row r="10367" spans="2:18">
      <c r="B10367" s="28"/>
      <c r="C10367" s="28"/>
      <c r="D10367" s="28"/>
      <c r="E10367" s="28"/>
      <c r="F10367" s="28"/>
      <c r="G10367" s="28"/>
      <c r="H10367" s="28"/>
      <c r="I10367" s="28"/>
      <c r="J10367" s="28"/>
      <c r="K10367" s="28"/>
      <c r="L10367" s="28"/>
      <c r="M10367" s="28"/>
      <c r="N10367" s="28"/>
      <c r="O10367" s="28"/>
      <c r="P10367" s="28"/>
      <c r="Q10367" s="28"/>
      <c r="R10367" s="28"/>
    </row>
    <row r="10368" spans="2:18">
      <c r="B10368" s="28"/>
      <c r="C10368" s="28"/>
      <c r="D10368" s="28"/>
      <c r="E10368" s="28"/>
      <c r="F10368" s="28"/>
      <c r="G10368" s="28"/>
      <c r="H10368" s="28"/>
      <c r="I10368" s="28"/>
      <c r="J10368" s="28"/>
      <c r="K10368" s="28"/>
      <c r="L10368" s="28"/>
      <c r="M10368" s="28"/>
      <c r="N10368" s="28"/>
      <c r="O10368" s="28"/>
      <c r="P10368" s="28"/>
      <c r="Q10368" s="28"/>
      <c r="R10368" s="28"/>
    </row>
    <row r="10369" spans="2:18">
      <c r="B10369" s="28"/>
      <c r="C10369" s="28"/>
      <c r="D10369" s="28"/>
      <c r="E10369" s="28"/>
      <c r="F10369" s="28"/>
      <c r="G10369" s="28"/>
      <c r="H10369" s="28"/>
      <c r="I10369" s="28"/>
      <c r="J10369" s="28"/>
      <c r="K10369" s="28"/>
      <c r="L10369" s="28"/>
      <c r="M10369" s="28"/>
      <c r="N10369" s="28"/>
      <c r="O10369" s="28"/>
      <c r="P10369" s="28"/>
      <c r="Q10369" s="28"/>
      <c r="R10369" s="28"/>
    </row>
    <row r="10370" spans="2:18">
      <c r="B10370" s="28"/>
      <c r="C10370" s="28"/>
      <c r="D10370" s="28"/>
      <c r="E10370" s="28"/>
      <c r="F10370" s="28"/>
      <c r="G10370" s="28"/>
      <c r="H10370" s="28"/>
      <c r="I10370" s="28"/>
      <c r="J10370" s="28"/>
      <c r="K10370" s="28"/>
      <c r="L10370" s="28"/>
      <c r="M10370" s="28"/>
      <c r="N10370" s="28"/>
      <c r="O10370" s="28"/>
      <c r="P10370" s="28"/>
      <c r="Q10370" s="28"/>
      <c r="R10370" s="28"/>
    </row>
    <row r="10371" spans="2:18">
      <c r="B10371" s="28"/>
      <c r="C10371" s="28"/>
      <c r="D10371" s="28"/>
      <c r="E10371" s="28"/>
      <c r="F10371" s="28"/>
      <c r="G10371" s="28"/>
      <c r="H10371" s="28"/>
      <c r="I10371" s="28"/>
      <c r="J10371" s="28"/>
      <c r="K10371" s="28"/>
      <c r="L10371" s="28"/>
      <c r="M10371" s="28"/>
      <c r="N10371" s="28"/>
      <c r="O10371" s="28"/>
      <c r="P10371" s="28"/>
      <c r="Q10371" s="28"/>
      <c r="R10371" s="28"/>
    </row>
    <row r="10372" spans="2:18">
      <c r="B10372" s="28"/>
      <c r="C10372" s="28"/>
      <c r="D10372" s="28"/>
      <c r="E10372" s="28"/>
      <c r="F10372" s="28"/>
      <c r="G10372" s="28"/>
      <c r="H10372" s="28"/>
      <c r="I10372" s="28"/>
      <c r="J10372" s="28"/>
      <c r="K10372" s="28"/>
      <c r="L10372" s="28"/>
      <c r="M10372" s="28"/>
      <c r="N10372" s="28"/>
      <c r="O10372" s="28"/>
      <c r="P10372" s="28"/>
      <c r="Q10372" s="28"/>
      <c r="R10372" s="28"/>
    </row>
    <row r="10373" spans="2:18">
      <c r="B10373" s="28"/>
      <c r="C10373" s="28"/>
      <c r="D10373" s="28"/>
      <c r="E10373" s="28"/>
      <c r="F10373" s="28"/>
      <c r="G10373" s="28"/>
      <c r="H10373" s="28"/>
      <c r="I10373" s="28"/>
      <c r="J10373" s="28"/>
      <c r="K10373" s="28"/>
      <c r="L10373" s="28"/>
      <c r="M10373" s="28"/>
      <c r="N10373" s="28"/>
      <c r="O10373" s="28"/>
      <c r="P10373" s="28"/>
      <c r="Q10373" s="28"/>
      <c r="R10373" s="28"/>
    </row>
    <row r="10374" spans="2:18">
      <c r="B10374" s="28"/>
      <c r="C10374" s="28"/>
      <c r="D10374" s="28"/>
      <c r="E10374" s="28"/>
      <c r="F10374" s="28"/>
      <c r="G10374" s="28"/>
      <c r="H10374" s="28"/>
      <c r="I10374" s="28"/>
      <c r="J10374" s="28"/>
      <c r="K10374" s="28"/>
      <c r="L10374" s="28"/>
      <c r="M10374" s="28"/>
      <c r="N10374" s="28"/>
      <c r="O10374" s="28"/>
      <c r="P10374" s="28"/>
      <c r="Q10374" s="28"/>
      <c r="R10374" s="28"/>
    </row>
    <row r="10375" spans="2:18">
      <c r="B10375" s="28"/>
      <c r="C10375" s="28"/>
      <c r="D10375" s="28"/>
      <c r="E10375" s="28"/>
      <c r="F10375" s="28"/>
      <c r="G10375" s="28"/>
      <c r="H10375" s="28"/>
      <c r="I10375" s="28"/>
      <c r="J10375" s="28"/>
      <c r="K10375" s="28"/>
      <c r="L10375" s="28"/>
      <c r="M10375" s="28"/>
      <c r="N10375" s="28"/>
      <c r="O10375" s="28"/>
      <c r="P10375" s="28"/>
      <c r="Q10375" s="28"/>
      <c r="R10375" s="28"/>
    </row>
    <row r="10376" spans="2:18">
      <c r="B10376" s="28"/>
      <c r="C10376" s="28"/>
      <c r="D10376" s="28"/>
      <c r="E10376" s="28"/>
      <c r="F10376" s="28"/>
      <c r="G10376" s="28"/>
      <c r="H10376" s="28"/>
      <c r="I10376" s="28"/>
      <c r="J10376" s="28"/>
      <c r="K10376" s="28"/>
      <c r="L10376" s="28"/>
      <c r="M10376" s="28"/>
      <c r="N10376" s="28"/>
      <c r="O10376" s="28"/>
      <c r="P10376" s="28"/>
      <c r="Q10376" s="28"/>
      <c r="R10376" s="28"/>
    </row>
    <row r="10377" spans="2:18">
      <c r="B10377" s="28"/>
      <c r="C10377" s="28"/>
      <c r="D10377" s="28"/>
      <c r="E10377" s="28"/>
      <c r="F10377" s="28"/>
      <c r="G10377" s="28"/>
      <c r="H10377" s="28"/>
      <c r="I10377" s="28"/>
      <c r="J10377" s="28"/>
      <c r="K10377" s="28"/>
      <c r="L10377" s="28"/>
      <c r="M10377" s="28"/>
      <c r="N10377" s="28"/>
      <c r="O10377" s="28"/>
      <c r="P10377" s="28"/>
      <c r="Q10377" s="28"/>
      <c r="R10377" s="28"/>
    </row>
    <row r="10378" spans="2:18">
      <c r="B10378" s="28"/>
      <c r="C10378" s="28"/>
      <c r="D10378" s="28"/>
      <c r="E10378" s="28"/>
      <c r="F10378" s="28"/>
      <c r="G10378" s="28"/>
      <c r="H10378" s="28"/>
      <c r="I10378" s="28"/>
      <c r="J10378" s="28"/>
      <c r="K10378" s="28"/>
      <c r="L10378" s="28"/>
      <c r="M10378" s="28"/>
      <c r="N10378" s="28"/>
      <c r="O10378" s="28"/>
      <c r="P10378" s="28"/>
      <c r="Q10378" s="28"/>
      <c r="R10378" s="28"/>
    </row>
    <row r="10379" spans="2:18">
      <c r="B10379" s="28"/>
      <c r="C10379" s="28"/>
      <c r="D10379" s="28"/>
      <c r="E10379" s="28"/>
      <c r="F10379" s="28"/>
      <c r="G10379" s="28"/>
      <c r="H10379" s="28"/>
      <c r="I10379" s="28"/>
      <c r="J10379" s="28"/>
      <c r="K10379" s="28"/>
      <c r="L10379" s="28"/>
      <c r="M10379" s="28"/>
      <c r="N10379" s="28"/>
      <c r="O10379" s="28"/>
      <c r="P10379" s="28"/>
      <c r="Q10379" s="28"/>
      <c r="R10379" s="28"/>
    </row>
    <row r="10380" spans="2:18">
      <c r="B10380" s="28"/>
      <c r="C10380" s="28"/>
      <c r="D10380" s="28"/>
      <c r="E10380" s="28"/>
      <c r="F10380" s="28"/>
      <c r="G10380" s="28"/>
      <c r="H10380" s="28"/>
      <c r="I10380" s="28"/>
      <c r="J10380" s="28"/>
      <c r="K10380" s="28"/>
      <c r="L10380" s="28"/>
      <c r="M10380" s="28"/>
      <c r="N10380" s="28"/>
      <c r="O10380" s="28"/>
      <c r="P10380" s="28"/>
      <c r="Q10380" s="28"/>
      <c r="R10380" s="28"/>
    </row>
    <row r="10381" spans="2:18">
      <c r="B10381" s="28"/>
      <c r="C10381" s="28"/>
      <c r="D10381" s="28"/>
      <c r="E10381" s="28"/>
      <c r="F10381" s="28"/>
      <c r="G10381" s="28"/>
      <c r="H10381" s="28"/>
      <c r="I10381" s="28"/>
      <c r="J10381" s="28"/>
      <c r="K10381" s="28"/>
      <c r="L10381" s="28"/>
      <c r="M10381" s="28"/>
      <c r="N10381" s="28"/>
      <c r="O10381" s="28"/>
      <c r="P10381" s="28"/>
      <c r="Q10381" s="28"/>
      <c r="R10381" s="28"/>
    </row>
    <row r="10382" spans="2:18">
      <c r="B10382" s="28"/>
      <c r="C10382" s="28"/>
      <c r="D10382" s="28"/>
      <c r="E10382" s="28"/>
      <c r="F10382" s="28"/>
      <c r="G10382" s="28"/>
      <c r="H10382" s="28"/>
      <c r="I10382" s="28"/>
      <c r="J10382" s="28"/>
      <c r="K10382" s="28"/>
      <c r="L10382" s="28"/>
      <c r="M10382" s="28"/>
      <c r="N10382" s="28"/>
      <c r="O10382" s="28"/>
      <c r="P10382" s="28"/>
      <c r="Q10382" s="28"/>
      <c r="R10382" s="28"/>
    </row>
    <row r="10383" spans="2:18">
      <c r="B10383" s="28"/>
      <c r="C10383" s="28"/>
      <c r="D10383" s="28"/>
      <c r="E10383" s="28"/>
      <c r="F10383" s="28"/>
      <c r="G10383" s="28"/>
      <c r="H10383" s="28"/>
      <c r="I10383" s="28"/>
      <c r="J10383" s="28"/>
      <c r="K10383" s="28"/>
      <c r="L10383" s="28"/>
      <c r="M10383" s="28"/>
      <c r="N10383" s="28"/>
      <c r="O10383" s="28"/>
      <c r="P10383" s="28"/>
      <c r="Q10383" s="28"/>
      <c r="R10383" s="28"/>
    </row>
    <row r="10384" spans="2:18">
      <c r="B10384" s="28"/>
      <c r="C10384" s="28"/>
      <c r="D10384" s="28"/>
      <c r="E10384" s="28"/>
      <c r="F10384" s="28"/>
      <c r="G10384" s="28"/>
      <c r="H10384" s="28"/>
      <c r="I10384" s="28"/>
      <c r="J10384" s="28"/>
      <c r="K10384" s="28"/>
      <c r="L10384" s="28"/>
      <c r="M10384" s="28"/>
      <c r="N10384" s="28"/>
      <c r="O10384" s="28"/>
      <c r="P10384" s="28"/>
      <c r="Q10384" s="28"/>
      <c r="R10384" s="28"/>
    </row>
    <row r="10385" spans="2:18">
      <c r="B10385" s="28"/>
      <c r="C10385" s="28"/>
      <c r="D10385" s="28"/>
      <c r="E10385" s="28"/>
      <c r="F10385" s="28"/>
      <c r="G10385" s="28"/>
      <c r="H10385" s="28"/>
      <c r="I10385" s="28"/>
      <c r="J10385" s="28"/>
      <c r="K10385" s="28"/>
      <c r="L10385" s="28"/>
      <c r="M10385" s="28"/>
      <c r="N10385" s="28"/>
      <c r="O10385" s="28"/>
      <c r="P10385" s="28"/>
      <c r="Q10385" s="28"/>
      <c r="R10385" s="28"/>
    </row>
    <row r="10386" spans="2:18">
      <c r="B10386" s="28"/>
      <c r="C10386" s="28"/>
      <c r="D10386" s="28"/>
      <c r="E10386" s="28"/>
      <c r="F10386" s="28"/>
      <c r="G10386" s="28"/>
      <c r="H10386" s="28"/>
      <c r="I10386" s="28"/>
      <c r="J10386" s="28"/>
      <c r="K10386" s="28"/>
      <c r="L10386" s="28"/>
      <c r="M10386" s="28"/>
      <c r="N10386" s="28"/>
      <c r="O10386" s="28"/>
      <c r="P10386" s="28"/>
      <c r="Q10386" s="28"/>
      <c r="R10386" s="28"/>
    </row>
    <row r="10387" spans="2:18">
      <c r="B10387" s="28"/>
      <c r="C10387" s="28"/>
      <c r="D10387" s="28"/>
      <c r="E10387" s="28"/>
      <c r="F10387" s="28"/>
      <c r="G10387" s="28"/>
      <c r="H10387" s="28"/>
      <c r="I10387" s="28"/>
      <c r="J10387" s="28"/>
      <c r="K10387" s="28"/>
      <c r="L10387" s="28"/>
      <c r="M10387" s="28"/>
      <c r="N10387" s="28"/>
      <c r="O10387" s="28"/>
      <c r="P10387" s="28"/>
      <c r="Q10387" s="28"/>
      <c r="R10387" s="28"/>
    </row>
    <row r="10388" spans="2:18">
      <c r="B10388" s="28"/>
      <c r="C10388" s="28"/>
      <c r="D10388" s="28"/>
      <c r="E10388" s="28"/>
      <c r="F10388" s="28"/>
      <c r="G10388" s="28"/>
      <c r="H10388" s="28"/>
      <c r="I10388" s="28"/>
      <c r="J10388" s="28"/>
      <c r="K10388" s="28"/>
      <c r="L10388" s="28"/>
      <c r="M10388" s="28"/>
      <c r="N10388" s="28"/>
      <c r="O10388" s="28"/>
      <c r="P10388" s="28"/>
      <c r="Q10388" s="28"/>
      <c r="R10388" s="28"/>
    </row>
    <row r="10389" spans="2:18">
      <c r="B10389" s="28"/>
      <c r="C10389" s="28"/>
      <c r="D10389" s="28"/>
      <c r="E10389" s="28"/>
      <c r="F10389" s="28"/>
      <c r="G10389" s="28"/>
      <c r="H10389" s="28"/>
      <c r="I10389" s="28"/>
      <c r="J10389" s="28"/>
      <c r="K10389" s="28"/>
      <c r="L10389" s="28"/>
      <c r="M10389" s="28"/>
      <c r="N10389" s="28"/>
      <c r="O10389" s="28"/>
      <c r="P10389" s="28"/>
      <c r="Q10389" s="28"/>
      <c r="R10389" s="28"/>
    </row>
    <row r="10390" spans="2:18">
      <c r="B10390" s="28"/>
      <c r="C10390" s="28"/>
      <c r="D10390" s="28"/>
      <c r="E10390" s="28"/>
      <c r="F10390" s="28"/>
      <c r="G10390" s="28"/>
      <c r="H10390" s="28"/>
      <c r="I10390" s="28"/>
      <c r="J10390" s="28"/>
      <c r="K10390" s="28"/>
      <c r="L10390" s="28"/>
      <c r="M10390" s="28"/>
      <c r="N10390" s="28"/>
      <c r="O10390" s="28"/>
      <c r="P10390" s="28"/>
      <c r="Q10390" s="28"/>
      <c r="R10390" s="28"/>
    </row>
    <row r="10391" spans="2:18">
      <c r="B10391" s="28"/>
      <c r="C10391" s="28"/>
      <c r="D10391" s="28"/>
      <c r="E10391" s="28"/>
      <c r="F10391" s="28"/>
      <c r="G10391" s="28"/>
      <c r="H10391" s="28"/>
      <c r="I10391" s="28"/>
      <c r="J10391" s="28"/>
      <c r="K10391" s="28"/>
      <c r="L10391" s="28"/>
      <c r="M10391" s="28"/>
      <c r="N10391" s="28"/>
      <c r="O10391" s="28"/>
      <c r="P10391" s="28"/>
      <c r="Q10391" s="28"/>
      <c r="R10391" s="28"/>
    </row>
    <row r="10392" spans="2:18">
      <c r="B10392" s="28"/>
      <c r="C10392" s="28"/>
      <c r="D10392" s="28"/>
      <c r="E10392" s="28"/>
      <c r="F10392" s="28"/>
      <c r="G10392" s="28"/>
      <c r="H10392" s="28"/>
      <c r="I10392" s="28"/>
      <c r="J10392" s="28"/>
      <c r="K10392" s="28"/>
      <c r="L10392" s="28"/>
      <c r="M10392" s="28"/>
      <c r="N10392" s="28"/>
      <c r="O10392" s="28"/>
      <c r="P10392" s="28"/>
      <c r="Q10392" s="28"/>
      <c r="R10392" s="28"/>
    </row>
    <row r="10393" spans="2:18">
      <c r="B10393" s="28"/>
      <c r="C10393" s="28"/>
      <c r="D10393" s="28"/>
      <c r="E10393" s="28"/>
      <c r="F10393" s="28"/>
      <c r="G10393" s="28"/>
      <c r="H10393" s="28"/>
      <c r="I10393" s="28"/>
      <c r="J10393" s="28"/>
      <c r="K10393" s="28"/>
      <c r="L10393" s="28"/>
      <c r="M10393" s="28"/>
      <c r="N10393" s="28"/>
      <c r="O10393" s="28"/>
      <c r="P10393" s="28"/>
      <c r="Q10393" s="28"/>
      <c r="R10393" s="28"/>
    </row>
    <row r="10394" spans="2:18">
      <c r="B10394" s="28"/>
      <c r="C10394" s="28"/>
      <c r="D10394" s="28"/>
      <c r="E10394" s="28"/>
      <c r="F10394" s="28"/>
      <c r="G10394" s="28"/>
      <c r="H10394" s="28"/>
      <c r="I10394" s="28"/>
      <c r="J10394" s="28"/>
      <c r="K10394" s="28"/>
      <c r="L10394" s="28"/>
      <c r="M10394" s="28"/>
      <c r="N10394" s="28"/>
      <c r="O10394" s="28"/>
      <c r="P10394" s="28"/>
      <c r="Q10394" s="28"/>
      <c r="R10394" s="28"/>
    </row>
    <row r="10395" spans="2:18">
      <c r="B10395" s="28"/>
      <c r="C10395" s="28"/>
      <c r="D10395" s="28"/>
      <c r="E10395" s="28"/>
      <c r="F10395" s="28"/>
      <c r="G10395" s="28"/>
      <c r="H10395" s="28"/>
      <c r="I10395" s="28"/>
      <c r="J10395" s="28"/>
      <c r="K10395" s="28"/>
      <c r="L10395" s="28"/>
      <c r="M10395" s="28"/>
      <c r="N10395" s="28"/>
      <c r="O10395" s="28"/>
      <c r="P10395" s="28"/>
      <c r="Q10395" s="28"/>
      <c r="R10395" s="28"/>
    </row>
    <row r="10396" spans="2:18">
      <c r="B10396" s="28"/>
      <c r="C10396" s="28"/>
      <c r="D10396" s="28"/>
      <c r="E10396" s="28"/>
      <c r="F10396" s="28"/>
      <c r="G10396" s="28"/>
      <c r="H10396" s="28"/>
      <c r="I10396" s="28"/>
      <c r="J10396" s="28"/>
      <c r="K10396" s="28"/>
      <c r="L10396" s="28"/>
      <c r="M10396" s="28"/>
      <c r="N10396" s="28"/>
      <c r="O10396" s="28"/>
      <c r="P10396" s="28"/>
      <c r="Q10396" s="28"/>
      <c r="R10396" s="28"/>
    </row>
    <row r="10397" spans="2:18">
      <c r="B10397" s="28"/>
      <c r="C10397" s="28"/>
      <c r="D10397" s="28"/>
      <c r="E10397" s="28"/>
      <c r="F10397" s="28"/>
      <c r="G10397" s="28"/>
      <c r="H10397" s="28"/>
      <c r="I10397" s="28"/>
      <c r="J10397" s="28"/>
      <c r="K10397" s="28"/>
      <c r="L10397" s="28"/>
      <c r="M10397" s="28"/>
      <c r="N10397" s="28"/>
      <c r="O10397" s="28"/>
      <c r="P10397" s="28"/>
      <c r="Q10397" s="28"/>
      <c r="R10397" s="28"/>
    </row>
    <row r="10398" spans="2:18">
      <c r="B10398" s="28"/>
      <c r="C10398" s="28"/>
      <c r="D10398" s="28"/>
      <c r="E10398" s="28"/>
      <c r="F10398" s="28"/>
      <c r="G10398" s="28"/>
      <c r="H10398" s="28"/>
      <c r="I10398" s="28"/>
      <c r="J10398" s="28"/>
      <c r="K10398" s="28"/>
      <c r="L10398" s="28"/>
      <c r="M10398" s="28"/>
      <c r="N10398" s="28"/>
      <c r="O10398" s="28"/>
      <c r="P10398" s="28"/>
      <c r="Q10398" s="28"/>
      <c r="R10398" s="28"/>
    </row>
    <row r="10399" spans="2:18">
      <c r="B10399" s="28"/>
      <c r="C10399" s="28"/>
      <c r="D10399" s="28"/>
      <c r="E10399" s="28"/>
      <c r="F10399" s="28"/>
      <c r="G10399" s="28"/>
      <c r="H10399" s="28"/>
      <c r="I10399" s="28"/>
      <c r="J10399" s="28"/>
      <c r="K10399" s="28"/>
      <c r="L10399" s="28"/>
      <c r="M10399" s="28"/>
      <c r="N10399" s="28"/>
      <c r="O10399" s="28"/>
      <c r="P10399" s="28"/>
      <c r="Q10399" s="28"/>
      <c r="R10399" s="28"/>
    </row>
    <row r="10400" spans="2:18">
      <c r="B10400" s="28"/>
      <c r="C10400" s="28"/>
      <c r="D10400" s="28"/>
      <c r="E10400" s="28"/>
      <c r="F10400" s="28"/>
      <c r="G10400" s="28"/>
      <c r="H10400" s="28"/>
      <c r="I10400" s="28"/>
      <c r="J10400" s="28"/>
      <c r="K10400" s="28"/>
      <c r="L10400" s="28"/>
      <c r="M10400" s="28"/>
      <c r="N10400" s="28"/>
      <c r="O10400" s="28"/>
      <c r="P10400" s="28"/>
      <c r="Q10400" s="28"/>
      <c r="R10400" s="28"/>
    </row>
    <row r="10401" spans="2:18">
      <c r="B10401" s="28"/>
      <c r="C10401" s="28"/>
      <c r="D10401" s="28"/>
      <c r="E10401" s="28"/>
      <c r="F10401" s="28"/>
      <c r="G10401" s="28"/>
      <c r="H10401" s="28"/>
      <c r="I10401" s="28"/>
      <c r="J10401" s="28"/>
      <c r="K10401" s="28"/>
      <c r="L10401" s="28"/>
      <c r="M10401" s="28"/>
      <c r="N10401" s="28"/>
      <c r="O10401" s="28"/>
      <c r="P10401" s="28"/>
      <c r="Q10401" s="28"/>
      <c r="R10401" s="28"/>
    </row>
    <row r="10402" spans="2:18">
      <c r="B10402" s="28"/>
      <c r="C10402" s="28"/>
      <c r="D10402" s="28"/>
      <c r="E10402" s="28"/>
      <c r="F10402" s="28"/>
      <c r="G10402" s="28"/>
      <c r="H10402" s="28"/>
      <c r="I10402" s="28"/>
      <c r="J10402" s="28"/>
      <c r="K10402" s="28"/>
      <c r="L10402" s="28"/>
      <c r="M10402" s="28"/>
      <c r="N10402" s="28"/>
      <c r="O10402" s="28"/>
      <c r="P10402" s="28"/>
      <c r="Q10402" s="28"/>
      <c r="R10402" s="28"/>
    </row>
    <row r="10403" spans="2:18">
      <c r="B10403" s="28"/>
      <c r="C10403" s="28"/>
      <c r="D10403" s="28"/>
      <c r="E10403" s="28"/>
      <c r="F10403" s="28"/>
      <c r="G10403" s="28"/>
      <c r="H10403" s="28"/>
      <c r="I10403" s="28"/>
      <c r="J10403" s="28"/>
      <c r="K10403" s="28"/>
      <c r="L10403" s="28"/>
      <c r="M10403" s="28"/>
      <c r="N10403" s="28"/>
      <c r="O10403" s="28"/>
      <c r="P10403" s="28"/>
      <c r="Q10403" s="28"/>
      <c r="R10403" s="28"/>
    </row>
    <row r="10404" spans="2:18">
      <c r="B10404" s="28"/>
      <c r="C10404" s="28"/>
      <c r="D10404" s="28"/>
      <c r="E10404" s="28"/>
      <c r="F10404" s="28"/>
      <c r="G10404" s="28"/>
      <c r="H10404" s="28"/>
      <c r="I10404" s="28"/>
      <c r="J10404" s="28"/>
      <c r="K10404" s="28"/>
      <c r="L10404" s="28"/>
      <c r="M10404" s="28"/>
      <c r="N10404" s="28"/>
      <c r="O10404" s="28"/>
      <c r="P10404" s="28"/>
      <c r="Q10404" s="28"/>
      <c r="R10404" s="28"/>
    </row>
    <row r="10405" spans="2:18">
      <c r="B10405" s="28"/>
      <c r="C10405" s="28"/>
      <c r="D10405" s="28"/>
      <c r="E10405" s="28"/>
      <c r="F10405" s="28"/>
      <c r="G10405" s="28"/>
      <c r="H10405" s="28"/>
      <c r="I10405" s="28"/>
      <c r="J10405" s="28"/>
      <c r="K10405" s="28"/>
      <c r="L10405" s="28"/>
      <c r="M10405" s="28"/>
      <c r="N10405" s="28"/>
      <c r="O10405" s="28"/>
      <c r="P10405" s="28"/>
      <c r="Q10405" s="28"/>
      <c r="R10405" s="28"/>
    </row>
    <row r="10406" spans="2:18">
      <c r="B10406" s="28"/>
      <c r="C10406" s="28"/>
      <c r="D10406" s="28"/>
      <c r="E10406" s="28"/>
      <c r="F10406" s="28"/>
      <c r="G10406" s="28"/>
      <c r="H10406" s="28"/>
      <c r="I10406" s="28"/>
      <c r="J10406" s="28"/>
      <c r="K10406" s="28"/>
      <c r="L10406" s="28"/>
      <c r="M10406" s="28"/>
      <c r="N10406" s="28"/>
      <c r="O10406" s="28"/>
      <c r="P10406" s="28"/>
      <c r="Q10406" s="28"/>
      <c r="R10406" s="28"/>
    </row>
    <row r="10407" spans="2:18">
      <c r="B10407" s="28"/>
      <c r="C10407" s="28"/>
      <c r="D10407" s="28"/>
      <c r="E10407" s="28"/>
      <c r="F10407" s="28"/>
      <c r="G10407" s="28"/>
      <c r="H10407" s="28"/>
      <c r="I10407" s="28"/>
      <c r="J10407" s="28"/>
      <c r="K10407" s="28"/>
      <c r="L10407" s="28"/>
      <c r="M10407" s="28"/>
      <c r="N10407" s="28"/>
      <c r="O10407" s="28"/>
      <c r="P10407" s="28"/>
      <c r="Q10407" s="28"/>
      <c r="R10407" s="28"/>
    </row>
    <row r="10408" spans="2:18">
      <c r="B10408" s="28"/>
      <c r="C10408" s="28"/>
      <c r="D10408" s="28"/>
      <c r="E10408" s="28"/>
      <c r="F10408" s="28"/>
      <c r="G10408" s="28"/>
      <c r="H10408" s="28"/>
      <c r="I10408" s="28"/>
      <c r="J10408" s="28"/>
      <c r="K10408" s="28"/>
      <c r="L10408" s="28"/>
      <c r="M10408" s="28"/>
      <c r="N10408" s="28"/>
      <c r="O10408" s="28"/>
      <c r="P10408" s="28"/>
      <c r="Q10408" s="28"/>
      <c r="R10408" s="28"/>
    </row>
    <row r="10409" spans="2:18">
      <c r="B10409" s="28"/>
      <c r="C10409" s="28"/>
      <c r="D10409" s="28"/>
      <c r="E10409" s="28"/>
      <c r="F10409" s="28"/>
      <c r="G10409" s="28"/>
      <c r="H10409" s="28"/>
      <c r="I10409" s="28"/>
      <c r="J10409" s="28"/>
      <c r="K10409" s="28"/>
      <c r="L10409" s="28"/>
      <c r="M10409" s="28"/>
      <c r="N10409" s="28"/>
      <c r="O10409" s="28"/>
      <c r="P10409" s="28"/>
      <c r="Q10409" s="28"/>
      <c r="R10409" s="28"/>
    </row>
    <row r="10410" spans="2:18">
      <c r="B10410" s="28"/>
      <c r="C10410" s="28"/>
      <c r="D10410" s="28"/>
      <c r="E10410" s="28"/>
      <c r="F10410" s="28"/>
      <c r="G10410" s="28"/>
      <c r="H10410" s="28"/>
      <c r="I10410" s="28"/>
      <c r="J10410" s="28"/>
      <c r="K10410" s="28"/>
      <c r="L10410" s="28"/>
      <c r="M10410" s="28"/>
      <c r="N10410" s="28"/>
      <c r="O10410" s="28"/>
      <c r="P10410" s="28"/>
      <c r="Q10410" s="28"/>
      <c r="R10410" s="28"/>
    </row>
    <row r="10411" spans="2:18">
      <c r="B10411" s="28"/>
      <c r="C10411" s="28"/>
      <c r="D10411" s="28"/>
      <c r="E10411" s="28"/>
      <c r="F10411" s="28"/>
      <c r="G10411" s="28"/>
      <c r="H10411" s="28"/>
      <c r="I10411" s="28"/>
      <c r="J10411" s="28"/>
      <c r="K10411" s="28"/>
      <c r="L10411" s="28"/>
      <c r="M10411" s="28"/>
      <c r="N10411" s="28"/>
      <c r="O10411" s="28"/>
      <c r="P10411" s="28"/>
      <c r="Q10411" s="28"/>
      <c r="R10411" s="28"/>
    </row>
    <row r="10412" spans="2:18">
      <c r="B10412" s="28"/>
      <c r="C10412" s="28"/>
      <c r="D10412" s="28"/>
      <c r="E10412" s="28"/>
      <c r="F10412" s="28"/>
      <c r="G10412" s="28"/>
      <c r="H10412" s="28"/>
      <c r="I10412" s="28"/>
      <c r="J10412" s="28"/>
      <c r="K10412" s="28"/>
      <c r="L10412" s="28"/>
      <c r="M10412" s="28"/>
      <c r="N10412" s="28"/>
      <c r="O10412" s="28"/>
      <c r="P10412" s="28"/>
      <c r="Q10412" s="28"/>
      <c r="R10412" s="28"/>
    </row>
    <row r="10413" spans="2:18">
      <c r="B10413" s="28"/>
      <c r="C10413" s="28"/>
      <c r="D10413" s="28"/>
      <c r="E10413" s="28"/>
      <c r="F10413" s="28"/>
      <c r="G10413" s="28"/>
      <c r="H10413" s="28"/>
      <c r="I10413" s="28"/>
      <c r="J10413" s="28"/>
      <c r="K10413" s="28"/>
      <c r="L10413" s="28"/>
      <c r="M10413" s="28"/>
      <c r="N10413" s="28"/>
      <c r="O10413" s="28"/>
      <c r="P10413" s="28"/>
      <c r="Q10413" s="28"/>
      <c r="R10413" s="28"/>
    </row>
    <row r="10414" spans="2:18">
      <c r="B10414" s="28"/>
      <c r="C10414" s="28"/>
      <c r="D10414" s="28"/>
      <c r="E10414" s="28"/>
      <c r="F10414" s="28"/>
      <c r="G10414" s="28"/>
      <c r="H10414" s="28"/>
      <c r="I10414" s="28"/>
      <c r="J10414" s="28"/>
      <c r="K10414" s="28"/>
      <c r="L10414" s="28"/>
      <c r="M10414" s="28"/>
      <c r="N10414" s="28"/>
      <c r="O10414" s="28"/>
      <c r="P10414" s="28"/>
      <c r="Q10414" s="28"/>
      <c r="R10414" s="28"/>
    </row>
    <row r="10415" spans="2:18">
      <c r="B10415" s="28"/>
      <c r="C10415" s="28"/>
      <c r="D10415" s="28"/>
      <c r="E10415" s="28"/>
      <c r="F10415" s="28"/>
      <c r="G10415" s="28"/>
      <c r="H10415" s="28"/>
      <c r="I10415" s="28"/>
      <c r="J10415" s="28"/>
      <c r="K10415" s="28"/>
      <c r="L10415" s="28"/>
      <c r="M10415" s="28"/>
      <c r="N10415" s="28"/>
      <c r="O10415" s="28"/>
      <c r="P10415" s="28"/>
      <c r="Q10415" s="28"/>
      <c r="R10415" s="28"/>
    </row>
    <row r="10416" spans="2:18">
      <c r="B10416" s="28"/>
      <c r="C10416" s="28"/>
      <c r="D10416" s="28"/>
      <c r="E10416" s="28"/>
      <c r="F10416" s="28"/>
      <c r="G10416" s="28"/>
      <c r="H10416" s="28"/>
      <c r="I10416" s="28"/>
      <c r="J10416" s="28"/>
      <c r="K10416" s="28"/>
      <c r="L10416" s="28"/>
      <c r="M10416" s="28"/>
      <c r="N10416" s="28"/>
      <c r="O10416" s="28"/>
      <c r="P10416" s="28"/>
      <c r="Q10416" s="28"/>
      <c r="R10416" s="28"/>
    </row>
    <row r="10417" spans="2:18">
      <c r="B10417" s="28"/>
      <c r="C10417" s="28"/>
      <c r="D10417" s="28"/>
      <c r="E10417" s="28"/>
      <c r="F10417" s="28"/>
      <c r="G10417" s="28"/>
      <c r="H10417" s="28"/>
      <c r="I10417" s="28"/>
      <c r="J10417" s="28"/>
      <c r="K10417" s="28"/>
      <c r="L10417" s="28"/>
      <c r="M10417" s="28"/>
      <c r="N10417" s="28"/>
      <c r="O10417" s="28"/>
      <c r="P10417" s="28"/>
      <c r="Q10417" s="28"/>
      <c r="R10417" s="28"/>
    </row>
    <row r="10418" spans="2:18">
      <c r="B10418" s="28"/>
      <c r="C10418" s="28"/>
      <c r="D10418" s="28"/>
      <c r="E10418" s="28"/>
      <c r="F10418" s="28"/>
      <c r="G10418" s="28"/>
      <c r="H10418" s="28"/>
      <c r="I10418" s="28"/>
      <c r="J10418" s="28"/>
      <c r="K10418" s="28"/>
      <c r="L10418" s="28"/>
      <c r="M10418" s="28"/>
      <c r="N10418" s="28"/>
      <c r="O10418" s="28"/>
      <c r="P10418" s="28"/>
      <c r="Q10418" s="28"/>
      <c r="R10418" s="28"/>
    </row>
    <row r="10419" spans="2:18">
      <c r="B10419" s="28"/>
      <c r="C10419" s="28"/>
      <c r="D10419" s="28"/>
      <c r="E10419" s="28"/>
      <c r="F10419" s="28"/>
      <c r="G10419" s="28"/>
      <c r="H10419" s="28"/>
      <c r="I10419" s="28"/>
      <c r="J10419" s="28"/>
      <c r="K10419" s="28"/>
      <c r="L10419" s="28"/>
      <c r="M10419" s="28"/>
      <c r="N10419" s="28"/>
      <c r="O10419" s="28"/>
      <c r="P10419" s="28"/>
      <c r="Q10419" s="28"/>
      <c r="R10419" s="28"/>
    </row>
    <row r="10420" spans="2:18">
      <c r="B10420" s="28"/>
      <c r="C10420" s="28"/>
      <c r="D10420" s="28"/>
      <c r="E10420" s="28"/>
      <c r="F10420" s="28"/>
      <c r="G10420" s="28"/>
      <c r="H10420" s="28"/>
      <c r="I10420" s="28"/>
      <c r="J10420" s="28"/>
      <c r="K10420" s="28"/>
      <c r="L10420" s="28"/>
      <c r="M10420" s="28"/>
      <c r="N10420" s="28"/>
      <c r="O10420" s="28"/>
      <c r="P10420" s="28"/>
      <c r="Q10420" s="28"/>
      <c r="R10420" s="28"/>
    </row>
    <row r="10421" spans="2:18">
      <c r="B10421" s="28"/>
      <c r="C10421" s="28"/>
      <c r="D10421" s="28"/>
      <c r="E10421" s="28"/>
      <c r="F10421" s="28"/>
      <c r="G10421" s="28"/>
      <c r="H10421" s="28"/>
      <c r="I10421" s="28"/>
      <c r="J10421" s="28"/>
      <c r="K10421" s="28"/>
      <c r="L10421" s="28"/>
      <c r="M10421" s="28"/>
      <c r="N10421" s="28"/>
      <c r="O10421" s="28"/>
      <c r="P10421" s="28"/>
      <c r="Q10421" s="28"/>
      <c r="R10421" s="28"/>
    </row>
    <row r="10422" spans="2:18">
      <c r="B10422" s="28"/>
      <c r="C10422" s="28"/>
      <c r="D10422" s="28"/>
      <c r="E10422" s="28"/>
      <c r="F10422" s="28"/>
      <c r="G10422" s="28"/>
      <c r="H10422" s="28"/>
      <c r="I10422" s="28"/>
      <c r="J10422" s="28"/>
      <c r="K10422" s="28"/>
      <c r="L10422" s="28"/>
      <c r="M10422" s="28"/>
      <c r="N10422" s="28"/>
      <c r="O10422" s="28"/>
      <c r="P10422" s="28"/>
      <c r="Q10422" s="28"/>
      <c r="R10422" s="28"/>
    </row>
    <row r="10423" spans="2:18">
      <c r="B10423" s="28"/>
      <c r="C10423" s="28"/>
      <c r="D10423" s="28"/>
      <c r="E10423" s="28"/>
      <c r="F10423" s="28"/>
      <c r="G10423" s="28"/>
      <c r="H10423" s="28"/>
      <c r="I10423" s="28"/>
      <c r="J10423" s="28"/>
      <c r="K10423" s="28"/>
      <c r="L10423" s="28"/>
      <c r="M10423" s="28"/>
      <c r="N10423" s="28"/>
      <c r="O10423" s="28"/>
      <c r="P10423" s="28"/>
      <c r="Q10423" s="28"/>
      <c r="R10423" s="28"/>
    </row>
    <row r="10424" spans="2:18">
      <c r="B10424" s="28"/>
      <c r="C10424" s="28"/>
      <c r="D10424" s="28"/>
      <c r="E10424" s="28"/>
      <c r="F10424" s="28"/>
      <c r="G10424" s="28"/>
      <c r="H10424" s="28"/>
      <c r="I10424" s="28"/>
      <c r="J10424" s="28"/>
      <c r="K10424" s="28"/>
      <c r="L10424" s="28"/>
      <c r="M10424" s="28"/>
      <c r="N10424" s="28"/>
      <c r="O10424" s="28"/>
      <c r="P10424" s="28"/>
      <c r="Q10424" s="28"/>
      <c r="R10424" s="28"/>
    </row>
    <row r="10425" spans="2:18">
      <c r="B10425" s="28"/>
      <c r="C10425" s="28"/>
      <c r="D10425" s="28"/>
      <c r="E10425" s="28"/>
      <c r="F10425" s="28"/>
      <c r="G10425" s="28"/>
      <c r="H10425" s="28"/>
      <c r="I10425" s="28"/>
      <c r="J10425" s="28"/>
      <c r="K10425" s="28"/>
      <c r="L10425" s="28"/>
      <c r="M10425" s="28"/>
      <c r="N10425" s="28"/>
      <c r="O10425" s="28"/>
      <c r="P10425" s="28"/>
      <c r="Q10425" s="28"/>
      <c r="R10425" s="28"/>
    </row>
    <row r="10426" spans="2:18">
      <c r="B10426" s="28"/>
      <c r="C10426" s="28"/>
      <c r="D10426" s="28"/>
      <c r="E10426" s="28"/>
      <c r="F10426" s="28"/>
      <c r="G10426" s="28"/>
      <c r="H10426" s="28"/>
      <c r="I10426" s="28"/>
      <c r="J10426" s="28"/>
      <c r="K10426" s="28"/>
      <c r="L10426" s="28"/>
      <c r="M10426" s="28"/>
      <c r="N10426" s="28"/>
      <c r="O10426" s="28"/>
      <c r="P10426" s="28"/>
      <c r="Q10426" s="28"/>
      <c r="R10426" s="28"/>
    </row>
    <row r="10427" spans="2:18">
      <c r="B10427" s="28"/>
      <c r="C10427" s="28"/>
      <c r="D10427" s="28"/>
      <c r="E10427" s="28"/>
      <c r="F10427" s="28"/>
      <c r="G10427" s="28"/>
      <c r="H10427" s="28"/>
      <c r="I10427" s="28"/>
      <c r="J10427" s="28"/>
      <c r="K10427" s="28"/>
      <c r="L10427" s="28"/>
      <c r="M10427" s="28"/>
      <c r="N10427" s="28"/>
      <c r="O10427" s="28"/>
      <c r="P10427" s="28"/>
      <c r="Q10427" s="28"/>
      <c r="R10427" s="28"/>
    </row>
    <row r="10428" spans="2:18">
      <c r="B10428" s="28"/>
      <c r="C10428" s="28"/>
      <c r="D10428" s="28"/>
      <c r="E10428" s="28"/>
      <c r="F10428" s="28"/>
      <c r="G10428" s="28"/>
      <c r="H10428" s="28"/>
      <c r="I10428" s="28"/>
      <c r="J10428" s="28"/>
      <c r="K10428" s="28"/>
      <c r="L10428" s="28"/>
      <c r="M10428" s="28"/>
      <c r="N10428" s="28"/>
      <c r="O10428" s="28"/>
      <c r="P10428" s="28"/>
      <c r="Q10428" s="28"/>
      <c r="R10428" s="28"/>
    </row>
    <row r="10429" spans="2:18">
      <c r="B10429" s="28"/>
      <c r="C10429" s="28"/>
      <c r="D10429" s="28"/>
      <c r="E10429" s="28"/>
      <c r="F10429" s="28"/>
      <c r="G10429" s="28"/>
      <c r="H10429" s="28"/>
      <c r="I10429" s="28"/>
      <c r="J10429" s="28"/>
      <c r="K10429" s="28"/>
      <c r="L10429" s="28"/>
      <c r="M10429" s="28"/>
      <c r="N10429" s="28"/>
      <c r="O10429" s="28"/>
      <c r="P10429" s="28"/>
      <c r="Q10429" s="28"/>
      <c r="R10429" s="28"/>
    </row>
    <row r="10430" spans="2:18">
      <c r="B10430" s="28"/>
      <c r="C10430" s="28"/>
      <c r="D10430" s="28"/>
      <c r="E10430" s="28"/>
      <c r="F10430" s="28"/>
      <c r="G10430" s="28"/>
      <c r="H10430" s="28"/>
      <c r="I10430" s="28"/>
      <c r="J10430" s="28"/>
      <c r="K10430" s="28"/>
      <c r="L10430" s="28"/>
      <c r="M10430" s="28"/>
      <c r="N10430" s="28"/>
      <c r="O10430" s="28"/>
      <c r="P10430" s="28"/>
      <c r="Q10430" s="28"/>
      <c r="R10430" s="28"/>
    </row>
    <row r="10431" spans="2:18">
      <c r="B10431" s="28"/>
      <c r="C10431" s="28"/>
      <c r="D10431" s="28"/>
      <c r="E10431" s="28"/>
      <c r="F10431" s="28"/>
      <c r="G10431" s="28"/>
      <c r="H10431" s="28"/>
      <c r="I10431" s="28"/>
      <c r="J10431" s="28"/>
      <c r="K10431" s="28"/>
      <c r="L10431" s="28"/>
      <c r="M10431" s="28"/>
      <c r="N10431" s="28"/>
      <c r="O10431" s="28"/>
      <c r="P10431" s="28"/>
      <c r="Q10431" s="28"/>
      <c r="R10431" s="28"/>
    </row>
    <row r="10432" spans="2:18">
      <c r="B10432" s="28"/>
      <c r="C10432" s="28"/>
      <c r="D10432" s="28"/>
      <c r="E10432" s="28"/>
      <c r="F10432" s="28"/>
      <c r="G10432" s="28"/>
      <c r="H10432" s="28"/>
      <c r="I10432" s="28"/>
      <c r="J10432" s="28"/>
      <c r="K10432" s="28"/>
      <c r="L10432" s="28"/>
      <c r="M10432" s="28"/>
      <c r="N10432" s="28"/>
      <c r="O10432" s="28"/>
      <c r="P10432" s="28"/>
      <c r="Q10432" s="28"/>
      <c r="R10432" s="28"/>
    </row>
    <row r="10433" spans="2:18">
      <c r="B10433" s="28"/>
      <c r="C10433" s="28"/>
      <c r="D10433" s="28"/>
      <c r="E10433" s="28"/>
      <c r="F10433" s="28"/>
      <c r="G10433" s="28"/>
      <c r="H10433" s="28"/>
      <c r="I10433" s="28"/>
      <c r="J10433" s="28"/>
      <c r="K10433" s="28"/>
      <c r="L10433" s="28"/>
      <c r="M10433" s="28"/>
      <c r="N10433" s="28"/>
      <c r="O10433" s="28"/>
      <c r="P10433" s="28"/>
      <c r="Q10433" s="28"/>
      <c r="R10433" s="28"/>
    </row>
    <row r="10434" spans="2:18">
      <c r="B10434" s="28"/>
      <c r="C10434" s="28"/>
      <c r="D10434" s="28"/>
      <c r="E10434" s="28"/>
      <c r="F10434" s="28"/>
      <c r="G10434" s="28"/>
      <c r="H10434" s="28"/>
      <c r="I10434" s="28"/>
      <c r="J10434" s="28"/>
      <c r="K10434" s="28"/>
      <c r="L10434" s="28"/>
      <c r="M10434" s="28"/>
      <c r="N10434" s="28"/>
      <c r="O10434" s="28"/>
      <c r="P10434" s="28"/>
      <c r="Q10434" s="28"/>
      <c r="R10434" s="28"/>
    </row>
    <row r="10435" spans="2:18">
      <c r="B10435" s="28"/>
      <c r="C10435" s="28"/>
      <c r="D10435" s="28"/>
      <c r="E10435" s="28"/>
      <c r="F10435" s="28"/>
      <c r="G10435" s="28"/>
      <c r="H10435" s="28"/>
      <c r="I10435" s="28"/>
      <c r="J10435" s="28"/>
      <c r="K10435" s="28"/>
      <c r="L10435" s="28"/>
      <c r="M10435" s="28"/>
      <c r="N10435" s="28"/>
      <c r="O10435" s="28"/>
      <c r="P10435" s="28"/>
      <c r="Q10435" s="28"/>
      <c r="R10435" s="28"/>
    </row>
    <row r="10436" spans="2:18">
      <c r="B10436" s="28"/>
      <c r="C10436" s="28"/>
      <c r="D10436" s="28"/>
      <c r="E10436" s="28"/>
      <c r="F10436" s="28"/>
      <c r="G10436" s="28"/>
      <c r="H10436" s="28"/>
      <c r="I10436" s="28"/>
      <c r="J10436" s="28"/>
      <c r="K10436" s="28"/>
      <c r="L10436" s="28"/>
      <c r="M10436" s="28"/>
      <c r="N10436" s="28"/>
      <c r="O10436" s="28"/>
      <c r="P10436" s="28"/>
      <c r="Q10436" s="28"/>
      <c r="R10436" s="28"/>
    </row>
    <row r="10437" spans="2:18">
      <c r="B10437" s="28"/>
      <c r="C10437" s="28"/>
      <c r="D10437" s="28"/>
      <c r="E10437" s="28"/>
      <c r="F10437" s="28"/>
      <c r="G10437" s="28"/>
      <c r="H10437" s="28"/>
      <c r="I10437" s="28"/>
      <c r="J10437" s="28"/>
      <c r="K10437" s="28"/>
      <c r="L10437" s="28"/>
      <c r="M10437" s="28"/>
      <c r="N10437" s="28"/>
      <c r="O10437" s="28"/>
      <c r="P10437" s="28"/>
      <c r="Q10437" s="28"/>
      <c r="R10437" s="28"/>
    </row>
    <row r="10438" spans="2:18">
      <c r="B10438" s="28"/>
      <c r="C10438" s="28"/>
      <c r="D10438" s="28"/>
      <c r="E10438" s="28"/>
      <c r="F10438" s="28"/>
      <c r="G10438" s="28"/>
      <c r="H10438" s="28"/>
      <c r="I10438" s="28"/>
      <c r="J10438" s="28"/>
      <c r="K10438" s="28"/>
      <c r="L10438" s="28"/>
      <c r="M10438" s="28"/>
      <c r="N10438" s="28"/>
      <c r="O10438" s="28"/>
      <c r="P10438" s="28"/>
      <c r="Q10438" s="28"/>
      <c r="R10438" s="28"/>
    </row>
    <row r="10439" spans="2:18">
      <c r="B10439" s="28"/>
      <c r="C10439" s="28"/>
      <c r="D10439" s="28"/>
      <c r="E10439" s="28"/>
      <c r="F10439" s="28"/>
      <c r="G10439" s="28"/>
      <c r="H10439" s="28"/>
      <c r="I10439" s="28"/>
      <c r="J10439" s="28"/>
      <c r="K10439" s="28"/>
      <c r="L10439" s="28"/>
      <c r="M10439" s="28"/>
      <c r="N10439" s="28"/>
      <c r="O10439" s="28"/>
      <c r="P10439" s="28"/>
      <c r="Q10439" s="28"/>
      <c r="R10439" s="28"/>
    </row>
    <row r="10440" spans="2:18">
      <c r="B10440" s="28"/>
      <c r="C10440" s="28"/>
      <c r="D10440" s="28"/>
      <c r="E10440" s="28"/>
      <c r="F10440" s="28"/>
      <c r="G10440" s="28"/>
      <c r="H10440" s="28"/>
      <c r="I10440" s="28"/>
      <c r="J10440" s="28"/>
      <c r="K10440" s="28"/>
      <c r="L10440" s="28"/>
      <c r="M10440" s="28"/>
      <c r="N10440" s="28"/>
      <c r="O10440" s="28"/>
      <c r="P10440" s="28"/>
      <c r="Q10440" s="28"/>
      <c r="R10440" s="28"/>
    </row>
    <row r="10441" spans="2:18">
      <c r="B10441" s="28"/>
      <c r="C10441" s="28"/>
      <c r="D10441" s="28"/>
      <c r="E10441" s="28"/>
      <c r="F10441" s="28"/>
      <c r="G10441" s="28"/>
      <c r="H10441" s="28"/>
      <c r="I10441" s="28"/>
      <c r="J10441" s="28"/>
      <c r="K10441" s="28"/>
      <c r="L10441" s="28"/>
      <c r="M10441" s="28"/>
      <c r="N10441" s="28"/>
      <c r="O10441" s="28"/>
      <c r="P10441" s="28"/>
      <c r="Q10441" s="28"/>
      <c r="R10441" s="28"/>
    </row>
    <row r="10442" spans="2:18">
      <c r="B10442" s="28"/>
      <c r="C10442" s="28"/>
      <c r="D10442" s="28"/>
      <c r="E10442" s="28"/>
      <c r="F10442" s="28"/>
      <c r="G10442" s="28"/>
      <c r="H10442" s="28"/>
      <c r="I10442" s="28"/>
      <c r="J10442" s="28"/>
      <c r="K10442" s="28"/>
      <c r="L10442" s="28"/>
      <c r="M10442" s="28"/>
      <c r="N10442" s="28"/>
      <c r="O10442" s="28"/>
      <c r="P10442" s="28"/>
      <c r="Q10442" s="28"/>
      <c r="R10442" s="28"/>
    </row>
    <row r="10443" spans="2:18">
      <c r="B10443" s="28"/>
      <c r="C10443" s="28"/>
      <c r="D10443" s="28"/>
      <c r="E10443" s="28"/>
      <c r="F10443" s="28"/>
      <c r="G10443" s="28"/>
      <c r="H10443" s="28"/>
      <c r="I10443" s="28"/>
      <c r="J10443" s="28"/>
      <c r="K10443" s="28"/>
      <c r="L10443" s="28"/>
      <c r="M10443" s="28"/>
      <c r="N10443" s="28"/>
      <c r="O10443" s="28"/>
      <c r="P10443" s="28"/>
      <c r="Q10443" s="28"/>
      <c r="R10443" s="28"/>
    </row>
    <row r="10444" spans="2:18">
      <c r="B10444" s="28"/>
      <c r="C10444" s="28"/>
      <c r="D10444" s="28"/>
      <c r="E10444" s="28"/>
      <c r="F10444" s="28"/>
      <c r="G10444" s="28"/>
      <c r="H10444" s="28"/>
      <c r="I10444" s="28"/>
      <c r="J10444" s="28"/>
      <c r="K10444" s="28"/>
      <c r="L10444" s="28"/>
      <c r="M10444" s="28"/>
      <c r="N10444" s="28"/>
      <c r="O10444" s="28"/>
      <c r="P10444" s="28"/>
      <c r="Q10444" s="28"/>
      <c r="R10444" s="28"/>
    </row>
    <row r="10445" spans="2:18">
      <c r="B10445" s="28"/>
      <c r="C10445" s="28"/>
      <c r="D10445" s="28"/>
      <c r="E10445" s="28"/>
      <c r="F10445" s="28"/>
      <c r="G10445" s="28"/>
      <c r="H10445" s="28"/>
      <c r="I10445" s="28"/>
      <c r="J10445" s="28"/>
      <c r="K10445" s="28"/>
      <c r="L10445" s="28"/>
      <c r="M10445" s="28"/>
      <c r="N10445" s="28"/>
      <c r="O10445" s="28"/>
      <c r="P10445" s="28"/>
      <c r="Q10445" s="28"/>
      <c r="R10445" s="28"/>
    </row>
    <row r="10446" spans="2:18">
      <c r="B10446" s="28"/>
      <c r="C10446" s="28"/>
      <c r="D10446" s="28"/>
      <c r="E10446" s="28"/>
      <c r="F10446" s="28"/>
      <c r="G10446" s="28"/>
      <c r="H10446" s="28"/>
      <c r="I10446" s="28"/>
      <c r="J10446" s="28"/>
      <c r="K10446" s="28"/>
      <c r="L10446" s="28"/>
      <c r="M10446" s="28"/>
      <c r="N10446" s="28"/>
      <c r="O10446" s="28"/>
      <c r="P10446" s="28"/>
      <c r="Q10446" s="28"/>
      <c r="R10446" s="28"/>
    </row>
    <row r="10447" spans="2:18">
      <c r="B10447" s="28"/>
      <c r="C10447" s="28"/>
      <c r="D10447" s="28"/>
      <c r="E10447" s="28"/>
      <c r="F10447" s="28"/>
      <c r="G10447" s="28"/>
      <c r="H10447" s="28"/>
      <c r="I10447" s="28"/>
      <c r="J10447" s="28"/>
      <c r="K10447" s="28"/>
      <c r="L10447" s="28"/>
      <c r="M10447" s="28"/>
      <c r="N10447" s="28"/>
      <c r="O10447" s="28"/>
      <c r="P10447" s="28"/>
      <c r="Q10447" s="28"/>
      <c r="R10447" s="28"/>
    </row>
    <row r="10448" spans="2:18">
      <c r="B10448" s="28"/>
      <c r="C10448" s="28"/>
      <c r="D10448" s="28"/>
      <c r="E10448" s="28"/>
      <c r="F10448" s="28"/>
      <c r="G10448" s="28"/>
      <c r="H10448" s="28"/>
      <c r="I10448" s="28"/>
      <c r="J10448" s="28"/>
      <c r="K10448" s="28"/>
      <c r="L10448" s="28"/>
      <c r="M10448" s="28"/>
      <c r="N10448" s="28"/>
      <c r="O10448" s="28"/>
      <c r="P10448" s="28"/>
      <c r="Q10448" s="28"/>
      <c r="R10448" s="28"/>
    </row>
    <row r="10449" spans="2:18">
      <c r="B10449" s="28"/>
      <c r="C10449" s="28"/>
      <c r="D10449" s="28"/>
      <c r="E10449" s="28"/>
      <c r="F10449" s="28"/>
      <c r="G10449" s="28"/>
      <c r="H10449" s="28"/>
      <c r="I10449" s="28"/>
      <c r="J10449" s="28"/>
      <c r="K10449" s="28"/>
      <c r="L10449" s="28"/>
      <c r="M10449" s="28"/>
      <c r="N10449" s="28"/>
      <c r="O10449" s="28"/>
      <c r="P10449" s="28"/>
      <c r="Q10449" s="28"/>
      <c r="R10449" s="28"/>
    </row>
    <row r="10450" spans="2:18">
      <c r="B10450" s="28"/>
      <c r="C10450" s="28"/>
      <c r="D10450" s="28"/>
      <c r="E10450" s="28"/>
      <c r="F10450" s="28"/>
      <c r="G10450" s="28"/>
      <c r="H10450" s="28"/>
      <c r="I10450" s="28"/>
      <c r="J10450" s="28"/>
      <c r="K10450" s="28"/>
      <c r="L10450" s="28"/>
      <c r="M10450" s="28"/>
      <c r="N10450" s="28"/>
      <c r="O10450" s="28"/>
      <c r="P10450" s="28"/>
      <c r="Q10450" s="28"/>
      <c r="R10450" s="28"/>
    </row>
    <row r="10451" spans="2:18">
      <c r="B10451" s="28"/>
      <c r="C10451" s="28"/>
      <c r="D10451" s="28"/>
      <c r="E10451" s="28"/>
      <c r="F10451" s="28"/>
      <c r="G10451" s="28"/>
      <c r="H10451" s="28"/>
      <c r="I10451" s="28"/>
      <c r="J10451" s="28"/>
      <c r="K10451" s="28"/>
      <c r="L10451" s="28"/>
      <c r="M10451" s="28"/>
      <c r="N10451" s="28"/>
      <c r="O10451" s="28"/>
      <c r="P10451" s="28"/>
      <c r="Q10451" s="28"/>
      <c r="R10451" s="28"/>
    </row>
    <row r="10452" spans="2:18">
      <c r="B10452" s="28"/>
      <c r="C10452" s="28"/>
      <c r="D10452" s="28"/>
      <c r="E10452" s="28"/>
      <c r="F10452" s="28"/>
      <c r="G10452" s="28"/>
      <c r="H10452" s="28"/>
      <c r="I10452" s="28"/>
      <c r="J10452" s="28"/>
      <c r="K10452" s="28"/>
      <c r="L10452" s="28"/>
      <c r="M10452" s="28"/>
      <c r="N10452" s="28"/>
      <c r="O10452" s="28"/>
      <c r="P10452" s="28"/>
      <c r="Q10452" s="28"/>
      <c r="R10452" s="28"/>
    </row>
    <row r="10453" spans="2:18">
      <c r="B10453" s="28"/>
      <c r="C10453" s="28"/>
      <c r="D10453" s="28"/>
      <c r="E10453" s="28"/>
      <c r="F10453" s="28"/>
      <c r="G10453" s="28"/>
      <c r="H10453" s="28"/>
      <c r="I10453" s="28"/>
      <c r="J10453" s="28"/>
      <c r="K10453" s="28"/>
      <c r="L10453" s="28"/>
      <c r="M10453" s="28"/>
      <c r="N10453" s="28"/>
      <c r="O10453" s="28"/>
      <c r="P10453" s="28"/>
      <c r="Q10453" s="28"/>
      <c r="R10453" s="28"/>
    </row>
    <row r="10454" spans="2:18">
      <c r="B10454" s="28"/>
      <c r="C10454" s="28"/>
      <c r="D10454" s="28"/>
      <c r="E10454" s="28"/>
      <c r="F10454" s="28"/>
      <c r="G10454" s="28"/>
      <c r="H10454" s="28"/>
      <c r="I10454" s="28"/>
      <c r="J10454" s="28"/>
      <c r="K10454" s="28"/>
      <c r="L10454" s="28"/>
      <c r="M10454" s="28"/>
      <c r="N10454" s="28"/>
      <c r="O10454" s="28"/>
      <c r="P10454" s="28"/>
      <c r="Q10454" s="28"/>
      <c r="R10454" s="28"/>
    </row>
    <row r="10455" spans="2:18">
      <c r="B10455" s="28"/>
      <c r="C10455" s="28"/>
      <c r="D10455" s="28"/>
      <c r="E10455" s="28"/>
      <c r="F10455" s="28"/>
      <c r="G10455" s="28"/>
      <c r="H10455" s="28"/>
      <c r="I10455" s="28"/>
      <c r="J10455" s="28"/>
      <c r="K10455" s="28"/>
      <c r="L10455" s="28"/>
      <c r="M10455" s="28"/>
      <c r="N10455" s="28"/>
      <c r="O10455" s="28"/>
      <c r="P10455" s="28"/>
      <c r="Q10455" s="28"/>
      <c r="R10455" s="28"/>
    </row>
    <row r="10456" spans="2:18">
      <c r="B10456" s="28"/>
      <c r="C10456" s="28"/>
      <c r="D10456" s="28"/>
      <c r="E10456" s="28"/>
      <c r="F10456" s="28"/>
      <c r="G10456" s="28"/>
      <c r="H10456" s="28"/>
      <c r="I10456" s="28"/>
      <c r="J10456" s="28"/>
      <c r="K10456" s="28"/>
      <c r="L10456" s="28"/>
      <c r="M10456" s="28"/>
      <c r="N10456" s="28"/>
      <c r="O10456" s="28"/>
      <c r="P10456" s="28"/>
      <c r="Q10456" s="28"/>
      <c r="R10456" s="28"/>
    </row>
    <row r="10457" spans="2:18">
      <c r="B10457" s="28"/>
      <c r="C10457" s="28"/>
      <c r="D10457" s="28"/>
      <c r="E10457" s="28"/>
      <c r="F10457" s="28"/>
      <c r="G10457" s="28"/>
      <c r="H10457" s="28"/>
      <c r="I10457" s="28"/>
      <c r="J10457" s="28"/>
      <c r="K10457" s="28"/>
      <c r="L10457" s="28"/>
      <c r="M10457" s="28"/>
      <c r="N10457" s="28"/>
      <c r="O10457" s="28"/>
      <c r="P10457" s="28"/>
      <c r="Q10457" s="28"/>
      <c r="R10457" s="28"/>
    </row>
    <row r="10458" spans="2:18">
      <c r="B10458" s="28"/>
      <c r="C10458" s="28"/>
      <c r="D10458" s="28"/>
      <c r="E10458" s="28"/>
      <c r="F10458" s="28"/>
      <c r="G10458" s="28"/>
      <c r="H10458" s="28"/>
      <c r="I10458" s="28"/>
      <c r="J10458" s="28"/>
      <c r="K10458" s="28"/>
      <c r="L10458" s="28"/>
      <c r="M10458" s="28"/>
      <c r="N10458" s="28"/>
      <c r="O10458" s="28"/>
      <c r="P10458" s="28"/>
      <c r="Q10458" s="28"/>
      <c r="R10458" s="28"/>
    </row>
    <row r="10459" spans="2:18">
      <c r="B10459" s="28"/>
      <c r="C10459" s="28"/>
      <c r="D10459" s="28"/>
      <c r="E10459" s="28"/>
      <c r="F10459" s="28"/>
      <c r="G10459" s="28"/>
      <c r="H10459" s="28"/>
      <c r="I10459" s="28"/>
      <c r="J10459" s="28"/>
      <c r="K10459" s="28"/>
      <c r="L10459" s="28"/>
      <c r="M10459" s="28"/>
      <c r="N10459" s="28"/>
      <c r="O10459" s="28"/>
      <c r="P10459" s="28"/>
      <c r="Q10459" s="28"/>
      <c r="R10459" s="28"/>
    </row>
    <row r="10460" spans="2:18">
      <c r="B10460" s="28"/>
      <c r="C10460" s="28"/>
      <c r="D10460" s="28"/>
      <c r="E10460" s="28"/>
      <c r="F10460" s="28"/>
      <c r="G10460" s="28"/>
      <c r="H10460" s="28"/>
      <c r="I10460" s="28"/>
      <c r="J10460" s="28"/>
      <c r="K10460" s="28"/>
      <c r="L10460" s="28"/>
      <c r="M10460" s="28"/>
      <c r="N10460" s="28"/>
      <c r="O10460" s="28"/>
      <c r="P10460" s="28"/>
      <c r="Q10460" s="28"/>
      <c r="R10460" s="28"/>
    </row>
    <row r="10461" spans="2:18">
      <c r="B10461" s="28"/>
      <c r="C10461" s="28"/>
      <c r="D10461" s="28"/>
      <c r="E10461" s="28"/>
      <c r="F10461" s="28"/>
      <c r="G10461" s="28"/>
      <c r="H10461" s="28"/>
      <c r="I10461" s="28"/>
      <c r="J10461" s="28"/>
      <c r="K10461" s="28"/>
      <c r="L10461" s="28"/>
      <c r="M10461" s="28"/>
      <c r="N10461" s="28"/>
      <c r="O10461" s="28"/>
      <c r="P10461" s="28"/>
      <c r="Q10461" s="28"/>
      <c r="R10461" s="28"/>
    </row>
    <row r="10462" spans="2:18">
      <c r="B10462" s="28"/>
      <c r="C10462" s="28"/>
      <c r="D10462" s="28"/>
      <c r="E10462" s="28"/>
      <c r="F10462" s="28"/>
      <c r="G10462" s="28"/>
      <c r="H10462" s="28"/>
      <c r="I10462" s="28"/>
      <c r="J10462" s="28"/>
      <c r="K10462" s="28"/>
      <c r="L10462" s="28"/>
      <c r="M10462" s="28"/>
      <c r="N10462" s="28"/>
      <c r="O10462" s="28"/>
      <c r="P10462" s="28"/>
      <c r="Q10462" s="28"/>
      <c r="R10462" s="28"/>
    </row>
    <row r="10463" spans="2:18">
      <c r="B10463" s="28"/>
      <c r="C10463" s="28"/>
      <c r="D10463" s="28"/>
      <c r="E10463" s="28"/>
      <c r="F10463" s="28"/>
      <c r="G10463" s="28"/>
      <c r="H10463" s="28"/>
      <c r="I10463" s="28"/>
      <c r="J10463" s="28"/>
      <c r="K10463" s="28"/>
      <c r="L10463" s="28"/>
      <c r="M10463" s="28"/>
      <c r="N10463" s="28"/>
      <c r="O10463" s="28"/>
      <c r="P10463" s="28"/>
      <c r="Q10463" s="28"/>
      <c r="R10463" s="28"/>
    </row>
    <row r="10464" spans="2:18">
      <c r="B10464" s="28"/>
      <c r="C10464" s="28"/>
      <c r="D10464" s="28"/>
      <c r="E10464" s="28"/>
      <c r="F10464" s="28"/>
      <c r="G10464" s="28"/>
      <c r="H10464" s="28"/>
      <c r="I10464" s="28"/>
      <c r="J10464" s="28"/>
      <c r="K10464" s="28"/>
      <c r="L10464" s="28"/>
      <c r="M10464" s="28"/>
      <c r="N10464" s="28"/>
      <c r="O10464" s="28"/>
      <c r="P10464" s="28"/>
      <c r="Q10464" s="28"/>
      <c r="R10464" s="28"/>
    </row>
    <row r="10465" spans="2:18">
      <c r="B10465" s="28"/>
      <c r="C10465" s="28"/>
      <c r="D10465" s="28"/>
      <c r="E10465" s="28"/>
      <c r="F10465" s="28"/>
      <c r="G10465" s="28"/>
      <c r="H10465" s="28"/>
      <c r="I10465" s="28"/>
      <c r="J10465" s="28"/>
      <c r="K10465" s="28"/>
      <c r="L10465" s="28"/>
      <c r="M10465" s="28"/>
      <c r="N10465" s="28"/>
      <c r="O10465" s="28"/>
      <c r="P10465" s="28"/>
      <c r="Q10465" s="28"/>
      <c r="R10465" s="28"/>
    </row>
    <row r="10466" spans="2:18">
      <c r="B10466" s="28"/>
      <c r="C10466" s="28"/>
      <c r="D10466" s="28"/>
      <c r="E10466" s="28"/>
      <c r="F10466" s="28"/>
      <c r="G10466" s="28"/>
      <c r="H10466" s="28"/>
      <c r="I10466" s="28"/>
      <c r="J10466" s="28"/>
      <c r="K10466" s="28"/>
      <c r="L10466" s="28"/>
      <c r="M10466" s="28"/>
      <c r="N10466" s="28"/>
      <c r="O10466" s="28"/>
      <c r="P10466" s="28"/>
      <c r="Q10466" s="28"/>
      <c r="R10466" s="28"/>
    </row>
    <row r="10467" spans="2:18">
      <c r="B10467" s="28"/>
      <c r="C10467" s="28"/>
      <c r="D10467" s="28"/>
      <c r="E10467" s="28"/>
      <c r="F10467" s="28"/>
      <c r="G10467" s="28"/>
      <c r="H10467" s="28"/>
      <c r="I10467" s="28"/>
      <c r="J10467" s="28"/>
      <c r="K10467" s="28"/>
      <c r="L10467" s="28"/>
      <c r="M10467" s="28"/>
      <c r="N10467" s="28"/>
      <c r="O10467" s="28"/>
      <c r="P10467" s="28"/>
      <c r="Q10467" s="28"/>
      <c r="R10467" s="28"/>
    </row>
    <row r="10468" spans="2:18">
      <c r="B10468" s="28"/>
      <c r="C10468" s="28"/>
      <c r="D10468" s="28"/>
      <c r="E10468" s="28"/>
      <c r="F10468" s="28"/>
      <c r="G10468" s="28"/>
      <c r="H10468" s="28"/>
      <c r="I10468" s="28"/>
      <c r="J10468" s="28"/>
      <c r="K10468" s="28"/>
      <c r="L10468" s="28"/>
      <c r="M10468" s="28"/>
      <c r="N10468" s="28"/>
      <c r="O10468" s="28"/>
      <c r="P10468" s="28"/>
      <c r="Q10468" s="28"/>
      <c r="R10468" s="28"/>
    </row>
    <row r="10469" spans="2:18">
      <c r="B10469" s="28"/>
      <c r="C10469" s="28"/>
      <c r="D10469" s="28"/>
      <c r="E10469" s="28"/>
      <c r="F10469" s="28"/>
      <c r="G10469" s="28"/>
      <c r="H10469" s="28"/>
      <c r="I10469" s="28"/>
      <c r="J10469" s="28"/>
      <c r="K10469" s="28"/>
      <c r="L10469" s="28"/>
      <c r="M10469" s="28"/>
      <c r="N10469" s="28"/>
      <c r="O10469" s="28"/>
      <c r="P10469" s="28"/>
      <c r="Q10469" s="28"/>
      <c r="R10469" s="28"/>
    </row>
    <row r="10470" spans="2:18">
      <c r="B10470" s="28"/>
      <c r="C10470" s="28"/>
      <c r="D10470" s="28"/>
      <c r="E10470" s="28"/>
      <c r="F10470" s="28"/>
      <c r="G10470" s="28"/>
      <c r="H10470" s="28"/>
      <c r="I10470" s="28"/>
      <c r="J10470" s="28"/>
      <c r="K10470" s="28"/>
      <c r="L10470" s="28"/>
      <c r="M10470" s="28"/>
      <c r="N10470" s="28"/>
      <c r="O10470" s="28"/>
      <c r="P10470" s="28"/>
      <c r="Q10470" s="28"/>
      <c r="R10470" s="28"/>
    </row>
    <row r="10471" spans="2:18">
      <c r="B10471" s="28"/>
      <c r="C10471" s="28"/>
      <c r="D10471" s="28"/>
      <c r="E10471" s="28"/>
      <c r="F10471" s="28"/>
      <c r="G10471" s="28"/>
      <c r="H10471" s="28"/>
      <c r="I10471" s="28"/>
      <c r="J10471" s="28"/>
      <c r="K10471" s="28"/>
      <c r="L10471" s="28"/>
      <c r="M10471" s="28"/>
      <c r="N10471" s="28"/>
      <c r="O10471" s="28"/>
      <c r="P10471" s="28"/>
      <c r="Q10471" s="28"/>
      <c r="R10471" s="28"/>
    </row>
    <row r="10472" spans="2:18">
      <c r="B10472" s="28"/>
      <c r="C10472" s="28"/>
      <c r="D10472" s="28"/>
      <c r="E10472" s="28"/>
      <c r="F10472" s="28"/>
      <c r="G10472" s="28"/>
      <c r="H10472" s="28"/>
      <c r="I10472" s="28"/>
      <c r="J10472" s="28"/>
      <c r="K10472" s="28"/>
      <c r="L10472" s="28"/>
      <c r="M10472" s="28"/>
      <c r="N10472" s="28"/>
      <c r="O10472" s="28"/>
      <c r="P10472" s="28"/>
      <c r="Q10472" s="28"/>
      <c r="R10472" s="28"/>
    </row>
    <row r="10473" spans="2:18">
      <c r="B10473" s="28"/>
      <c r="C10473" s="28"/>
      <c r="D10473" s="28"/>
      <c r="E10473" s="28"/>
      <c r="F10473" s="28"/>
      <c r="G10473" s="28"/>
      <c r="H10473" s="28"/>
      <c r="I10473" s="28"/>
      <c r="J10473" s="28"/>
      <c r="K10473" s="28"/>
      <c r="L10473" s="28"/>
      <c r="M10473" s="28"/>
      <c r="N10473" s="28"/>
      <c r="O10473" s="28"/>
      <c r="P10473" s="28"/>
      <c r="Q10473" s="28"/>
      <c r="R10473" s="28"/>
    </row>
    <row r="10474" spans="2:18">
      <c r="B10474" s="28"/>
      <c r="C10474" s="28"/>
      <c r="D10474" s="28"/>
      <c r="E10474" s="28"/>
      <c r="F10474" s="28"/>
      <c r="G10474" s="28"/>
      <c r="H10474" s="28"/>
      <c r="I10474" s="28"/>
      <c r="J10474" s="28"/>
      <c r="K10474" s="28"/>
      <c r="L10474" s="28"/>
      <c r="M10474" s="28"/>
      <c r="N10474" s="28"/>
      <c r="O10474" s="28"/>
      <c r="P10474" s="28"/>
      <c r="Q10474" s="28"/>
      <c r="R10474" s="28"/>
    </row>
    <row r="10475" spans="2:18">
      <c r="B10475" s="28"/>
      <c r="C10475" s="28"/>
      <c r="D10475" s="28"/>
      <c r="E10475" s="28"/>
      <c r="F10475" s="28"/>
      <c r="G10475" s="28"/>
      <c r="H10475" s="28"/>
      <c r="I10475" s="28"/>
      <c r="J10475" s="28"/>
      <c r="K10475" s="28"/>
      <c r="L10475" s="28"/>
      <c r="M10475" s="28"/>
      <c r="N10475" s="28"/>
      <c r="O10475" s="28"/>
      <c r="P10475" s="28"/>
      <c r="Q10475" s="28"/>
      <c r="R10475" s="28"/>
    </row>
    <row r="10476" spans="2:18">
      <c r="B10476" s="28"/>
      <c r="C10476" s="28"/>
      <c r="D10476" s="28"/>
      <c r="E10476" s="28"/>
      <c r="F10476" s="28"/>
      <c r="G10476" s="28"/>
      <c r="H10476" s="28"/>
      <c r="I10476" s="28"/>
      <c r="J10476" s="28"/>
      <c r="K10476" s="28"/>
      <c r="L10476" s="28"/>
      <c r="M10476" s="28"/>
      <c r="N10476" s="28"/>
      <c r="O10476" s="28"/>
      <c r="P10476" s="28"/>
      <c r="Q10476" s="28"/>
      <c r="R10476" s="28"/>
    </row>
    <row r="10477" spans="2:18">
      <c r="B10477" s="28"/>
      <c r="C10477" s="28"/>
      <c r="D10477" s="28"/>
      <c r="E10477" s="28"/>
      <c r="F10477" s="28"/>
      <c r="G10477" s="28"/>
      <c r="H10477" s="28"/>
      <c r="I10477" s="28"/>
      <c r="J10477" s="28"/>
      <c r="K10477" s="28"/>
      <c r="L10477" s="28"/>
      <c r="M10477" s="28"/>
      <c r="N10477" s="28"/>
      <c r="O10477" s="28"/>
      <c r="P10477" s="28"/>
      <c r="Q10477" s="28"/>
      <c r="R10477" s="28"/>
    </row>
    <row r="10478" spans="2:18">
      <c r="B10478" s="28"/>
      <c r="C10478" s="28"/>
      <c r="D10478" s="28"/>
      <c r="E10478" s="28"/>
      <c r="F10478" s="28"/>
      <c r="G10478" s="28"/>
      <c r="H10478" s="28"/>
      <c r="I10478" s="28"/>
      <c r="J10478" s="28"/>
      <c r="K10478" s="28"/>
      <c r="L10478" s="28"/>
      <c r="M10478" s="28"/>
      <c r="N10478" s="28"/>
      <c r="O10478" s="28"/>
      <c r="P10478" s="28"/>
      <c r="Q10478" s="28"/>
      <c r="R10478" s="28"/>
    </row>
    <row r="10479" spans="2:18">
      <c r="B10479" s="28"/>
      <c r="C10479" s="28"/>
      <c r="D10479" s="28"/>
      <c r="E10479" s="28"/>
      <c r="F10479" s="28"/>
      <c r="G10479" s="28"/>
      <c r="H10479" s="28"/>
      <c r="I10479" s="28"/>
      <c r="J10479" s="28"/>
      <c r="K10479" s="28"/>
      <c r="L10479" s="28"/>
      <c r="M10479" s="28"/>
      <c r="N10479" s="28"/>
      <c r="O10479" s="28"/>
      <c r="P10479" s="28"/>
      <c r="Q10479" s="28"/>
      <c r="R10479" s="28"/>
    </row>
    <row r="10480" spans="2:18">
      <c r="B10480" s="28"/>
      <c r="C10480" s="28"/>
      <c r="D10480" s="28"/>
      <c r="E10480" s="28"/>
      <c r="F10480" s="28"/>
      <c r="G10480" s="28"/>
      <c r="H10480" s="28"/>
      <c r="I10480" s="28"/>
      <c r="J10480" s="28"/>
      <c r="K10480" s="28"/>
      <c r="L10480" s="28"/>
      <c r="M10480" s="28"/>
      <c r="N10480" s="28"/>
      <c r="O10480" s="28"/>
      <c r="P10480" s="28"/>
      <c r="Q10480" s="28"/>
      <c r="R10480" s="28"/>
    </row>
    <row r="10481" spans="2:18">
      <c r="B10481" s="28"/>
      <c r="C10481" s="28"/>
      <c r="D10481" s="28"/>
      <c r="E10481" s="28"/>
      <c r="F10481" s="28"/>
      <c r="G10481" s="28"/>
      <c r="H10481" s="28"/>
      <c r="I10481" s="28"/>
      <c r="J10481" s="28"/>
      <c r="K10481" s="28"/>
      <c r="L10481" s="28"/>
      <c r="M10481" s="28"/>
      <c r="N10481" s="28"/>
      <c r="O10481" s="28"/>
      <c r="P10481" s="28"/>
      <c r="Q10481" s="28"/>
      <c r="R10481" s="28"/>
    </row>
    <row r="10482" spans="2:18">
      <c r="B10482" s="28"/>
      <c r="C10482" s="28"/>
      <c r="D10482" s="28"/>
      <c r="E10482" s="28"/>
      <c r="F10482" s="28"/>
      <c r="G10482" s="28"/>
      <c r="H10482" s="28"/>
      <c r="I10482" s="28"/>
      <c r="J10482" s="28"/>
      <c r="K10482" s="28"/>
      <c r="L10482" s="28"/>
      <c r="M10482" s="28"/>
      <c r="N10482" s="28"/>
      <c r="O10482" s="28"/>
      <c r="P10482" s="28"/>
      <c r="Q10482" s="28"/>
      <c r="R10482" s="28"/>
    </row>
    <row r="10483" spans="2:18">
      <c r="B10483" s="28"/>
      <c r="C10483" s="28"/>
      <c r="D10483" s="28"/>
      <c r="E10483" s="28"/>
      <c r="F10483" s="28"/>
      <c r="G10483" s="28"/>
      <c r="H10483" s="28"/>
      <c r="I10483" s="28"/>
      <c r="J10483" s="28"/>
      <c r="K10483" s="28"/>
      <c r="L10483" s="28"/>
      <c r="M10483" s="28"/>
      <c r="N10483" s="28"/>
      <c r="O10483" s="28"/>
      <c r="P10483" s="28"/>
      <c r="Q10483" s="28"/>
      <c r="R10483" s="28"/>
    </row>
    <row r="10484" spans="2:18">
      <c r="B10484" s="28"/>
      <c r="C10484" s="28"/>
      <c r="D10484" s="28"/>
      <c r="E10484" s="28"/>
      <c r="F10484" s="28"/>
      <c r="G10484" s="28"/>
      <c r="H10484" s="28"/>
      <c r="I10484" s="28"/>
      <c r="J10484" s="28"/>
      <c r="K10484" s="28"/>
      <c r="L10484" s="28"/>
      <c r="M10484" s="28"/>
      <c r="N10484" s="28"/>
      <c r="O10484" s="28"/>
      <c r="P10484" s="28"/>
      <c r="Q10484" s="28"/>
      <c r="R10484" s="28"/>
    </row>
    <row r="10485" spans="2:18">
      <c r="B10485" s="28"/>
      <c r="C10485" s="28"/>
      <c r="D10485" s="28"/>
      <c r="E10485" s="28"/>
      <c r="F10485" s="28"/>
      <c r="G10485" s="28"/>
      <c r="H10485" s="28"/>
      <c r="I10485" s="28"/>
      <c r="J10485" s="28"/>
      <c r="K10485" s="28"/>
      <c r="L10485" s="28"/>
      <c r="M10485" s="28"/>
      <c r="N10485" s="28"/>
      <c r="O10485" s="28"/>
      <c r="P10485" s="28"/>
      <c r="Q10485" s="28"/>
      <c r="R10485" s="28"/>
    </row>
    <row r="10486" spans="2:18">
      <c r="B10486" s="28"/>
      <c r="C10486" s="28"/>
      <c r="D10486" s="28"/>
      <c r="E10486" s="28"/>
      <c r="F10486" s="28"/>
      <c r="G10486" s="28"/>
      <c r="H10486" s="28"/>
      <c r="I10486" s="28"/>
      <c r="J10486" s="28"/>
      <c r="K10486" s="28"/>
      <c r="L10486" s="28"/>
      <c r="M10486" s="28"/>
      <c r="N10486" s="28"/>
      <c r="O10486" s="28"/>
      <c r="P10486" s="28"/>
      <c r="Q10486" s="28"/>
      <c r="R10486" s="28"/>
    </row>
    <row r="10487" spans="2:18">
      <c r="B10487" s="28"/>
      <c r="C10487" s="28"/>
      <c r="D10487" s="28"/>
      <c r="E10487" s="28"/>
      <c r="F10487" s="28"/>
      <c r="G10487" s="28"/>
      <c r="H10487" s="28"/>
      <c r="I10487" s="28"/>
      <c r="J10487" s="28"/>
      <c r="K10487" s="28"/>
      <c r="L10487" s="28"/>
      <c r="M10487" s="28"/>
      <c r="N10487" s="28"/>
      <c r="O10487" s="28"/>
      <c r="P10487" s="28"/>
      <c r="Q10487" s="28"/>
      <c r="R10487" s="28"/>
    </row>
    <row r="10488" spans="2:18">
      <c r="B10488" s="28"/>
      <c r="C10488" s="28"/>
      <c r="D10488" s="28"/>
      <c r="E10488" s="28"/>
      <c r="F10488" s="28"/>
      <c r="G10488" s="28"/>
      <c r="H10488" s="28"/>
      <c r="I10488" s="28"/>
      <c r="J10488" s="28"/>
      <c r="K10488" s="28"/>
      <c r="L10488" s="28"/>
      <c r="M10488" s="28"/>
      <c r="N10488" s="28"/>
      <c r="O10488" s="28"/>
      <c r="P10488" s="28"/>
      <c r="Q10488" s="28"/>
      <c r="R10488" s="28"/>
    </row>
    <row r="10489" spans="2:18">
      <c r="B10489" s="28"/>
      <c r="C10489" s="28"/>
      <c r="D10489" s="28"/>
      <c r="E10489" s="28"/>
      <c r="F10489" s="28"/>
      <c r="G10489" s="28"/>
      <c r="H10489" s="28"/>
      <c r="I10489" s="28"/>
      <c r="J10489" s="28"/>
      <c r="K10489" s="28"/>
      <c r="L10489" s="28"/>
      <c r="M10489" s="28"/>
      <c r="N10489" s="28"/>
      <c r="O10489" s="28"/>
      <c r="P10489" s="28"/>
      <c r="Q10489" s="28"/>
      <c r="R10489" s="28"/>
    </row>
    <row r="10490" spans="2:18">
      <c r="B10490" s="28"/>
      <c r="C10490" s="28"/>
      <c r="D10490" s="28"/>
      <c r="E10490" s="28"/>
      <c r="F10490" s="28"/>
      <c r="G10490" s="28"/>
      <c r="H10490" s="28"/>
      <c r="I10490" s="28"/>
      <c r="J10490" s="28"/>
      <c r="K10490" s="28"/>
      <c r="L10490" s="28"/>
      <c r="M10490" s="28"/>
      <c r="N10490" s="28"/>
      <c r="O10490" s="28"/>
      <c r="P10490" s="28"/>
      <c r="Q10490" s="28"/>
      <c r="R10490" s="28"/>
    </row>
    <row r="10491" spans="2:18">
      <c r="B10491" s="28"/>
      <c r="C10491" s="28"/>
      <c r="D10491" s="28"/>
      <c r="E10491" s="28"/>
      <c r="F10491" s="28"/>
      <c r="G10491" s="28"/>
      <c r="H10491" s="28"/>
      <c r="I10491" s="28"/>
      <c r="J10491" s="28"/>
      <c r="K10491" s="28"/>
      <c r="L10491" s="28"/>
      <c r="M10491" s="28"/>
      <c r="N10491" s="28"/>
      <c r="O10491" s="28"/>
      <c r="P10491" s="28"/>
      <c r="Q10491" s="28"/>
      <c r="R10491" s="28"/>
    </row>
    <row r="10492" spans="2:18">
      <c r="B10492" s="28"/>
      <c r="C10492" s="28"/>
      <c r="D10492" s="28"/>
      <c r="E10492" s="28"/>
      <c r="F10492" s="28"/>
      <c r="G10492" s="28"/>
      <c r="H10492" s="28"/>
      <c r="I10492" s="28"/>
      <c r="J10492" s="28"/>
      <c r="K10492" s="28"/>
      <c r="L10492" s="28"/>
      <c r="M10492" s="28"/>
      <c r="N10492" s="28"/>
      <c r="O10492" s="28"/>
      <c r="P10492" s="28"/>
      <c r="Q10492" s="28"/>
      <c r="R10492" s="28"/>
    </row>
    <row r="10493" spans="2:18">
      <c r="B10493" s="28"/>
      <c r="C10493" s="28"/>
      <c r="D10493" s="28"/>
      <c r="E10493" s="28"/>
      <c r="F10493" s="28"/>
      <c r="G10493" s="28"/>
      <c r="H10493" s="28"/>
      <c r="I10493" s="28"/>
      <c r="J10493" s="28"/>
      <c r="K10493" s="28"/>
      <c r="L10493" s="28"/>
      <c r="M10493" s="28"/>
      <c r="N10493" s="28"/>
      <c r="O10493" s="28"/>
      <c r="P10493" s="28"/>
      <c r="Q10493" s="28"/>
      <c r="R10493" s="28"/>
    </row>
    <row r="10494" spans="2:18">
      <c r="B10494" s="28"/>
      <c r="C10494" s="28"/>
      <c r="D10494" s="28"/>
      <c r="E10494" s="28"/>
      <c r="F10494" s="28"/>
      <c r="G10494" s="28"/>
      <c r="H10494" s="28"/>
      <c r="I10494" s="28"/>
      <c r="J10494" s="28"/>
      <c r="K10494" s="28"/>
      <c r="L10494" s="28"/>
      <c r="M10494" s="28"/>
      <c r="N10494" s="28"/>
      <c r="O10494" s="28"/>
      <c r="P10494" s="28"/>
      <c r="Q10494" s="28"/>
      <c r="R10494" s="28"/>
    </row>
    <row r="10495" spans="2:18">
      <c r="B10495" s="28"/>
      <c r="C10495" s="28"/>
      <c r="D10495" s="28"/>
      <c r="E10495" s="28"/>
      <c r="F10495" s="28"/>
      <c r="G10495" s="28"/>
      <c r="H10495" s="28"/>
      <c r="I10495" s="28"/>
      <c r="J10495" s="28"/>
      <c r="K10495" s="28"/>
      <c r="L10495" s="28"/>
      <c r="M10495" s="28"/>
      <c r="N10495" s="28"/>
      <c r="O10495" s="28"/>
      <c r="P10495" s="28"/>
      <c r="Q10495" s="28"/>
      <c r="R10495" s="28"/>
    </row>
    <row r="10496" spans="2:18">
      <c r="B10496" s="28"/>
      <c r="C10496" s="28"/>
      <c r="D10496" s="28"/>
      <c r="E10496" s="28"/>
      <c r="F10496" s="28"/>
      <c r="G10496" s="28"/>
      <c r="H10496" s="28"/>
      <c r="I10496" s="28"/>
      <c r="J10496" s="28"/>
      <c r="K10496" s="28"/>
      <c r="L10496" s="28"/>
      <c r="M10496" s="28"/>
      <c r="N10496" s="28"/>
      <c r="O10496" s="28"/>
      <c r="P10496" s="28"/>
      <c r="Q10496" s="28"/>
      <c r="R10496" s="28"/>
    </row>
    <row r="10497" spans="2:18">
      <c r="B10497" s="28"/>
      <c r="C10497" s="28"/>
      <c r="D10497" s="28"/>
      <c r="E10497" s="28"/>
      <c r="F10497" s="28"/>
      <c r="G10497" s="28"/>
      <c r="H10497" s="28"/>
      <c r="I10497" s="28"/>
      <c r="J10497" s="28"/>
      <c r="K10497" s="28"/>
      <c r="L10497" s="28"/>
      <c r="M10497" s="28"/>
      <c r="N10497" s="28"/>
      <c r="O10497" s="28"/>
      <c r="P10497" s="28"/>
      <c r="Q10497" s="28"/>
      <c r="R10497" s="28"/>
    </row>
    <row r="10498" spans="2:18">
      <c r="B10498" s="28"/>
      <c r="C10498" s="28"/>
      <c r="D10498" s="28"/>
      <c r="E10498" s="28"/>
      <c r="F10498" s="28"/>
      <c r="G10498" s="28"/>
      <c r="H10498" s="28"/>
      <c r="I10498" s="28"/>
      <c r="J10498" s="28"/>
      <c r="K10498" s="28"/>
      <c r="L10498" s="28"/>
      <c r="M10498" s="28"/>
      <c r="N10498" s="28"/>
      <c r="O10498" s="28"/>
      <c r="P10498" s="28"/>
      <c r="Q10498" s="28"/>
      <c r="R10498" s="28"/>
    </row>
    <row r="10499" spans="2:18">
      <c r="B10499" s="28"/>
      <c r="C10499" s="28"/>
      <c r="D10499" s="28"/>
      <c r="E10499" s="28"/>
      <c r="F10499" s="28"/>
      <c r="G10499" s="28"/>
      <c r="H10499" s="28"/>
      <c r="I10499" s="28"/>
      <c r="J10499" s="28"/>
      <c r="K10499" s="28"/>
      <c r="L10499" s="28"/>
      <c r="M10499" s="28"/>
      <c r="N10499" s="28"/>
      <c r="O10499" s="28"/>
      <c r="P10499" s="28"/>
      <c r="Q10499" s="28"/>
      <c r="R10499" s="28"/>
    </row>
    <row r="10500" spans="2:18">
      <c r="B10500" s="28"/>
      <c r="C10500" s="28"/>
      <c r="D10500" s="28"/>
      <c r="E10500" s="28"/>
      <c r="F10500" s="28"/>
      <c r="G10500" s="28"/>
      <c r="H10500" s="28"/>
      <c r="I10500" s="28"/>
      <c r="J10500" s="28"/>
      <c r="K10500" s="28"/>
      <c r="L10500" s="28"/>
      <c r="M10500" s="28"/>
      <c r="N10500" s="28"/>
      <c r="O10500" s="28"/>
      <c r="P10500" s="28"/>
      <c r="Q10500" s="28"/>
      <c r="R10500" s="28"/>
    </row>
    <row r="10501" spans="2:18">
      <c r="B10501" s="28"/>
      <c r="C10501" s="28"/>
      <c r="D10501" s="28"/>
      <c r="E10501" s="28"/>
      <c r="F10501" s="28"/>
      <c r="G10501" s="28"/>
      <c r="H10501" s="28"/>
      <c r="I10501" s="28"/>
      <c r="J10501" s="28"/>
      <c r="K10501" s="28"/>
      <c r="L10501" s="28"/>
      <c r="M10501" s="28"/>
      <c r="N10501" s="28"/>
      <c r="O10501" s="28"/>
      <c r="P10501" s="28"/>
      <c r="Q10501" s="28"/>
      <c r="R10501" s="28"/>
    </row>
    <row r="10502" spans="2:18">
      <c r="B10502" s="28"/>
      <c r="C10502" s="28"/>
      <c r="D10502" s="28"/>
      <c r="E10502" s="28"/>
      <c r="F10502" s="28"/>
      <c r="G10502" s="28"/>
      <c r="H10502" s="28"/>
      <c r="I10502" s="28"/>
      <c r="J10502" s="28"/>
      <c r="K10502" s="28"/>
      <c r="L10502" s="28"/>
      <c r="M10502" s="28"/>
      <c r="N10502" s="28"/>
      <c r="O10502" s="28"/>
      <c r="P10502" s="28"/>
      <c r="Q10502" s="28"/>
      <c r="R10502" s="28"/>
    </row>
    <row r="10503" spans="2:18">
      <c r="B10503" s="28"/>
      <c r="C10503" s="28"/>
      <c r="D10503" s="28"/>
      <c r="E10503" s="28"/>
      <c r="F10503" s="28"/>
      <c r="G10503" s="28"/>
      <c r="H10503" s="28"/>
      <c r="I10503" s="28"/>
      <c r="J10503" s="28"/>
      <c r="K10503" s="28"/>
      <c r="L10503" s="28"/>
      <c r="M10503" s="28"/>
      <c r="N10503" s="28"/>
      <c r="O10503" s="28"/>
      <c r="P10503" s="28"/>
      <c r="Q10503" s="28"/>
      <c r="R10503" s="28"/>
    </row>
    <row r="10504" spans="2:18">
      <c r="B10504" s="28"/>
      <c r="C10504" s="28"/>
      <c r="D10504" s="28"/>
      <c r="E10504" s="28"/>
      <c r="F10504" s="28"/>
      <c r="G10504" s="28"/>
      <c r="H10504" s="28"/>
      <c r="I10504" s="28"/>
      <c r="J10504" s="28"/>
      <c r="K10504" s="28"/>
      <c r="L10504" s="28"/>
      <c r="M10504" s="28"/>
      <c r="N10504" s="28"/>
      <c r="O10504" s="28"/>
      <c r="P10504" s="28"/>
      <c r="Q10504" s="28"/>
      <c r="R10504" s="28"/>
    </row>
    <row r="10505" spans="2:18">
      <c r="B10505" s="28"/>
      <c r="C10505" s="28"/>
      <c r="D10505" s="28"/>
      <c r="E10505" s="28"/>
      <c r="F10505" s="28"/>
      <c r="G10505" s="28"/>
      <c r="H10505" s="28"/>
      <c r="I10505" s="28"/>
      <c r="J10505" s="28"/>
      <c r="K10505" s="28"/>
      <c r="L10505" s="28"/>
      <c r="M10505" s="28"/>
      <c r="N10505" s="28"/>
      <c r="O10505" s="28"/>
      <c r="P10505" s="28"/>
      <c r="Q10505" s="28"/>
      <c r="R10505" s="28"/>
    </row>
    <row r="10506" spans="2:18">
      <c r="B10506" s="28"/>
      <c r="C10506" s="28"/>
      <c r="D10506" s="28"/>
      <c r="E10506" s="28"/>
      <c r="F10506" s="28"/>
      <c r="G10506" s="28"/>
      <c r="H10506" s="28"/>
      <c r="I10506" s="28"/>
      <c r="J10506" s="28"/>
      <c r="K10506" s="28"/>
      <c r="L10506" s="28"/>
      <c r="M10506" s="28"/>
      <c r="N10506" s="28"/>
      <c r="O10506" s="28"/>
      <c r="P10506" s="28"/>
      <c r="Q10506" s="28"/>
      <c r="R10506" s="28"/>
    </row>
    <row r="10507" spans="2:18">
      <c r="B10507" s="28"/>
      <c r="C10507" s="28"/>
      <c r="D10507" s="28"/>
      <c r="E10507" s="28"/>
      <c r="F10507" s="28"/>
      <c r="G10507" s="28"/>
      <c r="H10507" s="28"/>
      <c r="I10507" s="28"/>
      <c r="J10507" s="28"/>
      <c r="K10507" s="28"/>
      <c r="L10507" s="28"/>
      <c r="M10507" s="28"/>
      <c r="N10507" s="28"/>
      <c r="O10507" s="28"/>
      <c r="P10507" s="28"/>
      <c r="Q10507" s="28"/>
      <c r="R10507" s="28"/>
    </row>
    <row r="10508" spans="2:18">
      <c r="B10508" s="28"/>
      <c r="C10508" s="28"/>
      <c r="D10508" s="28"/>
      <c r="E10508" s="28"/>
      <c r="F10508" s="28"/>
      <c r="G10508" s="28"/>
      <c r="H10508" s="28"/>
      <c r="I10508" s="28"/>
      <c r="J10508" s="28"/>
      <c r="K10508" s="28"/>
      <c r="L10508" s="28"/>
      <c r="M10508" s="28"/>
      <c r="N10508" s="28"/>
      <c r="O10508" s="28"/>
      <c r="P10508" s="28"/>
      <c r="Q10508" s="28"/>
      <c r="R10508" s="28"/>
    </row>
    <row r="10509" spans="2:18">
      <c r="B10509" s="28"/>
      <c r="C10509" s="28"/>
      <c r="D10509" s="28"/>
      <c r="E10509" s="28"/>
      <c r="F10509" s="28"/>
      <c r="G10509" s="28"/>
      <c r="H10509" s="28"/>
      <c r="I10509" s="28"/>
      <c r="J10509" s="28"/>
      <c r="K10509" s="28"/>
      <c r="L10509" s="28"/>
      <c r="M10509" s="28"/>
      <c r="N10509" s="28"/>
      <c r="O10509" s="28"/>
      <c r="P10509" s="28"/>
      <c r="Q10509" s="28"/>
      <c r="R10509" s="28"/>
    </row>
    <row r="10510" spans="2:18">
      <c r="B10510" s="28"/>
      <c r="C10510" s="28"/>
      <c r="D10510" s="28"/>
      <c r="E10510" s="28"/>
      <c r="F10510" s="28"/>
      <c r="G10510" s="28"/>
      <c r="H10510" s="28"/>
      <c r="I10510" s="28"/>
      <c r="J10510" s="28"/>
      <c r="K10510" s="28"/>
      <c r="L10510" s="28"/>
      <c r="M10510" s="28"/>
      <c r="N10510" s="28"/>
      <c r="O10510" s="28"/>
      <c r="P10510" s="28"/>
      <c r="Q10510" s="28"/>
      <c r="R10510" s="28"/>
    </row>
    <row r="10511" spans="2:18">
      <c r="B10511" s="28"/>
      <c r="C10511" s="28"/>
      <c r="D10511" s="28"/>
      <c r="E10511" s="28"/>
      <c r="F10511" s="28"/>
      <c r="G10511" s="28"/>
      <c r="H10511" s="28"/>
      <c r="I10511" s="28"/>
      <c r="J10511" s="28"/>
      <c r="K10511" s="28"/>
      <c r="L10511" s="28"/>
      <c r="M10511" s="28"/>
      <c r="N10511" s="28"/>
      <c r="O10511" s="28"/>
      <c r="P10511" s="28"/>
      <c r="Q10511" s="28"/>
      <c r="R10511" s="28"/>
    </row>
    <row r="10512" spans="2:18">
      <c r="B10512" s="28"/>
      <c r="C10512" s="28"/>
      <c r="D10512" s="28"/>
      <c r="E10512" s="28"/>
      <c r="F10512" s="28"/>
      <c r="G10512" s="28"/>
      <c r="H10512" s="28"/>
      <c r="I10512" s="28"/>
      <c r="J10512" s="28"/>
      <c r="K10512" s="28"/>
      <c r="L10512" s="28"/>
      <c r="M10512" s="28"/>
      <c r="N10512" s="28"/>
      <c r="O10512" s="28"/>
      <c r="P10512" s="28"/>
      <c r="Q10512" s="28"/>
      <c r="R10512" s="28"/>
    </row>
    <row r="10513" spans="2:18">
      <c r="B10513" s="28"/>
      <c r="C10513" s="28"/>
      <c r="D10513" s="28"/>
      <c r="E10513" s="28"/>
      <c r="F10513" s="28"/>
      <c r="G10513" s="28"/>
      <c r="H10513" s="28"/>
      <c r="I10513" s="28"/>
      <c r="J10513" s="28"/>
      <c r="K10513" s="28"/>
      <c r="L10513" s="28"/>
      <c r="M10513" s="28"/>
      <c r="N10513" s="28"/>
      <c r="O10513" s="28"/>
      <c r="P10513" s="28"/>
      <c r="Q10513" s="28"/>
      <c r="R10513" s="28"/>
    </row>
    <row r="10514" spans="2:18">
      <c r="B10514" s="28"/>
      <c r="C10514" s="28"/>
      <c r="D10514" s="28"/>
      <c r="E10514" s="28"/>
      <c r="F10514" s="28"/>
      <c r="G10514" s="28"/>
      <c r="H10514" s="28"/>
      <c r="I10514" s="28"/>
      <c r="J10514" s="28"/>
      <c r="K10514" s="28"/>
      <c r="L10514" s="28"/>
      <c r="M10514" s="28"/>
      <c r="N10514" s="28"/>
      <c r="O10514" s="28"/>
      <c r="P10514" s="28"/>
      <c r="Q10514" s="28"/>
      <c r="R10514" s="28"/>
    </row>
    <row r="10515" spans="2:18">
      <c r="B10515" s="28"/>
      <c r="C10515" s="28"/>
      <c r="D10515" s="28"/>
      <c r="E10515" s="28"/>
      <c r="F10515" s="28"/>
      <c r="G10515" s="28"/>
      <c r="H10515" s="28"/>
      <c r="I10515" s="28"/>
      <c r="J10515" s="28"/>
      <c r="K10515" s="28"/>
      <c r="L10515" s="28"/>
      <c r="M10515" s="28"/>
      <c r="N10515" s="28"/>
      <c r="O10515" s="28"/>
      <c r="P10515" s="28"/>
      <c r="Q10515" s="28"/>
      <c r="R10515" s="28"/>
    </row>
    <row r="10516" spans="2:18">
      <c r="B10516" s="28"/>
      <c r="C10516" s="28"/>
      <c r="D10516" s="28"/>
      <c r="E10516" s="28"/>
      <c r="F10516" s="28"/>
      <c r="G10516" s="28"/>
      <c r="H10516" s="28"/>
      <c r="I10516" s="28"/>
      <c r="J10516" s="28"/>
      <c r="K10516" s="28"/>
      <c r="L10516" s="28"/>
      <c r="M10516" s="28"/>
      <c r="N10516" s="28"/>
      <c r="O10516" s="28"/>
      <c r="P10516" s="28"/>
      <c r="Q10516" s="28"/>
      <c r="R10516" s="28"/>
    </row>
    <row r="10517" spans="2:18">
      <c r="B10517" s="28"/>
      <c r="C10517" s="28"/>
      <c r="D10517" s="28"/>
      <c r="E10517" s="28"/>
      <c r="F10517" s="28"/>
      <c r="G10517" s="28"/>
      <c r="H10517" s="28"/>
      <c r="I10517" s="28"/>
      <c r="J10517" s="28"/>
      <c r="K10517" s="28"/>
      <c r="L10517" s="28"/>
      <c r="M10517" s="28"/>
      <c r="N10517" s="28"/>
      <c r="O10517" s="28"/>
      <c r="P10517" s="28"/>
      <c r="Q10517" s="28"/>
      <c r="R10517" s="28"/>
    </row>
    <row r="10518" spans="2:18">
      <c r="B10518" s="28"/>
      <c r="C10518" s="28"/>
      <c r="D10518" s="28"/>
      <c r="E10518" s="28"/>
      <c r="F10518" s="28"/>
      <c r="G10518" s="28"/>
      <c r="H10518" s="28"/>
      <c r="I10518" s="28"/>
      <c r="J10518" s="28"/>
      <c r="K10518" s="28"/>
      <c r="L10518" s="28"/>
      <c r="M10518" s="28"/>
      <c r="N10518" s="28"/>
      <c r="O10518" s="28"/>
      <c r="P10518" s="28"/>
      <c r="Q10518" s="28"/>
      <c r="R10518" s="28"/>
    </row>
    <row r="10519" spans="2:18">
      <c r="B10519" s="28"/>
      <c r="C10519" s="28"/>
      <c r="D10519" s="28"/>
      <c r="E10519" s="28"/>
      <c r="F10519" s="28"/>
      <c r="G10519" s="28"/>
      <c r="H10519" s="28"/>
      <c r="I10519" s="28"/>
      <c r="J10519" s="28"/>
      <c r="K10519" s="28"/>
      <c r="L10519" s="28"/>
      <c r="M10519" s="28"/>
      <c r="N10519" s="28"/>
      <c r="O10519" s="28"/>
      <c r="P10519" s="28"/>
      <c r="Q10519" s="28"/>
      <c r="R10519" s="28"/>
    </row>
    <row r="10520" spans="2:18">
      <c r="B10520" s="28"/>
      <c r="C10520" s="28"/>
      <c r="D10520" s="28"/>
      <c r="E10520" s="28"/>
      <c r="F10520" s="28"/>
      <c r="G10520" s="28"/>
      <c r="H10520" s="28"/>
      <c r="I10520" s="28"/>
      <c r="J10520" s="28"/>
      <c r="K10520" s="28"/>
      <c r="L10520" s="28"/>
      <c r="M10520" s="28"/>
      <c r="N10520" s="28"/>
      <c r="O10520" s="28"/>
      <c r="P10520" s="28"/>
      <c r="Q10520" s="28"/>
      <c r="R10520" s="28"/>
    </row>
    <row r="10521" spans="2:18">
      <c r="B10521" s="28"/>
      <c r="C10521" s="28"/>
      <c r="D10521" s="28"/>
      <c r="E10521" s="28"/>
      <c r="F10521" s="28"/>
      <c r="G10521" s="28"/>
      <c r="H10521" s="28"/>
      <c r="I10521" s="28"/>
      <c r="J10521" s="28"/>
      <c r="K10521" s="28"/>
      <c r="L10521" s="28"/>
      <c r="M10521" s="28"/>
      <c r="N10521" s="28"/>
      <c r="O10521" s="28"/>
      <c r="P10521" s="28"/>
      <c r="Q10521" s="28"/>
      <c r="R10521" s="28"/>
    </row>
    <row r="10522" spans="2:18">
      <c r="B10522" s="28"/>
      <c r="C10522" s="28"/>
      <c r="D10522" s="28"/>
      <c r="E10522" s="28"/>
      <c r="F10522" s="28"/>
      <c r="G10522" s="28"/>
      <c r="H10522" s="28"/>
      <c r="I10522" s="28"/>
      <c r="J10522" s="28"/>
      <c r="K10522" s="28"/>
      <c r="L10522" s="28"/>
      <c r="M10522" s="28"/>
      <c r="N10522" s="28"/>
      <c r="O10522" s="28"/>
      <c r="P10522" s="28"/>
      <c r="Q10522" s="28"/>
      <c r="R10522" s="28"/>
    </row>
    <row r="10523" spans="2:18">
      <c r="B10523" s="28"/>
      <c r="C10523" s="28"/>
      <c r="D10523" s="28"/>
      <c r="E10523" s="28"/>
      <c r="F10523" s="28"/>
      <c r="G10523" s="28"/>
      <c r="H10523" s="28"/>
      <c r="I10523" s="28"/>
      <c r="J10523" s="28"/>
      <c r="K10523" s="28"/>
      <c r="L10523" s="28"/>
      <c r="M10523" s="28"/>
      <c r="N10523" s="28"/>
      <c r="O10523" s="28"/>
      <c r="P10523" s="28"/>
      <c r="Q10523" s="28"/>
      <c r="R10523" s="28"/>
    </row>
    <row r="10524" spans="2:18">
      <c r="B10524" s="28"/>
      <c r="C10524" s="28"/>
      <c r="D10524" s="28"/>
      <c r="E10524" s="28"/>
      <c r="F10524" s="28"/>
      <c r="G10524" s="28"/>
      <c r="H10524" s="28"/>
      <c r="I10524" s="28"/>
      <c r="J10524" s="28"/>
      <c r="K10524" s="28"/>
      <c r="L10524" s="28"/>
      <c r="M10524" s="28"/>
      <c r="N10524" s="28"/>
      <c r="O10524" s="28"/>
      <c r="P10524" s="28"/>
      <c r="Q10524" s="28"/>
      <c r="R10524" s="28"/>
    </row>
    <row r="10525" spans="2:18">
      <c r="B10525" s="28"/>
      <c r="C10525" s="28"/>
      <c r="D10525" s="28"/>
      <c r="E10525" s="28"/>
      <c r="F10525" s="28"/>
      <c r="G10525" s="28"/>
      <c r="H10525" s="28"/>
      <c r="I10525" s="28"/>
      <c r="J10525" s="28"/>
      <c r="K10525" s="28"/>
      <c r="L10525" s="28"/>
      <c r="M10525" s="28"/>
      <c r="N10525" s="28"/>
      <c r="O10525" s="28"/>
      <c r="P10525" s="28"/>
      <c r="Q10525" s="28"/>
      <c r="R10525" s="28"/>
    </row>
    <row r="10526" spans="2:18">
      <c r="B10526" s="28"/>
      <c r="C10526" s="28"/>
      <c r="D10526" s="28"/>
      <c r="E10526" s="28"/>
      <c r="F10526" s="28"/>
      <c r="G10526" s="28"/>
      <c r="H10526" s="28"/>
      <c r="I10526" s="28"/>
      <c r="J10526" s="28"/>
      <c r="K10526" s="28"/>
      <c r="L10526" s="28"/>
      <c r="M10526" s="28"/>
      <c r="N10526" s="28"/>
      <c r="O10526" s="28"/>
      <c r="P10526" s="28"/>
      <c r="Q10526" s="28"/>
      <c r="R10526" s="28"/>
    </row>
    <row r="10527" spans="2:18">
      <c r="B10527" s="28"/>
      <c r="C10527" s="28"/>
      <c r="D10527" s="28"/>
      <c r="E10527" s="28"/>
      <c r="F10527" s="28"/>
      <c r="G10527" s="28"/>
      <c r="H10527" s="28"/>
      <c r="I10527" s="28"/>
      <c r="J10527" s="28"/>
      <c r="K10527" s="28"/>
      <c r="L10527" s="28"/>
      <c r="M10527" s="28"/>
      <c r="N10527" s="28"/>
      <c r="O10527" s="28"/>
      <c r="P10527" s="28"/>
      <c r="Q10527" s="28"/>
      <c r="R10527" s="28"/>
    </row>
    <row r="10528" spans="2:18">
      <c r="B10528" s="28"/>
      <c r="C10528" s="28"/>
      <c r="D10528" s="28"/>
      <c r="E10528" s="28"/>
      <c r="F10528" s="28"/>
      <c r="G10528" s="28"/>
      <c r="H10528" s="28"/>
      <c r="I10528" s="28"/>
      <c r="J10528" s="28"/>
      <c r="K10528" s="28"/>
      <c r="L10528" s="28"/>
      <c r="M10528" s="28"/>
      <c r="N10528" s="28"/>
      <c r="O10528" s="28"/>
      <c r="P10528" s="28"/>
      <c r="Q10528" s="28"/>
      <c r="R10528" s="28"/>
    </row>
    <row r="10529" spans="2:18">
      <c r="B10529" s="28"/>
      <c r="C10529" s="28"/>
      <c r="D10529" s="28"/>
      <c r="E10529" s="28"/>
      <c r="F10529" s="28"/>
      <c r="G10529" s="28"/>
      <c r="H10529" s="28"/>
      <c r="I10529" s="28"/>
      <c r="J10529" s="28"/>
      <c r="K10529" s="28"/>
      <c r="L10529" s="28"/>
      <c r="M10529" s="28"/>
      <c r="N10529" s="28"/>
      <c r="O10529" s="28"/>
      <c r="P10529" s="28"/>
      <c r="Q10529" s="28"/>
      <c r="R10529" s="28"/>
    </row>
    <row r="10530" spans="2:18">
      <c r="B10530" s="28"/>
      <c r="C10530" s="28"/>
      <c r="D10530" s="28"/>
      <c r="E10530" s="28"/>
      <c r="F10530" s="28"/>
      <c r="G10530" s="28"/>
      <c r="H10530" s="28"/>
      <c r="I10530" s="28"/>
      <c r="J10530" s="28"/>
      <c r="K10530" s="28"/>
      <c r="L10530" s="28"/>
      <c r="M10530" s="28"/>
      <c r="N10530" s="28"/>
      <c r="O10530" s="28"/>
      <c r="P10530" s="28"/>
      <c r="Q10530" s="28"/>
      <c r="R10530" s="28"/>
    </row>
    <row r="10531" spans="2:18">
      <c r="B10531" s="28"/>
      <c r="C10531" s="28"/>
      <c r="D10531" s="28"/>
      <c r="E10531" s="28"/>
      <c r="F10531" s="28"/>
      <c r="G10531" s="28"/>
      <c r="H10531" s="28"/>
      <c r="I10531" s="28"/>
      <c r="J10531" s="28"/>
      <c r="K10531" s="28"/>
      <c r="L10531" s="28"/>
      <c r="M10531" s="28"/>
      <c r="N10531" s="28"/>
      <c r="O10531" s="28"/>
      <c r="P10531" s="28"/>
      <c r="Q10531" s="28"/>
      <c r="R10531" s="28"/>
    </row>
    <row r="10532" spans="2:18">
      <c r="B10532" s="28"/>
      <c r="C10532" s="28"/>
      <c r="D10532" s="28"/>
      <c r="E10532" s="28"/>
      <c r="F10532" s="28"/>
      <c r="G10532" s="28"/>
      <c r="H10532" s="28"/>
      <c r="I10532" s="28"/>
      <c r="J10532" s="28"/>
      <c r="K10532" s="28"/>
      <c r="L10532" s="28"/>
      <c r="M10532" s="28"/>
      <c r="N10532" s="28"/>
      <c r="O10532" s="28"/>
      <c r="P10532" s="28"/>
      <c r="Q10532" s="28"/>
      <c r="R10532" s="28"/>
    </row>
    <row r="10533" spans="2:18">
      <c r="B10533" s="28"/>
      <c r="C10533" s="28"/>
      <c r="D10533" s="28"/>
      <c r="E10533" s="28"/>
      <c r="F10533" s="28"/>
      <c r="G10533" s="28"/>
      <c r="H10533" s="28"/>
      <c r="I10533" s="28"/>
      <c r="J10533" s="28"/>
      <c r="K10533" s="28"/>
      <c r="L10533" s="28"/>
      <c r="M10533" s="28"/>
      <c r="N10533" s="28"/>
      <c r="O10533" s="28"/>
      <c r="P10533" s="28"/>
      <c r="Q10533" s="28"/>
      <c r="R10533" s="28"/>
    </row>
    <row r="10534" spans="2:18">
      <c r="B10534" s="28"/>
      <c r="C10534" s="28"/>
      <c r="D10534" s="28"/>
      <c r="E10534" s="28"/>
      <c r="F10534" s="28"/>
      <c r="G10534" s="28"/>
      <c r="H10534" s="28"/>
      <c r="I10534" s="28"/>
      <c r="J10534" s="28"/>
      <c r="K10534" s="28"/>
      <c r="L10534" s="28"/>
      <c r="M10534" s="28"/>
      <c r="N10534" s="28"/>
      <c r="O10534" s="28"/>
      <c r="P10534" s="28"/>
      <c r="Q10534" s="28"/>
      <c r="R10534" s="28"/>
    </row>
    <row r="10535" spans="2:18">
      <c r="B10535" s="28"/>
      <c r="C10535" s="28"/>
      <c r="D10535" s="28"/>
      <c r="E10535" s="28"/>
      <c r="F10535" s="28"/>
      <c r="G10535" s="28"/>
      <c r="H10535" s="28"/>
      <c r="I10535" s="28"/>
      <c r="J10535" s="28"/>
      <c r="K10535" s="28"/>
      <c r="L10535" s="28"/>
      <c r="M10535" s="28"/>
      <c r="N10535" s="28"/>
      <c r="O10535" s="28"/>
      <c r="P10535" s="28"/>
      <c r="Q10535" s="28"/>
      <c r="R10535" s="28"/>
    </row>
    <row r="10536" spans="2:18">
      <c r="B10536" s="28"/>
      <c r="C10536" s="28"/>
      <c r="D10536" s="28"/>
      <c r="E10536" s="28"/>
      <c r="F10536" s="28"/>
      <c r="G10536" s="28"/>
      <c r="H10536" s="28"/>
      <c r="I10536" s="28"/>
      <c r="J10536" s="28"/>
      <c r="K10536" s="28"/>
      <c r="L10536" s="28"/>
      <c r="M10536" s="28"/>
      <c r="N10536" s="28"/>
      <c r="O10536" s="28"/>
      <c r="P10536" s="28"/>
      <c r="Q10536" s="28"/>
      <c r="R10536" s="28"/>
    </row>
    <row r="10537" spans="2:18">
      <c r="B10537" s="28"/>
      <c r="C10537" s="28"/>
      <c r="D10537" s="28"/>
      <c r="E10537" s="28"/>
      <c r="F10537" s="28"/>
      <c r="G10537" s="28"/>
      <c r="H10537" s="28"/>
      <c r="I10537" s="28"/>
      <c r="J10537" s="28"/>
      <c r="K10537" s="28"/>
      <c r="L10537" s="28"/>
      <c r="M10537" s="28"/>
      <c r="N10537" s="28"/>
      <c r="O10537" s="28"/>
      <c r="P10537" s="28"/>
      <c r="Q10537" s="28"/>
      <c r="R10537" s="28"/>
    </row>
    <row r="10538" spans="2:18">
      <c r="B10538" s="28"/>
      <c r="C10538" s="28"/>
      <c r="D10538" s="28"/>
      <c r="E10538" s="28"/>
      <c r="F10538" s="28"/>
      <c r="G10538" s="28"/>
      <c r="H10538" s="28"/>
      <c r="I10538" s="28"/>
      <c r="J10538" s="28"/>
      <c r="K10538" s="28"/>
      <c r="L10538" s="28"/>
      <c r="M10538" s="28"/>
      <c r="N10538" s="28"/>
      <c r="O10538" s="28"/>
      <c r="P10538" s="28"/>
      <c r="Q10538" s="28"/>
      <c r="R10538" s="28"/>
    </row>
    <row r="10539" spans="2:18">
      <c r="B10539" s="28"/>
      <c r="C10539" s="28"/>
      <c r="D10539" s="28"/>
      <c r="E10539" s="28"/>
      <c r="F10539" s="28"/>
      <c r="G10539" s="28"/>
      <c r="H10539" s="28"/>
      <c r="I10539" s="28"/>
      <c r="J10539" s="28"/>
      <c r="K10539" s="28"/>
      <c r="L10539" s="28"/>
      <c r="M10539" s="28"/>
      <c r="N10539" s="28"/>
      <c r="O10539" s="28"/>
      <c r="P10539" s="28"/>
      <c r="Q10539" s="28"/>
      <c r="R10539" s="28"/>
    </row>
    <row r="10540" spans="2:18">
      <c r="B10540" s="28"/>
      <c r="C10540" s="28"/>
      <c r="D10540" s="28"/>
      <c r="E10540" s="28"/>
      <c r="F10540" s="28"/>
      <c r="G10540" s="28"/>
      <c r="H10540" s="28"/>
      <c r="I10540" s="28"/>
      <c r="J10540" s="28"/>
      <c r="K10540" s="28"/>
      <c r="L10540" s="28"/>
      <c r="M10540" s="28"/>
      <c r="N10540" s="28"/>
      <c r="O10540" s="28"/>
      <c r="P10540" s="28"/>
      <c r="Q10540" s="28"/>
      <c r="R10540" s="28"/>
    </row>
    <row r="10541" spans="2:18">
      <c r="B10541" s="28"/>
      <c r="C10541" s="28"/>
      <c r="D10541" s="28"/>
      <c r="E10541" s="28"/>
      <c r="F10541" s="28"/>
      <c r="G10541" s="28"/>
      <c r="H10541" s="28"/>
      <c r="I10541" s="28"/>
      <c r="J10541" s="28"/>
      <c r="K10541" s="28"/>
      <c r="L10541" s="28"/>
      <c r="M10541" s="28"/>
      <c r="N10541" s="28"/>
      <c r="O10541" s="28"/>
      <c r="P10541" s="28"/>
      <c r="Q10541" s="28"/>
      <c r="R10541" s="28"/>
    </row>
    <row r="10542" spans="2:18">
      <c r="B10542" s="28"/>
      <c r="C10542" s="28"/>
      <c r="D10542" s="28"/>
      <c r="E10542" s="28"/>
      <c r="F10542" s="28"/>
      <c r="G10542" s="28"/>
      <c r="H10542" s="28"/>
      <c r="I10542" s="28"/>
      <c r="J10542" s="28"/>
      <c r="K10542" s="28"/>
      <c r="L10542" s="28"/>
      <c r="M10542" s="28"/>
      <c r="N10542" s="28"/>
      <c r="O10542" s="28"/>
      <c r="P10542" s="28"/>
      <c r="Q10542" s="28"/>
      <c r="R10542" s="28"/>
    </row>
    <row r="10543" spans="2:18">
      <c r="B10543" s="28"/>
      <c r="C10543" s="28"/>
      <c r="D10543" s="28"/>
      <c r="E10543" s="28"/>
      <c r="F10543" s="28"/>
      <c r="G10543" s="28"/>
      <c r="H10543" s="28"/>
      <c r="I10543" s="28"/>
      <c r="J10543" s="28"/>
      <c r="K10543" s="28"/>
      <c r="L10543" s="28"/>
      <c r="M10543" s="28"/>
      <c r="N10543" s="28"/>
      <c r="O10543" s="28"/>
      <c r="P10543" s="28"/>
      <c r="Q10543" s="28"/>
      <c r="R10543" s="28"/>
    </row>
    <row r="10544" spans="2:18">
      <c r="B10544" s="28"/>
      <c r="C10544" s="28"/>
      <c r="D10544" s="28"/>
      <c r="E10544" s="28"/>
      <c r="F10544" s="28"/>
      <c r="G10544" s="28"/>
      <c r="H10544" s="28"/>
      <c r="I10544" s="28"/>
      <c r="J10544" s="28"/>
      <c r="K10544" s="28"/>
      <c r="L10544" s="28"/>
      <c r="M10544" s="28"/>
      <c r="N10544" s="28"/>
      <c r="O10544" s="28"/>
      <c r="P10544" s="28"/>
      <c r="Q10544" s="28"/>
      <c r="R10544" s="28"/>
    </row>
    <row r="10545" spans="2:18">
      <c r="B10545" s="28"/>
      <c r="C10545" s="28"/>
      <c r="D10545" s="28"/>
      <c r="E10545" s="28"/>
      <c r="F10545" s="28"/>
      <c r="G10545" s="28"/>
      <c r="H10545" s="28"/>
      <c r="I10545" s="28"/>
      <c r="J10545" s="28"/>
      <c r="K10545" s="28"/>
      <c r="L10545" s="28"/>
      <c r="M10545" s="28"/>
      <c r="N10545" s="28"/>
      <c r="O10545" s="28"/>
      <c r="P10545" s="28"/>
      <c r="Q10545" s="28"/>
      <c r="R10545" s="28"/>
    </row>
    <row r="10546" spans="2:18">
      <c r="B10546" s="28"/>
      <c r="C10546" s="28"/>
      <c r="D10546" s="28"/>
      <c r="E10546" s="28"/>
      <c r="F10546" s="28"/>
      <c r="G10546" s="28"/>
      <c r="H10546" s="28"/>
      <c r="I10546" s="28"/>
      <c r="J10546" s="28"/>
      <c r="K10546" s="28"/>
      <c r="L10546" s="28"/>
      <c r="M10546" s="28"/>
      <c r="N10546" s="28"/>
      <c r="O10546" s="28"/>
      <c r="P10546" s="28"/>
      <c r="Q10546" s="28"/>
      <c r="R10546" s="28"/>
    </row>
    <row r="10547" spans="2:18">
      <c r="B10547" s="28"/>
      <c r="C10547" s="28"/>
      <c r="D10547" s="28"/>
      <c r="E10547" s="28"/>
      <c r="F10547" s="28"/>
      <c r="G10547" s="28"/>
      <c r="H10547" s="28"/>
      <c r="I10547" s="28"/>
      <c r="J10547" s="28"/>
      <c r="K10547" s="28"/>
      <c r="L10547" s="28"/>
      <c r="M10547" s="28"/>
      <c r="N10547" s="28"/>
      <c r="O10547" s="28"/>
      <c r="P10547" s="28"/>
      <c r="Q10547" s="28"/>
      <c r="R10547" s="28"/>
    </row>
    <row r="10548" spans="2:18">
      <c r="B10548" s="28"/>
      <c r="C10548" s="28"/>
      <c r="D10548" s="28"/>
      <c r="E10548" s="28"/>
      <c r="F10548" s="28"/>
      <c r="G10548" s="28"/>
      <c r="H10548" s="28"/>
      <c r="I10548" s="28"/>
      <c r="J10548" s="28"/>
      <c r="K10548" s="28"/>
      <c r="L10548" s="28"/>
      <c r="M10548" s="28"/>
      <c r="N10548" s="28"/>
      <c r="O10548" s="28"/>
      <c r="P10548" s="28"/>
      <c r="Q10548" s="28"/>
      <c r="R10548" s="28"/>
    </row>
    <row r="10549" spans="2:18">
      <c r="B10549" s="28"/>
      <c r="C10549" s="28"/>
      <c r="D10549" s="28"/>
      <c r="E10549" s="28"/>
      <c r="F10549" s="28"/>
      <c r="G10549" s="28"/>
      <c r="H10549" s="28"/>
      <c r="I10549" s="28"/>
      <c r="J10549" s="28"/>
      <c r="K10549" s="28"/>
      <c r="L10549" s="28"/>
      <c r="M10549" s="28"/>
      <c r="N10549" s="28"/>
      <c r="O10549" s="28"/>
      <c r="P10549" s="28"/>
      <c r="Q10549" s="28"/>
      <c r="R10549" s="28"/>
    </row>
    <row r="10550" spans="2:18">
      <c r="B10550" s="28"/>
      <c r="C10550" s="28"/>
      <c r="D10550" s="28"/>
      <c r="E10550" s="28"/>
      <c r="F10550" s="28"/>
      <c r="G10550" s="28"/>
      <c r="H10550" s="28"/>
      <c r="I10550" s="28"/>
      <c r="J10550" s="28"/>
      <c r="K10550" s="28"/>
      <c r="L10550" s="28"/>
      <c r="M10550" s="28"/>
      <c r="N10550" s="28"/>
      <c r="O10550" s="28"/>
      <c r="P10550" s="28"/>
      <c r="Q10550" s="28"/>
      <c r="R10550" s="28"/>
    </row>
    <row r="10551" spans="2:18">
      <c r="B10551" s="28"/>
      <c r="C10551" s="28"/>
      <c r="D10551" s="28"/>
      <c r="E10551" s="28"/>
      <c r="F10551" s="28"/>
      <c r="G10551" s="28"/>
      <c r="H10551" s="28"/>
      <c r="I10551" s="28"/>
      <c r="J10551" s="28"/>
      <c r="K10551" s="28"/>
      <c r="L10551" s="28"/>
      <c r="M10551" s="28"/>
      <c r="N10551" s="28"/>
      <c r="O10551" s="28"/>
      <c r="P10551" s="28"/>
      <c r="Q10551" s="28"/>
      <c r="R10551" s="28"/>
    </row>
    <row r="10552" spans="2:18">
      <c r="B10552" s="28"/>
      <c r="C10552" s="28"/>
      <c r="D10552" s="28"/>
      <c r="E10552" s="28"/>
      <c r="F10552" s="28"/>
      <c r="G10552" s="28"/>
      <c r="H10552" s="28"/>
      <c r="I10552" s="28"/>
      <c r="J10552" s="28"/>
      <c r="K10552" s="28"/>
      <c r="L10552" s="28"/>
      <c r="M10552" s="28"/>
      <c r="N10552" s="28"/>
      <c r="O10552" s="28"/>
      <c r="P10552" s="28"/>
      <c r="Q10552" s="28"/>
      <c r="R10552" s="28"/>
    </row>
    <row r="10553" spans="2:18">
      <c r="B10553" s="28"/>
      <c r="C10553" s="28"/>
      <c r="D10553" s="28"/>
      <c r="E10553" s="28"/>
      <c r="F10553" s="28"/>
      <c r="G10553" s="28"/>
      <c r="H10553" s="28"/>
      <c r="I10553" s="28"/>
      <c r="J10553" s="28"/>
      <c r="K10553" s="28"/>
      <c r="L10553" s="28"/>
      <c r="M10553" s="28"/>
      <c r="N10553" s="28"/>
      <c r="O10553" s="28"/>
      <c r="P10553" s="28"/>
      <c r="Q10553" s="28"/>
      <c r="R10553" s="28"/>
    </row>
    <row r="10554" spans="2:18">
      <c r="B10554" s="28"/>
      <c r="C10554" s="28"/>
      <c r="D10554" s="28"/>
      <c r="E10554" s="28"/>
      <c r="F10554" s="28"/>
      <c r="G10554" s="28"/>
      <c r="H10554" s="28"/>
      <c r="I10554" s="28"/>
      <c r="J10554" s="28"/>
      <c r="K10554" s="28"/>
      <c r="L10554" s="28"/>
      <c r="M10554" s="28"/>
      <c r="N10554" s="28"/>
      <c r="O10554" s="28"/>
      <c r="P10554" s="28"/>
      <c r="Q10554" s="28"/>
      <c r="R10554" s="28"/>
    </row>
    <row r="10555" spans="2:18">
      <c r="B10555" s="28"/>
      <c r="C10555" s="28"/>
      <c r="D10555" s="28"/>
      <c r="E10555" s="28"/>
      <c r="F10555" s="28"/>
      <c r="G10555" s="28"/>
      <c r="H10555" s="28"/>
      <c r="I10555" s="28"/>
      <c r="J10555" s="28"/>
      <c r="K10555" s="28"/>
      <c r="L10555" s="28"/>
      <c r="M10555" s="28"/>
      <c r="N10555" s="28"/>
      <c r="O10555" s="28"/>
      <c r="P10555" s="28"/>
      <c r="Q10555" s="28"/>
      <c r="R10555" s="28"/>
    </row>
    <row r="10556" spans="2:18">
      <c r="B10556" s="28"/>
      <c r="C10556" s="28"/>
      <c r="D10556" s="28"/>
      <c r="E10556" s="28"/>
      <c r="F10556" s="28"/>
      <c r="G10556" s="28"/>
      <c r="H10556" s="28"/>
      <c r="I10556" s="28"/>
      <c r="J10556" s="28"/>
      <c r="K10556" s="28"/>
      <c r="L10556" s="28"/>
      <c r="M10556" s="28"/>
      <c r="N10556" s="28"/>
      <c r="O10556" s="28"/>
      <c r="P10556" s="28"/>
      <c r="Q10556" s="28"/>
      <c r="R10556" s="28"/>
    </row>
    <row r="10557" spans="2:18">
      <c r="B10557" s="28"/>
      <c r="C10557" s="28"/>
      <c r="D10557" s="28"/>
      <c r="E10557" s="28"/>
      <c r="F10557" s="28"/>
      <c r="G10557" s="28"/>
      <c r="H10557" s="28"/>
      <c r="I10557" s="28"/>
      <c r="J10557" s="28"/>
      <c r="K10557" s="28"/>
      <c r="L10557" s="28"/>
      <c r="M10557" s="28"/>
      <c r="N10557" s="28"/>
      <c r="O10557" s="28"/>
      <c r="P10557" s="28"/>
      <c r="Q10557" s="28"/>
      <c r="R10557" s="28"/>
    </row>
    <row r="10558" spans="2:18">
      <c r="B10558" s="28"/>
      <c r="C10558" s="28"/>
      <c r="D10558" s="28"/>
      <c r="E10558" s="28"/>
      <c r="F10558" s="28"/>
      <c r="G10558" s="28"/>
      <c r="H10558" s="28"/>
      <c r="I10558" s="28"/>
      <c r="J10558" s="28"/>
      <c r="K10558" s="28"/>
      <c r="L10558" s="28"/>
      <c r="M10558" s="28"/>
      <c r="N10558" s="28"/>
      <c r="O10558" s="28"/>
      <c r="P10558" s="28"/>
      <c r="Q10558" s="28"/>
      <c r="R10558" s="28"/>
    </row>
    <row r="10559" spans="2:18">
      <c r="B10559" s="28"/>
      <c r="C10559" s="28"/>
      <c r="D10559" s="28"/>
      <c r="E10559" s="28"/>
      <c r="F10559" s="28"/>
      <c r="G10559" s="28"/>
      <c r="H10559" s="28"/>
      <c r="I10559" s="28"/>
      <c r="J10559" s="28"/>
      <c r="K10559" s="28"/>
      <c r="L10559" s="28"/>
      <c r="M10559" s="28"/>
      <c r="N10559" s="28"/>
      <c r="O10559" s="28"/>
      <c r="P10559" s="28"/>
      <c r="Q10559" s="28"/>
      <c r="R10559" s="28"/>
    </row>
    <row r="10560" spans="2:18">
      <c r="B10560" s="28"/>
      <c r="C10560" s="28"/>
      <c r="D10560" s="28"/>
      <c r="E10560" s="28"/>
      <c r="F10560" s="28"/>
      <c r="G10560" s="28"/>
      <c r="H10560" s="28"/>
      <c r="I10560" s="28"/>
      <c r="J10560" s="28"/>
      <c r="K10560" s="28"/>
      <c r="L10560" s="28"/>
      <c r="M10560" s="28"/>
      <c r="N10560" s="28"/>
      <c r="O10560" s="28"/>
      <c r="P10560" s="28"/>
      <c r="Q10560" s="28"/>
      <c r="R10560" s="28"/>
    </row>
    <row r="10561" spans="2:18">
      <c r="B10561" s="28"/>
      <c r="C10561" s="28"/>
      <c r="D10561" s="28"/>
      <c r="E10561" s="28"/>
      <c r="F10561" s="28"/>
      <c r="G10561" s="28"/>
      <c r="H10561" s="28"/>
      <c r="I10561" s="28"/>
      <c r="J10561" s="28"/>
      <c r="K10561" s="28"/>
      <c r="L10561" s="28"/>
      <c r="M10561" s="28"/>
      <c r="N10561" s="28"/>
      <c r="O10561" s="28"/>
      <c r="P10561" s="28"/>
      <c r="Q10561" s="28"/>
      <c r="R10561" s="28"/>
    </row>
    <row r="10562" spans="2:18">
      <c r="B10562" s="28"/>
      <c r="C10562" s="28"/>
      <c r="D10562" s="28"/>
      <c r="E10562" s="28"/>
      <c r="F10562" s="28"/>
      <c r="G10562" s="28"/>
      <c r="H10562" s="28"/>
      <c r="I10562" s="28"/>
      <c r="J10562" s="28"/>
      <c r="K10562" s="28"/>
      <c r="L10562" s="28"/>
      <c r="M10562" s="28"/>
      <c r="N10562" s="28"/>
      <c r="O10562" s="28"/>
      <c r="P10562" s="28"/>
      <c r="Q10562" s="28"/>
      <c r="R10562" s="28"/>
    </row>
    <row r="10563" spans="2:18">
      <c r="B10563" s="28"/>
      <c r="C10563" s="28"/>
      <c r="D10563" s="28"/>
      <c r="E10563" s="28"/>
      <c r="F10563" s="28"/>
      <c r="G10563" s="28"/>
      <c r="H10563" s="28"/>
      <c r="I10563" s="28"/>
      <c r="J10563" s="28"/>
      <c r="K10563" s="28"/>
      <c r="L10563" s="28"/>
      <c r="M10563" s="28"/>
      <c r="N10563" s="28"/>
      <c r="O10563" s="28"/>
      <c r="P10563" s="28"/>
      <c r="Q10563" s="28"/>
      <c r="R10563" s="28"/>
    </row>
    <row r="10564" spans="2:18">
      <c r="B10564" s="28"/>
      <c r="C10564" s="28"/>
      <c r="D10564" s="28"/>
      <c r="E10564" s="28"/>
      <c r="F10564" s="28"/>
      <c r="G10564" s="28"/>
      <c r="H10564" s="28"/>
      <c r="I10564" s="28"/>
      <c r="J10564" s="28"/>
      <c r="K10564" s="28"/>
      <c r="L10564" s="28"/>
      <c r="M10564" s="28"/>
      <c r="N10564" s="28"/>
      <c r="O10564" s="28"/>
      <c r="P10564" s="28"/>
      <c r="Q10564" s="28"/>
      <c r="R10564" s="28"/>
    </row>
    <row r="10565" spans="2:18">
      <c r="B10565" s="28"/>
      <c r="C10565" s="28"/>
      <c r="D10565" s="28"/>
      <c r="E10565" s="28"/>
      <c r="F10565" s="28"/>
      <c r="G10565" s="28"/>
      <c r="H10565" s="28"/>
      <c r="I10565" s="28"/>
      <c r="J10565" s="28"/>
      <c r="K10565" s="28"/>
      <c r="L10565" s="28"/>
      <c r="M10565" s="28"/>
      <c r="N10565" s="28"/>
      <c r="O10565" s="28"/>
      <c r="P10565" s="28"/>
      <c r="Q10565" s="28"/>
      <c r="R10565" s="28"/>
    </row>
    <row r="10566" spans="2:18">
      <c r="B10566" s="28"/>
      <c r="C10566" s="28"/>
      <c r="D10566" s="28"/>
      <c r="E10566" s="28"/>
      <c r="F10566" s="28"/>
      <c r="G10566" s="28"/>
      <c r="H10566" s="28"/>
      <c r="I10566" s="28"/>
      <c r="J10566" s="28"/>
      <c r="K10566" s="28"/>
      <c r="L10566" s="28"/>
      <c r="M10566" s="28"/>
      <c r="N10566" s="28"/>
      <c r="O10566" s="28"/>
      <c r="P10566" s="28"/>
      <c r="Q10566" s="28"/>
      <c r="R10566" s="28"/>
    </row>
    <row r="10567" spans="2:18">
      <c r="B10567" s="28"/>
      <c r="C10567" s="28"/>
      <c r="D10567" s="28"/>
      <c r="E10567" s="28"/>
      <c r="F10567" s="28"/>
      <c r="G10567" s="28"/>
      <c r="H10567" s="28"/>
      <c r="I10567" s="28"/>
      <c r="J10567" s="28"/>
      <c r="K10567" s="28"/>
      <c r="L10567" s="28"/>
      <c r="M10567" s="28"/>
      <c r="N10567" s="28"/>
      <c r="O10567" s="28"/>
      <c r="P10567" s="28"/>
      <c r="Q10567" s="28"/>
      <c r="R10567" s="28"/>
    </row>
    <row r="10568" spans="2:18">
      <c r="B10568" s="28"/>
      <c r="C10568" s="28"/>
      <c r="D10568" s="28"/>
      <c r="E10568" s="28"/>
      <c r="F10568" s="28"/>
      <c r="G10568" s="28"/>
      <c r="H10568" s="28"/>
      <c r="I10568" s="28"/>
      <c r="J10568" s="28"/>
      <c r="K10568" s="28"/>
      <c r="L10568" s="28"/>
      <c r="M10568" s="28"/>
      <c r="N10568" s="28"/>
      <c r="O10568" s="28"/>
      <c r="P10568" s="28"/>
      <c r="Q10568" s="28"/>
      <c r="R10568" s="28"/>
    </row>
    <row r="10569" spans="2:18">
      <c r="B10569" s="28"/>
      <c r="C10569" s="28"/>
      <c r="D10569" s="28"/>
      <c r="E10569" s="28"/>
      <c r="F10569" s="28"/>
      <c r="G10569" s="28"/>
      <c r="H10569" s="28"/>
      <c r="I10569" s="28"/>
      <c r="J10569" s="28"/>
      <c r="K10569" s="28"/>
      <c r="L10569" s="28"/>
      <c r="M10569" s="28"/>
      <c r="N10569" s="28"/>
      <c r="O10569" s="28"/>
      <c r="P10569" s="28"/>
      <c r="Q10569" s="28"/>
      <c r="R10569" s="28"/>
    </row>
    <row r="10570" spans="2:18">
      <c r="B10570" s="28"/>
      <c r="C10570" s="28"/>
      <c r="D10570" s="28"/>
      <c r="E10570" s="28"/>
      <c r="F10570" s="28"/>
      <c r="G10570" s="28"/>
      <c r="H10570" s="28"/>
      <c r="I10570" s="28"/>
      <c r="J10570" s="28"/>
      <c r="K10570" s="28"/>
      <c r="L10570" s="28"/>
      <c r="M10570" s="28"/>
      <c r="N10570" s="28"/>
      <c r="O10570" s="28"/>
      <c r="P10570" s="28"/>
      <c r="Q10570" s="28"/>
      <c r="R10570" s="28"/>
    </row>
    <row r="10571" spans="2:18">
      <c r="B10571" s="28"/>
      <c r="C10571" s="28"/>
      <c r="D10571" s="28"/>
      <c r="E10571" s="28"/>
      <c r="F10571" s="28"/>
      <c r="G10571" s="28"/>
      <c r="H10571" s="28"/>
      <c r="I10571" s="28"/>
      <c r="J10571" s="28"/>
      <c r="K10571" s="28"/>
      <c r="L10571" s="28"/>
      <c r="M10571" s="28"/>
      <c r="N10571" s="28"/>
      <c r="O10571" s="28"/>
      <c r="P10571" s="28"/>
      <c r="Q10571" s="28"/>
      <c r="R10571" s="28"/>
    </row>
    <row r="10572" spans="2:18">
      <c r="B10572" s="28"/>
      <c r="C10572" s="28"/>
      <c r="D10572" s="28"/>
      <c r="E10572" s="28"/>
      <c r="F10572" s="28"/>
      <c r="G10572" s="28"/>
      <c r="H10572" s="28"/>
      <c r="I10572" s="28"/>
      <c r="J10572" s="28"/>
      <c r="K10572" s="28"/>
      <c r="L10572" s="28"/>
      <c r="M10572" s="28"/>
      <c r="N10572" s="28"/>
      <c r="O10572" s="28"/>
      <c r="P10572" s="28"/>
      <c r="Q10572" s="28"/>
      <c r="R10572" s="28"/>
    </row>
    <row r="10573" spans="2:18">
      <c r="B10573" s="28"/>
      <c r="C10573" s="28"/>
      <c r="D10573" s="28"/>
      <c r="E10573" s="28"/>
      <c r="F10573" s="28"/>
      <c r="G10573" s="28"/>
      <c r="H10573" s="28"/>
      <c r="I10573" s="28"/>
      <c r="J10573" s="28"/>
      <c r="K10573" s="28"/>
      <c r="L10573" s="28"/>
      <c r="M10573" s="28"/>
      <c r="N10573" s="28"/>
      <c r="O10573" s="28"/>
      <c r="P10573" s="28"/>
      <c r="Q10573" s="28"/>
      <c r="R10573" s="28"/>
    </row>
    <row r="10574" spans="2:18">
      <c r="B10574" s="28"/>
      <c r="C10574" s="28"/>
      <c r="D10574" s="28"/>
      <c r="E10574" s="28"/>
      <c r="F10574" s="28"/>
      <c r="G10574" s="28"/>
      <c r="H10574" s="28"/>
      <c r="I10574" s="28"/>
      <c r="J10574" s="28"/>
      <c r="K10574" s="28"/>
      <c r="L10574" s="28"/>
      <c r="M10574" s="28"/>
      <c r="N10574" s="28"/>
      <c r="O10574" s="28"/>
      <c r="P10574" s="28"/>
      <c r="Q10574" s="28"/>
      <c r="R10574" s="28"/>
    </row>
    <row r="10575" spans="2:18">
      <c r="B10575" s="28"/>
      <c r="C10575" s="28"/>
      <c r="D10575" s="28"/>
      <c r="E10575" s="28"/>
      <c r="F10575" s="28"/>
      <c r="G10575" s="28"/>
      <c r="H10575" s="28"/>
      <c r="I10575" s="28"/>
      <c r="J10575" s="28"/>
      <c r="K10575" s="28"/>
      <c r="L10575" s="28"/>
      <c r="M10575" s="28"/>
      <c r="N10575" s="28"/>
      <c r="O10575" s="28"/>
      <c r="P10575" s="28"/>
      <c r="Q10575" s="28"/>
      <c r="R10575" s="28"/>
    </row>
    <row r="10576" spans="2:18">
      <c r="B10576" s="28"/>
      <c r="C10576" s="28"/>
      <c r="D10576" s="28"/>
      <c r="E10576" s="28"/>
      <c r="F10576" s="28"/>
      <c r="G10576" s="28"/>
      <c r="H10576" s="28"/>
      <c r="I10576" s="28"/>
      <c r="J10576" s="28"/>
      <c r="K10576" s="28"/>
      <c r="L10576" s="28"/>
      <c r="M10576" s="28"/>
      <c r="N10576" s="28"/>
      <c r="O10576" s="28"/>
      <c r="P10576" s="28"/>
      <c r="Q10576" s="28"/>
      <c r="R10576" s="28"/>
    </row>
    <row r="10577" spans="2:18">
      <c r="B10577" s="28"/>
      <c r="C10577" s="28"/>
      <c r="D10577" s="28"/>
      <c r="E10577" s="28"/>
      <c r="F10577" s="28"/>
      <c r="G10577" s="28"/>
      <c r="H10577" s="28"/>
      <c r="I10577" s="28"/>
      <c r="J10577" s="28"/>
      <c r="K10577" s="28"/>
      <c r="L10577" s="28"/>
      <c r="M10577" s="28"/>
      <c r="N10577" s="28"/>
      <c r="O10577" s="28"/>
      <c r="P10577" s="28"/>
      <c r="Q10577" s="28"/>
      <c r="R10577" s="28"/>
    </row>
    <row r="10578" spans="2:18">
      <c r="B10578" s="28"/>
      <c r="C10578" s="28"/>
      <c r="D10578" s="28"/>
      <c r="E10578" s="28"/>
      <c r="F10578" s="28"/>
      <c r="G10578" s="28"/>
      <c r="H10578" s="28"/>
      <c r="I10578" s="28"/>
      <c r="J10578" s="28"/>
      <c r="K10578" s="28"/>
      <c r="L10578" s="28"/>
      <c r="M10578" s="28"/>
      <c r="N10578" s="28"/>
      <c r="O10578" s="28"/>
      <c r="P10578" s="28"/>
      <c r="Q10578" s="28"/>
      <c r="R10578" s="28"/>
    </row>
    <row r="10579" spans="2:18">
      <c r="B10579" s="28"/>
      <c r="C10579" s="28"/>
      <c r="D10579" s="28"/>
      <c r="E10579" s="28"/>
      <c r="F10579" s="28"/>
      <c r="G10579" s="28"/>
      <c r="H10579" s="28"/>
      <c r="I10579" s="28"/>
      <c r="J10579" s="28"/>
      <c r="K10579" s="28"/>
      <c r="L10579" s="28"/>
      <c r="M10579" s="28"/>
      <c r="N10579" s="28"/>
      <c r="O10579" s="28"/>
      <c r="P10579" s="28"/>
      <c r="Q10579" s="28"/>
      <c r="R10579" s="28"/>
    </row>
    <row r="10580" spans="2:18">
      <c r="B10580" s="28"/>
      <c r="C10580" s="28"/>
      <c r="D10580" s="28"/>
      <c r="E10580" s="28"/>
      <c r="F10580" s="28"/>
      <c r="G10580" s="28"/>
      <c r="H10580" s="28"/>
      <c r="I10580" s="28"/>
      <c r="J10580" s="28"/>
      <c r="K10580" s="28"/>
      <c r="L10580" s="28"/>
      <c r="M10580" s="28"/>
      <c r="N10580" s="28"/>
      <c r="O10580" s="28"/>
      <c r="P10580" s="28"/>
      <c r="Q10580" s="28"/>
      <c r="R10580" s="28"/>
    </row>
    <row r="10581" spans="2:18">
      <c r="B10581" s="28"/>
      <c r="C10581" s="28"/>
      <c r="D10581" s="28"/>
      <c r="E10581" s="28"/>
      <c r="F10581" s="28"/>
      <c r="G10581" s="28"/>
      <c r="H10581" s="28"/>
      <c r="I10581" s="28"/>
      <c r="J10581" s="28"/>
      <c r="K10581" s="28"/>
      <c r="L10581" s="28"/>
      <c r="M10581" s="28"/>
      <c r="N10581" s="28"/>
      <c r="O10581" s="28"/>
      <c r="P10581" s="28"/>
      <c r="Q10581" s="28"/>
      <c r="R10581" s="28"/>
    </row>
    <row r="10582" spans="2:18">
      <c r="B10582" s="28"/>
      <c r="C10582" s="28"/>
      <c r="D10582" s="28"/>
      <c r="E10582" s="28"/>
      <c r="F10582" s="28"/>
      <c r="G10582" s="28"/>
      <c r="H10582" s="28"/>
      <c r="I10582" s="28"/>
      <c r="J10582" s="28"/>
      <c r="K10582" s="28"/>
      <c r="L10582" s="28"/>
      <c r="M10582" s="28"/>
      <c r="N10582" s="28"/>
      <c r="O10582" s="28"/>
      <c r="P10582" s="28"/>
      <c r="Q10582" s="28"/>
      <c r="R10582" s="28"/>
    </row>
    <row r="10583" spans="2:18">
      <c r="B10583" s="28"/>
      <c r="C10583" s="28"/>
      <c r="D10583" s="28"/>
      <c r="E10583" s="28"/>
      <c r="F10583" s="28"/>
      <c r="G10583" s="28"/>
      <c r="H10583" s="28"/>
      <c r="I10583" s="28"/>
      <c r="J10583" s="28"/>
      <c r="K10583" s="28"/>
      <c r="L10583" s="28"/>
      <c r="M10583" s="28"/>
      <c r="N10583" s="28"/>
      <c r="O10583" s="28"/>
      <c r="P10583" s="28"/>
      <c r="Q10583" s="28"/>
      <c r="R10583" s="28"/>
    </row>
    <row r="10584" spans="2:18">
      <c r="B10584" s="28"/>
      <c r="C10584" s="28"/>
      <c r="D10584" s="28"/>
      <c r="E10584" s="28"/>
      <c r="F10584" s="28"/>
      <c r="G10584" s="28"/>
      <c r="H10584" s="28"/>
      <c r="I10584" s="28"/>
      <c r="J10584" s="28"/>
      <c r="K10584" s="28"/>
      <c r="L10584" s="28"/>
      <c r="M10584" s="28"/>
      <c r="N10584" s="28"/>
      <c r="O10584" s="28"/>
      <c r="P10584" s="28"/>
      <c r="Q10584" s="28"/>
      <c r="R10584" s="28"/>
    </row>
    <row r="10585" spans="2:18">
      <c r="B10585" s="28"/>
      <c r="C10585" s="28"/>
      <c r="D10585" s="28"/>
      <c r="E10585" s="28"/>
      <c r="F10585" s="28"/>
      <c r="G10585" s="28"/>
      <c r="H10585" s="28"/>
      <c r="I10585" s="28"/>
      <c r="J10585" s="28"/>
      <c r="K10585" s="28"/>
      <c r="L10585" s="28"/>
      <c r="M10585" s="28"/>
      <c r="N10585" s="28"/>
      <c r="O10585" s="28"/>
      <c r="P10585" s="28"/>
      <c r="Q10585" s="28"/>
      <c r="R10585" s="28"/>
    </row>
    <row r="10586" spans="2:18">
      <c r="B10586" s="28"/>
      <c r="C10586" s="28"/>
      <c r="D10586" s="28"/>
      <c r="E10586" s="28"/>
      <c r="F10586" s="28"/>
      <c r="G10586" s="28"/>
      <c r="H10586" s="28"/>
      <c r="I10586" s="28"/>
      <c r="J10586" s="28"/>
      <c r="K10586" s="28"/>
      <c r="L10586" s="28"/>
      <c r="M10586" s="28"/>
      <c r="N10586" s="28"/>
      <c r="O10586" s="28"/>
      <c r="P10586" s="28"/>
      <c r="Q10586" s="28"/>
      <c r="R10586" s="28"/>
    </row>
    <row r="10587" spans="2:18">
      <c r="B10587" s="28"/>
      <c r="C10587" s="28"/>
      <c r="D10587" s="28"/>
      <c r="E10587" s="28"/>
      <c r="F10587" s="28"/>
      <c r="G10587" s="28"/>
      <c r="H10587" s="28"/>
      <c r="I10587" s="28"/>
      <c r="J10587" s="28"/>
      <c r="K10587" s="28"/>
      <c r="L10587" s="28"/>
      <c r="M10587" s="28"/>
      <c r="N10587" s="28"/>
      <c r="O10587" s="28"/>
      <c r="P10587" s="28"/>
      <c r="Q10587" s="28"/>
      <c r="R10587" s="28"/>
    </row>
    <row r="10588" spans="2:18">
      <c r="B10588" s="28"/>
      <c r="C10588" s="28"/>
      <c r="D10588" s="28"/>
      <c r="E10588" s="28"/>
      <c r="F10588" s="28"/>
      <c r="G10588" s="28"/>
      <c r="H10588" s="28"/>
      <c r="I10588" s="28"/>
      <c r="J10588" s="28"/>
      <c r="K10588" s="28"/>
      <c r="L10588" s="28"/>
      <c r="M10588" s="28"/>
      <c r="N10588" s="28"/>
      <c r="O10588" s="28"/>
      <c r="P10588" s="28"/>
      <c r="Q10588" s="28"/>
      <c r="R10588" s="28"/>
    </row>
    <row r="10589" spans="2:18">
      <c r="B10589" s="28"/>
      <c r="C10589" s="28"/>
      <c r="D10589" s="28"/>
      <c r="E10589" s="28"/>
      <c r="F10589" s="28"/>
      <c r="G10589" s="28"/>
      <c r="H10589" s="28"/>
      <c r="I10589" s="28"/>
      <c r="J10589" s="28"/>
      <c r="K10589" s="28"/>
      <c r="L10589" s="28"/>
      <c r="M10589" s="28"/>
      <c r="N10589" s="28"/>
      <c r="O10589" s="28"/>
      <c r="P10589" s="28"/>
      <c r="Q10589" s="28"/>
      <c r="R10589" s="28"/>
    </row>
    <row r="10590" spans="2:18">
      <c r="B10590" s="28"/>
      <c r="C10590" s="28"/>
      <c r="D10590" s="28"/>
      <c r="E10590" s="28"/>
      <c r="F10590" s="28"/>
      <c r="G10590" s="28"/>
      <c r="H10590" s="28"/>
      <c r="I10590" s="28"/>
      <c r="J10590" s="28"/>
      <c r="K10590" s="28"/>
      <c r="L10590" s="28"/>
      <c r="M10590" s="28"/>
      <c r="N10590" s="28"/>
      <c r="O10590" s="28"/>
      <c r="P10590" s="28"/>
      <c r="Q10590" s="28"/>
      <c r="R10590" s="28"/>
    </row>
    <row r="10591" spans="2:18">
      <c r="B10591" s="28"/>
      <c r="C10591" s="28"/>
      <c r="D10591" s="28"/>
      <c r="E10591" s="28"/>
      <c r="F10591" s="28"/>
      <c r="G10591" s="28"/>
      <c r="H10591" s="28"/>
      <c r="I10591" s="28"/>
      <c r="J10591" s="28"/>
      <c r="K10591" s="28"/>
      <c r="L10591" s="28"/>
      <c r="M10591" s="28"/>
      <c r="N10591" s="28"/>
      <c r="O10591" s="28"/>
      <c r="P10591" s="28"/>
      <c r="Q10591" s="28"/>
      <c r="R10591" s="28"/>
    </row>
    <row r="10592" spans="2:18">
      <c r="B10592" s="28"/>
      <c r="C10592" s="28"/>
      <c r="D10592" s="28"/>
      <c r="E10592" s="28"/>
      <c r="F10592" s="28"/>
      <c r="G10592" s="28"/>
      <c r="H10592" s="28"/>
      <c r="I10592" s="28"/>
      <c r="J10592" s="28"/>
      <c r="K10592" s="28"/>
      <c r="L10592" s="28"/>
      <c r="M10592" s="28"/>
      <c r="N10592" s="28"/>
      <c r="O10592" s="28"/>
      <c r="P10592" s="28"/>
      <c r="Q10592" s="28"/>
      <c r="R10592" s="28"/>
    </row>
    <row r="10593" spans="2:18">
      <c r="B10593" s="28"/>
      <c r="C10593" s="28"/>
      <c r="D10593" s="28"/>
      <c r="E10593" s="28"/>
      <c r="F10593" s="28"/>
      <c r="G10593" s="28"/>
      <c r="H10593" s="28"/>
      <c r="I10593" s="28"/>
      <c r="J10593" s="28"/>
      <c r="K10593" s="28"/>
      <c r="L10593" s="28"/>
      <c r="M10593" s="28"/>
      <c r="N10593" s="28"/>
      <c r="O10593" s="28"/>
      <c r="P10593" s="28"/>
      <c r="Q10593" s="28"/>
      <c r="R10593" s="28"/>
    </row>
    <row r="10594" spans="2:18">
      <c r="B10594" s="28"/>
      <c r="C10594" s="28"/>
      <c r="D10594" s="28"/>
      <c r="E10594" s="28"/>
      <c r="F10594" s="28"/>
      <c r="G10594" s="28"/>
      <c r="H10594" s="28"/>
      <c r="I10594" s="28"/>
      <c r="J10594" s="28"/>
      <c r="K10594" s="28"/>
      <c r="L10594" s="28"/>
      <c r="M10594" s="28"/>
      <c r="N10594" s="28"/>
      <c r="O10594" s="28"/>
      <c r="P10594" s="28"/>
      <c r="Q10594" s="28"/>
      <c r="R10594" s="28"/>
    </row>
    <row r="10595" spans="2:18">
      <c r="B10595" s="28"/>
      <c r="C10595" s="28"/>
      <c r="D10595" s="28"/>
      <c r="E10595" s="28"/>
      <c r="F10595" s="28"/>
      <c r="G10595" s="28"/>
      <c r="H10595" s="28"/>
      <c r="I10595" s="28"/>
      <c r="J10595" s="28"/>
      <c r="K10595" s="28"/>
      <c r="L10595" s="28"/>
      <c r="M10595" s="28"/>
      <c r="N10595" s="28"/>
      <c r="O10595" s="28"/>
      <c r="P10595" s="28"/>
      <c r="Q10595" s="28"/>
      <c r="R10595" s="28"/>
    </row>
    <row r="10596" spans="2:18">
      <c r="B10596" s="28"/>
      <c r="C10596" s="28"/>
      <c r="D10596" s="28"/>
      <c r="E10596" s="28"/>
      <c r="F10596" s="28"/>
      <c r="G10596" s="28"/>
      <c r="H10596" s="28"/>
      <c r="I10596" s="28"/>
      <c r="J10596" s="28"/>
      <c r="K10596" s="28"/>
      <c r="L10596" s="28"/>
      <c r="M10596" s="28"/>
      <c r="N10596" s="28"/>
      <c r="O10596" s="28"/>
      <c r="P10596" s="28"/>
      <c r="Q10596" s="28"/>
      <c r="R10596" s="28"/>
    </row>
    <row r="10597" spans="2:18">
      <c r="B10597" s="28"/>
      <c r="C10597" s="28"/>
      <c r="D10597" s="28"/>
      <c r="E10597" s="28"/>
      <c r="F10597" s="28"/>
      <c r="G10597" s="28"/>
      <c r="H10597" s="28"/>
      <c r="I10597" s="28"/>
      <c r="J10597" s="28"/>
      <c r="K10597" s="28"/>
      <c r="L10597" s="28"/>
      <c r="M10597" s="28"/>
      <c r="N10597" s="28"/>
      <c r="O10597" s="28"/>
      <c r="P10597" s="28"/>
      <c r="Q10597" s="28"/>
      <c r="R10597" s="28"/>
    </row>
    <row r="10598" spans="2:18">
      <c r="B10598" s="28"/>
      <c r="C10598" s="28"/>
      <c r="D10598" s="28"/>
      <c r="E10598" s="28"/>
      <c r="F10598" s="28"/>
      <c r="G10598" s="28"/>
      <c r="H10598" s="28"/>
      <c r="I10598" s="28"/>
      <c r="J10598" s="28"/>
      <c r="K10598" s="28"/>
      <c r="L10598" s="28"/>
      <c r="M10598" s="28"/>
      <c r="N10598" s="28"/>
      <c r="O10598" s="28"/>
      <c r="P10598" s="28"/>
      <c r="Q10598" s="28"/>
      <c r="R10598" s="28"/>
    </row>
    <row r="10599" spans="2:18">
      <c r="B10599" s="28"/>
      <c r="C10599" s="28"/>
      <c r="D10599" s="28"/>
      <c r="E10599" s="28"/>
      <c r="F10599" s="28"/>
      <c r="G10599" s="28"/>
      <c r="H10599" s="28"/>
      <c r="I10599" s="28"/>
      <c r="J10599" s="28"/>
      <c r="K10599" s="28"/>
      <c r="L10599" s="28"/>
      <c r="M10599" s="28"/>
      <c r="N10599" s="28"/>
      <c r="O10599" s="28"/>
      <c r="P10599" s="28"/>
      <c r="Q10599" s="28"/>
      <c r="R10599" s="28"/>
    </row>
    <row r="10600" spans="2:18">
      <c r="B10600" s="28"/>
      <c r="C10600" s="28"/>
      <c r="D10600" s="28"/>
      <c r="E10600" s="28"/>
      <c r="F10600" s="28"/>
      <c r="G10600" s="28"/>
      <c r="H10600" s="28"/>
      <c r="I10600" s="28"/>
      <c r="J10600" s="28"/>
      <c r="K10600" s="28"/>
      <c r="L10600" s="28"/>
      <c r="M10600" s="28"/>
      <c r="N10600" s="28"/>
      <c r="O10600" s="28"/>
      <c r="P10600" s="28"/>
      <c r="Q10600" s="28"/>
      <c r="R10600" s="28"/>
    </row>
    <row r="10601" spans="2:18">
      <c r="B10601" s="28"/>
      <c r="C10601" s="28"/>
      <c r="D10601" s="28"/>
      <c r="E10601" s="28"/>
      <c r="F10601" s="28"/>
      <c r="G10601" s="28"/>
      <c r="H10601" s="28"/>
      <c r="I10601" s="28"/>
      <c r="J10601" s="28"/>
      <c r="K10601" s="28"/>
      <c r="L10601" s="28"/>
      <c r="M10601" s="28"/>
      <c r="N10601" s="28"/>
      <c r="O10601" s="28"/>
      <c r="P10601" s="28"/>
      <c r="Q10601" s="28"/>
      <c r="R10601" s="28"/>
    </row>
    <row r="10602" spans="2:18">
      <c r="B10602" s="28"/>
      <c r="C10602" s="28"/>
      <c r="D10602" s="28"/>
      <c r="E10602" s="28"/>
      <c r="F10602" s="28"/>
      <c r="G10602" s="28"/>
      <c r="H10602" s="28"/>
      <c r="I10602" s="28"/>
      <c r="J10602" s="28"/>
      <c r="K10602" s="28"/>
      <c r="L10602" s="28"/>
      <c r="M10602" s="28"/>
      <c r="N10602" s="28"/>
      <c r="O10602" s="28"/>
      <c r="P10602" s="28"/>
      <c r="Q10602" s="28"/>
      <c r="R10602" s="28"/>
    </row>
    <row r="10603" spans="2:18">
      <c r="B10603" s="28"/>
      <c r="C10603" s="28"/>
      <c r="D10603" s="28"/>
      <c r="E10603" s="28"/>
      <c r="F10603" s="28"/>
      <c r="G10603" s="28"/>
      <c r="H10603" s="28"/>
      <c r="I10603" s="28"/>
      <c r="J10603" s="28"/>
      <c r="K10603" s="28"/>
      <c r="L10603" s="28"/>
      <c r="M10603" s="28"/>
      <c r="N10603" s="28"/>
      <c r="O10603" s="28"/>
      <c r="P10603" s="28"/>
      <c r="Q10603" s="28"/>
      <c r="R10603" s="28"/>
    </row>
    <row r="10604" spans="2:18">
      <c r="B10604" s="28"/>
      <c r="C10604" s="28"/>
      <c r="D10604" s="28"/>
      <c r="E10604" s="28"/>
      <c r="F10604" s="28"/>
      <c r="G10604" s="28"/>
      <c r="H10604" s="28"/>
      <c r="I10604" s="28"/>
      <c r="J10604" s="28"/>
      <c r="K10604" s="28"/>
      <c r="L10604" s="28"/>
      <c r="M10604" s="28"/>
      <c r="N10604" s="28"/>
      <c r="O10604" s="28"/>
      <c r="P10604" s="28"/>
      <c r="Q10604" s="28"/>
      <c r="R10604" s="28"/>
    </row>
    <row r="10605" spans="2:18">
      <c r="B10605" s="28"/>
      <c r="C10605" s="28"/>
      <c r="D10605" s="28"/>
      <c r="E10605" s="28"/>
      <c r="F10605" s="28"/>
      <c r="G10605" s="28"/>
      <c r="H10605" s="28"/>
      <c r="I10605" s="28"/>
      <c r="J10605" s="28"/>
      <c r="K10605" s="28"/>
      <c r="L10605" s="28"/>
      <c r="M10605" s="28"/>
      <c r="N10605" s="28"/>
      <c r="O10605" s="28"/>
      <c r="P10605" s="28"/>
      <c r="Q10605" s="28"/>
      <c r="R10605" s="28"/>
    </row>
    <row r="10606" spans="2:18">
      <c r="B10606" s="28"/>
      <c r="C10606" s="28"/>
      <c r="D10606" s="28"/>
      <c r="E10606" s="28"/>
      <c r="F10606" s="28"/>
      <c r="G10606" s="28"/>
      <c r="H10606" s="28"/>
      <c r="I10606" s="28"/>
      <c r="J10606" s="28"/>
      <c r="K10606" s="28"/>
      <c r="L10606" s="28"/>
      <c r="M10606" s="28"/>
      <c r="N10606" s="28"/>
      <c r="O10606" s="28"/>
      <c r="P10606" s="28"/>
      <c r="Q10606" s="28"/>
      <c r="R10606" s="28"/>
    </row>
    <row r="10607" spans="2:18">
      <c r="B10607" s="28"/>
      <c r="C10607" s="28"/>
      <c r="D10607" s="28"/>
      <c r="E10607" s="28"/>
      <c r="F10607" s="28"/>
      <c r="G10607" s="28"/>
      <c r="H10607" s="28"/>
      <c r="I10607" s="28"/>
      <c r="J10607" s="28"/>
      <c r="K10607" s="28"/>
      <c r="L10607" s="28"/>
      <c r="M10607" s="28"/>
      <c r="N10607" s="28"/>
      <c r="O10607" s="28"/>
      <c r="P10607" s="28"/>
      <c r="Q10607" s="28"/>
      <c r="R10607" s="28"/>
    </row>
    <row r="10608" spans="2:18">
      <c r="B10608" s="28"/>
      <c r="C10608" s="28"/>
      <c r="D10608" s="28"/>
      <c r="E10608" s="28"/>
      <c r="F10608" s="28"/>
      <c r="G10608" s="28"/>
      <c r="H10608" s="28"/>
      <c r="I10608" s="28"/>
      <c r="J10608" s="28"/>
      <c r="K10608" s="28"/>
      <c r="L10608" s="28"/>
      <c r="M10608" s="28"/>
      <c r="N10608" s="28"/>
      <c r="O10608" s="28"/>
      <c r="P10608" s="28"/>
      <c r="Q10608" s="28"/>
      <c r="R10608" s="28"/>
    </row>
    <row r="10609" spans="2:18">
      <c r="B10609" s="28"/>
      <c r="C10609" s="28"/>
      <c r="D10609" s="28"/>
      <c r="E10609" s="28"/>
      <c r="F10609" s="28"/>
      <c r="G10609" s="28"/>
      <c r="H10609" s="28"/>
      <c r="I10609" s="28"/>
      <c r="J10609" s="28"/>
      <c r="K10609" s="28"/>
      <c r="L10609" s="28"/>
      <c r="M10609" s="28"/>
      <c r="N10609" s="28"/>
      <c r="O10609" s="28"/>
      <c r="P10609" s="28"/>
      <c r="Q10609" s="28"/>
      <c r="R10609" s="28"/>
    </row>
    <row r="10610" spans="2:18">
      <c r="B10610" s="28"/>
      <c r="C10610" s="28"/>
      <c r="D10610" s="28"/>
      <c r="E10610" s="28"/>
      <c r="F10610" s="28"/>
      <c r="G10610" s="28"/>
      <c r="H10610" s="28"/>
      <c r="I10610" s="28"/>
      <c r="J10610" s="28"/>
      <c r="K10610" s="28"/>
      <c r="L10610" s="28"/>
      <c r="M10610" s="28"/>
      <c r="N10610" s="28"/>
      <c r="O10610" s="28"/>
      <c r="P10610" s="28"/>
      <c r="Q10610" s="28"/>
      <c r="R10610" s="28"/>
    </row>
    <row r="10611" spans="2:18">
      <c r="B10611" s="28"/>
      <c r="C10611" s="28"/>
      <c r="D10611" s="28"/>
      <c r="E10611" s="28"/>
      <c r="F10611" s="28"/>
      <c r="G10611" s="28"/>
      <c r="H10611" s="28"/>
      <c r="I10611" s="28"/>
      <c r="J10611" s="28"/>
      <c r="K10611" s="28"/>
      <c r="L10611" s="28"/>
      <c r="M10611" s="28"/>
      <c r="N10611" s="28"/>
      <c r="O10611" s="28"/>
      <c r="P10611" s="28"/>
      <c r="Q10611" s="28"/>
      <c r="R10611" s="28"/>
    </row>
    <row r="10612" spans="2:18">
      <c r="B10612" s="28"/>
      <c r="C10612" s="28"/>
      <c r="D10612" s="28"/>
      <c r="E10612" s="28"/>
      <c r="F10612" s="28"/>
      <c r="G10612" s="28"/>
      <c r="H10612" s="28"/>
      <c r="I10612" s="28"/>
      <c r="J10612" s="28"/>
      <c r="K10612" s="28"/>
      <c r="L10612" s="28"/>
      <c r="M10612" s="28"/>
      <c r="N10612" s="28"/>
      <c r="O10612" s="28"/>
      <c r="P10612" s="28"/>
      <c r="Q10612" s="28"/>
      <c r="R10612" s="28"/>
    </row>
    <row r="10613" spans="2:18">
      <c r="B10613" s="28"/>
      <c r="C10613" s="28"/>
      <c r="D10613" s="28"/>
      <c r="E10613" s="28"/>
      <c r="F10613" s="28"/>
      <c r="G10613" s="28"/>
      <c r="H10613" s="28"/>
      <c r="I10613" s="28"/>
      <c r="J10613" s="28"/>
      <c r="K10613" s="28"/>
      <c r="L10613" s="28"/>
      <c r="M10613" s="28"/>
      <c r="N10613" s="28"/>
      <c r="O10613" s="28"/>
      <c r="P10613" s="28"/>
      <c r="Q10613" s="28"/>
      <c r="R10613" s="28"/>
    </row>
    <row r="10614" spans="2:18">
      <c r="B10614" s="28"/>
      <c r="C10614" s="28"/>
      <c r="D10614" s="28"/>
      <c r="E10614" s="28"/>
      <c r="F10614" s="28"/>
      <c r="G10614" s="28"/>
      <c r="H10614" s="28"/>
      <c r="I10614" s="28"/>
      <c r="J10614" s="28"/>
      <c r="K10614" s="28"/>
      <c r="L10614" s="28"/>
      <c r="M10614" s="28"/>
      <c r="N10614" s="28"/>
      <c r="O10614" s="28"/>
      <c r="P10614" s="28"/>
      <c r="Q10614" s="28"/>
      <c r="R10614" s="28"/>
    </row>
    <row r="10615" spans="2:18">
      <c r="B10615" s="28"/>
      <c r="C10615" s="28"/>
      <c r="D10615" s="28"/>
      <c r="E10615" s="28"/>
      <c r="F10615" s="28"/>
      <c r="G10615" s="28"/>
      <c r="H10615" s="28"/>
      <c r="I10615" s="28"/>
      <c r="J10615" s="28"/>
      <c r="K10615" s="28"/>
      <c r="L10615" s="28"/>
      <c r="M10615" s="28"/>
      <c r="N10615" s="28"/>
      <c r="O10615" s="28"/>
      <c r="P10615" s="28"/>
      <c r="Q10615" s="28"/>
      <c r="R10615" s="28"/>
    </row>
    <row r="10616" spans="2:18">
      <c r="B10616" s="28"/>
      <c r="C10616" s="28"/>
      <c r="D10616" s="28"/>
      <c r="E10616" s="28"/>
      <c r="F10616" s="28"/>
      <c r="G10616" s="28"/>
      <c r="H10616" s="28"/>
      <c r="I10616" s="28"/>
      <c r="J10616" s="28"/>
      <c r="K10616" s="28"/>
      <c r="L10616" s="28"/>
      <c r="M10616" s="28"/>
      <c r="N10616" s="28"/>
      <c r="O10616" s="28"/>
      <c r="P10616" s="28"/>
      <c r="Q10616" s="28"/>
      <c r="R10616" s="28"/>
    </row>
    <row r="10617" spans="2:18">
      <c r="B10617" s="28"/>
      <c r="C10617" s="28"/>
      <c r="D10617" s="28"/>
      <c r="E10617" s="28"/>
      <c r="F10617" s="28"/>
      <c r="G10617" s="28"/>
      <c r="H10617" s="28"/>
      <c r="I10617" s="28"/>
      <c r="J10617" s="28"/>
      <c r="K10617" s="28"/>
      <c r="L10617" s="28"/>
      <c r="M10617" s="28"/>
      <c r="N10617" s="28"/>
      <c r="O10617" s="28"/>
      <c r="P10617" s="28"/>
      <c r="Q10617" s="28"/>
      <c r="R10617" s="28"/>
    </row>
    <row r="10618" spans="2:18">
      <c r="B10618" s="28"/>
      <c r="C10618" s="28"/>
      <c r="D10618" s="28"/>
      <c r="E10618" s="28"/>
      <c r="F10618" s="28"/>
      <c r="G10618" s="28"/>
      <c r="H10618" s="28"/>
      <c r="I10618" s="28"/>
      <c r="J10618" s="28"/>
      <c r="K10618" s="28"/>
      <c r="L10618" s="28"/>
      <c r="M10618" s="28"/>
      <c r="N10618" s="28"/>
      <c r="O10618" s="28"/>
      <c r="P10618" s="28"/>
      <c r="Q10618" s="28"/>
      <c r="R10618" s="28"/>
    </row>
    <row r="10619" spans="2:18">
      <c r="B10619" s="28"/>
      <c r="C10619" s="28"/>
      <c r="D10619" s="28"/>
      <c r="E10619" s="28"/>
      <c r="F10619" s="28"/>
      <c r="G10619" s="28"/>
      <c r="H10619" s="28"/>
      <c r="I10619" s="28"/>
      <c r="J10619" s="28"/>
      <c r="K10619" s="28"/>
      <c r="L10619" s="28"/>
      <c r="M10619" s="28"/>
      <c r="N10619" s="28"/>
      <c r="O10619" s="28"/>
      <c r="P10619" s="28"/>
      <c r="Q10619" s="28"/>
      <c r="R10619" s="28"/>
    </row>
    <row r="10620" spans="2:18">
      <c r="B10620" s="28"/>
      <c r="C10620" s="28"/>
      <c r="D10620" s="28"/>
      <c r="E10620" s="28"/>
      <c r="F10620" s="28"/>
      <c r="G10620" s="28"/>
      <c r="H10620" s="28"/>
      <c r="I10620" s="28"/>
      <c r="J10620" s="28"/>
      <c r="K10620" s="28"/>
      <c r="L10620" s="28"/>
      <c r="M10620" s="28"/>
      <c r="N10620" s="28"/>
      <c r="O10620" s="28"/>
      <c r="P10620" s="28"/>
      <c r="Q10620" s="28"/>
      <c r="R10620" s="28"/>
    </row>
    <row r="10621" spans="2:18">
      <c r="B10621" s="28"/>
      <c r="C10621" s="28"/>
      <c r="D10621" s="28"/>
      <c r="E10621" s="28"/>
      <c r="F10621" s="28"/>
      <c r="G10621" s="28"/>
      <c r="H10621" s="28"/>
      <c r="I10621" s="28"/>
      <c r="J10621" s="28"/>
      <c r="K10621" s="28"/>
      <c r="L10621" s="28"/>
      <c r="M10621" s="28"/>
      <c r="N10621" s="28"/>
      <c r="O10621" s="28"/>
      <c r="P10621" s="28"/>
      <c r="Q10621" s="28"/>
      <c r="R10621" s="28"/>
    </row>
    <row r="10622" spans="2:18">
      <c r="B10622" s="28"/>
      <c r="C10622" s="28"/>
      <c r="D10622" s="28"/>
      <c r="E10622" s="28"/>
      <c r="F10622" s="28"/>
      <c r="G10622" s="28"/>
      <c r="H10622" s="28"/>
      <c r="I10622" s="28"/>
      <c r="J10622" s="28"/>
      <c r="K10622" s="28"/>
      <c r="L10622" s="28"/>
      <c r="M10622" s="28"/>
      <c r="N10622" s="28"/>
      <c r="O10622" s="28"/>
      <c r="P10622" s="28"/>
      <c r="Q10622" s="28"/>
      <c r="R10622" s="28"/>
    </row>
    <row r="10623" spans="2:18">
      <c r="B10623" s="28"/>
      <c r="C10623" s="28"/>
      <c r="D10623" s="28"/>
      <c r="E10623" s="28"/>
      <c r="F10623" s="28"/>
      <c r="G10623" s="28"/>
      <c r="H10623" s="28"/>
      <c r="I10623" s="28"/>
      <c r="J10623" s="28"/>
      <c r="K10623" s="28"/>
      <c r="L10623" s="28"/>
      <c r="M10623" s="28"/>
      <c r="N10623" s="28"/>
      <c r="O10623" s="28"/>
      <c r="P10623" s="28"/>
      <c r="Q10623" s="28"/>
      <c r="R10623" s="28"/>
    </row>
    <row r="10624" spans="2:18">
      <c r="B10624" s="28"/>
      <c r="C10624" s="28"/>
      <c r="D10624" s="28"/>
      <c r="E10624" s="28"/>
      <c r="F10624" s="28"/>
      <c r="G10624" s="28"/>
      <c r="H10624" s="28"/>
      <c r="I10624" s="28"/>
      <c r="J10624" s="28"/>
      <c r="K10624" s="28"/>
      <c r="L10624" s="28"/>
      <c r="M10624" s="28"/>
      <c r="N10624" s="28"/>
      <c r="O10624" s="28"/>
      <c r="P10624" s="28"/>
      <c r="Q10624" s="28"/>
      <c r="R10624" s="28"/>
    </row>
    <row r="10625" spans="2:18">
      <c r="B10625" s="28"/>
      <c r="C10625" s="28"/>
      <c r="D10625" s="28"/>
      <c r="E10625" s="28"/>
      <c r="F10625" s="28"/>
      <c r="G10625" s="28"/>
      <c r="H10625" s="28"/>
      <c r="I10625" s="28"/>
      <c r="J10625" s="28"/>
      <c r="K10625" s="28"/>
      <c r="L10625" s="28"/>
      <c r="M10625" s="28"/>
      <c r="N10625" s="28"/>
      <c r="O10625" s="28"/>
      <c r="P10625" s="28"/>
      <c r="Q10625" s="28"/>
      <c r="R10625" s="28"/>
    </row>
    <row r="10626" spans="2:18">
      <c r="B10626" s="28"/>
      <c r="C10626" s="28"/>
      <c r="D10626" s="28"/>
      <c r="E10626" s="28"/>
      <c r="F10626" s="28"/>
      <c r="G10626" s="28"/>
      <c r="H10626" s="28"/>
      <c r="I10626" s="28"/>
      <c r="J10626" s="28"/>
      <c r="K10626" s="28"/>
      <c r="L10626" s="28"/>
      <c r="M10626" s="28"/>
      <c r="N10626" s="28"/>
      <c r="O10626" s="28"/>
      <c r="P10626" s="28"/>
      <c r="Q10626" s="28"/>
      <c r="R10626" s="28"/>
    </row>
    <row r="10627" spans="2:18">
      <c r="B10627" s="28"/>
      <c r="C10627" s="28"/>
      <c r="D10627" s="28"/>
      <c r="E10627" s="28"/>
      <c r="F10627" s="28"/>
      <c r="G10627" s="28"/>
      <c r="H10627" s="28"/>
      <c r="I10627" s="28"/>
      <c r="J10627" s="28"/>
      <c r="K10627" s="28"/>
      <c r="L10627" s="28"/>
      <c r="M10627" s="28"/>
      <c r="N10627" s="28"/>
      <c r="O10627" s="28"/>
      <c r="P10627" s="28"/>
      <c r="Q10627" s="28"/>
      <c r="R10627" s="28"/>
    </row>
    <row r="10628" spans="2:18">
      <c r="B10628" s="28"/>
      <c r="C10628" s="28"/>
      <c r="D10628" s="28"/>
      <c r="E10628" s="28"/>
      <c r="F10628" s="28"/>
      <c r="G10628" s="28"/>
      <c r="H10628" s="28"/>
      <c r="I10628" s="28"/>
      <c r="J10628" s="28"/>
      <c r="K10628" s="28"/>
      <c r="L10628" s="28"/>
      <c r="M10628" s="28"/>
      <c r="N10628" s="28"/>
      <c r="O10628" s="28"/>
      <c r="P10628" s="28"/>
      <c r="Q10628" s="28"/>
      <c r="R10628" s="28"/>
    </row>
    <row r="10629" spans="2:18">
      <c r="B10629" s="28"/>
      <c r="C10629" s="28"/>
      <c r="D10629" s="28"/>
      <c r="E10629" s="28"/>
      <c r="F10629" s="28"/>
      <c r="G10629" s="28"/>
      <c r="H10629" s="28"/>
      <c r="I10629" s="28"/>
      <c r="J10629" s="28"/>
      <c r="K10629" s="28"/>
      <c r="L10629" s="28"/>
      <c r="M10629" s="28"/>
      <c r="N10629" s="28"/>
      <c r="O10629" s="28"/>
      <c r="P10629" s="28"/>
      <c r="Q10629" s="28"/>
      <c r="R10629" s="28"/>
    </row>
    <row r="10630" spans="2:18">
      <c r="B10630" s="28"/>
      <c r="C10630" s="28"/>
      <c r="D10630" s="28"/>
      <c r="E10630" s="28"/>
      <c r="F10630" s="28"/>
      <c r="G10630" s="28"/>
      <c r="H10630" s="28"/>
      <c r="I10630" s="28"/>
      <c r="J10630" s="28"/>
      <c r="K10630" s="28"/>
      <c r="L10630" s="28"/>
      <c r="M10630" s="28"/>
      <c r="N10630" s="28"/>
      <c r="O10630" s="28"/>
      <c r="P10630" s="28"/>
      <c r="Q10630" s="28"/>
      <c r="R10630" s="28"/>
    </row>
    <row r="10631" spans="2:18">
      <c r="B10631" s="28"/>
      <c r="C10631" s="28"/>
      <c r="D10631" s="28"/>
      <c r="E10631" s="28"/>
      <c r="F10631" s="28"/>
      <c r="G10631" s="28"/>
      <c r="H10631" s="28"/>
      <c r="I10631" s="28"/>
      <c r="J10631" s="28"/>
      <c r="K10631" s="28"/>
      <c r="L10631" s="28"/>
      <c r="M10631" s="28"/>
      <c r="N10631" s="28"/>
      <c r="O10631" s="28"/>
      <c r="P10631" s="28"/>
      <c r="Q10631" s="28"/>
      <c r="R10631" s="28"/>
    </row>
    <row r="10632" spans="2:18">
      <c r="B10632" s="28"/>
      <c r="C10632" s="28"/>
      <c r="D10632" s="28"/>
      <c r="E10632" s="28"/>
      <c r="F10632" s="28"/>
      <c r="G10632" s="28"/>
      <c r="H10632" s="28"/>
      <c r="I10632" s="28"/>
      <c r="J10632" s="28"/>
      <c r="K10632" s="28"/>
      <c r="L10632" s="28"/>
      <c r="M10632" s="28"/>
      <c r="N10632" s="28"/>
      <c r="O10632" s="28"/>
      <c r="P10632" s="28"/>
      <c r="Q10632" s="28"/>
      <c r="R10632" s="28"/>
    </row>
    <row r="10633" spans="2:18">
      <c r="B10633" s="28"/>
      <c r="C10633" s="28"/>
      <c r="D10633" s="28"/>
      <c r="E10633" s="28"/>
      <c r="F10633" s="28"/>
      <c r="G10633" s="28"/>
      <c r="H10633" s="28"/>
      <c r="I10633" s="28"/>
      <c r="J10633" s="28"/>
      <c r="K10633" s="28"/>
      <c r="L10633" s="28"/>
      <c r="M10633" s="28"/>
      <c r="N10633" s="28"/>
      <c r="O10633" s="28"/>
      <c r="P10633" s="28"/>
      <c r="Q10633" s="28"/>
      <c r="R10633" s="28"/>
    </row>
    <row r="10634" spans="2:18">
      <c r="B10634" s="28"/>
      <c r="C10634" s="28"/>
      <c r="D10634" s="28"/>
      <c r="E10634" s="28"/>
      <c r="F10634" s="28"/>
      <c r="G10634" s="28"/>
      <c r="H10634" s="28"/>
      <c r="I10634" s="28"/>
      <c r="J10634" s="28"/>
      <c r="K10634" s="28"/>
      <c r="L10634" s="28"/>
      <c r="M10634" s="28"/>
      <c r="N10634" s="28"/>
      <c r="O10634" s="28"/>
      <c r="P10634" s="28"/>
      <c r="Q10634" s="28"/>
      <c r="R10634" s="28"/>
    </row>
    <row r="10635" spans="2:18">
      <c r="B10635" s="28"/>
      <c r="C10635" s="28"/>
      <c r="D10635" s="28"/>
      <c r="E10635" s="28"/>
      <c r="F10635" s="28"/>
      <c r="G10635" s="28"/>
      <c r="H10635" s="28"/>
      <c r="I10635" s="28"/>
      <c r="J10635" s="28"/>
      <c r="K10635" s="28"/>
      <c r="L10635" s="28"/>
      <c r="M10635" s="28"/>
      <c r="N10635" s="28"/>
      <c r="O10635" s="28"/>
      <c r="P10635" s="28"/>
      <c r="Q10635" s="28"/>
      <c r="R10635" s="28"/>
    </row>
    <row r="10636" spans="2:18">
      <c r="B10636" s="28"/>
      <c r="C10636" s="28"/>
      <c r="D10636" s="28"/>
      <c r="E10636" s="28"/>
      <c r="F10636" s="28"/>
      <c r="G10636" s="28"/>
      <c r="H10636" s="28"/>
      <c r="I10636" s="28"/>
      <c r="J10636" s="28"/>
      <c r="K10636" s="28"/>
      <c r="L10636" s="28"/>
      <c r="M10636" s="28"/>
      <c r="N10636" s="28"/>
      <c r="O10636" s="28"/>
      <c r="P10636" s="28"/>
      <c r="Q10636" s="28"/>
      <c r="R10636" s="28"/>
    </row>
    <row r="10637" spans="2:18">
      <c r="B10637" s="28"/>
      <c r="C10637" s="28"/>
      <c r="D10637" s="28"/>
      <c r="E10637" s="28"/>
      <c r="F10637" s="28"/>
      <c r="G10637" s="28"/>
      <c r="H10637" s="28"/>
      <c r="I10637" s="28"/>
      <c r="J10637" s="28"/>
      <c r="K10637" s="28"/>
      <c r="L10637" s="28"/>
      <c r="M10637" s="28"/>
      <c r="N10637" s="28"/>
      <c r="O10637" s="28"/>
      <c r="P10637" s="28"/>
      <c r="Q10637" s="28"/>
      <c r="R10637" s="28"/>
    </row>
    <row r="10638" spans="2:18">
      <c r="B10638" s="28"/>
      <c r="C10638" s="28"/>
      <c r="D10638" s="28"/>
      <c r="E10638" s="28"/>
      <c r="F10638" s="28"/>
      <c r="G10638" s="28"/>
      <c r="H10638" s="28"/>
      <c r="I10638" s="28"/>
      <c r="J10638" s="28"/>
      <c r="K10638" s="28"/>
      <c r="L10638" s="28"/>
      <c r="M10638" s="28"/>
      <c r="N10638" s="28"/>
      <c r="O10638" s="28"/>
      <c r="P10638" s="28"/>
      <c r="Q10638" s="28"/>
      <c r="R10638" s="28"/>
    </row>
    <row r="10639" spans="2:18">
      <c r="B10639" s="28"/>
      <c r="C10639" s="28"/>
      <c r="D10639" s="28"/>
      <c r="E10639" s="28"/>
      <c r="F10639" s="28"/>
      <c r="G10639" s="28"/>
      <c r="H10639" s="28"/>
      <c r="I10639" s="28"/>
      <c r="J10639" s="28"/>
      <c r="K10639" s="28"/>
      <c r="L10639" s="28"/>
      <c r="M10639" s="28"/>
      <c r="N10639" s="28"/>
      <c r="O10639" s="28"/>
      <c r="P10639" s="28"/>
      <c r="Q10639" s="28"/>
      <c r="R10639" s="28"/>
    </row>
    <row r="10640" spans="2:18">
      <c r="B10640" s="28"/>
      <c r="C10640" s="28"/>
      <c r="D10640" s="28"/>
      <c r="E10640" s="28"/>
      <c r="F10640" s="28"/>
      <c r="G10640" s="28"/>
      <c r="H10640" s="28"/>
      <c r="I10640" s="28"/>
      <c r="J10640" s="28"/>
      <c r="K10640" s="28"/>
      <c r="L10640" s="28"/>
      <c r="M10640" s="28"/>
      <c r="N10640" s="28"/>
      <c r="O10640" s="28"/>
      <c r="P10640" s="28"/>
      <c r="Q10640" s="28"/>
      <c r="R10640" s="28"/>
    </row>
    <row r="10641" spans="2:18">
      <c r="B10641" s="28"/>
      <c r="C10641" s="28"/>
      <c r="D10641" s="28"/>
      <c r="E10641" s="28"/>
      <c r="F10641" s="28"/>
      <c r="G10641" s="28"/>
      <c r="H10641" s="28"/>
      <c r="I10641" s="28"/>
      <c r="J10641" s="28"/>
      <c r="K10641" s="28"/>
      <c r="L10641" s="28"/>
      <c r="M10641" s="28"/>
      <c r="N10641" s="28"/>
      <c r="O10641" s="28"/>
      <c r="P10641" s="28"/>
      <c r="Q10641" s="28"/>
      <c r="R10641" s="28"/>
    </row>
    <row r="10642" spans="2:18">
      <c r="B10642" s="28"/>
      <c r="C10642" s="28"/>
      <c r="D10642" s="28"/>
      <c r="E10642" s="28"/>
      <c r="F10642" s="28"/>
      <c r="G10642" s="28"/>
      <c r="H10642" s="28"/>
      <c r="I10642" s="28"/>
      <c r="J10642" s="28"/>
      <c r="K10642" s="28"/>
      <c r="L10642" s="28"/>
      <c r="M10642" s="28"/>
      <c r="N10642" s="28"/>
      <c r="O10642" s="28"/>
      <c r="P10642" s="28"/>
      <c r="Q10642" s="28"/>
      <c r="R10642" s="28"/>
    </row>
    <row r="10643" spans="2:18">
      <c r="B10643" s="28"/>
      <c r="C10643" s="28"/>
      <c r="D10643" s="28"/>
      <c r="E10643" s="28"/>
      <c r="F10643" s="28"/>
      <c r="G10643" s="28"/>
      <c r="H10643" s="28"/>
      <c r="I10643" s="28"/>
      <c r="J10643" s="28"/>
      <c r="K10643" s="28"/>
      <c r="L10643" s="28"/>
      <c r="M10643" s="28"/>
      <c r="N10643" s="28"/>
      <c r="O10643" s="28"/>
      <c r="P10643" s="28"/>
      <c r="Q10643" s="28"/>
      <c r="R10643" s="28"/>
    </row>
    <row r="10644" spans="2:18">
      <c r="B10644" s="28"/>
      <c r="C10644" s="28"/>
      <c r="D10644" s="28"/>
      <c r="E10644" s="28"/>
      <c r="F10644" s="28"/>
      <c r="G10644" s="28"/>
      <c r="H10644" s="28"/>
      <c r="I10644" s="28"/>
      <c r="J10644" s="28"/>
      <c r="K10644" s="28"/>
      <c r="L10644" s="28"/>
      <c r="M10644" s="28"/>
      <c r="N10644" s="28"/>
      <c r="O10644" s="28"/>
      <c r="P10644" s="28"/>
      <c r="Q10644" s="28"/>
      <c r="R10644" s="28"/>
    </row>
    <row r="10645" spans="2:18">
      <c r="B10645" s="28"/>
      <c r="C10645" s="28"/>
      <c r="D10645" s="28"/>
      <c r="E10645" s="28"/>
      <c r="F10645" s="28"/>
      <c r="G10645" s="28"/>
      <c r="H10645" s="28"/>
      <c r="I10645" s="28"/>
      <c r="J10645" s="28"/>
      <c r="K10645" s="28"/>
      <c r="L10645" s="28"/>
      <c r="M10645" s="28"/>
      <c r="N10645" s="28"/>
      <c r="O10645" s="28"/>
      <c r="P10645" s="28"/>
      <c r="Q10645" s="28"/>
      <c r="R10645" s="28"/>
    </row>
    <row r="10646" spans="2:18">
      <c r="B10646" s="28"/>
      <c r="C10646" s="28"/>
      <c r="D10646" s="28"/>
      <c r="E10646" s="28"/>
      <c r="F10646" s="28"/>
      <c r="G10646" s="28"/>
      <c r="H10646" s="28"/>
      <c r="I10646" s="28"/>
      <c r="J10646" s="28"/>
      <c r="K10646" s="28"/>
      <c r="L10646" s="28"/>
      <c r="M10646" s="28"/>
      <c r="N10646" s="28"/>
      <c r="O10646" s="28"/>
      <c r="P10646" s="28"/>
      <c r="Q10646" s="28"/>
      <c r="R10646" s="28"/>
    </row>
    <row r="10647" spans="2:18">
      <c r="B10647" s="28"/>
      <c r="C10647" s="28"/>
      <c r="D10647" s="28"/>
      <c r="E10647" s="28"/>
      <c r="F10647" s="28"/>
      <c r="G10647" s="28"/>
      <c r="H10647" s="28"/>
      <c r="I10647" s="28"/>
      <c r="J10647" s="28"/>
      <c r="K10647" s="28"/>
      <c r="L10647" s="28"/>
      <c r="M10647" s="28"/>
      <c r="N10647" s="28"/>
      <c r="O10647" s="28"/>
      <c r="P10647" s="28"/>
      <c r="Q10647" s="28"/>
      <c r="R10647" s="28"/>
    </row>
    <row r="10648" spans="2:18">
      <c r="B10648" s="28"/>
      <c r="C10648" s="28"/>
      <c r="D10648" s="28"/>
      <c r="E10648" s="28"/>
      <c r="F10648" s="28"/>
      <c r="G10648" s="28"/>
      <c r="H10648" s="28"/>
      <c r="I10648" s="28"/>
      <c r="J10648" s="28"/>
      <c r="K10648" s="28"/>
      <c r="L10648" s="28"/>
      <c r="M10648" s="28"/>
      <c r="N10648" s="28"/>
      <c r="O10648" s="28"/>
      <c r="P10648" s="28"/>
      <c r="Q10648" s="28"/>
      <c r="R10648" s="28"/>
    </row>
    <row r="10649" spans="2:18">
      <c r="B10649" s="28"/>
      <c r="C10649" s="28"/>
      <c r="D10649" s="28"/>
      <c r="E10649" s="28"/>
      <c r="F10649" s="28"/>
      <c r="G10649" s="28"/>
      <c r="H10649" s="28"/>
      <c r="I10649" s="28"/>
      <c r="J10649" s="28"/>
      <c r="K10649" s="28"/>
      <c r="L10649" s="28"/>
      <c r="M10649" s="28"/>
      <c r="N10649" s="28"/>
      <c r="O10649" s="28"/>
      <c r="P10649" s="28"/>
      <c r="Q10649" s="28"/>
      <c r="R10649" s="28"/>
    </row>
    <row r="10650" spans="2:18">
      <c r="B10650" s="28"/>
      <c r="C10650" s="28"/>
      <c r="D10650" s="28"/>
      <c r="E10650" s="28"/>
      <c r="F10650" s="28"/>
      <c r="G10650" s="28"/>
      <c r="H10650" s="28"/>
      <c r="I10650" s="28"/>
      <c r="J10650" s="28"/>
      <c r="K10650" s="28"/>
      <c r="L10650" s="28"/>
      <c r="M10650" s="28"/>
      <c r="N10650" s="28"/>
      <c r="O10650" s="28"/>
      <c r="P10650" s="28"/>
      <c r="Q10650" s="28"/>
      <c r="R10650" s="28"/>
    </row>
    <row r="10651" spans="2:18">
      <c r="B10651" s="28"/>
      <c r="C10651" s="28"/>
      <c r="D10651" s="28"/>
      <c r="E10651" s="28"/>
      <c r="F10651" s="28"/>
      <c r="G10651" s="28"/>
      <c r="H10651" s="28"/>
      <c r="I10651" s="28"/>
      <c r="J10651" s="28"/>
      <c r="K10651" s="28"/>
      <c r="L10651" s="28"/>
      <c r="M10651" s="28"/>
      <c r="N10651" s="28"/>
      <c r="O10651" s="28"/>
      <c r="P10651" s="28"/>
      <c r="Q10651" s="28"/>
      <c r="R10651" s="28"/>
    </row>
    <row r="10652" spans="2:18">
      <c r="B10652" s="28"/>
      <c r="C10652" s="28"/>
      <c r="D10652" s="28"/>
      <c r="E10652" s="28"/>
      <c r="F10652" s="28"/>
      <c r="G10652" s="28"/>
      <c r="H10652" s="28"/>
      <c r="I10652" s="28"/>
      <c r="J10652" s="28"/>
      <c r="K10652" s="28"/>
      <c r="L10652" s="28"/>
      <c r="M10652" s="28"/>
      <c r="N10652" s="28"/>
      <c r="O10652" s="28"/>
      <c r="P10652" s="28"/>
      <c r="Q10652" s="28"/>
      <c r="R10652" s="28"/>
    </row>
    <row r="10653" spans="2:18">
      <c r="B10653" s="28"/>
      <c r="C10653" s="28"/>
      <c r="D10653" s="28"/>
      <c r="E10653" s="28"/>
      <c r="F10653" s="28"/>
      <c r="G10653" s="28"/>
      <c r="H10653" s="28"/>
      <c r="I10653" s="28"/>
      <c r="J10653" s="28"/>
      <c r="K10653" s="28"/>
      <c r="L10653" s="28"/>
      <c r="M10653" s="28"/>
      <c r="N10653" s="28"/>
      <c r="O10653" s="28"/>
      <c r="P10653" s="28"/>
      <c r="Q10653" s="28"/>
      <c r="R10653" s="28"/>
    </row>
    <row r="10654" spans="2:18">
      <c r="B10654" s="28"/>
      <c r="C10654" s="28"/>
      <c r="D10654" s="28"/>
      <c r="E10654" s="28"/>
      <c r="F10654" s="28"/>
      <c r="G10654" s="28"/>
      <c r="H10654" s="28"/>
      <c r="I10654" s="28"/>
      <c r="J10654" s="28"/>
      <c r="K10654" s="28"/>
      <c r="L10654" s="28"/>
      <c r="M10654" s="28"/>
      <c r="N10654" s="28"/>
      <c r="O10654" s="28"/>
      <c r="P10654" s="28"/>
      <c r="Q10654" s="28"/>
      <c r="R10654" s="28"/>
    </row>
    <row r="10655" spans="2:18">
      <c r="B10655" s="28"/>
      <c r="C10655" s="28"/>
      <c r="D10655" s="28"/>
      <c r="E10655" s="28"/>
      <c r="F10655" s="28"/>
      <c r="G10655" s="28"/>
      <c r="H10655" s="28"/>
      <c r="I10655" s="28"/>
      <c r="J10655" s="28"/>
      <c r="K10655" s="28"/>
      <c r="L10655" s="28"/>
      <c r="M10655" s="28"/>
      <c r="N10655" s="28"/>
      <c r="O10655" s="28"/>
      <c r="P10655" s="28"/>
      <c r="Q10655" s="28"/>
      <c r="R10655" s="28"/>
    </row>
    <row r="10656" spans="2:18">
      <c r="B10656" s="28"/>
      <c r="C10656" s="28"/>
      <c r="D10656" s="28"/>
      <c r="E10656" s="28"/>
      <c r="F10656" s="28"/>
      <c r="G10656" s="28"/>
      <c r="H10656" s="28"/>
      <c r="I10656" s="28"/>
      <c r="J10656" s="28"/>
      <c r="K10656" s="28"/>
      <c r="L10656" s="28"/>
      <c r="M10656" s="28"/>
      <c r="N10656" s="28"/>
      <c r="O10656" s="28"/>
      <c r="P10656" s="28"/>
      <c r="Q10656" s="28"/>
      <c r="R10656" s="28"/>
    </row>
    <row r="10657" spans="2:18">
      <c r="B10657" s="28"/>
      <c r="C10657" s="28"/>
      <c r="D10657" s="28"/>
      <c r="E10657" s="28"/>
      <c r="F10657" s="28"/>
      <c r="G10657" s="28"/>
      <c r="H10657" s="28"/>
      <c r="I10657" s="28"/>
      <c r="J10657" s="28"/>
      <c r="K10657" s="28"/>
      <c r="L10657" s="28"/>
      <c r="M10657" s="28"/>
      <c r="N10657" s="28"/>
      <c r="O10657" s="28"/>
      <c r="P10657" s="28"/>
      <c r="Q10657" s="28"/>
      <c r="R10657" s="28"/>
    </row>
    <row r="10658" spans="2:18">
      <c r="B10658" s="28"/>
      <c r="C10658" s="28"/>
      <c r="D10658" s="28"/>
      <c r="E10658" s="28"/>
      <c r="F10658" s="28"/>
      <c r="G10658" s="28"/>
      <c r="H10658" s="28"/>
      <c r="I10658" s="28"/>
      <c r="J10658" s="28"/>
      <c r="K10658" s="28"/>
      <c r="L10658" s="28"/>
      <c r="M10658" s="28"/>
      <c r="N10658" s="28"/>
      <c r="O10658" s="28"/>
      <c r="P10658" s="28"/>
      <c r="Q10658" s="28"/>
      <c r="R10658" s="28"/>
    </row>
    <row r="10659" spans="2:18">
      <c r="B10659" s="28"/>
      <c r="C10659" s="28"/>
      <c r="D10659" s="28"/>
      <c r="E10659" s="28"/>
      <c r="F10659" s="28"/>
      <c r="G10659" s="28"/>
      <c r="H10659" s="28"/>
      <c r="I10659" s="28"/>
      <c r="J10659" s="28"/>
      <c r="K10659" s="28"/>
      <c r="L10659" s="28"/>
      <c r="M10659" s="28"/>
      <c r="N10659" s="28"/>
      <c r="O10659" s="28"/>
      <c r="P10659" s="28"/>
      <c r="Q10659" s="28"/>
      <c r="R10659" s="28"/>
    </row>
    <row r="10660" spans="2:18">
      <c r="B10660" s="28"/>
      <c r="C10660" s="28"/>
      <c r="D10660" s="28"/>
      <c r="E10660" s="28"/>
      <c r="F10660" s="28"/>
      <c r="G10660" s="28"/>
      <c r="H10660" s="28"/>
      <c r="I10660" s="28"/>
      <c r="J10660" s="28"/>
      <c r="K10660" s="28"/>
      <c r="L10660" s="28"/>
      <c r="M10660" s="28"/>
      <c r="N10660" s="28"/>
      <c r="O10660" s="28"/>
      <c r="P10660" s="28"/>
      <c r="Q10660" s="28"/>
      <c r="R10660" s="28"/>
    </row>
    <row r="10661" spans="2:18">
      <c r="B10661" s="28"/>
      <c r="C10661" s="28"/>
      <c r="D10661" s="28"/>
      <c r="E10661" s="28"/>
      <c r="F10661" s="28"/>
      <c r="G10661" s="28"/>
      <c r="H10661" s="28"/>
      <c r="I10661" s="28"/>
      <c r="J10661" s="28"/>
      <c r="K10661" s="28"/>
      <c r="L10661" s="28"/>
      <c r="M10661" s="28"/>
      <c r="N10661" s="28"/>
      <c r="O10661" s="28"/>
      <c r="P10661" s="28"/>
      <c r="Q10661" s="28"/>
      <c r="R10661" s="28"/>
    </row>
    <row r="10662" spans="2:18">
      <c r="B10662" s="28"/>
      <c r="C10662" s="28"/>
      <c r="D10662" s="28"/>
      <c r="E10662" s="28"/>
      <c r="F10662" s="28"/>
      <c r="G10662" s="28"/>
      <c r="H10662" s="28"/>
      <c r="I10662" s="28"/>
      <c r="J10662" s="28"/>
      <c r="K10662" s="28"/>
      <c r="L10662" s="28"/>
      <c r="M10662" s="28"/>
      <c r="N10662" s="28"/>
      <c r="O10662" s="28"/>
      <c r="P10662" s="28"/>
      <c r="Q10662" s="28"/>
      <c r="R10662" s="28"/>
    </row>
    <row r="10663" spans="2:18">
      <c r="B10663" s="28"/>
      <c r="C10663" s="28"/>
      <c r="D10663" s="28"/>
      <c r="E10663" s="28"/>
      <c r="F10663" s="28"/>
      <c r="G10663" s="28"/>
      <c r="H10663" s="28"/>
      <c r="I10663" s="28"/>
      <c r="J10663" s="28"/>
      <c r="K10663" s="28"/>
      <c r="L10663" s="28"/>
      <c r="M10663" s="28"/>
      <c r="N10663" s="28"/>
      <c r="O10663" s="28"/>
      <c r="P10663" s="28"/>
      <c r="Q10663" s="28"/>
      <c r="R10663" s="28"/>
    </row>
    <row r="10664" spans="2:18">
      <c r="B10664" s="28"/>
      <c r="C10664" s="28"/>
      <c r="D10664" s="28"/>
      <c r="E10664" s="28"/>
      <c r="F10664" s="28"/>
      <c r="G10664" s="28"/>
      <c r="H10664" s="28"/>
      <c r="I10664" s="28"/>
      <c r="J10664" s="28"/>
      <c r="K10664" s="28"/>
      <c r="L10664" s="28"/>
      <c r="M10664" s="28"/>
      <c r="N10664" s="28"/>
      <c r="O10664" s="28"/>
      <c r="P10664" s="28"/>
      <c r="Q10664" s="28"/>
      <c r="R10664" s="28"/>
    </row>
    <row r="10665" spans="2:18">
      <c r="B10665" s="28"/>
      <c r="C10665" s="28"/>
      <c r="D10665" s="28"/>
      <c r="E10665" s="28"/>
      <c r="F10665" s="28"/>
      <c r="G10665" s="28"/>
      <c r="H10665" s="28"/>
      <c r="I10665" s="28"/>
      <c r="J10665" s="28"/>
      <c r="K10665" s="28"/>
      <c r="L10665" s="28"/>
      <c r="M10665" s="28"/>
      <c r="N10665" s="28"/>
      <c r="O10665" s="28"/>
      <c r="P10665" s="28"/>
      <c r="Q10665" s="28"/>
      <c r="R10665" s="28"/>
    </row>
    <row r="10666" spans="2:18">
      <c r="B10666" s="28"/>
      <c r="C10666" s="28"/>
      <c r="D10666" s="28"/>
      <c r="E10666" s="28"/>
      <c r="F10666" s="28"/>
      <c r="G10666" s="28"/>
      <c r="H10666" s="28"/>
      <c r="I10666" s="28"/>
      <c r="J10666" s="28"/>
      <c r="K10666" s="28"/>
      <c r="L10666" s="28"/>
      <c r="M10666" s="28"/>
      <c r="N10666" s="28"/>
      <c r="O10666" s="28"/>
      <c r="P10666" s="28"/>
      <c r="Q10666" s="28"/>
      <c r="R10666" s="28"/>
    </row>
    <row r="10667" spans="2:18">
      <c r="B10667" s="28"/>
      <c r="C10667" s="28"/>
      <c r="D10667" s="28"/>
      <c r="E10667" s="28"/>
      <c r="F10667" s="28"/>
      <c r="G10667" s="28"/>
      <c r="H10667" s="28"/>
      <c r="I10667" s="28"/>
      <c r="J10667" s="28"/>
      <c r="K10667" s="28"/>
      <c r="L10667" s="28"/>
      <c r="M10667" s="28"/>
      <c r="N10667" s="28"/>
      <c r="O10667" s="28"/>
      <c r="P10667" s="28"/>
      <c r="Q10667" s="28"/>
      <c r="R10667" s="28"/>
    </row>
    <row r="10668" spans="2:18">
      <c r="B10668" s="28"/>
      <c r="C10668" s="28"/>
      <c r="D10668" s="28"/>
      <c r="E10668" s="28"/>
      <c r="F10668" s="28"/>
      <c r="G10668" s="28"/>
      <c r="H10668" s="28"/>
      <c r="I10668" s="28"/>
      <c r="J10668" s="28"/>
      <c r="K10668" s="28"/>
      <c r="L10668" s="28"/>
      <c r="M10668" s="28"/>
      <c r="N10668" s="28"/>
      <c r="O10668" s="28"/>
      <c r="P10668" s="28"/>
      <c r="Q10668" s="28"/>
      <c r="R10668" s="28"/>
    </row>
    <row r="10669" spans="2:18">
      <c r="B10669" s="28"/>
      <c r="C10669" s="28"/>
      <c r="D10669" s="28"/>
      <c r="E10669" s="28"/>
      <c r="F10669" s="28"/>
      <c r="G10669" s="28"/>
      <c r="H10669" s="28"/>
      <c r="I10669" s="28"/>
      <c r="J10669" s="28"/>
      <c r="K10669" s="28"/>
      <c r="L10669" s="28"/>
      <c r="M10669" s="28"/>
      <c r="N10669" s="28"/>
      <c r="O10669" s="28"/>
      <c r="P10669" s="28"/>
      <c r="Q10669" s="28"/>
      <c r="R10669" s="28"/>
    </row>
    <row r="10670" spans="2:18">
      <c r="B10670" s="28"/>
      <c r="C10670" s="28"/>
      <c r="D10670" s="28"/>
      <c r="E10670" s="28"/>
      <c r="F10670" s="28"/>
      <c r="G10670" s="28"/>
      <c r="H10670" s="28"/>
      <c r="I10670" s="28"/>
      <c r="J10670" s="28"/>
      <c r="K10670" s="28"/>
      <c r="L10670" s="28"/>
      <c r="M10670" s="28"/>
      <c r="N10670" s="28"/>
      <c r="O10670" s="28"/>
      <c r="P10670" s="28"/>
      <c r="Q10670" s="28"/>
      <c r="R10670" s="28"/>
    </row>
    <row r="10671" spans="2:18">
      <c r="B10671" s="28"/>
      <c r="C10671" s="28"/>
      <c r="D10671" s="28"/>
      <c r="E10671" s="28"/>
      <c r="F10671" s="28"/>
      <c r="G10671" s="28"/>
      <c r="H10671" s="28"/>
      <c r="I10671" s="28"/>
      <c r="J10671" s="28"/>
      <c r="K10671" s="28"/>
      <c r="L10671" s="28"/>
      <c r="M10671" s="28"/>
      <c r="N10671" s="28"/>
      <c r="O10671" s="28"/>
      <c r="P10671" s="28"/>
      <c r="Q10671" s="28"/>
      <c r="R10671" s="28"/>
    </row>
    <row r="10672" spans="2:18">
      <c r="B10672" s="28"/>
      <c r="C10672" s="28"/>
      <c r="D10672" s="28"/>
      <c r="E10672" s="28"/>
      <c r="F10672" s="28"/>
      <c r="G10672" s="28"/>
      <c r="H10672" s="28"/>
      <c r="I10672" s="28"/>
      <c r="J10672" s="28"/>
      <c r="K10672" s="28"/>
      <c r="L10672" s="28"/>
      <c r="M10672" s="28"/>
      <c r="N10672" s="28"/>
      <c r="O10672" s="28"/>
      <c r="P10672" s="28"/>
      <c r="Q10672" s="28"/>
      <c r="R10672" s="28"/>
    </row>
    <row r="10673" spans="2:18">
      <c r="B10673" s="28"/>
      <c r="C10673" s="28"/>
      <c r="D10673" s="28"/>
      <c r="E10673" s="28"/>
      <c r="F10673" s="28"/>
      <c r="G10673" s="28"/>
      <c r="H10673" s="28"/>
      <c r="I10673" s="28"/>
      <c r="J10673" s="28"/>
      <c r="K10673" s="28"/>
      <c r="L10673" s="28"/>
      <c r="M10673" s="28"/>
      <c r="N10673" s="28"/>
      <c r="O10673" s="28"/>
      <c r="P10673" s="28"/>
      <c r="Q10673" s="28"/>
      <c r="R10673" s="28"/>
    </row>
    <row r="10674" spans="2:18">
      <c r="B10674" s="28"/>
      <c r="C10674" s="28"/>
      <c r="D10674" s="28"/>
      <c r="E10674" s="28"/>
      <c r="F10674" s="28"/>
      <c r="G10674" s="28"/>
      <c r="H10674" s="28"/>
      <c r="I10674" s="28"/>
      <c r="J10674" s="28"/>
      <c r="K10674" s="28"/>
      <c r="L10674" s="28"/>
      <c r="M10674" s="28"/>
      <c r="N10674" s="28"/>
      <c r="O10674" s="28"/>
      <c r="P10674" s="28"/>
      <c r="Q10674" s="28"/>
      <c r="R10674" s="28"/>
    </row>
    <row r="10675" spans="2:18">
      <c r="B10675" s="28"/>
      <c r="C10675" s="28"/>
      <c r="D10675" s="28"/>
      <c r="E10675" s="28"/>
      <c r="F10675" s="28"/>
      <c r="G10675" s="28"/>
      <c r="H10675" s="28"/>
      <c r="I10675" s="28"/>
      <c r="J10675" s="28"/>
      <c r="K10675" s="28"/>
      <c r="L10675" s="28"/>
      <c r="M10675" s="28"/>
      <c r="N10675" s="28"/>
      <c r="O10675" s="28"/>
      <c r="P10675" s="28"/>
      <c r="Q10675" s="28"/>
      <c r="R10675" s="28"/>
    </row>
    <row r="10676" spans="2:18">
      <c r="B10676" s="28"/>
      <c r="C10676" s="28"/>
      <c r="D10676" s="28"/>
      <c r="E10676" s="28"/>
      <c r="F10676" s="28"/>
      <c r="G10676" s="28"/>
      <c r="H10676" s="28"/>
      <c r="I10676" s="28"/>
      <c r="J10676" s="28"/>
      <c r="K10676" s="28"/>
      <c r="L10676" s="28"/>
      <c r="M10676" s="28"/>
      <c r="N10676" s="28"/>
      <c r="O10676" s="28"/>
      <c r="P10676" s="28"/>
      <c r="Q10676" s="28"/>
      <c r="R10676" s="28"/>
    </row>
    <row r="10677" spans="2:18">
      <c r="B10677" s="28"/>
      <c r="C10677" s="28"/>
      <c r="D10677" s="28"/>
      <c r="E10677" s="28"/>
      <c r="F10677" s="28"/>
      <c r="G10677" s="28"/>
      <c r="H10677" s="28"/>
      <c r="I10677" s="28"/>
      <c r="J10677" s="28"/>
      <c r="K10677" s="28"/>
      <c r="L10677" s="28"/>
      <c r="M10677" s="28"/>
      <c r="N10677" s="28"/>
      <c r="O10677" s="28"/>
      <c r="P10677" s="28"/>
      <c r="Q10677" s="28"/>
      <c r="R10677" s="28"/>
    </row>
    <row r="10678" spans="2:18">
      <c r="B10678" s="28"/>
      <c r="C10678" s="28"/>
      <c r="D10678" s="28"/>
      <c r="E10678" s="28"/>
      <c r="F10678" s="28"/>
      <c r="G10678" s="28"/>
      <c r="H10678" s="28"/>
      <c r="I10678" s="28"/>
      <c r="J10678" s="28"/>
      <c r="K10678" s="28"/>
      <c r="L10678" s="28"/>
      <c r="M10678" s="28"/>
      <c r="N10678" s="28"/>
      <c r="O10678" s="28"/>
      <c r="P10678" s="28"/>
      <c r="Q10678" s="28"/>
      <c r="R10678" s="28"/>
    </row>
    <row r="10679" spans="2:18">
      <c r="B10679" s="28"/>
      <c r="C10679" s="28"/>
      <c r="D10679" s="28"/>
      <c r="E10679" s="28"/>
      <c r="F10679" s="28"/>
      <c r="G10679" s="28"/>
      <c r="H10679" s="28"/>
      <c r="I10679" s="28"/>
      <c r="J10679" s="28"/>
      <c r="K10679" s="28"/>
      <c r="L10679" s="28"/>
      <c r="M10679" s="28"/>
      <c r="N10679" s="28"/>
      <c r="O10679" s="28"/>
      <c r="P10679" s="28"/>
      <c r="Q10679" s="28"/>
      <c r="R10679" s="28"/>
    </row>
    <row r="10680" spans="2:18">
      <c r="B10680" s="28"/>
      <c r="C10680" s="28"/>
      <c r="D10680" s="28"/>
      <c r="E10680" s="28"/>
      <c r="F10680" s="28"/>
      <c r="G10680" s="28"/>
      <c r="H10680" s="28"/>
      <c r="I10680" s="28"/>
      <c r="J10680" s="28"/>
      <c r="K10680" s="28"/>
      <c r="L10680" s="28"/>
      <c r="M10680" s="28"/>
      <c r="N10680" s="28"/>
      <c r="O10680" s="28"/>
      <c r="P10680" s="28"/>
      <c r="Q10680" s="28"/>
      <c r="R10680" s="28"/>
    </row>
    <row r="10681" spans="2:18">
      <c r="B10681" s="28"/>
      <c r="C10681" s="28"/>
      <c r="D10681" s="28"/>
      <c r="E10681" s="28"/>
      <c r="F10681" s="28"/>
      <c r="G10681" s="28"/>
      <c r="H10681" s="28"/>
      <c r="I10681" s="28"/>
      <c r="J10681" s="28"/>
      <c r="K10681" s="28"/>
      <c r="L10681" s="28"/>
      <c r="M10681" s="28"/>
      <c r="N10681" s="28"/>
      <c r="O10681" s="28"/>
      <c r="P10681" s="28"/>
      <c r="Q10681" s="28"/>
      <c r="R10681" s="28"/>
    </row>
    <row r="10682" spans="2:18">
      <c r="B10682" s="28"/>
      <c r="C10682" s="28"/>
      <c r="D10682" s="28"/>
      <c r="E10682" s="28"/>
      <c r="F10682" s="28"/>
      <c r="G10682" s="28"/>
      <c r="H10682" s="28"/>
      <c r="I10682" s="28"/>
      <c r="J10682" s="28"/>
      <c r="K10682" s="28"/>
      <c r="L10682" s="28"/>
      <c r="M10682" s="28"/>
      <c r="N10682" s="28"/>
      <c r="O10682" s="28"/>
      <c r="P10682" s="28"/>
      <c r="Q10682" s="28"/>
      <c r="R10682" s="28"/>
    </row>
    <row r="10683" spans="2:18">
      <c r="B10683" s="28"/>
      <c r="C10683" s="28"/>
      <c r="D10683" s="28"/>
      <c r="E10683" s="28"/>
      <c r="F10683" s="28"/>
      <c r="G10683" s="28"/>
      <c r="H10683" s="28"/>
      <c r="I10683" s="28"/>
      <c r="J10683" s="28"/>
      <c r="K10683" s="28"/>
      <c r="L10683" s="28"/>
      <c r="M10683" s="28"/>
      <c r="N10683" s="28"/>
      <c r="O10683" s="28"/>
      <c r="P10683" s="28"/>
      <c r="Q10683" s="28"/>
      <c r="R10683" s="28"/>
    </row>
    <row r="10684" spans="2:18">
      <c r="B10684" s="28"/>
      <c r="C10684" s="28"/>
      <c r="D10684" s="28"/>
      <c r="E10684" s="28"/>
      <c r="F10684" s="28"/>
      <c r="G10684" s="28"/>
      <c r="H10684" s="28"/>
      <c r="I10684" s="28"/>
      <c r="J10684" s="28"/>
      <c r="K10684" s="28"/>
      <c r="L10684" s="28"/>
      <c r="M10684" s="28"/>
      <c r="N10684" s="28"/>
      <c r="O10684" s="28"/>
      <c r="P10684" s="28"/>
      <c r="Q10684" s="28"/>
      <c r="R10684" s="28"/>
    </row>
    <row r="10685" spans="2:18">
      <c r="B10685" s="28"/>
      <c r="C10685" s="28"/>
      <c r="D10685" s="28"/>
      <c r="E10685" s="28"/>
      <c r="F10685" s="28"/>
      <c r="G10685" s="28"/>
      <c r="H10685" s="28"/>
      <c r="I10685" s="28"/>
      <c r="J10685" s="28"/>
      <c r="K10685" s="28"/>
      <c r="L10685" s="28"/>
      <c r="M10685" s="28"/>
      <c r="N10685" s="28"/>
      <c r="O10685" s="28"/>
      <c r="P10685" s="28"/>
      <c r="Q10685" s="28"/>
      <c r="R10685" s="28"/>
    </row>
    <row r="10686" spans="2:18">
      <c r="B10686" s="28"/>
      <c r="C10686" s="28"/>
      <c r="D10686" s="28"/>
      <c r="E10686" s="28"/>
      <c r="F10686" s="28"/>
      <c r="G10686" s="28"/>
      <c r="H10686" s="28"/>
      <c r="I10686" s="28"/>
      <c r="J10686" s="28"/>
      <c r="K10686" s="28"/>
      <c r="L10686" s="28"/>
      <c r="M10686" s="28"/>
      <c r="N10686" s="28"/>
      <c r="O10686" s="28"/>
      <c r="P10686" s="28"/>
      <c r="Q10686" s="28"/>
      <c r="R10686" s="28"/>
    </row>
    <row r="10687" spans="2:18">
      <c r="B10687" s="28"/>
      <c r="C10687" s="28"/>
      <c r="D10687" s="28"/>
      <c r="E10687" s="28"/>
      <c r="F10687" s="28"/>
      <c r="G10687" s="28"/>
      <c r="H10687" s="28"/>
      <c r="I10687" s="28"/>
      <c r="J10687" s="28"/>
      <c r="K10687" s="28"/>
      <c r="L10687" s="28"/>
      <c r="M10687" s="28"/>
      <c r="N10687" s="28"/>
      <c r="O10687" s="28"/>
      <c r="P10687" s="28"/>
      <c r="Q10687" s="28"/>
      <c r="R10687" s="28"/>
    </row>
    <row r="10688" spans="2:18">
      <c r="B10688" s="28"/>
      <c r="C10688" s="28"/>
      <c r="D10688" s="28"/>
      <c r="E10688" s="28"/>
      <c r="F10688" s="28"/>
      <c r="G10688" s="28"/>
      <c r="H10688" s="28"/>
      <c r="I10688" s="28"/>
      <c r="J10688" s="28"/>
      <c r="K10688" s="28"/>
      <c r="L10688" s="28"/>
      <c r="M10688" s="28"/>
      <c r="N10688" s="28"/>
      <c r="O10688" s="28"/>
      <c r="P10688" s="28"/>
      <c r="Q10688" s="28"/>
      <c r="R10688" s="28"/>
    </row>
    <row r="10689" spans="2:18">
      <c r="B10689" s="28"/>
      <c r="C10689" s="28"/>
      <c r="D10689" s="28"/>
      <c r="E10689" s="28"/>
      <c r="F10689" s="28"/>
      <c r="G10689" s="28"/>
      <c r="H10689" s="28"/>
      <c r="I10689" s="28"/>
      <c r="J10689" s="28"/>
      <c r="K10689" s="28"/>
      <c r="L10689" s="28"/>
      <c r="M10689" s="28"/>
      <c r="N10689" s="28"/>
      <c r="O10689" s="28"/>
      <c r="P10689" s="28"/>
      <c r="Q10689" s="28"/>
      <c r="R10689" s="28"/>
    </row>
    <row r="10690" spans="2:18">
      <c r="B10690" s="28"/>
      <c r="C10690" s="28"/>
      <c r="D10690" s="28"/>
      <c r="E10690" s="28"/>
      <c r="F10690" s="28"/>
      <c r="G10690" s="28"/>
      <c r="H10690" s="28"/>
      <c r="I10690" s="28"/>
      <c r="J10690" s="28"/>
      <c r="K10690" s="28"/>
      <c r="L10690" s="28"/>
      <c r="M10690" s="28"/>
      <c r="N10690" s="28"/>
      <c r="O10690" s="28"/>
      <c r="P10690" s="28"/>
      <c r="Q10690" s="28"/>
      <c r="R10690" s="28"/>
    </row>
    <row r="10691" spans="2:18">
      <c r="B10691" s="28"/>
      <c r="C10691" s="28"/>
      <c r="D10691" s="28"/>
      <c r="E10691" s="28"/>
      <c r="F10691" s="28"/>
      <c r="G10691" s="28"/>
      <c r="H10691" s="28"/>
      <c r="I10691" s="28"/>
      <c r="J10691" s="28"/>
      <c r="K10691" s="28"/>
      <c r="L10691" s="28"/>
      <c r="M10691" s="28"/>
      <c r="N10691" s="28"/>
      <c r="O10691" s="28"/>
      <c r="P10691" s="28"/>
      <c r="Q10691" s="28"/>
      <c r="R10691" s="28"/>
    </row>
    <row r="10692" spans="2:18">
      <c r="B10692" s="28"/>
      <c r="C10692" s="28"/>
      <c r="D10692" s="28"/>
      <c r="E10692" s="28"/>
      <c r="F10692" s="28"/>
      <c r="G10692" s="28"/>
      <c r="H10692" s="28"/>
      <c r="I10692" s="28"/>
      <c r="J10692" s="28"/>
      <c r="K10692" s="28"/>
      <c r="L10692" s="28"/>
      <c r="M10692" s="28"/>
      <c r="N10692" s="28"/>
      <c r="O10692" s="28"/>
      <c r="P10692" s="28"/>
      <c r="Q10692" s="28"/>
      <c r="R10692" s="28"/>
    </row>
    <row r="10693" spans="2:18">
      <c r="B10693" s="28"/>
      <c r="C10693" s="28"/>
      <c r="D10693" s="28"/>
      <c r="E10693" s="28"/>
      <c r="F10693" s="28"/>
      <c r="G10693" s="28"/>
      <c r="H10693" s="28"/>
      <c r="I10693" s="28"/>
      <c r="J10693" s="28"/>
      <c r="K10693" s="28"/>
      <c r="L10693" s="28"/>
      <c r="M10693" s="28"/>
      <c r="N10693" s="28"/>
      <c r="O10693" s="28"/>
      <c r="P10693" s="28"/>
      <c r="Q10693" s="28"/>
      <c r="R10693" s="28"/>
    </row>
    <row r="10694" spans="2:18">
      <c r="B10694" s="28"/>
      <c r="C10694" s="28"/>
      <c r="D10694" s="28"/>
      <c r="E10694" s="28"/>
      <c r="F10694" s="28"/>
      <c r="G10694" s="28"/>
      <c r="H10694" s="28"/>
      <c r="I10694" s="28"/>
      <c r="J10694" s="28"/>
      <c r="K10694" s="28"/>
      <c r="L10694" s="28"/>
      <c r="M10694" s="28"/>
      <c r="N10694" s="28"/>
      <c r="O10694" s="28"/>
      <c r="P10694" s="28"/>
      <c r="Q10694" s="28"/>
      <c r="R10694" s="28"/>
    </row>
    <row r="10695" spans="2:18">
      <c r="B10695" s="28"/>
      <c r="C10695" s="28"/>
      <c r="D10695" s="28"/>
      <c r="E10695" s="28"/>
      <c r="F10695" s="28"/>
      <c r="G10695" s="28"/>
      <c r="H10695" s="28"/>
      <c r="I10695" s="28"/>
      <c r="J10695" s="28"/>
      <c r="K10695" s="28"/>
      <c r="L10695" s="28"/>
      <c r="M10695" s="28"/>
      <c r="N10695" s="28"/>
      <c r="O10695" s="28"/>
      <c r="P10695" s="28"/>
      <c r="Q10695" s="28"/>
      <c r="R10695" s="28"/>
    </row>
    <row r="10696" spans="2:18">
      <c r="B10696" s="28"/>
      <c r="C10696" s="28"/>
      <c r="D10696" s="28"/>
      <c r="E10696" s="28"/>
      <c r="F10696" s="28"/>
      <c r="G10696" s="28"/>
      <c r="H10696" s="28"/>
      <c r="I10696" s="28"/>
      <c r="J10696" s="28"/>
      <c r="K10696" s="28"/>
      <c r="L10696" s="28"/>
      <c r="M10696" s="28"/>
      <c r="N10696" s="28"/>
      <c r="O10696" s="28"/>
      <c r="P10696" s="28"/>
      <c r="Q10696" s="28"/>
      <c r="R10696" s="28"/>
    </row>
    <row r="10697" spans="2:18">
      <c r="B10697" s="28"/>
      <c r="C10697" s="28"/>
      <c r="D10697" s="28"/>
      <c r="E10697" s="28"/>
      <c r="F10697" s="28"/>
      <c r="G10697" s="28"/>
      <c r="H10697" s="28"/>
      <c r="I10697" s="28"/>
      <c r="J10697" s="28"/>
      <c r="K10697" s="28"/>
      <c r="L10697" s="28"/>
      <c r="M10697" s="28"/>
      <c r="N10697" s="28"/>
      <c r="O10697" s="28"/>
      <c r="P10697" s="28"/>
      <c r="Q10697" s="28"/>
      <c r="R10697" s="28"/>
    </row>
    <row r="10698" spans="2:18">
      <c r="B10698" s="28"/>
      <c r="C10698" s="28"/>
      <c r="D10698" s="28"/>
      <c r="E10698" s="28"/>
      <c r="F10698" s="28"/>
      <c r="G10698" s="28"/>
      <c r="H10698" s="28"/>
      <c r="I10698" s="28"/>
      <c r="J10698" s="28"/>
      <c r="K10698" s="28"/>
      <c r="L10698" s="28"/>
      <c r="M10698" s="28"/>
      <c r="N10698" s="28"/>
      <c r="O10698" s="28"/>
      <c r="P10698" s="28"/>
      <c r="Q10698" s="28"/>
      <c r="R10698" s="28"/>
    </row>
    <row r="10699" spans="2:18">
      <c r="B10699" s="28"/>
      <c r="C10699" s="28"/>
      <c r="D10699" s="28"/>
      <c r="E10699" s="28"/>
      <c r="F10699" s="28"/>
      <c r="G10699" s="28"/>
      <c r="H10699" s="28"/>
      <c r="I10699" s="28"/>
      <c r="J10699" s="28"/>
      <c r="K10699" s="28"/>
      <c r="L10699" s="28"/>
      <c r="M10699" s="28"/>
      <c r="N10699" s="28"/>
      <c r="O10699" s="28"/>
      <c r="P10699" s="28"/>
      <c r="Q10699" s="28"/>
      <c r="R10699" s="28"/>
    </row>
    <row r="10700" spans="2:18">
      <c r="B10700" s="28"/>
      <c r="C10700" s="28"/>
      <c r="D10700" s="28"/>
      <c r="E10700" s="28"/>
      <c r="F10700" s="28"/>
      <c r="G10700" s="28"/>
      <c r="H10700" s="28"/>
      <c r="I10700" s="28"/>
      <c r="J10700" s="28"/>
      <c r="K10700" s="28"/>
      <c r="L10700" s="28"/>
      <c r="M10700" s="28"/>
      <c r="N10700" s="28"/>
      <c r="O10700" s="28"/>
      <c r="P10700" s="28"/>
      <c r="Q10700" s="28"/>
      <c r="R10700" s="28"/>
    </row>
    <row r="10701" spans="2:18">
      <c r="B10701" s="28"/>
      <c r="C10701" s="28"/>
      <c r="D10701" s="28"/>
      <c r="E10701" s="28"/>
      <c r="F10701" s="28"/>
      <c r="G10701" s="28"/>
      <c r="H10701" s="28"/>
      <c r="I10701" s="28"/>
      <c r="J10701" s="28"/>
      <c r="K10701" s="28"/>
      <c r="L10701" s="28"/>
      <c r="M10701" s="28"/>
      <c r="N10701" s="28"/>
      <c r="O10701" s="28"/>
      <c r="P10701" s="28"/>
      <c r="Q10701" s="28"/>
      <c r="R10701" s="28"/>
    </row>
    <row r="10702" spans="2:18">
      <c r="B10702" s="28"/>
      <c r="C10702" s="28"/>
      <c r="D10702" s="28"/>
      <c r="E10702" s="28"/>
      <c r="F10702" s="28"/>
      <c r="G10702" s="28"/>
      <c r="H10702" s="28"/>
      <c r="I10702" s="28"/>
      <c r="J10702" s="28"/>
      <c r="K10702" s="28"/>
      <c r="L10702" s="28"/>
      <c r="M10702" s="28"/>
      <c r="N10702" s="28"/>
      <c r="O10702" s="28"/>
      <c r="P10702" s="28"/>
      <c r="Q10702" s="28"/>
      <c r="R10702" s="28"/>
    </row>
    <row r="10703" spans="2:18">
      <c r="B10703" s="28"/>
      <c r="C10703" s="28"/>
      <c r="D10703" s="28"/>
      <c r="E10703" s="28"/>
      <c r="F10703" s="28"/>
      <c r="G10703" s="28"/>
      <c r="H10703" s="28"/>
      <c r="I10703" s="28"/>
      <c r="J10703" s="28"/>
      <c r="K10703" s="28"/>
      <c r="L10703" s="28"/>
      <c r="M10703" s="28"/>
      <c r="N10703" s="28"/>
      <c r="O10703" s="28"/>
      <c r="P10703" s="28"/>
      <c r="Q10703" s="28"/>
      <c r="R10703" s="28"/>
    </row>
    <row r="10704" spans="2:18">
      <c r="B10704" s="28"/>
      <c r="C10704" s="28"/>
      <c r="D10704" s="28"/>
      <c r="E10704" s="28"/>
      <c r="F10704" s="28"/>
      <c r="G10704" s="28"/>
      <c r="H10704" s="28"/>
      <c r="I10704" s="28"/>
      <c r="J10704" s="28"/>
      <c r="K10704" s="28"/>
      <c r="L10704" s="28"/>
      <c r="M10704" s="28"/>
      <c r="N10704" s="28"/>
      <c r="O10704" s="28"/>
      <c r="P10704" s="28"/>
      <c r="Q10704" s="28"/>
      <c r="R10704" s="28"/>
    </row>
    <row r="10705" spans="2:18">
      <c r="B10705" s="28"/>
      <c r="C10705" s="28"/>
      <c r="D10705" s="28"/>
      <c r="E10705" s="28"/>
      <c r="F10705" s="28"/>
      <c r="G10705" s="28"/>
      <c r="H10705" s="28"/>
      <c r="I10705" s="28"/>
      <c r="J10705" s="28"/>
      <c r="K10705" s="28"/>
      <c r="L10705" s="28"/>
      <c r="M10705" s="28"/>
      <c r="N10705" s="28"/>
      <c r="O10705" s="28"/>
      <c r="P10705" s="28"/>
      <c r="Q10705" s="28"/>
      <c r="R10705" s="28"/>
    </row>
    <row r="10706" spans="2:18">
      <c r="B10706" s="28"/>
      <c r="C10706" s="28"/>
      <c r="D10706" s="28"/>
      <c r="E10706" s="28"/>
      <c r="F10706" s="28"/>
      <c r="G10706" s="28"/>
      <c r="H10706" s="28"/>
      <c r="I10706" s="28"/>
      <c r="J10706" s="28"/>
      <c r="K10706" s="28"/>
      <c r="L10706" s="28"/>
      <c r="M10706" s="28"/>
      <c r="N10706" s="28"/>
      <c r="O10706" s="28"/>
      <c r="P10706" s="28"/>
      <c r="Q10706" s="28"/>
      <c r="R10706" s="28"/>
    </row>
    <row r="10707" spans="2:18">
      <c r="B10707" s="28"/>
      <c r="C10707" s="28"/>
      <c r="D10707" s="28"/>
      <c r="E10707" s="28"/>
      <c r="F10707" s="28"/>
      <c r="G10707" s="28"/>
      <c r="H10707" s="28"/>
      <c r="I10707" s="28"/>
      <c r="J10707" s="28"/>
      <c r="K10707" s="28"/>
      <c r="L10707" s="28"/>
      <c r="M10707" s="28"/>
      <c r="N10707" s="28"/>
      <c r="O10707" s="28"/>
      <c r="P10707" s="28"/>
      <c r="Q10707" s="28"/>
      <c r="R10707" s="28"/>
    </row>
    <row r="10708" spans="2:18">
      <c r="B10708" s="28"/>
      <c r="C10708" s="28"/>
      <c r="D10708" s="28"/>
      <c r="E10708" s="28"/>
      <c r="F10708" s="28"/>
      <c r="G10708" s="28"/>
      <c r="H10708" s="28"/>
      <c r="I10708" s="28"/>
      <c r="J10708" s="28"/>
      <c r="K10708" s="28"/>
      <c r="L10708" s="28"/>
      <c r="M10708" s="28"/>
      <c r="N10708" s="28"/>
      <c r="O10708" s="28"/>
      <c r="P10708" s="28"/>
      <c r="Q10708" s="28"/>
      <c r="R10708" s="28"/>
    </row>
    <row r="10709" spans="2:18">
      <c r="B10709" s="28"/>
      <c r="C10709" s="28"/>
      <c r="D10709" s="28"/>
      <c r="E10709" s="28"/>
      <c r="F10709" s="28"/>
      <c r="G10709" s="28"/>
      <c r="H10709" s="28"/>
      <c r="I10709" s="28"/>
      <c r="J10709" s="28"/>
      <c r="K10709" s="28"/>
      <c r="L10709" s="28"/>
      <c r="M10709" s="28"/>
      <c r="N10709" s="28"/>
      <c r="O10709" s="28"/>
      <c r="P10709" s="28"/>
      <c r="Q10709" s="28"/>
      <c r="R10709" s="28"/>
    </row>
    <row r="10710" spans="2:18">
      <c r="B10710" s="28"/>
      <c r="C10710" s="28"/>
      <c r="D10710" s="28"/>
      <c r="E10710" s="28"/>
      <c r="F10710" s="28"/>
      <c r="G10710" s="28"/>
      <c r="H10710" s="28"/>
      <c r="I10710" s="28"/>
      <c r="J10710" s="28"/>
      <c r="K10710" s="28"/>
      <c r="L10710" s="28"/>
      <c r="M10710" s="28"/>
      <c r="N10710" s="28"/>
      <c r="O10710" s="28"/>
      <c r="P10710" s="28"/>
      <c r="Q10710" s="28"/>
      <c r="R10710" s="28"/>
    </row>
    <row r="10711" spans="2:18">
      <c r="B10711" s="28"/>
      <c r="C10711" s="28"/>
      <c r="D10711" s="28"/>
      <c r="E10711" s="28"/>
      <c r="F10711" s="28"/>
      <c r="G10711" s="28"/>
      <c r="H10711" s="28"/>
      <c r="I10711" s="28"/>
      <c r="J10711" s="28"/>
      <c r="K10711" s="28"/>
      <c r="L10711" s="28"/>
      <c r="M10711" s="28"/>
      <c r="N10711" s="28"/>
      <c r="O10711" s="28"/>
      <c r="P10711" s="28"/>
      <c r="Q10711" s="28"/>
      <c r="R10711" s="28"/>
    </row>
    <row r="10712" spans="2:18">
      <c r="B10712" s="28"/>
      <c r="C10712" s="28"/>
      <c r="D10712" s="28"/>
      <c r="E10712" s="28"/>
      <c r="F10712" s="28"/>
      <c r="G10712" s="28"/>
      <c r="H10712" s="28"/>
      <c r="I10712" s="28"/>
      <c r="J10712" s="28"/>
      <c r="K10712" s="28"/>
      <c r="L10712" s="28"/>
      <c r="M10712" s="28"/>
      <c r="N10712" s="28"/>
      <c r="O10712" s="28"/>
      <c r="P10712" s="28"/>
      <c r="Q10712" s="28"/>
      <c r="R10712" s="28"/>
    </row>
    <row r="10713" spans="2:18">
      <c r="B10713" s="28"/>
      <c r="C10713" s="28"/>
      <c r="D10713" s="28"/>
      <c r="E10713" s="28"/>
      <c r="F10713" s="28"/>
      <c r="G10713" s="28"/>
      <c r="H10713" s="28"/>
      <c r="I10713" s="28"/>
      <c r="J10713" s="28"/>
      <c r="K10713" s="28"/>
      <c r="L10713" s="28"/>
      <c r="M10713" s="28"/>
      <c r="N10713" s="28"/>
      <c r="O10713" s="28"/>
      <c r="P10713" s="28"/>
      <c r="Q10713" s="28"/>
      <c r="R10713" s="28"/>
    </row>
    <row r="10714" spans="2:18">
      <c r="B10714" s="28"/>
      <c r="C10714" s="28"/>
      <c r="D10714" s="28"/>
      <c r="E10714" s="28"/>
      <c r="F10714" s="28"/>
      <c r="G10714" s="28"/>
      <c r="H10714" s="28"/>
      <c r="I10714" s="28"/>
      <c r="J10714" s="28"/>
      <c r="K10714" s="28"/>
      <c r="L10714" s="28"/>
      <c r="M10714" s="28"/>
      <c r="N10714" s="28"/>
      <c r="O10714" s="28"/>
      <c r="P10714" s="28"/>
      <c r="Q10714" s="28"/>
      <c r="R10714" s="28"/>
    </row>
    <row r="10715" spans="2:18">
      <c r="B10715" s="28"/>
      <c r="C10715" s="28"/>
      <c r="D10715" s="28"/>
      <c r="E10715" s="28"/>
      <c r="F10715" s="28"/>
      <c r="G10715" s="28"/>
      <c r="H10715" s="28"/>
      <c r="I10715" s="28"/>
      <c r="J10715" s="28"/>
      <c r="K10715" s="28"/>
      <c r="L10715" s="28"/>
      <c r="M10715" s="28"/>
      <c r="N10715" s="28"/>
      <c r="O10715" s="28"/>
      <c r="P10715" s="28"/>
      <c r="Q10715" s="28"/>
      <c r="R10715" s="28"/>
    </row>
    <row r="10716" spans="2:18">
      <c r="B10716" s="28"/>
      <c r="C10716" s="28"/>
      <c r="D10716" s="28"/>
      <c r="E10716" s="28"/>
      <c r="F10716" s="28"/>
      <c r="G10716" s="28"/>
      <c r="H10716" s="28"/>
      <c r="I10716" s="28"/>
      <c r="J10716" s="28"/>
      <c r="K10716" s="28"/>
      <c r="L10716" s="28"/>
      <c r="M10716" s="28"/>
      <c r="N10716" s="28"/>
      <c r="O10716" s="28"/>
      <c r="P10716" s="28"/>
      <c r="Q10716" s="28"/>
      <c r="R10716" s="28"/>
    </row>
    <row r="10717" spans="2:18">
      <c r="B10717" s="28"/>
      <c r="C10717" s="28"/>
      <c r="D10717" s="28"/>
      <c r="E10717" s="28"/>
      <c r="F10717" s="28"/>
      <c r="G10717" s="28"/>
      <c r="H10717" s="28"/>
      <c r="I10717" s="28"/>
      <c r="J10717" s="28"/>
      <c r="K10717" s="28"/>
      <c r="L10717" s="28"/>
      <c r="M10717" s="28"/>
      <c r="N10717" s="28"/>
      <c r="O10717" s="28"/>
      <c r="P10717" s="28"/>
      <c r="Q10717" s="28"/>
      <c r="R10717" s="28"/>
    </row>
    <row r="10718" spans="2:18">
      <c r="B10718" s="28"/>
      <c r="C10718" s="28"/>
      <c r="D10718" s="28"/>
      <c r="E10718" s="28"/>
      <c r="F10718" s="28"/>
      <c r="G10718" s="28"/>
      <c r="H10718" s="28"/>
      <c r="I10718" s="28"/>
      <c r="J10718" s="28"/>
      <c r="K10718" s="28"/>
      <c r="L10718" s="28"/>
      <c r="M10718" s="28"/>
      <c r="N10718" s="28"/>
      <c r="O10718" s="28"/>
      <c r="P10718" s="28"/>
      <c r="Q10718" s="28"/>
      <c r="R10718" s="28"/>
    </row>
    <row r="10719" spans="2:18">
      <c r="B10719" s="28"/>
      <c r="C10719" s="28"/>
      <c r="D10719" s="28"/>
      <c r="E10719" s="28"/>
      <c r="F10719" s="28"/>
      <c r="G10719" s="28"/>
      <c r="H10719" s="28"/>
      <c r="I10719" s="28"/>
      <c r="J10719" s="28"/>
      <c r="K10719" s="28"/>
      <c r="L10719" s="28"/>
      <c r="M10719" s="28"/>
      <c r="N10719" s="28"/>
      <c r="O10719" s="28"/>
      <c r="P10719" s="28"/>
      <c r="Q10719" s="28"/>
      <c r="R10719" s="28"/>
    </row>
    <row r="10720" spans="2:18">
      <c r="B10720" s="28"/>
      <c r="C10720" s="28"/>
      <c r="D10720" s="28"/>
      <c r="E10720" s="28"/>
      <c r="F10720" s="28"/>
      <c r="G10720" s="28"/>
      <c r="H10720" s="28"/>
      <c r="I10720" s="28"/>
      <c r="J10720" s="28"/>
      <c r="K10720" s="28"/>
      <c r="L10720" s="28"/>
      <c r="M10720" s="28"/>
      <c r="N10720" s="28"/>
      <c r="O10720" s="28"/>
      <c r="P10720" s="28"/>
      <c r="Q10720" s="28"/>
      <c r="R10720" s="28"/>
    </row>
    <row r="10721" spans="2:18">
      <c r="B10721" s="28"/>
      <c r="C10721" s="28"/>
      <c r="D10721" s="28"/>
      <c r="E10721" s="28"/>
      <c r="F10721" s="28"/>
      <c r="G10721" s="28"/>
      <c r="H10721" s="28"/>
      <c r="I10721" s="28"/>
      <c r="J10721" s="28"/>
      <c r="K10721" s="28"/>
      <c r="L10721" s="28"/>
      <c r="M10721" s="28"/>
      <c r="N10721" s="28"/>
      <c r="O10721" s="28"/>
      <c r="P10721" s="28"/>
      <c r="Q10721" s="28"/>
      <c r="R10721" s="28"/>
    </row>
    <row r="10722" spans="2:18">
      <c r="B10722" s="28"/>
      <c r="C10722" s="28"/>
      <c r="D10722" s="28"/>
      <c r="E10722" s="28"/>
      <c r="F10722" s="28"/>
      <c r="G10722" s="28"/>
      <c r="H10722" s="28"/>
      <c r="I10722" s="28"/>
      <c r="J10722" s="28"/>
      <c r="K10722" s="28"/>
      <c r="L10722" s="28"/>
      <c r="M10722" s="28"/>
      <c r="N10722" s="28"/>
      <c r="O10722" s="28"/>
      <c r="P10722" s="28"/>
      <c r="Q10722" s="28"/>
      <c r="R10722" s="28"/>
    </row>
    <row r="10723" spans="2:18">
      <c r="B10723" s="28"/>
      <c r="C10723" s="28"/>
      <c r="D10723" s="28"/>
      <c r="E10723" s="28"/>
      <c r="F10723" s="28"/>
      <c r="G10723" s="28"/>
      <c r="H10723" s="28"/>
      <c r="I10723" s="28"/>
      <c r="J10723" s="28"/>
      <c r="K10723" s="28"/>
      <c r="L10723" s="28"/>
      <c r="M10723" s="28"/>
      <c r="N10723" s="28"/>
      <c r="O10723" s="28"/>
      <c r="P10723" s="28"/>
      <c r="Q10723" s="28"/>
      <c r="R10723" s="28"/>
    </row>
    <row r="10724" spans="2:18">
      <c r="B10724" s="28"/>
      <c r="C10724" s="28"/>
      <c r="D10724" s="28"/>
      <c r="E10724" s="28"/>
      <c r="F10724" s="28"/>
      <c r="G10724" s="28"/>
      <c r="H10724" s="28"/>
      <c r="I10724" s="28"/>
      <c r="J10724" s="28"/>
      <c r="K10724" s="28"/>
      <c r="L10724" s="28"/>
      <c r="M10724" s="28"/>
      <c r="N10724" s="28"/>
      <c r="O10724" s="28"/>
      <c r="P10724" s="28"/>
      <c r="Q10724" s="28"/>
      <c r="R10724" s="28"/>
    </row>
    <row r="10725" spans="2:18">
      <c r="B10725" s="28"/>
      <c r="C10725" s="28"/>
      <c r="D10725" s="28"/>
      <c r="E10725" s="28"/>
      <c r="F10725" s="28"/>
      <c r="G10725" s="28"/>
      <c r="H10725" s="28"/>
      <c r="I10725" s="28"/>
      <c r="J10725" s="28"/>
      <c r="K10725" s="28"/>
      <c r="L10725" s="28"/>
      <c r="M10725" s="28"/>
      <c r="N10725" s="28"/>
      <c r="O10725" s="28"/>
      <c r="P10725" s="28"/>
      <c r="Q10725" s="28"/>
      <c r="R10725" s="28"/>
    </row>
    <row r="10726" spans="2:18">
      <c r="B10726" s="28"/>
      <c r="C10726" s="28"/>
      <c r="D10726" s="28"/>
      <c r="E10726" s="28"/>
      <c r="F10726" s="28"/>
      <c r="G10726" s="28"/>
      <c r="H10726" s="28"/>
      <c r="I10726" s="28"/>
      <c r="J10726" s="28"/>
      <c r="K10726" s="28"/>
      <c r="L10726" s="28"/>
      <c r="M10726" s="28"/>
      <c r="N10726" s="28"/>
      <c r="O10726" s="28"/>
      <c r="P10726" s="28"/>
      <c r="Q10726" s="28"/>
      <c r="R10726" s="28"/>
    </row>
    <row r="10727" spans="2:18">
      <c r="B10727" s="28"/>
      <c r="C10727" s="28"/>
      <c r="D10727" s="28"/>
      <c r="E10727" s="28"/>
      <c r="F10727" s="28"/>
      <c r="G10727" s="28"/>
      <c r="H10727" s="28"/>
      <c r="I10727" s="28"/>
      <c r="J10727" s="28"/>
      <c r="K10727" s="28"/>
      <c r="L10727" s="28"/>
      <c r="M10727" s="28"/>
      <c r="N10727" s="28"/>
      <c r="O10727" s="28"/>
      <c r="P10727" s="28"/>
      <c r="Q10727" s="28"/>
      <c r="R10727" s="28"/>
    </row>
    <row r="10728" spans="2:18">
      <c r="B10728" s="28"/>
      <c r="C10728" s="28"/>
      <c r="D10728" s="28"/>
      <c r="E10728" s="28"/>
      <c r="F10728" s="28"/>
      <c r="G10728" s="28"/>
      <c r="H10728" s="28"/>
      <c r="I10728" s="28"/>
      <c r="J10728" s="28"/>
      <c r="K10728" s="28"/>
      <c r="L10728" s="28"/>
      <c r="M10728" s="28"/>
      <c r="N10728" s="28"/>
      <c r="O10728" s="28"/>
      <c r="P10728" s="28"/>
      <c r="Q10728" s="28"/>
      <c r="R10728" s="28"/>
    </row>
    <row r="10729" spans="2:18">
      <c r="B10729" s="28"/>
      <c r="C10729" s="28"/>
      <c r="D10729" s="28"/>
      <c r="E10729" s="28"/>
      <c r="F10729" s="28"/>
      <c r="G10729" s="28"/>
      <c r="H10729" s="28"/>
      <c r="I10729" s="28"/>
      <c r="J10729" s="28"/>
      <c r="K10729" s="28"/>
      <c r="L10729" s="28"/>
      <c r="M10729" s="28"/>
      <c r="N10729" s="28"/>
      <c r="O10729" s="28"/>
      <c r="P10729" s="28"/>
      <c r="Q10729" s="28"/>
      <c r="R10729" s="28"/>
    </row>
    <row r="10730" spans="2:18">
      <c r="B10730" s="28"/>
      <c r="C10730" s="28"/>
      <c r="D10730" s="28"/>
      <c r="E10730" s="28"/>
      <c r="F10730" s="28"/>
      <c r="G10730" s="28"/>
      <c r="H10730" s="28"/>
      <c r="I10730" s="28"/>
      <c r="J10730" s="28"/>
      <c r="K10730" s="28"/>
      <c r="L10730" s="28"/>
      <c r="M10730" s="28"/>
      <c r="N10730" s="28"/>
      <c r="O10730" s="28"/>
      <c r="P10730" s="28"/>
      <c r="Q10730" s="28"/>
      <c r="R10730" s="28"/>
    </row>
    <row r="10731" spans="2:18">
      <c r="B10731" s="28"/>
      <c r="C10731" s="28"/>
      <c r="D10731" s="28"/>
      <c r="E10731" s="28"/>
      <c r="F10731" s="28"/>
      <c r="G10731" s="28"/>
      <c r="H10731" s="28"/>
      <c r="I10731" s="28"/>
      <c r="J10731" s="28"/>
      <c r="K10731" s="28"/>
      <c r="L10731" s="28"/>
      <c r="M10731" s="28"/>
      <c r="N10731" s="28"/>
      <c r="O10731" s="28"/>
      <c r="P10731" s="28"/>
      <c r="Q10731" s="28"/>
      <c r="R10731" s="28"/>
    </row>
    <row r="10732" spans="2:18">
      <c r="B10732" s="28"/>
      <c r="C10732" s="28"/>
      <c r="D10732" s="28"/>
      <c r="E10732" s="28"/>
      <c r="F10732" s="28"/>
      <c r="G10732" s="28"/>
      <c r="H10732" s="28"/>
      <c r="I10732" s="28"/>
      <c r="J10732" s="28"/>
      <c r="K10732" s="28"/>
      <c r="L10732" s="28"/>
      <c r="M10732" s="28"/>
      <c r="N10732" s="28"/>
      <c r="O10732" s="28"/>
      <c r="P10732" s="28"/>
      <c r="Q10732" s="28"/>
      <c r="R10732" s="28"/>
    </row>
    <row r="10733" spans="2:18">
      <c r="B10733" s="28"/>
      <c r="C10733" s="28"/>
      <c r="D10733" s="28"/>
      <c r="E10733" s="28"/>
      <c r="F10733" s="28"/>
      <c r="G10733" s="28"/>
      <c r="H10733" s="28"/>
      <c r="I10733" s="28"/>
      <c r="J10733" s="28"/>
      <c r="K10733" s="28"/>
      <c r="L10733" s="28"/>
      <c r="M10733" s="28"/>
      <c r="N10733" s="28"/>
      <c r="O10733" s="28"/>
      <c r="P10733" s="28"/>
      <c r="Q10733" s="28"/>
      <c r="R10733" s="28"/>
    </row>
    <row r="10734" spans="2:18">
      <c r="B10734" s="28"/>
      <c r="C10734" s="28"/>
      <c r="D10734" s="28"/>
      <c r="E10734" s="28"/>
      <c r="F10734" s="28"/>
      <c r="G10734" s="28"/>
      <c r="H10734" s="28"/>
      <c r="I10734" s="28"/>
      <c r="J10734" s="28"/>
      <c r="K10734" s="28"/>
      <c r="L10734" s="28"/>
      <c r="M10734" s="28"/>
      <c r="N10734" s="28"/>
      <c r="O10734" s="28"/>
      <c r="P10734" s="28"/>
      <c r="Q10734" s="28"/>
      <c r="R10734" s="28"/>
    </row>
    <row r="10735" spans="2:18">
      <c r="B10735" s="28"/>
      <c r="C10735" s="28"/>
      <c r="D10735" s="28"/>
      <c r="E10735" s="28"/>
      <c r="F10735" s="28"/>
      <c r="G10735" s="28"/>
      <c r="H10735" s="28"/>
      <c r="I10735" s="28"/>
      <c r="J10735" s="28"/>
      <c r="K10735" s="28"/>
      <c r="L10735" s="28"/>
      <c r="M10735" s="28"/>
      <c r="N10735" s="28"/>
      <c r="O10735" s="28"/>
      <c r="P10735" s="28"/>
      <c r="Q10735" s="28"/>
      <c r="R10735" s="28"/>
    </row>
    <row r="10736" spans="2:18">
      <c r="B10736" s="28"/>
      <c r="C10736" s="28"/>
      <c r="D10736" s="28"/>
      <c r="E10736" s="28"/>
      <c r="F10736" s="28"/>
      <c r="G10736" s="28"/>
      <c r="H10736" s="28"/>
      <c r="I10736" s="28"/>
      <c r="J10736" s="28"/>
      <c r="K10736" s="28"/>
      <c r="L10736" s="28"/>
      <c r="M10736" s="28"/>
      <c r="N10736" s="28"/>
      <c r="O10736" s="28"/>
      <c r="P10736" s="28"/>
      <c r="Q10736" s="28"/>
      <c r="R10736" s="28"/>
    </row>
    <row r="10737" spans="2:18">
      <c r="B10737" s="28"/>
      <c r="C10737" s="28"/>
      <c r="D10737" s="28"/>
      <c r="E10737" s="28"/>
      <c r="F10737" s="28"/>
      <c r="G10737" s="28"/>
      <c r="H10737" s="28"/>
      <c r="I10737" s="28"/>
      <c r="J10737" s="28"/>
      <c r="K10737" s="28"/>
      <c r="L10737" s="28"/>
      <c r="M10737" s="28"/>
      <c r="N10737" s="28"/>
      <c r="O10737" s="28"/>
      <c r="P10737" s="28"/>
      <c r="Q10737" s="28"/>
      <c r="R10737" s="28"/>
    </row>
    <row r="10738" spans="2:18">
      <c r="B10738" s="28"/>
      <c r="C10738" s="28"/>
      <c r="D10738" s="28"/>
      <c r="E10738" s="28"/>
      <c r="F10738" s="28"/>
      <c r="G10738" s="28"/>
      <c r="H10738" s="28"/>
      <c r="I10738" s="28"/>
      <c r="J10738" s="28"/>
      <c r="K10738" s="28"/>
      <c r="L10738" s="28"/>
      <c r="M10738" s="28"/>
      <c r="N10738" s="28"/>
      <c r="O10738" s="28"/>
      <c r="P10738" s="28"/>
      <c r="Q10738" s="28"/>
      <c r="R10738" s="28"/>
    </row>
    <row r="10739" spans="2:18">
      <c r="B10739" s="28"/>
      <c r="C10739" s="28"/>
      <c r="D10739" s="28"/>
      <c r="E10739" s="28"/>
      <c r="F10739" s="28"/>
      <c r="G10739" s="28"/>
      <c r="H10739" s="28"/>
      <c r="I10739" s="28"/>
      <c r="J10739" s="28"/>
      <c r="K10739" s="28"/>
      <c r="L10739" s="28"/>
      <c r="M10739" s="28"/>
      <c r="N10739" s="28"/>
      <c r="O10739" s="28"/>
      <c r="P10739" s="28"/>
      <c r="Q10739" s="28"/>
      <c r="R10739" s="28"/>
    </row>
    <row r="10740" spans="2:18">
      <c r="B10740" s="28"/>
      <c r="C10740" s="28"/>
      <c r="D10740" s="28"/>
      <c r="E10740" s="28"/>
      <c r="F10740" s="28"/>
      <c r="G10740" s="28"/>
      <c r="H10740" s="28"/>
      <c r="I10740" s="28"/>
      <c r="J10740" s="28"/>
      <c r="K10740" s="28"/>
      <c r="L10740" s="28"/>
      <c r="M10740" s="28"/>
      <c r="N10740" s="28"/>
      <c r="O10740" s="28"/>
      <c r="P10740" s="28"/>
      <c r="Q10740" s="28"/>
      <c r="R10740" s="28"/>
    </row>
    <row r="10741" spans="2:18">
      <c r="B10741" s="28"/>
      <c r="C10741" s="28"/>
      <c r="D10741" s="28"/>
      <c r="E10741" s="28"/>
      <c r="F10741" s="28"/>
      <c r="G10741" s="28"/>
      <c r="H10741" s="28"/>
      <c r="I10741" s="28"/>
      <c r="J10741" s="28"/>
      <c r="K10741" s="28"/>
      <c r="L10741" s="28"/>
      <c r="M10741" s="28"/>
      <c r="N10741" s="28"/>
      <c r="O10741" s="28"/>
      <c r="P10741" s="28"/>
      <c r="Q10741" s="28"/>
      <c r="R10741" s="28"/>
    </row>
    <row r="10742" spans="2:18">
      <c r="B10742" s="28"/>
      <c r="C10742" s="28"/>
      <c r="D10742" s="28"/>
      <c r="E10742" s="28"/>
      <c r="F10742" s="28"/>
      <c r="G10742" s="28"/>
      <c r="H10742" s="28"/>
      <c r="I10742" s="28"/>
      <c r="J10742" s="28"/>
      <c r="K10742" s="28"/>
      <c r="L10742" s="28"/>
      <c r="M10742" s="28"/>
      <c r="N10742" s="28"/>
      <c r="O10742" s="28"/>
      <c r="P10742" s="28"/>
      <c r="Q10742" s="28"/>
      <c r="R10742" s="28"/>
    </row>
    <row r="10743" spans="2:18">
      <c r="B10743" s="28"/>
      <c r="C10743" s="28"/>
      <c r="D10743" s="28"/>
      <c r="E10743" s="28"/>
      <c r="F10743" s="28"/>
      <c r="G10743" s="28"/>
      <c r="H10743" s="28"/>
      <c r="I10743" s="28"/>
      <c r="J10743" s="28"/>
      <c r="K10743" s="28"/>
      <c r="L10743" s="28"/>
      <c r="M10743" s="28"/>
      <c r="N10743" s="28"/>
      <c r="O10743" s="28"/>
      <c r="P10743" s="28"/>
      <c r="Q10743" s="28"/>
      <c r="R10743" s="28"/>
    </row>
    <row r="10744" spans="2:18">
      <c r="B10744" s="28"/>
      <c r="C10744" s="28"/>
      <c r="D10744" s="28"/>
      <c r="E10744" s="28"/>
      <c r="F10744" s="28"/>
      <c r="G10744" s="28"/>
      <c r="H10744" s="28"/>
      <c r="I10744" s="28"/>
      <c r="J10744" s="28"/>
      <c r="K10744" s="28"/>
      <c r="L10744" s="28"/>
      <c r="M10744" s="28"/>
      <c r="N10744" s="28"/>
      <c r="O10744" s="28"/>
      <c r="P10744" s="28"/>
      <c r="Q10744" s="28"/>
      <c r="R10744" s="28"/>
    </row>
    <row r="10745" spans="2:18">
      <c r="B10745" s="28"/>
      <c r="C10745" s="28"/>
      <c r="D10745" s="28"/>
      <c r="E10745" s="28"/>
      <c r="F10745" s="28"/>
      <c r="G10745" s="28"/>
      <c r="H10745" s="28"/>
      <c r="I10745" s="28"/>
      <c r="J10745" s="28"/>
      <c r="K10745" s="28"/>
      <c r="L10745" s="28"/>
      <c r="M10745" s="28"/>
      <c r="N10745" s="28"/>
      <c r="O10745" s="28"/>
      <c r="P10745" s="28"/>
      <c r="Q10745" s="28"/>
      <c r="R10745" s="28"/>
    </row>
    <row r="10746" spans="2:18">
      <c r="B10746" s="28"/>
      <c r="C10746" s="28"/>
      <c r="D10746" s="28"/>
      <c r="E10746" s="28"/>
      <c r="F10746" s="28"/>
      <c r="G10746" s="28"/>
      <c r="H10746" s="28"/>
      <c r="I10746" s="28"/>
      <c r="J10746" s="28"/>
      <c r="K10746" s="28"/>
      <c r="L10746" s="28"/>
      <c r="M10746" s="28"/>
      <c r="N10746" s="28"/>
      <c r="O10746" s="28"/>
      <c r="P10746" s="28"/>
      <c r="Q10746" s="28"/>
      <c r="R10746" s="28"/>
    </row>
    <row r="10747" spans="2:18">
      <c r="B10747" s="28"/>
      <c r="C10747" s="28"/>
      <c r="D10747" s="28"/>
      <c r="E10747" s="28"/>
      <c r="F10747" s="28"/>
      <c r="G10747" s="28"/>
      <c r="H10747" s="28"/>
      <c r="I10747" s="28"/>
      <c r="J10747" s="28"/>
      <c r="K10747" s="28"/>
      <c r="L10747" s="28"/>
      <c r="M10747" s="28"/>
      <c r="N10747" s="28"/>
      <c r="O10747" s="28"/>
      <c r="P10747" s="28"/>
      <c r="Q10747" s="28"/>
      <c r="R10747" s="28"/>
    </row>
    <row r="10748" spans="2:18">
      <c r="B10748" s="28"/>
      <c r="C10748" s="28"/>
      <c r="D10748" s="28"/>
      <c r="E10748" s="28"/>
      <c r="F10748" s="28"/>
      <c r="G10748" s="28"/>
      <c r="H10748" s="28"/>
      <c r="I10748" s="28"/>
      <c r="J10748" s="28"/>
      <c r="K10748" s="28"/>
      <c r="L10748" s="28"/>
      <c r="M10748" s="28"/>
      <c r="N10748" s="28"/>
      <c r="O10748" s="28"/>
      <c r="P10748" s="28"/>
      <c r="Q10748" s="28"/>
      <c r="R10748" s="28"/>
    </row>
    <row r="10749" spans="2:18">
      <c r="B10749" s="28"/>
      <c r="C10749" s="28"/>
      <c r="D10749" s="28"/>
      <c r="E10749" s="28"/>
      <c r="F10749" s="28"/>
      <c r="G10749" s="28"/>
      <c r="H10749" s="28"/>
      <c r="I10749" s="28"/>
      <c r="J10749" s="28"/>
      <c r="K10749" s="28"/>
      <c r="L10749" s="28"/>
      <c r="M10749" s="28"/>
      <c r="N10749" s="28"/>
      <c r="O10749" s="28"/>
      <c r="P10749" s="28"/>
      <c r="Q10749" s="28"/>
      <c r="R10749" s="28"/>
    </row>
    <row r="10750" spans="2:18">
      <c r="B10750" s="28"/>
      <c r="C10750" s="28"/>
      <c r="D10750" s="28"/>
      <c r="E10750" s="28"/>
      <c r="F10750" s="28"/>
      <c r="G10750" s="28"/>
      <c r="H10750" s="28"/>
      <c r="I10750" s="28"/>
      <c r="J10750" s="28"/>
      <c r="K10750" s="28"/>
      <c r="L10750" s="28"/>
      <c r="M10750" s="28"/>
      <c r="N10750" s="28"/>
      <c r="O10750" s="28"/>
      <c r="P10750" s="28"/>
      <c r="Q10750" s="28"/>
      <c r="R10750" s="28"/>
    </row>
    <row r="10751" spans="2:18">
      <c r="B10751" s="28"/>
      <c r="C10751" s="28"/>
      <c r="D10751" s="28"/>
      <c r="E10751" s="28"/>
      <c r="F10751" s="28"/>
      <c r="G10751" s="28"/>
      <c r="H10751" s="28"/>
      <c r="I10751" s="28"/>
      <c r="J10751" s="28"/>
      <c r="K10751" s="28"/>
      <c r="L10751" s="28"/>
      <c r="M10751" s="28"/>
      <c r="N10751" s="28"/>
      <c r="O10751" s="28"/>
      <c r="P10751" s="28"/>
      <c r="Q10751" s="28"/>
      <c r="R10751" s="28"/>
    </row>
    <row r="10752" spans="2:18">
      <c r="B10752" s="28"/>
      <c r="C10752" s="28"/>
      <c r="D10752" s="28"/>
      <c r="E10752" s="28"/>
      <c r="F10752" s="28"/>
      <c r="G10752" s="28"/>
      <c r="H10752" s="28"/>
      <c r="I10752" s="28"/>
      <c r="J10752" s="28"/>
      <c r="K10752" s="28"/>
      <c r="L10752" s="28"/>
      <c r="M10752" s="28"/>
      <c r="N10752" s="28"/>
      <c r="O10752" s="28"/>
      <c r="P10752" s="28"/>
      <c r="Q10752" s="28"/>
      <c r="R10752" s="28"/>
    </row>
    <row r="10753" spans="2:18">
      <c r="B10753" s="28"/>
      <c r="C10753" s="28"/>
      <c r="D10753" s="28"/>
      <c r="E10753" s="28"/>
      <c r="F10753" s="28"/>
      <c r="G10753" s="28"/>
      <c r="H10753" s="28"/>
      <c r="I10753" s="28"/>
      <c r="J10753" s="28"/>
      <c r="K10753" s="28"/>
      <c r="L10753" s="28"/>
      <c r="M10753" s="28"/>
      <c r="N10753" s="28"/>
      <c r="O10753" s="28"/>
      <c r="P10753" s="28"/>
      <c r="Q10753" s="28"/>
      <c r="R10753" s="28"/>
    </row>
    <row r="10754" spans="2:18">
      <c r="B10754" s="28"/>
      <c r="C10754" s="28"/>
      <c r="D10754" s="28"/>
      <c r="E10754" s="28"/>
      <c r="F10754" s="28"/>
      <c r="G10754" s="28"/>
      <c r="H10754" s="28"/>
      <c r="I10754" s="28"/>
      <c r="J10754" s="28"/>
      <c r="K10754" s="28"/>
      <c r="L10754" s="28"/>
      <c r="M10754" s="28"/>
      <c r="N10754" s="28"/>
      <c r="O10754" s="28"/>
      <c r="P10754" s="28"/>
      <c r="Q10754" s="28"/>
      <c r="R10754" s="28"/>
    </row>
    <row r="10755" spans="2:18">
      <c r="B10755" s="28"/>
      <c r="C10755" s="28"/>
      <c r="D10755" s="28"/>
      <c r="E10755" s="28"/>
      <c r="F10755" s="28"/>
      <c r="G10755" s="28"/>
      <c r="H10755" s="28"/>
      <c r="I10755" s="28"/>
      <c r="J10755" s="28"/>
      <c r="K10755" s="28"/>
      <c r="L10755" s="28"/>
      <c r="M10755" s="28"/>
      <c r="N10755" s="28"/>
      <c r="O10755" s="28"/>
      <c r="P10755" s="28"/>
      <c r="Q10755" s="28"/>
      <c r="R10755" s="28"/>
    </row>
    <row r="10756" spans="2:18">
      <c r="B10756" s="28"/>
      <c r="C10756" s="28"/>
      <c r="D10756" s="28"/>
      <c r="E10756" s="28"/>
      <c r="F10756" s="28"/>
      <c r="G10756" s="28"/>
      <c r="H10756" s="28"/>
      <c r="I10756" s="28"/>
      <c r="J10756" s="28"/>
      <c r="K10756" s="28"/>
      <c r="L10756" s="28"/>
      <c r="M10756" s="28"/>
      <c r="N10756" s="28"/>
      <c r="O10756" s="28"/>
      <c r="P10756" s="28"/>
      <c r="Q10756" s="28"/>
      <c r="R10756" s="28"/>
    </row>
    <row r="10757" spans="2:18">
      <c r="B10757" s="28"/>
      <c r="C10757" s="28"/>
      <c r="D10757" s="28"/>
      <c r="E10757" s="28"/>
      <c r="F10757" s="28"/>
      <c r="G10757" s="28"/>
      <c r="H10757" s="28"/>
      <c r="I10757" s="28"/>
      <c r="J10757" s="28"/>
      <c r="K10757" s="28"/>
      <c r="L10757" s="28"/>
      <c r="M10757" s="28"/>
      <c r="N10757" s="28"/>
      <c r="O10757" s="28"/>
      <c r="P10757" s="28"/>
      <c r="Q10757" s="28"/>
      <c r="R10757" s="28"/>
    </row>
    <row r="10758" spans="2:18">
      <c r="B10758" s="28"/>
      <c r="C10758" s="28"/>
      <c r="D10758" s="28"/>
      <c r="E10758" s="28"/>
      <c r="F10758" s="28"/>
      <c r="G10758" s="28"/>
      <c r="H10758" s="28"/>
      <c r="I10758" s="28"/>
      <c r="J10758" s="28"/>
      <c r="K10758" s="28"/>
      <c r="L10758" s="28"/>
      <c r="M10758" s="28"/>
      <c r="N10758" s="28"/>
      <c r="O10758" s="28"/>
      <c r="P10758" s="28"/>
      <c r="Q10758" s="28"/>
      <c r="R10758" s="28"/>
    </row>
    <row r="10759" spans="2:18">
      <c r="B10759" s="28"/>
      <c r="C10759" s="28"/>
      <c r="D10759" s="28"/>
      <c r="E10759" s="28"/>
      <c r="F10759" s="28"/>
      <c r="G10759" s="28"/>
      <c r="H10759" s="28"/>
      <c r="I10759" s="28"/>
      <c r="J10759" s="28"/>
      <c r="K10759" s="28"/>
      <c r="L10759" s="28"/>
      <c r="M10759" s="28"/>
      <c r="N10759" s="28"/>
      <c r="O10759" s="28"/>
      <c r="P10759" s="28"/>
      <c r="Q10759" s="28"/>
      <c r="R10759" s="28"/>
    </row>
    <row r="10760" spans="2:18">
      <c r="B10760" s="28"/>
      <c r="C10760" s="28"/>
      <c r="D10760" s="28"/>
      <c r="E10760" s="28"/>
      <c r="F10760" s="28"/>
      <c r="G10760" s="28"/>
      <c r="H10760" s="28"/>
      <c r="I10760" s="28"/>
      <c r="J10760" s="28"/>
      <c r="K10760" s="28"/>
      <c r="L10760" s="28"/>
      <c r="M10760" s="28"/>
      <c r="N10760" s="28"/>
      <c r="O10760" s="28"/>
      <c r="P10760" s="28"/>
      <c r="Q10760" s="28"/>
      <c r="R10760" s="28"/>
    </row>
    <row r="10761" spans="2:18">
      <c r="B10761" s="28"/>
      <c r="C10761" s="28"/>
      <c r="D10761" s="28"/>
      <c r="E10761" s="28"/>
      <c r="F10761" s="28"/>
      <c r="G10761" s="28"/>
      <c r="H10761" s="28"/>
      <c r="I10761" s="28"/>
      <c r="J10761" s="28"/>
      <c r="K10761" s="28"/>
      <c r="L10761" s="28"/>
      <c r="M10761" s="28"/>
      <c r="N10761" s="28"/>
      <c r="O10761" s="28"/>
      <c r="P10761" s="28"/>
      <c r="Q10761" s="28"/>
      <c r="R10761" s="28"/>
    </row>
    <row r="10762" spans="2:18">
      <c r="B10762" s="28"/>
      <c r="C10762" s="28"/>
      <c r="D10762" s="28"/>
      <c r="E10762" s="28"/>
      <c r="F10762" s="28"/>
      <c r="G10762" s="28"/>
      <c r="H10762" s="28"/>
      <c r="I10762" s="28"/>
      <c r="J10762" s="28"/>
      <c r="K10762" s="28"/>
      <c r="L10762" s="28"/>
      <c r="M10762" s="28"/>
      <c r="N10762" s="28"/>
      <c r="O10762" s="28"/>
      <c r="P10762" s="28"/>
      <c r="Q10762" s="28"/>
      <c r="R10762" s="28"/>
    </row>
    <row r="10763" spans="2:18">
      <c r="B10763" s="28"/>
      <c r="C10763" s="28"/>
      <c r="D10763" s="28"/>
      <c r="E10763" s="28"/>
      <c r="F10763" s="28"/>
      <c r="G10763" s="28"/>
      <c r="H10763" s="28"/>
      <c r="I10763" s="28"/>
      <c r="J10763" s="28"/>
      <c r="K10763" s="28"/>
      <c r="L10763" s="28"/>
      <c r="M10763" s="28"/>
      <c r="N10763" s="28"/>
      <c r="O10763" s="28"/>
      <c r="P10763" s="28"/>
      <c r="Q10763" s="28"/>
      <c r="R10763" s="28"/>
    </row>
    <row r="10764" spans="2:18">
      <c r="B10764" s="28"/>
      <c r="C10764" s="28"/>
      <c r="D10764" s="28"/>
      <c r="E10764" s="28"/>
      <c r="F10764" s="28"/>
      <c r="G10764" s="28"/>
      <c r="H10764" s="28"/>
      <c r="I10764" s="28"/>
      <c r="J10764" s="28"/>
      <c r="K10764" s="28"/>
      <c r="L10764" s="28"/>
      <c r="M10764" s="28"/>
      <c r="N10764" s="28"/>
      <c r="O10764" s="28"/>
      <c r="P10764" s="28"/>
      <c r="Q10764" s="28"/>
      <c r="R10764" s="28"/>
    </row>
    <row r="10765" spans="2:18">
      <c r="B10765" s="28"/>
      <c r="C10765" s="28"/>
      <c r="D10765" s="28"/>
      <c r="E10765" s="28"/>
      <c r="F10765" s="28"/>
      <c r="G10765" s="28"/>
      <c r="H10765" s="28"/>
      <c r="I10765" s="28"/>
      <c r="J10765" s="28"/>
      <c r="K10765" s="28"/>
      <c r="L10765" s="28"/>
      <c r="M10765" s="28"/>
      <c r="N10765" s="28"/>
      <c r="O10765" s="28"/>
      <c r="P10765" s="28"/>
      <c r="Q10765" s="28"/>
      <c r="R10765" s="28"/>
    </row>
    <row r="10766" spans="2:18">
      <c r="B10766" s="28"/>
      <c r="C10766" s="28"/>
      <c r="D10766" s="28"/>
      <c r="E10766" s="28"/>
      <c r="F10766" s="28"/>
      <c r="G10766" s="28"/>
      <c r="H10766" s="28"/>
      <c r="I10766" s="28"/>
      <c r="J10766" s="28"/>
      <c r="K10766" s="28"/>
      <c r="L10766" s="28"/>
      <c r="M10766" s="28"/>
      <c r="N10766" s="28"/>
      <c r="O10766" s="28"/>
      <c r="P10766" s="28"/>
      <c r="Q10766" s="28"/>
      <c r="R10766" s="28"/>
    </row>
    <row r="10767" spans="2:18">
      <c r="B10767" s="28"/>
      <c r="C10767" s="28"/>
      <c r="D10767" s="28"/>
      <c r="E10767" s="28"/>
      <c r="F10767" s="28"/>
      <c r="G10767" s="28"/>
      <c r="H10767" s="28"/>
      <c r="I10767" s="28"/>
      <c r="J10767" s="28"/>
      <c r="K10767" s="28"/>
      <c r="L10767" s="28"/>
      <c r="M10767" s="28"/>
      <c r="N10767" s="28"/>
      <c r="O10767" s="28"/>
      <c r="P10767" s="28"/>
      <c r="Q10767" s="28"/>
      <c r="R10767" s="28"/>
    </row>
    <row r="10768" spans="2:18">
      <c r="B10768" s="28"/>
      <c r="C10768" s="28"/>
      <c r="D10768" s="28"/>
      <c r="E10768" s="28"/>
      <c r="F10768" s="28"/>
      <c r="G10768" s="28"/>
      <c r="H10768" s="28"/>
      <c r="I10768" s="28"/>
      <c r="J10768" s="28"/>
      <c r="K10768" s="28"/>
      <c r="L10768" s="28"/>
      <c r="M10768" s="28"/>
      <c r="N10768" s="28"/>
      <c r="O10768" s="28"/>
      <c r="P10768" s="28"/>
      <c r="Q10768" s="28"/>
      <c r="R10768" s="28"/>
    </row>
    <row r="10769" spans="2:18">
      <c r="B10769" s="28"/>
      <c r="C10769" s="28"/>
      <c r="D10769" s="28"/>
      <c r="E10769" s="28"/>
      <c r="F10769" s="28"/>
      <c r="G10769" s="28"/>
      <c r="H10769" s="28"/>
      <c r="I10769" s="28"/>
      <c r="J10769" s="28"/>
      <c r="K10769" s="28"/>
      <c r="L10769" s="28"/>
      <c r="M10769" s="28"/>
      <c r="N10769" s="28"/>
      <c r="O10769" s="28"/>
      <c r="P10769" s="28"/>
      <c r="Q10769" s="28"/>
      <c r="R10769" s="28"/>
    </row>
    <row r="10770" spans="2:18">
      <c r="B10770" s="28"/>
      <c r="C10770" s="28"/>
      <c r="D10770" s="28"/>
      <c r="E10770" s="28"/>
      <c r="F10770" s="28"/>
      <c r="G10770" s="28"/>
      <c r="H10770" s="28"/>
      <c r="I10770" s="28"/>
      <c r="J10770" s="28"/>
      <c r="K10770" s="28"/>
      <c r="L10770" s="28"/>
      <c r="M10770" s="28"/>
      <c r="N10770" s="28"/>
      <c r="O10770" s="28"/>
      <c r="P10770" s="28"/>
      <c r="Q10770" s="28"/>
      <c r="R10770" s="28"/>
    </row>
    <row r="10771" spans="2:18">
      <c r="B10771" s="28"/>
      <c r="C10771" s="28"/>
      <c r="D10771" s="28"/>
      <c r="E10771" s="28"/>
      <c r="F10771" s="28"/>
      <c r="G10771" s="28"/>
      <c r="H10771" s="28"/>
      <c r="I10771" s="28"/>
      <c r="J10771" s="28"/>
      <c r="K10771" s="28"/>
      <c r="L10771" s="28"/>
      <c r="M10771" s="28"/>
      <c r="N10771" s="28"/>
      <c r="O10771" s="28"/>
      <c r="P10771" s="28"/>
      <c r="Q10771" s="28"/>
      <c r="R10771" s="28"/>
    </row>
    <row r="10772" spans="2:18">
      <c r="B10772" s="28"/>
      <c r="C10772" s="28"/>
      <c r="D10772" s="28"/>
      <c r="E10772" s="28"/>
      <c r="F10772" s="28"/>
      <c r="G10772" s="28"/>
      <c r="H10772" s="28"/>
      <c r="I10772" s="28"/>
      <c r="J10772" s="28"/>
      <c r="K10772" s="28"/>
      <c r="L10772" s="28"/>
      <c r="M10772" s="28"/>
      <c r="N10772" s="28"/>
      <c r="O10772" s="28"/>
      <c r="P10772" s="28"/>
      <c r="Q10772" s="28"/>
      <c r="R10772" s="28"/>
    </row>
    <row r="10773" spans="2:18">
      <c r="B10773" s="28"/>
      <c r="C10773" s="28"/>
      <c r="D10773" s="28"/>
      <c r="E10773" s="28"/>
      <c r="F10773" s="28"/>
      <c r="G10773" s="28"/>
      <c r="H10773" s="28"/>
      <c r="I10773" s="28"/>
      <c r="J10773" s="28"/>
      <c r="K10773" s="28"/>
      <c r="L10773" s="28"/>
      <c r="M10773" s="28"/>
      <c r="N10773" s="28"/>
      <c r="O10773" s="28"/>
      <c r="P10773" s="28"/>
      <c r="Q10773" s="28"/>
      <c r="R10773" s="28"/>
    </row>
    <row r="10774" spans="2:18">
      <c r="B10774" s="28"/>
      <c r="C10774" s="28"/>
      <c r="D10774" s="28"/>
      <c r="E10774" s="28"/>
      <c r="F10774" s="28"/>
      <c r="G10774" s="28"/>
      <c r="H10774" s="28"/>
      <c r="I10774" s="28"/>
      <c r="J10774" s="28"/>
      <c r="K10774" s="28"/>
      <c r="L10774" s="28"/>
      <c r="M10774" s="28"/>
      <c r="N10774" s="28"/>
      <c r="O10774" s="28"/>
      <c r="P10774" s="28"/>
      <c r="Q10774" s="28"/>
      <c r="R10774" s="28"/>
    </row>
    <row r="10775" spans="2:18">
      <c r="B10775" s="28"/>
      <c r="C10775" s="28"/>
      <c r="D10775" s="28"/>
      <c r="E10775" s="28"/>
      <c r="F10775" s="28"/>
      <c r="G10775" s="28"/>
      <c r="H10775" s="28"/>
      <c r="I10775" s="28"/>
      <c r="J10775" s="28"/>
      <c r="K10775" s="28"/>
      <c r="L10775" s="28"/>
      <c r="M10775" s="28"/>
      <c r="N10775" s="28"/>
      <c r="O10775" s="28"/>
      <c r="P10775" s="28"/>
      <c r="Q10775" s="28"/>
      <c r="R10775" s="28"/>
    </row>
    <row r="10776" spans="2:18">
      <c r="B10776" s="28"/>
      <c r="C10776" s="28"/>
      <c r="D10776" s="28"/>
      <c r="E10776" s="28"/>
      <c r="F10776" s="28"/>
      <c r="G10776" s="28"/>
      <c r="H10776" s="28"/>
      <c r="I10776" s="28"/>
      <c r="J10776" s="28"/>
      <c r="K10776" s="28"/>
      <c r="L10776" s="28"/>
      <c r="M10776" s="28"/>
      <c r="N10776" s="28"/>
      <c r="O10776" s="28"/>
      <c r="P10776" s="28"/>
      <c r="Q10776" s="28"/>
      <c r="R10776" s="28"/>
    </row>
    <row r="10777" spans="2:18">
      <c r="B10777" s="28"/>
      <c r="C10777" s="28"/>
      <c r="D10777" s="28"/>
      <c r="E10777" s="28"/>
      <c r="F10777" s="28"/>
      <c r="G10777" s="28"/>
      <c r="H10777" s="28"/>
      <c r="I10777" s="28"/>
      <c r="J10777" s="28"/>
      <c r="K10777" s="28"/>
      <c r="L10777" s="28"/>
      <c r="M10777" s="28"/>
      <c r="N10777" s="28"/>
      <c r="O10777" s="28"/>
      <c r="P10777" s="28"/>
      <c r="Q10777" s="28"/>
      <c r="R10777" s="28"/>
    </row>
    <row r="10778" spans="2:18">
      <c r="B10778" s="28"/>
      <c r="C10778" s="28"/>
      <c r="D10778" s="28"/>
      <c r="E10778" s="28"/>
      <c r="F10778" s="28"/>
      <c r="G10778" s="28"/>
      <c r="H10778" s="28"/>
      <c r="I10778" s="28"/>
      <c r="J10778" s="28"/>
      <c r="K10778" s="28"/>
      <c r="L10778" s="28"/>
      <c r="M10778" s="28"/>
      <c r="N10778" s="28"/>
      <c r="O10778" s="28"/>
      <c r="P10778" s="28"/>
      <c r="Q10778" s="28"/>
      <c r="R10778" s="28"/>
    </row>
    <row r="10779" spans="2:18">
      <c r="B10779" s="28"/>
      <c r="C10779" s="28"/>
      <c r="D10779" s="28"/>
      <c r="E10779" s="28"/>
      <c r="F10779" s="28"/>
      <c r="G10779" s="28"/>
      <c r="H10779" s="28"/>
      <c r="I10779" s="28"/>
      <c r="J10779" s="28"/>
      <c r="K10779" s="28"/>
      <c r="L10779" s="28"/>
      <c r="M10779" s="28"/>
      <c r="N10779" s="28"/>
      <c r="O10779" s="28"/>
      <c r="P10779" s="28"/>
      <c r="Q10779" s="28"/>
      <c r="R10779" s="28"/>
    </row>
    <row r="10780" spans="2:18">
      <c r="B10780" s="28"/>
      <c r="C10780" s="28"/>
      <c r="D10780" s="28"/>
      <c r="E10780" s="28"/>
      <c r="F10780" s="28"/>
      <c r="G10780" s="28"/>
      <c r="H10780" s="28"/>
      <c r="I10780" s="28"/>
      <c r="J10780" s="28"/>
      <c r="K10780" s="28"/>
      <c r="L10780" s="28"/>
      <c r="M10780" s="28"/>
      <c r="N10780" s="28"/>
      <c r="O10780" s="28"/>
      <c r="P10780" s="28"/>
      <c r="Q10780" s="28"/>
      <c r="R10780" s="28"/>
    </row>
    <row r="10781" spans="2:18">
      <c r="B10781" s="28"/>
      <c r="C10781" s="28"/>
      <c r="D10781" s="28"/>
      <c r="E10781" s="28"/>
      <c r="F10781" s="28"/>
      <c r="G10781" s="28"/>
      <c r="H10781" s="28"/>
      <c r="I10781" s="28"/>
      <c r="J10781" s="28"/>
      <c r="K10781" s="28"/>
      <c r="L10781" s="28"/>
      <c r="M10781" s="28"/>
      <c r="N10781" s="28"/>
      <c r="O10781" s="28"/>
      <c r="P10781" s="28"/>
      <c r="Q10781" s="28"/>
      <c r="R10781" s="28"/>
    </row>
    <row r="10782" spans="2:18">
      <c r="B10782" s="28"/>
      <c r="C10782" s="28"/>
      <c r="D10782" s="28"/>
      <c r="E10782" s="28"/>
      <c r="F10782" s="28"/>
      <c r="G10782" s="28"/>
      <c r="H10782" s="28"/>
      <c r="I10782" s="28"/>
      <c r="J10782" s="28"/>
      <c r="K10782" s="28"/>
      <c r="L10782" s="28"/>
      <c r="M10782" s="28"/>
      <c r="N10782" s="28"/>
      <c r="O10782" s="28"/>
      <c r="P10782" s="28"/>
      <c r="Q10782" s="28"/>
      <c r="R10782" s="28"/>
    </row>
    <row r="10783" spans="2:18">
      <c r="B10783" s="28"/>
      <c r="C10783" s="28"/>
      <c r="D10783" s="28"/>
      <c r="E10783" s="28"/>
      <c r="F10783" s="28"/>
      <c r="G10783" s="28"/>
      <c r="H10783" s="28"/>
      <c r="I10783" s="28"/>
      <c r="J10783" s="28"/>
      <c r="K10783" s="28"/>
      <c r="L10783" s="28"/>
      <c r="M10783" s="28"/>
      <c r="N10783" s="28"/>
      <c r="O10783" s="28"/>
      <c r="P10783" s="28"/>
      <c r="Q10783" s="28"/>
      <c r="R10783" s="28"/>
    </row>
    <row r="10784" spans="2:18">
      <c r="B10784" s="28"/>
      <c r="C10784" s="28"/>
      <c r="D10784" s="28"/>
      <c r="E10784" s="28"/>
      <c r="F10784" s="28"/>
      <c r="G10784" s="28"/>
      <c r="H10784" s="28"/>
      <c r="I10784" s="28"/>
      <c r="J10784" s="28"/>
      <c r="K10784" s="28"/>
      <c r="L10784" s="28"/>
      <c r="M10784" s="28"/>
      <c r="N10784" s="28"/>
      <c r="O10784" s="28"/>
      <c r="P10784" s="28"/>
      <c r="Q10784" s="28"/>
      <c r="R10784" s="28"/>
    </row>
    <row r="10785" spans="2:18">
      <c r="B10785" s="28"/>
      <c r="C10785" s="28"/>
      <c r="D10785" s="28"/>
      <c r="E10785" s="28"/>
      <c r="F10785" s="28"/>
      <c r="G10785" s="28"/>
      <c r="H10785" s="28"/>
      <c r="I10785" s="28"/>
      <c r="J10785" s="28"/>
      <c r="K10785" s="28"/>
      <c r="L10785" s="28"/>
      <c r="M10785" s="28"/>
      <c r="N10785" s="28"/>
      <c r="O10785" s="28"/>
      <c r="P10785" s="28"/>
      <c r="Q10785" s="28"/>
      <c r="R10785" s="28"/>
    </row>
    <row r="10786" spans="2:18">
      <c r="B10786" s="28"/>
      <c r="C10786" s="28"/>
      <c r="D10786" s="28"/>
      <c r="E10786" s="28"/>
      <c r="F10786" s="28"/>
      <c r="G10786" s="28"/>
      <c r="H10786" s="28"/>
      <c r="I10786" s="28"/>
      <c r="J10786" s="28"/>
      <c r="K10786" s="28"/>
      <c r="L10786" s="28"/>
      <c r="M10786" s="28"/>
      <c r="N10786" s="28"/>
      <c r="O10786" s="28"/>
      <c r="P10786" s="28"/>
      <c r="Q10786" s="28"/>
      <c r="R10786" s="28"/>
    </row>
    <row r="10787" spans="2:18">
      <c r="B10787" s="28"/>
      <c r="C10787" s="28"/>
      <c r="D10787" s="28"/>
      <c r="E10787" s="28"/>
      <c r="F10787" s="28"/>
      <c r="G10787" s="28"/>
      <c r="H10787" s="28"/>
      <c r="I10787" s="28"/>
      <c r="J10787" s="28"/>
      <c r="K10787" s="28"/>
      <c r="L10787" s="28"/>
      <c r="M10787" s="28"/>
      <c r="N10787" s="28"/>
      <c r="O10787" s="28"/>
      <c r="P10787" s="28"/>
      <c r="Q10787" s="28"/>
      <c r="R10787" s="28"/>
    </row>
    <row r="10788" spans="2:18">
      <c r="B10788" s="28"/>
      <c r="C10788" s="28"/>
      <c r="D10788" s="28"/>
      <c r="E10788" s="28"/>
      <c r="F10788" s="28"/>
      <c r="G10788" s="28"/>
      <c r="H10788" s="28"/>
      <c r="I10788" s="28"/>
      <c r="J10788" s="28"/>
      <c r="K10788" s="28"/>
      <c r="L10788" s="28"/>
      <c r="M10788" s="28"/>
      <c r="N10788" s="28"/>
      <c r="O10788" s="28"/>
      <c r="P10788" s="28"/>
      <c r="Q10788" s="28"/>
      <c r="R10788" s="28"/>
    </row>
    <row r="10789" spans="2:18">
      <c r="B10789" s="28"/>
      <c r="C10789" s="28"/>
      <c r="D10789" s="28"/>
      <c r="E10789" s="28"/>
      <c r="F10789" s="28"/>
      <c r="G10789" s="28"/>
      <c r="H10789" s="28"/>
      <c r="I10789" s="28"/>
      <c r="J10789" s="28"/>
      <c r="K10789" s="28"/>
      <c r="L10789" s="28"/>
      <c r="M10789" s="28"/>
      <c r="N10789" s="28"/>
      <c r="O10789" s="28"/>
      <c r="P10789" s="28"/>
      <c r="Q10789" s="28"/>
      <c r="R10789" s="28"/>
    </row>
    <row r="10790" spans="2:18">
      <c r="B10790" s="28"/>
      <c r="C10790" s="28"/>
      <c r="D10790" s="28"/>
      <c r="E10790" s="28"/>
      <c r="F10790" s="28"/>
      <c r="G10790" s="28"/>
      <c r="H10790" s="28"/>
      <c r="I10790" s="28"/>
      <c r="J10790" s="28"/>
      <c r="K10790" s="28"/>
      <c r="L10790" s="28"/>
      <c r="M10790" s="28"/>
      <c r="N10790" s="28"/>
      <c r="O10790" s="28"/>
      <c r="P10790" s="28"/>
      <c r="Q10790" s="28"/>
      <c r="R10790" s="28"/>
    </row>
    <row r="10791" spans="2:18">
      <c r="B10791" s="28"/>
      <c r="C10791" s="28"/>
      <c r="D10791" s="28"/>
      <c r="E10791" s="28"/>
      <c r="F10791" s="28"/>
      <c r="G10791" s="28"/>
      <c r="H10791" s="28"/>
      <c r="I10791" s="28"/>
      <c r="J10791" s="28"/>
      <c r="K10791" s="28"/>
      <c r="L10791" s="28"/>
      <c r="M10791" s="28"/>
      <c r="N10791" s="28"/>
      <c r="O10791" s="28"/>
      <c r="P10791" s="28"/>
      <c r="Q10791" s="28"/>
      <c r="R10791" s="28"/>
    </row>
    <row r="10792" spans="2:18">
      <c r="B10792" s="28"/>
      <c r="C10792" s="28"/>
      <c r="D10792" s="28"/>
      <c r="E10792" s="28"/>
      <c r="F10792" s="28"/>
      <c r="G10792" s="28"/>
      <c r="H10792" s="28"/>
      <c r="I10792" s="28"/>
      <c r="J10792" s="28"/>
      <c r="K10792" s="28"/>
      <c r="L10792" s="28"/>
      <c r="M10792" s="28"/>
      <c r="N10792" s="28"/>
      <c r="O10792" s="28"/>
      <c r="P10792" s="28"/>
      <c r="Q10792" s="28"/>
      <c r="R10792" s="28"/>
    </row>
    <row r="10793" spans="2:18">
      <c r="B10793" s="28"/>
      <c r="C10793" s="28"/>
      <c r="D10793" s="28"/>
      <c r="E10793" s="28"/>
      <c r="F10793" s="28"/>
      <c r="G10793" s="28"/>
      <c r="H10793" s="28"/>
      <c r="I10793" s="28"/>
      <c r="J10793" s="28"/>
      <c r="K10793" s="28"/>
      <c r="L10793" s="28"/>
      <c r="M10793" s="28"/>
      <c r="N10793" s="28"/>
      <c r="O10793" s="28"/>
      <c r="P10793" s="28"/>
      <c r="Q10793" s="28"/>
      <c r="R10793" s="28"/>
    </row>
    <row r="10794" spans="2:18">
      <c r="B10794" s="28"/>
      <c r="C10794" s="28"/>
      <c r="D10794" s="28"/>
      <c r="E10794" s="28"/>
      <c r="F10794" s="28"/>
      <c r="G10794" s="28"/>
      <c r="H10794" s="28"/>
      <c r="I10794" s="28"/>
      <c r="J10794" s="28"/>
      <c r="K10794" s="28"/>
      <c r="L10794" s="28"/>
      <c r="M10794" s="28"/>
      <c r="N10794" s="28"/>
      <c r="O10794" s="28"/>
      <c r="P10794" s="28"/>
      <c r="Q10794" s="28"/>
      <c r="R10794" s="28"/>
    </row>
    <row r="10795" spans="2:18">
      <c r="B10795" s="28"/>
      <c r="C10795" s="28"/>
      <c r="D10795" s="28"/>
      <c r="E10795" s="28"/>
      <c r="F10795" s="28"/>
      <c r="G10795" s="28"/>
      <c r="H10795" s="28"/>
      <c r="I10795" s="28"/>
      <c r="J10795" s="28"/>
      <c r="K10795" s="28"/>
      <c r="L10795" s="28"/>
      <c r="M10795" s="28"/>
      <c r="N10795" s="28"/>
      <c r="O10795" s="28"/>
      <c r="P10795" s="28"/>
      <c r="Q10795" s="28"/>
      <c r="R10795" s="28"/>
    </row>
    <row r="10796" spans="2:18">
      <c r="B10796" s="28"/>
      <c r="C10796" s="28"/>
      <c r="D10796" s="28"/>
      <c r="E10796" s="28"/>
      <c r="F10796" s="28"/>
      <c r="G10796" s="28"/>
      <c r="H10796" s="28"/>
      <c r="I10796" s="28"/>
      <c r="J10796" s="28"/>
      <c r="K10796" s="28"/>
      <c r="L10796" s="28"/>
      <c r="M10796" s="28"/>
      <c r="N10796" s="28"/>
      <c r="O10796" s="28"/>
      <c r="P10796" s="28"/>
      <c r="Q10796" s="28"/>
      <c r="R10796" s="28"/>
    </row>
    <row r="10797" spans="2:18">
      <c r="B10797" s="28"/>
      <c r="C10797" s="28"/>
      <c r="D10797" s="28"/>
      <c r="E10797" s="28"/>
      <c r="F10797" s="28"/>
      <c r="G10797" s="28"/>
      <c r="H10797" s="28"/>
      <c r="I10797" s="28"/>
      <c r="J10797" s="28"/>
      <c r="K10797" s="28"/>
      <c r="L10797" s="28"/>
      <c r="M10797" s="28"/>
      <c r="N10797" s="28"/>
      <c r="O10797" s="28"/>
      <c r="P10797" s="28"/>
      <c r="Q10797" s="28"/>
      <c r="R10797" s="28"/>
    </row>
    <row r="10798" spans="2:18">
      <c r="B10798" s="28"/>
      <c r="C10798" s="28"/>
      <c r="D10798" s="28"/>
      <c r="E10798" s="28"/>
      <c r="F10798" s="28"/>
      <c r="G10798" s="28"/>
      <c r="H10798" s="28"/>
      <c r="I10798" s="28"/>
      <c r="J10798" s="28"/>
      <c r="K10798" s="28"/>
      <c r="L10798" s="28"/>
      <c r="M10798" s="28"/>
      <c r="N10798" s="28"/>
      <c r="O10798" s="28"/>
      <c r="P10798" s="28"/>
      <c r="Q10798" s="28"/>
      <c r="R10798" s="28"/>
    </row>
    <row r="10799" spans="2:18">
      <c r="B10799" s="28"/>
      <c r="C10799" s="28"/>
      <c r="D10799" s="28"/>
      <c r="E10799" s="28"/>
      <c r="F10799" s="28"/>
      <c r="G10799" s="28"/>
      <c r="H10799" s="28"/>
      <c r="I10799" s="28"/>
      <c r="J10799" s="28"/>
      <c r="K10799" s="28"/>
      <c r="L10799" s="28"/>
      <c r="M10799" s="28"/>
      <c r="N10799" s="28"/>
      <c r="O10799" s="28"/>
      <c r="P10799" s="28"/>
      <c r="Q10799" s="28"/>
      <c r="R10799" s="28"/>
    </row>
    <row r="10800" spans="2:18">
      <c r="B10800" s="28"/>
      <c r="C10800" s="28"/>
      <c r="D10800" s="28"/>
      <c r="E10800" s="28"/>
      <c r="F10800" s="28"/>
      <c r="G10800" s="28"/>
      <c r="H10800" s="28"/>
      <c r="I10800" s="28"/>
      <c r="J10800" s="28"/>
      <c r="K10800" s="28"/>
      <c r="L10800" s="28"/>
      <c r="M10800" s="28"/>
      <c r="N10800" s="28"/>
      <c r="O10800" s="28"/>
      <c r="P10800" s="28"/>
      <c r="Q10800" s="28"/>
      <c r="R10800" s="28"/>
    </row>
    <row r="10801" spans="2:18">
      <c r="B10801" s="28"/>
      <c r="C10801" s="28"/>
      <c r="D10801" s="28"/>
      <c r="E10801" s="28"/>
      <c r="F10801" s="28"/>
      <c r="G10801" s="28"/>
      <c r="H10801" s="28"/>
      <c r="I10801" s="28"/>
      <c r="J10801" s="28"/>
      <c r="K10801" s="28"/>
      <c r="L10801" s="28"/>
      <c r="M10801" s="28"/>
      <c r="N10801" s="28"/>
      <c r="O10801" s="28"/>
      <c r="P10801" s="28"/>
      <c r="Q10801" s="28"/>
      <c r="R10801" s="28"/>
    </row>
    <row r="10802" spans="2:18">
      <c r="B10802" s="28"/>
      <c r="C10802" s="28"/>
      <c r="D10802" s="28"/>
      <c r="E10802" s="28"/>
      <c r="F10802" s="28"/>
      <c r="G10802" s="28"/>
      <c r="H10802" s="28"/>
      <c r="I10802" s="28"/>
      <c r="J10802" s="28"/>
      <c r="K10802" s="28"/>
      <c r="L10802" s="28"/>
      <c r="M10802" s="28"/>
      <c r="N10802" s="28"/>
      <c r="O10802" s="28"/>
      <c r="P10802" s="28"/>
      <c r="Q10802" s="28"/>
      <c r="R10802" s="28"/>
    </row>
    <row r="10803" spans="2:18">
      <c r="B10803" s="28"/>
      <c r="C10803" s="28"/>
      <c r="D10803" s="28"/>
      <c r="E10803" s="28"/>
      <c r="F10803" s="28"/>
      <c r="G10803" s="28"/>
      <c r="H10803" s="28"/>
      <c r="I10803" s="28"/>
      <c r="J10803" s="28"/>
      <c r="K10803" s="28"/>
      <c r="L10803" s="28"/>
      <c r="M10803" s="28"/>
      <c r="N10803" s="28"/>
      <c r="O10803" s="28"/>
      <c r="P10803" s="28"/>
      <c r="Q10803" s="28"/>
      <c r="R10803" s="28"/>
    </row>
    <row r="10804" spans="2:18">
      <c r="B10804" s="28"/>
      <c r="C10804" s="28"/>
      <c r="D10804" s="28"/>
      <c r="E10804" s="28"/>
      <c r="F10804" s="28"/>
      <c r="G10804" s="28"/>
      <c r="H10804" s="28"/>
      <c r="I10804" s="28"/>
      <c r="J10804" s="28"/>
      <c r="K10804" s="28"/>
      <c r="L10804" s="28"/>
      <c r="M10804" s="28"/>
      <c r="N10804" s="28"/>
      <c r="O10804" s="28"/>
      <c r="P10804" s="28"/>
      <c r="Q10804" s="28"/>
      <c r="R10804" s="28"/>
    </row>
    <row r="10805" spans="2:18">
      <c r="B10805" s="28"/>
      <c r="C10805" s="28"/>
      <c r="D10805" s="28"/>
      <c r="E10805" s="28"/>
      <c r="F10805" s="28"/>
      <c r="G10805" s="28"/>
      <c r="H10805" s="28"/>
      <c r="I10805" s="28"/>
      <c r="J10805" s="28"/>
      <c r="K10805" s="28"/>
      <c r="L10805" s="28"/>
      <c r="M10805" s="28"/>
      <c r="N10805" s="28"/>
      <c r="O10805" s="28"/>
      <c r="P10805" s="28"/>
      <c r="Q10805" s="28"/>
      <c r="R10805" s="28"/>
    </row>
    <row r="10806" spans="2:18">
      <c r="B10806" s="28"/>
      <c r="C10806" s="28"/>
      <c r="D10806" s="28"/>
      <c r="E10806" s="28"/>
      <c r="F10806" s="28"/>
      <c r="G10806" s="28"/>
      <c r="H10806" s="28"/>
      <c r="I10806" s="28"/>
      <c r="J10806" s="28"/>
      <c r="K10806" s="28"/>
      <c r="L10806" s="28"/>
      <c r="M10806" s="28"/>
      <c r="N10806" s="28"/>
      <c r="O10806" s="28"/>
      <c r="P10806" s="28"/>
      <c r="Q10806" s="28"/>
      <c r="R10806" s="28"/>
    </row>
    <row r="10807" spans="2:18">
      <c r="B10807" s="28"/>
      <c r="C10807" s="28"/>
      <c r="D10807" s="28"/>
      <c r="E10807" s="28"/>
      <c r="F10807" s="28"/>
      <c r="G10807" s="28"/>
      <c r="H10807" s="28"/>
      <c r="I10807" s="28"/>
      <c r="J10807" s="28"/>
      <c r="K10807" s="28"/>
      <c r="L10807" s="28"/>
      <c r="M10807" s="28"/>
      <c r="N10807" s="28"/>
      <c r="O10807" s="28"/>
      <c r="P10807" s="28"/>
      <c r="Q10807" s="28"/>
      <c r="R10807" s="28"/>
    </row>
    <row r="10808" spans="2:18">
      <c r="B10808" s="28"/>
      <c r="C10808" s="28"/>
      <c r="D10808" s="28"/>
      <c r="E10808" s="28"/>
      <c r="F10808" s="28"/>
      <c r="G10808" s="28"/>
      <c r="H10808" s="28"/>
      <c r="I10808" s="28"/>
      <c r="J10808" s="28"/>
      <c r="K10808" s="28"/>
      <c r="L10808" s="28"/>
      <c r="M10808" s="28"/>
      <c r="N10808" s="28"/>
      <c r="O10808" s="28"/>
      <c r="P10808" s="28"/>
      <c r="Q10808" s="28"/>
      <c r="R10808" s="28"/>
    </row>
    <row r="10809" spans="2:18">
      <c r="B10809" s="28"/>
      <c r="C10809" s="28"/>
      <c r="D10809" s="28"/>
      <c r="E10809" s="28"/>
      <c r="F10809" s="28"/>
      <c r="G10809" s="28"/>
      <c r="H10809" s="28"/>
      <c r="I10809" s="28"/>
      <c r="J10809" s="28"/>
      <c r="K10809" s="28"/>
      <c r="L10809" s="28"/>
      <c r="M10809" s="28"/>
      <c r="N10809" s="28"/>
      <c r="O10809" s="28"/>
      <c r="P10809" s="28"/>
      <c r="Q10809" s="28"/>
      <c r="R10809" s="28"/>
    </row>
    <row r="10810" spans="2:18">
      <c r="B10810" s="28"/>
      <c r="C10810" s="28"/>
      <c r="D10810" s="28"/>
      <c r="E10810" s="28"/>
      <c r="F10810" s="28"/>
      <c r="G10810" s="28"/>
      <c r="H10810" s="28"/>
      <c r="I10810" s="28"/>
      <c r="J10810" s="28"/>
      <c r="K10810" s="28"/>
      <c r="L10810" s="28"/>
      <c r="M10810" s="28"/>
      <c r="N10810" s="28"/>
      <c r="O10810" s="28"/>
      <c r="P10810" s="28"/>
      <c r="Q10810" s="28"/>
      <c r="R10810" s="28"/>
    </row>
    <row r="10811" spans="2:18">
      <c r="B10811" s="28"/>
      <c r="C10811" s="28"/>
      <c r="D10811" s="28"/>
      <c r="E10811" s="28"/>
      <c r="F10811" s="28"/>
      <c r="G10811" s="28"/>
      <c r="H10811" s="28"/>
      <c r="I10811" s="28"/>
      <c r="J10811" s="28"/>
      <c r="K10811" s="28"/>
      <c r="L10811" s="28"/>
      <c r="M10811" s="28"/>
      <c r="N10811" s="28"/>
      <c r="O10811" s="28"/>
      <c r="P10811" s="28"/>
      <c r="Q10811" s="28"/>
      <c r="R10811" s="28"/>
    </row>
    <row r="10812" spans="2:18">
      <c r="B10812" s="28"/>
      <c r="C10812" s="28"/>
      <c r="D10812" s="28"/>
      <c r="E10812" s="28"/>
      <c r="F10812" s="28"/>
      <c r="G10812" s="28"/>
      <c r="H10812" s="28"/>
      <c r="I10812" s="28"/>
      <c r="J10812" s="28"/>
      <c r="K10812" s="28"/>
      <c r="L10812" s="28"/>
      <c r="M10812" s="28"/>
      <c r="N10812" s="28"/>
      <c r="O10812" s="28"/>
      <c r="P10812" s="28"/>
      <c r="Q10812" s="28"/>
      <c r="R10812" s="28"/>
    </row>
    <row r="10813" spans="2:18">
      <c r="B10813" s="28"/>
      <c r="C10813" s="28"/>
      <c r="D10813" s="28"/>
      <c r="E10813" s="28"/>
      <c r="F10813" s="28"/>
      <c r="G10813" s="28"/>
      <c r="H10813" s="28"/>
      <c r="I10813" s="28"/>
      <c r="J10813" s="28"/>
      <c r="K10813" s="28"/>
      <c r="L10813" s="28"/>
      <c r="M10813" s="28"/>
      <c r="N10813" s="28"/>
      <c r="O10813" s="28"/>
      <c r="P10813" s="28"/>
      <c r="Q10813" s="28"/>
      <c r="R10813" s="28"/>
    </row>
    <row r="10814" spans="2:18">
      <c r="B10814" s="28"/>
      <c r="C10814" s="28"/>
      <c r="D10814" s="28"/>
      <c r="E10814" s="28"/>
      <c r="F10814" s="28"/>
      <c r="G10814" s="28"/>
      <c r="H10814" s="28"/>
      <c r="I10814" s="28"/>
      <c r="J10814" s="28"/>
      <c r="K10814" s="28"/>
      <c r="L10814" s="28"/>
      <c r="M10814" s="28"/>
      <c r="N10814" s="28"/>
      <c r="O10814" s="28"/>
      <c r="P10814" s="28"/>
      <c r="Q10814" s="28"/>
      <c r="R10814" s="28"/>
    </row>
    <row r="10815" spans="2:18">
      <c r="B10815" s="28"/>
      <c r="C10815" s="28"/>
      <c r="D10815" s="28"/>
      <c r="E10815" s="28"/>
      <c r="F10815" s="28"/>
      <c r="G10815" s="28"/>
      <c r="H10815" s="28"/>
      <c r="I10815" s="28"/>
      <c r="J10815" s="28"/>
      <c r="K10815" s="28"/>
      <c r="L10815" s="28"/>
      <c r="M10815" s="28"/>
      <c r="N10815" s="28"/>
      <c r="O10815" s="28"/>
      <c r="P10815" s="28"/>
      <c r="Q10815" s="28"/>
      <c r="R10815" s="28"/>
    </row>
    <row r="10816" spans="2:18">
      <c r="B10816" s="28"/>
      <c r="C10816" s="28"/>
      <c r="D10816" s="28"/>
      <c r="E10816" s="28"/>
      <c r="F10816" s="28"/>
      <c r="G10816" s="28"/>
      <c r="H10816" s="28"/>
      <c r="I10816" s="28"/>
      <c r="J10816" s="28"/>
      <c r="K10816" s="28"/>
      <c r="L10816" s="28"/>
      <c r="M10816" s="28"/>
      <c r="N10816" s="28"/>
      <c r="O10816" s="28"/>
      <c r="P10816" s="28"/>
      <c r="Q10816" s="28"/>
      <c r="R10816" s="28"/>
    </row>
    <row r="10817" spans="2:18">
      <c r="B10817" s="28"/>
      <c r="C10817" s="28"/>
      <c r="D10817" s="28"/>
      <c r="E10817" s="28"/>
      <c r="F10817" s="28"/>
      <c r="G10817" s="28"/>
      <c r="H10817" s="28"/>
      <c r="I10817" s="28"/>
      <c r="J10817" s="28"/>
      <c r="K10817" s="28"/>
      <c r="L10817" s="28"/>
      <c r="M10817" s="28"/>
      <c r="N10817" s="28"/>
      <c r="O10817" s="28"/>
      <c r="P10817" s="28"/>
      <c r="Q10817" s="28"/>
      <c r="R10817" s="28"/>
    </row>
    <row r="10818" spans="2:18">
      <c r="B10818" s="28"/>
      <c r="C10818" s="28"/>
      <c r="D10818" s="28"/>
      <c r="E10818" s="28"/>
      <c r="F10818" s="28"/>
      <c r="G10818" s="28"/>
      <c r="H10818" s="28"/>
      <c r="I10818" s="28"/>
      <c r="J10818" s="28"/>
      <c r="K10818" s="28"/>
      <c r="L10818" s="28"/>
      <c r="M10818" s="28"/>
      <c r="N10818" s="28"/>
      <c r="O10818" s="28"/>
      <c r="P10818" s="28"/>
      <c r="Q10818" s="28"/>
      <c r="R10818" s="28"/>
    </row>
    <row r="10819" spans="2:18">
      <c r="B10819" s="28"/>
      <c r="C10819" s="28"/>
      <c r="D10819" s="28"/>
      <c r="E10819" s="28"/>
      <c r="F10819" s="28"/>
      <c r="G10819" s="28"/>
      <c r="H10819" s="28"/>
      <c r="I10819" s="28"/>
      <c r="J10819" s="28"/>
      <c r="K10819" s="28"/>
      <c r="L10819" s="28"/>
      <c r="M10819" s="28"/>
      <c r="N10819" s="28"/>
      <c r="O10819" s="28"/>
      <c r="P10819" s="28"/>
      <c r="Q10819" s="28"/>
      <c r="R10819" s="28"/>
    </row>
    <row r="10820" spans="2:18">
      <c r="B10820" s="28"/>
      <c r="C10820" s="28"/>
      <c r="D10820" s="28"/>
      <c r="E10820" s="28"/>
      <c r="F10820" s="28"/>
      <c r="G10820" s="28"/>
      <c r="H10820" s="28"/>
      <c r="I10820" s="28"/>
      <c r="J10820" s="28"/>
      <c r="K10820" s="28"/>
      <c r="L10820" s="28"/>
      <c r="M10820" s="28"/>
      <c r="N10820" s="28"/>
      <c r="O10820" s="28"/>
      <c r="P10820" s="28"/>
      <c r="Q10820" s="28"/>
      <c r="R10820" s="28"/>
    </row>
    <row r="10821" spans="2:18">
      <c r="B10821" s="28"/>
      <c r="C10821" s="28"/>
      <c r="D10821" s="28"/>
      <c r="E10821" s="28"/>
      <c r="F10821" s="28"/>
      <c r="G10821" s="28"/>
      <c r="H10821" s="28"/>
      <c r="I10821" s="28"/>
      <c r="J10821" s="28"/>
      <c r="K10821" s="28"/>
      <c r="L10821" s="28"/>
      <c r="M10821" s="28"/>
      <c r="N10821" s="28"/>
      <c r="O10821" s="28"/>
      <c r="P10821" s="28"/>
      <c r="Q10821" s="28"/>
      <c r="R10821" s="28"/>
    </row>
    <row r="10822" spans="2:18">
      <c r="B10822" s="28"/>
      <c r="C10822" s="28"/>
      <c r="D10822" s="28"/>
      <c r="E10822" s="28"/>
      <c r="F10822" s="28"/>
      <c r="G10822" s="28"/>
      <c r="H10822" s="28"/>
      <c r="I10822" s="28"/>
      <c r="J10822" s="28"/>
      <c r="K10822" s="28"/>
      <c r="L10822" s="28"/>
      <c r="M10822" s="28"/>
      <c r="N10822" s="28"/>
      <c r="O10822" s="28"/>
      <c r="P10822" s="28"/>
      <c r="Q10822" s="28"/>
      <c r="R10822" s="28"/>
    </row>
    <row r="10823" spans="2:18">
      <c r="B10823" s="28"/>
      <c r="C10823" s="28"/>
      <c r="D10823" s="28"/>
      <c r="E10823" s="28"/>
      <c r="F10823" s="28"/>
      <c r="G10823" s="28"/>
      <c r="H10823" s="28"/>
      <c r="I10823" s="28"/>
      <c r="J10823" s="28"/>
      <c r="K10823" s="28"/>
      <c r="L10823" s="28"/>
      <c r="M10823" s="28"/>
      <c r="N10823" s="28"/>
      <c r="O10823" s="28"/>
      <c r="P10823" s="28"/>
      <c r="Q10823" s="28"/>
      <c r="R10823" s="28"/>
    </row>
    <row r="10824" spans="2:18">
      <c r="B10824" s="28"/>
      <c r="C10824" s="28"/>
      <c r="D10824" s="28"/>
      <c r="E10824" s="28"/>
      <c r="F10824" s="28"/>
      <c r="G10824" s="28"/>
      <c r="H10824" s="28"/>
      <c r="I10824" s="28"/>
      <c r="J10824" s="28"/>
      <c r="K10824" s="28"/>
      <c r="L10824" s="28"/>
      <c r="M10824" s="28"/>
      <c r="N10824" s="28"/>
      <c r="O10824" s="28"/>
      <c r="P10824" s="28"/>
      <c r="Q10824" s="28"/>
      <c r="R10824" s="28"/>
    </row>
    <row r="10825" spans="2:18">
      <c r="B10825" s="28"/>
      <c r="C10825" s="28"/>
      <c r="D10825" s="28"/>
      <c r="E10825" s="28"/>
      <c r="F10825" s="28"/>
      <c r="G10825" s="28"/>
      <c r="H10825" s="28"/>
      <c r="I10825" s="28"/>
      <c r="J10825" s="28"/>
      <c r="K10825" s="28"/>
      <c r="L10825" s="28"/>
      <c r="M10825" s="28"/>
      <c r="N10825" s="28"/>
      <c r="O10825" s="28"/>
      <c r="P10825" s="28"/>
      <c r="Q10825" s="28"/>
      <c r="R10825" s="28"/>
    </row>
    <row r="10826" spans="2:18">
      <c r="B10826" s="28"/>
      <c r="C10826" s="28"/>
      <c r="D10826" s="28"/>
      <c r="E10826" s="28"/>
      <c r="F10826" s="28"/>
      <c r="G10826" s="28"/>
      <c r="H10826" s="28"/>
      <c r="I10826" s="28"/>
      <c r="J10826" s="28"/>
      <c r="K10826" s="28"/>
      <c r="L10826" s="28"/>
      <c r="M10826" s="28"/>
      <c r="N10826" s="28"/>
      <c r="O10826" s="28"/>
      <c r="P10826" s="28"/>
      <c r="Q10826" s="28"/>
      <c r="R10826" s="28"/>
    </row>
    <row r="10827" spans="2:18">
      <c r="B10827" s="28"/>
      <c r="C10827" s="28"/>
      <c r="D10827" s="28"/>
      <c r="E10827" s="28"/>
      <c r="F10827" s="28"/>
      <c r="G10827" s="28"/>
      <c r="H10827" s="28"/>
      <c r="I10827" s="28"/>
      <c r="J10827" s="28"/>
      <c r="K10827" s="28"/>
      <c r="L10827" s="28"/>
      <c r="M10827" s="28"/>
      <c r="N10827" s="28"/>
      <c r="O10827" s="28"/>
      <c r="P10827" s="28"/>
      <c r="Q10827" s="28"/>
      <c r="R10827" s="28"/>
    </row>
    <row r="10828" spans="2:18">
      <c r="B10828" s="28"/>
      <c r="C10828" s="28"/>
      <c r="D10828" s="28"/>
      <c r="E10828" s="28"/>
      <c r="F10828" s="28"/>
      <c r="G10828" s="28"/>
      <c r="H10828" s="28"/>
      <c r="I10828" s="28"/>
      <c r="J10828" s="28"/>
      <c r="K10828" s="28"/>
      <c r="L10828" s="28"/>
      <c r="M10828" s="28"/>
      <c r="N10828" s="28"/>
      <c r="O10828" s="28"/>
      <c r="P10828" s="28"/>
      <c r="Q10828" s="28"/>
      <c r="R10828" s="28"/>
    </row>
    <row r="10829" spans="2:18">
      <c r="B10829" s="28"/>
      <c r="C10829" s="28"/>
      <c r="D10829" s="28"/>
      <c r="E10829" s="28"/>
      <c r="F10829" s="28"/>
      <c r="G10829" s="28"/>
      <c r="H10829" s="28"/>
      <c r="I10829" s="28"/>
      <c r="J10829" s="28"/>
      <c r="K10829" s="28"/>
      <c r="L10829" s="28"/>
      <c r="M10829" s="28"/>
      <c r="N10829" s="28"/>
      <c r="O10829" s="28"/>
      <c r="P10829" s="28"/>
      <c r="Q10829" s="28"/>
      <c r="R10829" s="28"/>
    </row>
    <row r="10830" spans="2:18">
      <c r="B10830" s="28"/>
      <c r="C10830" s="28"/>
      <c r="D10830" s="28"/>
      <c r="E10830" s="28"/>
      <c r="F10830" s="28"/>
      <c r="G10830" s="28"/>
      <c r="H10830" s="28"/>
      <c r="I10830" s="28"/>
      <c r="J10830" s="28"/>
      <c r="K10830" s="28"/>
      <c r="L10830" s="28"/>
      <c r="M10830" s="28"/>
      <c r="N10830" s="28"/>
      <c r="O10830" s="28"/>
      <c r="P10830" s="28"/>
      <c r="Q10830" s="28"/>
      <c r="R10830" s="28"/>
    </row>
    <row r="10831" spans="2:18">
      <c r="B10831" s="28"/>
      <c r="C10831" s="28"/>
      <c r="D10831" s="28"/>
      <c r="E10831" s="28"/>
      <c r="F10831" s="28"/>
      <c r="G10831" s="28"/>
      <c r="H10831" s="28"/>
      <c r="I10831" s="28"/>
      <c r="J10831" s="28"/>
      <c r="K10831" s="28"/>
      <c r="L10831" s="28"/>
      <c r="M10831" s="28"/>
      <c r="N10831" s="28"/>
      <c r="O10831" s="28"/>
      <c r="P10831" s="28"/>
      <c r="Q10831" s="28"/>
      <c r="R10831" s="28"/>
    </row>
    <row r="10832" spans="2:18">
      <c r="B10832" s="28"/>
      <c r="C10832" s="28"/>
      <c r="D10832" s="28"/>
      <c r="E10832" s="28"/>
      <c r="F10832" s="28"/>
      <c r="G10832" s="28"/>
      <c r="H10832" s="28"/>
      <c r="I10832" s="28"/>
      <c r="J10832" s="28"/>
      <c r="K10832" s="28"/>
      <c r="L10832" s="28"/>
      <c r="M10832" s="28"/>
      <c r="N10832" s="28"/>
      <c r="O10832" s="28"/>
      <c r="P10832" s="28"/>
      <c r="Q10832" s="28"/>
      <c r="R10832" s="28"/>
    </row>
    <row r="10833" spans="2:18">
      <c r="B10833" s="28"/>
      <c r="C10833" s="28"/>
      <c r="D10833" s="28"/>
      <c r="E10833" s="28"/>
      <c r="F10833" s="28"/>
      <c r="G10833" s="28"/>
      <c r="H10833" s="28"/>
      <c r="I10833" s="28"/>
      <c r="J10833" s="28"/>
      <c r="K10833" s="28"/>
      <c r="L10833" s="28"/>
      <c r="M10833" s="28"/>
      <c r="N10833" s="28"/>
      <c r="O10833" s="28"/>
      <c r="P10833" s="28"/>
      <c r="Q10833" s="28"/>
      <c r="R10833" s="28"/>
    </row>
    <row r="10834" spans="2:18">
      <c r="B10834" s="28"/>
      <c r="C10834" s="28"/>
      <c r="D10834" s="28"/>
      <c r="E10834" s="28"/>
      <c r="F10834" s="28"/>
      <c r="G10834" s="28"/>
      <c r="H10834" s="28"/>
      <c r="I10834" s="28"/>
      <c r="J10834" s="28"/>
      <c r="K10834" s="28"/>
      <c r="L10834" s="28"/>
      <c r="M10834" s="28"/>
      <c r="N10834" s="28"/>
      <c r="O10834" s="28"/>
      <c r="P10834" s="28"/>
      <c r="Q10834" s="28"/>
      <c r="R10834" s="28"/>
    </row>
    <row r="10835" spans="2:18">
      <c r="B10835" s="28"/>
      <c r="C10835" s="28"/>
      <c r="D10835" s="28"/>
      <c r="E10835" s="28"/>
      <c r="F10835" s="28"/>
      <c r="G10835" s="28"/>
      <c r="H10835" s="28"/>
      <c r="I10835" s="28"/>
      <c r="J10835" s="28"/>
      <c r="K10835" s="28"/>
      <c r="L10835" s="28"/>
      <c r="M10835" s="28"/>
      <c r="N10835" s="28"/>
      <c r="O10835" s="28"/>
      <c r="P10835" s="28"/>
      <c r="Q10835" s="28"/>
      <c r="R10835" s="28"/>
    </row>
    <row r="10836" spans="2:18">
      <c r="B10836" s="28"/>
      <c r="C10836" s="28"/>
      <c r="D10836" s="28"/>
      <c r="E10836" s="28"/>
      <c r="F10836" s="28"/>
      <c r="G10836" s="28"/>
      <c r="H10836" s="28"/>
      <c r="I10836" s="28"/>
      <c r="J10836" s="28"/>
      <c r="K10836" s="28"/>
      <c r="L10836" s="28"/>
      <c r="M10836" s="28"/>
      <c r="N10836" s="28"/>
      <c r="O10836" s="28"/>
      <c r="P10836" s="28"/>
      <c r="Q10836" s="28"/>
      <c r="R10836" s="28"/>
    </row>
    <row r="10837" spans="2:18">
      <c r="B10837" s="28"/>
      <c r="C10837" s="28"/>
      <c r="D10837" s="28"/>
      <c r="E10837" s="28"/>
      <c r="F10837" s="28"/>
      <c r="G10837" s="28"/>
      <c r="H10837" s="28"/>
      <c r="I10837" s="28"/>
      <c r="J10837" s="28"/>
      <c r="K10837" s="28"/>
      <c r="L10837" s="28"/>
      <c r="M10837" s="28"/>
      <c r="N10837" s="28"/>
      <c r="O10837" s="28"/>
      <c r="P10837" s="28"/>
      <c r="Q10837" s="28"/>
      <c r="R10837" s="28"/>
    </row>
    <row r="10838" spans="2:18">
      <c r="B10838" s="28"/>
      <c r="C10838" s="28"/>
      <c r="D10838" s="28"/>
      <c r="E10838" s="28"/>
      <c r="F10838" s="28"/>
      <c r="G10838" s="28"/>
      <c r="H10838" s="28"/>
      <c r="I10838" s="28"/>
      <c r="J10838" s="28"/>
      <c r="K10838" s="28"/>
      <c r="L10838" s="28"/>
      <c r="M10838" s="28"/>
      <c r="N10838" s="28"/>
      <c r="O10838" s="28"/>
      <c r="P10838" s="28"/>
      <c r="Q10838" s="28"/>
      <c r="R10838" s="28"/>
    </row>
    <row r="10839" spans="2:18">
      <c r="B10839" s="28"/>
      <c r="C10839" s="28"/>
      <c r="D10839" s="28"/>
      <c r="E10839" s="28"/>
      <c r="F10839" s="28"/>
      <c r="G10839" s="28"/>
      <c r="H10839" s="28"/>
      <c r="I10839" s="28"/>
      <c r="J10839" s="28"/>
      <c r="K10839" s="28"/>
      <c r="L10839" s="28"/>
      <c r="M10839" s="28"/>
      <c r="N10839" s="28"/>
      <c r="O10839" s="28"/>
      <c r="P10839" s="28"/>
      <c r="Q10839" s="28"/>
      <c r="R10839" s="28"/>
    </row>
    <row r="10840" spans="2:18">
      <c r="B10840" s="28"/>
      <c r="C10840" s="28"/>
      <c r="D10840" s="28"/>
      <c r="E10840" s="28"/>
      <c r="F10840" s="28"/>
      <c r="G10840" s="28"/>
      <c r="H10840" s="28"/>
      <c r="I10840" s="28"/>
      <c r="J10840" s="28"/>
      <c r="K10840" s="28"/>
      <c r="L10840" s="28"/>
      <c r="M10840" s="28"/>
      <c r="N10840" s="28"/>
      <c r="O10840" s="28"/>
      <c r="P10840" s="28"/>
      <c r="Q10840" s="28"/>
      <c r="R10840" s="28"/>
    </row>
    <row r="10841" spans="2:18">
      <c r="B10841" s="28"/>
      <c r="C10841" s="28"/>
      <c r="D10841" s="28"/>
      <c r="E10841" s="28"/>
      <c r="F10841" s="28"/>
      <c r="G10841" s="28"/>
      <c r="H10841" s="28"/>
      <c r="I10841" s="28"/>
      <c r="J10841" s="28"/>
      <c r="K10841" s="28"/>
      <c r="L10841" s="28"/>
      <c r="M10841" s="28"/>
      <c r="N10841" s="28"/>
      <c r="O10841" s="28"/>
      <c r="P10841" s="28"/>
      <c r="Q10841" s="28"/>
      <c r="R10841" s="28"/>
    </row>
    <row r="10842" spans="2:18">
      <c r="B10842" s="28"/>
      <c r="C10842" s="28"/>
      <c r="D10842" s="28"/>
      <c r="E10842" s="28"/>
      <c r="F10842" s="28"/>
      <c r="G10842" s="28"/>
      <c r="H10842" s="28"/>
      <c r="I10842" s="28"/>
      <c r="J10842" s="28"/>
      <c r="K10842" s="28"/>
      <c r="L10842" s="28"/>
      <c r="M10842" s="28"/>
      <c r="N10842" s="28"/>
      <c r="O10842" s="28"/>
      <c r="P10842" s="28"/>
      <c r="Q10842" s="28"/>
      <c r="R10842" s="28"/>
    </row>
    <row r="10843" spans="2:18">
      <c r="B10843" s="28"/>
      <c r="C10843" s="28"/>
      <c r="D10843" s="28"/>
      <c r="E10843" s="28"/>
      <c r="F10843" s="28"/>
      <c r="G10843" s="28"/>
      <c r="H10843" s="28"/>
      <c r="I10843" s="28"/>
      <c r="J10843" s="28"/>
      <c r="K10843" s="28"/>
      <c r="L10843" s="28"/>
      <c r="M10843" s="28"/>
      <c r="N10843" s="28"/>
      <c r="O10843" s="28"/>
      <c r="P10843" s="28"/>
      <c r="Q10843" s="28"/>
      <c r="R10843" s="28"/>
    </row>
    <row r="10844" spans="2:18">
      <c r="B10844" s="28"/>
      <c r="C10844" s="28"/>
      <c r="D10844" s="28"/>
      <c r="E10844" s="28"/>
      <c r="F10844" s="28"/>
      <c r="G10844" s="28"/>
      <c r="H10844" s="28"/>
      <c r="I10844" s="28"/>
      <c r="J10844" s="28"/>
      <c r="K10844" s="28"/>
      <c r="L10844" s="28"/>
      <c r="M10844" s="28"/>
      <c r="N10844" s="28"/>
      <c r="O10844" s="28"/>
      <c r="P10844" s="28"/>
      <c r="Q10844" s="28"/>
      <c r="R10844" s="28"/>
    </row>
    <row r="10845" spans="2:18">
      <c r="B10845" s="28"/>
      <c r="C10845" s="28"/>
      <c r="D10845" s="28"/>
      <c r="E10845" s="28"/>
      <c r="F10845" s="28"/>
      <c r="G10845" s="28"/>
      <c r="H10845" s="28"/>
      <c r="I10845" s="28"/>
      <c r="J10845" s="28"/>
      <c r="K10845" s="28"/>
      <c r="L10845" s="28"/>
      <c r="M10845" s="28"/>
      <c r="N10845" s="28"/>
      <c r="O10845" s="28"/>
      <c r="P10845" s="28"/>
      <c r="Q10845" s="28"/>
      <c r="R10845" s="28"/>
    </row>
    <row r="10846" spans="2:18">
      <c r="B10846" s="28"/>
      <c r="C10846" s="28"/>
      <c r="D10846" s="28"/>
      <c r="E10846" s="28"/>
      <c r="F10846" s="28"/>
      <c r="G10846" s="28"/>
      <c r="H10846" s="28"/>
      <c r="I10846" s="28"/>
      <c r="J10846" s="28"/>
      <c r="K10846" s="28"/>
      <c r="L10846" s="28"/>
      <c r="M10846" s="28"/>
      <c r="N10846" s="28"/>
      <c r="O10846" s="28"/>
      <c r="P10846" s="28"/>
      <c r="Q10846" s="28"/>
      <c r="R10846" s="28"/>
    </row>
    <row r="10847" spans="2:18">
      <c r="B10847" s="28"/>
      <c r="C10847" s="28"/>
      <c r="D10847" s="28"/>
      <c r="E10847" s="28"/>
      <c r="F10847" s="28"/>
      <c r="G10847" s="28"/>
      <c r="H10847" s="28"/>
      <c r="I10847" s="28"/>
      <c r="J10847" s="28"/>
      <c r="K10847" s="28"/>
      <c r="L10847" s="28"/>
      <c r="M10847" s="28"/>
      <c r="N10847" s="28"/>
      <c r="O10847" s="28"/>
      <c r="P10847" s="28"/>
      <c r="Q10847" s="28"/>
      <c r="R10847" s="28"/>
    </row>
    <row r="10848" spans="2:18">
      <c r="B10848" s="28"/>
      <c r="C10848" s="28"/>
      <c r="D10848" s="28"/>
      <c r="E10848" s="28"/>
      <c r="F10848" s="28"/>
      <c r="G10848" s="28"/>
      <c r="H10848" s="28"/>
      <c r="I10848" s="28"/>
      <c r="J10848" s="28"/>
      <c r="K10848" s="28"/>
      <c r="L10848" s="28"/>
      <c r="M10848" s="28"/>
      <c r="N10848" s="28"/>
      <c r="O10848" s="28"/>
      <c r="P10848" s="28"/>
      <c r="Q10848" s="28"/>
      <c r="R10848" s="28"/>
    </row>
    <row r="10849" spans="2:18">
      <c r="B10849" s="28"/>
      <c r="C10849" s="28"/>
      <c r="D10849" s="28"/>
      <c r="E10849" s="28"/>
      <c r="F10849" s="28"/>
      <c r="G10849" s="28"/>
      <c r="H10849" s="28"/>
      <c r="I10849" s="28"/>
      <c r="J10849" s="28"/>
      <c r="K10849" s="28"/>
      <c r="L10849" s="28"/>
      <c r="M10849" s="28"/>
      <c r="N10849" s="28"/>
      <c r="O10849" s="28"/>
      <c r="P10849" s="28"/>
      <c r="Q10849" s="28"/>
      <c r="R10849" s="28"/>
    </row>
    <row r="10850" spans="2:18">
      <c r="B10850" s="28"/>
      <c r="C10850" s="28"/>
      <c r="D10850" s="28"/>
      <c r="E10850" s="28"/>
      <c r="F10850" s="28"/>
      <c r="G10850" s="28"/>
      <c r="H10850" s="28"/>
      <c r="I10850" s="28"/>
      <c r="J10850" s="28"/>
      <c r="K10850" s="28"/>
      <c r="L10850" s="28"/>
      <c r="M10850" s="28"/>
      <c r="N10850" s="28"/>
      <c r="O10850" s="28"/>
      <c r="P10850" s="28"/>
      <c r="Q10850" s="28"/>
      <c r="R10850" s="28"/>
    </row>
    <row r="10851" spans="2:18">
      <c r="B10851" s="28"/>
      <c r="C10851" s="28"/>
      <c r="D10851" s="28"/>
      <c r="E10851" s="28"/>
      <c r="F10851" s="28"/>
      <c r="G10851" s="28"/>
      <c r="H10851" s="28"/>
      <c r="I10851" s="28"/>
      <c r="J10851" s="28"/>
      <c r="K10851" s="28"/>
      <c r="L10851" s="28"/>
      <c r="M10851" s="28"/>
      <c r="N10851" s="28"/>
      <c r="O10851" s="28"/>
      <c r="P10851" s="28"/>
      <c r="Q10851" s="28"/>
      <c r="R10851" s="28"/>
    </row>
    <row r="10852" spans="2:18">
      <c r="B10852" s="28"/>
      <c r="C10852" s="28"/>
      <c r="D10852" s="28"/>
      <c r="E10852" s="28"/>
      <c r="F10852" s="28"/>
      <c r="G10852" s="28"/>
      <c r="H10852" s="28"/>
      <c r="I10852" s="28"/>
      <c r="J10852" s="28"/>
      <c r="K10852" s="28"/>
      <c r="L10852" s="28"/>
      <c r="M10852" s="28"/>
      <c r="N10852" s="28"/>
      <c r="O10852" s="28"/>
      <c r="P10852" s="28"/>
      <c r="Q10852" s="28"/>
      <c r="R10852" s="28"/>
    </row>
    <row r="10853" spans="2:18">
      <c r="B10853" s="28"/>
      <c r="C10853" s="28"/>
      <c r="D10853" s="28"/>
      <c r="E10853" s="28"/>
      <c r="F10853" s="28"/>
      <c r="G10853" s="28"/>
      <c r="H10853" s="28"/>
      <c r="I10853" s="28"/>
      <c r="J10853" s="28"/>
      <c r="K10853" s="28"/>
      <c r="L10853" s="28"/>
      <c r="M10853" s="28"/>
      <c r="N10853" s="28"/>
      <c r="O10853" s="28"/>
      <c r="P10853" s="28"/>
      <c r="Q10853" s="28"/>
      <c r="R10853" s="28"/>
    </row>
    <row r="10854" spans="2:18">
      <c r="B10854" s="28"/>
      <c r="C10854" s="28"/>
      <c r="D10854" s="28"/>
      <c r="E10854" s="28"/>
      <c r="F10854" s="28"/>
      <c r="G10854" s="28"/>
      <c r="H10854" s="28"/>
      <c r="I10854" s="28"/>
      <c r="J10854" s="28"/>
      <c r="K10854" s="28"/>
      <c r="L10854" s="28"/>
      <c r="M10854" s="28"/>
      <c r="N10854" s="28"/>
      <c r="O10854" s="28"/>
      <c r="P10854" s="28"/>
      <c r="Q10854" s="28"/>
      <c r="R10854" s="28"/>
    </row>
    <row r="10855" spans="2:18">
      <c r="B10855" s="28"/>
      <c r="C10855" s="28"/>
      <c r="D10855" s="28"/>
      <c r="E10855" s="28"/>
      <c r="F10855" s="28"/>
      <c r="G10855" s="28"/>
      <c r="H10855" s="28"/>
      <c r="I10855" s="28"/>
      <c r="J10855" s="28"/>
      <c r="K10855" s="28"/>
      <c r="L10855" s="28"/>
      <c r="M10855" s="28"/>
      <c r="N10855" s="28"/>
      <c r="O10855" s="28"/>
      <c r="P10855" s="28"/>
      <c r="Q10855" s="28"/>
      <c r="R10855" s="28"/>
    </row>
    <row r="10856" spans="2:18">
      <c r="B10856" s="28"/>
      <c r="C10856" s="28"/>
      <c r="D10856" s="28"/>
      <c r="E10856" s="28"/>
      <c r="F10856" s="28"/>
      <c r="G10856" s="28"/>
      <c r="H10856" s="28"/>
      <c r="I10856" s="28"/>
      <c r="J10856" s="28"/>
      <c r="K10856" s="28"/>
      <c r="L10856" s="28"/>
      <c r="M10856" s="28"/>
      <c r="N10856" s="28"/>
      <c r="O10856" s="28"/>
      <c r="P10856" s="28"/>
      <c r="Q10856" s="28"/>
      <c r="R10856" s="28"/>
    </row>
    <row r="10857" spans="2:18">
      <c r="B10857" s="28"/>
      <c r="C10857" s="28"/>
      <c r="D10857" s="28"/>
      <c r="E10857" s="28"/>
      <c r="F10857" s="28"/>
      <c r="G10857" s="28"/>
      <c r="H10857" s="28"/>
      <c r="I10857" s="28"/>
      <c r="J10857" s="28"/>
      <c r="K10857" s="28"/>
      <c r="L10857" s="28"/>
      <c r="M10857" s="28"/>
      <c r="N10857" s="28"/>
      <c r="O10857" s="28"/>
      <c r="P10857" s="28"/>
      <c r="Q10857" s="28"/>
      <c r="R10857" s="28"/>
    </row>
    <row r="10858" spans="2:18">
      <c r="B10858" s="28"/>
      <c r="C10858" s="28"/>
      <c r="D10858" s="28"/>
      <c r="E10858" s="28"/>
      <c r="F10858" s="28"/>
      <c r="G10858" s="28"/>
      <c r="H10858" s="28"/>
      <c r="I10858" s="28"/>
      <c r="J10858" s="28"/>
      <c r="K10858" s="28"/>
      <c r="L10858" s="28"/>
      <c r="M10858" s="28"/>
      <c r="N10858" s="28"/>
      <c r="O10858" s="28"/>
      <c r="P10858" s="28"/>
      <c r="Q10858" s="28"/>
      <c r="R10858" s="28"/>
    </row>
    <row r="10859" spans="2:18">
      <c r="B10859" s="28"/>
      <c r="C10859" s="28"/>
      <c r="D10859" s="28"/>
      <c r="E10859" s="28"/>
      <c r="F10859" s="28"/>
      <c r="G10859" s="28"/>
      <c r="H10859" s="28"/>
      <c r="I10859" s="28"/>
      <c r="J10859" s="28"/>
      <c r="K10859" s="28"/>
      <c r="L10859" s="28"/>
      <c r="M10859" s="28"/>
      <c r="N10859" s="28"/>
      <c r="O10859" s="28"/>
      <c r="P10859" s="28"/>
      <c r="Q10859" s="28"/>
      <c r="R10859" s="28"/>
    </row>
    <row r="10860" spans="2:18">
      <c r="B10860" s="28"/>
      <c r="C10860" s="28"/>
      <c r="D10860" s="28"/>
      <c r="E10860" s="28"/>
      <c r="F10860" s="28"/>
      <c r="G10860" s="28"/>
      <c r="H10860" s="28"/>
      <c r="I10860" s="28"/>
      <c r="J10860" s="28"/>
      <c r="K10860" s="28"/>
      <c r="L10860" s="28"/>
      <c r="M10860" s="28"/>
      <c r="N10860" s="28"/>
      <c r="O10860" s="28"/>
      <c r="P10860" s="28"/>
      <c r="Q10860" s="28"/>
      <c r="R10860" s="28"/>
    </row>
    <row r="10861" spans="2:18">
      <c r="B10861" s="28"/>
      <c r="C10861" s="28"/>
      <c r="D10861" s="28"/>
      <c r="E10861" s="28"/>
      <c r="F10861" s="28"/>
      <c r="G10861" s="28"/>
      <c r="H10861" s="28"/>
      <c r="I10861" s="28"/>
      <c r="J10861" s="28"/>
      <c r="K10861" s="28"/>
      <c r="L10861" s="28"/>
      <c r="M10861" s="28"/>
      <c r="N10861" s="28"/>
      <c r="O10861" s="28"/>
      <c r="P10861" s="28"/>
      <c r="Q10861" s="28"/>
      <c r="R10861" s="28"/>
    </row>
    <row r="10862" spans="2:18">
      <c r="B10862" s="28"/>
      <c r="C10862" s="28"/>
      <c r="D10862" s="28"/>
      <c r="E10862" s="28"/>
      <c r="F10862" s="28"/>
      <c r="G10862" s="28"/>
      <c r="H10862" s="28"/>
      <c r="I10862" s="28"/>
      <c r="J10862" s="28"/>
      <c r="K10862" s="28"/>
      <c r="L10862" s="28"/>
      <c r="M10862" s="28"/>
      <c r="N10862" s="28"/>
      <c r="O10862" s="28"/>
      <c r="P10862" s="28"/>
      <c r="Q10862" s="28"/>
      <c r="R10862" s="28"/>
    </row>
    <row r="10863" spans="2:18">
      <c r="B10863" s="28"/>
      <c r="C10863" s="28"/>
      <c r="D10863" s="28"/>
      <c r="E10863" s="28"/>
      <c r="F10863" s="28"/>
      <c r="G10863" s="28"/>
      <c r="H10863" s="28"/>
      <c r="I10863" s="28"/>
      <c r="J10863" s="28"/>
      <c r="K10863" s="28"/>
      <c r="L10863" s="28"/>
      <c r="M10863" s="28"/>
      <c r="N10863" s="28"/>
      <c r="O10863" s="28"/>
      <c r="P10863" s="28"/>
      <c r="Q10863" s="28"/>
      <c r="R10863" s="28"/>
    </row>
    <row r="10864" spans="2:18">
      <c r="B10864" s="28"/>
      <c r="C10864" s="28"/>
      <c r="D10864" s="28"/>
      <c r="E10864" s="28"/>
      <c r="F10864" s="28"/>
      <c r="G10864" s="28"/>
      <c r="H10864" s="28"/>
      <c r="I10864" s="28"/>
      <c r="J10864" s="28"/>
      <c r="K10864" s="28"/>
      <c r="L10864" s="28"/>
      <c r="M10864" s="28"/>
      <c r="N10864" s="28"/>
      <c r="O10864" s="28"/>
      <c r="P10864" s="28"/>
      <c r="Q10864" s="28"/>
      <c r="R10864" s="28"/>
    </row>
    <row r="10865" spans="2:18">
      <c r="B10865" s="28"/>
      <c r="C10865" s="28"/>
      <c r="D10865" s="28"/>
      <c r="E10865" s="28"/>
      <c r="F10865" s="28"/>
      <c r="G10865" s="28"/>
      <c r="H10865" s="28"/>
      <c r="I10865" s="28"/>
      <c r="J10865" s="28"/>
      <c r="K10865" s="28"/>
      <c r="L10865" s="28"/>
      <c r="M10865" s="28"/>
      <c r="N10865" s="28"/>
      <c r="O10865" s="28"/>
      <c r="P10865" s="28"/>
      <c r="Q10865" s="28"/>
      <c r="R10865" s="28"/>
    </row>
    <row r="10866" spans="2:18">
      <c r="B10866" s="28"/>
      <c r="C10866" s="28"/>
      <c r="D10866" s="28"/>
      <c r="E10866" s="28"/>
      <c r="F10866" s="28"/>
      <c r="G10866" s="28"/>
      <c r="H10866" s="28"/>
      <c r="I10866" s="28"/>
      <c r="J10866" s="28"/>
      <c r="K10866" s="28"/>
      <c r="L10866" s="28"/>
      <c r="M10866" s="28"/>
      <c r="N10866" s="28"/>
      <c r="O10866" s="28"/>
      <c r="P10866" s="28"/>
      <c r="Q10866" s="28"/>
      <c r="R10866" s="28"/>
    </row>
    <row r="10867" spans="2:18">
      <c r="B10867" s="28"/>
      <c r="C10867" s="28"/>
      <c r="D10867" s="28"/>
      <c r="E10867" s="28"/>
      <c r="F10867" s="28"/>
      <c r="G10867" s="28"/>
      <c r="H10867" s="28"/>
      <c r="I10867" s="28"/>
      <c r="J10867" s="28"/>
      <c r="K10867" s="28"/>
      <c r="L10867" s="28"/>
      <c r="M10867" s="28"/>
      <c r="N10867" s="28"/>
      <c r="O10867" s="28"/>
      <c r="P10867" s="28"/>
      <c r="Q10867" s="28"/>
      <c r="R10867" s="28"/>
    </row>
    <row r="10868" spans="2:18">
      <c r="B10868" s="28"/>
      <c r="C10868" s="28"/>
      <c r="D10868" s="28"/>
      <c r="E10868" s="28"/>
      <c r="F10868" s="28"/>
      <c r="G10868" s="28"/>
      <c r="H10868" s="28"/>
      <c r="I10868" s="28"/>
      <c r="J10868" s="28"/>
      <c r="K10868" s="28"/>
      <c r="L10868" s="28"/>
      <c r="M10868" s="28"/>
      <c r="N10868" s="28"/>
      <c r="O10868" s="28"/>
      <c r="P10868" s="28"/>
      <c r="Q10868" s="28"/>
      <c r="R10868" s="28"/>
    </row>
    <row r="10869" spans="2:18">
      <c r="B10869" s="28"/>
      <c r="C10869" s="28"/>
      <c r="D10869" s="28"/>
      <c r="E10869" s="28"/>
      <c r="F10869" s="28"/>
      <c r="G10869" s="28"/>
      <c r="H10869" s="28"/>
      <c r="I10869" s="28"/>
      <c r="J10869" s="28"/>
      <c r="K10869" s="28"/>
      <c r="L10869" s="28"/>
      <c r="M10869" s="28"/>
      <c r="N10869" s="28"/>
      <c r="O10869" s="28"/>
      <c r="P10869" s="28"/>
      <c r="Q10869" s="28"/>
      <c r="R10869" s="28"/>
    </row>
    <row r="10870" spans="2:18">
      <c r="B10870" s="28"/>
      <c r="C10870" s="28"/>
      <c r="D10870" s="28"/>
      <c r="E10870" s="28"/>
      <c r="F10870" s="28"/>
      <c r="G10870" s="28"/>
      <c r="H10870" s="28"/>
      <c r="I10870" s="28"/>
      <c r="J10870" s="28"/>
      <c r="K10870" s="28"/>
      <c r="L10870" s="28"/>
      <c r="M10870" s="28"/>
      <c r="N10870" s="28"/>
      <c r="O10870" s="28"/>
      <c r="P10870" s="28"/>
      <c r="Q10870" s="28"/>
      <c r="R10870" s="28"/>
    </row>
    <row r="10871" spans="2:18">
      <c r="B10871" s="28"/>
      <c r="C10871" s="28"/>
      <c r="D10871" s="28"/>
      <c r="E10871" s="28"/>
      <c r="F10871" s="28"/>
      <c r="G10871" s="28"/>
      <c r="H10871" s="28"/>
      <c r="I10871" s="28"/>
      <c r="J10871" s="28"/>
      <c r="K10871" s="28"/>
      <c r="L10871" s="28"/>
      <c r="M10871" s="28"/>
      <c r="N10871" s="28"/>
      <c r="O10871" s="28"/>
      <c r="P10871" s="28"/>
      <c r="Q10871" s="28"/>
      <c r="R10871" s="28"/>
    </row>
    <row r="10872" spans="2:18">
      <c r="B10872" s="28"/>
      <c r="C10872" s="28"/>
      <c r="D10872" s="28"/>
      <c r="E10872" s="28"/>
      <c r="F10872" s="28"/>
      <c r="G10872" s="28"/>
      <c r="H10872" s="28"/>
      <c r="I10872" s="28"/>
      <c r="J10872" s="28"/>
      <c r="K10872" s="28"/>
      <c r="L10872" s="28"/>
      <c r="M10872" s="28"/>
      <c r="N10872" s="28"/>
      <c r="O10872" s="28"/>
      <c r="P10872" s="28"/>
      <c r="Q10872" s="28"/>
      <c r="R10872" s="28"/>
    </row>
    <row r="10873" spans="2:18">
      <c r="B10873" s="28"/>
      <c r="C10873" s="28"/>
      <c r="D10873" s="28"/>
      <c r="E10873" s="28"/>
      <c r="F10873" s="28"/>
      <c r="G10873" s="28"/>
      <c r="H10873" s="28"/>
      <c r="I10873" s="28"/>
      <c r="J10873" s="28"/>
      <c r="K10873" s="28"/>
      <c r="L10873" s="28"/>
      <c r="M10873" s="28"/>
      <c r="N10873" s="28"/>
      <c r="O10873" s="28"/>
      <c r="P10873" s="28"/>
      <c r="Q10873" s="28"/>
      <c r="R10873" s="28"/>
    </row>
    <row r="10874" spans="2:18">
      <c r="B10874" s="28"/>
      <c r="C10874" s="28"/>
      <c r="D10874" s="28"/>
      <c r="E10874" s="28"/>
      <c r="F10874" s="28"/>
      <c r="G10874" s="28"/>
      <c r="H10874" s="28"/>
      <c r="I10874" s="28"/>
      <c r="J10874" s="28"/>
      <c r="K10874" s="28"/>
      <c r="L10874" s="28"/>
      <c r="M10874" s="28"/>
      <c r="N10874" s="28"/>
      <c r="O10874" s="28"/>
      <c r="P10874" s="28"/>
      <c r="Q10874" s="28"/>
      <c r="R10874" s="28"/>
    </row>
    <row r="10875" spans="2:18">
      <c r="B10875" s="28"/>
      <c r="C10875" s="28"/>
      <c r="D10875" s="28"/>
      <c r="E10875" s="28"/>
      <c r="F10875" s="28"/>
      <c r="G10875" s="28"/>
      <c r="H10875" s="28"/>
      <c r="I10875" s="28"/>
      <c r="J10875" s="28"/>
      <c r="K10875" s="28"/>
      <c r="L10875" s="28"/>
      <c r="M10875" s="28"/>
      <c r="N10875" s="28"/>
      <c r="O10875" s="28"/>
      <c r="P10875" s="28"/>
      <c r="Q10875" s="28"/>
      <c r="R10875" s="28"/>
    </row>
    <row r="10876" spans="2:18">
      <c r="B10876" s="28"/>
      <c r="C10876" s="28"/>
      <c r="D10876" s="28"/>
      <c r="E10876" s="28"/>
      <c r="F10876" s="28"/>
      <c r="G10876" s="28"/>
      <c r="H10876" s="28"/>
      <c r="I10876" s="28"/>
      <c r="J10876" s="28"/>
      <c r="K10876" s="28"/>
      <c r="L10876" s="28"/>
      <c r="M10876" s="28"/>
      <c r="N10876" s="28"/>
      <c r="O10876" s="28"/>
      <c r="P10876" s="28"/>
      <c r="Q10876" s="28"/>
      <c r="R10876" s="28"/>
    </row>
    <row r="10877" spans="2:18">
      <c r="B10877" s="28"/>
      <c r="C10877" s="28"/>
      <c r="D10877" s="28"/>
      <c r="E10877" s="28"/>
      <c r="F10877" s="28"/>
      <c r="G10877" s="28"/>
      <c r="H10877" s="28"/>
      <c r="I10877" s="28"/>
      <c r="J10877" s="28"/>
      <c r="K10877" s="28"/>
      <c r="L10877" s="28"/>
      <c r="M10877" s="28"/>
      <c r="N10877" s="28"/>
      <c r="O10877" s="28"/>
      <c r="P10877" s="28"/>
      <c r="Q10877" s="28"/>
      <c r="R10877" s="28"/>
    </row>
    <row r="10878" spans="2:18">
      <c r="B10878" s="28"/>
      <c r="C10878" s="28"/>
      <c r="D10878" s="28"/>
      <c r="E10878" s="28"/>
      <c r="F10878" s="28"/>
      <c r="G10878" s="28"/>
      <c r="H10878" s="28"/>
      <c r="I10878" s="28"/>
      <c r="J10878" s="28"/>
      <c r="K10878" s="28"/>
      <c r="L10878" s="28"/>
      <c r="M10878" s="28"/>
      <c r="N10878" s="28"/>
      <c r="O10878" s="28"/>
      <c r="P10878" s="28"/>
      <c r="Q10878" s="28"/>
      <c r="R10878" s="28"/>
    </row>
    <row r="10879" spans="2:18">
      <c r="B10879" s="28"/>
      <c r="C10879" s="28"/>
      <c r="D10879" s="28"/>
      <c r="E10879" s="28"/>
      <c r="F10879" s="28"/>
      <c r="G10879" s="28"/>
      <c r="H10879" s="28"/>
      <c r="I10879" s="28"/>
      <c r="J10879" s="28"/>
      <c r="K10879" s="28"/>
      <c r="L10879" s="28"/>
      <c r="M10879" s="28"/>
      <c r="N10879" s="28"/>
      <c r="O10879" s="28"/>
      <c r="P10879" s="28"/>
      <c r="Q10879" s="28"/>
      <c r="R10879" s="28"/>
    </row>
    <row r="10880" spans="2:18">
      <c r="B10880" s="28"/>
      <c r="C10880" s="28"/>
      <c r="D10880" s="28"/>
      <c r="E10880" s="28"/>
      <c r="F10880" s="28"/>
      <c r="G10880" s="28"/>
      <c r="H10880" s="28"/>
      <c r="I10880" s="28"/>
      <c r="J10880" s="28"/>
      <c r="K10880" s="28"/>
      <c r="L10880" s="28"/>
      <c r="M10880" s="28"/>
      <c r="N10880" s="28"/>
      <c r="O10880" s="28"/>
      <c r="P10880" s="28"/>
      <c r="Q10880" s="28"/>
      <c r="R10880" s="28"/>
    </row>
    <row r="10881" spans="2:18">
      <c r="B10881" s="28"/>
      <c r="C10881" s="28"/>
      <c r="D10881" s="28"/>
      <c r="E10881" s="28"/>
      <c r="F10881" s="28"/>
      <c r="G10881" s="28"/>
      <c r="H10881" s="28"/>
      <c r="I10881" s="28"/>
      <c r="J10881" s="28"/>
      <c r="K10881" s="28"/>
      <c r="L10881" s="28"/>
      <c r="M10881" s="28"/>
      <c r="N10881" s="28"/>
      <c r="O10881" s="28"/>
      <c r="P10881" s="28"/>
      <c r="Q10881" s="28"/>
      <c r="R10881" s="28"/>
    </row>
    <row r="10882" spans="2:18">
      <c r="B10882" s="28"/>
      <c r="C10882" s="28"/>
      <c r="D10882" s="28"/>
      <c r="E10882" s="28"/>
      <c r="F10882" s="28"/>
      <c r="G10882" s="28"/>
      <c r="H10882" s="28"/>
      <c r="I10882" s="28"/>
      <c r="J10882" s="28"/>
      <c r="K10882" s="28"/>
      <c r="L10882" s="28"/>
      <c r="M10882" s="28"/>
      <c r="N10882" s="28"/>
      <c r="O10882" s="28"/>
      <c r="P10882" s="28"/>
      <c r="Q10882" s="28"/>
      <c r="R10882" s="28"/>
    </row>
    <row r="10883" spans="2:18">
      <c r="B10883" s="28"/>
      <c r="C10883" s="28"/>
      <c r="D10883" s="28"/>
      <c r="E10883" s="28"/>
      <c r="F10883" s="28"/>
      <c r="G10883" s="28"/>
      <c r="H10883" s="28"/>
      <c r="I10883" s="28"/>
      <c r="J10883" s="28"/>
      <c r="K10883" s="28"/>
      <c r="L10883" s="28"/>
      <c r="M10883" s="28"/>
      <c r="N10883" s="28"/>
      <c r="O10883" s="28"/>
      <c r="P10883" s="28"/>
      <c r="Q10883" s="28"/>
      <c r="R10883" s="28"/>
    </row>
    <row r="10884" spans="2:18">
      <c r="B10884" s="28"/>
      <c r="C10884" s="28"/>
      <c r="D10884" s="28"/>
      <c r="E10884" s="28"/>
      <c r="F10884" s="28"/>
      <c r="G10884" s="28"/>
      <c r="H10884" s="28"/>
      <c r="I10884" s="28"/>
      <c r="J10884" s="28"/>
      <c r="K10884" s="28"/>
      <c r="L10884" s="28"/>
      <c r="M10884" s="28"/>
      <c r="N10884" s="28"/>
      <c r="O10884" s="28"/>
      <c r="P10884" s="28"/>
      <c r="Q10884" s="28"/>
      <c r="R10884" s="28"/>
    </row>
    <row r="10885" spans="2:18">
      <c r="B10885" s="28"/>
      <c r="C10885" s="28"/>
      <c r="D10885" s="28"/>
      <c r="E10885" s="28"/>
      <c r="F10885" s="28"/>
      <c r="G10885" s="28"/>
      <c r="H10885" s="28"/>
      <c r="I10885" s="28"/>
      <c r="J10885" s="28"/>
      <c r="K10885" s="28"/>
      <c r="L10885" s="28"/>
      <c r="M10885" s="28"/>
      <c r="N10885" s="28"/>
      <c r="O10885" s="28"/>
      <c r="P10885" s="28"/>
      <c r="Q10885" s="28"/>
      <c r="R10885" s="28"/>
    </row>
    <row r="10886" spans="2:18">
      <c r="B10886" s="28"/>
      <c r="C10886" s="28"/>
      <c r="D10886" s="28"/>
      <c r="E10886" s="28"/>
      <c r="F10886" s="28"/>
      <c r="G10886" s="28"/>
      <c r="H10886" s="28"/>
      <c r="I10886" s="28"/>
      <c r="J10886" s="28"/>
      <c r="K10886" s="28"/>
      <c r="L10886" s="28"/>
      <c r="M10886" s="28"/>
      <c r="N10886" s="28"/>
      <c r="O10886" s="28"/>
      <c r="P10886" s="28"/>
      <c r="Q10886" s="28"/>
      <c r="R10886" s="28"/>
    </row>
    <row r="10887" spans="2:18">
      <c r="B10887" s="28"/>
      <c r="C10887" s="28"/>
      <c r="D10887" s="28"/>
      <c r="E10887" s="28"/>
      <c r="F10887" s="28"/>
      <c r="G10887" s="28"/>
      <c r="H10887" s="28"/>
      <c r="I10887" s="28"/>
      <c r="J10887" s="28"/>
      <c r="K10887" s="28"/>
      <c r="L10887" s="28"/>
      <c r="M10887" s="28"/>
      <c r="N10887" s="28"/>
      <c r="O10887" s="28"/>
      <c r="P10887" s="28"/>
      <c r="Q10887" s="28"/>
      <c r="R10887" s="28"/>
    </row>
    <row r="10888" spans="2:18">
      <c r="B10888" s="28"/>
      <c r="C10888" s="28"/>
      <c r="D10888" s="28"/>
      <c r="E10888" s="28"/>
      <c r="F10888" s="28"/>
      <c r="G10888" s="28"/>
      <c r="H10888" s="28"/>
      <c r="I10888" s="28"/>
      <c r="J10888" s="28"/>
      <c r="K10888" s="28"/>
      <c r="L10888" s="28"/>
      <c r="M10888" s="28"/>
      <c r="N10888" s="28"/>
      <c r="O10888" s="28"/>
      <c r="P10888" s="28"/>
      <c r="Q10888" s="28"/>
      <c r="R10888" s="28"/>
    </row>
    <row r="10889" spans="2:18">
      <c r="B10889" s="28"/>
      <c r="C10889" s="28"/>
      <c r="D10889" s="28"/>
      <c r="E10889" s="28"/>
      <c r="F10889" s="28"/>
      <c r="G10889" s="28"/>
      <c r="H10889" s="28"/>
      <c r="I10889" s="28"/>
      <c r="J10889" s="28"/>
      <c r="K10889" s="28"/>
      <c r="L10889" s="28"/>
      <c r="M10889" s="28"/>
      <c r="N10889" s="28"/>
      <c r="O10889" s="28"/>
      <c r="P10889" s="28"/>
      <c r="Q10889" s="28"/>
      <c r="R10889" s="28"/>
    </row>
    <row r="10890" spans="2:18">
      <c r="B10890" s="28"/>
      <c r="C10890" s="28"/>
      <c r="D10890" s="28"/>
      <c r="E10890" s="28"/>
      <c r="F10890" s="28"/>
      <c r="G10890" s="28"/>
      <c r="H10890" s="28"/>
      <c r="I10890" s="28"/>
      <c r="J10890" s="28"/>
      <c r="K10890" s="28"/>
      <c r="L10890" s="28"/>
      <c r="M10890" s="28"/>
      <c r="N10890" s="28"/>
      <c r="O10890" s="28"/>
      <c r="P10890" s="28"/>
      <c r="Q10890" s="28"/>
      <c r="R10890" s="28"/>
    </row>
    <row r="10891" spans="2:18">
      <c r="B10891" s="28"/>
      <c r="C10891" s="28"/>
      <c r="D10891" s="28"/>
      <c r="E10891" s="28"/>
      <c r="F10891" s="28"/>
      <c r="G10891" s="28"/>
      <c r="H10891" s="28"/>
      <c r="I10891" s="28"/>
      <c r="J10891" s="28"/>
      <c r="K10891" s="28"/>
      <c r="L10891" s="28"/>
      <c r="M10891" s="28"/>
      <c r="N10891" s="28"/>
      <c r="O10891" s="28"/>
      <c r="P10891" s="28"/>
      <c r="Q10891" s="28"/>
      <c r="R10891" s="28"/>
    </row>
    <row r="10892" spans="2:18">
      <c r="B10892" s="28"/>
      <c r="C10892" s="28"/>
      <c r="D10892" s="28"/>
      <c r="E10892" s="28"/>
      <c r="F10892" s="28"/>
      <c r="G10892" s="28"/>
      <c r="H10892" s="28"/>
      <c r="I10892" s="28"/>
      <c r="J10892" s="28"/>
      <c r="K10892" s="28"/>
      <c r="L10892" s="28"/>
      <c r="M10892" s="28"/>
      <c r="N10892" s="28"/>
      <c r="O10892" s="28"/>
      <c r="P10892" s="28"/>
      <c r="Q10892" s="28"/>
      <c r="R10892" s="28"/>
    </row>
    <row r="10893" spans="2:18">
      <c r="B10893" s="28"/>
      <c r="C10893" s="28"/>
      <c r="D10893" s="28"/>
      <c r="E10893" s="28"/>
      <c r="F10893" s="28"/>
      <c r="G10893" s="28"/>
      <c r="H10893" s="28"/>
      <c r="I10893" s="28"/>
      <c r="J10893" s="28"/>
      <c r="K10893" s="28"/>
      <c r="L10893" s="28"/>
      <c r="M10893" s="28"/>
      <c r="N10893" s="28"/>
      <c r="O10893" s="28"/>
      <c r="P10893" s="28"/>
      <c r="Q10893" s="28"/>
      <c r="R10893" s="28"/>
    </row>
    <row r="10894" spans="2:18">
      <c r="B10894" s="28"/>
      <c r="C10894" s="28"/>
      <c r="D10894" s="28"/>
      <c r="E10894" s="28"/>
      <c r="F10894" s="28"/>
      <c r="G10894" s="28"/>
      <c r="H10894" s="28"/>
      <c r="I10894" s="28"/>
      <c r="J10894" s="28"/>
      <c r="K10894" s="28"/>
      <c r="L10894" s="28"/>
      <c r="M10894" s="28"/>
      <c r="N10894" s="28"/>
      <c r="O10894" s="28"/>
      <c r="P10894" s="28"/>
      <c r="Q10894" s="28"/>
      <c r="R10894" s="28"/>
    </row>
    <row r="10895" spans="2:18">
      <c r="B10895" s="28"/>
      <c r="C10895" s="28"/>
      <c r="D10895" s="28"/>
      <c r="E10895" s="28"/>
      <c r="F10895" s="28"/>
      <c r="G10895" s="28"/>
      <c r="H10895" s="28"/>
      <c r="I10895" s="28"/>
      <c r="J10895" s="28"/>
      <c r="K10895" s="28"/>
      <c r="L10895" s="28"/>
      <c r="M10895" s="28"/>
      <c r="N10895" s="28"/>
      <c r="O10895" s="28"/>
      <c r="P10895" s="28"/>
      <c r="Q10895" s="28"/>
      <c r="R10895" s="28"/>
    </row>
    <row r="10896" spans="2:18">
      <c r="B10896" s="28"/>
      <c r="C10896" s="28"/>
      <c r="D10896" s="28"/>
      <c r="E10896" s="28"/>
      <c r="F10896" s="28"/>
      <c r="G10896" s="28"/>
      <c r="H10896" s="28"/>
      <c r="I10896" s="28"/>
      <c r="J10896" s="28"/>
      <c r="K10896" s="28"/>
      <c r="L10896" s="28"/>
      <c r="M10896" s="28"/>
      <c r="N10896" s="28"/>
      <c r="O10896" s="28"/>
      <c r="P10896" s="28"/>
      <c r="Q10896" s="28"/>
      <c r="R10896" s="28"/>
    </row>
    <row r="10897" spans="2:18">
      <c r="B10897" s="28"/>
      <c r="C10897" s="28"/>
      <c r="D10897" s="28"/>
      <c r="E10897" s="28"/>
      <c r="F10897" s="28"/>
      <c r="G10897" s="28"/>
      <c r="H10897" s="28"/>
      <c r="I10897" s="28"/>
      <c r="J10897" s="28"/>
      <c r="K10897" s="28"/>
      <c r="L10897" s="28"/>
      <c r="M10897" s="28"/>
      <c r="N10897" s="28"/>
      <c r="O10897" s="28"/>
      <c r="P10897" s="28"/>
      <c r="Q10897" s="28"/>
      <c r="R10897" s="28"/>
    </row>
    <row r="10898" spans="2:18">
      <c r="B10898" s="28"/>
      <c r="C10898" s="28"/>
      <c r="D10898" s="28"/>
      <c r="E10898" s="28"/>
      <c r="F10898" s="28"/>
      <c r="G10898" s="28"/>
      <c r="H10898" s="28"/>
      <c r="I10898" s="28"/>
      <c r="J10898" s="28"/>
      <c r="K10898" s="28"/>
      <c r="L10898" s="28"/>
      <c r="M10898" s="28"/>
      <c r="N10898" s="28"/>
      <c r="O10898" s="28"/>
      <c r="P10898" s="28"/>
      <c r="Q10898" s="28"/>
      <c r="R10898" s="28"/>
    </row>
    <row r="10899" spans="2:18">
      <c r="B10899" s="28"/>
      <c r="C10899" s="28"/>
      <c r="D10899" s="28"/>
      <c r="E10899" s="28"/>
      <c r="F10899" s="28"/>
      <c r="G10899" s="28"/>
      <c r="H10899" s="28"/>
      <c r="I10899" s="28"/>
      <c r="J10899" s="28"/>
      <c r="K10899" s="28"/>
      <c r="L10899" s="28"/>
      <c r="M10899" s="28"/>
      <c r="N10899" s="28"/>
      <c r="O10899" s="28"/>
      <c r="P10899" s="28"/>
      <c r="Q10899" s="28"/>
      <c r="R10899" s="28"/>
    </row>
    <row r="10900" spans="2:18">
      <c r="B10900" s="28"/>
      <c r="C10900" s="28"/>
      <c r="D10900" s="28"/>
      <c r="E10900" s="28"/>
      <c r="F10900" s="28"/>
      <c r="G10900" s="28"/>
      <c r="H10900" s="28"/>
      <c r="I10900" s="28"/>
      <c r="J10900" s="28"/>
      <c r="K10900" s="28"/>
      <c r="L10900" s="28"/>
      <c r="M10900" s="28"/>
      <c r="N10900" s="28"/>
      <c r="O10900" s="28"/>
      <c r="P10900" s="28"/>
      <c r="Q10900" s="28"/>
      <c r="R10900" s="28"/>
    </row>
    <row r="10901" spans="2:18">
      <c r="B10901" s="28"/>
      <c r="C10901" s="28"/>
      <c r="D10901" s="28"/>
      <c r="E10901" s="28"/>
      <c r="F10901" s="28"/>
      <c r="G10901" s="28"/>
      <c r="H10901" s="28"/>
      <c r="I10901" s="28"/>
      <c r="J10901" s="28"/>
      <c r="K10901" s="28"/>
      <c r="L10901" s="28"/>
      <c r="M10901" s="28"/>
      <c r="N10901" s="28"/>
      <c r="O10901" s="28"/>
      <c r="P10901" s="28"/>
      <c r="Q10901" s="28"/>
      <c r="R10901" s="28"/>
    </row>
    <row r="10902" spans="2:18">
      <c r="B10902" s="28"/>
      <c r="C10902" s="28"/>
      <c r="D10902" s="28"/>
      <c r="E10902" s="28"/>
      <c r="F10902" s="28"/>
      <c r="G10902" s="28"/>
      <c r="H10902" s="28"/>
      <c r="I10902" s="28"/>
      <c r="J10902" s="28"/>
      <c r="K10902" s="28"/>
      <c r="L10902" s="28"/>
      <c r="M10902" s="28"/>
      <c r="N10902" s="28"/>
      <c r="O10902" s="28"/>
      <c r="P10902" s="28"/>
      <c r="Q10902" s="28"/>
      <c r="R10902" s="28"/>
    </row>
    <row r="10903" spans="2:18">
      <c r="B10903" s="28"/>
      <c r="C10903" s="28"/>
      <c r="D10903" s="28"/>
      <c r="E10903" s="28"/>
      <c r="F10903" s="28"/>
      <c r="G10903" s="28"/>
      <c r="H10903" s="28"/>
      <c r="I10903" s="28"/>
      <c r="J10903" s="28"/>
      <c r="K10903" s="28"/>
      <c r="L10903" s="28"/>
      <c r="M10903" s="28"/>
      <c r="N10903" s="28"/>
      <c r="O10903" s="28"/>
      <c r="P10903" s="28"/>
      <c r="Q10903" s="28"/>
      <c r="R10903" s="28"/>
    </row>
    <row r="10904" spans="2:18">
      <c r="B10904" s="28"/>
      <c r="C10904" s="28"/>
      <c r="D10904" s="28"/>
      <c r="E10904" s="28"/>
      <c r="F10904" s="28"/>
      <c r="G10904" s="28"/>
      <c r="H10904" s="28"/>
      <c r="I10904" s="28"/>
      <c r="J10904" s="28"/>
      <c r="K10904" s="28"/>
      <c r="L10904" s="28"/>
      <c r="M10904" s="28"/>
      <c r="N10904" s="28"/>
      <c r="O10904" s="28"/>
      <c r="P10904" s="28"/>
      <c r="Q10904" s="28"/>
      <c r="R10904" s="28"/>
    </row>
    <row r="10905" spans="2:18">
      <c r="B10905" s="28"/>
      <c r="C10905" s="28"/>
      <c r="D10905" s="28"/>
      <c r="E10905" s="28"/>
      <c r="F10905" s="28"/>
      <c r="G10905" s="28"/>
      <c r="H10905" s="28"/>
      <c r="I10905" s="28"/>
      <c r="J10905" s="28"/>
      <c r="K10905" s="28"/>
      <c r="L10905" s="28"/>
      <c r="M10905" s="28"/>
      <c r="N10905" s="28"/>
      <c r="O10905" s="28"/>
      <c r="P10905" s="28"/>
      <c r="Q10905" s="28"/>
      <c r="R10905" s="28"/>
    </row>
    <row r="10906" spans="2:18">
      <c r="B10906" s="28"/>
      <c r="C10906" s="28"/>
      <c r="D10906" s="28"/>
      <c r="E10906" s="28"/>
      <c r="F10906" s="28"/>
      <c r="G10906" s="28"/>
      <c r="H10906" s="28"/>
      <c r="I10906" s="28"/>
      <c r="J10906" s="28"/>
      <c r="K10906" s="28"/>
      <c r="L10906" s="28"/>
      <c r="M10906" s="28"/>
      <c r="N10906" s="28"/>
      <c r="O10906" s="28"/>
      <c r="P10906" s="28"/>
      <c r="Q10906" s="28"/>
      <c r="R10906" s="28"/>
    </row>
    <row r="10907" spans="2:18">
      <c r="B10907" s="28"/>
      <c r="C10907" s="28"/>
      <c r="D10907" s="28"/>
      <c r="E10907" s="28"/>
      <c r="F10907" s="28"/>
      <c r="G10907" s="28"/>
      <c r="H10907" s="28"/>
      <c r="I10907" s="28"/>
      <c r="J10907" s="28"/>
      <c r="K10907" s="28"/>
      <c r="L10907" s="28"/>
      <c r="M10907" s="28"/>
      <c r="N10907" s="28"/>
      <c r="O10907" s="28"/>
      <c r="P10907" s="28"/>
      <c r="Q10907" s="28"/>
      <c r="R10907" s="28"/>
    </row>
    <row r="10908" spans="2:18">
      <c r="B10908" s="28"/>
      <c r="C10908" s="28"/>
      <c r="D10908" s="28"/>
      <c r="E10908" s="28"/>
      <c r="F10908" s="28"/>
      <c r="G10908" s="28"/>
      <c r="H10908" s="28"/>
      <c r="I10908" s="28"/>
      <c r="J10908" s="28"/>
      <c r="K10908" s="28"/>
      <c r="L10908" s="28"/>
      <c r="M10908" s="28"/>
      <c r="N10908" s="28"/>
      <c r="O10908" s="28"/>
      <c r="P10908" s="28"/>
      <c r="Q10908" s="28"/>
      <c r="R10908" s="28"/>
    </row>
    <row r="10909" spans="2:18">
      <c r="B10909" s="28"/>
      <c r="C10909" s="28"/>
      <c r="D10909" s="28"/>
      <c r="E10909" s="28"/>
      <c r="F10909" s="28"/>
      <c r="G10909" s="28"/>
      <c r="H10909" s="28"/>
      <c r="I10909" s="28"/>
      <c r="J10909" s="28"/>
      <c r="K10909" s="28"/>
      <c r="L10909" s="28"/>
      <c r="M10909" s="28"/>
      <c r="N10909" s="28"/>
      <c r="O10909" s="28"/>
      <c r="P10909" s="28"/>
      <c r="Q10909" s="28"/>
      <c r="R10909" s="28"/>
    </row>
    <row r="10910" spans="2:18">
      <c r="B10910" s="28"/>
      <c r="C10910" s="28"/>
      <c r="D10910" s="28"/>
      <c r="E10910" s="28"/>
      <c r="F10910" s="28"/>
      <c r="G10910" s="28"/>
      <c r="H10910" s="28"/>
      <c r="I10910" s="28"/>
      <c r="J10910" s="28"/>
      <c r="K10910" s="28"/>
      <c r="L10910" s="28"/>
      <c r="M10910" s="28"/>
      <c r="N10910" s="28"/>
      <c r="O10910" s="28"/>
      <c r="P10910" s="28"/>
      <c r="Q10910" s="28"/>
      <c r="R10910" s="28"/>
    </row>
    <row r="10911" spans="2:18">
      <c r="B10911" s="28"/>
      <c r="C10911" s="28"/>
      <c r="D10911" s="28"/>
      <c r="E10911" s="28"/>
      <c r="F10911" s="28"/>
      <c r="G10911" s="28"/>
      <c r="H10911" s="28"/>
      <c r="I10911" s="28"/>
      <c r="J10911" s="28"/>
      <c r="K10911" s="28"/>
      <c r="L10911" s="28"/>
      <c r="M10911" s="28"/>
      <c r="N10911" s="28"/>
      <c r="O10911" s="28"/>
      <c r="P10911" s="28"/>
      <c r="Q10911" s="28"/>
      <c r="R10911" s="28"/>
    </row>
    <row r="10912" spans="2:18">
      <c r="B10912" s="28"/>
      <c r="C10912" s="28"/>
      <c r="D10912" s="28"/>
      <c r="E10912" s="28"/>
      <c r="F10912" s="28"/>
      <c r="G10912" s="28"/>
      <c r="H10912" s="28"/>
      <c r="I10912" s="28"/>
      <c r="J10912" s="28"/>
      <c r="K10912" s="28"/>
      <c r="L10912" s="28"/>
      <c r="M10912" s="28"/>
      <c r="N10912" s="28"/>
      <c r="O10912" s="28"/>
      <c r="P10912" s="28"/>
      <c r="Q10912" s="28"/>
      <c r="R10912" s="28"/>
    </row>
    <row r="10913" spans="2:18">
      <c r="B10913" s="28"/>
      <c r="C10913" s="28"/>
      <c r="D10913" s="28"/>
      <c r="E10913" s="28"/>
      <c r="F10913" s="28"/>
      <c r="G10913" s="28"/>
      <c r="H10913" s="28"/>
      <c r="I10913" s="28"/>
      <c r="J10913" s="28"/>
      <c r="K10913" s="28"/>
      <c r="L10913" s="28"/>
      <c r="M10913" s="28"/>
      <c r="N10913" s="28"/>
      <c r="O10913" s="28"/>
      <c r="P10913" s="28"/>
      <c r="Q10913" s="28"/>
      <c r="R10913" s="28"/>
    </row>
    <row r="10914" spans="2:18">
      <c r="B10914" s="28"/>
      <c r="C10914" s="28"/>
      <c r="D10914" s="28"/>
      <c r="E10914" s="28"/>
      <c r="F10914" s="28"/>
      <c r="G10914" s="28"/>
      <c r="H10914" s="28"/>
      <c r="I10914" s="28"/>
      <c r="J10914" s="28"/>
      <c r="K10914" s="28"/>
      <c r="L10914" s="28"/>
      <c r="M10914" s="28"/>
      <c r="N10914" s="28"/>
      <c r="O10914" s="28"/>
      <c r="P10914" s="28"/>
      <c r="Q10914" s="28"/>
      <c r="R10914" s="28"/>
    </row>
    <row r="10915" spans="2:18">
      <c r="B10915" s="28"/>
      <c r="C10915" s="28"/>
      <c r="D10915" s="28"/>
      <c r="E10915" s="28"/>
      <c r="F10915" s="28"/>
      <c r="G10915" s="28"/>
      <c r="H10915" s="28"/>
      <c r="I10915" s="28"/>
      <c r="J10915" s="28"/>
      <c r="K10915" s="28"/>
      <c r="L10915" s="28"/>
      <c r="M10915" s="28"/>
      <c r="N10915" s="28"/>
      <c r="O10915" s="28"/>
      <c r="P10915" s="28"/>
      <c r="Q10915" s="28"/>
      <c r="R10915" s="28"/>
    </row>
    <row r="10916" spans="2:18">
      <c r="B10916" s="28"/>
      <c r="C10916" s="28"/>
      <c r="D10916" s="28"/>
      <c r="E10916" s="28"/>
      <c r="F10916" s="28"/>
      <c r="G10916" s="28"/>
      <c r="H10916" s="28"/>
      <c r="I10916" s="28"/>
      <c r="J10916" s="28"/>
      <c r="K10916" s="28"/>
      <c r="L10916" s="28"/>
      <c r="M10916" s="28"/>
      <c r="N10916" s="28"/>
      <c r="O10916" s="28"/>
      <c r="P10916" s="28"/>
      <c r="Q10916" s="28"/>
      <c r="R10916" s="28"/>
    </row>
    <row r="10917" spans="2:18">
      <c r="B10917" s="28"/>
      <c r="C10917" s="28"/>
      <c r="D10917" s="28"/>
      <c r="E10917" s="28"/>
      <c r="F10917" s="28"/>
      <c r="G10917" s="28"/>
      <c r="H10917" s="28"/>
      <c r="I10917" s="28"/>
      <c r="J10917" s="28"/>
      <c r="K10917" s="28"/>
      <c r="L10917" s="28"/>
      <c r="M10917" s="28"/>
      <c r="N10917" s="28"/>
      <c r="O10917" s="28"/>
      <c r="P10917" s="28"/>
      <c r="Q10917" s="28"/>
      <c r="R10917" s="28"/>
    </row>
    <row r="10918" spans="2:18">
      <c r="B10918" s="28"/>
      <c r="C10918" s="28"/>
      <c r="D10918" s="28"/>
      <c r="E10918" s="28"/>
      <c r="F10918" s="28"/>
      <c r="G10918" s="28"/>
      <c r="H10918" s="28"/>
      <c r="I10918" s="28"/>
      <c r="J10918" s="28"/>
      <c r="K10918" s="28"/>
      <c r="L10918" s="28"/>
      <c r="M10918" s="28"/>
      <c r="N10918" s="28"/>
      <c r="O10918" s="28"/>
      <c r="P10918" s="28"/>
      <c r="Q10918" s="28"/>
      <c r="R10918" s="28"/>
    </row>
    <row r="10919" spans="2:18">
      <c r="B10919" s="28"/>
      <c r="C10919" s="28"/>
      <c r="D10919" s="28"/>
      <c r="E10919" s="28"/>
      <c r="F10919" s="28"/>
      <c r="G10919" s="28"/>
      <c r="H10919" s="28"/>
      <c r="I10919" s="28"/>
      <c r="J10919" s="28"/>
      <c r="K10919" s="28"/>
      <c r="L10919" s="28"/>
      <c r="M10919" s="28"/>
      <c r="N10919" s="28"/>
      <c r="O10919" s="28"/>
      <c r="P10919" s="28"/>
      <c r="Q10919" s="28"/>
      <c r="R10919" s="28"/>
    </row>
    <row r="10920" spans="2:18">
      <c r="B10920" s="28"/>
      <c r="C10920" s="28"/>
      <c r="D10920" s="28"/>
      <c r="E10920" s="28"/>
      <c r="F10920" s="28"/>
      <c r="G10920" s="28"/>
      <c r="H10920" s="28"/>
      <c r="I10920" s="28"/>
      <c r="J10920" s="28"/>
      <c r="K10920" s="28"/>
      <c r="L10920" s="28"/>
      <c r="M10920" s="28"/>
      <c r="N10920" s="28"/>
      <c r="O10920" s="28"/>
      <c r="P10920" s="28"/>
      <c r="Q10920" s="28"/>
      <c r="R10920" s="28"/>
    </row>
    <row r="10921" spans="2:18">
      <c r="B10921" s="28"/>
      <c r="C10921" s="28"/>
      <c r="D10921" s="28"/>
      <c r="E10921" s="28"/>
      <c r="F10921" s="28"/>
      <c r="G10921" s="28"/>
      <c r="H10921" s="28"/>
      <c r="I10921" s="28"/>
      <c r="J10921" s="28"/>
      <c r="K10921" s="28"/>
      <c r="L10921" s="28"/>
      <c r="M10921" s="28"/>
      <c r="N10921" s="28"/>
      <c r="O10921" s="28"/>
      <c r="P10921" s="28"/>
      <c r="Q10921" s="28"/>
      <c r="R10921" s="28"/>
    </row>
    <row r="10922" spans="2:18">
      <c r="B10922" s="28"/>
      <c r="C10922" s="28"/>
      <c r="D10922" s="28"/>
      <c r="E10922" s="28"/>
      <c r="F10922" s="28"/>
      <c r="G10922" s="28"/>
      <c r="H10922" s="28"/>
      <c r="I10922" s="28"/>
      <c r="J10922" s="28"/>
      <c r="K10922" s="28"/>
      <c r="L10922" s="28"/>
      <c r="M10922" s="28"/>
      <c r="N10922" s="28"/>
      <c r="O10922" s="28"/>
      <c r="P10922" s="28"/>
      <c r="Q10922" s="28"/>
      <c r="R10922" s="28"/>
    </row>
    <row r="10923" spans="2:18">
      <c r="B10923" s="28"/>
      <c r="C10923" s="28"/>
      <c r="D10923" s="28"/>
      <c r="E10923" s="28"/>
      <c r="F10923" s="28"/>
      <c r="G10923" s="28"/>
      <c r="H10923" s="28"/>
      <c r="I10923" s="28"/>
      <c r="J10923" s="28"/>
      <c r="K10923" s="28"/>
      <c r="L10923" s="28"/>
      <c r="M10923" s="28"/>
      <c r="N10923" s="28"/>
      <c r="O10923" s="28"/>
      <c r="P10923" s="28"/>
      <c r="Q10923" s="28"/>
      <c r="R10923" s="28"/>
    </row>
    <row r="10924" spans="2:18">
      <c r="B10924" s="28"/>
      <c r="C10924" s="28"/>
      <c r="D10924" s="28"/>
      <c r="E10924" s="28"/>
      <c r="F10924" s="28"/>
      <c r="G10924" s="28"/>
      <c r="H10924" s="28"/>
      <c r="I10924" s="28"/>
      <c r="J10924" s="28"/>
      <c r="K10924" s="28"/>
      <c r="L10924" s="28"/>
      <c r="M10924" s="28"/>
      <c r="N10924" s="28"/>
      <c r="O10924" s="28"/>
      <c r="P10924" s="28"/>
      <c r="Q10924" s="28"/>
      <c r="R10924" s="28"/>
    </row>
    <row r="10925" spans="2:18">
      <c r="B10925" s="28"/>
      <c r="C10925" s="28"/>
      <c r="D10925" s="28"/>
      <c r="E10925" s="28"/>
      <c r="F10925" s="28"/>
      <c r="G10925" s="28"/>
      <c r="H10925" s="28"/>
      <c r="I10925" s="28"/>
      <c r="J10925" s="28"/>
      <c r="K10925" s="28"/>
      <c r="L10925" s="28"/>
      <c r="M10925" s="28"/>
      <c r="N10925" s="28"/>
      <c r="O10925" s="28"/>
      <c r="P10925" s="28"/>
      <c r="Q10925" s="28"/>
      <c r="R10925" s="28"/>
    </row>
    <row r="10926" spans="2:18">
      <c r="B10926" s="28"/>
      <c r="C10926" s="28"/>
      <c r="D10926" s="28"/>
      <c r="E10926" s="28"/>
      <c r="F10926" s="28"/>
      <c r="G10926" s="28"/>
      <c r="H10926" s="28"/>
      <c r="I10926" s="28"/>
      <c r="J10926" s="28"/>
      <c r="K10926" s="28"/>
      <c r="L10926" s="28"/>
      <c r="M10926" s="28"/>
      <c r="N10926" s="28"/>
      <c r="O10926" s="28"/>
      <c r="P10926" s="28"/>
      <c r="Q10926" s="28"/>
      <c r="R10926" s="28"/>
    </row>
    <row r="10927" spans="2:18">
      <c r="B10927" s="28"/>
      <c r="C10927" s="28"/>
      <c r="D10927" s="28"/>
      <c r="E10927" s="28"/>
      <c r="F10927" s="28"/>
      <c r="G10927" s="28"/>
      <c r="H10927" s="28"/>
      <c r="I10927" s="28"/>
      <c r="J10927" s="28"/>
      <c r="K10927" s="28"/>
      <c r="L10927" s="28"/>
      <c r="M10927" s="28"/>
      <c r="N10927" s="28"/>
      <c r="O10927" s="28"/>
      <c r="P10927" s="28"/>
      <c r="Q10927" s="28"/>
      <c r="R10927" s="28"/>
    </row>
    <row r="10928" spans="2:18">
      <c r="B10928" s="28"/>
      <c r="C10928" s="28"/>
      <c r="D10928" s="28"/>
      <c r="E10928" s="28"/>
      <c r="F10928" s="28"/>
      <c r="G10928" s="28"/>
      <c r="H10928" s="28"/>
      <c r="I10928" s="28"/>
      <c r="J10928" s="28"/>
      <c r="K10928" s="28"/>
      <c r="L10928" s="28"/>
      <c r="M10928" s="28"/>
      <c r="N10928" s="28"/>
      <c r="O10928" s="28"/>
      <c r="P10928" s="28"/>
      <c r="Q10928" s="28"/>
      <c r="R10928" s="28"/>
    </row>
    <row r="10929" spans="2:18">
      <c r="B10929" s="28"/>
      <c r="C10929" s="28"/>
      <c r="D10929" s="28"/>
      <c r="E10929" s="28"/>
      <c r="F10929" s="28"/>
      <c r="G10929" s="28"/>
      <c r="H10929" s="28"/>
      <c r="I10929" s="28"/>
      <c r="J10929" s="28"/>
      <c r="K10929" s="28"/>
      <c r="L10929" s="28"/>
      <c r="M10929" s="28"/>
      <c r="N10929" s="28"/>
      <c r="O10929" s="28"/>
      <c r="P10929" s="28"/>
      <c r="Q10929" s="28"/>
      <c r="R10929" s="28"/>
    </row>
    <row r="10930" spans="2:18">
      <c r="B10930" s="28"/>
      <c r="C10930" s="28"/>
      <c r="D10930" s="28"/>
      <c r="E10930" s="28"/>
      <c r="F10930" s="28"/>
      <c r="G10930" s="28"/>
      <c r="H10930" s="28"/>
      <c r="I10930" s="28"/>
      <c r="J10930" s="28"/>
      <c r="K10930" s="28"/>
      <c r="L10930" s="28"/>
      <c r="M10930" s="28"/>
      <c r="N10930" s="28"/>
      <c r="O10930" s="28"/>
      <c r="P10930" s="28"/>
      <c r="Q10930" s="28"/>
      <c r="R10930" s="28"/>
    </row>
    <row r="10931" spans="2:18">
      <c r="B10931" s="28"/>
      <c r="C10931" s="28"/>
      <c r="D10931" s="28"/>
      <c r="E10931" s="28"/>
      <c r="F10931" s="28"/>
      <c r="G10931" s="28"/>
      <c r="H10931" s="28"/>
      <c r="I10931" s="28"/>
      <c r="J10931" s="28"/>
      <c r="K10931" s="28"/>
      <c r="L10931" s="28"/>
      <c r="M10931" s="28"/>
      <c r="N10931" s="28"/>
      <c r="O10931" s="28"/>
      <c r="P10931" s="28"/>
      <c r="Q10931" s="28"/>
      <c r="R10931" s="28"/>
    </row>
    <row r="10932" spans="2:18">
      <c r="B10932" s="28"/>
      <c r="C10932" s="28"/>
      <c r="D10932" s="28"/>
      <c r="E10932" s="28"/>
      <c r="F10932" s="28"/>
      <c r="G10932" s="28"/>
      <c r="H10932" s="28"/>
      <c r="I10932" s="28"/>
      <c r="J10932" s="28"/>
      <c r="K10932" s="28"/>
      <c r="L10932" s="28"/>
      <c r="M10932" s="28"/>
      <c r="N10932" s="28"/>
      <c r="O10932" s="28"/>
      <c r="P10932" s="28"/>
      <c r="Q10932" s="28"/>
      <c r="R10932" s="28"/>
    </row>
    <row r="10933" spans="2:18">
      <c r="B10933" s="28"/>
      <c r="C10933" s="28"/>
      <c r="D10933" s="28"/>
      <c r="E10933" s="28"/>
      <c r="F10933" s="28"/>
      <c r="G10933" s="28"/>
      <c r="H10933" s="28"/>
      <c r="I10933" s="28"/>
      <c r="J10933" s="28"/>
      <c r="K10933" s="28"/>
      <c r="L10933" s="28"/>
      <c r="M10933" s="28"/>
      <c r="N10933" s="28"/>
      <c r="O10933" s="28"/>
      <c r="P10933" s="28"/>
      <c r="Q10933" s="28"/>
      <c r="R10933" s="28"/>
    </row>
    <row r="10934" spans="2:18">
      <c r="B10934" s="28"/>
      <c r="C10934" s="28"/>
      <c r="D10934" s="28"/>
      <c r="E10934" s="28"/>
      <c r="F10934" s="28"/>
      <c r="G10934" s="28"/>
      <c r="H10934" s="28"/>
      <c r="I10934" s="28"/>
      <c r="J10934" s="28"/>
      <c r="K10934" s="28"/>
      <c r="L10934" s="28"/>
      <c r="M10934" s="28"/>
      <c r="N10934" s="28"/>
      <c r="O10934" s="28"/>
      <c r="P10934" s="28"/>
      <c r="Q10934" s="28"/>
      <c r="R10934" s="28"/>
    </row>
    <row r="10935" spans="2:18">
      <c r="B10935" s="28"/>
      <c r="C10935" s="28"/>
      <c r="D10935" s="28"/>
      <c r="E10935" s="28"/>
      <c r="F10935" s="28"/>
      <c r="G10935" s="28"/>
      <c r="H10935" s="28"/>
      <c r="I10935" s="28"/>
      <c r="J10935" s="28"/>
      <c r="K10935" s="28"/>
      <c r="L10935" s="28"/>
      <c r="M10935" s="28"/>
      <c r="N10935" s="28"/>
      <c r="O10935" s="28"/>
      <c r="P10935" s="28"/>
      <c r="Q10935" s="28"/>
      <c r="R10935" s="28"/>
    </row>
    <row r="10936" spans="2:18">
      <c r="B10936" s="28"/>
      <c r="C10936" s="28"/>
      <c r="D10936" s="28"/>
      <c r="E10936" s="28"/>
      <c r="F10936" s="28"/>
      <c r="G10936" s="28"/>
      <c r="H10936" s="28"/>
      <c r="I10936" s="28"/>
      <c r="J10936" s="28"/>
      <c r="K10936" s="28"/>
      <c r="L10936" s="28"/>
      <c r="M10936" s="28"/>
      <c r="N10936" s="28"/>
      <c r="O10936" s="28"/>
      <c r="P10936" s="28"/>
      <c r="Q10936" s="28"/>
      <c r="R10936" s="28"/>
    </row>
    <row r="10937" spans="2:18">
      <c r="B10937" s="28"/>
      <c r="C10937" s="28"/>
      <c r="D10937" s="28"/>
      <c r="E10937" s="28"/>
      <c r="F10937" s="28"/>
      <c r="G10937" s="28"/>
      <c r="H10937" s="28"/>
      <c r="I10937" s="28"/>
      <c r="J10937" s="28"/>
      <c r="K10937" s="28"/>
      <c r="L10937" s="28"/>
      <c r="M10937" s="28"/>
      <c r="N10937" s="28"/>
      <c r="O10937" s="28"/>
      <c r="P10937" s="28"/>
      <c r="Q10937" s="28"/>
      <c r="R10937" s="28"/>
    </row>
    <row r="10938" spans="2:18">
      <c r="B10938" s="28"/>
      <c r="C10938" s="28"/>
      <c r="D10938" s="28"/>
      <c r="E10938" s="28"/>
      <c r="F10938" s="28"/>
      <c r="G10938" s="28"/>
      <c r="H10938" s="28"/>
      <c r="I10938" s="28"/>
      <c r="J10938" s="28"/>
      <c r="K10938" s="28"/>
      <c r="L10938" s="28"/>
      <c r="M10938" s="28"/>
      <c r="N10938" s="28"/>
      <c r="O10938" s="28"/>
      <c r="P10938" s="28"/>
      <c r="Q10938" s="28"/>
      <c r="R10938" s="28"/>
    </row>
    <row r="10939" spans="2:18">
      <c r="B10939" s="28"/>
      <c r="C10939" s="28"/>
      <c r="D10939" s="28"/>
      <c r="E10939" s="28"/>
      <c r="F10939" s="28"/>
      <c r="G10939" s="28"/>
      <c r="H10939" s="28"/>
      <c r="I10939" s="28"/>
      <c r="J10939" s="28"/>
      <c r="K10939" s="28"/>
      <c r="L10939" s="28"/>
      <c r="M10939" s="28"/>
      <c r="N10939" s="28"/>
      <c r="O10939" s="28"/>
      <c r="P10939" s="28"/>
      <c r="Q10939" s="28"/>
      <c r="R10939" s="28"/>
    </row>
    <row r="10940" spans="2:18">
      <c r="B10940" s="28"/>
      <c r="C10940" s="28"/>
      <c r="D10940" s="28"/>
      <c r="E10940" s="28"/>
      <c r="F10940" s="28"/>
      <c r="G10940" s="28"/>
      <c r="H10940" s="28"/>
      <c r="I10940" s="28"/>
      <c r="J10940" s="28"/>
      <c r="K10940" s="28"/>
      <c r="L10940" s="28"/>
      <c r="M10940" s="28"/>
      <c r="N10940" s="28"/>
      <c r="O10940" s="28"/>
      <c r="P10940" s="28"/>
      <c r="Q10940" s="28"/>
      <c r="R10940" s="28"/>
    </row>
    <row r="10941" spans="2:18">
      <c r="B10941" s="28"/>
      <c r="C10941" s="28"/>
      <c r="D10941" s="28"/>
      <c r="E10941" s="28"/>
      <c r="F10941" s="28"/>
      <c r="G10941" s="28"/>
      <c r="H10941" s="28"/>
      <c r="I10941" s="28"/>
      <c r="J10941" s="28"/>
      <c r="K10941" s="28"/>
      <c r="L10941" s="28"/>
      <c r="M10941" s="28"/>
      <c r="N10941" s="28"/>
      <c r="O10941" s="28"/>
      <c r="P10941" s="28"/>
      <c r="Q10941" s="28"/>
      <c r="R10941" s="28"/>
    </row>
    <row r="10942" spans="2:18">
      <c r="B10942" s="28"/>
      <c r="C10942" s="28"/>
      <c r="D10942" s="28"/>
      <c r="E10942" s="28"/>
      <c r="F10942" s="28"/>
      <c r="G10942" s="28"/>
      <c r="H10942" s="28"/>
      <c r="I10942" s="28"/>
      <c r="J10942" s="28"/>
      <c r="K10942" s="28"/>
      <c r="L10942" s="28"/>
      <c r="M10942" s="28"/>
      <c r="N10942" s="28"/>
      <c r="O10942" s="28"/>
      <c r="P10942" s="28"/>
      <c r="Q10942" s="28"/>
      <c r="R10942" s="28"/>
    </row>
    <row r="10943" spans="2:18">
      <c r="B10943" s="28"/>
      <c r="C10943" s="28"/>
      <c r="D10943" s="28"/>
      <c r="E10943" s="28"/>
      <c r="F10943" s="28"/>
      <c r="G10943" s="28"/>
      <c r="H10943" s="28"/>
      <c r="I10943" s="28"/>
      <c r="J10943" s="28"/>
      <c r="K10943" s="28"/>
      <c r="L10943" s="28"/>
      <c r="M10943" s="28"/>
      <c r="N10943" s="28"/>
      <c r="O10943" s="28"/>
      <c r="P10943" s="28"/>
      <c r="Q10943" s="28"/>
      <c r="R10943" s="28"/>
    </row>
    <row r="10944" spans="2:18">
      <c r="B10944" s="28"/>
      <c r="C10944" s="28"/>
      <c r="D10944" s="28"/>
      <c r="E10944" s="28"/>
      <c r="F10944" s="28"/>
      <c r="G10944" s="28"/>
      <c r="H10944" s="28"/>
      <c r="I10944" s="28"/>
      <c r="J10944" s="28"/>
      <c r="K10944" s="28"/>
      <c r="L10944" s="28"/>
      <c r="M10944" s="28"/>
      <c r="N10944" s="28"/>
      <c r="O10944" s="28"/>
      <c r="P10944" s="28"/>
      <c r="Q10944" s="28"/>
      <c r="R10944" s="28"/>
    </row>
    <row r="10945" spans="2:18">
      <c r="B10945" s="28"/>
      <c r="C10945" s="28"/>
      <c r="D10945" s="28"/>
      <c r="E10945" s="28"/>
      <c r="F10945" s="28"/>
      <c r="G10945" s="28"/>
      <c r="H10945" s="28"/>
      <c r="I10945" s="28"/>
      <c r="J10945" s="28"/>
      <c r="K10945" s="28"/>
      <c r="L10945" s="28"/>
      <c r="M10945" s="28"/>
      <c r="N10945" s="28"/>
      <c r="O10945" s="28"/>
      <c r="P10945" s="28"/>
      <c r="Q10945" s="28"/>
      <c r="R10945" s="28"/>
    </row>
    <row r="10946" spans="2:18">
      <c r="B10946" s="28"/>
      <c r="C10946" s="28"/>
      <c r="D10946" s="28"/>
      <c r="E10946" s="28"/>
      <c r="F10946" s="28"/>
      <c r="G10946" s="28"/>
      <c r="H10946" s="28"/>
      <c r="I10946" s="28"/>
      <c r="J10946" s="28"/>
      <c r="K10946" s="28"/>
      <c r="L10946" s="28"/>
      <c r="M10946" s="28"/>
      <c r="N10946" s="28"/>
      <c r="O10946" s="28"/>
      <c r="P10946" s="28"/>
      <c r="Q10946" s="28"/>
      <c r="R10946" s="28"/>
    </row>
    <row r="10947" spans="2:18">
      <c r="B10947" s="28"/>
      <c r="C10947" s="28"/>
      <c r="D10947" s="28"/>
      <c r="E10947" s="28"/>
      <c r="F10947" s="28"/>
      <c r="G10947" s="28"/>
      <c r="H10947" s="28"/>
      <c r="I10947" s="28"/>
      <c r="J10947" s="28"/>
      <c r="K10947" s="28"/>
      <c r="L10947" s="28"/>
      <c r="M10947" s="28"/>
      <c r="N10947" s="28"/>
      <c r="O10947" s="28"/>
      <c r="P10947" s="28"/>
      <c r="Q10947" s="28"/>
      <c r="R10947" s="28"/>
    </row>
    <row r="10948" spans="2:18">
      <c r="B10948" s="28"/>
      <c r="C10948" s="28"/>
      <c r="D10948" s="28"/>
      <c r="E10948" s="28"/>
      <c r="F10948" s="28"/>
      <c r="G10948" s="28"/>
      <c r="H10948" s="28"/>
      <c r="I10948" s="28"/>
      <c r="J10948" s="28"/>
      <c r="K10948" s="28"/>
      <c r="L10948" s="28"/>
      <c r="M10948" s="28"/>
      <c r="N10948" s="28"/>
      <c r="O10948" s="28"/>
      <c r="P10948" s="28"/>
      <c r="Q10948" s="28"/>
      <c r="R10948" s="28"/>
    </row>
    <row r="10949" spans="2:18">
      <c r="B10949" s="28"/>
      <c r="C10949" s="28"/>
      <c r="D10949" s="28"/>
      <c r="E10949" s="28"/>
      <c r="F10949" s="28"/>
      <c r="G10949" s="28"/>
      <c r="H10949" s="28"/>
      <c r="I10949" s="28"/>
      <c r="J10949" s="28"/>
      <c r="K10949" s="28"/>
      <c r="L10949" s="28"/>
      <c r="M10949" s="28"/>
      <c r="N10949" s="28"/>
      <c r="O10949" s="28"/>
      <c r="P10949" s="28"/>
      <c r="Q10949" s="28"/>
      <c r="R10949" s="28"/>
    </row>
    <row r="10950" spans="2:18">
      <c r="B10950" s="28"/>
      <c r="C10950" s="28"/>
      <c r="D10950" s="28"/>
      <c r="E10950" s="28"/>
      <c r="F10950" s="28"/>
      <c r="G10950" s="28"/>
      <c r="H10950" s="28"/>
      <c r="I10950" s="28"/>
      <c r="J10950" s="28"/>
      <c r="K10950" s="28"/>
      <c r="L10950" s="28"/>
      <c r="M10950" s="28"/>
      <c r="N10950" s="28"/>
      <c r="O10950" s="28"/>
      <c r="P10950" s="28"/>
      <c r="Q10950" s="28"/>
      <c r="R10950" s="28"/>
    </row>
    <row r="10951" spans="2:18">
      <c r="B10951" s="28"/>
      <c r="C10951" s="28"/>
      <c r="D10951" s="28"/>
      <c r="E10951" s="28"/>
      <c r="F10951" s="28"/>
      <c r="G10951" s="28"/>
      <c r="H10951" s="28"/>
      <c r="I10951" s="28"/>
      <c r="J10951" s="28"/>
      <c r="K10951" s="28"/>
      <c r="L10951" s="28"/>
      <c r="M10951" s="28"/>
      <c r="N10951" s="28"/>
      <c r="O10951" s="28"/>
      <c r="P10951" s="28"/>
      <c r="Q10951" s="28"/>
      <c r="R10951" s="28"/>
    </row>
    <row r="10952" spans="2:18">
      <c r="B10952" s="28"/>
      <c r="C10952" s="28"/>
      <c r="D10952" s="28"/>
      <c r="E10952" s="28"/>
      <c r="F10952" s="28"/>
      <c r="G10952" s="28"/>
      <c r="H10952" s="28"/>
      <c r="I10952" s="28"/>
      <c r="J10952" s="28"/>
      <c r="K10952" s="28"/>
      <c r="L10952" s="28"/>
      <c r="M10952" s="28"/>
      <c r="N10952" s="28"/>
      <c r="O10952" s="28"/>
      <c r="P10952" s="28"/>
      <c r="Q10952" s="28"/>
      <c r="R10952" s="28"/>
    </row>
    <row r="10953" spans="2:18">
      <c r="B10953" s="28"/>
      <c r="C10953" s="28"/>
      <c r="D10953" s="28"/>
      <c r="E10953" s="28"/>
      <c r="F10953" s="28"/>
      <c r="G10953" s="28"/>
      <c r="H10953" s="28"/>
      <c r="I10953" s="28"/>
      <c r="J10953" s="28"/>
      <c r="K10953" s="28"/>
      <c r="L10953" s="28"/>
      <c r="M10953" s="28"/>
      <c r="N10953" s="28"/>
      <c r="O10953" s="28"/>
      <c r="P10953" s="28"/>
      <c r="Q10953" s="28"/>
      <c r="R10953" s="28"/>
    </row>
    <row r="10954" spans="2:18">
      <c r="B10954" s="28"/>
      <c r="C10954" s="28"/>
      <c r="D10954" s="28"/>
      <c r="E10954" s="28"/>
      <c r="F10954" s="28"/>
      <c r="G10954" s="28"/>
      <c r="H10954" s="28"/>
      <c r="I10954" s="28"/>
      <c r="J10954" s="28"/>
      <c r="K10954" s="28"/>
      <c r="L10954" s="28"/>
      <c r="M10954" s="28"/>
      <c r="N10954" s="28"/>
      <c r="O10954" s="28"/>
      <c r="P10954" s="28"/>
      <c r="Q10954" s="28"/>
      <c r="R10954" s="28"/>
    </row>
    <row r="10955" spans="2:18">
      <c r="B10955" s="28"/>
      <c r="C10955" s="28"/>
      <c r="D10955" s="28"/>
      <c r="E10955" s="28"/>
      <c r="F10955" s="28"/>
      <c r="G10955" s="28"/>
      <c r="H10955" s="28"/>
      <c r="I10955" s="28"/>
      <c r="J10955" s="28"/>
      <c r="K10955" s="28"/>
      <c r="L10955" s="28"/>
      <c r="M10955" s="28"/>
      <c r="N10955" s="28"/>
      <c r="O10955" s="28"/>
      <c r="P10955" s="28"/>
      <c r="Q10955" s="28"/>
      <c r="R10955" s="28"/>
    </row>
    <row r="10956" spans="2:18">
      <c r="B10956" s="28"/>
      <c r="C10956" s="28"/>
      <c r="D10956" s="28"/>
      <c r="E10956" s="28"/>
      <c r="F10956" s="28"/>
      <c r="G10956" s="28"/>
      <c r="H10956" s="28"/>
      <c r="I10956" s="28"/>
      <c r="J10956" s="28"/>
      <c r="K10956" s="28"/>
      <c r="L10956" s="28"/>
      <c r="M10956" s="28"/>
      <c r="N10956" s="28"/>
      <c r="O10956" s="28"/>
      <c r="P10956" s="28"/>
      <c r="Q10956" s="28"/>
      <c r="R10956" s="28"/>
    </row>
    <row r="10957" spans="2:18">
      <c r="B10957" s="28"/>
      <c r="C10957" s="28"/>
      <c r="D10957" s="28"/>
      <c r="E10957" s="28"/>
      <c r="F10957" s="28"/>
      <c r="G10957" s="28"/>
      <c r="H10957" s="28"/>
      <c r="I10957" s="28"/>
      <c r="J10957" s="28"/>
      <c r="K10957" s="28"/>
      <c r="L10957" s="28"/>
      <c r="M10957" s="28"/>
      <c r="N10957" s="28"/>
      <c r="O10957" s="28"/>
      <c r="P10957" s="28"/>
      <c r="Q10957" s="28"/>
      <c r="R10957" s="28"/>
    </row>
    <row r="10958" spans="2:18">
      <c r="B10958" s="28"/>
      <c r="C10958" s="28"/>
      <c r="D10958" s="28"/>
      <c r="E10958" s="28"/>
      <c r="F10958" s="28"/>
      <c r="G10958" s="28"/>
      <c r="H10958" s="28"/>
      <c r="I10958" s="28"/>
      <c r="J10958" s="28"/>
      <c r="K10958" s="28"/>
      <c r="L10958" s="28"/>
      <c r="M10958" s="28"/>
      <c r="N10958" s="28"/>
      <c r="O10958" s="28"/>
      <c r="P10958" s="28"/>
      <c r="Q10958" s="28"/>
      <c r="R10958" s="28"/>
    </row>
    <row r="10959" spans="2:18">
      <c r="B10959" s="28"/>
      <c r="C10959" s="28"/>
      <c r="D10959" s="28"/>
      <c r="E10959" s="28"/>
      <c r="F10959" s="28"/>
      <c r="G10959" s="28"/>
      <c r="H10959" s="28"/>
      <c r="I10959" s="28"/>
      <c r="J10959" s="28"/>
      <c r="K10959" s="28"/>
      <c r="L10959" s="28"/>
      <c r="M10959" s="28"/>
      <c r="N10959" s="28"/>
      <c r="O10959" s="28"/>
      <c r="P10959" s="28"/>
      <c r="Q10959" s="28"/>
      <c r="R10959" s="28"/>
    </row>
    <row r="10960" spans="2:18">
      <c r="B10960" s="28"/>
      <c r="C10960" s="28"/>
      <c r="D10960" s="28"/>
      <c r="E10960" s="28"/>
      <c r="F10960" s="28"/>
      <c r="G10960" s="28"/>
      <c r="H10960" s="28"/>
      <c r="I10960" s="28"/>
      <c r="J10960" s="28"/>
      <c r="K10960" s="28"/>
      <c r="L10960" s="28"/>
      <c r="M10960" s="28"/>
      <c r="N10960" s="28"/>
      <c r="O10960" s="28"/>
      <c r="P10960" s="28"/>
      <c r="Q10960" s="28"/>
      <c r="R10960" s="28"/>
    </row>
    <row r="10961" spans="2:18">
      <c r="B10961" s="28"/>
      <c r="C10961" s="28"/>
      <c r="D10961" s="28"/>
      <c r="E10961" s="28"/>
      <c r="F10961" s="28"/>
      <c r="G10961" s="28"/>
      <c r="H10961" s="28"/>
      <c r="I10961" s="28"/>
      <c r="J10961" s="28"/>
      <c r="K10961" s="28"/>
      <c r="L10961" s="28"/>
      <c r="M10961" s="28"/>
      <c r="N10961" s="28"/>
      <c r="O10961" s="28"/>
      <c r="P10961" s="28"/>
      <c r="Q10961" s="28"/>
      <c r="R10961" s="28"/>
    </row>
    <row r="10962" spans="2:18">
      <c r="B10962" s="28"/>
      <c r="C10962" s="28"/>
      <c r="D10962" s="28"/>
      <c r="E10962" s="28"/>
      <c r="F10962" s="28"/>
      <c r="G10962" s="28"/>
      <c r="H10962" s="28"/>
      <c r="I10962" s="28"/>
      <c r="J10962" s="28"/>
      <c r="K10962" s="28"/>
      <c r="L10962" s="28"/>
      <c r="M10962" s="28"/>
      <c r="N10962" s="28"/>
      <c r="O10962" s="28"/>
      <c r="P10962" s="28"/>
      <c r="Q10962" s="28"/>
      <c r="R10962" s="28"/>
    </row>
    <row r="10963" spans="2:18">
      <c r="B10963" s="28"/>
      <c r="C10963" s="28"/>
      <c r="D10963" s="28"/>
      <c r="E10963" s="28"/>
      <c r="F10963" s="28"/>
      <c r="G10963" s="28"/>
      <c r="H10963" s="28"/>
      <c r="I10963" s="28"/>
      <c r="J10963" s="28"/>
      <c r="K10963" s="28"/>
      <c r="L10963" s="28"/>
      <c r="M10963" s="28"/>
      <c r="N10963" s="28"/>
      <c r="O10963" s="28"/>
      <c r="P10963" s="28"/>
      <c r="Q10963" s="28"/>
      <c r="R10963" s="28"/>
    </row>
    <row r="10964" spans="2:18">
      <c r="B10964" s="28"/>
      <c r="C10964" s="28"/>
      <c r="D10964" s="28"/>
      <c r="E10964" s="28"/>
      <c r="F10964" s="28"/>
      <c r="G10964" s="28"/>
      <c r="H10964" s="28"/>
      <c r="I10964" s="28"/>
      <c r="J10964" s="28"/>
      <c r="K10964" s="28"/>
      <c r="L10964" s="28"/>
      <c r="M10964" s="28"/>
      <c r="N10964" s="28"/>
      <c r="O10964" s="28"/>
      <c r="P10964" s="28"/>
      <c r="Q10964" s="28"/>
      <c r="R10964" s="28"/>
    </row>
    <row r="10965" spans="2:18">
      <c r="B10965" s="28"/>
      <c r="C10965" s="28"/>
      <c r="D10965" s="28"/>
      <c r="E10965" s="28"/>
      <c r="F10965" s="28"/>
      <c r="G10965" s="28"/>
      <c r="H10965" s="28"/>
      <c r="I10965" s="28"/>
      <c r="J10965" s="28"/>
      <c r="K10965" s="28"/>
      <c r="L10965" s="28"/>
      <c r="M10965" s="28"/>
      <c r="N10965" s="28"/>
      <c r="O10965" s="28"/>
      <c r="P10965" s="28"/>
      <c r="Q10965" s="28"/>
      <c r="R10965" s="28"/>
    </row>
    <row r="10966" spans="2:18">
      <c r="B10966" s="28"/>
      <c r="C10966" s="28"/>
      <c r="D10966" s="28"/>
      <c r="E10966" s="28"/>
      <c r="F10966" s="28"/>
      <c r="G10966" s="28"/>
      <c r="H10966" s="28"/>
      <c r="I10966" s="28"/>
      <c r="J10966" s="28"/>
      <c r="K10966" s="28"/>
      <c r="L10966" s="28"/>
      <c r="M10966" s="28"/>
      <c r="N10966" s="28"/>
      <c r="O10966" s="28"/>
      <c r="P10966" s="28"/>
      <c r="Q10966" s="28"/>
      <c r="R10966" s="28"/>
    </row>
    <row r="10967" spans="2:18">
      <c r="B10967" s="28"/>
      <c r="C10967" s="28"/>
      <c r="D10967" s="28"/>
      <c r="E10967" s="28"/>
      <c r="F10967" s="28"/>
      <c r="G10967" s="28"/>
      <c r="H10967" s="28"/>
      <c r="I10967" s="28"/>
      <c r="J10967" s="28"/>
      <c r="K10967" s="28"/>
      <c r="L10967" s="28"/>
      <c r="M10967" s="28"/>
      <c r="N10967" s="28"/>
      <c r="O10967" s="28"/>
      <c r="P10967" s="28"/>
      <c r="Q10967" s="28"/>
      <c r="R10967" s="28"/>
    </row>
    <row r="10968" spans="2:18">
      <c r="B10968" s="28"/>
      <c r="C10968" s="28"/>
      <c r="D10968" s="28"/>
      <c r="E10968" s="28"/>
      <c r="F10968" s="28"/>
      <c r="G10968" s="28"/>
      <c r="H10968" s="28"/>
      <c r="I10968" s="28"/>
      <c r="J10968" s="28"/>
      <c r="K10968" s="28"/>
      <c r="L10968" s="28"/>
      <c r="M10968" s="28"/>
      <c r="N10968" s="28"/>
      <c r="O10968" s="28"/>
      <c r="P10968" s="28"/>
      <c r="Q10968" s="28"/>
      <c r="R10968" s="28"/>
    </row>
    <row r="10969" spans="2:18">
      <c r="B10969" s="28"/>
      <c r="C10969" s="28"/>
      <c r="D10969" s="28"/>
      <c r="E10969" s="28"/>
      <c r="F10969" s="28"/>
      <c r="G10969" s="28"/>
      <c r="H10969" s="28"/>
      <c r="I10969" s="28"/>
      <c r="J10969" s="28"/>
      <c r="K10969" s="28"/>
      <c r="L10969" s="28"/>
      <c r="M10969" s="28"/>
      <c r="N10969" s="28"/>
      <c r="O10969" s="28"/>
      <c r="P10969" s="28"/>
      <c r="Q10969" s="28"/>
      <c r="R10969" s="28"/>
    </row>
    <row r="10970" spans="2:18">
      <c r="B10970" s="28"/>
      <c r="C10970" s="28"/>
      <c r="D10970" s="28"/>
      <c r="E10970" s="28"/>
      <c r="F10970" s="28"/>
      <c r="G10970" s="28"/>
      <c r="H10970" s="28"/>
      <c r="I10970" s="28"/>
      <c r="J10970" s="28"/>
      <c r="K10970" s="28"/>
      <c r="L10970" s="28"/>
      <c r="M10970" s="28"/>
      <c r="N10970" s="28"/>
      <c r="O10970" s="28"/>
      <c r="P10970" s="28"/>
      <c r="Q10970" s="28"/>
      <c r="R10970" s="28"/>
    </row>
    <row r="10971" spans="2:18">
      <c r="B10971" s="28"/>
      <c r="C10971" s="28"/>
      <c r="D10971" s="28"/>
      <c r="E10971" s="28"/>
      <c r="F10971" s="28"/>
      <c r="G10971" s="28"/>
      <c r="H10971" s="28"/>
      <c r="I10971" s="28"/>
      <c r="J10971" s="28"/>
      <c r="K10971" s="28"/>
      <c r="L10971" s="28"/>
      <c r="M10971" s="28"/>
      <c r="N10971" s="28"/>
      <c r="O10971" s="28"/>
      <c r="P10971" s="28"/>
      <c r="Q10971" s="28"/>
      <c r="R10971" s="28"/>
    </row>
    <row r="10972" spans="2:18">
      <c r="B10972" s="28"/>
      <c r="C10972" s="28"/>
      <c r="D10972" s="28"/>
      <c r="E10972" s="28"/>
      <c r="F10972" s="28"/>
      <c r="G10972" s="28"/>
      <c r="H10972" s="28"/>
      <c r="I10972" s="28"/>
      <c r="J10972" s="28"/>
      <c r="K10972" s="28"/>
      <c r="L10972" s="28"/>
      <c r="M10972" s="28"/>
      <c r="N10972" s="28"/>
      <c r="O10972" s="28"/>
      <c r="P10972" s="28"/>
      <c r="Q10972" s="28"/>
      <c r="R10972" s="28"/>
    </row>
    <row r="10973" spans="2:18">
      <c r="B10973" s="28"/>
      <c r="C10973" s="28"/>
      <c r="D10973" s="28"/>
      <c r="E10973" s="28"/>
      <c r="F10973" s="28"/>
      <c r="G10973" s="28"/>
      <c r="H10973" s="28"/>
      <c r="I10973" s="28"/>
      <c r="J10973" s="28"/>
      <c r="K10973" s="28"/>
      <c r="L10973" s="28"/>
      <c r="M10973" s="28"/>
      <c r="N10973" s="28"/>
      <c r="O10973" s="28"/>
      <c r="P10973" s="28"/>
      <c r="Q10973" s="28"/>
      <c r="R10973" s="28"/>
    </row>
    <row r="10974" spans="2:18">
      <c r="B10974" s="28"/>
      <c r="C10974" s="28"/>
      <c r="D10974" s="28"/>
      <c r="E10974" s="28"/>
      <c r="F10974" s="28"/>
      <c r="G10974" s="28"/>
      <c r="H10974" s="28"/>
      <c r="I10974" s="28"/>
      <c r="J10974" s="28"/>
      <c r="K10974" s="28"/>
      <c r="L10974" s="28"/>
      <c r="M10974" s="28"/>
      <c r="N10974" s="28"/>
      <c r="O10974" s="28"/>
      <c r="P10974" s="28"/>
      <c r="Q10974" s="28"/>
      <c r="R10974" s="28"/>
    </row>
    <row r="10975" spans="2:18">
      <c r="B10975" s="28"/>
      <c r="C10975" s="28"/>
      <c r="D10975" s="28"/>
      <c r="E10975" s="28"/>
      <c r="F10975" s="28"/>
      <c r="G10975" s="28"/>
      <c r="H10975" s="28"/>
      <c r="I10975" s="28"/>
      <c r="J10975" s="28"/>
      <c r="K10975" s="28"/>
      <c r="L10975" s="28"/>
      <c r="M10975" s="28"/>
      <c r="N10975" s="28"/>
      <c r="O10975" s="28"/>
      <c r="P10975" s="28"/>
      <c r="Q10975" s="28"/>
      <c r="R10975" s="28"/>
    </row>
    <row r="10976" spans="2:18">
      <c r="B10976" s="28"/>
      <c r="C10976" s="28"/>
      <c r="D10976" s="28"/>
      <c r="E10976" s="28"/>
      <c r="F10976" s="28"/>
      <c r="G10976" s="28"/>
      <c r="H10976" s="28"/>
      <c r="I10976" s="28"/>
      <c r="J10976" s="28"/>
      <c r="K10976" s="28"/>
      <c r="L10976" s="28"/>
      <c r="M10976" s="28"/>
      <c r="N10976" s="28"/>
      <c r="O10976" s="28"/>
      <c r="P10976" s="28"/>
      <c r="Q10976" s="28"/>
      <c r="R10976" s="28"/>
    </row>
    <row r="10977" spans="2:18">
      <c r="B10977" s="28"/>
      <c r="C10977" s="28"/>
      <c r="D10977" s="28"/>
      <c r="E10977" s="28"/>
      <c r="F10977" s="28"/>
      <c r="G10977" s="28"/>
      <c r="H10977" s="28"/>
      <c r="I10977" s="28"/>
      <c r="J10977" s="28"/>
      <c r="K10977" s="28"/>
      <c r="L10977" s="28"/>
      <c r="M10977" s="28"/>
      <c r="N10977" s="28"/>
      <c r="O10977" s="28"/>
      <c r="P10977" s="28"/>
      <c r="Q10977" s="28"/>
      <c r="R10977" s="28"/>
    </row>
    <row r="10978" spans="2:18">
      <c r="B10978" s="28"/>
      <c r="C10978" s="28"/>
      <c r="D10978" s="28"/>
      <c r="E10978" s="28"/>
      <c r="F10978" s="28"/>
      <c r="G10978" s="28"/>
      <c r="H10978" s="28"/>
      <c r="I10978" s="28"/>
      <c r="J10978" s="28"/>
      <c r="K10978" s="28"/>
      <c r="L10978" s="28"/>
      <c r="M10978" s="28"/>
      <c r="N10978" s="28"/>
      <c r="O10978" s="28"/>
      <c r="P10978" s="28"/>
      <c r="Q10978" s="28"/>
      <c r="R10978" s="28"/>
    </row>
    <row r="10979" spans="2:18">
      <c r="B10979" s="28"/>
      <c r="C10979" s="28"/>
      <c r="D10979" s="28"/>
      <c r="E10979" s="28"/>
      <c r="F10979" s="28"/>
      <c r="G10979" s="28"/>
      <c r="H10979" s="28"/>
      <c r="I10979" s="28"/>
      <c r="J10979" s="28"/>
      <c r="K10979" s="28"/>
      <c r="L10979" s="28"/>
      <c r="M10979" s="28"/>
      <c r="N10979" s="28"/>
      <c r="O10979" s="28"/>
      <c r="P10979" s="28"/>
      <c r="Q10979" s="28"/>
      <c r="R10979" s="28"/>
    </row>
    <row r="10980" spans="2:18">
      <c r="B10980" s="28"/>
      <c r="C10980" s="28"/>
      <c r="D10980" s="28"/>
      <c r="E10980" s="28"/>
      <c r="F10980" s="28"/>
      <c r="G10980" s="28"/>
      <c r="H10980" s="28"/>
      <c r="I10980" s="28"/>
      <c r="J10980" s="28"/>
      <c r="K10980" s="28"/>
      <c r="L10980" s="28"/>
      <c r="M10980" s="28"/>
      <c r="N10980" s="28"/>
      <c r="O10980" s="28"/>
      <c r="P10980" s="28"/>
      <c r="Q10980" s="28"/>
      <c r="R10980" s="28"/>
    </row>
    <row r="10981" spans="2:18">
      <c r="B10981" s="28"/>
      <c r="C10981" s="28"/>
      <c r="D10981" s="28"/>
      <c r="E10981" s="28"/>
      <c r="F10981" s="28"/>
      <c r="G10981" s="28"/>
      <c r="H10981" s="28"/>
      <c r="I10981" s="28"/>
      <c r="J10981" s="28"/>
      <c r="K10981" s="28"/>
      <c r="L10981" s="28"/>
      <c r="M10981" s="28"/>
      <c r="N10981" s="28"/>
      <c r="O10981" s="28"/>
      <c r="P10981" s="28"/>
      <c r="Q10981" s="28"/>
      <c r="R10981" s="28"/>
    </row>
    <row r="10982" spans="2:18">
      <c r="B10982" s="28"/>
      <c r="C10982" s="28"/>
      <c r="D10982" s="28"/>
      <c r="E10982" s="28"/>
      <c r="F10982" s="28"/>
      <c r="G10982" s="28"/>
      <c r="H10982" s="28"/>
      <c r="I10982" s="28"/>
      <c r="J10982" s="28"/>
      <c r="K10982" s="28"/>
      <c r="L10982" s="28"/>
      <c r="M10982" s="28"/>
      <c r="N10982" s="28"/>
      <c r="O10982" s="28"/>
      <c r="P10982" s="28"/>
      <c r="Q10982" s="28"/>
      <c r="R10982" s="28"/>
    </row>
    <row r="10983" spans="2:18">
      <c r="B10983" s="28"/>
      <c r="C10983" s="28"/>
      <c r="D10983" s="28"/>
      <c r="E10983" s="28"/>
      <c r="F10983" s="28"/>
      <c r="G10983" s="28"/>
      <c r="H10983" s="28"/>
      <c r="I10983" s="28"/>
      <c r="J10983" s="28"/>
      <c r="K10983" s="28"/>
      <c r="L10983" s="28"/>
      <c r="M10983" s="28"/>
      <c r="N10983" s="28"/>
      <c r="O10983" s="28"/>
      <c r="P10983" s="28"/>
      <c r="Q10983" s="28"/>
      <c r="R10983" s="28"/>
    </row>
    <row r="10984" spans="2:18">
      <c r="B10984" s="28"/>
      <c r="C10984" s="28"/>
      <c r="D10984" s="28"/>
      <c r="E10984" s="28"/>
      <c r="F10984" s="28"/>
      <c r="G10984" s="28"/>
      <c r="H10984" s="28"/>
      <c r="I10984" s="28"/>
      <c r="J10984" s="28"/>
      <c r="K10984" s="28"/>
      <c r="L10984" s="28"/>
      <c r="M10984" s="28"/>
      <c r="N10984" s="28"/>
      <c r="O10984" s="28"/>
      <c r="P10984" s="28"/>
      <c r="Q10984" s="28"/>
      <c r="R10984" s="28"/>
    </row>
    <row r="10985" spans="2:18">
      <c r="B10985" s="28"/>
      <c r="C10985" s="28"/>
      <c r="D10985" s="28"/>
      <c r="E10985" s="28"/>
      <c r="F10985" s="28"/>
      <c r="G10985" s="28"/>
      <c r="H10985" s="28"/>
      <c r="I10985" s="28"/>
      <c r="J10985" s="28"/>
      <c r="K10985" s="28"/>
      <c r="L10985" s="28"/>
      <c r="M10985" s="28"/>
      <c r="N10985" s="28"/>
      <c r="O10985" s="28"/>
      <c r="P10985" s="28"/>
      <c r="Q10985" s="28"/>
      <c r="R10985" s="28"/>
    </row>
    <row r="10986" spans="2:18">
      <c r="B10986" s="28"/>
      <c r="C10986" s="28"/>
      <c r="D10986" s="28"/>
      <c r="E10986" s="28"/>
      <c r="F10986" s="28"/>
      <c r="G10986" s="28"/>
      <c r="H10986" s="28"/>
      <c r="I10986" s="28"/>
      <c r="J10986" s="28"/>
      <c r="K10986" s="28"/>
      <c r="L10986" s="28"/>
      <c r="M10986" s="28"/>
      <c r="N10986" s="28"/>
      <c r="O10986" s="28"/>
      <c r="P10986" s="28"/>
      <c r="Q10986" s="28"/>
      <c r="R10986" s="28"/>
    </row>
    <row r="10987" spans="2:18">
      <c r="B10987" s="28"/>
      <c r="C10987" s="28"/>
      <c r="D10987" s="28"/>
      <c r="E10987" s="28"/>
      <c r="F10987" s="28"/>
      <c r="G10987" s="28"/>
      <c r="H10987" s="28"/>
      <c r="I10987" s="28"/>
      <c r="J10987" s="28"/>
      <c r="K10987" s="28"/>
      <c r="L10987" s="28"/>
      <c r="M10987" s="28"/>
      <c r="N10987" s="28"/>
      <c r="O10987" s="28"/>
      <c r="P10987" s="28"/>
      <c r="Q10987" s="28"/>
      <c r="R10987" s="28"/>
    </row>
    <row r="10988" spans="2:18">
      <c r="B10988" s="28"/>
      <c r="C10988" s="28"/>
      <c r="D10988" s="28"/>
      <c r="E10988" s="28"/>
      <c r="F10988" s="28"/>
      <c r="G10988" s="28"/>
      <c r="H10988" s="28"/>
      <c r="I10988" s="28"/>
      <c r="J10988" s="28"/>
      <c r="K10988" s="28"/>
      <c r="L10988" s="28"/>
      <c r="M10988" s="28"/>
      <c r="N10988" s="28"/>
      <c r="O10988" s="28"/>
      <c r="P10988" s="28"/>
      <c r="Q10988" s="28"/>
      <c r="R10988" s="28"/>
    </row>
    <row r="10989" spans="2:18">
      <c r="B10989" s="28"/>
      <c r="C10989" s="28"/>
      <c r="D10989" s="28"/>
      <c r="E10989" s="28"/>
      <c r="F10989" s="28"/>
      <c r="G10989" s="28"/>
      <c r="H10989" s="28"/>
      <c r="I10989" s="28"/>
      <c r="J10989" s="28"/>
      <c r="K10989" s="28"/>
      <c r="L10989" s="28"/>
      <c r="M10989" s="28"/>
      <c r="N10989" s="28"/>
      <c r="O10989" s="28"/>
      <c r="P10989" s="28"/>
      <c r="Q10989" s="28"/>
      <c r="R10989" s="28"/>
    </row>
    <row r="10990" spans="2:18">
      <c r="B10990" s="28"/>
      <c r="C10990" s="28"/>
      <c r="D10990" s="28"/>
      <c r="E10990" s="28"/>
      <c r="F10990" s="28"/>
      <c r="G10990" s="28"/>
      <c r="H10990" s="28"/>
      <c r="I10990" s="28"/>
      <c r="J10990" s="28"/>
      <c r="K10990" s="28"/>
      <c r="L10990" s="28"/>
      <c r="M10990" s="28"/>
      <c r="N10990" s="28"/>
      <c r="O10990" s="28"/>
      <c r="P10990" s="28"/>
      <c r="Q10990" s="28"/>
      <c r="R10990" s="28"/>
    </row>
    <row r="10991" spans="2:18">
      <c r="B10991" s="28"/>
      <c r="C10991" s="28"/>
      <c r="D10991" s="28"/>
      <c r="E10991" s="28"/>
      <c r="F10991" s="28"/>
      <c r="G10991" s="28"/>
      <c r="H10991" s="28"/>
      <c r="I10991" s="28"/>
      <c r="J10991" s="28"/>
      <c r="K10991" s="28"/>
      <c r="L10991" s="28"/>
      <c r="M10991" s="28"/>
      <c r="N10991" s="28"/>
      <c r="O10991" s="28"/>
      <c r="P10991" s="28"/>
      <c r="Q10991" s="28"/>
      <c r="R10991" s="28"/>
    </row>
    <row r="10992" spans="2:18">
      <c r="B10992" s="28"/>
      <c r="C10992" s="28"/>
      <c r="D10992" s="28"/>
      <c r="E10992" s="28"/>
      <c r="F10992" s="28"/>
      <c r="G10992" s="28"/>
      <c r="H10992" s="28"/>
      <c r="I10992" s="28"/>
      <c r="J10992" s="28"/>
      <c r="K10992" s="28"/>
      <c r="L10992" s="28"/>
      <c r="M10992" s="28"/>
      <c r="N10992" s="28"/>
      <c r="O10992" s="28"/>
      <c r="P10992" s="28"/>
      <c r="Q10992" s="28"/>
      <c r="R10992" s="28"/>
    </row>
    <row r="10993" spans="2:18">
      <c r="B10993" s="28"/>
      <c r="C10993" s="28"/>
      <c r="D10993" s="28"/>
      <c r="E10993" s="28"/>
      <c r="F10993" s="28"/>
      <c r="G10993" s="28"/>
      <c r="H10993" s="28"/>
      <c r="I10993" s="28"/>
      <c r="J10993" s="28"/>
      <c r="K10993" s="28"/>
      <c r="L10993" s="28"/>
      <c r="M10993" s="28"/>
      <c r="N10993" s="28"/>
      <c r="O10993" s="28"/>
      <c r="P10993" s="28"/>
      <c r="Q10993" s="28"/>
      <c r="R10993" s="28"/>
    </row>
    <row r="10994" spans="2:18">
      <c r="B10994" s="28"/>
      <c r="C10994" s="28"/>
      <c r="D10994" s="28"/>
      <c r="E10994" s="28"/>
      <c r="F10994" s="28"/>
      <c r="G10994" s="28"/>
      <c r="H10994" s="28"/>
      <c r="I10994" s="28"/>
      <c r="J10994" s="28"/>
      <c r="K10994" s="28"/>
      <c r="L10994" s="28"/>
      <c r="M10994" s="28"/>
      <c r="N10994" s="28"/>
      <c r="O10994" s="28"/>
      <c r="P10994" s="28"/>
      <c r="Q10994" s="28"/>
      <c r="R10994" s="28"/>
    </row>
    <row r="10995" spans="2:18">
      <c r="B10995" s="28"/>
      <c r="C10995" s="28"/>
      <c r="D10995" s="28"/>
      <c r="E10995" s="28"/>
      <c r="F10995" s="28"/>
      <c r="G10995" s="28"/>
      <c r="H10995" s="28"/>
      <c r="I10995" s="28"/>
      <c r="J10995" s="28"/>
      <c r="K10995" s="28"/>
      <c r="L10995" s="28"/>
      <c r="M10995" s="28"/>
      <c r="N10995" s="28"/>
      <c r="O10995" s="28"/>
      <c r="P10995" s="28"/>
      <c r="Q10995" s="28"/>
      <c r="R10995" s="28"/>
    </row>
    <row r="10996" spans="2:18">
      <c r="B10996" s="28"/>
      <c r="C10996" s="28"/>
      <c r="D10996" s="28"/>
      <c r="E10996" s="28"/>
      <c r="F10996" s="28"/>
      <c r="G10996" s="28"/>
      <c r="H10996" s="28"/>
      <c r="I10996" s="28"/>
      <c r="J10996" s="28"/>
      <c r="K10996" s="28"/>
      <c r="L10996" s="28"/>
      <c r="M10996" s="28"/>
      <c r="N10996" s="28"/>
      <c r="O10996" s="28"/>
      <c r="P10996" s="28"/>
      <c r="Q10996" s="28"/>
      <c r="R10996" s="28"/>
    </row>
    <row r="10997" spans="2:18">
      <c r="B10997" s="28"/>
      <c r="C10997" s="28"/>
      <c r="D10997" s="28"/>
      <c r="E10997" s="28"/>
      <c r="F10997" s="28"/>
      <c r="G10997" s="28"/>
      <c r="H10997" s="28"/>
      <c r="I10997" s="28"/>
      <c r="J10997" s="28"/>
      <c r="K10997" s="28"/>
      <c r="L10997" s="28"/>
      <c r="M10997" s="28"/>
      <c r="N10997" s="28"/>
      <c r="O10997" s="28"/>
      <c r="P10997" s="28"/>
      <c r="Q10997" s="28"/>
      <c r="R10997" s="28"/>
    </row>
    <row r="10998" spans="2:18">
      <c r="B10998" s="28"/>
      <c r="C10998" s="28"/>
      <c r="D10998" s="28"/>
      <c r="E10998" s="28"/>
      <c r="F10998" s="28"/>
      <c r="G10998" s="28"/>
      <c r="H10998" s="28"/>
      <c r="I10998" s="28"/>
      <c r="J10998" s="28"/>
      <c r="K10998" s="28"/>
      <c r="L10998" s="28"/>
      <c r="M10998" s="28"/>
      <c r="N10998" s="28"/>
      <c r="O10998" s="28"/>
      <c r="P10998" s="28"/>
      <c r="Q10998" s="28"/>
      <c r="R10998" s="28"/>
    </row>
    <row r="10999" spans="2:18">
      <c r="B10999" s="28"/>
      <c r="C10999" s="28"/>
      <c r="D10999" s="28"/>
      <c r="E10999" s="28"/>
      <c r="F10999" s="28"/>
      <c r="G10999" s="28"/>
      <c r="H10999" s="28"/>
      <c r="I10999" s="28"/>
      <c r="J10999" s="28"/>
      <c r="K10999" s="28"/>
      <c r="L10999" s="28"/>
      <c r="M10999" s="28"/>
      <c r="N10999" s="28"/>
      <c r="O10999" s="28"/>
      <c r="P10999" s="28"/>
      <c r="Q10999" s="28"/>
      <c r="R10999" s="28"/>
    </row>
    <row r="11000" spans="2:18">
      <c r="B11000" s="28"/>
      <c r="C11000" s="28"/>
      <c r="D11000" s="28"/>
      <c r="E11000" s="28"/>
      <c r="F11000" s="28"/>
      <c r="G11000" s="28"/>
      <c r="H11000" s="28"/>
      <c r="I11000" s="28"/>
      <c r="J11000" s="28"/>
      <c r="K11000" s="28"/>
      <c r="L11000" s="28"/>
      <c r="M11000" s="28"/>
      <c r="N11000" s="28"/>
      <c r="O11000" s="28"/>
      <c r="P11000" s="28"/>
      <c r="Q11000" s="28"/>
      <c r="R11000" s="28"/>
    </row>
    <row r="11001" spans="2:18">
      <c r="B11001" s="28"/>
      <c r="C11001" s="28"/>
      <c r="D11001" s="28"/>
      <c r="E11001" s="28"/>
      <c r="F11001" s="28"/>
      <c r="G11001" s="28"/>
      <c r="H11001" s="28"/>
      <c r="I11001" s="28"/>
      <c r="J11001" s="28"/>
      <c r="K11001" s="28"/>
      <c r="L11001" s="28"/>
      <c r="M11001" s="28"/>
      <c r="N11001" s="28"/>
      <c r="O11001" s="28"/>
      <c r="P11001" s="28"/>
      <c r="Q11001" s="28"/>
      <c r="R11001" s="28"/>
    </row>
    <row r="11002" spans="2:18">
      <c r="B11002" s="28"/>
      <c r="C11002" s="28"/>
      <c r="D11002" s="28"/>
      <c r="E11002" s="28"/>
      <c r="F11002" s="28"/>
      <c r="G11002" s="28"/>
      <c r="H11002" s="28"/>
      <c r="I11002" s="28"/>
      <c r="J11002" s="28"/>
      <c r="K11002" s="28"/>
      <c r="L11002" s="28"/>
      <c r="M11002" s="28"/>
      <c r="N11002" s="28"/>
      <c r="O11002" s="28"/>
      <c r="P11002" s="28"/>
      <c r="Q11002" s="28"/>
      <c r="R11002" s="28"/>
    </row>
    <row r="11003" spans="2:18">
      <c r="B11003" s="28"/>
      <c r="C11003" s="28"/>
      <c r="D11003" s="28"/>
      <c r="E11003" s="28"/>
      <c r="F11003" s="28"/>
      <c r="G11003" s="28"/>
      <c r="H11003" s="28"/>
      <c r="I11003" s="28"/>
      <c r="J11003" s="28"/>
      <c r="K11003" s="28"/>
      <c r="L11003" s="28"/>
      <c r="M11003" s="28"/>
      <c r="N11003" s="28"/>
      <c r="O11003" s="28"/>
      <c r="P11003" s="28"/>
      <c r="Q11003" s="28"/>
      <c r="R11003" s="28"/>
    </row>
    <row r="11004" spans="2:18">
      <c r="B11004" s="28"/>
      <c r="C11004" s="28"/>
      <c r="D11004" s="28"/>
      <c r="E11004" s="28"/>
      <c r="F11004" s="28"/>
      <c r="G11004" s="28"/>
      <c r="H11004" s="28"/>
      <c r="I11004" s="28"/>
      <c r="J11004" s="28"/>
      <c r="K11004" s="28"/>
      <c r="L11004" s="28"/>
      <c r="M11004" s="28"/>
      <c r="N11004" s="28"/>
      <c r="O11004" s="28"/>
      <c r="P11004" s="28"/>
      <c r="Q11004" s="28"/>
      <c r="R11004" s="28"/>
    </row>
    <row r="11005" spans="2:18">
      <c r="B11005" s="28"/>
      <c r="C11005" s="28"/>
      <c r="D11005" s="28"/>
      <c r="E11005" s="28"/>
      <c r="F11005" s="28"/>
      <c r="G11005" s="28"/>
      <c r="H11005" s="28"/>
      <c r="I11005" s="28"/>
      <c r="J11005" s="28"/>
      <c r="K11005" s="28"/>
      <c r="L11005" s="28"/>
      <c r="M11005" s="28"/>
      <c r="N11005" s="28"/>
      <c r="O11005" s="28"/>
      <c r="P11005" s="28"/>
      <c r="Q11005" s="28"/>
      <c r="R11005" s="28"/>
    </row>
    <row r="11006" spans="2:18">
      <c r="B11006" s="28"/>
      <c r="C11006" s="28"/>
      <c r="D11006" s="28"/>
      <c r="E11006" s="28"/>
      <c r="F11006" s="28"/>
      <c r="G11006" s="28"/>
      <c r="H11006" s="28"/>
      <c r="I11006" s="28"/>
      <c r="J11006" s="28"/>
      <c r="K11006" s="28"/>
      <c r="L11006" s="28"/>
      <c r="M11006" s="28"/>
      <c r="N11006" s="28"/>
      <c r="O11006" s="28"/>
      <c r="P11006" s="28"/>
      <c r="Q11006" s="28"/>
      <c r="R11006" s="28"/>
    </row>
    <row r="11007" spans="2:18">
      <c r="B11007" s="28"/>
      <c r="C11007" s="28"/>
      <c r="D11007" s="28"/>
      <c r="E11007" s="28"/>
      <c r="F11007" s="28"/>
      <c r="G11007" s="28"/>
      <c r="H11007" s="28"/>
      <c r="I11007" s="28"/>
      <c r="J11007" s="28"/>
      <c r="K11007" s="28"/>
      <c r="L11007" s="28"/>
      <c r="M11007" s="28"/>
      <c r="N11007" s="28"/>
      <c r="O11007" s="28"/>
      <c r="P11007" s="28"/>
      <c r="Q11007" s="28"/>
      <c r="R11007" s="28"/>
    </row>
    <row r="11008" spans="2:18">
      <c r="B11008" s="28"/>
      <c r="C11008" s="28"/>
      <c r="D11008" s="28"/>
      <c r="E11008" s="28"/>
      <c r="F11008" s="28"/>
      <c r="G11008" s="28"/>
      <c r="H11008" s="28"/>
      <c r="I11008" s="28"/>
      <c r="J11008" s="28"/>
      <c r="K11008" s="28"/>
      <c r="L11008" s="28"/>
      <c r="M11008" s="28"/>
      <c r="N11008" s="28"/>
      <c r="O11008" s="28"/>
      <c r="P11008" s="28"/>
      <c r="Q11008" s="28"/>
      <c r="R11008" s="28"/>
    </row>
    <row r="11009" spans="2:18">
      <c r="B11009" s="28"/>
      <c r="C11009" s="28"/>
      <c r="D11009" s="28"/>
      <c r="E11009" s="28"/>
      <c r="F11009" s="28"/>
      <c r="G11009" s="28"/>
      <c r="H11009" s="28"/>
      <c r="I11009" s="28"/>
      <c r="J11009" s="28"/>
      <c r="K11009" s="28"/>
      <c r="L11009" s="28"/>
      <c r="M11009" s="28"/>
      <c r="N11009" s="28"/>
      <c r="O11009" s="28"/>
      <c r="P11009" s="28"/>
      <c r="Q11009" s="28"/>
      <c r="R11009" s="28"/>
    </row>
    <row r="11010" spans="2:18">
      <c r="B11010" s="28"/>
      <c r="C11010" s="28"/>
      <c r="D11010" s="28"/>
      <c r="E11010" s="28"/>
      <c r="F11010" s="28"/>
      <c r="G11010" s="28"/>
      <c r="H11010" s="28"/>
      <c r="I11010" s="28"/>
      <c r="J11010" s="28"/>
      <c r="K11010" s="28"/>
      <c r="L11010" s="28"/>
      <c r="M11010" s="28"/>
      <c r="N11010" s="28"/>
      <c r="O11010" s="28"/>
      <c r="P11010" s="28"/>
      <c r="Q11010" s="28"/>
      <c r="R11010" s="28"/>
    </row>
    <row r="11011" spans="2:18">
      <c r="B11011" s="28"/>
      <c r="C11011" s="28"/>
      <c r="D11011" s="28"/>
      <c r="E11011" s="28"/>
      <c r="F11011" s="28"/>
      <c r="G11011" s="28"/>
      <c r="H11011" s="28"/>
      <c r="I11011" s="28"/>
      <c r="J11011" s="28"/>
      <c r="K11011" s="28"/>
      <c r="L11011" s="28"/>
      <c r="M11011" s="28"/>
      <c r="N11011" s="28"/>
      <c r="O11011" s="28"/>
      <c r="P11011" s="28"/>
      <c r="Q11011" s="28"/>
      <c r="R11011" s="28"/>
    </row>
    <row r="11012" spans="2:18">
      <c r="B11012" s="28"/>
      <c r="C11012" s="28"/>
      <c r="D11012" s="28"/>
      <c r="E11012" s="28"/>
      <c r="F11012" s="28"/>
      <c r="G11012" s="28"/>
      <c r="H11012" s="28"/>
      <c r="I11012" s="28"/>
      <c r="J11012" s="28"/>
      <c r="K11012" s="28"/>
      <c r="L11012" s="28"/>
      <c r="M11012" s="28"/>
      <c r="N11012" s="28"/>
      <c r="O11012" s="28"/>
      <c r="P11012" s="28"/>
      <c r="Q11012" s="28"/>
      <c r="R11012" s="28"/>
    </row>
    <row r="11013" spans="2:18">
      <c r="B11013" s="28"/>
      <c r="C11013" s="28"/>
      <c r="D11013" s="28"/>
      <c r="E11013" s="28"/>
      <c r="F11013" s="28"/>
      <c r="G11013" s="28"/>
      <c r="H11013" s="28"/>
      <c r="I11013" s="28"/>
      <c r="J11013" s="28"/>
      <c r="K11013" s="28"/>
      <c r="L11013" s="28"/>
      <c r="M11013" s="28"/>
      <c r="N11013" s="28"/>
      <c r="O11013" s="28"/>
      <c r="P11013" s="28"/>
      <c r="Q11013" s="28"/>
      <c r="R11013" s="28"/>
    </row>
    <row r="11014" spans="2:18">
      <c r="B11014" s="28"/>
      <c r="C11014" s="28"/>
      <c r="D11014" s="28"/>
      <c r="E11014" s="28"/>
      <c r="F11014" s="28"/>
      <c r="G11014" s="28"/>
      <c r="H11014" s="28"/>
      <c r="I11014" s="28"/>
      <c r="J11014" s="28"/>
      <c r="K11014" s="28"/>
      <c r="L11014" s="28"/>
      <c r="M11014" s="28"/>
      <c r="N11014" s="28"/>
      <c r="O11014" s="28"/>
      <c r="P11014" s="28"/>
      <c r="Q11014" s="28"/>
      <c r="R11014" s="28"/>
    </row>
    <row r="11015" spans="2:18">
      <c r="B11015" s="28"/>
      <c r="C11015" s="28"/>
      <c r="D11015" s="28"/>
      <c r="E11015" s="28"/>
      <c r="F11015" s="28"/>
      <c r="G11015" s="28"/>
      <c r="H11015" s="28"/>
      <c r="I11015" s="28"/>
      <c r="J11015" s="28"/>
      <c r="K11015" s="28"/>
      <c r="L11015" s="28"/>
      <c r="M11015" s="28"/>
      <c r="N11015" s="28"/>
      <c r="O11015" s="28"/>
      <c r="P11015" s="28"/>
      <c r="Q11015" s="28"/>
      <c r="R11015" s="28"/>
    </row>
    <row r="11016" spans="2:18">
      <c r="B11016" s="28"/>
      <c r="C11016" s="28"/>
      <c r="D11016" s="28"/>
      <c r="E11016" s="28"/>
      <c r="F11016" s="28"/>
      <c r="G11016" s="28"/>
      <c r="H11016" s="28"/>
      <c r="I11016" s="28"/>
      <c r="J11016" s="28"/>
      <c r="K11016" s="28"/>
      <c r="L11016" s="28"/>
      <c r="M11016" s="28"/>
      <c r="N11016" s="28"/>
      <c r="O11016" s="28"/>
      <c r="P11016" s="28"/>
      <c r="Q11016" s="28"/>
      <c r="R11016" s="28"/>
    </row>
    <row r="11017" spans="2:18">
      <c r="B11017" s="28"/>
      <c r="C11017" s="28"/>
      <c r="D11017" s="28"/>
      <c r="E11017" s="28"/>
      <c r="F11017" s="28"/>
      <c r="G11017" s="28"/>
      <c r="H11017" s="28"/>
      <c r="I11017" s="28"/>
      <c r="J11017" s="28"/>
      <c r="K11017" s="28"/>
      <c r="L11017" s="28"/>
      <c r="M11017" s="28"/>
      <c r="N11017" s="28"/>
      <c r="O11017" s="28"/>
      <c r="P11017" s="28"/>
      <c r="Q11017" s="28"/>
      <c r="R11017" s="28"/>
    </row>
    <row r="11018" spans="2:18">
      <c r="B11018" s="28"/>
      <c r="C11018" s="28"/>
      <c r="D11018" s="28"/>
      <c r="E11018" s="28"/>
      <c r="F11018" s="28"/>
      <c r="G11018" s="28"/>
      <c r="H11018" s="28"/>
      <c r="I11018" s="28"/>
      <c r="J11018" s="28"/>
      <c r="K11018" s="28"/>
      <c r="L11018" s="28"/>
      <c r="M11018" s="28"/>
      <c r="N11018" s="28"/>
      <c r="O11018" s="28"/>
      <c r="P11018" s="28"/>
      <c r="Q11018" s="28"/>
      <c r="R11018" s="28"/>
    </row>
    <row r="11019" spans="2:18">
      <c r="B11019" s="28"/>
      <c r="C11019" s="28"/>
      <c r="D11019" s="28"/>
      <c r="E11019" s="28"/>
      <c r="F11019" s="28"/>
      <c r="G11019" s="28"/>
      <c r="H11019" s="28"/>
      <c r="I11019" s="28"/>
      <c r="J11019" s="28"/>
      <c r="K11019" s="28"/>
      <c r="L11019" s="28"/>
      <c r="M11019" s="28"/>
      <c r="N11019" s="28"/>
      <c r="O11019" s="28"/>
      <c r="P11019" s="28"/>
      <c r="Q11019" s="28"/>
      <c r="R11019" s="28"/>
    </row>
    <row r="11020" spans="2:18">
      <c r="B11020" s="28"/>
      <c r="C11020" s="28"/>
      <c r="D11020" s="28"/>
      <c r="E11020" s="28"/>
      <c r="F11020" s="28"/>
      <c r="G11020" s="28"/>
      <c r="H11020" s="28"/>
      <c r="I11020" s="28"/>
      <c r="J11020" s="28"/>
      <c r="K11020" s="28"/>
      <c r="L11020" s="28"/>
      <c r="M11020" s="28"/>
      <c r="N11020" s="28"/>
      <c r="O11020" s="28"/>
      <c r="P11020" s="28"/>
      <c r="Q11020" s="28"/>
      <c r="R11020" s="28"/>
    </row>
    <row r="11021" spans="2:18">
      <c r="B11021" s="28"/>
      <c r="C11021" s="28"/>
      <c r="D11021" s="28"/>
      <c r="E11021" s="28"/>
      <c r="F11021" s="28"/>
      <c r="G11021" s="28"/>
      <c r="H11021" s="28"/>
      <c r="I11021" s="28"/>
      <c r="J11021" s="28"/>
      <c r="K11021" s="28"/>
      <c r="L11021" s="28"/>
      <c r="M11021" s="28"/>
      <c r="N11021" s="28"/>
      <c r="O11021" s="28"/>
      <c r="P11021" s="28"/>
      <c r="Q11021" s="28"/>
      <c r="R11021" s="28"/>
    </row>
    <row r="11022" spans="2:18">
      <c r="B11022" s="28"/>
      <c r="C11022" s="28"/>
      <c r="D11022" s="28"/>
      <c r="E11022" s="28"/>
      <c r="F11022" s="28"/>
      <c r="G11022" s="28"/>
      <c r="H11022" s="28"/>
      <c r="I11022" s="28"/>
      <c r="J11022" s="28"/>
      <c r="K11022" s="28"/>
      <c r="L11022" s="28"/>
      <c r="M11022" s="28"/>
      <c r="N11022" s="28"/>
      <c r="O11022" s="28"/>
      <c r="P11022" s="28"/>
      <c r="Q11022" s="28"/>
      <c r="R11022" s="28"/>
    </row>
    <row r="11023" spans="2:18">
      <c r="B11023" s="28"/>
      <c r="C11023" s="28"/>
      <c r="D11023" s="28"/>
      <c r="E11023" s="28"/>
      <c r="F11023" s="28"/>
      <c r="G11023" s="28"/>
      <c r="H11023" s="28"/>
      <c r="I11023" s="28"/>
      <c r="J11023" s="28"/>
      <c r="K11023" s="28"/>
      <c r="L11023" s="28"/>
      <c r="M11023" s="28"/>
      <c r="N11023" s="28"/>
      <c r="O11023" s="28"/>
      <c r="P11023" s="28"/>
      <c r="Q11023" s="28"/>
      <c r="R11023" s="28"/>
    </row>
    <row r="11024" spans="2:18">
      <c r="B11024" s="28"/>
      <c r="C11024" s="28"/>
      <c r="D11024" s="28"/>
      <c r="E11024" s="28"/>
      <c r="F11024" s="28"/>
      <c r="G11024" s="28"/>
      <c r="H11024" s="28"/>
      <c r="I11024" s="28"/>
      <c r="J11024" s="28"/>
      <c r="K11024" s="28"/>
      <c r="L11024" s="28"/>
      <c r="M11024" s="28"/>
      <c r="N11024" s="28"/>
      <c r="O11024" s="28"/>
      <c r="P11024" s="28"/>
      <c r="Q11024" s="28"/>
      <c r="R11024" s="28"/>
    </row>
    <row r="11025" spans="2:18">
      <c r="B11025" s="28"/>
      <c r="C11025" s="28"/>
      <c r="D11025" s="28"/>
      <c r="E11025" s="28"/>
      <c r="F11025" s="28"/>
      <c r="G11025" s="28"/>
      <c r="H11025" s="28"/>
      <c r="I11025" s="28"/>
      <c r="J11025" s="28"/>
      <c r="K11025" s="28"/>
      <c r="L11025" s="28"/>
      <c r="M11025" s="28"/>
      <c r="N11025" s="28"/>
      <c r="O11025" s="28"/>
      <c r="P11025" s="28"/>
      <c r="Q11025" s="28"/>
      <c r="R11025" s="28"/>
    </row>
    <row r="11026" spans="2:18">
      <c r="B11026" s="28"/>
      <c r="C11026" s="28"/>
      <c r="D11026" s="28"/>
      <c r="E11026" s="28"/>
      <c r="F11026" s="28"/>
      <c r="G11026" s="28"/>
      <c r="H11026" s="28"/>
      <c r="I11026" s="28"/>
      <c r="J11026" s="28"/>
      <c r="K11026" s="28"/>
      <c r="L11026" s="28"/>
      <c r="M11026" s="28"/>
      <c r="N11026" s="28"/>
      <c r="O11026" s="28"/>
      <c r="P11026" s="28"/>
      <c r="Q11026" s="28"/>
      <c r="R11026" s="28"/>
    </row>
    <row r="11027" spans="2:18">
      <c r="B11027" s="28"/>
      <c r="C11027" s="28"/>
      <c r="D11027" s="28"/>
      <c r="E11027" s="28"/>
      <c r="F11027" s="28"/>
      <c r="G11027" s="28"/>
      <c r="H11027" s="28"/>
      <c r="I11027" s="28"/>
      <c r="J11027" s="28"/>
      <c r="K11027" s="28"/>
      <c r="L11027" s="28"/>
      <c r="M11027" s="28"/>
      <c r="N11027" s="28"/>
      <c r="O11027" s="28"/>
      <c r="P11027" s="28"/>
      <c r="Q11027" s="28"/>
      <c r="R11027" s="28"/>
    </row>
    <row r="11028" spans="2:18">
      <c r="B11028" s="28"/>
      <c r="C11028" s="28"/>
      <c r="D11028" s="28"/>
      <c r="E11028" s="28"/>
      <c r="F11028" s="28"/>
      <c r="G11028" s="28"/>
      <c r="H11028" s="28"/>
      <c r="I11028" s="28"/>
      <c r="J11028" s="28"/>
      <c r="K11028" s="28"/>
      <c r="L11028" s="28"/>
      <c r="M11028" s="28"/>
      <c r="N11028" s="28"/>
      <c r="O11028" s="28"/>
      <c r="P11028" s="28"/>
      <c r="Q11028" s="28"/>
      <c r="R11028" s="28"/>
    </row>
    <row r="11029" spans="2:18">
      <c r="B11029" s="28"/>
      <c r="C11029" s="28"/>
      <c r="D11029" s="28"/>
      <c r="E11029" s="28"/>
      <c r="F11029" s="28"/>
      <c r="G11029" s="28"/>
      <c r="H11029" s="28"/>
      <c r="I11029" s="28"/>
      <c r="J11029" s="28"/>
      <c r="K11029" s="28"/>
      <c r="L11029" s="28"/>
      <c r="M11029" s="28"/>
      <c r="N11029" s="28"/>
      <c r="O11029" s="28"/>
      <c r="P11029" s="28"/>
      <c r="Q11029" s="28"/>
      <c r="R11029" s="28"/>
    </row>
    <row r="11030" spans="2:18">
      <c r="B11030" s="28"/>
      <c r="C11030" s="28"/>
      <c r="D11030" s="28"/>
      <c r="E11030" s="28"/>
      <c r="F11030" s="28"/>
      <c r="G11030" s="28"/>
      <c r="H11030" s="28"/>
      <c r="I11030" s="28"/>
      <c r="J11030" s="28"/>
      <c r="K11030" s="28"/>
      <c r="L11030" s="28"/>
      <c r="M11030" s="28"/>
      <c r="N11030" s="28"/>
      <c r="O11030" s="28"/>
      <c r="P11030" s="28"/>
      <c r="Q11030" s="28"/>
      <c r="R11030" s="28"/>
    </row>
    <row r="11031" spans="2:18">
      <c r="B11031" s="28"/>
      <c r="C11031" s="28"/>
      <c r="D11031" s="28"/>
      <c r="E11031" s="28"/>
      <c r="F11031" s="28"/>
      <c r="G11031" s="28"/>
      <c r="H11031" s="28"/>
      <c r="I11031" s="28"/>
      <c r="J11031" s="28"/>
      <c r="K11031" s="28"/>
      <c r="L11031" s="28"/>
      <c r="M11031" s="28"/>
      <c r="N11031" s="28"/>
      <c r="O11031" s="28"/>
      <c r="P11031" s="28"/>
      <c r="Q11031" s="28"/>
      <c r="R11031" s="28"/>
    </row>
    <row r="11032" spans="2:18">
      <c r="B11032" s="28"/>
      <c r="C11032" s="28"/>
      <c r="D11032" s="28"/>
      <c r="E11032" s="28"/>
      <c r="F11032" s="28"/>
      <c r="G11032" s="28"/>
      <c r="H11032" s="28"/>
      <c r="I11032" s="28"/>
      <c r="J11032" s="28"/>
      <c r="K11032" s="28"/>
      <c r="L11032" s="28"/>
      <c r="M11032" s="28"/>
      <c r="N11032" s="28"/>
      <c r="O11032" s="28"/>
      <c r="P11032" s="28"/>
      <c r="Q11032" s="28"/>
      <c r="R11032" s="28"/>
    </row>
    <row r="11033" spans="2:18">
      <c r="B11033" s="28"/>
      <c r="C11033" s="28"/>
      <c r="D11033" s="28"/>
      <c r="E11033" s="28"/>
      <c r="F11033" s="28"/>
      <c r="G11033" s="28"/>
      <c r="H11033" s="28"/>
      <c r="I11033" s="28"/>
      <c r="J11033" s="28"/>
      <c r="K11033" s="28"/>
      <c r="L11033" s="28"/>
      <c r="M11033" s="28"/>
      <c r="N11033" s="28"/>
      <c r="O11033" s="28"/>
      <c r="P11033" s="28"/>
      <c r="Q11033" s="28"/>
      <c r="R11033" s="28"/>
    </row>
    <row r="11034" spans="2:18">
      <c r="B11034" s="28"/>
      <c r="C11034" s="28"/>
      <c r="D11034" s="28"/>
      <c r="E11034" s="28"/>
      <c r="F11034" s="28"/>
      <c r="G11034" s="28"/>
      <c r="H11034" s="28"/>
      <c r="I11034" s="28"/>
      <c r="J11034" s="28"/>
      <c r="K11034" s="28"/>
      <c r="L11034" s="28"/>
      <c r="M11034" s="28"/>
      <c r="N11034" s="28"/>
      <c r="O11034" s="28"/>
      <c r="P11034" s="28"/>
      <c r="Q11034" s="28"/>
      <c r="R11034" s="28"/>
    </row>
    <row r="11035" spans="2:18">
      <c r="B11035" s="28"/>
      <c r="C11035" s="28"/>
      <c r="D11035" s="28"/>
      <c r="E11035" s="28"/>
      <c r="F11035" s="28"/>
      <c r="G11035" s="28"/>
      <c r="H11035" s="28"/>
      <c r="I11035" s="28"/>
      <c r="J11035" s="28"/>
      <c r="K11035" s="28"/>
      <c r="L11035" s="28"/>
      <c r="M11035" s="28"/>
      <c r="N11035" s="28"/>
      <c r="O11035" s="28"/>
      <c r="P11035" s="28"/>
      <c r="Q11035" s="28"/>
      <c r="R11035" s="28"/>
    </row>
    <row r="11036" spans="2:18">
      <c r="B11036" s="28"/>
      <c r="C11036" s="28"/>
      <c r="D11036" s="28"/>
      <c r="E11036" s="28"/>
      <c r="F11036" s="28"/>
      <c r="G11036" s="28"/>
      <c r="H11036" s="28"/>
      <c r="I11036" s="28"/>
      <c r="J11036" s="28"/>
      <c r="K11036" s="28"/>
      <c r="L11036" s="28"/>
      <c r="M11036" s="28"/>
      <c r="N11036" s="28"/>
      <c r="O11036" s="28"/>
      <c r="P11036" s="28"/>
      <c r="Q11036" s="28"/>
      <c r="R11036" s="28"/>
    </row>
    <row r="11037" spans="2:18">
      <c r="B11037" s="28"/>
      <c r="C11037" s="28"/>
      <c r="D11037" s="28"/>
      <c r="E11037" s="28"/>
      <c r="F11037" s="28"/>
      <c r="G11037" s="28"/>
      <c r="H11037" s="28"/>
      <c r="I11037" s="28"/>
      <c r="J11037" s="28"/>
      <c r="K11037" s="28"/>
      <c r="L11037" s="28"/>
      <c r="M11037" s="28"/>
      <c r="N11037" s="28"/>
      <c r="O11037" s="28"/>
      <c r="P11037" s="28"/>
      <c r="Q11037" s="28"/>
      <c r="R11037" s="28"/>
    </row>
    <row r="11038" spans="2:18">
      <c r="B11038" s="28"/>
      <c r="C11038" s="28"/>
      <c r="D11038" s="28"/>
      <c r="E11038" s="28"/>
      <c r="F11038" s="28"/>
      <c r="G11038" s="28"/>
      <c r="H11038" s="28"/>
      <c r="I11038" s="28"/>
      <c r="J11038" s="28"/>
      <c r="K11038" s="28"/>
      <c r="L11038" s="28"/>
      <c r="M11038" s="28"/>
      <c r="N11038" s="28"/>
      <c r="O11038" s="28"/>
      <c r="P11038" s="28"/>
      <c r="Q11038" s="28"/>
      <c r="R11038" s="28"/>
    </row>
    <row r="11039" spans="2:18">
      <c r="B11039" s="28"/>
      <c r="C11039" s="28"/>
      <c r="D11039" s="28"/>
      <c r="E11039" s="28"/>
      <c r="F11039" s="28"/>
      <c r="G11039" s="28"/>
      <c r="H11039" s="28"/>
      <c r="I11039" s="28"/>
      <c r="J11039" s="28"/>
      <c r="K11039" s="28"/>
      <c r="L11039" s="28"/>
      <c r="M11039" s="28"/>
      <c r="N11039" s="28"/>
      <c r="O11039" s="28"/>
      <c r="P11039" s="28"/>
      <c r="Q11039" s="28"/>
      <c r="R11039" s="28"/>
    </row>
    <row r="11040" spans="2:18">
      <c r="B11040" s="28"/>
      <c r="C11040" s="28"/>
      <c r="D11040" s="28"/>
      <c r="E11040" s="28"/>
      <c r="F11040" s="28"/>
      <c r="G11040" s="28"/>
      <c r="H11040" s="28"/>
      <c r="I11040" s="28"/>
      <c r="J11040" s="28"/>
      <c r="K11040" s="28"/>
      <c r="L11040" s="28"/>
      <c r="M11040" s="28"/>
      <c r="N11040" s="28"/>
      <c r="O11040" s="28"/>
      <c r="P11040" s="28"/>
      <c r="Q11040" s="28"/>
      <c r="R11040" s="28"/>
    </row>
    <row r="11041" spans="2:18">
      <c r="B11041" s="28"/>
      <c r="C11041" s="28"/>
      <c r="D11041" s="28"/>
      <c r="E11041" s="28"/>
      <c r="F11041" s="28"/>
      <c r="G11041" s="28"/>
      <c r="H11041" s="28"/>
      <c r="I11041" s="28"/>
      <c r="J11041" s="28"/>
      <c r="K11041" s="28"/>
      <c r="L11041" s="28"/>
      <c r="M11041" s="28"/>
      <c r="N11041" s="28"/>
      <c r="O11041" s="28"/>
      <c r="P11041" s="28"/>
      <c r="Q11041" s="28"/>
      <c r="R11041" s="28"/>
    </row>
    <row r="11042" spans="2:18">
      <c r="B11042" s="28"/>
      <c r="C11042" s="28"/>
      <c r="D11042" s="28"/>
      <c r="E11042" s="28"/>
      <c r="F11042" s="28"/>
      <c r="G11042" s="28"/>
      <c r="H11042" s="28"/>
      <c r="I11042" s="28"/>
      <c r="J11042" s="28"/>
      <c r="K11042" s="28"/>
      <c r="L11042" s="28"/>
      <c r="M11042" s="28"/>
      <c r="N11042" s="28"/>
      <c r="O11042" s="28"/>
      <c r="P11042" s="28"/>
      <c r="Q11042" s="28"/>
      <c r="R11042" s="28"/>
    </row>
    <row r="11043" spans="2:18">
      <c r="B11043" s="28"/>
      <c r="C11043" s="28"/>
      <c r="D11043" s="28"/>
      <c r="E11043" s="28"/>
      <c r="F11043" s="28"/>
      <c r="G11043" s="28"/>
      <c r="H11043" s="28"/>
      <c r="I11043" s="28"/>
      <c r="J11043" s="28"/>
      <c r="K11043" s="28"/>
      <c r="L11043" s="28"/>
      <c r="M11043" s="28"/>
      <c r="N11043" s="28"/>
      <c r="O11043" s="28"/>
      <c r="P11043" s="28"/>
      <c r="Q11043" s="28"/>
      <c r="R11043" s="28"/>
    </row>
    <row r="11044" spans="2:18">
      <c r="B11044" s="28"/>
      <c r="C11044" s="28"/>
      <c r="D11044" s="28"/>
      <c r="E11044" s="28"/>
      <c r="F11044" s="28"/>
      <c r="G11044" s="28"/>
      <c r="H11044" s="28"/>
      <c r="I11044" s="28"/>
      <c r="J11044" s="28"/>
      <c r="K11044" s="28"/>
      <c r="L11044" s="28"/>
      <c r="M11044" s="28"/>
      <c r="N11044" s="28"/>
      <c r="O11044" s="28"/>
      <c r="P11044" s="28"/>
      <c r="Q11044" s="28"/>
      <c r="R11044" s="28"/>
    </row>
    <row r="11045" spans="2:18">
      <c r="B11045" s="28"/>
      <c r="C11045" s="28"/>
      <c r="D11045" s="28"/>
      <c r="E11045" s="28"/>
      <c r="F11045" s="28"/>
      <c r="G11045" s="28"/>
      <c r="H11045" s="28"/>
      <c r="I11045" s="28"/>
      <c r="J11045" s="28"/>
      <c r="K11045" s="28"/>
      <c r="L11045" s="28"/>
      <c r="M11045" s="28"/>
      <c r="N11045" s="28"/>
      <c r="O11045" s="28"/>
      <c r="P11045" s="28"/>
      <c r="Q11045" s="28"/>
      <c r="R11045" s="28"/>
    </row>
    <row r="11046" spans="2:18">
      <c r="B11046" s="28"/>
      <c r="C11046" s="28"/>
      <c r="D11046" s="28"/>
      <c r="E11046" s="28"/>
      <c r="F11046" s="28"/>
      <c r="G11046" s="28"/>
      <c r="H11046" s="28"/>
      <c r="I11046" s="28"/>
      <c r="J11046" s="28"/>
      <c r="K11046" s="28"/>
      <c r="L11046" s="28"/>
      <c r="M11046" s="28"/>
      <c r="N11046" s="28"/>
      <c r="O11046" s="28"/>
      <c r="P11046" s="28"/>
      <c r="Q11046" s="28"/>
      <c r="R11046" s="28"/>
    </row>
    <row r="11047" spans="2:18">
      <c r="B11047" s="28"/>
      <c r="C11047" s="28"/>
      <c r="D11047" s="28"/>
      <c r="E11047" s="28"/>
      <c r="F11047" s="28"/>
      <c r="G11047" s="28"/>
      <c r="H11047" s="28"/>
      <c r="I11047" s="28"/>
      <c r="J11047" s="28"/>
      <c r="K11047" s="28"/>
      <c r="L11047" s="28"/>
      <c r="M11047" s="28"/>
      <c r="N11047" s="28"/>
      <c r="O11047" s="28"/>
      <c r="P11047" s="28"/>
      <c r="Q11047" s="28"/>
      <c r="R11047" s="28"/>
    </row>
    <row r="11048" spans="2:18">
      <c r="B11048" s="28"/>
      <c r="C11048" s="28"/>
      <c r="D11048" s="28"/>
      <c r="E11048" s="28"/>
      <c r="F11048" s="28"/>
      <c r="G11048" s="28"/>
      <c r="H11048" s="28"/>
      <c r="I11048" s="28"/>
      <c r="J11048" s="28"/>
      <c r="K11048" s="28"/>
      <c r="L11048" s="28"/>
      <c r="M11048" s="28"/>
      <c r="N11048" s="28"/>
      <c r="O11048" s="28"/>
      <c r="P11048" s="28"/>
      <c r="Q11048" s="28"/>
      <c r="R11048" s="28"/>
    </row>
    <row r="11049" spans="2:18">
      <c r="B11049" s="28"/>
      <c r="C11049" s="28"/>
      <c r="D11049" s="28"/>
      <c r="E11049" s="28"/>
      <c r="F11049" s="28"/>
      <c r="G11049" s="28"/>
      <c r="H11049" s="28"/>
      <c r="I11049" s="28"/>
      <c r="J11049" s="28"/>
      <c r="K11049" s="28"/>
      <c r="L11049" s="28"/>
      <c r="M11049" s="28"/>
      <c r="N11049" s="28"/>
      <c r="O11049" s="28"/>
      <c r="P11049" s="28"/>
      <c r="Q11049" s="28"/>
      <c r="R11049" s="28"/>
    </row>
    <row r="11050" spans="2:18">
      <c r="B11050" s="28"/>
      <c r="C11050" s="28"/>
      <c r="D11050" s="28"/>
      <c r="E11050" s="28"/>
      <c r="F11050" s="28"/>
      <c r="G11050" s="28"/>
      <c r="H11050" s="28"/>
      <c r="I11050" s="28"/>
      <c r="J11050" s="28"/>
      <c r="K11050" s="28"/>
      <c r="L11050" s="28"/>
      <c r="M11050" s="28"/>
      <c r="N11050" s="28"/>
      <c r="O11050" s="28"/>
      <c r="P11050" s="28"/>
      <c r="Q11050" s="28"/>
      <c r="R11050" s="28"/>
    </row>
    <row r="11051" spans="2:18">
      <c r="B11051" s="28"/>
      <c r="C11051" s="28"/>
      <c r="D11051" s="28"/>
      <c r="E11051" s="28"/>
      <c r="F11051" s="28"/>
      <c r="G11051" s="28"/>
      <c r="H11051" s="28"/>
      <c r="I11051" s="28"/>
      <c r="J11051" s="28"/>
      <c r="K11051" s="28"/>
      <c r="L11051" s="28"/>
      <c r="M11051" s="28"/>
      <c r="N11051" s="28"/>
      <c r="O11051" s="28"/>
      <c r="P11051" s="28"/>
      <c r="Q11051" s="28"/>
      <c r="R11051" s="28"/>
    </row>
    <row r="11052" spans="2:18">
      <c r="B11052" s="28"/>
      <c r="C11052" s="28"/>
      <c r="D11052" s="28"/>
      <c r="E11052" s="28"/>
      <c r="F11052" s="28"/>
      <c r="G11052" s="28"/>
      <c r="H11052" s="28"/>
      <c r="I11052" s="28"/>
      <c r="J11052" s="28"/>
      <c r="K11052" s="28"/>
      <c r="L11052" s="28"/>
      <c r="M11052" s="28"/>
      <c r="N11052" s="28"/>
      <c r="O11052" s="28"/>
      <c r="P11052" s="28"/>
      <c r="Q11052" s="28"/>
      <c r="R11052" s="28"/>
    </row>
    <row r="11053" spans="2:18">
      <c r="B11053" s="28"/>
      <c r="C11053" s="28"/>
      <c r="D11053" s="28"/>
      <c r="E11053" s="28"/>
      <c r="F11053" s="28"/>
      <c r="G11053" s="28"/>
      <c r="H11053" s="28"/>
      <c r="I11053" s="28"/>
      <c r="J11053" s="28"/>
      <c r="K11053" s="28"/>
      <c r="L11053" s="28"/>
      <c r="M11053" s="28"/>
      <c r="N11053" s="28"/>
      <c r="O11053" s="28"/>
      <c r="P11053" s="28"/>
      <c r="Q11053" s="28"/>
      <c r="R11053" s="28"/>
    </row>
    <row r="11054" spans="2:18">
      <c r="B11054" s="28"/>
      <c r="C11054" s="28"/>
      <c r="D11054" s="28"/>
      <c r="E11054" s="28"/>
      <c r="F11054" s="28"/>
      <c r="G11054" s="28"/>
      <c r="H11054" s="28"/>
      <c r="I11054" s="28"/>
      <c r="J11054" s="28"/>
      <c r="K11054" s="28"/>
      <c r="L11054" s="28"/>
      <c r="M11054" s="28"/>
      <c r="N11054" s="28"/>
      <c r="O11054" s="28"/>
      <c r="P11054" s="28"/>
      <c r="Q11054" s="28"/>
      <c r="R11054" s="28"/>
    </row>
    <row r="11055" spans="2:18">
      <c r="B11055" s="28"/>
      <c r="C11055" s="28"/>
      <c r="D11055" s="28"/>
      <c r="E11055" s="28"/>
      <c r="F11055" s="28"/>
      <c r="G11055" s="28"/>
      <c r="H11055" s="28"/>
      <c r="I11055" s="28"/>
      <c r="J11055" s="28"/>
      <c r="K11055" s="28"/>
      <c r="L11055" s="28"/>
      <c r="M11055" s="28"/>
      <c r="N11055" s="28"/>
      <c r="O11055" s="28"/>
      <c r="P11055" s="28"/>
      <c r="Q11055" s="28"/>
      <c r="R11055" s="28"/>
    </row>
    <row r="11056" spans="2:18">
      <c r="B11056" s="28"/>
      <c r="C11056" s="28"/>
      <c r="D11056" s="28"/>
      <c r="E11056" s="28"/>
      <c r="F11056" s="28"/>
      <c r="G11056" s="28"/>
      <c r="H11056" s="28"/>
      <c r="I11056" s="28"/>
      <c r="J11056" s="28"/>
      <c r="K11056" s="28"/>
      <c r="L11056" s="28"/>
      <c r="M11056" s="28"/>
      <c r="N11056" s="28"/>
      <c r="O11056" s="28"/>
      <c r="P11056" s="28"/>
      <c r="Q11056" s="28"/>
      <c r="R11056" s="28"/>
    </row>
    <row r="11057" spans="2:18">
      <c r="B11057" s="28"/>
      <c r="C11057" s="28"/>
      <c r="D11057" s="28"/>
      <c r="E11057" s="28"/>
      <c r="F11057" s="28"/>
      <c r="G11057" s="28"/>
      <c r="H11057" s="28"/>
      <c r="I11057" s="28"/>
      <c r="J11057" s="28"/>
      <c r="K11057" s="28"/>
      <c r="L11057" s="28"/>
      <c r="M11057" s="28"/>
      <c r="N11057" s="28"/>
      <c r="O11057" s="28"/>
      <c r="P11057" s="28"/>
      <c r="Q11057" s="28"/>
      <c r="R11057" s="28"/>
    </row>
    <row r="11058" spans="2:18">
      <c r="B11058" s="28"/>
      <c r="C11058" s="28"/>
      <c r="D11058" s="28"/>
      <c r="E11058" s="28"/>
      <c r="F11058" s="28"/>
      <c r="G11058" s="28"/>
      <c r="H11058" s="28"/>
      <c r="I11058" s="28"/>
      <c r="J11058" s="28"/>
      <c r="K11058" s="28"/>
      <c r="L11058" s="28"/>
      <c r="M11058" s="28"/>
      <c r="N11058" s="28"/>
      <c r="O11058" s="28"/>
      <c r="P11058" s="28"/>
      <c r="Q11058" s="28"/>
      <c r="R11058" s="28"/>
    </row>
    <row r="11059" spans="2:18">
      <c r="B11059" s="28"/>
      <c r="C11059" s="28"/>
      <c r="D11059" s="28"/>
      <c r="E11059" s="28"/>
      <c r="F11059" s="28"/>
      <c r="G11059" s="28"/>
      <c r="H11059" s="28"/>
      <c r="I11059" s="28"/>
      <c r="J11059" s="28"/>
      <c r="K11059" s="28"/>
      <c r="L11059" s="28"/>
      <c r="M11059" s="28"/>
      <c r="N11059" s="28"/>
      <c r="O11059" s="28"/>
      <c r="P11059" s="28"/>
      <c r="Q11059" s="28"/>
      <c r="R11059" s="28"/>
    </row>
    <row r="11060" spans="2:18">
      <c r="B11060" s="28"/>
      <c r="C11060" s="28"/>
      <c r="D11060" s="28"/>
      <c r="E11060" s="28"/>
      <c r="F11060" s="28"/>
      <c r="G11060" s="28"/>
      <c r="H11060" s="28"/>
      <c r="I11060" s="28"/>
      <c r="J11060" s="28"/>
      <c r="K11060" s="28"/>
      <c r="L11060" s="28"/>
      <c r="M11060" s="28"/>
      <c r="N11060" s="28"/>
      <c r="O11060" s="28"/>
      <c r="P11060" s="28"/>
      <c r="Q11060" s="28"/>
      <c r="R11060" s="28"/>
    </row>
    <row r="11061" spans="2:18">
      <c r="B11061" s="28"/>
      <c r="C11061" s="28"/>
      <c r="D11061" s="28"/>
      <c r="E11061" s="28"/>
      <c r="F11061" s="28"/>
      <c r="G11061" s="28"/>
      <c r="H11061" s="28"/>
      <c r="I11061" s="28"/>
      <c r="J11061" s="28"/>
      <c r="K11061" s="28"/>
      <c r="L11061" s="28"/>
      <c r="M11061" s="28"/>
      <c r="N11061" s="28"/>
      <c r="O11061" s="28"/>
      <c r="P11061" s="28"/>
      <c r="Q11061" s="28"/>
      <c r="R11061" s="28"/>
    </row>
    <row r="11062" spans="2:18">
      <c r="B11062" s="28"/>
      <c r="C11062" s="28"/>
      <c r="D11062" s="28"/>
      <c r="E11062" s="28"/>
      <c r="F11062" s="28"/>
      <c r="G11062" s="28"/>
      <c r="H11062" s="28"/>
      <c r="I11062" s="28"/>
      <c r="J11062" s="28"/>
      <c r="K11062" s="28"/>
      <c r="L11062" s="28"/>
      <c r="M11062" s="28"/>
      <c r="N11062" s="28"/>
      <c r="O11062" s="28"/>
      <c r="P11062" s="28"/>
      <c r="Q11062" s="28"/>
      <c r="R11062" s="28"/>
    </row>
    <row r="11063" spans="2:18">
      <c r="B11063" s="28"/>
      <c r="C11063" s="28"/>
      <c r="D11063" s="28"/>
      <c r="E11063" s="28"/>
      <c r="F11063" s="28"/>
      <c r="G11063" s="28"/>
      <c r="H11063" s="28"/>
      <c r="I11063" s="28"/>
      <c r="J11063" s="28"/>
      <c r="K11063" s="28"/>
      <c r="L11063" s="28"/>
      <c r="M11063" s="28"/>
      <c r="N11063" s="28"/>
      <c r="O11063" s="28"/>
      <c r="P11063" s="28"/>
      <c r="Q11063" s="28"/>
      <c r="R11063" s="28"/>
    </row>
    <row r="11064" spans="2:18">
      <c r="B11064" s="28"/>
      <c r="C11064" s="28"/>
      <c r="D11064" s="28"/>
      <c r="E11064" s="28"/>
      <c r="F11064" s="28"/>
      <c r="G11064" s="28"/>
      <c r="H11064" s="28"/>
      <c r="I11064" s="28"/>
      <c r="J11064" s="28"/>
      <c r="K11064" s="28"/>
      <c r="L11064" s="28"/>
      <c r="M11064" s="28"/>
      <c r="N11064" s="28"/>
      <c r="O11064" s="28"/>
      <c r="P11064" s="28"/>
      <c r="Q11064" s="28"/>
      <c r="R11064" s="28"/>
    </row>
    <row r="11065" spans="2:18">
      <c r="B11065" s="28"/>
      <c r="C11065" s="28"/>
      <c r="D11065" s="28"/>
      <c r="E11065" s="28"/>
      <c r="F11065" s="28"/>
      <c r="G11065" s="28"/>
      <c r="H11065" s="28"/>
      <c r="I11065" s="28"/>
      <c r="J11065" s="28"/>
      <c r="K11065" s="28"/>
      <c r="L11065" s="28"/>
      <c r="M11065" s="28"/>
      <c r="N11065" s="28"/>
      <c r="O11065" s="28"/>
      <c r="P11065" s="28"/>
      <c r="Q11065" s="28"/>
      <c r="R11065" s="28"/>
    </row>
    <row r="11066" spans="2:18">
      <c r="B11066" s="28"/>
      <c r="C11066" s="28"/>
      <c r="D11066" s="28"/>
      <c r="E11066" s="28"/>
      <c r="F11066" s="28"/>
      <c r="G11066" s="28"/>
      <c r="H11066" s="28"/>
      <c r="I11066" s="28"/>
      <c r="J11066" s="28"/>
      <c r="K11066" s="28"/>
      <c r="L11066" s="28"/>
      <c r="M11066" s="28"/>
      <c r="N11066" s="28"/>
      <c r="O11066" s="28"/>
      <c r="P11066" s="28"/>
      <c r="Q11066" s="28"/>
      <c r="R11066" s="28"/>
    </row>
    <row r="11067" spans="2:18">
      <c r="B11067" s="28"/>
      <c r="C11067" s="28"/>
      <c r="D11067" s="28"/>
      <c r="E11067" s="28"/>
      <c r="F11067" s="28"/>
      <c r="G11067" s="28"/>
      <c r="H11067" s="28"/>
      <c r="I11067" s="28"/>
      <c r="J11067" s="28"/>
      <c r="K11067" s="28"/>
      <c r="L11067" s="28"/>
      <c r="M11067" s="28"/>
      <c r="N11067" s="28"/>
      <c r="O11067" s="28"/>
      <c r="P11067" s="28"/>
      <c r="Q11067" s="28"/>
      <c r="R11067" s="28"/>
    </row>
    <row r="11068" spans="2:18">
      <c r="B11068" s="28"/>
      <c r="C11068" s="28"/>
      <c r="D11068" s="28"/>
      <c r="E11068" s="28"/>
      <c r="F11068" s="28"/>
      <c r="G11068" s="28"/>
      <c r="H11068" s="28"/>
      <c r="I11068" s="28"/>
      <c r="J11068" s="28"/>
      <c r="K11068" s="28"/>
      <c r="L11068" s="28"/>
      <c r="M11068" s="28"/>
      <c r="N11068" s="28"/>
      <c r="O11068" s="28"/>
      <c r="P11068" s="28"/>
      <c r="Q11068" s="28"/>
      <c r="R11068" s="28"/>
    </row>
    <row r="11069" spans="2:18">
      <c r="B11069" s="28"/>
      <c r="C11069" s="28"/>
      <c r="D11069" s="28"/>
      <c r="E11069" s="28"/>
      <c r="F11069" s="28"/>
      <c r="G11069" s="28"/>
      <c r="H11069" s="28"/>
      <c r="I11069" s="28"/>
      <c r="J11069" s="28"/>
      <c r="K11069" s="28"/>
      <c r="L11069" s="28"/>
      <c r="M11069" s="28"/>
      <c r="N11069" s="28"/>
      <c r="O11069" s="28"/>
      <c r="P11069" s="28"/>
      <c r="Q11069" s="28"/>
      <c r="R11069" s="28"/>
    </row>
    <row r="11070" spans="2:18">
      <c r="B11070" s="28"/>
      <c r="C11070" s="28"/>
      <c r="D11070" s="28"/>
      <c r="E11070" s="28"/>
      <c r="F11070" s="28"/>
      <c r="G11070" s="28"/>
      <c r="H11070" s="28"/>
      <c r="I11070" s="28"/>
      <c r="J11070" s="28"/>
      <c r="K11070" s="28"/>
      <c r="L11070" s="28"/>
      <c r="M11070" s="28"/>
      <c r="N11070" s="28"/>
      <c r="O11070" s="28"/>
      <c r="P11070" s="28"/>
      <c r="Q11070" s="28"/>
      <c r="R11070" s="28"/>
    </row>
    <row r="11071" spans="2:18">
      <c r="B11071" s="28"/>
      <c r="C11071" s="28"/>
      <c r="D11071" s="28"/>
      <c r="E11071" s="28"/>
      <c r="F11071" s="28"/>
      <c r="G11071" s="28"/>
      <c r="H11071" s="28"/>
      <c r="I11071" s="28"/>
      <c r="J11071" s="28"/>
      <c r="K11071" s="28"/>
      <c r="L11071" s="28"/>
      <c r="M11071" s="28"/>
      <c r="N11071" s="28"/>
      <c r="O11071" s="28"/>
      <c r="P11071" s="28"/>
      <c r="Q11071" s="28"/>
      <c r="R11071" s="28"/>
    </row>
    <row r="11072" spans="2:18">
      <c r="B11072" s="28"/>
      <c r="C11072" s="28"/>
      <c r="D11072" s="28"/>
      <c r="E11072" s="28"/>
      <c r="F11072" s="28"/>
      <c r="G11072" s="28"/>
      <c r="H11072" s="28"/>
      <c r="I11072" s="28"/>
      <c r="J11072" s="28"/>
      <c r="K11072" s="28"/>
      <c r="L11072" s="28"/>
      <c r="M11072" s="28"/>
      <c r="N11072" s="28"/>
      <c r="O11072" s="28"/>
      <c r="P11072" s="28"/>
      <c r="Q11072" s="28"/>
      <c r="R11072" s="28"/>
    </row>
    <row r="11073" spans="2:18">
      <c r="B11073" s="28"/>
      <c r="C11073" s="28"/>
      <c r="D11073" s="28"/>
      <c r="E11073" s="28"/>
      <c r="F11073" s="28"/>
      <c r="G11073" s="28"/>
      <c r="H11073" s="28"/>
      <c r="I11073" s="28"/>
      <c r="J11073" s="28"/>
      <c r="K11073" s="28"/>
      <c r="L11073" s="28"/>
      <c r="M11073" s="28"/>
      <c r="N11073" s="28"/>
      <c r="O11073" s="28"/>
      <c r="P11073" s="28"/>
      <c r="Q11073" s="28"/>
      <c r="R11073" s="28"/>
    </row>
    <row r="11074" spans="2:18">
      <c r="B11074" s="28"/>
      <c r="C11074" s="28"/>
      <c r="D11074" s="28"/>
      <c r="E11074" s="28"/>
      <c r="F11074" s="28"/>
      <c r="G11074" s="28"/>
      <c r="H11074" s="28"/>
      <c r="I11074" s="28"/>
      <c r="J11074" s="28"/>
      <c r="K11074" s="28"/>
      <c r="L11074" s="28"/>
      <c r="M11074" s="28"/>
      <c r="N11074" s="28"/>
      <c r="O11074" s="28"/>
      <c r="P11074" s="28"/>
      <c r="Q11074" s="28"/>
      <c r="R11074" s="28"/>
    </row>
    <row r="11075" spans="2:18">
      <c r="B11075" s="28"/>
      <c r="C11075" s="28"/>
      <c r="D11075" s="28"/>
      <c r="E11075" s="28"/>
      <c r="F11075" s="28"/>
      <c r="G11075" s="28"/>
      <c r="H11075" s="28"/>
      <c r="I11075" s="28"/>
      <c r="J11075" s="28"/>
      <c r="K11075" s="28"/>
      <c r="L11075" s="28"/>
      <c r="M11075" s="28"/>
      <c r="N11075" s="28"/>
      <c r="O11075" s="28"/>
      <c r="P11075" s="28"/>
      <c r="Q11075" s="28"/>
      <c r="R11075" s="28"/>
    </row>
    <row r="11076" spans="2:18">
      <c r="B11076" s="28"/>
      <c r="C11076" s="28"/>
      <c r="D11076" s="28"/>
      <c r="E11076" s="28"/>
      <c r="F11076" s="28"/>
      <c r="G11076" s="28"/>
      <c r="H11076" s="28"/>
      <c r="I11076" s="28"/>
      <c r="J11076" s="28"/>
      <c r="K11076" s="28"/>
      <c r="L11076" s="28"/>
      <c r="M11076" s="28"/>
      <c r="N11076" s="28"/>
      <c r="O11076" s="28"/>
      <c r="P11076" s="28"/>
      <c r="Q11076" s="28"/>
      <c r="R11076" s="28"/>
    </row>
    <row r="11077" spans="2:18">
      <c r="B11077" s="28"/>
      <c r="C11077" s="28"/>
      <c r="D11077" s="28"/>
      <c r="E11077" s="28"/>
      <c r="F11077" s="28"/>
      <c r="G11077" s="28"/>
      <c r="H11077" s="28"/>
      <c r="I11077" s="28"/>
      <c r="J11077" s="28"/>
      <c r="K11077" s="28"/>
      <c r="L11077" s="28"/>
      <c r="M11077" s="28"/>
      <c r="N11077" s="28"/>
      <c r="O11077" s="28"/>
      <c r="P11077" s="28"/>
      <c r="Q11077" s="28"/>
      <c r="R11077" s="28"/>
    </row>
    <row r="11078" spans="2:18">
      <c r="B11078" s="28"/>
      <c r="C11078" s="28"/>
      <c r="D11078" s="28"/>
      <c r="E11078" s="28"/>
      <c r="F11078" s="28"/>
      <c r="G11078" s="28"/>
      <c r="H11078" s="28"/>
      <c r="I11078" s="28"/>
      <c r="J11078" s="28"/>
      <c r="K11078" s="28"/>
      <c r="L11078" s="28"/>
      <c r="M11078" s="28"/>
      <c r="N11078" s="28"/>
      <c r="O11078" s="28"/>
      <c r="P11078" s="28"/>
      <c r="Q11078" s="28"/>
      <c r="R11078" s="28"/>
    </row>
    <row r="11079" spans="2:18">
      <c r="B11079" s="28"/>
      <c r="C11079" s="28"/>
      <c r="D11079" s="28"/>
      <c r="E11079" s="28"/>
      <c r="F11079" s="28"/>
      <c r="G11079" s="28"/>
      <c r="H11079" s="28"/>
      <c r="I11079" s="28"/>
      <c r="J11079" s="28"/>
      <c r="K11079" s="28"/>
      <c r="L11079" s="28"/>
      <c r="M11079" s="28"/>
      <c r="N11079" s="28"/>
      <c r="O11079" s="28"/>
      <c r="P11079" s="28"/>
      <c r="Q11079" s="28"/>
      <c r="R11079" s="28"/>
    </row>
    <row r="11080" spans="2:18">
      <c r="B11080" s="28"/>
      <c r="C11080" s="28"/>
      <c r="D11080" s="28"/>
      <c r="E11080" s="28"/>
      <c r="F11080" s="28"/>
      <c r="G11080" s="28"/>
      <c r="H11080" s="28"/>
      <c r="I11080" s="28"/>
      <c r="J11080" s="28"/>
      <c r="K11080" s="28"/>
      <c r="L11080" s="28"/>
      <c r="M11080" s="28"/>
      <c r="N11080" s="28"/>
      <c r="O11080" s="28"/>
      <c r="P11080" s="28"/>
      <c r="Q11080" s="28"/>
      <c r="R11080" s="28"/>
    </row>
    <row r="11081" spans="2:18">
      <c r="B11081" s="28"/>
      <c r="C11081" s="28"/>
      <c r="D11081" s="28"/>
      <c r="E11081" s="28"/>
      <c r="F11081" s="28"/>
      <c r="G11081" s="28"/>
      <c r="H11081" s="28"/>
      <c r="I11081" s="28"/>
      <c r="J11081" s="28"/>
      <c r="K11081" s="28"/>
      <c r="L11081" s="28"/>
      <c r="M11081" s="28"/>
      <c r="N11081" s="28"/>
      <c r="O11081" s="28"/>
      <c r="P11081" s="28"/>
      <c r="Q11081" s="28"/>
      <c r="R11081" s="28"/>
    </row>
    <row r="11082" spans="2:18">
      <c r="B11082" s="28"/>
      <c r="C11082" s="28"/>
      <c r="D11082" s="28"/>
      <c r="E11082" s="28"/>
      <c r="F11082" s="28"/>
      <c r="G11082" s="28"/>
      <c r="H11082" s="28"/>
      <c r="I11082" s="28"/>
      <c r="J11082" s="28"/>
      <c r="K11082" s="28"/>
      <c r="L11082" s="28"/>
      <c r="M11082" s="28"/>
      <c r="N11082" s="28"/>
      <c r="O11082" s="28"/>
      <c r="P11082" s="28"/>
      <c r="Q11082" s="28"/>
      <c r="R11082" s="28"/>
    </row>
    <row r="11083" spans="2:18">
      <c r="B11083" s="28"/>
      <c r="C11083" s="28"/>
      <c r="D11083" s="28"/>
      <c r="E11083" s="28"/>
      <c r="F11083" s="28"/>
      <c r="G11083" s="28"/>
      <c r="H11083" s="28"/>
      <c r="I11083" s="28"/>
      <c r="J11083" s="28"/>
      <c r="K11083" s="28"/>
      <c r="L11083" s="28"/>
      <c r="M11083" s="28"/>
      <c r="N11083" s="28"/>
      <c r="O11083" s="28"/>
      <c r="P11083" s="28"/>
      <c r="Q11083" s="28"/>
      <c r="R11083" s="28"/>
    </row>
    <row r="11084" spans="2:18">
      <c r="B11084" s="28"/>
      <c r="C11084" s="28"/>
      <c r="D11084" s="28"/>
      <c r="E11084" s="28"/>
      <c r="F11084" s="28"/>
      <c r="G11084" s="28"/>
      <c r="H11084" s="28"/>
      <c r="I11084" s="28"/>
      <c r="J11084" s="28"/>
      <c r="K11084" s="28"/>
      <c r="L11084" s="28"/>
      <c r="M11084" s="28"/>
      <c r="N11084" s="28"/>
      <c r="O11084" s="28"/>
      <c r="P11084" s="28"/>
      <c r="Q11084" s="28"/>
      <c r="R11084" s="28"/>
    </row>
    <row r="11085" spans="2:18">
      <c r="B11085" s="28"/>
      <c r="C11085" s="28"/>
      <c r="D11085" s="28"/>
      <c r="E11085" s="28"/>
      <c r="F11085" s="28"/>
      <c r="G11085" s="28"/>
      <c r="H11085" s="28"/>
      <c r="I11085" s="28"/>
      <c r="J11085" s="28"/>
      <c r="K11085" s="28"/>
      <c r="L11085" s="28"/>
      <c r="M11085" s="28"/>
      <c r="N11085" s="28"/>
      <c r="O11085" s="28"/>
      <c r="P11085" s="28"/>
      <c r="Q11085" s="28"/>
      <c r="R11085" s="28"/>
    </row>
    <row r="11086" spans="2:18">
      <c r="B11086" s="28"/>
      <c r="C11086" s="28"/>
      <c r="D11086" s="28"/>
      <c r="E11086" s="28"/>
      <c r="F11086" s="28"/>
      <c r="G11086" s="28"/>
      <c r="H11086" s="28"/>
      <c r="I11086" s="28"/>
      <c r="J11086" s="28"/>
      <c r="K11086" s="28"/>
      <c r="L11086" s="28"/>
      <c r="M11086" s="28"/>
      <c r="N11086" s="28"/>
      <c r="O11086" s="28"/>
      <c r="P11086" s="28"/>
      <c r="Q11086" s="28"/>
      <c r="R11086" s="28"/>
    </row>
    <row r="11087" spans="2:18">
      <c r="B11087" s="28"/>
      <c r="C11087" s="28"/>
      <c r="D11087" s="28"/>
      <c r="E11087" s="28"/>
      <c r="F11087" s="28"/>
      <c r="G11087" s="28"/>
      <c r="H11087" s="28"/>
      <c r="I11087" s="28"/>
      <c r="J11087" s="28"/>
      <c r="K11087" s="28"/>
      <c r="L11087" s="28"/>
      <c r="M11087" s="28"/>
      <c r="N11087" s="28"/>
      <c r="O11087" s="28"/>
      <c r="P11087" s="28"/>
      <c r="Q11087" s="28"/>
      <c r="R11087" s="28"/>
    </row>
    <row r="11088" spans="2:18">
      <c r="B11088" s="28"/>
      <c r="C11088" s="28"/>
      <c r="D11088" s="28"/>
      <c r="E11088" s="28"/>
      <c r="F11088" s="28"/>
      <c r="G11088" s="28"/>
      <c r="H11088" s="28"/>
      <c r="I11088" s="28"/>
      <c r="J11088" s="28"/>
      <c r="K11088" s="28"/>
      <c r="L11088" s="28"/>
      <c r="M11088" s="28"/>
      <c r="N11088" s="28"/>
      <c r="O11088" s="28"/>
      <c r="P11088" s="28"/>
      <c r="Q11088" s="28"/>
      <c r="R11088" s="28"/>
    </row>
    <row r="11089" spans="2:18">
      <c r="B11089" s="28"/>
      <c r="C11089" s="28"/>
      <c r="D11089" s="28"/>
      <c r="E11089" s="28"/>
      <c r="F11089" s="28"/>
      <c r="G11089" s="28"/>
      <c r="H11089" s="28"/>
      <c r="I11089" s="28"/>
      <c r="J11089" s="28"/>
      <c r="K11089" s="28"/>
      <c r="L11089" s="28"/>
      <c r="M11089" s="28"/>
      <c r="N11089" s="28"/>
      <c r="O11089" s="28"/>
      <c r="P11089" s="28"/>
      <c r="Q11089" s="28"/>
      <c r="R11089" s="28"/>
    </row>
    <row r="11090" spans="2:18">
      <c r="B11090" s="28"/>
      <c r="C11090" s="28"/>
      <c r="D11090" s="28"/>
      <c r="E11090" s="28"/>
      <c r="F11090" s="28"/>
      <c r="G11090" s="28"/>
      <c r="H11090" s="28"/>
      <c r="I11090" s="28"/>
      <c r="J11090" s="28"/>
      <c r="K11090" s="28"/>
      <c r="L11090" s="28"/>
      <c r="M11090" s="28"/>
      <c r="N11090" s="28"/>
      <c r="O11090" s="28"/>
      <c r="P11090" s="28"/>
      <c r="Q11090" s="28"/>
      <c r="R11090" s="28"/>
    </row>
    <row r="11091" spans="2:18">
      <c r="B11091" s="28"/>
      <c r="C11091" s="28"/>
      <c r="D11091" s="28"/>
      <c r="E11091" s="28"/>
      <c r="F11091" s="28"/>
      <c r="G11091" s="28"/>
      <c r="H11091" s="28"/>
      <c r="I11091" s="28"/>
      <c r="J11091" s="28"/>
      <c r="K11091" s="28"/>
      <c r="L11091" s="28"/>
      <c r="M11091" s="28"/>
      <c r="N11091" s="28"/>
      <c r="O11091" s="28"/>
      <c r="P11091" s="28"/>
      <c r="Q11091" s="28"/>
      <c r="R11091" s="28"/>
    </row>
    <row r="11092" spans="2:18">
      <c r="B11092" s="28"/>
      <c r="C11092" s="28"/>
      <c r="D11092" s="28"/>
      <c r="E11092" s="28"/>
      <c r="F11092" s="28"/>
      <c r="G11092" s="28"/>
      <c r="H11092" s="28"/>
      <c r="I11092" s="28"/>
      <c r="J11092" s="28"/>
      <c r="K11092" s="28"/>
      <c r="L11092" s="28"/>
      <c r="M11092" s="28"/>
      <c r="N11092" s="28"/>
      <c r="O11092" s="28"/>
      <c r="P11092" s="28"/>
      <c r="Q11092" s="28"/>
      <c r="R11092" s="28"/>
    </row>
    <row r="11093" spans="2:18">
      <c r="B11093" s="28"/>
      <c r="C11093" s="28"/>
      <c r="D11093" s="28"/>
      <c r="E11093" s="28"/>
      <c r="F11093" s="28"/>
      <c r="G11093" s="28"/>
      <c r="H11093" s="28"/>
      <c r="I11093" s="28"/>
      <c r="J11093" s="28"/>
      <c r="K11093" s="28"/>
      <c r="L11093" s="28"/>
      <c r="M11093" s="28"/>
      <c r="N11093" s="28"/>
      <c r="O11093" s="28"/>
      <c r="P11093" s="28"/>
      <c r="Q11093" s="28"/>
      <c r="R11093" s="28"/>
    </row>
    <row r="11094" spans="2:18">
      <c r="B11094" s="28"/>
      <c r="C11094" s="28"/>
      <c r="D11094" s="28"/>
      <c r="E11094" s="28"/>
      <c r="F11094" s="28"/>
      <c r="G11094" s="28"/>
      <c r="H11094" s="28"/>
      <c r="I11094" s="28"/>
      <c r="J11094" s="28"/>
      <c r="K11094" s="28"/>
      <c r="L11094" s="28"/>
      <c r="M11094" s="28"/>
      <c r="N11094" s="28"/>
      <c r="O11094" s="28"/>
      <c r="P11094" s="28"/>
      <c r="Q11094" s="28"/>
      <c r="R11094" s="28"/>
    </row>
    <row r="11095" spans="2:18">
      <c r="B11095" s="28"/>
      <c r="C11095" s="28"/>
      <c r="D11095" s="28"/>
      <c r="E11095" s="28"/>
      <c r="F11095" s="28"/>
      <c r="G11095" s="28"/>
      <c r="H11095" s="28"/>
      <c r="I11095" s="28"/>
      <c r="J11095" s="28"/>
      <c r="K11095" s="28"/>
      <c r="L11095" s="28"/>
      <c r="M11095" s="28"/>
      <c r="N11095" s="28"/>
      <c r="O11095" s="28"/>
      <c r="P11095" s="28"/>
      <c r="Q11095" s="28"/>
      <c r="R11095" s="28"/>
    </row>
    <row r="11096" spans="2:18">
      <c r="B11096" s="28"/>
      <c r="C11096" s="28"/>
      <c r="D11096" s="28"/>
      <c r="E11096" s="28"/>
      <c r="F11096" s="28"/>
      <c r="G11096" s="28"/>
      <c r="H11096" s="28"/>
      <c r="I11096" s="28"/>
      <c r="J11096" s="28"/>
      <c r="K11096" s="28"/>
      <c r="L11096" s="28"/>
      <c r="M11096" s="28"/>
      <c r="N11096" s="28"/>
      <c r="O11096" s="28"/>
      <c r="P11096" s="28"/>
      <c r="Q11096" s="28"/>
      <c r="R11096" s="28"/>
    </row>
    <row r="11097" spans="2:18">
      <c r="B11097" s="28"/>
      <c r="C11097" s="28"/>
      <c r="D11097" s="28"/>
      <c r="E11097" s="28"/>
      <c r="F11097" s="28"/>
      <c r="G11097" s="28"/>
      <c r="H11097" s="28"/>
      <c r="I11097" s="28"/>
      <c r="J11097" s="28"/>
      <c r="K11097" s="28"/>
      <c r="L11097" s="28"/>
      <c r="M11097" s="28"/>
      <c r="N11097" s="28"/>
      <c r="O11097" s="28"/>
      <c r="P11097" s="28"/>
      <c r="Q11097" s="28"/>
      <c r="R11097" s="28"/>
    </row>
    <row r="11098" spans="2:18">
      <c r="B11098" s="28"/>
      <c r="C11098" s="28"/>
      <c r="D11098" s="28"/>
      <c r="E11098" s="28"/>
      <c r="F11098" s="28"/>
      <c r="G11098" s="28"/>
      <c r="H11098" s="28"/>
      <c r="I11098" s="28"/>
      <c r="J11098" s="28"/>
      <c r="K11098" s="28"/>
      <c r="L11098" s="28"/>
      <c r="M11098" s="28"/>
      <c r="N11098" s="28"/>
      <c r="O11098" s="28"/>
      <c r="P11098" s="28"/>
      <c r="Q11098" s="28"/>
      <c r="R11098" s="28"/>
    </row>
    <row r="11099" spans="2:18">
      <c r="B11099" s="28"/>
      <c r="C11099" s="28"/>
      <c r="D11099" s="28"/>
      <c r="E11099" s="28"/>
      <c r="F11099" s="28"/>
      <c r="G11099" s="28"/>
      <c r="H11099" s="28"/>
      <c r="I11099" s="28"/>
      <c r="J11099" s="28"/>
      <c r="K11099" s="28"/>
      <c r="L11099" s="28"/>
      <c r="M11099" s="28"/>
      <c r="N11099" s="28"/>
      <c r="O11099" s="28"/>
      <c r="P11099" s="28"/>
      <c r="Q11099" s="28"/>
      <c r="R11099" s="28"/>
    </row>
    <row r="11100" spans="2:18">
      <c r="B11100" s="28"/>
      <c r="C11100" s="28"/>
      <c r="D11100" s="28"/>
      <c r="E11100" s="28"/>
      <c r="F11100" s="28"/>
      <c r="G11100" s="28"/>
      <c r="H11100" s="28"/>
      <c r="I11100" s="28"/>
      <c r="J11100" s="28"/>
      <c r="K11100" s="28"/>
      <c r="L11100" s="28"/>
      <c r="M11100" s="28"/>
      <c r="N11100" s="28"/>
      <c r="O11100" s="28"/>
      <c r="P11100" s="28"/>
      <c r="Q11100" s="28"/>
      <c r="R11100" s="28"/>
    </row>
    <row r="11101" spans="2:18">
      <c r="B11101" s="28"/>
      <c r="C11101" s="28"/>
      <c r="D11101" s="28"/>
      <c r="E11101" s="28"/>
      <c r="F11101" s="28"/>
      <c r="G11101" s="28"/>
      <c r="H11101" s="28"/>
      <c r="I11101" s="28"/>
      <c r="J11101" s="28"/>
      <c r="K11101" s="28"/>
      <c r="L11101" s="28"/>
      <c r="M11101" s="28"/>
      <c r="N11101" s="28"/>
      <c r="O11101" s="28"/>
      <c r="P11101" s="28"/>
      <c r="Q11101" s="28"/>
      <c r="R11101" s="28"/>
    </row>
    <row r="11102" spans="2:18">
      <c r="B11102" s="28"/>
      <c r="C11102" s="28"/>
      <c r="D11102" s="28"/>
      <c r="E11102" s="28"/>
      <c r="F11102" s="28"/>
      <c r="G11102" s="28"/>
      <c r="H11102" s="28"/>
      <c r="I11102" s="28"/>
      <c r="J11102" s="28"/>
      <c r="K11102" s="28"/>
      <c r="L11102" s="28"/>
      <c r="M11102" s="28"/>
      <c r="N11102" s="28"/>
      <c r="O11102" s="28"/>
      <c r="P11102" s="28"/>
      <c r="Q11102" s="28"/>
      <c r="R11102" s="28"/>
    </row>
    <row r="11103" spans="2:18">
      <c r="B11103" s="28"/>
      <c r="C11103" s="28"/>
      <c r="D11103" s="28"/>
      <c r="E11103" s="28"/>
      <c r="F11103" s="28"/>
      <c r="G11103" s="28"/>
      <c r="H11103" s="28"/>
      <c r="I11103" s="28"/>
      <c r="J11103" s="28"/>
      <c r="K11103" s="28"/>
      <c r="L11103" s="28"/>
      <c r="M11103" s="28"/>
      <c r="N11103" s="28"/>
      <c r="O11103" s="28"/>
      <c r="P11103" s="28"/>
      <c r="Q11103" s="28"/>
      <c r="R11103" s="28"/>
    </row>
    <row r="11104" spans="2:18">
      <c r="B11104" s="28"/>
      <c r="C11104" s="28"/>
      <c r="D11104" s="28"/>
      <c r="E11104" s="28"/>
      <c r="F11104" s="28"/>
      <c r="G11104" s="28"/>
      <c r="H11104" s="28"/>
      <c r="I11104" s="28"/>
      <c r="J11104" s="28"/>
      <c r="K11104" s="28"/>
      <c r="L11104" s="28"/>
      <c r="M11104" s="28"/>
      <c r="N11104" s="28"/>
      <c r="O11104" s="28"/>
      <c r="P11104" s="28"/>
      <c r="Q11104" s="28"/>
      <c r="R11104" s="28"/>
    </row>
    <row r="11105" spans="2:18">
      <c r="B11105" s="28"/>
      <c r="C11105" s="28"/>
      <c r="D11105" s="28"/>
      <c r="E11105" s="28"/>
      <c r="F11105" s="28"/>
      <c r="G11105" s="28"/>
      <c r="H11105" s="28"/>
      <c r="I11105" s="28"/>
      <c r="J11105" s="28"/>
      <c r="K11105" s="28"/>
      <c r="L11105" s="28"/>
      <c r="M11105" s="28"/>
      <c r="N11105" s="28"/>
      <c r="O11105" s="28"/>
      <c r="P11105" s="28"/>
      <c r="Q11105" s="28"/>
      <c r="R11105" s="28"/>
    </row>
    <row r="11106" spans="2:18">
      <c r="B11106" s="28"/>
      <c r="C11106" s="28"/>
      <c r="D11106" s="28"/>
      <c r="E11106" s="28"/>
      <c r="F11106" s="28"/>
      <c r="G11106" s="28"/>
      <c r="H11106" s="28"/>
      <c r="I11106" s="28"/>
      <c r="J11106" s="28"/>
      <c r="K11106" s="28"/>
      <c r="L11106" s="28"/>
      <c r="M11106" s="28"/>
      <c r="N11106" s="28"/>
      <c r="O11106" s="28"/>
      <c r="P11106" s="28"/>
      <c r="Q11106" s="28"/>
      <c r="R11106" s="28"/>
    </row>
    <row r="11107" spans="2:18">
      <c r="B11107" s="28"/>
      <c r="C11107" s="28"/>
      <c r="D11107" s="28"/>
      <c r="E11107" s="28"/>
      <c r="F11107" s="28"/>
      <c r="G11107" s="28"/>
      <c r="H11107" s="28"/>
      <c r="I11107" s="28"/>
      <c r="J11107" s="28"/>
      <c r="K11107" s="28"/>
      <c r="L11107" s="28"/>
      <c r="M11107" s="28"/>
      <c r="N11107" s="28"/>
      <c r="O11107" s="28"/>
      <c r="P11107" s="28"/>
      <c r="Q11107" s="28"/>
      <c r="R11107" s="28"/>
    </row>
    <row r="11108" spans="2:18">
      <c r="B11108" s="28"/>
      <c r="C11108" s="28"/>
      <c r="D11108" s="28"/>
      <c r="E11108" s="28"/>
      <c r="F11108" s="28"/>
      <c r="G11108" s="28"/>
      <c r="H11108" s="28"/>
      <c r="I11108" s="28"/>
      <c r="J11108" s="28"/>
      <c r="K11108" s="28"/>
      <c r="L11108" s="28"/>
      <c r="M11108" s="28"/>
      <c r="N11108" s="28"/>
      <c r="O11108" s="28"/>
      <c r="P11108" s="28"/>
      <c r="Q11108" s="28"/>
      <c r="R11108" s="28"/>
    </row>
    <row r="11109" spans="2:18">
      <c r="B11109" s="28"/>
      <c r="C11109" s="28"/>
      <c r="D11109" s="28"/>
      <c r="E11109" s="28"/>
      <c r="F11109" s="28"/>
      <c r="G11109" s="28"/>
      <c r="H11109" s="28"/>
      <c r="I11109" s="28"/>
      <c r="J11109" s="28"/>
      <c r="K11109" s="28"/>
      <c r="L11109" s="28"/>
      <c r="M11109" s="28"/>
      <c r="N11109" s="28"/>
      <c r="O11109" s="28"/>
      <c r="P11109" s="28"/>
      <c r="Q11109" s="28"/>
      <c r="R11109" s="28"/>
    </row>
    <row r="11110" spans="2:18">
      <c r="B11110" s="28"/>
      <c r="C11110" s="28"/>
      <c r="D11110" s="28"/>
      <c r="E11110" s="28"/>
      <c r="F11110" s="28"/>
      <c r="G11110" s="28"/>
      <c r="H11110" s="28"/>
      <c r="I11110" s="28"/>
      <c r="J11110" s="28"/>
      <c r="K11110" s="28"/>
      <c r="L11110" s="28"/>
      <c r="M11110" s="28"/>
      <c r="N11110" s="28"/>
      <c r="O11110" s="28"/>
      <c r="P11110" s="28"/>
      <c r="Q11110" s="28"/>
      <c r="R11110" s="28"/>
    </row>
    <row r="11111" spans="2:18">
      <c r="B11111" s="28"/>
      <c r="C11111" s="28"/>
      <c r="D11111" s="28"/>
      <c r="E11111" s="28"/>
      <c r="F11111" s="28"/>
      <c r="G11111" s="28"/>
      <c r="H11111" s="28"/>
      <c r="I11111" s="28"/>
      <c r="J11111" s="28"/>
      <c r="K11111" s="28"/>
      <c r="L11111" s="28"/>
      <c r="M11111" s="28"/>
      <c r="N11111" s="28"/>
      <c r="O11111" s="28"/>
      <c r="P11111" s="28"/>
      <c r="Q11111" s="28"/>
      <c r="R11111" s="28"/>
    </row>
    <row r="11112" spans="2:18">
      <c r="B11112" s="28"/>
      <c r="C11112" s="28"/>
      <c r="D11112" s="28"/>
      <c r="E11112" s="28"/>
      <c r="F11112" s="28"/>
      <c r="G11112" s="28"/>
      <c r="H11112" s="28"/>
      <c r="I11112" s="28"/>
      <c r="J11112" s="28"/>
      <c r="K11112" s="28"/>
      <c r="L11112" s="28"/>
      <c r="M11112" s="28"/>
      <c r="N11112" s="28"/>
      <c r="O11112" s="28"/>
      <c r="P11112" s="28"/>
      <c r="Q11112" s="28"/>
      <c r="R11112" s="28"/>
    </row>
    <row r="11113" spans="2:18">
      <c r="B11113" s="28"/>
      <c r="C11113" s="28"/>
      <c r="D11113" s="28"/>
      <c r="E11113" s="28"/>
      <c r="F11113" s="28"/>
      <c r="G11113" s="28"/>
      <c r="H11113" s="28"/>
      <c r="I11113" s="28"/>
      <c r="J11113" s="28"/>
      <c r="K11113" s="28"/>
      <c r="L11113" s="28"/>
      <c r="M11113" s="28"/>
      <c r="N11113" s="28"/>
      <c r="O11113" s="28"/>
      <c r="P11113" s="28"/>
      <c r="Q11113" s="28"/>
      <c r="R11113" s="28"/>
    </row>
    <row r="11114" spans="2:18">
      <c r="B11114" s="28"/>
      <c r="C11114" s="28"/>
      <c r="D11114" s="28"/>
      <c r="E11114" s="28"/>
      <c r="F11114" s="28"/>
      <c r="G11114" s="28"/>
      <c r="H11114" s="28"/>
      <c r="I11114" s="28"/>
      <c r="J11114" s="28"/>
      <c r="K11114" s="28"/>
      <c r="L11114" s="28"/>
      <c r="M11114" s="28"/>
      <c r="N11114" s="28"/>
      <c r="O11114" s="28"/>
      <c r="P11114" s="28"/>
      <c r="Q11114" s="28"/>
      <c r="R11114" s="28"/>
    </row>
    <row r="11115" spans="2:18">
      <c r="B11115" s="28"/>
      <c r="C11115" s="28"/>
      <c r="D11115" s="28"/>
      <c r="E11115" s="28"/>
      <c r="F11115" s="28"/>
      <c r="G11115" s="28"/>
      <c r="H11115" s="28"/>
      <c r="I11115" s="28"/>
      <c r="J11115" s="28"/>
      <c r="K11115" s="28"/>
      <c r="L11115" s="28"/>
      <c r="M11115" s="28"/>
      <c r="N11115" s="28"/>
      <c r="O11115" s="28"/>
      <c r="P11115" s="28"/>
      <c r="Q11115" s="28"/>
      <c r="R11115" s="28"/>
    </row>
    <row r="11116" spans="2:18">
      <c r="B11116" s="28"/>
      <c r="C11116" s="28"/>
      <c r="D11116" s="28"/>
      <c r="E11116" s="28"/>
      <c r="F11116" s="28"/>
      <c r="G11116" s="28"/>
      <c r="H11116" s="28"/>
      <c r="I11116" s="28"/>
      <c r="J11116" s="28"/>
      <c r="K11116" s="28"/>
      <c r="L11116" s="28"/>
      <c r="M11116" s="28"/>
      <c r="N11116" s="28"/>
      <c r="O11116" s="28"/>
      <c r="P11116" s="28"/>
      <c r="Q11116" s="28"/>
      <c r="R11116" s="28"/>
    </row>
    <row r="11117" spans="2:18">
      <c r="B11117" s="28"/>
      <c r="C11117" s="28"/>
      <c r="D11117" s="28"/>
      <c r="E11117" s="28"/>
      <c r="F11117" s="28"/>
      <c r="G11117" s="28"/>
      <c r="H11117" s="28"/>
      <c r="I11117" s="28"/>
      <c r="J11117" s="28"/>
      <c r="K11117" s="28"/>
      <c r="L11117" s="28"/>
      <c r="M11117" s="28"/>
      <c r="N11117" s="28"/>
      <c r="O11117" s="28"/>
      <c r="P11117" s="28"/>
      <c r="Q11117" s="28"/>
      <c r="R11117" s="28"/>
    </row>
    <row r="11118" spans="2:18">
      <c r="B11118" s="28"/>
      <c r="C11118" s="28"/>
      <c r="D11118" s="28"/>
      <c r="E11118" s="28"/>
      <c r="F11118" s="28"/>
      <c r="G11118" s="28"/>
      <c r="H11118" s="28"/>
      <c r="I11118" s="28"/>
      <c r="J11118" s="28"/>
      <c r="K11118" s="28"/>
      <c r="L11118" s="28"/>
      <c r="M11118" s="28"/>
      <c r="N11118" s="28"/>
      <c r="O11118" s="28"/>
      <c r="P11118" s="28"/>
      <c r="Q11118" s="28"/>
      <c r="R11118" s="28"/>
    </row>
    <row r="11119" spans="2:18">
      <c r="B11119" s="28"/>
      <c r="C11119" s="28"/>
      <c r="D11119" s="28"/>
      <c r="E11119" s="28"/>
      <c r="F11119" s="28"/>
      <c r="G11119" s="28"/>
      <c r="H11119" s="28"/>
      <c r="I11119" s="28"/>
      <c r="J11119" s="28"/>
      <c r="K11119" s="28"/>
      <c r="L11119" s="28"/>
      <c r="M11119" s="28"/>
      <c r="N11119" s="28"/>
      <c r="O11119" s="28"/>
      <c r="P11119" s="28"/>
      <c r="Q11119" s="28"/>
      <c r="R11119" s="28"/>
    </row>
    <row r="11120" spans="2:18">
      <c r="B11120" s="28"/>
      <c r="C11120" s="28"/>
      <c r="D11120" s="28"/>
      <c r="E11120" s="28"/>
      <c r="F11120" s="28"/>
      <c r="G11120" s="28"/>
      <c r="H11120" s="28"/>
      <c r="I11120" s="28"/>
      <c r="J11120" s="28"/>
      <c r="K11120" s="28"/>
      <c r="L11120" s="28"/>
      <c r="M11120" s="28"/>
      <c r="N11120" s="28"/>
      <c r="O11120" s="28"/>
      <c r="P11120" s="28"/>
      <c r="Q11120" s="28"/>
      <c r="R11120" s="28"/>
    </row>
    <row r="11121" spans="2:18">
      <c r="B11121" s="28"/>
      <c r="C11121" s="28"/>
      <c r="D11121" s="28"/>
      <c r="E11121" s="28"/>
      <c r="F11121" s="28"/>
      <c r="G11121" s="28"/>
      <c r="H11121" s="28"/>
      <c r="I11121" s="28"/>
      <c r="J11121" s="28"/>
      <c r="K11121" s="28"/>
      <c r="L11121" s="28"/>
      <c r="M11121" s="28"/>
      <c r="N11121" s="28"/>
      <c r="O11121" s="28"/>
      <c r="P11121" s="28"/>
      <c r="Q11121" s="28"/>
      <c r="R11121" s="28"/>
    </row>
    <row r="11122" spans="2:18">
      <c r="B11122" s="28"/>
      <c r="C11122" s="28"/>
      <c r="D11122" s="28"/>
      <c r="E11122" s="28"/>
      <c r="F11122" s="28"/>
      <c r="G11122" s="28"/>
      <c r="H11122" s="28"/>
      <c r="I11122" s="28"/>
      <c r="J11122" s="28"/>
      <c r="K11122" s="28"/>
      <c r="L11122" s="28"/>
      <c r="M11122" s="28"/>
      <c r="N11122" s="28"/>
      <c r="O11122" s="28"/>
      <c r="P11122" s="28"/>
      <c r="Q11122" s="28"/>
      <c r="R11122" s="28"/>
    </row>
    <row r="11123" spans="2:18">
      <c r="B11123" s="28"/>
      <c r="C11123" s="28"/>
      <c r="D11123" s="28"/>
      <c r="E11123" s="28"/>
      <c r="F11123" s="28"/>
      <c r="G11123" s="28"/>
      <c r="H11123" s="28"/>
      <c r="I11123" s="28"/>
      <c r="J11123" s="28"/>
      <c r="K11123" s="28"/>
      <c r="L11123" s="28"/>
      <c r="M11123" s="28"/>
      <c r="N11123" s="28"/>
      <c r="O11123" s="28"/>
      <c r="P11123" s="28"/>
      <c r="Q11123" s="28"/>
      <c r="R11123" s="28"/>
    </row>
    <row r="11124" spans="2:18">
      <c r="B11124" s="28"/>
      <c r="C11124" s="28"/>
      <c r="D11124" s="28"/>
      <c r="E11124" s="28"/>
      <c r="F11124" s="28"/>
      <c r="G11124" s="28"/>
      <c r="H11124" s="28"/>
      <c r="I11124" s="28"/>
      <c r="J11124" s="28"/>
      <c r="K11124" s="28"/>
      <c r="L11124" s="28"/>
      <c r="M11124" s="28"/>
      <c r="N11124" s="28"/>
      <c r="O11124" s="28"/>
      <c r="P11124" s="28"/>
      <c r="Q11124" s="28"/>
      <c r="R11124" s="28"/>
    </row>
    <row r="11125" spans="2:18">
      <c r="B11125" s="28"/>
      <c r="C11125" s="28"/>
      <c r="D11125" s="28"/>
      <c r="E11125" s="28"/>
      <c r="F11125" s="28"/>
      <c r="G11125" s="28"/>
      <c r="H11125" s="28"/>
      <c r="I11125" s="28"/>
      <c r="J11125" s="28"/>
      <c r="K11125" s="28"/>
      <c r="L11125" s="28"/>
      <c r="M11125" s="28"/>
      <c r="N11125" s="28"/>
      <c r="O11125" s="28"/>
      <c r="P11125" s="28"/>
      <c r="Q11125" s="28"/>
      <c r="R11125" s="28"/>
    </row>
    <row r="11126" spans="2:18">
      <c r="B11126" s="28"/>
      <c r="C11126" s="28"/>
      <c r="D11126" s="28"/>
      <c r="E11126" s="28"/>
      <c r="F11126" s="28"/>
      <c r="G11126" s="28"/>
      <c r="H11126" s="28"/>
      <c r="I11126" s="28"/>
      <c r="J11126" s="28"/>
      <c r="K11126" s="28"/>
      <c r="L11126" s="28"/>
      <c r="M11126" s="28"/>
      <c r="N11126" s="28"/>
      <c r="O11126" s="28"/>
      <c r="P11126" s="28"/>
      <c r="Q11126" s="28"/>
      <c r="R11126" s="28"/>
    </row>
    <row r="11127" spans="2:18">
      <c r="B11127" s="28"/>
      <c r="C11127" s="28"/>
      <c r="D11127" s="28"/>
      <c r="E11127" s="28"/>
      <c r="F11127" s="28"/>
      <c r="G11127" s="28"/>
      <c r="H11127" s="28"/>
      <c r="I11127" s="28"/>
      <c r="J11127" s="28"/>
      <c r="K11127" s="28"/>
      <c r="L11127" s="28"/>
      <c r="M11127" s="28"/>
      <c r="N11127" s="28"/>
      <c r="O11127" s="28"/>
      <c r="P11127" s="28"/>
      <c r="Q11127" s="28"/>
      <c r="R11127" s="28"/>
    </row>
    <row r="11128" spans="2:18">
      <c r="B11128" s="28"/>
      <c r="C11128" s="28"/>
      <c r="D11128" s="28"/>
      <c r="E11128" s="28"/>
      <c r="F11128" s="28"/>
      <c r="G11128" s="28"/>
      <c r="H11128" s="28"/>
      <c r="I11128" s="28"/>
      <c r="J11128" s="28"/>
      <c r="K11128" s="28"/>
      <c r="L11128" s="28"/>
      <c r="M11128" s="28"/>
      <c r="N11128" s="28"/>
      <c r="O11128" s="28"/>
      <c r="P11128" s="28"/>
      <c r="Q11128" s="28"/>
      <c r="R11128" s="28"/>
    </row>
    <row r="11129" spans="2:18">
      <c r="B11129" s="28"/>
      <c r="C11129" s="28"/>
      <c r="D11129" s="28"/>
      <c r="E11129" s="28"/>
      <c r="F11129" s="28"/>
      <c r="G11129" s="28"/>
      <c r="H11129" s="28"/>
      <c r="I11129" s="28"/>
      <c r="J11129" s="28"/>
      <c r="K11129" s="28"/>
      <c r="L11129" s="28"/>
      <c r="M11129" s="28"/>
      <c r="N11129" s="28"/>
      <c r="O11129" s="28"/>
      <c r="P11129" s="28"/>
      <c r="Q11129" s="28"/>
      <c r="R11129" s="28"/>
    </row>
    <row r="11130" spans="2:18">
      <c r="B11130" s="28"/>
      <c r="C11130" s="28"/>
      <c r="D11130" s="28"/>
      <c r="E11130" s="28"/>
      <c r="F11130" s="28"/>
      <c r="G11130" s="28"/>
      <c r="H11130" s="28"/>
      <c r="I11130" s="28"/>
      <c r="J11130" s="28"/>
      <c r="K11130" s="28"/>
      <c r="L11130" s="28"/>
      <c r="M11130" s="28"/>
      <c r="N11130" s="28"/>
      <c r="O11130" s="28"/>
      <c r="P11130" s="28"/>
      <c r="Q11130" s="28"/>
      <c r="R11130" s="28"/>
    </row>
    <row r="11131" spans="2:18">
      <c r="B11131" s="28"/>
      <c r="C11131" s="28"/>
      <c r="D11131" s="28"/>
      <c r="E11131" s="28"/>
      <c r="F11131" s="28"/>
      <c r="G11131" s="28"/>
      <c r="H11131" s="28"/>
      <c r="I11131" s="28"/>
      <c r="J11131" s="28"/>
      <c r="K11131" s="28"/>
      <c r="L11131" s="28"/>
      <c r="M11131" s="28"/>
      <c r="N11131" s="28"/>
      <c r="O11131" s="28"/>
      <c r="P11131" s="28"/>
      <c r="Q11131" s="28"/>
      <c r="R11131" s="28"/>
    </row>
    <row r="11132" spans="2:18">
      <c r="B11132" s="28"/>
      <c r="C11132" s="28"/>
      <c r="D11132" s="28"/>
      <c r="E11132" s="28"/>
      <c r="F11132" s="28"/>
      <c r="G11132" s="28"/>
      <c r="H11132" s="28"/>
      <c r="I11132" s="28"/>
      <c r="J11132" s="28"/>
      <c r="K11132" s="28"/>
      <c r="L11132" s="28"/>
      <c r="M11132" s="28"/>
      <c r="N11132" s="28"/>
      <c r="O11132" s="28"/>
      <c r="P11132" s="28"/>
      <c r="Q11132" s="28"/>
      <c r="R11132" s="28"/>
    </row>
    <row r="11133" spans="2:18">
      <c r="B11133" s="28"/>
      <c r="C11133" s="28"/>
      <c r="D11133" s="28"/>
      <c r="E11133" s="28"/>
      <c r="F11133" s="28"/>
      <c r="G11133" s="28"/>
      <c r="H11133" s="28"/>
      <c r="I11133" s="28"/>
      <c r="J11133" s="28"/>
      <c r="K11133" s="28"/>
      <c r="L11133" s="28"/>
      <c r="M11133" s="28"/>
      <c r="N11133" s="28"/>
      <c r="O11133" s="28"/>
      <c r="P11133" s="28"/>
      <c r="Q11133" s="28"/>
      <c r="R11133" s="28"/>
    </row>
    <row r="11134" spans="2:18">
      <c r="B11134" s="28"/>
      <c r="C11134" s="28"/>
      <c r="D11134" s="28"/>
      <c r="E11134" s="28"/>
      <c r="F11134" s="28"/>
      <c r="G11134" s="28"/>
      <c r="H11134" s="28"/>
      <c r="I11134" s="28"/>
      <c r="J11134" s="28"/>
      <c r="K11134" s="28"/>
      <c r="L11134" s="28"/>
      <c r="M11134" s="28"/>
      <c r="N11134" s="28"/>
      <c r="O11134" s="28"/>
      <c r="P11134" s="28"/>
      <c r="Q11134" s="28"/>
      <c r="R11134" s="28"/>
    </row>
    <row r="11135" spans="2:18">
      <c r="B11135" s="28"/>
      <c r="C11135" s="28"/>
      <c r="D11135" s="28"/>
      <c r="E11135" s="28"/>
      <c r="F11135" s="28"/>
      <c r="G11135" s="28"/>
      <c r="H11135" s="28"/>
      <c r="I11135" s="28"/>
      <c r="J11135" s="28"/>
      <c r="K11135" s="28"/>
      <c r="L11135" s="28"/>
      <c r="M11135" s="28"/>
      <c r="N11135" s="28"/>
      <c r="O11135" s="28"/>
      <c r="P11135" s="28"/>
      <c r="Q11135" s="28"/>
      <c r="R11135" s="28"/>
    </row>
    <row r="11136" spans="2:18">
      <c r="B11136" s="28"/>
      <c r="C11136" s="28"/>
      <c r="D11136" s="28"/>
      <c r="E11136" s="28"/>
      <c r="F11136" s="28"/>
      <c r="G11136" s="28"/>
      <c r="H11136" s="28"/>
      <c r="I11136" s="28"/>
      <c r="J11136" s="28"/>
      <c r="K11136" s="28"/>
      <c r="L11136" s="28"/>
      <c r="M11136" s="28"/>
      <c r="N11136" s="28"/>
      <c r="O11136" s="28"/>
      <c r="P11136" s="28"/>
      <c r="Q11136" s="28"/>
      <c r="R11136" s="28"/>
    </row>
    <row r="11137" spans="2:18">
      <c r="B11137" s="28"/>
      <c r="C11137" s="28"/>
      <c r="D11137" s="28"/>
      <c r="E11137" s="28"/>
      <c r="F11137" s="28"/>
      <c r="G11137" s="28"/>
      <c r="H11137" s="28"/>
      <c r="I11137" s="28"/>
      <c r="J11137" s="28"/>
      <c r="K11137" s="28"/>
      <c r="L11137" s="28"/>
      <c r="M11137" s="28"/>
      <c r="N11137" s="28"/>
      <c r="O11137" s="28"/>
      <c r="P11137" s="28"/>
      <c r="Q11137" s="28"/>
      <c r="R11137" s="28"/>
    </row>
    <row r="11138" spans="2:18">
      <c r="B11138" s="28"/>
      <c r="C11138" s="28"/>
      <c r="D11138" s="28"/>
      <c r="E11138" s="28"/>
      <c r="F11138" s="28"/>
      <c r="G11138" s="28"/>
      <c r="H11138" s="28"/>
      <c r="I11138" s="28"/>
      <c r="J11138" s="28"/>
      <c r="K11138" s="28"/>
      <c r="L11138" s="28"/>
      <c r="M11138" s="28"/>
      <c r="N11138" s="28"/>
      <c r="O11138" s="28"/>
      <c r="P11138" s="28"/>
      <c r="Q11138" s="28"/>
      <c r="R11138" s="28"/>
    </row>
    <row r="11139" spans="2:18">
      <c r="B11139" s="28"/>
      <c r="C11139" s="28"/>
      <c r="D11139" s="28"/>
      <c r="E11139" s="28"/>
      <c r="F11139" s="28"/>
      <c r="G11139" s="28"/>
      <c r="H11139" s="28"/>
      <c r="I11139" s="28"/>
      <c r="J11139" s="28"/>
      <c r="K11139" s="28"/>
      <c r="L11139" s="28"/>
      <c r="M11139" s="28"/>
      <c r="N11139" s="28"/>
      <c r="O11139" s="28"/>
      <c r="P11139" s="28"/>
      <c r="Q11139" s="28"/>
      <c r="R11139" s="28"/>
    </row>
    <row r="11140" spans="2:18">
      <c r="B11140" s="28"/>
      <c r="C11140" s="28"/>
      <c r="D11140" s="28"/>
      <c r="E11140" s="28"/>
      <c r="F11140" s="28"/>
      <c r="G11140" s="28"/>
      <c r="H11140" s="28"/>
      <c r="I11140" s="28"/>
      <c r="J11140" s="28"/>
      <c r="K11140" s="28"/>
      <c r="L11140" s="28"/>
      <c r="M11140" s="28"/>
      <c r="N11140" s="28"/>
      <c r="O11140" s="28"/>
      <c r="P11140" s="28"/>
      <c r="Q11140" s="28"/>
      <c r="R11140" s="28"/>
    </row>
    <row r="11141" spans="2:18">
      <c r="B11141" s="28"/>
      <c r="C11141" s="28"/>
      <c r="D11141" s="28"/>
      <c r="E11141" s="28"/>
      <c r="F11141" s="28"/>
      <c r="G11141" s="28"/>
      <c r="H11141" s="28"/>
      <c r="I11141" s="28"/>
      <c r="J11141" s="28"/>
      <c r="K11141" s="28"/>
      <c r="L11141" s="28"/>
      <c r="M11141" s="28"/>
      <c r="N11141" s="28"/>
      <c r="O11141" s="28"/>
      <c r="P11141" s="28"/>
      <c r="Q11141" s="28"/>
      <c r="R11141" s="28"/>
    </row>
    <row r="11142" spans="2:18">
      <c r="B11142" s="28"/>
      <c r="C11142" s="28"/>
      <c r="D11142" s="28"/>
      <c r="E11142" s="28"/>
      <c r="F11142" s="28"/>
      <c r="G11142" s="28"/>
      <c r="H11142" s="28"/>
      <c r="I11142" s="28"/>
      <c r="J11142" s="28"/>
      <c r="K11142" s="28"/>
      <c r="L11142" s="28"/>
      <c r="M11142" s="28"/>
      <c r="N11142" s="28"/>
      <c r="O11142" s="28"/>
      <c r="P11142" s="28"/>
      <c r="Q11142" s="28"/>
      <c r="R11142" s="28"/>
    </row>
    <row r="11143" spans="2:18">
      <c r="B11143" s="28"/>
      <c r="C11143" s="28"/>
      <c r="D11143" s="28"/>
      <c r="E11143" s="28"/>
      <c r="F11143" s="28"/>
      <c r="G11143" s="28"/>
      <c r="H11143" s="28"/>
      <c r="I11143" s="28"/>
      <c r="J11143" s="28"/>
      <c r="K11143" s="28"/>
      <c r="L11143" s="28"/>
      <c r="M11143" s="28"/>
      <c r="N11143" s="28"/>
      <c r="O11143" s="28"/>
      <c r="P11143" s="28"/>
      <c r="Q11143" s="28"/>
      <c r="R11143" s="28"/>
    </row>
    <row r="11144" spans="2:18">
      <c r="B11144" s="28"/>
      <c r="C11144" s="28"/>
      <c r="D11144" s="28"/>
      <c r="E11144" s="28"/>
      <c r="F11144" s="28"/>
      <c r="G11144" s="28"/>
      <c r="H11144" s="28"/>
      <c r="I11144" s="28"/>
      <c r="J11144" s="28"/>
      <c r="K11144" s="28"/>
      <c r="L11144" s="28"/>
      <c r="M11144" s="28"/>
      <c r="N11144" s="28"/>
      <c r="O11144" s="28"/>
      <c r="P11144" s="28"/>
      <c r="Q11144" s="28"/>
      <c r="R11144" s="28"/>
    </row>
    <row r="11145" spans="2:18">
      <c r="B11145" s="28"/>
      <c r="C11145" s="28"/>
      <c r="D11145" s="28"/>
      <c r="E11145" s="28"/>
      <c r="F11145" s="28"/>
      <c r="G11145" s="28"/>
      <c r="H11145" s="28"/>
      <c r="I11145" s="28"/>
      <c r="J11145" s="28"/>
      <c r="K11145" s="28"/>
      <c r="L11145" s="28"/>
      <c r="M11145" s="28"/>
      <c r="N11145" s="28"/>
      <c r="O11145" s="28"/>
      <c r="P11145" s="28"/>
      <c r="Q11145" s="28"/>
      <c r="R11145" s="28"/>
    </row>
    <row r="11146" spans="2:18">
      <c r="B11146" s="28"/>
      <c r="C11146" s="28"/>
      <c r="D11146" s="28"/>
      <c r="E11146" s="28"/>
      <c r="F11146" s="28"/>
      <c r="G11146" s="28"/>
      <c r="H11146" s="28"/>
      <c r="I11146" s="28"/>
      <c r="J11146" s="28"/>
      <c r="K11146" s="28"/>
      <c r="L11146" s="28"/>
      <c r="M11146" s="28"/>
      <c r="N11146" s="28"/>
      <c r="O11146" s="28"/>
      <c r="P11146" s="28"/>
      <c r="Q11146" s="28"/>
      <c r="R11146" s="28"/>
    </row>
    <row r="11147" spans="2:18">
      <c r="B11147" s="28"/>
      <c r="C11147" s="28"/>
      <c r="D11147" s="28"/>
      <c r="E11147" s="28"/>
      <c r="F11147" s="28"/>
      <c r="G11147" s="28"/>
      <c r="H11147" s="28"/>
      <c r="I11147" s="28"/>
      <c r="J11147" s="28"/>
      <c r="K11147" s="28"/>
      <c r="L11147" s="28"/>
      <c r="M11147" s="28"/>
      <c r="N11147" s="28"/>
      <c r="O11147" s="28"/>
      <c r="P11147" s="28"/>
      <c r="Q11147" s="28"/>
      <c r="R11147" s="28"/>
    </row>
    <row r="11148" spans="2:18">
      <c r="B11148" s="28"/>
      <c r="C11148" s="28"/>
      <c r="D11148" s="28"/>
      <c r="E11148" s="28"/>
      <c r="F11148" s="28"/>
      <c r="G11148" s="28"/>
      <c r="H11148" s="28"/>
      <c r="I11148" s="28"/>
      <c r="J11148" s="28"/>
      <c r="K11148" s="28"/>
      <c r="L11148" s="28"/>
      <c r="M11148" s="28"/>
      <c r="N11148" s="28"/>
      <c r="O11148" s="28"/>
      <c r="P11148" s="28"/>
      <c r="Q11148" s="28"/>
      <c r="R11148" s="28"/>
    </row>
    <row r="11149" spans="2:18">
      <c r="B11149" s="28"/>
      <c r="C11149" s="28"/>
      <c r="D11149" s="28"/>
      <c r="E11149" s="28"/>
      <c r="F11149" s="28"/>
      <c r="G11149" s="28"/>
      <c r="H11149" s="28"/>
      <c r="I11149" s="28"/>
      <c r="J11149" s="28"/>
      <c r="K11149" s="28"/>
      <c r="L11149" s="28"/>
      <c r="M11149" s="28"/>
      <c r="N11149" s="28"/>
      <c r="O11149" s="28"/>
      <c r="P11149" s="28"/>
      <c r="Q11149" s="28"/>
      <c r="R11149" s="28"/>
    </row>
    <row r="11150" spans="2:18">
      <c r="B11150" s="28"/>
      <c r="C11150" s="28"/>
      <c r="D11150" s="28"/>
      <c r="E11150" s="28"/>
      <c r="F11150" s="28"/>
      <c r="G11150" s="28"/>
      <c r="H11150" s="28"/>
      <c r="I11150" s="28"/>
      <c r="J11150" s="28"/>
      <c r="K11150" s="28"/>
      <c r="L11150" s="28"/>
      <c r="M11150" s="28"/>
      <c r="N11150" s="28"/>
      <c r="O11150" s="28"/>
      <c r="P11150" s="28"/>
      <c r="Q11150" s="28"/>
      <c r="R11150" s="28"/>
    </row>
    <row r="11151" spans="2:18">
      <c r="B11151" s="28"/>
      <c r="C11151" s="28"/>
      <c r="D11151" s="28"/>
      <c r="E11151" s="28"/>
      <c r="F11151" s="28"/>
      <c r="G11151" s="28"/>
      <c r="H11151" s="28"/>
      <c r="I11151" s="28"/>
      <c r="J11151" s="28"/>
      <c r="K11151" s="28"/>
      <c r="L11151" s="28"/>
      <c r="M11151" s="28"/>
      <c r="N11151" s="28"/>
      <c r="O11151" s="28"/>
      <c r="P11151" s="28"/>
      <c r="Q11151" s="28"/>
      <c r="R11151" s="28"/>
    </row>
    <row r="11152" spans="2:18">
      <c r="B11152" s="28"/>
      <c r="C11152" s="28"/>
      <c r="D11152" s="28"/>
      <c r="E11152" s="28"/>
      <c r="F11152" s="28"/>
      <c r="G11152" s="28"/>
      <c r="H11152" s="28"/>
      <c r="I11152" s="28"/>
      <c r="J11152" s="28"/>
      <c r="K11152" s="28"/>
      <c r="L11152" s="28"/>
      <c r="M11152" s="28"/>
      <c r="N11152" s="28"/>
      <c r="O11152" s="28"/>
      <c r="P11152" s="28"/>
      <c r="Q11152" s="28"/>
      <c r="R11152" s="28"/>
    </row>
    <row r="11153" spans="2:18">
      <c r="B11153" s="28"/>
      <c r="C11153" s="28"/>
      <c r="D11153" s="28"/>
      <c r="E11153" s="28"/>
      <c r="F11153" s="28"/>
      <c r="G11153" s="28"/>
      <c r="H11153" s="28"/>
      <c r="I11153" s="28"/>
      <c r="J11153" s="28"/>
      <c r="K11153" s="28"/>
      <c r="L11153" s="28"/>
      <c r="M11153" s="28"/>
      <c r="N11153" s="28"/>
      <c r="O11153" s="28"/>
      <c r="P11153" s="28"/>
      <c r="Q11153" s="28"/>
      <c r="R11153" s="28"/>
    </row>
    <row r="11154" spans="2:18">
      <c r="B11154" s="28"/>
      <c r="C11154" s="28"/>
      <c r="D11154" s="28"/>
      <c r="E11154" s="28"/>
      <c r="F11154" s="28"/>
      <c r="G11154" s="28"/>
      <c r="H11154" s="28"/>
      <c r="I11154" s="28"/>
      <c r="J11154" s="28"/>
      <c r="K11154" s="28"/>
      <c r="L11154" s="28"/>
      <c r="M11154" s="28"/>
      <c r="N11154" s="28"/>
      <c r="O11154" s="28"/>
      <c r="P11154" s="28"/>
      <c r="Q11154" s="28"/>
      <c r="R11154" s="28"/>
    </row>
    <row r="11155" spans="2:18">
      <c r="B11155" s="28"/>
      <c r="C11155" s="28"/>
      <c r="D11155" s="28"/>
      <c r="E11155" s="28"/>
      <c r="F11155" s="28"/>
      <c r="G11155" s="28"/>
      <c r="H11155" s="28"/>
      <c r="I11155" s="28"/>
      <c r="J11155" s="28"/>
      <c r="K11155" s="28"/>
      <c r="L11155" s="28"/>
      <c r="M11155" s="28"/>
      <c r="N11155" s="28"/>
      <c r="O11155" s="28"/>
      <c r="P11155" s="28"/>
      <c r="Q11155" s="28"/>
      <c r="R11155" s="28"/>
    </row>
    <row r="11156" spans="2:18">
      <c r="B11156" s="28"/>
      <c r="C11156" s="28"/>
      <c r="D11156" s="28"/>
      <c r="E11156" s="28"/>
      <c r="F11156" s="28"/>
      <c r="G11156" s="28"/>
      <c r="H11156" s="28"/>
      <c r="I11156" s="28"/>
      <c r="J11156" s="28"/>
      <c r="K11156" s="28"/>
      <c r="L11156" s="28"/>
      <c r="M11156" s="28"/>
      <c r="N11156" s="28"/>
      <c r="O11156" s="28"/>
      <c r="P11156" s="28"/>
      <c r="Q11156" s="28"/>
      <c r="R11156" s="28"/>
    </row>
    <row r="11157" spans="2:18">
      <c r="B11157" s="28"/>
      <c r="C11157" s="28"/>
      <c r="D11157" s="28"/>
      <c r="E11157" s="28"/>
      <c r="F11157" s="28"/>
      <c r="G11157" s="28"/>
      <c r="H11157" s="28"/>
      <c r="I11157" s="28"/>
      <c r="J11157" s="28"/>
      <c r="K11157" s="28"/>
      <c r="L11157" s="28"/>
      <c r="M11157" s="28"/>
      <c r="N11157" s="28"/>
      <c r="O11157" s="28"/>
      <c r="P11157" s="28"/>
      <c r="Q11157" s="28"/>
      <c r="R11157" s="28"/>
    </row>
    <row r="11158" spans="2:18">
      <c r="B11158" s="28"/>
      <c r="C11158" s="28"/>
      <c r="D11158" s="28"/>
      <c r="E11158" s="28"/>
      <c r="F11158" s="28"/>
      <c r="G11158" s="28"/>
      <c r="H11158" s="28"/>
      <c r="I11158" s="28"/>
      <c r="J11158" s="28"/>
      <c r="K11158" s="28"/>
      <c r="L11158" s="28"/>
      <c r="M11158" s="28"/>
      <c r="N11158" s="28"/>
      <c r="O11158" s="28"/>
      <c r="P11158" s="28"/>
      <c r="Q11158" s="28"/>
      <c r="R11158" s="28"/>
    </row>
    <row r="11159" spans="2:18">
      <c r="B11159" s="28"/>
      <c r="C11159" s="28"/>
      <c r="D11159" s="28"/>
      <c r="E11159" s="28"/>
      <c r="F11159" s="28"/>
      <c r="G11159" s="28"/>
      <c r="H11159" s="28"/>
      <c r="I11159" s="28"/>
      <c r="J11159" s="28"/>
      <c r="K11159" s="28"/>
      <c r="L11159" s="28"/>
      <c r="M11159" s="28"/>
      <c r="N11159" s="28"/>
      <c r="O11159" s="28"/>
      <c r="P11159" s="28"/>
      <c r="Q11159" s="28"/>
      <c r="R11159" s="28"/>
    </row>
    <row r="11160" spans="2:18">
      <c r="B11160" s="28"/>
      <c r="C11160" s="28"/>
      <c r="D11160" s="28"/>
      <c r="E11160" s="28"/>
      <c r="F11160" s="28"/>
      <c r="G11160" s="28"/>
      <c r="H11160" s="28"/>
      <c r="I11160" s="28"/>
      <c r="J11160" s="28"/>
      <c r="K11160" s="28"/>
      <c r="L11160" s="28"/>
      <c r="M11160" s="28"/>
      <c r="N11160" s="28"/>
      <c r="O11160" s="28"/>
      <c r="P11160" s="28"/>
      <c r="Q11160" s="28"/>
      <c r="R11160" s="28"/>
    </row>
    <row r="11161" spans="2:18">
      <c r="B11161" s="28"/>
      <c r="C11161" s="28"/>
      <c r="D11161" s="28"/>
      <c r="E11161" s="28"/>
      <c r="F11161" s="28"/>
      <c r="G11161" s="28"/>
      <c r="H11161" s="28"/>
      <c r="I11161" s="28"/>
      <c r="J11161" s="28"/>
      <c r="K11161" s="28"/>
      <c r="L11161" s="28"/>
      <c r="M11161" s="28"/>
      <c r="N11161" s="28"/>
      <c r="O11161" s="28"/>
      <c r="P11161" s="28"/>
      <c r="Q11161" s="28"/>
      <c r="R11161" s="28"/>
    </row>
    <row r="11162" spans="2:18">
      <c r="B11162" s="28"/>
      <c r="C11162" s="28"/>
      <c r="D11162" s="28"/>
      <c r="E11162" s="28"/>
      <c r="F11162" s="28"/>
      <c r="G11162" s="28"/>
      <c r="H11162" s="28"/>
      <c r="I11162" s="28"/>
      <c r="J11162" s="28"/>
      <c r="K11162" s="28"/>
      <c r="L11162" s="28"/>
      <c r="M11162" s="28"/>
      <c r="N11162" s="28"/>
      <c r="O11162" s="28"/>
      <c r="P11162" s="28"/>
      <c r="Q11162" s="28"/>
      <c r="R11162" s="28"/>
    </row>
    <row r="11163" spans="2:18">
      <c r="B11163" s="28"/>
      <c r="C11163" s="28"/>
      <c r="D11163" s="28"/>
      <c r="E11163" s="28"/>
      <c r="F11163" s="28"/>
      <c r="G11163" s="28"/>
      <c r="H11163" s="28"/>
      <c r="I11163" s="28"/>
      <c r="J11163" s="28"/>
      <c r="K11163" s="28"/>
      <c r="L11163" s="28"/>
      <c r="M11163" s="28"/>
      <c r="N11163" s="28"/>
      <c r="O11163" s="28"/>
      <c r="P11163" s="28"/>
      <c r="Q11163" s="28"/>
      <c r="R11163" s="28"/>
    </row>
    <row r="11164" spans="2:18">
      <c r="B11164" s="28"/>
      <c r="C11164" s="28"/>
      <c r="D11164" s="28"/>
      <c r="E11164" s="28"/>
      <c r="F11164" s="28"/>
      <c r="G11164" s="28"/>
      <c r="H11164" s="28"/>
      <c r="I11164" s="28"/>
      <c r="J11164" s="28"/>
      <c r="K11164" s="28"/>
      <c r="L11164" s="28"/>
      <c r="M11164" s="28"/>
      <c r="N11164" s="28"/>
      <c r="O11164" s="28"/>
      <c r="P11164" s="28"/>
      <c r="Q11164" s="28"/>
      <c r="R11164" s="28"/>
    </row>
    <row r="11165" spans="2:18">
      <c r="B11165" s="28"/>
      <c r="C11165" s="28"/>
      <c r="D11165" s="28"/>
      <c r="E11165" s="28"/>
      <c r="F11165" s="28"/>
      <c r="G11165" s="28"/>
      <c r="H11165" s="28"/>
      <c r="I11165" s="28"/>
      <c r="J11165" s="28"/>
      <c r="K11165" s="28"/>
      <c r="L11165" s="28"/>
      <c r="M11165" s="28"/>
      <c r="N11165" s="28"/>
      <c r="O11165" s="28"/>
      <c r="P11165" s="28"/>
      <c r="Q11165" s="28"/>
      <c r="R11165" s="28"/>
    </row>
    <row r="11166" spans="2:18">
      <c r="B11166" s="28"/>
      <c r="C11166" s="28"/>
      <c r="D11166" s="28"/>
      <c r="E11166" s="28"/>
      <c r="F11166" s="28"/>
      <c r="G11166" s="28"/>
      <c r="H11166" s="28"/>
      <c r="I11166" s="28"/>
      <c r="J11166" s="28"/>
      <c r="K11166" s="28"/>
      <c r="L11166" s="28"/>
      <c r="M11166" s="28"/>
      <c r="N11166" s="28"/>
      <c r="O11166" s="28"/>
      <c r="P11166" s="28"/>
      <c r="Q11166" s="28"/>
      <c r="R11166" s="28"/>
    </row>
    <row r="11167" spans="2:18">
      <c r="B11167" s="28"/>
      <c r="C11167" s="28"/>
      <c r="D11167" s="28"/>
      <c r="E11167" s="28"/>
      <c r="F11167" s="28"/>
      <c r="G11167" s="28"/>
      <c r="H11167" s="28"/>
      <c r="I11167" s="28"/>
      <c r="J11167" s="28"/>
      <c r="K11167" s="28"/>
      <c r="L11167" s="28"/>
      <c r="M11167" s="28"/>
      <c r="N11167" s="28"/>
      <c r="O11167" s="28"/>
      <c r="P11167" s="28"/>
      <c r="Q11167" s="28"/>
      <c r="R11167" s="28"/>
    </row>
    <row r="11168" spans="2:18">
      <c r="B11168" s="28"/>
      <c r="C11168" s="28"/>
      <c r="D11168" s="28"/>
      <c r="E11168" s="28"/>
      <c r="F11168" s="28"/>
      <c r="G11168" s="28"/>
      <c r="H11168" s="28"/>
      <c r="I11168" s="28"/>
      <c r="J11168" s="28"/>
      <c r="K11168" s="28"/>
      <c r="L11168" s="28"/>
      <c r="M11168" s="28"/>
      <c r="N11168" s="28"/>
      <c r="O11168" s="28"/>
      <c r="P11168" s="28"/>
      <c r="Q11168" s="28"/>
      <c r="R11168" s="28"/>
    </row>
    <row r="11169" spans="2:18">
      <c r="B11169" s="28"/>
      <c r="C11169" s="28"/>
      <c r="D11169" s="28"/>
      <c r="E11169" s="28"/>
      <c r="F11169" s="28"/>
      <c r="G11169" s="28"/>
      <c r="H11169" s="28"/>
      <c r="I11169" s="28"/>
      <c r="J11169" s="28"/>
      <c r="K11169" s="28"/>
      <c r="L11169" s="28"/>
      <c r="M11169" s="28"/>
      <c r="N11169" s="28"/>
      <c r="O11169" s="28"/>
      <c r="P11169" s="28"/>
      <c r="Q11169" s="28"/>
      <c r="R11169" s="28"/>
    </row>
    <row r="11170" spans="2:18">
      <c r="B11170" s="28"/>
      <c r="C11170" s="28"/>
      <c r="D11170" s="28"/>
      <c r="E11170" s="28"/>
      <c r="F11170" s="28"/>
      <c r="G11170" s="28"/>
      <c r="H11170" s="28"/>
      <c r="I11170" s="28"/>
      <c r="J11170" s="28"/>
      <c r="K11170" s="28"/>
      <c r="L11170" s="28"/>
      <c r="M11170" s="28"/>
      <c r="N11170" s="28"/>
      <c r="O11170" s="28"/>
      <c r="P11170" s="28"/>
      <c r="Q11170" s="28"/>
      <c r="R11170" s="28"/>
    </row>
    <row r="11171" spans="2:18">
      <c r="B11171" s="28"/>
      <c r="C11171" s="28"/>
      <c r="D11171" s="28"/>
      <c r="E11171" s="28"/>
      <c r="F11171" s="28"/>
      <c r="G11171" s="28"/>
      <c r="H11171" s="28"/>
      <c r="I11171" s="28"/>
      <c r="J11171" s="28"/>
      <c r="K11171" s="28"/>
      <c r="L11171" s="28"/>
      <c r="M11171" s="28"/>
      <c r="N11171" s="28"/>
      <c r="O11171" s="28"/>
      <c r="P11171" s="28"/>
      <c r="Q11171" s="28"/>
      <c r="R11171" s="28"/>
    </row>
    <row r="11172" spans="2:18">
      <c r="B11172" s="28"/>
      <c r="C11172" s="28"/>
      <c r="D11172" s="28"/>
      <c r="E11172" s="28"/>
      <c r="F11172" s="28"/>
      <c r="G11172" s="28"/>
      <c r="H11172" s="28"/>
      <c r="I11172" s="28"/>
      <c r="J11172" s="28"/>
      <c r="K11172" s="28"/>
      <c r="L11172" s="28"/>
      <c r="M11172" s="28"/>
      <c r="N11172" s="28"/>
      <c r="O11172" s="28"/>
      <c r="P11172" s="28"/>
      <c r="Q11172" s="28"/>
      <c r="R11172" s="28"/>
    </row>
    <row r="11173" spans="2:18">
      <c r="B11173" s="28"/>
      <c r="C11173" s="28"/>
      <c r="D11173" s="28"/>
      <c r="E11173" s="28"/>
      <c r="F11173" s="28"/>
      <c r="G11173" s="28"/>
      <c r="H11173" s="28"/>
      <c r="I11173" s="28"/>
      <c r="J11173" s="28"/>
      <c r="K11173" s="28"/>
      <c r="L11173" s="28"/>
      <c r="M11173" s="28"/>
      <c r="N11173" s="28"/>
      <c r="O11173" s="28"/>
      <c r="P11173" s="28"/>
      <c r="Q11173" s="28"/>
      <c r="R11173" s="28"/>
    </row>
    <row r="11174" spans="2:18">
      <c r="B11174" s="28"/>
      <c r="C11174" s="28"/>
      <c r="D11174" s="28"/>
      <c r="E11174" s="28"/>
      <c r="F11174" s="28"/>
      <c r="G11174" s="28"/>
      <c r="H11174" s="28"/>
      <c r="I11174" s="28"/>
      <c r="J11174" s="28"/>
      <c r="K11174" s="28"/>
      <c r="L11174" s="28"/>
      <c r="M11174" s="28"/>
      <c r="N11174" s="28"/>
      <c r="O11174" s="28"/>
      <c r="P11174" s="28"/>
      <c r="Q11174" s="28"/>
      <c r="R11174" s="28"/>
    </row>
    <row r="11175" spans="2:18">
      <c r="B11175" s="28"/>
      <c r="C11175" s="28"/>
      <c r="D11175" s="28"/>
      <c r="E11175" s="28"/>
      <c r="F11175" s="28"/>
      <c r="G11175" s="28"/>
      <c r="H11175" s="28"/>
      <c r="I11175" s="28"/>
      <c r="J11175" s="28"/>
      <c r="K11175" s="28"/>
      <c r="L11175" s="28"/>
      <c r="M11175" s="28"/>
      <c r="N11175" s="28"/>
      <c r="O11175" s="28"/>
      <c r="P11175" s="28"/>
      <c r="Q11175" s="28"/>
      <c r="R11175" s="28"/>
    </row>
    <row r="11176" spans="2:18">
      <c r="B11176" s="28"/>
      <c r="C11176" s="28"/>
      <c r="D11176" s="28"/>
      <c r="E11176" s="28"/>
      <c r="F11176" s="28"/>
      <c r="G11176" s="28"/>
      <c r="H11176" s="28"/>
      <c r="I11176" s="28"/>
      <c r="J11176" s="28"/>
      <c r="K11176" s="28"/>
      <c r="L11176" s="28"/>
      <c r="M11176" s="28"/>
      <c r="N11176" s="28"/>
      <c r="O11176" s="28"/>
      <c r="P11176" s="28"/>
      <c r="Q11176" s="28"/>
      <c r="R11176" s="28"/>
    </row>
    <row r="11177" spans="2:18">
      <c r="B11177" s="28"/>
      <c r="C11177" s="28"/>
      <c r="D11177" s="28"/>
      <c r="E11177" s="28"/>
      <c r="F11177" s="28"/>
      <c r="G11177" s="28"/>
      <c r="H11177" s="28"/>
      <c r="I11177" s="28"/>
      <c r="J11177" s="28"/>
      <c r="K11177" s="28"/>
      <c r="L11177" s="28"/>
      <c r="M11177" s="28"/>
      <c r="N11177" s="28"/>
      <c r="O11177" s="28"/>
      <c r="P11177" s="28"/>
      <c r="Q11177" s="28"/>
      <c r="R11177" s="28"/>
    </row>
    <row r="11178" spans="2:18">
      <c r="B11178" s="28"/>
      <c r="C11178" s="28"/>
      <c r="D11178" s="28"/>
      <c r="E11178" s="28"/>
      <c r="F11178" s="28"/>
      <c r="G11178" s="28"/>
      <c r="H11178" s="28"/>
      <c r="I11178" s="28"/>
      <c r="J11178" s="28"/>
      <c r="K11178" s="28"/>
      <c r="L11178" s="28"/>
      <c r="M11178" s="28"/>
      <c r="N11178" s="28"/>
      <c r="O11178" s="28"/>
      <c r="P11178" s="28"/>
      <c r="Q11178" s="28"/>
      <c r="R11178" s="28"/>
    </row>
    <row r="11179" spans="2:18">
      <c r="B11179" s="28"/>
      <c r="C11179" s="28"/>
      <c r="D11179" s="28"/>
      <c r="E11179" s="28"/>
      <c r="F11179" s="28"/>
      <c r="G11179" s="28"/>
      <c r="H11179" s="28"/>
      <c r="I11179" s="28"/>
      <c r="J11179" s="28"/>
      <c r="K11179" s="28"/>
      <c r="L11179" s="28"/>
      <c r="M11179" s="28"/>
      <c r="N11179" s="28"/>
      <c r="O11179" s="28"/>
      <c r="P11179" s="28"/>
      <c r="Q11179" s="28"/>
      <c r="R11179" s="28"/>
    </row>
    <row r="11180" spans="2:18">
      <c r="B11180" s="28"/>
      <c r="C11180" s="28"/>
      <c r="D11180" s="28"/>
      <c r="E11180" s="28"/>
      <c r="F11180" s="28"/>
      <c r="G11180" s="28"/>
      <c r="H11180" s="28"/>
      <c r="I11180" s="28"/>
      <c r="J11180" s="28"/>
      <c r="K11180" s="28"/>
      <c r="L11180" s="28"/>
      <c r="M11180" s="28"/>
      <c r="N11180" s="28"/>
      <c r="O11180" s="28"/>
      <c r="P11180" s="28"/>
      <c r="Q11180" s="28"/>
      <c r="R11180" s="28"/>
    </row>
    <row r="11181" spans="2:18">
      <c r="B11181" s="28"/>
      <c r="C11181" s="28"/>
      <c r="D11181" s="28"/>
      <c r="E11181" s="28"/>
      <c r="F11181" s="28"/>
      <c r="G11181" s="28"/>
      <c r="H11181" s="28"/>
      <c r="I11181" s="28"/>
      <c r="J11181" s="28"/>
      <c r="K11181" s="28"/>
      <c r="L11181" s="28"/>
      <c r="M11181" s="28"/>
      <c r="N11181" s="28"/>
      <c r="O11181" s="28"/>
      <c r="P11181" s="28"/>
      <c r="Q11181" s="28"/>
      <c r="R11181" s="28"/>
    </row>
    <row r="11182" spans="2:18">
      <c r="B11182" s="28"/>
      <c r="C11182" s="28"/>
      <c r="D11182" s="28"/>
      <c r="E11182" s="28"/>
      <c r="F11182" s="28"/>
      <c r="G11182" s="28"/>
      <c r="H11182" s="28"/>
      <c r="I11182" s="28"/>
      <c r="J11182" s="28"/>
      <c r="K11182" s="28"/>
      <c r="L11182" s="28"/>
      <c r="M11182" s="28"/>
      <c r="N11182" s="28"/>
      <c r="O11182" s="28"/>
      <c r="P11182" s="28"/>
      <c r="Q11182" s="28"/>
      <c r="R11182" s="28"/>
    </row>
    <row r="11183" spans="2:18">
      <c r="B11183" s="28"/>
      <c r="C11183" s="28"/>
      <c r="D11183" s="28"/>
      <c r="E11183" s="28"/>
      <c r="F11183" s="28"/>
      <c r="G11183" s="28"/>
      <c r="H11183" s="28"/>
      <c r="I11183" s="28"/>
      <c r="J11183" s="28"/>
      <c r="K11183" s="28"/>
      <c r="L11183" s="28"/>
      <c r="M11183" s="28"/>
      <c r="N11183" s="28"/>
      <c r="O11183" s="28"/>
      <c r="P11183" s="28"/>
      <c r="Q11183" s="28"/>
      <c r="R11183" s="28"/>
    </row>
    <row r="11184" spans="2:18">
      <c r="B11184" s="28"/>
      <c r="C11184" s="28"/>
      <c r="D11184" s="28"/>
      <c r="E11184" s="28"/>
      <c r="F11184" s="28"/>
      <c r="G11184" s="28"/>
      <c r="H11184" s="28"/>
      <c r="I11184" s="28"/>
      <c r="J11184" s="28"/>
      <c r="K11184" s="28"/>
      <c r="L11184" s="28"/>
      <c r="M11184" s="28"/>
      <c r="N11184" s="28"/>
      <c r="O11184" s="28"/>
      <c r="P11184" s="28"/>
      <c r="Q11184" s="28"/>
      <c r="R11184" s="28"/>
    </row>
    <row r="11185" spans="2:18">
      <c r="B11185" s="28"/>
      <c r="C11185" s="28"/>
      <c r="D11185" s="28"/>
      <c r="E11185" s="28"/>
      <c r="F11185" s="28"/>
      <c r="G11185" s="28"/>
      <c r="H11185" s="28"/>
      <c r="I11185" s="28"/>
      <c r="J11185" s="28"/>
      <c r="K11185" s="28"/>
      <c r="L11185" s="28"/>
      <c r="M11185" s="28"/>
      <c r="N11185" s="28"/>
      <c r="O11185" s="28"/>
      <c r="P11185" s="28"/>
      <c r="Q11185" s="28"/>
      <c r="R11185" s="28"/>
    </row>
    <row r="11186" spans="2:18">
      <c r="B11186" s="28"/>
      <c r="C11186" s="28"/>
      <c r="D11186" s="28"/>
      <c r="E11186" s="28"/>
      <c r="F11186" s="28"/>
      <c r="G11186" s="28"/>
      <c r="H11186" s="28"/>
      <c r="I11186" s="28"/>
      <c r="J11186" s="28"/>
      <c r="K11186" s="28"/>
      <c r="L11186" s="28"/>
      <c r="M11186" s="28"/>
      <c r="N11186" s="28"/>
      <c r="O11186" s="28"/>
      <c r="P11186" s="28"/>
      <c r="Q11186" s="28"/>
      <c r="R11186" s="28"/>
    </row>
    <row r="11187" spans="2:18">
      <c r="B11187" s="28"/>
      <c r="C11187" s="28"/>
      <c r="D11187" s="28"/>
      <c r="E11187" s="28"/>
      <c r="F11187" s="28"/>
      <c r="G11187" s="28"/>
      <c r="H11187" s="28"/>
      <c r="I11187" s="28"/>
      <c r="J11187" s="28"/>
      <c r="K11187" s="28"/>
      <c r="L11187" s="28"/>
      <c r="M11187" s="28"/>
      <c r="N11187" s="28"/>
      <c r="O11187" s="28"/>
      <c r="P11187" s="28"/>
      <c r="Q11187" s="28"/>
      <c r="R11187" s="28"/>
    </row>
    <row r="11188" spans="2:18">
      <c r="B11188" s="28"/>
      <c r="C11188" s="28"/>
      <c r="D11188" s="28"/>
      <c r="E11188" s="28"/>
      <c r="F11188" s="28"/>
      <c r="G11188" s="28"/>
      <c r="H11188" s="28"/>
      <c r="I11188" s="28"/>
      <c r="J11188" s="28"/>
      <c r="K11188" s="28"/>
      <c r="L11188" s="28"/>
      <c r="M11188" s="28"/>
      <c r="N11188" s="28"/>
      <c r="O11188" s="28"/>
      <c r="P11188" s="28"/>
      <c r="Q11188" s="28"/>
      <c r="R11188" s="28"/>
    </row>
    <row r="11189" spans="2:18">
      <c r="B11189" s="28"/>
      <c r="C11189" s="28"/>
      <c r="D11189" s="28"/>
      <c r="E11189" s="28"/>
      <c r="F11189" s="28"/>
      <c r="G11189" s="28"/>
      <c r="H11189" s="28"/>
      <c r="I11189" s="28"/>
      <c r="J11189" s="28"/>
      <c r="K11189" s="28"/>
      <c r="L11189" s="28"/>
      <c r="M11189" s="28"/>
      <c r="N11189" s="28"/>
      <c r="O11189" s="28"/>
      <c r="P11189" s="28"/>
      <c r="Q11189" s="28"/>
      <c r="R11189" s="28"/>
    </row>
    <row r="11190" spans="2:18">
      <c r="B11190" s="28"/>
      <c r="C11190" s="28"/>
      <c r="D11190" s="28"/>
      <c r="E11190" s="28"/>
      <c r="F11190" s="28"/>
      <c r="G11190" s="28"/>
      <c r="H11190" s="28"/>
      <c r="I11190" s="28"/>
      <c r="J11190" s="28"/>
      <c r="K11190" s="28"/>
      <c r="L11190" s="28"/>
      <c r="M11190" s="28"/>
      <c r="N11190" s="28"/>
      <c r="O11190" s="28"/>
      <c r="P11190" s="28"/>
      <c r="Q11190" s="28"/>
      <c r="R11190" s="28"/>
    </row>
    <row r="11191" spans="2:18">
      <c r="B11191" s="28"/>
      <c r="C11191" s="28"/>
      <c r="D11191" s="28"/>
      <c r="E11191" s="28"/>
      <c r="F11191" s="28"/>
      <c r="G11191" s="28"/>
      <c r="H11191" s="28"/>
      <c r="I11191" s="28"/>
      <c r="J11191" s="28"/>
      <c r="K11191" s="28"/>
      <c r="L11191" s="28"/>
      <c r="M11191" s="28"/>
      <c r="N11191" s="28"/>
      <c r="O11191" s="28"/>
      <c r="P11191" s="28"/>
      <c r="Q11191" s="28"/>
      <c r="R11191" s="28"/>
    </row>
    <row r="11192" spans="2:18">
      <c r="B11192" s="28"/>
      <c r="C11192" s="28"/>
      <c r="D11192" s="28"/>
      <c r="E11192" s="28"/>
      <c r="F11192" s="28"/>
      <c r="G11192" s="28"/>
      <c r="H11192" s="28"/>
      <c r="I11192" s="28"/>
      <c r="J11192" s="28"/>
      <c r="K11192" s="28"/>
      <c r="L11192" s="28"/>
      <c r="M11192" s="28"/>
      <c r="N11192" s="28"/>
      <c r="O11192" s="28"/>
      <c r="P11192" s="28"/>
      <c r="Q11192" s="28"/>
      <c r="R11192" s="28"/>
    </row>
    <row r="11193" spans="2:18">
      <c r="B11193" s="28"/>
      <c r="C11193" s="28"/>
      <c r="D11193" s="28"/>
      <c r="E11193" s="28"/>
      <c r="F11193" s="28"/>
      <c r="G11193" s="28"/>
      <c r="H11193" s="28"/>
      <c r="I11193" s="28"/>
      <c r="J11193" s="28"/>
      <c r="K11193" s="28"/>
      <c r="L11193" s="28"/>
      <c r="M11193" s="28"/>
      <c r="N11193" s="28"/>
      <c r="O11193" s="28"/>
      <c r="P11193" s="28"/>
      <c r="Q11193" s="28"/>
      <c r="R11193" s="28"/>
    </row>
    <row r="11194" spans="2:18">
      <c r="B11194" s="28"/>
      <c r="C11194" s="28"/>
      <c r="D11194" s="28"/>
      <c r="E11194" s="28"/>
      <c r="F11194" s="28"/>
      <c r="G11194" s="28"/>
      <c r="H11194" s="28"/>
      <c r="I11194" s="28"/>
      <c r="J11194" s="28"/>
      <c r="K11194" s="28"/>
      <c r="L11194" s="28"/>
      <c r="M11194" s="28"/>
      <c r="N11194" s="28"/>
      <c r="O11194" s="28"/>
      <c r="P11194" s="28"/>
      <c r="Q11194" s="28"/>
      <c r="R11194" s="28"/>
    </row>
    <row r="11195" spans="2:18">
      <c r="B11195" s="28"/>
      <c r="C11195" s="28"/>
      <c r="D11195" s="28"/>
      <c r="E11195" s="28"/>
      <c r="F11195" s="28"/>
      <c r="G11195" s="28"/>
      <c r="H11195" s="28"/>
      <c r="I11195" s="28"/>
      <c r="J11195" s="28"/>
      <c r="K11195" s="28"/>
      <c r="L11195" s="28"/>
      <c r="M11195" s="28"/>
      <c r="N11195" s="28"/>
      <c r="O11195" s="28"/>
      <c r="P11195" s="28"/>
      <c r="Q11195" s="28"/>
      <c r="R11195" s="28"/>
    </row>
    <row r="11196" spans="2:18">
      <c r="B11196" s="28"/>
      <c r="C11196" s="28"/>
      <c r="D11196" s="28"/>
      <c r="E11196" s="28"/>
      <c r="F11196" s="28"/>
      <c r="G11196" s="28"/>
      <c r="H11196" s="28"/>
      <c r="I11196" s="28"/>
      <c r="J11196" s="28"/>
      <c r="K11196" s="28"/>
      <c r="L11196" s="28"/>
      <c r="M11196" s="28"/>
      <c r="N11196" s="28"/>
      <c r="O11196" s="28"/>
      <c r="P11196" s="28"/>
      <c r="Q11196" s="28"/>
      <c r="R11196" s="28"/>
    </row>
    <row r="11197" spans="2:18">
      <c r="B11197" s="28"/>
      <c r="C11197" s="28"/>
      <c r="D11197" s="28"/>
      <c r="E11197" s="28"/>
      <c r="F11197" s="28"/>
      <c r="G11197" s="28"/>
      <c r="H11197" s="28"/>
      <c r="I11197" s="28"/>
      <c r="J11197" s="28"/>
      <c r="K11197" s="28"/>
      <c r="L11197" s="28"/>
      <c r="M11197" s="28"/>
      <c r="N11197" s="28"/>
      <c r="O11197" s="28"/>
      <c r="P11197" s="28"/>
      <c r="Q11197" s="28"/>
      <c r="R11197" s="28"/>
    </row>
    <row r="11198" spans="2:18">
      <c r="B11198" s="28"/>
      <c r="C11198" s="28"/>
      <c r="D11198" s="28"/>
      <c r="E11198" s="28"/>
      <c r="F11198" s="28"/>
      <c r="G11198" s="28"/>
      <c r="H11198" s="28"/>
      <c r="I11198" s="28"/>
      <c r="J11198" s="28"/>
      <c r="K11198" s="28"/>
      <c r="L11198" s="28"/>
      <c r="M11198" s="28"/>
      <c r="N11198" s="28"/>
      <c r="O11198" s="28"/>
      <c r="P11198" s="28"/>
      <c r="Q11198" s="28"/>
      <c r="R11198" s="28"/>
    </row>
    <row r="11199" spans="2:18">
      <c r="B11199" s="28"/>
      <c r="C11199" s="28"/>
      <c r="D11199" s="28"/>
      <c r="E11199" s="28"/>
      <c r="F11199" s="28"/>
      <c r="G11199" s="28"/>
      <c r="H11199" s="28"/>
      <c r="I11199" s="28"/>
      <c r="J11199" s="28"/>
      <c r="K11199" s="28"/>
      <c r="L11199" s="28"/>
      <c r="M11199" s="28"/>
      <c r="N11199" s="28"/>
      <c r="O11199" s="28"/>
      <c r="P11199" s="28"/>
      <c r="Q11199" s="28"/>
      <c r="R11199" s="28"/>
    </row>
    <row r="11200" spans="2:18">
      <c r="B11200" s="28"/>
      <c r="C11200" s="28"/>
      <c r="D11200" s="28"/>
      <c r="E11200" s="28"/>
      <c r="F11200" s="28"/>
      <c r="G11200" s="28"/>
      <c r="H11200" s="28"/>
      <c r="I11200" s="28"/>
      <c r="J11200" s="28"/>
      <c r="K11200" s="28"/>
      <c r="L11200" s="28"/>
      <c r="M11200" s="28"/>
      <c r="N11200" s="28"/>
      <c r="O11200" s="28"/>
      <c r="P11200" s="28"/>
      <c r="Q11200" s="28"/>
      <c r="R11200" s="28"/>
    </row>
    <row r="11201" spans="2:18">
      <c r="B11201" s="28"/>
      <c r="C11201" s="28"/>
      <c r="D11201" s="28"/>
      <c r="E11201" s="28"/>
      <c r="F11201" s="28"/>
      <c r="G11201" s="28"/>
      <c r="H11201" s="28"/>
      <c r="I11201" s="28"/>
      <c r="J11201" s="28"/>
      <c r="K11201" s="28"/>
      <c r="L11201" s="28"/>
      <c r="M11201" s="28"/>
      <c r="N11201" s="28"/>
      <c r="O11201" s="28"/>
      <c r="P11201" s="28"/>
      <c r="Q11201" s="28"/>
      <c r="R11201" s="28"/>
    </row>
    <row r="11202" spans="2:18">
      <c r="B11202" s="28"/>
      <c r="C11202" s="28"/>
      <c r="D11202" s="28"/>
      <c r="E11202" s="28"/>
      <c r="F11202" s="28"/>
      <c r="G11202" s="28"/>
      <c r="H11202" s="28"/>
      <c r="I11202" s="28"/>
      <c r="J11202" s="28"/>
      <c r="K11202" s="28"/>
      <c r="L11202" s="28"/>
      <c r="M11202" s="28"/>
      <c r="N11202" s="28"/>
      <c r="O11202" s="28"/>
      <c r="P11202" s="28"/>
      <c r="Q11202" s="28"/>
      <c r="R11202" s="28"/>
    </row>
    <row r="11203" spans="2:18">
      <c r="B11203" s="28"/>
      <c r="C11203" s="28"/>
      <c r="D11203" s="28"/>
      <c r="E11203" s="28"/>
      <c r="F11203" s="28"/>
      <c r="G11203" s="28"/>
      <c r="H11203" s="28"/>
      <c r="I11203" s="28"/>
      <c r="J11203" s="28"/>
      <c r="K11203" s="28"/>
      <c r="L11203" s="28"/>
      <c r="M11203" s="28"/>
      <c r="N11203" s="28"/>
      <c r="O11203" s="28"/>
      <c r="P11203" s="28"/>
      <c r="Q11203" s="28"/>
      <c r="R11203" s="28"/>
    </row>
    <row r="11204" spans="2:18">
      <c r="B11204" s="28"/>
      <c r="C11204" s="28"/>
      <c r="D11204" s="28"/>
      <c r="E11204" s="28"/>
      <c r="F11204" s="28"/>
      <c r="G11204" s="28"/>
      <c r="H11204" s="28"/>
      <c r="I11204" s="28"/>
      <c r="J11204" s="28"/>
      <c r="K11204" s="28"/>
      <c r="L11204" s="28"/>
      <c r="M11204" s="28"/>
      <c r="N11204" s="28"/>
      <c r="O11204" s="28"/>
      <c r="P11204" s="28"/>
      <c r="Q11204" s="28"/>
      <c r="R11204" s="28"/>
    </row>
    <row r="11205" spans="2:18">
      <c r="B11205" s="28"/>
      <c r="C11205" s="28"/>
      <c r="D11205" s="28"/>
      <c r="E11205" s="28"/>
      <c r="F11205" s="28"/>
      <c r="G11205" s="28"/>
      <c r="H11205" s="28"/>
      <c r="I11205" s="28"/>
      <c r="J11205" s="28"/>
      <c r="K11205" s="28"/>
      <c r="L11205" s="28"/>
      <c r="M11205" s="28"/>
      <c r="N11205" s="28"/>
      <c r="O11205" s="28"/>
      <c r="P11205" s="28"/>
      <c r="Q11205" s="28"/>
      <c r="R11205" s="28"/>
    </row>
    <row r="11206" spans="2:18">
      <c r="B11206" s="28"/>
      <c r="C11206" s="28"/>
      <c r="D11206" s="28"/>
      <c r="E11206" s="28"/>
      <c r="F11206" s="28"/>
      <c r="G11206" s="28"/>
      <c r="H11206" s="28"/>
      <c r="I11206" s="28"/>
      <c r="J11206" s="28"/>
      <c r="K11206" s="28"/>
      <c r="L11206" s="28"/>
      <c r="M11206" s="28"/>
      <c r="N11206" s="28"/>
      <c r="O11206" s="28"/>
      <c r="P11206" s="28"/>
      <c r="Q11206" s="28"/>
      <c r="R11206" s="28"/>
    </row>
    <row r="11207" spans="2:18">
      <c r="B11207" s="28"/>
      <c r="C11207" s="28"/>
      <c r="D11207" s="28"/>
      <c r="E11207" s="28"/>
      <c r="F11207" s="28"/>
      <c r="G11207" s="28"/>
      <c r="H11207" s="28"/>
      <c r="I11207" s="28"/>
      <c r="J11207" s="28"/>
      <c r="K11207" s="28"/>
      <c r="L11207" s="28"/>
      <c r="M11207" s="28"/>
      <c r="N11207" s="28"/>
      <c r="O11207" s="28"/>
      <c r="P11207" s="28"/>
      <c r="Q11207" s="28"/>
      <c r="R11207" s="28"/>
    </row>
    <row r="11208" spans="2:18">
      <c r="B11208" s="28"/>
      <c r="C11208" s="28"/>
      <c r="D11208" s="28"/>
      <c r="E11208" s="28"/>
      <c r="F11208" s="28"/>
      <c r="G11208" s="28"/>
      <c r="H11208" s="28"/>
      <c r="I11208" s="28"/>
      <c r="J11208" s="28"/>
      <c r="K11208" s="28"/>
      <c r="L11208" s="28"/>
      <c r="M11208" s="28"/>
      <c r="N11208" s="28"/>
      <c r="O11208" s="28"/>
      <c r="P11208" s="28"/>
      <c r="Q11208" s="28"/>
      <c r="R11208" s="28"/>
    </row>
    <row r="11209" spans="2:18">
      <c r="B11209" s="28"/>
      <c r="C11209" s="28"/>
      <c r="D11209" s="28"/>
      <c r="E11209" s="28"/>
      <c r="F11209" s="28"/>
      <c r="G11209" s="28"/>
      <c r="H11209" s="28"/>
      <c r="I11209" s="28"/>
      <c r="J11209" s="28"/>
      <c r="K11209" s="28"/>
      <c r="L11209" s="28"/>
      <c r="M11209" s="28"/>
      <c r="N11209" s="28"/>
      <c r="O11209" s="28"/>
      <c r="P11209" s="28"/>
      <c r="Q11209" s="28"/>
      <c r="R11209" s="28"/>
    </row>
    <row r="11210" spans="2:18">
      <c r="B11210" s="28"/>
      <c r="C11210" s="28"/>
      <c r="D11210" s="28"/>
      <c r="E11210" s="28"/>
      <c r="F11210" s="28"/>
      <c r="G11210" s="28"/>
      <c r="H11210" s="28"/>
      <c r="I11210" s="28"/>
      <c r="J11210" s="28"/>
      <c r="K11210" s="28"/>
      <c r="L11210" s="28"/>
      <c r="M11210" s="28"/>
      <c r="N11210" s="28"/>
      <c r="O11210" s="28"/>
      <c r="P11210" s="28"/>
      <c r="Q11210" s="28"/>
      <c r="R11210" s="28"/>
    </row>
    <row r="11211" spans="2:18">
      <c r="B11211" s="28"/>
      <c r="C11211" s="28"/>
      <c r="D11211" s="28"/>
      <c r="E11211" s="28"/>
      <c r="F11211" s="28"/>
      <c r="G11211" s="28"/>
      <c r="H11211" s="28"/>
      <c r="I11211" s="28"/>
      <c r="J11211" s="28"/>
      <c r="K11211" s="28"/>
      <c r="L11211" s="28"/>
      <c r="M11211" s="28"/>
      <c r="N11211" s="28"/>
      <c r="O11211" s="28"/>
      <c r="P11211" s="28"/>
      <c r="Q11211" s="28"/>
      <c r="R11211" s="28"/>
    </row>
    <row r="11212" spans="2:18">
      <c r="B11212" s="28"/>
      <c r="C11212" s="28"/>
      <c r="D11212" s="28"/>
      <c r="E11212" s="28"/>
      <c r="F11212" s="28"/>
      <c r="G11212" s="28"/>
      <c r="H11212" s="28"/>
      <c r="I11212" s="28"/>
      <c r="J11212" s="28"/>
      <c r="K11212" s="28"/>
      <c r="L11212" s="28"/>
      <c r="M11212" s="28"/>
      <c r="N11212" s="28"/>
      <c r="O11212" s="28"/>
      <c r="P11212" s="28"/>
      <c r="Q11212" s="28"/>
      <c r="R11212" s="28"/>
    </row>
    <row r="11213" spans="2:18">
      <c r="B11213" s="28"/>
      <c r="C11213" s="28"/>
      <c r="D11213" s="28"/>
      <c r="E11213" s="28"/>
      <c r="F11213" s="28"/>
      <c r="G11213" s="28"/>
      <c r="H11213" s="28"/>
      <c r="I11213" s="28"/>
      <c r="J11213" s="28"/>
      <c r="K11213" s="28"/>
      <c r="L11213" s="28"/>
      <c r="M11213" s="28"/>
      <c r="N11213" s="28"/>
      <c r="O11213" s="28"/>
      <c r="P11213" s="28"/>
      <c r="Q11213" s="28"/>
      <c r="R11213" s="28"/>
    </row>
    <row r="11214" spans="2:18">
      <c r="B11214" s="28"/>
      <c r="C11214" s="28"/>
      <c r="D11214" s="28"/>
      <c r="E11214" s="28"/>
      <c r="F11214" s="28"/>
      <c r="G11214" s="28"/>
      <c r="H11214" s="28"/>
      <c r="I11214" s="28"/>
      <c r="J11214" s="28"/>
      <c r="K11214" s="28"/>
      <c r="L11214" s="28"/>
      <c r="M11214" s="28"/>
      <c r="N11214" s="28"/>
      <c r="O11214" s="28"/>
      <c r="P11214" s="28"/>
      <c r="Q11214" s="28"/>
      <c r="R11214" s="28"/>
    </row>
    <row r="11215" spans="2:18">
      <c r="B11215" s="28"/>
      <c r="C11215" s="28"/>
      <c r="D11215" s="28"/>
      <c r="E11215" s="28"/>
      <c r="F11215" s="28"/>
      <c r="G11215" s="28"/>
      <c r="H11215" s="28"/>
      <c r="I11215" s="28"/>
      <c r="J11215" s="28"/>
      <c r="K11215" s="28"/>
      <c r="L11215" s="28"/>
      <c r="M11215" s="28"/>
      <c r="N11215" s="28"/>
      <c r="O11215" s="28"/>
      <c r="P11215" s="28"/>
      <c r="Q11215" s="28"/>
      <c r="R11215" s="28"/>
    </row>
    <row r="11216" spans="2:18">
      <c r="B11216" s="28"/>
      <c r="C11216" s="28"/>
      <c r="D11216" s="28"/>
      <c r="E11216" s="28"/>
      <c r="F11216" s="28"/>
      <c r="G11216" s="28"/>
      <c r="H11216" s="28"/>
      <c r="I11216" s="28"/>
      <c r="J11216" s="28"/>
      <c r="K11216" s="28"/>
      <c r="L11216" s="28"/>
      <c r="M11216" s="28"/>
      <c r="N11216" s="28"/>
      <c r="O11216" s="28"/>
      <c r="P11216" s="28"/>
      <c r="Q11216" s="28"/>
      <c r="R11216" s="28"/>
    </row>
    <row r="11217" spans="2:18">
      <c r="B11217" s="28"/>
      <c r="C11217" s="28"/>
      <c r="D11217" s="28"/>
      <c r="E11217" s="28"/>
      <c r="F11217" s="28"/>
      <c r="G11217" s="28"/>
      <c r="H11217" s="28"/>
      <c r="I11217" s="28"/>
      <c r="J11217" s="28"/>
      <c r="K11217" s="28"/>
      <c r="L11217" s="28"/>
      <c r="M11217" s="28"/>
      <c r="N11217" s="28"/>
      <c r="O11217" s="28"/>
      <c r="P11217" s="28"/>
      <c r="Q11217" s="28"/>
      <c r="R11217" s="28"/>
    </row>
    <row r="11218" spans="2:18">
      <c r="B11218" s="28"/>
      <c r="C11218" s="28"/>
      <c r="D11218" s="28"/>
      <c r="E11218" s="28"/>
      <c r="F11218" s="28"/>
      <c r="G11218" s="28"/>
      <c r="H11218" s="28"/>
      <c r="I11218" s="28"/>
      <c r="J11218" s="28"/>
      <c r="K11218" s="28"/>
      <c r="L11218" s="28"/>
      <c r="M11218" s="28"/>
      <c r="N11218" s="28"/>
      <c r="O11218" s="28"/>
      <c r="P11218" s="28"/>
      <c r="Q11218" s="28"/>
      <c r="R11218" s="28"/>
    </row>
    <row r="11219" spans="2:18">
      <c r="B11219" s="28"/>
      <c r="C11219" s="28"/>
      <c r="D11219" s="28"/>
      <c r="E11219" s="28"/>
      <c r="F11219" s="28"/>
      <c r="G11219" s="28"/>
      <c r="H11219" s="28"/>
      <c r="I11219" s="28"/>
      <c r="J11219" s="28"/>
      <c r="K11219" s="28"/>
      <c r="L11219" s="28"/>
      <c r="M11219" s="28"/>
      <c r="N11219" s="28"/>
      <c r="O11219" s="28"/>
      <c r="P11219" s="28"/>
      <c r="Q11219" s="28"/>
      <c r="R11219" s="28"/>
    </row>
    <row r="11220" spans="2:18">
      <c r="B11220" s="28"/>
      <c r="C11220" s="28"/>
      <c r="D11220" s="28"/>
      <c r="E11220" s="28"/>
      <c r="F11220" s="28"/>
      <c r="G11220" s="28"/>
      <c r="H11220" s="28"/>
      <c r="I11220" s="28"/>
      <c r="J11220" s="28"/>
      <c r="K11220" s="28"/>
      <c r="L11220" s="28"/>
      <c r="M11220" s="28"/>
      <c r="N11220" s="28"/>
      <c r="O11220" s="28"/>
      <c r="P11220" s="28"/>
      <c r="Q11220" s="28"/>
      <c r="R11220" s="28"/>
    </row>
    <row r="11221" spans="2:18">
      <c r="B11221" s="28"/>
      <c r="C11221" s="28"/>
      <c r="D11221" s="28"/>
      <c r="E11221" s="28"/>
      <c r="F11221" s="28"/>
      <c r="G11221" s="28"/>
      <c r="H11221" s="28"/>
      <c r="I11221" s="28"/>
      <c r="J11221" s="28"/>
      <c r="K11221" s="28"/>
      <c r="L11221" s="28"/>
      <c r="M11221" s="28"/>
      <c r="N11221" s="28"/>
      <c r="O11221" s="28"/>
      <c r="P11221" s="28"/>
      <c r="Q11221" s="28"/>
      <c r="R11221" s="28"/>
    </row>
    <row r="11222" spans="2:18">
      <c r="B11222" s="28"/>
      <c r="C11222" s="28"/>
      <c r="D11222" s="28"/>
      <c r="E11222" s="28"/>
      <c r="F11222" s="28"/>
      <c r="G11222" s="28"/>
      <c r="H11222" s="28"/>
      <c r="I11222" s="28"/>
      <c r="J11222" s="28"/>
      <c r="K11222" s="28"/>
      <c r="L11222" s="28"/>
      <c r="M11222" s="28"/>
      <c r="N11222" s="28"/>
      <c r="O11222" s="28"/>
      <c r="P11222" s="28"/>
      <c r="Q11222" s="28"/>
      <c r="R11222" s="28"/>
    </row>
    <row r="11223" spans="2:18">
      <c r="B11223" s="28"/>
      <c r="C11223" s="28"/>
      <c r="D11223" s="28"/>
      <c r="E11223" s="28"/>
      <c r="F11223" s="28"/>
      <c r="G11223" s="28"/>
      <c r="H11223" s="28"/>
      <c r="I11223" s="28"/>
      <c r="J11223" s="28"/>
      <c r="K11223" s="28"/>
      <c r="L11223" s="28"/>
      <c r="M11223" s="28"/>
      <c r="N11223" s="28"/>
      <c r="O11223" s="28"/>
      <c r="P11223" s="28"/>
      <c r="Q11223" s="28"/>
      <c r="R11223" s="28"/>
    </row>
    <row r="11224" spans="2:18">
      <c r="B11224" s="28"/>
      <c r="C11224" s="28"/>
      <c r="D11224" s="28"/>
      <c r="E11224" s="28"/>
      <c r="F11224" s="28"/>
      <c r="G11224" s="28"/>
      <c r="H11224" s="28"/>
      <c r="I11224" s="28"/>
      <c r="J11224" s="28"/>
      <c r="K11224" s="28"/>
      <c r="L11224" s="28"/>
      <c r="M11224" s="28"/>
      <c r="N11224" s="28"/>
      <c r="O11224" s="28"/>
      <c r="P11224" s="28"/>
      <c r="Q11224" s="28"/>
      <c r="R11224" s="28"/>
    </row>
    <row r="11225" spans="2:18">
      <c r="B11225" s="28"/>
      <c r="C11225" s="28"/>
      <c r="D11225" s="28"/>
      <c r="E11225" s="28"/>
      <c r="F11225" s="28"/>
      <c r="G11225" s="28"/>
      <c r="H11225" s="28"/>
      <c r="I11225" s="28"/>
      <c r="J11225" s="28"/>
      <c r="K11225" s="28"/>
      <c r="L11225" s="28"/>
      <c r="M11225" s="28"/>
      <c r="N11225" s="28"/>
      <c r="O11225" s="28"/>
      <c r="P11225" s="28"/>
      <c r="Q11225" s="28"/>
      <c r="R11225" s="28"/>
    </row>
    <row r="11226" spans="2:18">
      <c r="B11226" s="28"/>
      <c r="C11226" s="28"/>
      <c r="D11226" s="28"/>
      <c r="E11226" s="28"/>
      <c r="F11226" s="28"/>
      <c r="G11226" s="28"/>
      <c r="H11226" s="28"/>
      <c r="I11226" s="28"/>
      <c r="J11226" s="28"/>
      <c r="K11226" s="28"/>
      <c r="L11226" s="28"/>
      <c r="M11226" s="28"/>
      <c r="N11226" s="28"/>
      <c r="O11226" s="28"/>
      <c r="P11226" s="28"/>
      <c r="Q11226" s="28"/>
      <c r="R11226" s="28"/>
    </row>
    <row r="11227" spans="2:18">
      <c r="B11227" s="28"/>
      <c r="C11227" s="28"/>
      <c r="D11227" s="28"/>
      <c r="E11227" s="28"/>
      <c r="F11227" s="28"/>
      <c r="G11227" s="28"/>
      <c r="H11227" s="28"/>
      <c r="I11227" s="28"/>
      <c r="J11227" s="28"/>
      <c r="K11227" s="28"/>
      <c r="L11227" s="28"/>
      <c r="M11227" s="28"/>
      <c r="N11227" s="28"/>
      <c r="O11227" s="28"/>
      <c r="P11227" s="28"/>
      <c r="Q11227" s="28"/>
      <c r="R11227" s="28"/>
    </row>
    <row r="11228" spans="2:18">
      <c r="B11228" s="28"/>
      <c r="C11228" s="28"/>
      <c r="D11228" s="28"/>
      <c r="E11228" s="28"/>
      <c r="F11228" s="28"/>
      <c r="G11228" s="28"/>
      <c r="H11228" s="28"/>
      <c r="I11228" s="28"/>
      <c r="J11228" s="28"/>
      <c r="K11228" s="28"/>
      <c r="L11228" s="28"/>
      <c r="M11228" s="28"/>
      <c r="N11228" s="28"/>
      <c r="O11228" s="28"/>
      <c r="P11228" s="28"/>
      <c r="Q11228" s="28"/>
      <c r="R11228" s="28"/>
    </row>
    <row r="11229" spans="2:18">
      <c r="B11229" s="28"/>
      <c r="C11229" s="28"/>
      <c r="D11229" s="28"/>
      <c r="E11229" s="28"/>
      <c r="F11229" s="28"/>
      <c r="G11229" s="28"/>
      <c r="H11229" s="28"/>
      <c r="I11229" s="28"/>
      <c r="J11229" s="28"/>
      <c r="K11229" s="28"/>
      <c r="L11229" s="28"/>
      <c r="M11229" s="28"/>
      <c r="N11229" s="28"/>
      <c r="O11229" s="28"/>
      <c r="P11229" s="28"/>
      <c r="Q11229" s="28"/>
      <c r="R11229" s="28"/>
    </row>
    <row r="11230" spans="2:18">
      <c r="B11230" s="28"/>
      <c r="C11230" s="28"/>
      <c r="D11230" s="28"/>
      <c r="E11230" s="28"/>
      <c r="F11230" s="28"/>
      <c r="G11230" s="28"/>
      <c r="H11230" s="28"/>
      <c r="I11230" s="28"/>
      <c r="J11230" s="28"/>
      <c r="K11230" s="28"/>
      <c r="L11230" s="28"/>
      <c r="M11230" s="28"/>
      <c r="N11230" s="28"/>
      <c r="O11230" s="28"/>
      <c r="P11230" s="28"/>
      <c r="Q11230" s="28"/>
      <c r="R11230" s="28"/>
    </row>
    <row r="11231" spans="2:18">
      <c r="B11231" s="28"/>
      <c r="C11231" s="28"/>
      <c r="D11231" s="28"/>
      <c r="E11231" s="28"/>
      <c r="F11231" s="28"/>
      <c r="G11231" s="28"/>
      <c r="H11231" s="28"/>
      <c r="I11231" s="28"/>
      <c r="J11231" s="28"/>
      <c r="K11231" s="28"/>
      <c r="L11231" s="28"/>
      <c r="M11231" s="28"/>
      <c r="N11231" s="28"/>
      <c r="O11231" s="28"/>
      <c r="P11231" s="28"/>
      <c r="Q11231" s="28"/>
      <c r="R11231" s="28"/>
    </row>
    <row r="11232" spans="2:18">
      <c r="B11232" s="28"/>
      <c r="C11232" s="28"/>
      <c r="D11232" s="28"/>
      <c r="E11232" s="28"/>
      <c r="F11232" s="28"/>
      <c r="G11232" s="28"/>
      <c r="H11232" s="28"/>
      <c r="I11232" s="28"/>
      <c r="J11232" s="28"/>
      <c r="K11232" s="28"/>
      <c r="L11232" s="28"/>
      <c r="M11232" s="28"/>
      <c r="N11232" s="28"/>
      <c r="O11232" s="28"/>
      <c r="P11232" s="28"/>
      <c r="Q11232" s="28"/>
      <c r="R11232" s="28"/>
    </row>
    <row r="11233" spans="2:18">
      <c r="B11233" s="28"/>
      <c r="C11233" s="28"/>
      <c r="D11233" s="28"/>
      <c r="E11233" s="28"/>
      <c r="F11233" s="28"/>
      <c r="G11233" s="28"/>
      <c r="H11233" s="28"/>
      <c r="I11233" s="28"/>
      <c r="J11233" s="28"/>
      <c r="K11233" s="28"/>
      <c r="L11233" s="28"/>
      <c r="M11233" s="28"/>
      <c r="N11233" s="28"/>
      <c r="O11233" s="28"/>
      <c r="P11233" s="28"/>
      <c r="Q11233" s="28"/>
      <c r="R11233" s="28"/>
    </row>
    <row r="11234" spans="2:18">
      <c r="B11234" s="28"/>
      <c r="C11234" s="28"/>
      <c r="D11234" s="28"/>
      <c r="E11234" s="28"/>
      <c r="F11234" s="28"/>
      <c r="G11234" s="28"/>
      <c r="H11234" s="28"/>
      <c r="I11234" s="28"/>
      <c r="J11234" s="28"/>
      <c r="K11234" s="28"/>
      <c r="L11234" s="28"/>
      <c r="M11234" s="28"/>
      <c r="N11234" s="28"/>
      <c r="O11234" s="28"/>
      <c r="P11234" s="28"/>
      <c r="Q11234" s="28"/>
      <c r="R11234" s="28"/>
    </row>
    <row r="11235" spans="2:18">
      <c r="B11235" s="28"/>
      <c r="C11235" s="28"/>
      <c r="D11235" s="28"/>
      <c r="E11235" s="28"/>
      <c r="F11235" s="28"/>
      <c r="G11235" s="28"/>
      <c r="H11235" s="28"/>
      <c r="I11235" s="28"/>
      <c r="J11235" s="28"/>
      <c r="K11235" s="28"/>
      <c r="L11235" s="28"/>
      <c r="M11235" s="28"/>
      <c r="N11235" s="28"/>
      <c r="O11235" s="28"/>
      <c r="P11235" s="28"/>
      <c r="Q11235" s="28"/>
      <c r="R11235" s="28"/>
    </row>
    <row r="11236" spans="2:18">
      <c r="B11236" s="28"/>
      <c r="C11236" s="28"/>
      <c r="D11236" s="28"/>
      <c r="E11236" s="28"/>
      <c r="F11236" s="28"/>
      <c r="G11236" s="28"/>
      <c r="H11236" s="28"/>
      <c r="I11236" s="28"/>
      <c r="J11236" s="28"/>
      <c r="K11236" s="28"/>
      <c r="L11236" s="28"/>
      <c r="M11236" s="28"/>
      <c r="N11236" s="28"/>
      <c r="O11236" s="28"/>
      <c r="P11236" s="28"/>
      <c r="Q11236" s="28"/>
      <c r="R11236" s="28"/>
    </row>
    <row r="11237" spans="2:18">
      <c r="B11237" s="28"/>
      <c r="C11237" s="28"/>
      <c r="D11237" s="28"/>
      <c r="E11237" s="28"/>
      <c r="F11237" s="28"/>
      <c r="G11237" s="28"/>
      <c r="H11237" s="28"/>
      <c r="I11237" s="28"/>
      <c r="J11237" s="28"/>
      <c r="K11237" s="28"/>
      <c r="L11237" s="28"/>
      <c r="M11237" s="28"/>
      <c r="N11237" s="28"/>
      <c r="O11237" s="28"/>
      <c r="P11237" s="28"/>
      <c r="Q11237" s="28"/>
      <c r="R11237" s="28"/>
    </row>
    <row r="11238" spans="2:18">
      <c r="B11238" s="28"/>
      <c r="C11238" s="28"/>
      <c r="D11238" s="28"/>
      <c r="E11238" s="28"/>
      <c r="F11238" s="28"/>
      <c r="G11238" s="28"/>
      <c r="H11238" s="28"/>
      <c r="I11238" s="28"/>
      <c r="J11238" s="28"/>
      <c r="K11238" s="28"/>
      <c r="L11238" s="28"/>
      <c r="M11238" s="28"/>
      <c r="N11238" s="28"/>
      <c r="O11238" s="28"/>
      <c r="P11238" s="28"/>
      <c r="Q11238" s="28"/>
      <c r="R11238" s="28"/>
    </row>
    <row r="11239" spans="2:18">
      <c r="B11239" s="28"/>
      <c r="C11239" s="28"/>
      <c r="D11239" s="28"/>
      <c r="E11239" s="28"/>
      <c r="F11239" s="28"/>
      <c r="G11239" s="28"/>
      <c r="H11239" s="28"/>
      <c r="I11239" s="28"/>
      <c r="J11239" s="28"/>
      <c r="K11239" s="28"/>
      <c r="L11239" s="28"/>
      <c r="M11239" s="28"/>
      <c r="N11239" s="28"/>
      <c r="O11239" s="28"/>
      <c r="P11239" s="28"/>
      <c r="Q11239" s="28"/>
      <c r="R11239" s="28"/>
    </row>
    <row r="11240" spans="2:18">
      <c r="B11240" s="28"/>
      <c r="C11240" s="28"/>
      <c r="D11240" s="28"/>
      <c r="E11240" s="28"/>
      <c r="F11240" s="28"/>
      <c r="G11240" s="28"/>
      <c r="H11240" s="28"/>
      <c r="I11240" s="28"/>
      <c r="J11240" s="28"/>
      <c r="K11240" s="28"/>
      <c r="L11240" s="28"/>
      <c r="M11240" s="28"/>
      <c r="N11240" s="28"/>
      <c r="O11240" s="28"/>
      <c r="P11240" s="28"/>
      <c r="Q11240" s="28"/>
      <c r="R11240" s="28"/>
    </row>
    <row r="11241" spans="2:18">
      <c r="B11241" s="28"/>
      <c r="C11241" s="28"/>
      <c r="D11241" s="28"/>
      <c r="E11241" s="28"/>
      <c r="F11241" s="28"/>
      <c r="G11241" s="28"/>
      <c r="H11241" s="28"/>
      <c r="I11241" s="28"/>
      <c r="J11241" s="28"/>
      <c r="K11241" s="28"/>
      <c r="L11241" s="28"/>
      <c r="M11241" s="28"/>
      <c r="N11241" s="28"/>
      <c r="O11241" s="28"/>
      <c r="P11241" s="28"/>
      <c r="Q11241" s="28"/>
      <c r="R11241" s="28"/>
    </row>
    <row r="11242" spans="2:18">
      <c r="B11242" s="28"/>
      <c r="C11242" s="28"/>
      <c r="D11242" s="28"/>
      <c r="E11242" s="28"/>
      <c r="F11242" s="28"/>
      <c r="G11242" s="28"/>
      <c r="H11242" s="28"/>
      <c r="I11242" s="28"/>
      <c r="J11242" s="28"/>
      <c r="K11242" s="28"/>
      <c r="L11242" s="28"/>
      <c r="M11242" s="28"/>
      <c r="N11242" s="28"/>
      <c r="O11242" s="28"/>
      <c r="P11242" s="28"/>
      <c r="Q11242" s="28"/>
      <c r="R11242" s="28"/>
    </row>
    <row r="11243" spans="2:18">
      <c r="B11243" s="28"/>
      <c r="C11243" s="28"/>
      <c r="D11243" s="28"/>
      <c r="E11243" s="28"/>
      <c r="F11243" s="28"/>
      <c r="G11243" s="28"/>
      <c r="H11243" s="28"/>
      <c r="I11243" s="28"/>
      <c r="J11243" s="28"/>
      <c r="K11243" s="28"/>
      <c r="L11243" s="28"/>
      <c r="M11243" s="28"/>
      <c r="N11243" s="28"/>
      <c r="O11243" s="28"/>
      <c r="P11243" s="28"/>
      <c r="Q11243" s="28"/>
      <c r="R11243" s="28"/>
    </row>
    <row r="11244" spans="2:18">
      <c r="B11244" s="28"/>
      <c r="C11244" s="28"/>
      <c r="D11244" s="28"/>
      <c r="E11244" s="28"/>
      <c r="F11244" s="28"/>
      <c r="G11244" s="28"/>
      <c r="H11244" s="28"/>
      <c r="I11244" s="28"/>
      <c r="J11244" s="28"/>
      <c r="K11244" s="28"/>
      <c r="L11244" s="28"/>
      <c r="M11244" s="28"/>
      <c r="N11244" s="28"/>
      <c r="O11244" s="28"/>
      <c r="P11244" s="28"/>
      <c r="Q11244" s="28"/>
      <c r="R11244" s="28"/>
    </row>
    <row r="11245" spans="2:18">
      <c r="B11245" s="28"/>
      <c r="C11245" s="28"/>
      <c r="D11245" s="28"/>
      <c r="E11245" s="28"/>
      <c r="F11245" s="28"/>
      <c r="G11245" s="28"/>
      <c r="H11245" s="28"/>
      <c r="I11245" s="28"/>
      <c r="J11245" s="28"/>
      <c r="K11245" s="28"/>
      <c r="L11245" s="28"/>
      <c r="M11245" s="28"/>
      <c r="N11245" s="28"/>
      <c r="O11245" s="28"/>
      <c r="P11245" s="28"/>
      <c r="Q11245" s="28"/>
      <c r="R11245" s="28"/>
    </row>
    <row r="11246" spans="2:18">
      <c r="B11246" s="28"/>
      <c r="C11246" s="28"/>
      <c r="D11246" s="28"/>
      <c r="E11246" s="28"/>
      <c r="F11246" s="28"/>
      <c r="G11246" s="28"/>
      <c r="H11246" s="28"/>
      <c r="I11246" s="28"/>
      <c r="J11246" s="28"/>
      <c r="K11246" s="28"/>
      <c r="L11246" s="28"/>
      <c r="M11246" s="28"/>
      <c r="N11246" s="28"/>
      <c r="O11246" s="28"/>
      <c r="P11246" s="28"/>
      <c r="Q11246" s="28"/>
      <c r="R11246" s="28"/>
    </row>
    <row r="11247" spans="2:18">
      <c r="B11247" s="28"/>
      <c r="C11247" s="28"/>
      <c r="D11247" s="28"/>
      <c r="E11247" s="28"/>
      <c r="F11247" s="28"/>
      <c r="G11247" s="28"/>
      <c r="H11247" s="28"/>
      <c r="I11247" s="28"/>
      <c r="J11247" s="28"/>
      <c r="K11247" s="28"/>
      <c r="L11247" s="28"/>
      <c r="M11247" s="28"/>
      <c r="N11247" s="28"/>
      <c r="O11247" s="28"/>
      <c r="P11247" s="28"/>
      <c r="Q11247" s="28"/>
      <c r="R11247" s="28"/>
    </row>
    <row r="11248" spans="2:18">
      <c r="B11248" s="28"/>
      <c r="C11248" s="28"/>
      <c r="D11248" s="28"/>
      <c r="E11248" s="28"/>
      <c r="F11248" s="28"/>
      <c r="G11248" s="28"/>
      <c r="H11248" s="28"/>
      <c r="I11248" s="28"/>
      <c r="J11248" s="28"/>
      <c r="K11248" s="28"/>
      <c r="L11248" s="28"/>
      <c r="M11248" s="28"/>
      <c r="N11248" s="28"/>
      <c r="O11248" s="28"/>
      <c r="P11248" s="28"/>
      <c r="Q11248" s="28"/>
      <c r="R11248" s="28"/>
    </row>
    <row r="11249" spans="2:18">
      <c r="B11249" s="28"/>
      <c r="C11249" s="28"/>
      <c r="D11249" s="28"/>
      <c r="E11249" s="28"/>
      <c r="F11249" s="28"/>
      <c r="G11249" s="28"/>
      <c r="H11249" s="28"/>
      <c r="I11249" s="28"/>
      <c r="J11249" s="28"/>
      <c r="K11249" s="28"/>
      <c r="L11249" s="28"/>
      <c r="M11249" s="28"/>
      <c r="N11249" s="28"/>
      <c r="O11249" s="28"/>
      <c r="P11249" s="28"/>
      <c r="Q11249" s="28"/>
      <c r="R11249" s="28"/>
    </row>
    <row r="11250" spans="2:18">
      <c r="B11250" s="28"/>
      <c r="C11250" s="28"/>
      <c r="D11250" s="28"/>
      <c r="E11250" s="28"/>
      <c r="F11250" s="28"/>
      <c r="G11250" s="28"/>
      <c r="H11250" s="28"/>
      <c r="I11250" s="28"/>
      <c r="J11250" s="28"/>
      <c r="K11250" s="28"/>
      <c r="L11250" s="28"/>
      <c r="M11250" s="28"/>
      <c r="N11250" s="28"/>
      <c r="O11250" s="28"/>
      <c r="P11250" s="28"/>
      <c r="Q11250" s="28"/>
      <c r="R11250" s="28"/>
    </row>
    <row r="11251" spans="2:18">
      <c r="B11251" s="28"/>
      <c r="C11251" s="28"/>
      <c r="D11251" s="28"/>
      <c r="E11251" s="28"/>
      <c r="F11251" s="28"/>
      <c r="G11251" s="28"/>
      <c r="H11251" s="28"/>
      <c r="I11251" s="28"/>
      <c r="J11251" s="28"/>
      <c r="K11251" s="28"/>
      <c r="L11251" s="28"/>
      <c r="M11251" s="28"/>
      <c r="N11251" s="28"/>
      <c r="O11251" s="28"/>
      <c r="P11251" s="28"/>
      <c r="Q11251" s="28"/>
      <c r="R11251" s="28"/>
    </row>
    <row r="11252" spans="2:18">
      <c r="B11252" s="28"/>
      <c r="C11252" s="28"/>
      <c r="D11252" s="28"/>
      <c r="E11252" s="28"/>
      <c r="F11252" s="28"/>
      <c r="G11252" s="28"/>
      <c r="H11252" s="28"/>
      <c r="I11252" s="28"/>
      <c r="J11252" s="28"/>
      <c r="K11252" s="28"/>
      <c r="L11252" s="28"/>
      <c r="M11252" s="28"/>
      <c r="N11252" s="28"/>
      <c r="O11252" s="28"/>
      <c r="P11252" s="28"/>
      <c r="Q11252" s="28"/>
      <c r="R11252" s="28"/>
    </row>
    <row r="11253" spans="2:18">
      <c r="B11253" s="28"/>
      <c r="C11253" s="28"/>
      <c r="D11253" s="28"/>
      <c r="E11253" s="28"/>
      <c r="F11253" s="28"/>
      <c r="G11253" s="28"/>
      <c r="H11253" s="28"/>
      <c r="I11253" s="28"/>
      <c r="J11253" s="28"/>
      <c r="K11253" s="28"/>
      <c r="L11253" s="28"/>
      <c r="M11253" s="28"/>
      <c r="N11253" s="28"/>
      <c r="O11253" s="28"/>
      <c r="P11253" s="28"/>
      <c r="Q11253" s="28"/>
      <c r="R11253" s="28"/>
    </row>
    <row r="11254" spans="2:18">
      <c r="B11254" s="28"/>
      <c r="C11254" s="28"/>
      <c r="D11254" s="28"/>
      <c r="E11254" s="28"/>
      <c r="F11254" s="28"/>
      <c r="G11254" s="28"/>
      <c r="H11254" s="28"/>
      <c r="I11254" s="28"/>
      <c r="J11254" s="28"/>
      <c r="K11254" s="28"/>
      <c r="L11254" s="28"/>
      <c r="M11254" s="28"/>
      <c r="N11254" s="28"/>
      <c r="O11254" s="28"/>
      <c r="P11254" s="28"/>
      <c r="Q11254" s="28"/>
      <c r="R11254" s="28"/>
    </row>
    <row r="11255" spans="2:18">
      <c r="B11255" s="28"/>
      <c r="C11255" s="28"/>
      <c r="D11255" s="28"/>
      <c r="E11255" s="28"/>
      <c r="F11255" s="28"/>
      <c r="G11255" s="28"/>
      <c r="H11255" s="28"/>
      <c r="I11255" s="28"/>
      <c r="J11255" s="28"/>
      <c r="K11255" s="28"/>
      <c r="L11255" s="28"/>
      <c r="M11255" s="28"/>
      <c r="N11255" s="28"/>
      <c r="O11255" s="28"/>
      <c r="P11255" s="28"/>
      <c r="Q11255" s="28"/>
      <c r="R11255" s="28"/>
    </row>
    <row r="11256" spans="2:18">
      <c r="B11256" s="28"/>
      <c r="C11256" s="28"/>
      <c r="D11256" s="28"/>
      <c r="E11256" s="28"/>
      <c r="F11256" s="28"/>
      <c r="G11256" s="28"/>
      <c r="H11256" s="28"/>
      <c r="I11256" s="28"/>
      <c r="J11256" s="28"/>
      <c r="K11256" s="28"/>
      <c r="L11256" s="28"/>
      <c r="M11256" s="28"/>
      <c r="N11256" s="28"/>
      <c r="O11256" s="28"/>
      <c r="P11256" s="28"/>
      <c r="Q11256" s="28"/>
      <c r="R11256" s="28"/>
    </row>
    <row r="11257" spans="2:18">
      <c r="B11257" s="28"/>
      <c r="C11257" s="28"/>
      <c r="D11257" s="28"/>
      <c r="E11257" s="28"/>
      <c r="F11257" s="28"/>
      <c r="G11257" s="28"/>
      <c r="H11257" s="28"/>
      <c r="I11257" s="28"/>
      <c r="J11257" s="28"/>
      <c r="K11257" s="28"/>
      <c r="L11257" s="28"/>
      <c r="M11257" s="28"/>
      <c r="N11257" s="28"/>
      <c r="O11257" s="28"/>
      <c r="P11257" s="28"/>
      <c r="Q11257" s="28"/>
      <c r="R11257" s="28"/>
    </row>
    <row r="11258" spans="2:18">
      <c r="B11258" s="28"/>
      <c r="C11258" s="28"/>
      <c r="D11258" s="28"/>
      <c r="E11258" s="28"/>
      <c r="F11258" s="28"/>
      <c r="G11258" s="28"/>
      <c r="H11258" s="28"/>
      <c r="I11258" s="28"/>
      <c r="J11258" s="28"/>
      <c r="K11258" s="28"/>
      <c r="L11258" s="28"/>
      <c r="M11258" s="28"/>
      <c r="N11258" s="28"/>
      <c r="O11258" s="28"/>
      <c r="P11258" s="28"/>
      <c r="Q11258" s="28"/>
      <c r="R11258" s="28"/>
    </row>
    <row r="11259" spans="2:18">
      <c r="B11259" s="28"/>
      <c r="C11259" s="28"/>
      <c r="D11259" s="28"/>
      <c r="E11259" s="28"/>
      <c r="F11259" s="28"/>
      <c r="G11259" s="28"/>
      <c r="H11259" s="28"/>
      <c r="I11259" s="28"/>
      <c r="J11259" s="28"/>
      <c r="K11259" s="28"/>
      <c r="L11259" s="28"/>
      <c r="M11259" s="28"/>
      <c r="N11259" s="28"/>
      <c r="O11259" s="28"/>
      <c r="P11259" s="28"/>
      <c r="Q11259" s="28"/>
      <c r="R11259" s="28"/>
    </row>
    <row r="11260" spans="2:18">
      <c r="B11260" s="28"/>
      <c r="C11260" s="28"/>
      <c r="D11260" s="28"/>
      <c r="E11260" s="28"/>
      <c r="F11260" s="28"/>
      <c r="G11260" s="28"/>
      <c r="H11260" s="28"/>
      <c r="I11260" s="28"/>
      <c r="J11260" s="28"/>
      <c r="K11260" s="28"/>
      <c r="L11260" s="28"/>
      <c r="M11260" s="28"/>
      <c r="N11260" s="28"/>
      <c r="O11260" s="28"/>
      <c r="P11260" s="28"/>
      <c r="Q11260" s="28"/>
      <c r="R11260" s="28"/>
    </row>
    <row r="11261" spans="2:18">
      <c r="B11261" s="28"/>
      <c r="C11261" s="28"/>
      <c r="D11261" s="28"/>
      <c r="E11261" s="28"/>
      <c r="F11261" s="28"/>
      <c r="G11261" s="28"/>
      <c r="H11261" s="28"/>
      <c r="I11261" s="28"/>
      <c r="J11261" s="28"/>
      <c r="K11261" s="28"/>
      <c r="L11261" s="28"/>
      <c r="M11261" s="28"/>
      <c r="N11261" s="28"/>
      <c r="O11261" s="28"/>
      <c r="P11261" s="28"/>
      <c r="Q11261" s="28"/>
      <c r="R11261" s="28"/>
    </row>
    <row r="11262" spans="2:18">
      <c r="B11262" s="28"/>
      <c r="C11262" s="28"/>
      <c r="D11262" s="28"/>
      <c r="E11262" s="28"/>
      <c r="F11262" s="28"/>
      <c r="G11262" s="28"/>
      <c r="H11262" s="28"/>
      <c r="I11262" s="28"/>
      <c r="J11262" s="28"/>
      <c r="K11262" s="28"/>
      <c r="L11262" s="28"/>
      <c r="M11262" s="28"/>
      <c r="N11262" s="28"/>
      <c r="O11262" s="28"/>
      <c r="P11262" s="28"/>
      <c r="Q11262" s="28"/>
      <c r="R11262" s="28"/>
    </row>
    <row r="11263" spans="2:18">
      <c r="B11263" s="28"/>
      <c r="C11263" s="28"/>
      <c r="D11263" s="28"/>
      <c r="E11263" s="28"/>
      <c r="F11263" s="28"/>
      <c r="G11263" s="28"/>
      <c r="H11263" s="28"/>
      <c r="I11263" s="28"/>
      <c r="J11263" s="28"/>
      <c r="K11263" s="28"/>
      <c r="L11263" s="28"/>
      <c r="M11263" s="28"/>
      <c r="N11263" s="28"/>
      <c r="O11263" s="28"/>
      <c r="P11263" s="28"/>
      <c r="Q11263" s="28"/>
      <c r="R11263" s="28"/>
    </row>
    <row r="11264" spans="2:18">
      <c r="B11264" s="28"/>
      <c r="C11264" s="28"/>
      <c r="D11264" s="28"/>
      <c r="E11264" s="28"/>
      <c r="F11264" s="28"/>
      <c r="G11264" s="28"/>
      <c r="H11264" s="28"/>
      <c r="I11264" s="28"/>
      <c r="J11264" s="28"/>
      <c r="K11264" s="28"/>
      <c r="L11264" s="28"/>
      <c r="M11264" s="28"/>
      <c r="N11264" s="28"/>
      <c r="O11264" s="28"/>
      <c r="P11264" s="28"/>
      <c r="Q11264" s="28"/>
      <c r="R11264" s="28"/>
    </row>
    <row r="11265" spans="2:18">
      <c r="B11265" s="28"/>
      <c r="C11265" s="28"/>
      <c r="D11265" s="28"/>
      <c r="E11265" s="28"/>
      <c r="F11265" s="28"/>
      <c r="G11265" s="28"/>
      <c r="H11265" s="28"/>
      <c r="I11265" s="28"/>
      <c r="J11265" s="28"/>
      <c r="K11265" s="28"/>
      <c r="L11265" s="28"/>
      <c r="M11265" s="28"/>
      <c r="N11265" s="28"/>
      <c r="O11265" s="28"/>
      <c r="P11265" s="28"/>
      <c r="Q11265" s="28"/>
      <c r="R11265" s="28"/>
    </row>
    <row r="11266" spans="2:18">
      <c r="B11266" s="28"/>
      <c r="C11266" s="28"/>
      <c r="D11266" s="28"/>
      <c r="E11266" s="28"/>
      <c r="F11266" s="28"/>
      <c r="G11266" s="28"/>
      <c r="H11266" s="28"/>
      <c r="I11266" s="28"/>
      <c r="J11266" s="28"/>
      <c r="K11266" s="28"/>
      <c r="L11266" s="28"/>
      <c r="M11266" s="28"/>
      <c r="N11266" s="28"/>
      <c r="O11266" s="28"/>
      <c r="P11266" s="28"/>
      <c r="Q11266" s="28"/>
      <c r="R11266" s="28"/>
    </row>
    <row r="11267" spans="2:18">
      <c r="B11267" s="28"/>
      <c r="C11267" s="28"/>
      <c r="D11267" s="28"/>
      <c r="E11267" s="28"/>
      <c r="F11267" s="28"/>
      <c r="G11267" s="28"/>
      <c r="H11267" s="28"/>
      <c r="I11267" s="28"/>
      <c r="J11267" s="28"/>
      <c r="K11267" s="28"/>
      <c r="L11267" s="28"/>
      <c r="M11267" s="28"/>
      <c r="N11267" s="28"/>
      <c r="O11267" s="28"/>
      <c r="P11267" s="28"/>
      <c r="Q11267" s="28"/>
      <c r="R11267" s="28"/>
    </row>
    <row r="11268" spans="2:18">
      <c r="B11268" s="28"/>
      <c r="C11268" s="28"/>
      <c r="D11268" s="28"/>
      <c r="E11268" s="28"/>
      <c r="F11268" s="28"/>
      <c r="G11268" s="28"/>
      <c r="H11268" s="28"/>
      <c r="I11268" s="28"/>
      <c r="J11268" s="28"/>
      <c r="K11268" s="28"/>
      <c r="L11268" s="28"/>
      <c r="M11268" s="28"/>
      <c r="N11268" s="28"/>
      <c r="O11268" s="28"/>
      <c r="P11268" s="28"/>
      <c r="Q11268" s="28"/>
      <c r="R11268" s="28"/>
    </row>
    <row r="11269" spans="2:18">
      <c r="B11269" s="28"/>
      <c r="C11269" s="28"/>
      <c r="D11269" s="28"/>
      <c r="E11269" s="28"/>
      <c r="F11269" s="28"/>
      <c r="G11269" s="28"/>
      <c r="H11269" s="28"/>
      <c r="I11269" s="28"/>
      <c r="J11269" s="28"/>
      <c r="K11269" s="28"/>
      <c r="L11269" s="28"/>
      <c r="M11269" s="28"/>
      <c r="N11269" s="28"/>
      <c r="O11269" s="28"/>
      <c r="P11269" s="28"/>
      <c r="Q11269" s="28"/>
      <c r="R11269" s="28"/>
    </row>
    <row r="11270" spans="2:18">
      <c r="B11270" s="28"/>
      <c r="C11270" s="28"/>
      <c r="D11270" s="28"/>
      <c r="E11270" s="28"/>
      <c r="F11270" s="28"/>
      <c r="G11270" s="28"/>
      <c r="H11270" s="28"/>
      <c r="I11270" s="28"/>
      <c r="J11270" s="28"/>
      <c r="K11270" s="28"/>
      <c r="L11270" s="28"/>
      <c r="M11270" s="28"/>
      <c r="N11270" s="28"/>
      <c r="O11270" s="28"/>
      <c r="P11270" s="28"/>
      <c r="Q11270" s="28"/>
      <c r="R11270" s="28"/>
    </row>
    <row r="11271" spans="2:18">
      <c r="B11271" s="28"/>
      <c r="C11271" s="28"/>
      <c r="D11271" s="28"/>
      <c r="E11271" s="28"/>
      <c r="F11271" s="28"/>
      <c r="G11271" s="28"/>
      <c r="H11271" s="28"/>
      <c r="I11271" s="28"/>
      <c r="J11271" s="28"/>
      <c r="K11271" s="28"/>
      <c r="L11271" s="28"/>
      <c r="M11271" s="28"/>
      <c r="N11271" s="28"/>
      <c r="O11271" s="28"/>
      <c r="P11271" s="28"/>
      <c r="Q11271" s="28"/>
      <c r="R11271" s="28"/>
    </row>
    <row r="11272" spans="2:18">
      <c r="B11272" s="28"/>
      <c r="C11272" s="28"/>
      <c r="D11272" s="28"/>
      <c r="E11272" s="28"/>
      <c r="F11272" s="28"/>
      <c r="G11272" s="28"/>
      <c r="H11272" s="28"/>
      <c r="I11272" s="28"/>
      <c r="J11272" s="28"/>
      <c r="K11272" s="28"/>
      <c r="L11272" s="28"/>
      <c r="M11272" s="28"/>
      <c r="N11272" s="28"/>
      <c r="O11272" s="28"/>
      <c r="P11272" s="28"/>
      <c r="Q11272" s="28"/>
      <c r="R11272" s="28"/>
    </row>
    <row r="11273" spans="2:18">
      <c r="B11273" s="28"/>
      <c r="C11273" s="28"/>
      <c r="D11273" s="28"/>
      <c r="E11273" s="28"/>
      <c r="F11273" s="28"/>
      <c r="G11273" s="28"/>
      <c r="H11273" s="28"/>
      <c r="I11273" s="28"/>
      <c r="J11273" s="28"/>
      <c r="K11273" s="28"/>
      <c r="L11273" s="28"/>
      <c r="M11273" s="28"/>
      <c r="N11273" s="28"/>
      <c r="O11273" s="28"/>
      <c r="P11273" s="28"/>
      <c r="Q11273" s="28"/>
      <c r="R11273" s="28"/>
    </row>
    <row r="11274" spans="2:18">
      <c r="B11274" s="28"/>
      <c r="C11274" s="28"/>
      <c r="D11274" s="28"/>
      <c r="E11274" s="28"/>
      <c r="F11274" s="28"/>
      <c r="G11274" s="28"/>
      <c r="H11274" s="28"/>
      <c r="I11274" s="28"/>
      <c r="J11274" s="28"/>
      <c r="K11274" s="28"/>
      <c r="L11274" s="28"/>
      <c r="M11274" s="28"/>
      <c r="N11274" s="28"/>
      <c r="O11274" s="28"/>
      <c r="P11274" s="28"/>
      <c r="Q11274" s="28"/>
      <c r="R11274" s="28"/>
    </row>
    <row r="11275" spans="2:18">
      <c r="B11275" s="28"/>
      <c r="C11275" s="28"/>
      <c r="D11275" s="28"/>
      <c r="E11275" s="28"/>
      <c r="F11275" s="28"/>
      <c r="G11275" s="28"/>
      <c r="H11275" s="28"/>
      <c r="I11275" s="28"/>
      <c r="J11275" s="28"/>
      <c r="K11275" s="28"/>
      <c r="L11275" s="28"/>
      <c r="M11275" s="28"/>
      <c r="N11275" s="28"/>
      <c r="O11275" s="28"/>
      <c r="P11275" s="28"/>
      <c r="Q11275" s="28"/>
      <c r="R11275" s="28"/>
    </row>
    <row r="11276" spans="2:18">
      <c r="B11276" s="28"/>
      <c r="C11276" s="28"/>
      <c r="D11276" s="28"/>
      <c r="E11276" s="28"/>
      <c r="F11276" s="28"/>
      <c r="G11276" s="28"/>
      <c r="H11276" s="28"/>
      <c r="I11276" s="28"/>
      <c r="J11276" s="28"/>
      <c r="K11276" s="28"/>
      <c r="L11276" s="28"/>
      <c r="M11276" s="28"/>
      <c r="N11276" s="28"/>
      <c r="O11276" s="28"/>
      <c r="P11276" s="28"/>
      <c r="Q11276" s="28"/>
      <c r="R11276" s="28"/>
    </row>
    <row r="11277" spans="2:18">
      <c r="B11277" s="28"/>
      <c r="C11277" s="28"/>
      <c r="D11277" s="28"/>
      <c r="E11277" s="28"/>
      <c r="F11277" s="28"/>
      <c r="G11277" s="28"/>
      <c r="H11277" s="28"/>
      <c r="I11277" s="28"/>
      <c r="J11277" s="28"/>
      <c r="K11277" s="28"/>
      <c r="L11277" s="28"/>
      <c r="M11277" s="28"/>
      <c r="N11277" s="28"/>
      <c r="O11277" s="28"/>
      <c r="P11277" s="28"/>
      <c r="Q11277" s="28"/>
      <c r="R11277" s="28"/>
    </row>
    <row r="11278" spans="2:18">
      <c r="B11278" s="28"/>
      <c r="C11278" s="28"/>
      <c r="D11278" s="28"/>
      <c r="E11278" s="28"/>
      <c r="F11278" s="28"/>
      <c r="G11278" s="28"/>
      <c r="H11278" s="28"/>
      <c r="I11278" s="28"/>
      <c r="J11278" s="28"/>
      <c r="K11278" s="28"/>
      <c r="L11278" s="28"/>
      <c r="M11278" s="28"/>
      <c r="N11278" s="28"/>
      <c r="O11278" s="28"/>
      <c r="P11278" s="28"/>
      <c r="Q11278" s="28"/>
      <c r="R11278" s="28"/>
    </row>
    <row r="11279" spans="2:18">
      <c r="B11279" s="28"/>
      <c r="C11279" s="28"/>
      <c r="D11279" s="28"/>
      <c r="E11279" s="28"/>
      <c r="F11279" s="28"/>
      <c r="G11279" s="28"/>
      <c r="H11279" s="28"/>
      <c r="I11279" s="28"/>
      <c r="J11279" s="28"/>
      <c r="K11279" s="28"/>
      <c r="L11279" s="28"/>
      <c r="M11279" s="28"/>
      <c r="N11279" s="28"/>
      <c r="O11279" s="28"/>
      <c r="P11279" s="28"/>
      <c r="Q11279" s="28"/>
      <c r="R11279" s="28"/>
    </row>
    <row r="11280" spans="2:18">
      <c r="B11280" s="28"/>
      <c r="C11280" s="28"/>
      <c r="D11280" s="28"/>
      <c r="E11280" s="28"/>
      <c r="F11280" s="28"/>
      <c r="G11280" s="28"/>
      <c r="H11280" s="28"/>
      <c r="I11280" s="28"/>
      <c r="J11280" s="28"/>
      <c r="K11280" s="28"/>
      <c r="L11280" s="28"/>
      <c r="M11280" s="28"/>
      <c r="N11280" s="28"/>
      <c r="O11280" s="28"/>
      <c r="P11280" s="28"/>
      <c r="Q11280" s="28"/>
      <c r="R11280" s="28"/>
    </row>
    <row r="11281" spans="2:18">
      <c r="B11281" s="28"/>
      <c r="C11281" s="28"/>
      <c r="D11281" s="28"/>
      <c r="E11281" s="28"/>
      <c r="F11281" s="28"/>
      <c r="G11281" s="28"/>
      <c r="H11281" s="28"/>
      <c r="I11281" s="28"/>
      <c r="J11281" s="28"/>
      <c r="K11281" s="28"/>
      <c r="L11281" s="28"/>
      <c r="M11281" s="28"/>
      <c r="N11281" s="28"/>
      <c r="O11281" s="28"/>
      <c r="P11281" s="28"/>
      <c r="Q11281" s="28"/>
      <c r="R11281" s="28"/>
    </row>
    <row r="11282" spans="2:18">
      <c r="B11282" s="28"/>
      <c r="C11282" s="28"/>
      <c r="D11282" s="28"/>
      <c r="E11282" s="28"/>
      <c r="F11282" s="28"/>
      <c r="G11282" s="28"/>
      <c r="H11282" s="28"/>
      <c r="I11282" s="28"/>
      <c r="J11282" s="28"/>
      <c r="K11282" s="28"/>
      <c r="L11282" s="28"/>
      <c r="M11282" s="28"/>
      <c r="N11282" s="28"/>
      <c r="O11282" s="28"/>
      <c r="P11282" s="28"/>
      <c r="Q11282" s="28"/>
      <c r="R11282" s="28"/>
    </row>
    <row r="11283" spans="2:18">
      <c r="B11283" s="28"/>
      <c r="C11283" s="28"/>
      <c r="D11283" s="28"/>
      <c r="E11283" s="28"/>
      <c r="F11283" s="28"/>
      <c r="G11283" s="28"/>
      <c r="H11283" s="28"/>
      <c r="I11283" s="28"/>
      <c r="J11283" s="28"/>
      <c r="K11283" s="28"/>
      <c r="L11283" s="28"/>
      <c r="M11283" s="28"/>
      <c r="N11283" s="28"/>
      <c r="O11283" s="28"/>
      <c r="P11283" s="28"/>
      <c r="Q11283" s="28"/>
      <c r="R11283" s="28"/>
    </row>
    <row r="11284" spans="2:18">
      <c r="B11284" s="28"/>
      <c r="C11284" s="28"/>
      <c r="D11284" s="28"/>
      <c r="E11284" s="28"/>
      <c r="F11284" s="28"/>
      <c r="G11284" s="28"/>
      <c r="H11284" s="28"/>
      <c r="I11284" s="28"/>
      <c r="J11284" s="28"/>
      <c r="K11284" s="28"/>
      <c r="L11284" s="28"/>
      <c r="M11284" s="28"/>
      <c r="N11284" s="28"/>
      <c r="O11284" s="28"/>
      <c r="P11284" s="28"/>
      <c r="Q11284" s="28"/>
      <c r="R11284" s="28"/>
    </row>
    <row r="11285" spans="2:18">
      <c r="B11285" s="28"/>
      <c r="C11285" s="28"/>
      <c r="D11285" s="28"/>
      <c r="E11285" s="28"/>
      <c r="F11285" s="28"/>
      <c r="G11285" s="28"/>
      <c r="H11285" s="28"/>
      <c r="I11285" s="28"/>
      <c r="J11285" s="28"/>
      <c r="K11285" s="28"/>
      <c r="L11285" s="28"/>
      <c r="M11285" s="28"/>
      <c r="N11285" s="28"/>
      <c r="O11285" s="28"/>
      <c r="P11285" s="28"/>
      <c r="Q11285" s="28"/>
      <c r="R11285" s="28"/>
    </row>
    <row r="11286" spans="2:18">
      <c r="B11286" s="28"/>
      <c r="C11286" s="28"/>
      <c r="D11286" s="28"/>
      <c r="E11286" s="28"/>
      <c r="F11286" s="28"/>
      <c r="G11286" s="28"/>
      <c r="H11286" s="28"/>
      <c r="I11286" s="28"/>
      <c r="J11286" s="28"/>
      <c r="K11286" s="28"/>
      <c r="L11286" s="28"/>
      <c r="M11286" s="28"/>
      <c r="N11286" s="28"/>
      <c r="O11286" s="28"/>
      <c r="P11286" s="28"/>
      <c r="Q11286" s="28"/>
      <c r="R11286" s="28"/>
    </row>
    <row r="11287" spans="2:18">
      <c r="B11287" s="28"/>
      <c r="C11287" s="28"/>
      <c r="D11287" s="28"/>
      <c r="E11287" s="28"/>
      <c r="F11287" s="28"/>
      <c r="G11287" s="28"/>
      <c r="H11287" s="28"/>
      <c r="I11287" s="28"/>
      <c r="J11287" s="28"/>
      <c r="K11287" s="28"/>
      <c r="L11287" s="28"/>
      <c r="M11287" s="28"/>
      <c r="N11287" s="28"/>
      <c r="O11287" s="28"/>
      <c r="P11287" s="28"/>
      <c r="Q11287" s="28"/>
      <c r="R11287" s="28"/>
    </row>
    <row r="11288" spans="2:18">
      <c r="B11288" s="28"/>
      <c r="C11288" s="28"/>
      <c r="D11288" s="28"/>
      <c r="E11288" s="28"/>
      <c r="F11288" s="28"/>
      <c r="G11288" s="28"/>
      <c r="H11288" s="28"/>
      <c r="I11288" s="28"/>
      <c r="J11288" s="28"/>
      <c r="K11288" s="28"/>
      <c r="L11288" s="28"/>
      <c r="M11288" s="28"/>
      <c r="N11288" s="28"/>
      <c r="O11288" s="28"/>
      <c r="P11288" s="28"/>
      <c r="Q11288" s="28"/>
      <c r="R11288" s="28"/>
    </row>
    <row r="11289" spans="2:18">
      <c r="B11289" s="28"/>
      <c r="C11289" s="28"/>
      <c r="D11289" s="28"/>
      <c r="E11289" s="28"/>
      <c r="F11289" s="28"/>
      <c r="G11289" s="28"/>
      <c r="H11289" s="28"/>
      <c r="I11289" s="28"/>
      <c r="J11289" s="28"/>
      <c r="K11289" s="28"/>
      <c r="L11289" s="28"/>
      <c r="M11289" s="28"/>
      <c r="N11289" s="28"/>
      <c r="O11289" s="28"/>
      <c r="P11289" s="28"/>
      <c r="Q11289" s="28"/>
      <c r="R11289" s="28"/>
    </row>
    <row r="11290" spans="2:18">
      <c r="B11290" s="28"/>
      <c r="C11290" s="28"/>
      <c r="D11290" s="28"/>
      <c r="E11290" s="28"/>
      <c r="F11290" s="28"/>
      <c r="G11290" s="28"/>
      <c r="H11290" s="28"/>
      <c r="I11290" s="28"/>
      <c r="J11290" s="28"/>
      <c r="K11290" s="28"/>
      <c r="L11290" s="28"/>
      <c r="M11290" s="28"/>
      <c r="N11290" s="28"/>
      <c r="O11290" s="28"/>
      <c r="P11290" s="28"/>
      <c r="Q11290" s="28"/>
      <c r="R11290" s="28"/>
    </row>
    <row r="11291" spans="2:18">
      <c r="B11291" s="28"/>
      <c r="C11291" s="28"/>
      <c r="D11291" s="28"/>
      <c r="E11291" s="28"/>
      <c r="F11291" s="28"/>
      <c r="G11291" s="28"/>
      <c r="H11291" s="28"/>
      <c r="I11291" s="28"/>
      <c r="J11291" s="28"/>
      <c r="K11291" s="28"/>
      <c r="L11291" s="28"/>
      <c r="M11291" s="28"/>
      <c r="N11291" s="28"/>
      <c r="O11291" s="28"/>
      <c r="P11291" s="28"/>
      <c r="Q11291" s="28"/>
      <c r="R11291" s="28"/>
    </row>
    <row r="11292" spans="2:18">
      <c r="B11292" s="28"/>
      <c r="C11292" s="28"/>
      <c r="D11292" s="28"/>
      <c r="E11292" s="28"/>
      <c r="F11292" s="28"/>
      <c r="G11292" s="28"/>
      <c r="H11292" s="28"/>
      <c r="I11292" s="28"/>
      <c r="J11292" s="28"/>
      <c r="K11292" s="28"/>
      <c r="L11292" s="28"/>
      <c r="M11292" s="28"/>
      <c r="N11292" s="28"/>
      <c r="O11292" s="28"/>
      <c r="P11292" s="28"/>
      <c r="Q11292" s="28"/>
      <c r="R11292" s="28"/>
    </row>
    <row r="11293" spans="2:18">
      <c r="B11293" s="28"/>
      <c r="C11293" s="28"/>
      <c r="D11293" s="28"/>
      <c r="E11293" s="28"/>
      <c r="F11293" s="28"/>
      <c r="G11293" s="28"/>
      <c r="H11293" s="28"/>
      <c r="I11293" s="28"/>
      <c r="J11293" s="28"/>
      <c r="K11293" s="28"/>
      <c r="L11293" s="28"/>
      <c r="M11293" s="28"/>
      <c r="N11293" s="28"/>
      <c r="O11293" s="28"/>
      <c r="P11293" s="28"/>
      <c r="Q11293" s="28"/>
      <c r="R11293" s="28"/>
    </row>
    <row r="11294" spans="2:18">
      <c r="B11294" s="28"/>
      <c r="C11294" s="28"/>
      <c r="D11294" s="28"/>
      <c r="E11294" s="28"/>
      <c r="F11294" s="28"/>
      <c r="G11294" s="28"/>
      <c r="H11294" s="28"/>
      <c r="I11294" s="28"/>
      <c r="J11294" s="28"/>
      <c r="K11294" s="28"/>
      <c r="L11294" s="28"/>
      <c r="M11294" s="28"/>
      <c r="N11294" s="28"/>
      <c r="O11294" s="28"/>
      <c r="P11294" s="28"/>
      <c r="Q11294" s="28"/>
      <c r="R11294" s="28"/>
    </row>
    <row r="11295" spans="2:18">
      <c r="B11295" s="28"/>
      <c r="C11295" s="28"/>
      <c r="D11295" s="28"/>
      <c r="E11295" s="28"/>
      <c r="F11295" s="28"/>
      <c r="G11295" s="28"/>
      <c r="H11295" s="28"/>
      <c r="I11295" s="28"/>
      <c r="J11295" s="28"/>
      <c r="K11295" s="28"/>
      <c r="L11295" s="28"/>
      <c r="M11295" s="28"/>
      <c r="N11295" s="28"/>
      <c r="O11295" s="28"/>
      <c r="P11295" s="28"/>
      <c r="Q11295" s="28"/>
      <c r="R11295" s="28"/>
    </row>
    <row r="11296" spans="2:18">
      <c r="B11296" s="28"/>
      <c r="C11296" s="28"/>
      <c r="D11296" s="28"/>
      <c r="E11296" s="28"/>
      <c r="F11296" s="28"/>
      <c r="G11296" s="28"/>
      <c r="H11296" s="28"/>
      <c r="I11296" s="28"/>
      <c r="J11296" s="28"/>
      <c r="K11296" s="28"/>
      <c r="L11296" s="28"/>
      <c r="M11296" s="28"/>
      <c r="N11296" s="28"/>
      <c r="O11296" s="28"/>
      <c r="P11296" s="28"/>
      <c r="Q11296" s="28"/>
      <c r="R11296" s="28"/>
    </row>
    <row r="11297" spans="2:18">
      <c r="B11297" s="28"/>
      <c r="C11297" s="28"/>
      <c r="D11297" s="28"/>
      <c r="E11297" s="28"/>
      <c r="F11297" s="28"/>
      <c r="G11297" s="28"/>
      <c r="H11297" s="28"/>
      <c r="I11297" s="28"/>
      <c r="J11297" s="28"/>
      <c r="K11297" s="28"/>
      <c r="L11297" s="28"/>
      <c r="M11297" s="28"/>
      <c r="N11297" s="28"/>
      <c r="O11297" s="28"/>
      <c r="P11297" s="28"/>
      <c r="Q11297" s="28"/>
      <c r="R11297" s="28"/>
    </row>
    <row r="11298" spans="2:18">
      <c r="B11298" s="28"/>
      <c r="C11298" s="28"/>
      <c r="D11298" s="28"/>
      <c r="E11298" s="28"/>
      <c r="F11298" s="28"/>
      <c r="G11298" s="28"/>
      <c r="H11298" s="28"/>
      <c r="I11298" s="28"/>
      <c r="J11298" s="28"/>
      <c r="K11298" s="28"/>
      <c r="L11298" s="28"/>
      <c r="M11298" s="28"/>
      <c r="N11298" s="28"/>
      <c r="O11298" s="28"/>
      <c r="P11298" s="28"/>
      <c r="Q11298" s="28"/>
      <c r="R11298" s="28"/>
    </row>
    <row r="11299" spans="2:18">
      <c r="B11299" s="28"/>
      <c r="C11299" s="28"/>
      <c r="D11299" s="28"/>
      <c r="E11299" s="28"/>
      <c r="F11299" s="28"/>
      <c r="G11299" s="28"/>
      <c r="H11299" s="28"/>
      <c r="I11299" s="28"/>
      <c r="J11299" s="28"/>
      <c r="K11299" s="28"/>
      <c r="L11299" s="28"/>
      <c r="M11299" s="28"/>
      <c r="N11299" s="28"/>
      <c r="O11299" s="28"/>
      <c r="P11299" s="28"/>
      <c r="Q11299" s="28"/>
      <c r="R11299" s="28"/>
    </row>
    <row r="11300" spans="2:18">
      <c r="B11300" s="28"/>
      <c r="C11300" s="28"/>
      <c r="D11300" s="28"/>
      <c r="E11300" s="28"/>
      <c r="F11300" s="28"/>
      <c r="G11300" s="28"/>
      <c r="H11300" s="28"/>
      <c r="I11300" s="28"/>
      <c r="J11300" s="28"/>
      <c r="K11300" s="28"/>
      <c r="L11300" s="28"/>
      <c r="M11300" s="28"/>
      <c r="N11300" s="28"/>
      <c r="O11300" s="28"/>
      <c r="P11300" s="28"/>
      <c r="Q11300" s="28"/>
      <c r="R11300" s="28"/>
    </row>
    <row r="11301" spans="2:18">
      <c r="B11301" s="28"/>
      <c r="C11301" s="28"/>
      <c r="D11301" s="28"/>
      <c r="E11301" s="28"/>
      <c r="F11301" s="28"/>
      <c r="G11301" s="28"/>
      <c r="H11301" s="28"/>
      <c r="I11301" s="28"/>
      <c r="J11301" s="28"/>
      <c r="K11301" s="28"/>
      <c r="L11301" s="28"/>
      <c r="M11301" s="28"/>
      <c r="N11301" s="28"/>
      <c r="O11301" s="28"/>
      <c r="P11301" s="28"/>
      <c r="Q11301" s="28"/>
      <c r="R11301" s="28"/>
    </row>
    <row r="11302" spans="2:18">
      <c r="B11302" s="28"/>
      <c r="C11302" s="28"/>
      <c r="D11302" s="28"/>
      <c r="E11302" s="28"/>
      <c r="F11302" s="28"/>
      <c r="G11302" s="28"/>
      <c r="H11302" s="28"/>
      <c r="I11302" s="28"/>
      <c r="J11302" s="28"/>
      <c r="K11302" s="28"/>
      <c r="L11302" s="28"/>
      <c r="M11302" s="28"/>
      <c r="N11302" s="28"/>
      <c r="O11302" s="28"/>
      <c r="P11302" s="28"/>
      <c r="Q11302" s="28"/>
      <c r="R11302" s="28"/>
    </row>
    <row r="11303" spans="2:18">
      <c r="B11303" s="28"/>
      <c r="C11303" s="28"/>
      <c r="D11303" s="28"/>
      <c r="E11303" s="28"/>
      <c r="F11303" s="28"/>
      <c r="G11303" s="28"/>
      <c r="H11303" s="28"/>
      <c r="I11303" s="28"/>
      <c r="J11303" s="28"/>
      <c r="K11303" s="28"/>
      <c r="L11303" s="28"/>
      <c r="M11303" s="28"/>
      <c r="N11303" s="28"/>
      <c r="O11303" s="28"/>
      <c r="P11303" s="28"/>
      <c r="Q11303" s="28"/>
      <c r="R11303" s="28"/>
    </row>
    <row r="11304" spans="2:18">
      <c r="B11304" s="28"/>
      <c r="C11304" s="28"/>
      <c r="D11304" s="28"/>
      <c r="E11304" s="28"/>
      <c r="F11304" s="28"/>
      <c r="G11304" s="28"/>
      <c r="H11304" s="28"/>
      <c r="I11304" s="28"/>
      <c r="J11304" s="28"/>
      <c r="K11304" s="28"/>
      <c r="L11304" s="28"/>
      <c r="M11304" s="28"/>
      <c r="N11304" s="28"/>
      <c r="O11304" s="28"/>
      <c r="P11304" s="28"/>
      <c r="Q11304" s="28"/>
      <c r="R11304" s="28"/>
    </row>
    <row r="11305" spans="2:18">
      <c r="B11305" s="28"/>
      <c r="C11305" s="28"/>
      <c r="D11305" s="28"/>
      <c r="E11305" s="28"/>
      <c r="F11305" s="28"/>
      <c r="G11305" s="28"/>
      <c r="H11305" s="28"/>
      <c r="I11305" s="28"/>
      <c r="J11305" s="28"/>
      <c r="K11305" s="28"/>
      <c r="L11305" s="28"/>
      <c r="M11305" s="28"/>
      <c r="N11305" s="28"/>
      <c r="O11305" s="28"/>
      <c r="P11305" s="28"/>
      <c r="Q11305" s="28"/>
      <c r="R11305" s="28"/>
    </row>
    <row r="11306" spans="2:18">
      <c r="B11306" s="28"/>
      <c r="C11306" s="28"/>
      <c r="D11306" s="28"/>
      <c r="E11306" s="28"/>
      <c r="F11306" s="28"/>
      <c r="G11306" s="28"/>
      <c r="H11306" s="28"/>
      <c r="I11306" s="28"/>
      <c r="J11306" s="28"/>
      <c r="K11306" s="28"/>
      <c r="L11306" s="28"/>
      <c r="M11306" s="28"/>
      <c r="N11306" s="28"/>
      <c r="O11306" s="28"/>
      <c r="P11306" s="28"/>
      <c r="Q11306" s="28"/>
      <c r="R11306" s="28"/>
    </row>
    <row r="11307" spans="2:18">
      <c r="B11307" s="28"/>
      <c r="C11307" s="28"/>
      <c r="D11307" s="28"/>
      <c r="E11307" s="28"/>
      <c r="F11307" s="28"/>
      <c r="G11307" s="28"/>
      <c r="H11307" s="28"/>
      <c r="I11307" s="28"/>
      <c r="J11307" s="28"/>
      <c r="K11307" s="28"/>
      <c r="L11307" s="28"/>
      <c r="M11307" s="28"/>
      <c r="N11307" s="28"/>
      <c r="O11307" s="28"/>
      <c r="P11307" s="28"/>
      <c r="Q11307" s="28"/>
      <c r="R11307" s="28"/>
    </row>
    <row r="11308" spans="2:18">
      <c r="B11308" s="28"/>
      <c r="C11308" s="28"/>
      <c r="D11308" s="28"/>
      <c r="E11308" s="28"/>
      <c r="F11308" s="28"/>
      <c r="G11308" s="28"/>
      <c r="H11308" s="28"/>
      <c r="I11308" s="28"/>
      <c r="J11308" s="28"/>
      <c r="K11308" s="28"/>
      <c r="L11308" s="28"/>
      <c r="M11308" s="28"/>
      <c r="N11308" s="28"/>
      <c r="O11308" s="28"/>
      <c r="P11308" s="28"/>
      <c r="Q11308" s="28"/>
      <c r="R11308" s="28"/>
    </row>
    <row r="11309" spans="2:18">
      <c r="B11309" s="28"/>
      <c r="C11309" s="28"/>
      <c r="D11309" s="28"/>
      <c r="E11309" s="28"/>
      <c r="F11309" s="28"/>
      <c r="G11309" s="28"/>
      <c r="H11309" s="28"/>
      <c r="I11309" s="28"/>
      <c r="J11309" s="28"/>
      <c r="K11309" s="28"/>
      <c r="L11309" s="28"/>
      <c r="M11309" s="28"/>
      <c r="N11309" s="28"/>
      <c r="O11309" s="28"/>
      <c r="P11309" s="28"/>
      <c r="Q11309" s="28"/>
      <c r="R11309" s="28"/>
    </row>
    <row r="11310" spans="2:18">
      <c r="B11310" s="28"/>
      <c r="C11310" s="28"/>
      <c r="D11310" s="28"/>
      <c r="E11310" s="28"/>
      <c r="F11310" s="28"/>
      <c r="G11310" s="28"/>
      <c r="H11310" s="28"/>
      <c r="I11310" s="28"/>
      <c r="J11310" s="28"/>
      <c r="K11310" s="28"/>
      <c r="L11310" s="28"/>
      <c r="M11310" s="28"/>
      <c r="N11310" s="28"/>
      <c r="O11310" s="28"/>
      <c r="P11310" s="28"/>
      <c r="Q11310" s="28"/>
      <c r="R11310" s="28"/>
    </row>
    <row r="11311" spans="2:18">
      <c r="B11311" s="28"/>
      <c r="C11311" s="28"/>
      <c r="D11311" s="28"/>
      <c r="E11311" s="28"/>
      <c r="F11311" s="28"/>
      <c r="G11311" s="28"/>
      <c r="H11311" s="28"/>
      <c r="I11311" s="28"/>
      <c r="J11311" s="28"/>
      <c r="K11311" s="28"/>
      <c r="L11311" s="28"/>
      <c r="M11311" s="28"/>
      <c r="N11311" s="28"/>
      <c r="O11311" s="28"/>
      <c r="P11311" s="28"/>
      <c r="Q11311" s="28"/>
      <c r="R11311" s="28"/>
    </row>
    <row r="11312" spans="2:18">
      <c r="B11312" s="28"/>
      <c r="C11312" s="28"/>
      <c r="D11312" s="28"/>
      <c r="E11312" s="28"/>
      <c r="F11312" s="28"/>
      <c r="G11312" s="28"/>
      <c r="H11312" s="28"/>
      <c r="I11312" s="28"/>
      <c r="J11312" s="28"/>
      <c r="K11312" s="28"/>
      <c r="L11312" s="28"/>
      <c r="M11312" s="28"/>
      <c r="N11312" s="28"/>
      <c r="O11312" s="28"/>
      <c r="P11312" s="28"/>
      <c r="Q11312" s="28"/>
      <c r="R11312" s="28"/>
    </row>
    <row r="11313" spans="2:18">
      <c r="B11313" s="28"/>
      <c r="C11313" s="28"/>
      <c r="D11313" s="28"/>
      <c r="E11313" s="28"/>
      <c r="F11313" s="28"/>
      <c r="G11313" s="28"/>
      <c r="H11313" s="28"/>
      <c r="I11313" s="28"/>
      <c r="J11313" s="28"/>
      <c r="K11313" s="28"/>
      <c r="L11313" s="28"/>
      <c r="M11313" s="28"/>
      <c r="N11313" s="28"/>
      <c r="O11313" s="28"/>
      <c r="P11313" s="28"/>
      <c r="Q11313" s="28"/>
      <c r="R11313" s="28"/>
    </row>
    <row r="11314" spans="2:18">
      <c r="B11314" s="28"/>
      <c r="C11314" s="28"/>
      <c r="D11314" s="28"/>
      <c r="E11314" s="28"/>
      <c r="F11314" s="28"/>
      <c r="G11314" s="28"/>
      <c r="H11314" s="28"/>
      <c r="I11314" s="28"/>
      <c r="J11314" s="28"/>
      <c r="K11314" s="28"/>
      <c r="L11314" s="28"/>
      <c r="M11314" s="28"/>
      <c r="N11314" s="28"/>
      <c r="O11314" s="28"/>
      <c r="P11314" s="28"/>
      <c r="Q11314" s="28"/>
      <c r="R11314" s="28"/>
    </row>
    <row r="11315" spans="2:18">
      <c r="B11315" s="28"/>
      <c r="C11315" s="28"/>
      <c r="D11315" s="28"/>
      <c r="E11315" s="28"/>
      <c r="F11315" s="28"/>
      <c r="G11315" s="28"/>
      <c r="H11315" s="28"/>
      <c r="I11315" s="28"/>
      <c r="J11315" s="28"/>
      <c r="K11315" s="28"/>
      <c r="L11315" s="28"/>
      <c r="M11315" s="28"/>
      <c r="N11315" s="28"/>
      <c r="O11315" s="28"/>
      <c r="P11315" s="28"/>
      <c r="Q11315" s="28"/>
      <c r="R11315" s="28"/>
    </row>
    <row r="11316" spans="2:18">
      <c r="B11316" s="28"/>
      <c r="C11316" s="28"/>
      <c r="D11316" s="28"/>
      <c r="E11316" s="28"/>
      <c r="F11316" s="28"/>
      <c r="G11316" s="28"/>
      <c r="H11316" s="28"/>
      <c r="I11316" s="28"/>
      <c r="J11316" s="28"/>
      <c r="K11316" s="28"/>
      <c r="L11316" s="28"/>
      <c r="M11316" s="28"/>
      <c r="N11316" s="28"/>
      <c r="O11316" s="28"/>
      <c r="P11316" s="28"/>
      <c r="Q11316" s="28"/>
      <c r="R11316" s="28"/>
    </row>
    <row r="11317" spans="2:18">
      <c r="B11317" s="28"/>
      <c r="C11317" s="28"/>
      <c r="D11317" s="28"/>
      <c r="E11317" s="28"/>
      <c r="F11317" s="28"/>
      <c r="G11317" s="28"/>
      <c r="H11317" s="28"/>
      <c r="I11317" s="28"/>
      <c r="J11317" s="28"/>
      <c r="K11317" s="28"/>
      <c r="L11317" s="28"/>
      <c r="M11317" s="28"/>
      <c r="N11317" s="28"/>
      <c r="O11317" s="28"/>
      <c r="P11317" s="28"/>
      <c r="Q11317" s="28"/>
      <c r="R11317" s="28"/>
    </row>
    <row r="11318" spans="2:18">
      <c r="B11318" s="28"/>
      <c r="C11318" s="28"/>
      <c r="D11318" s="28"/>
      <c r="E11318" s="28"/>
      <c r="F11318" s="28"/>
      <c r="G11318" s="28"/>
      <c r="H11318" s="28"/>
      <c r="I11318" s="28"/>
      <c r="J11318" s="28"/>
      <c r="K11318" s="28"/>
      <c r="L11318" s="28"/>
      <c r="M11318" s="28"/>
      <c r="N11318" s="28"/>
      <c r="O11318" s="28"/>
      <c r="P11318" s="28"/>
      <c r="Q11318" s="28"/>
      <c r="R11318" s="28"/>
    </row>
    <row r="11319" spans="2:18">
      <c r="B11319" s="28"/>
      <c r="C11319" s="28"/>
      <c r="D11319" s="28"/>
      <c r="E11319" s="28"/>
      <c r="F11319" s="28"/>
      <c r="G11319" s="28"/>
      <c r="H11319" s="28"/>
      <c r="I11319" s="28"/>
      <c r="J11319" s="28"/>
      <c r="K11319" s="28"/>
      <c r="L11319" s="28"/>
      <c r="M11319" s="28"/>
      <c r="N11319" s="28"/>
      <c r="O11319" s="28"/>
      <c r="P11319" s="28"/>
      <c r="Q11319" s="28"/>
      <c r="R11319" s="28"/>
    </row>
    <row r="11320" spans="2:18">
      <c r="B11320" s="28"/>
      <c r="C11320" s="28"/>
      <c r="D11320" s="28"/>
      <c r="E11320" s="28"/>
      <c r="F11320" s="28"/>
      <c r="G11320" s="28"/>
      <c r="H11320" s="28"/>
      <c r="I11320" s="28"/>
      <c r="J11320" s="28"/>
      <c r="K11320" s="28"/>
      <c r="L11320" s="28"/>
      <c r="M11320" s="28"/>
      <c r="N11320" s="28"/>
      <c r="O11320" s="28"/>
      <c r="P11320" s="28"/>
      <c r="Q11320" s="28"/>
      <c r="R11320" s="28"/>
    </row>
    <row r="11321" spans="2:18">
      <c r="B11321" s="28"/>
      <c r="C11321" s="28"/>
      <c r="D11321" s="28"/>
      <c r="E11321" s="28"/>
      <c r="F11321" s="28"/>
      <c r="G11321" s="28"/>
      <c r="H11321" s="28"/>
      <c r="I11321" s="28"/>
      <c r="J11321" s="28"/>
      <c r="K11321" s="28"/>
      <c r="L11321" s="28"/>
      <c r="M11321" s="28"/>
      <c r="N11321" s="28"/>
      <c r="O11321" s="28"/>
      <c r="P11321" s="28"/>
      <c r="Q11321" s="28"/>
      <c r="R11321" s="28"/>
    </row>
    <row r="11322" spans="2:18">
      <c r="B11322" s="28"/>
      <c r="C11322" s="28"/>
      <c r="D11322" s="28"/>
      <c r="E11322" s="28"/>
      <c r="F11322" s="28"/>
      <c r="G11322" s="28"/>
      <c r="H11322" s="28"/>
      <c r="I11322" s="28"/>
      <c r="J11322" s="28"/>
      <c r="K11322" s="28"/>
      <c r="L11322" s="28"/>
      <c r="M11322" s="28"/>
      <c r="N11322" s="28"/>
      <c r="O11322" s="28"/>
      <c r="P11322" s="28"/>
      <c r="Q11322" s="28"/>
      <c r="R11322" s="28"/>
    </row>
    <row r="11323" spans="2:18">
      <c r="B11323" s="28"/>
      <c r="C11323" s="28"/>
      <c r="D11323" s="28"/>
      <c r="E11323" s="28"/>
      <c r="F11323" s="28"/>
      <c r="G11323" s="28"/>
      <c r="H11323" s="28"/>
      <c r="I11323" s="28"/>
      <c r="J11323" s="28"/>
      <c r="K11323" s="28"/>
      <c r="L11323" s="28"/>
      <c r="M11323" s="28"/>
      <c r="N11323" s="28"/>
      <c r="O11323" s="28"/>
      <c r="P11323" s="28"/>
      <c r="Q11323" s="28"/>
      <c r="R11323" s="28"/>
    </row>
    <row r="11324" spans="2:18">
      <c r="B11324" s="28"/>
      <c r="C11324" s="28"/>
      <c r="D11324" s="28"/>
      <c r="E11324" s="28"/>
      <c r="F11324" s="28"/>
      <c r="G11324" s="28"/>
      <c r="H11324" s="28"/>
      <c r="I11324" s="28"/>
      <c r="J11324" s="28"/>
      <c r="K11324" s="28"/>
      <c r="L11324" s="28"/>
      <c r="M11324" s="28"/>
      <c r="N11324" s="28"/>
      <c r="O11324" s="28"/>
      <c r="P11324" s="28"/>
      <c r="Q11324" s="28"/>
      <c r="R11324" s="28"/>
    </row>
    <row r="11325" spans="2:18">
      <c r="B11325" s="28"/>
      <c r="C11325" s="28"/>
      <c r="D11325" s="28"/>
      <c r="E11325" s="28"/>
      <c r="F11325" s="28"/>
      <c r="G11325" s="28"/>
      <c r="H11325" s="28"/>
      <c r="I11325" s="28"/>
      <c r="J11325" s="28"/>
      <c r="K11325" s="28"/>
      <c r="L11325" s="28"/>
      <c r="M11325" s="28"/>
      <c r="N11325" s="28"/>
      <c r="O11325" s="28"/>
      <c r="P11325" s="28"/>
      <c r="Q11325" s="28"/>
      <c r="R11325" s="28"/>
    </row>
    <row r="11326" spans="2:18">
      <c r="B11326" s="28"/>
      <c r="C11326" s="28"/>
      <c r="D11326" s="28"/>
      <c r="E11326" s="28"/>
      <c r="F11326" s="28"/>
      <c r="G11326" s="28"/>
      <c r="H11326" s="28"/>
      <c r="I11326" s="28"/>
      <c r="J11326" s="28"/>
      <c r="K11326" s="28"/>
      <c r="L11326" s="28"/>
      <c r="M11326" s="28"/>
      <c r="N11326" s="28"/>
      <c r="O11326" s="28"/>
      <c r="P11326" s="28"/>
      <c r="Q11326" s="28"/>
      <c r="R11326" s="28"/>
    </row>
    <row r="11327" spans="2:18">
      <c r="B11327" s="28"/>
      <c r="C11327" s="28"/>
      <c r="D11327" s="28"/>
      <c r="E11327" s="28"/>
      <c r="F11327" s="28"/>
      <c r="G11327" s="28"/>
      <c r="H11327" s="28"/>
      <c r="I11327" s="28"/>
      <c r="J11327" s="28"/>
      <c r="K11327" s="28"/>
      <c r="L11327" s="28"/>
      <c r="M11327" s="28"/>
      <c r="N11327" s="28"/>
      <c r="O11327" s="28"/>
      <c r="P11327" s="28"/>
      <c r="Q11327" s="28"/>
      <c r="R11327" s="28"/>
    </row>
    <row r="11328" spans="2:18">
      <c r="B11328" s="28"/>
      <c r="C11328" s="28"/>
      <c r="D11328" s="28"/>
      <c r="E11328" s="28"/>
      <c r="F11328" s="28"/>
      <c r="G11328" s="28"/>
      <c r="H11328" s="28"/>
      <c r="I11328" s="28"/>
      <c r="J11328" s="28"/>
      <c r="K11328" s="28"/>
      <c r="L11328" s="28"/>
      <c r="M11328" s="28"/>
      <c r="N11328" s="28"/>
      <c r="O11328" s="28"/>
      <c r="P11328" s="28"/>
      <c r="Q11328" s="28"/>
      <c r="R11328" s="28"/>
    </row>
    <row r="11329" spans="2:18">
      <c r="B11329" s="28"/>
      <c r="C11329" s="28"/>
      <c r="D11329" s="28"/>
      <c r="E11329" s="28"/>
      <c r="F11329" s="28"/>
      <c r="G11329" s="28"/>
      <c r="H11329" s="28"/>
      <c r="I11329" s="28"/>
      <c r="J11329" s="28"/>
      <c r="K11329" s="28"/>
      <c r="L11329" s="28"/>
      <c r="M11329" s="28"/>
      <c r="N11329" s="28"/>
      <c r="O11329" s="28"/>
      <c r="P11329" s="28"/>
      <c r="Q11329" s="28"/>
      <c r="R11329" s="28"/>
    </row>
    <row r="11330" spans="2:18">
      <c r="B11330" s="28"/>
      <c r="C11330" s="28"/>
      <c r="D11330" s="28"/>
      <c r="E11330" s="28"/>
      <c r="F11330" s="28"/>
      <c r="G11330" s="28"/>
      <c r="H11330" s="28"/>
      <c r="I11330" s="28"/>
      <c r="J11330" s="28"/>
      <c r="K11330" s="28"/>
      <c r="L11330" s="28"/>
      <c r="M11330" s="28"/>
      <c r="N11330" s="28"/>
      <c r="O11330" s="28"/>
      <c r="P11330" s="28"/>
      <c r="Q11330" s="28"/>
      <c r="R11330" s="28"/>
    </row>
    <row r="11331" spans="2:18">
      <c r="B11331" s="28"/>
      <c r="C11331" s="28"/>
      <c r="D11331" s="28"/>
      <c r="E11331" s="28"/>
      <c r="F11331" s="28"/>
      <c r="G11331" s="28"/>
      <c r="H11331" s="28"/>
      <c r="I11331" s="28"/>
      <c r="J11331" s="28"/>
      <c r="K11331" s="28"/>
      <c r="L11331" s="28"/>
      <c r="M11331" s="28"/>
      <c r="N11331" s="28"/>
      <c r="O11331" s="28"/>
      <c r="P11331" s="28"/>
      <c r="Q11331" s="28"/>
      <c r="R11331" s="28"/>
    </row>
    <row r="11332" spans="2:18">
      <c r="B11332" s="28"/>
      <c r="C11332" s="28"/>
      <c r="D11332" s="28"/>
      <c r="E11332" s="28"/>
      <c r="F11332" s="28"/>
      <c r="G11332" s="28"/>
      <c r="H11332" s="28"/>
      <c r="I11332" s="28"/>
      <c r="J11332" s="28"/>
      <c r="K11332" s="28"/>
      <c r="L11332" s="28"/>
      <c r="M11332" s="28"/>
      <c r="N11332" s="28"/>
      <c r="O11332" s="28"/>
      <c r="P11332" s="28"/>
      <c r="Q11332" s="28"/>
      <c r="R11332" s="28"/>
    </row>
    <row r="11333" spans="2:18">
      <c r="B11333" s="28"/>
      <c r="C11333" s="28"/>
      <c r="D11333" s="28"/>
      <c r="E11333" s="28"/>
      <c r="F11333" s="28"/>
      <c r="G11333" s="28"/>
      <c r="H11333" s="28"/>
      <c r="I11333" s="28"/>
      <c r="J11333" s="28"/>
      <c r="K11333" s="28"/>
      <c r="L11333" s="28"/>
      <c r="M11333" s="28"/>
      <c r="N11333" s="28"/>
      <c r="O11333" s="28"/>
      <c r="P11333" s="28"/>
      <c r="Q11333" s="28"/>
      <c r="R11333" s="28"/>
    </row>
    <row r="11334" spans="2:18">
      <c r="B11334" s="28"/>
      <c r="C11334" s="28"/>
      <c r="D11334" s="28"/>
      <c r="E11334" s="28"/>
      <c r="F11334" s="28"/>
      <c r="G11334" s="28"/>
      <c r="H11334" s="28"/>
      <c r="I11334" s="28"/>
      <c r="J11334" s="28"/>
      <c r="K11334" s="28"/>
      <c r="L11334" s="28"/>
      <c r="M11334" s="28"/>
      <c r="N11334" s="28"/>
      <c r="O11334" s="28"/>
      <c r="P11334" s="28"/>
      <c r="Q11334" s="28"/>
      <c r="R11334" s="28"/>
    </row>
    <row r="11335" spans="2:18">
      <c r="B11335" s="28"/>
      <c r="C11335" s="28"/>
      <c r="D11335" s="28"/>
      <c r="E11335" s="28"/>
      <c r="F11335" s="28"/>
      <c r="G11335" s="28"/>
      <c r="H11335" s="28"/>
      <c r="I11335" s="28"/>
      <c r="J11335" s="28"/>
      <c r="K11335" s="28"/>
      <c r="L11335" s="28"/>
      <c r="M11335" s="28"/>
      <c r="N11335" s="28"/>
      <c r="O11335" s="28"/>
      <c r="P11335" s="28"/>
      <c r="Q11335" s="28"/>
      <c r="R11335" s="28"/>
    </row>
    <row r="11336" spans="2:18">
      <c r="B11336" s="28"/>
      <c r="C11336" s="28"/>
      <c r="D11336" s="28"/>
      <c r="E11336" s="28"/>
      <c r="F11336" s="28"/>
      <c r="G11336" s="28"/>
      <c r="H11336" s="28"/>
      <c r="I11336" s="28"/>
      <c r="J11336" s="28"/>
      <c r="K11336" s="28"/>
      <c r="L11336" s="28"/>
      <c r="M11336" s="28"/>
      <c r="N11336" s="28"/>
      <c r="O11336" s="28"/>
      <c r="P11336" s="28"/>
      <c r="Q11336" s="28"/>
      <c r="R11336" s="28"/>
    </row>
    <row r="11337" spans="2:18">
      <c r="B11337" s="28"/>
      <c r="C11337" s="28"/>
      <c r="D11337" s="28"/>
      <c r="E11337" s="28"/>
      <c r="F11337" s="28"/>
      <c r="G11337" s="28"/>
      <c r="H11337" s="28"/>
      <c r="I11337" s="28"/>
      <c r="J11337" s="28"/>
      <c r="K11337" s="28"/>
      <c r="L11337" s="28"/>
      <c r="M11337" s="28"/>
      <c r="N11337" s="28"/>
      <c r="O11337" s="28"/>
      <c r="P11337" s="28"/>
      <c r="Q11337" s="28"/>
      <c r="R11337" s="28"/>
    </row>
    <row r="11338" spans="2:18">
      <c r="B11338" s="28"/>
      <c r="C11338" s="28"/>
      <c r="D11338" s="28"/>
      <c r="E11338" s="28"/>
      <c r="F11338" s="28"/>
      <c r="G11338" s="28"/>
      <c r="H11338" s="28"/>
      <c r="I11338" s="28"/>
      <c r="J11338" s="28"/>
      <c r="K11338" s="28"/>
      <c r="L11338" s="28"/>
      <c r="M11338" s="28"/>
      <c r="N11338" s="28"/>
      <c r="O11338" s="28"/>
      <c r="P11338" s="28"/>
      <c r="Q11338" s="28"/>
      <c r="R11338" s="28"/>
    </row>
    <row r="11339" spans="2:18">
      <c r="B11339" s="28"/>
      <c r="C11339" s="28"/>
      <c r="D11339" s="28"/>
      <c r="E11339" s="28"/>
      <c r="F11339" s="28"/>
      <c r="G11339" s="28"/>
      <c r="H11339" s="28"/>
      <c r="I11339" s="28"/>
      <c r="J11339" s="28"/>
      <c r="K11339" s="28"/>
      <c r="L11339" s="28"/>
      <c r="M11339" s="28"/>
      <c r="N11339" s="28"/>
      <c r="O11339" s="28"/>
      <c r="P11339" s="28"/>
      <c r="Q11339" s="28"/>
      <c r="R11339" s="28"/>
    </row>
    <row r="11340" spans="2:18">
      <c r="B11340" s="28"/>
      <c r="C11340" s="28"/>
      <c r="D11340" s="28"/>
      <c r="E11340" s="28"/>
      <c r="F11340" s="28"/>
      <c r="G11340" s="28"/>
      <c r="H11340" s="28"/>
      <c r="I11340" s="28"/>
      <c r="J11340" s="28"/>
      <c r="K11340" s="28"/>
      <c r="L11340" s="28"/>
      <c r="M11340" s="28"/>
      <c r="N11340" s="28"/>
      <c r="O11340" s="28"/>
      <c r="P11340" s="28"/>
      <c r="Q11340" s="28"/>
      <c r="R11340" s="28"/>
    </row>
    <row r="11341" spans="2:18">
      <c r="B11341" s="28"/>
      <c r="C11341" s="28"/>
      <c r="D11341" s="28"/>
      <c r="E11341" s="28"/>
      <c r="F11341" s="28"/>
      <c r="G11341" s="28"/>
      <c r="H11341" s="28"/>
      <c r="I11341" s="28"/>
      <c r="J11341" s="28"/>
      <c r="K11341" s="28"/>
      <c r="L11341" s="28"/>
      <c r="M11341" s="28"/>
      <c r="N11341" s="28"/>
      <c r="O11341" s="28"/>
      <c r="P11341" s="28"/>
      <c r="Q11341" s="28"/>
      <c r="R11341" s="28"/>
    </row>
    <row r="11342" spans="2:18">
      <c r="B11342" s="28"/>
      <c r="C11342" s="28"/>
      <c r="D11342" s="28"/>
      <c r="E11342" s="28"/>
      <c r="F11342" s="28"/>
      <c r="G11342" s="28"/>
      <c r="H11342" s="28"/>
      <c r="I11342" s="28"/>
      <c r="J11342" s="28"/>
      <c r="K11342" s="28"/>
      <c r="L11342" s="28"/>
      <c r="M11342" s="28"/>
      <c r="N11342" s="28"/>
      <c r="O11342" s="28"/>
      <c r="P11342" s="28"/>
      <c r="Q11342" s="28"/>
      <c r="R11342" s="28"/>
    </row>
    <row r="11343" spans="2:18">
      <c r="B11343" s="28"/>
      <c r="C11343" s="28"/>
      <c r="D11343" s="28"/>
      <c r="E11343" s="28"/>
      <c r="F11343" s="28"/>
      <c r="G11343" s="28"/>
      <c r="H11343" s="28"/>
      <c r="I11343" s="28"/>
      <c r="J11343" s="28"/>
      <c r="K11343" s="28"/>
      <c r="L11343" s="28"/>
      <c r="M11343" s="28"/>
      <c r="N11343" s="28"/>
      <c r="O11343" s="28"/>
      <c r="P11343" s="28"/>
      <c r="Q11343" s="28"/>
      <c r="R11343" s="28"/>
    </row>
    <row r="11344" spans="2:18">
      <c r="B11344" s="28"/>
      <c r="C11344" s="28"/>
      <c r="D11344" s="28"/>
      <c r="E11344" s="28"/>
      <c r="F11344" s="28"/>
      <c r="G11344" s="28"/>
      <c r="H11344" s="28"/>
      <c r="I11344" s="28"/>
      <c r="J11344" s="28"/>
      <c r="K11344" s="28"/>
      <c r="L11344" s="28"/>
      <c r="M11344" s="28"/>
      <c r="N11344" s="28"/>
      <c r="O11344" s="28"/>
      <c r="P11344" s="28"/>
      <c r="Q11344" s="28"/>
      <c r="R11344" s="28"/>
    </row>
    <row r="11345" spans="2:18">
      <c r="B11345" s="28"/>
      <c r="C11345" s="28"/>
      <c r="D11345" s="28"/>
      <c r="E11345" s="28"/>
      <c r="F11345" s="28"/>
      <c r="G11345" s="28"/>
      <c r="H11345" s="28"/>
      <c r="I11345" s="28"/>
      <c r="J11345" s="28"/>
      <c r="K11345" s="28"/>
      <c r="L11345" s="28"/>
      <c r="M11345" s="28"/>
      <c r="N11345" s="28"/>
      <c r="O11345" s="28"/>
      <c r="P11345" s="28"/>
      <c r="Q11345" s="28"/>
      <c r="R11345" s="28"/>
    </row>
    <row r="11346" spans="2:18">
      <c r="B11346" s="28"/>
      <c r="C11346" s="28"/>
      <c r="D11346" s="28"/>
      <c r="E11346" s="28"/>
      <c r="F11346" s="28"/>
      <c r="G11346" s="28"/>
      <c r="H11346" s="28"/>
      <c r="I11346" s="28"/>
      <c r="J11346" s="28"/>
      <c r="K11346" s="28"/>
      <c r="L11346" s="28"/>
      <c r="M11346" s="28"/>
      <c r="N11346" s="28"/>
      <c r="O11346" s="28"/>
      <c r="P11346" s="28"/>
      <c r="Q11346" s="28"/>
      <c r="R11346" s="28"/>
    </row>
    <row r="11347" spans="2:18">
      <c r="B11347" s="28"/>
      <c r="C11347" s="28"/>
      <c r="D11347" s="28"/>
      <c r="E11347" s="28"/>
      <c r="F11347" s="28"/>
      <c r="G11347" s="28"/>
      <c r="H11347" s="28"/>
      <c r="I11347" s="28"/>
      <c r="J11347" s="28"/>
      <c r="K11347" s="28"/>
      <c r="L11347" s="28"/>
      <c r="M11347" s="28"/>
      <c r="N11347" s="28"/>
      <c r="O11347" s="28"/>
      <c r="P11347" s="28"/>
      <c r="Q11347" s="28"/>
      <c r="R11347" s="28"/>
    </row>
    <row r="11348" spans="2:18">
      <c r="B11348" s="28"/>
      <c r="C11348" s="28"/>
      <c r="D11348" s="28"/>
      <c r="E11348" s="28"/>
      <c r="F11348" s="28"/>
      <c r="G11348" s="28"/>
      <c r="H11348" s="28"/>
      <c r="I11348" s="28"/>
      <c r="J11348" s="28"/>
      <c r="K11348" s="28"/>
      <c r="L11348" s="28"/>
      <c r="M11348" s="28"/>
      <c r="N11348" s="28"/>
      <c r="O11348" s="28"/>
      <c r="P11348" s="28"/>
      <c r="Q11348" s="28"/>
      <c r="R11348" s="28"/>
    </row>
    <row r="11349" spans="2:18">
      <c r="B11349" s="28"/>
      <c r="C11349" s="28"/>
      <c r="D11349" s="28"/>
      <c r="E11349" s="28"/>
      <c r="F11349" s="28"/>
      <c r="G11349" s="28"/>
      <c r="H11349" s="28"/>
      <c r="I11349" s="28"/>
      <c r="J11349" s="28"/>
      <c r="K11349" s="28"/>
      <c r="L11349" s="28"/>
      <c r="M11349" s="28"/>
      <c r="N11349" s="28"/>
      <c r="O11349" s="28"/>
      <c r="P11349" s="28"/>
      <c r="Q11349" s="28"/>
      <c r="R11349" s="28"/>
    </row>
    <row r="11350" spans="2:18">
      <c r="B11350" s="28"/>
      <c r="C11350" s="28"/>
      <c r="D11350" s="28"/>
      <c r="E11350" s="28"/>
      <c r="F11350" s="28"/>
      <c r="G11350" s="28"/>
      <c r="H11350" s="28"/>
      <c r="I11350" s="28"/>
      <c r="J11350" s="28"/>
      <c r="K11350" s="28"/>
      <c r="L11350" s="28"/>
      <c r="M11350" s="28"/>
      <c r="N11350" s="28"/>
      <c r="O11350" s="28"/>
      <c r="P11350" s="28"/>
      <c r="Q11350" s="28"/>
      <c r="R11350" s="28"/>
    </row>
    <row r="11351" spans="2:18">
      <c r="B11351" s="28"/>
      <c r="C11351" s="28"/>
      <c r="D11351" s="28"/>
      <c r="E11351" s="28"/>
      <c r="F11351" s="28"/>
      <c r="G11351" s="28"/>
      <c r="H11351" s="28"/>
      <c r="I11351" s="28"/>
      <c r="J11351" s="28"/>
      <c r="K11351" s="28"/>
      <c r="L11351" s="28"/>
      <c r="M11351" s="28"/>
      <c r="N11351" s="28"/>
      <c r="O11351" s="28"/>
      <c r="P11351" s="28"/>
      <c r="Q11351" s="28"/>
      <c r="R11351" s="28"/>
    </row>
    <row r="11352" spans="2:18">
      <c r="B11352" s="28"/>
      <c r="C11352" s="28"/>
      <c r="D11352" s="28"/>
      <c r="E11352" s="28"/>
      <c r="F11352" s="28"/>
      <c r="G11352" s="28"/>
      <c r="H11352" s="28"/>
      <c r="I11352" s="28"/>
      <c r="J11352" s="28"/>
      <c r="K11352" s="28"/>
      <c r="L11352" s="28"/>
      <c r="M11352" s="28"/>
      <c r="N11352" s="28"/>
      <c r="O11352" s="28"/>
      <c r="P11352" s="28"/>
      <c r="Q11352" s="28"/>
      <c r="R11352" s="28"/>
    </row>
    <row r="11353" spans="2:18">
      <c r="B11353" s="28"/>
      <c r="C11353" s="28"/>
      <c r="D11353" s="28"/>
      <c r="E11353" s="28"/>
      <c r="F11353" s="28"/>
      <c r="G11353" s="28"/>
      <c r="H11353" s="28"/>
      <c r="I11353" s="28"/>
      <c r="J11353" s="28"/>
      <c r="K11353" s="28"/>
      <c r="L11353" s="28"/>
      <c r="M11353" s="28"/>
      <c r="N11353" s="28"/>
      <c r="O11353" s="28"/>
      <c r="P11353" s="28"/>
      <c r="Q11353" s="28"/>
      <c r="R11353" s="28"/>
    </row>
    <row r="11354" spans="2:18">
      <c r="B11354" s="28"/>
      <c r="C11354" s="28"/>
      <c r="D11354" s="28"/>
      <c r="E11354" s="28"/>
      <c r="F11354" s="28"/>
      <c r="G11354" s="28"/>
      <c r="H11354" s="28"/>
      <c r="I11354" s="28"/>
      <c r="J11354" s="28"/>
      <c r="K11354" s="28"/>
      <c r="L11354" s="28"/>
      <c r="M11354" s="28"/>
      <c r="N11354" s="28"/>
      <c r="O11354" s="28"/>
      <c r="P11354" s="28"/>
      <c r="Q11354" s="28"/>
      <c r="R11354" s="28"/>
    </row>
    <row r="11355" spans="2:18">
      <c r="B11355" s="28"/>
      <c r="C11355" s="28"/>
      <c r="D11355" s="28"/>
      <c r="E11355" s="28"/>
      <c r="F11355" s="28"/>
      <c r="G11355" s="28"/>
      <c r="H11355" s="28"/>
      <c r="I11355" s="28"/>
      <c r="J11355" s="28"/>
      <c r="K11355" s="28"/>
      <c r="L11355" s="28"/>
      <c r="M11355" s="28"/>
      <c r="N11355" s="28"/>
      <c r="O11355" s="28"/>
      <c r="P11355" s="28"/>
      <c r="Q11355" s="28"/>
      <c r="R11355" s="28"/>
    </row>
    <row r="11356" spans="2:18">
      <c r="B11356" s="28"/>
      <c r="C11356" s="28"/>
      <c r="D11356" s="28"/>
      <c r="E11356" s="28"/>
      <c r="F11356" s="28"/>
      <c r="G11356" s="28"/>
      <c r="H11356" s="28"/>
      <c r="I11356" s="28"/>
      <c r="J11356" s="28"/>
      <c r="K11356" s="28"/>
      <c r="L11356" s="28"/>
      <c r="M11356" s="28"/>
      <c r="N11356" s="28"/>
      <c r="O11356" s="28"/>
      <c r="P11356" s="28"/>
      <c r="Q11356" s="28"/>
      <c r="R11356" s="28"/>
    </row>
    <row r="11357" spans="2:18">
      <c r="B11357" s="28"/>
      <c r="C11357" s="28"/>
      <c r="D11357" s="28"/>
      <c r="E11357" s="28"/>
      <c r="F11357" s="28"/>
      <c r="G11357" s="28"/>
      <c r="H11357" s="28"/>
      <c r="I11357" s="28"/>
      <c r="J11357" s="28"/>
      <c r="K11357" s="28"/>
      <c r="L11357" s="28"/>
      <c r="M11357" s="28"/>
      <c r="N11357" s="28"/>
      <c r="O11357" s="28"/>
      <c r="P11357" s="28"/>
      <c r="Q11357" s="28"/>
      <c r="R11357" s="28"/>
    </row>
    <row r="11358" spans="2:18">
      <c r="B11358" s="28"/>
      <c r="C11358" s="28"/>
      <c r="D11358" s="28"/>
      <c r="E11358" s="28"/>
      <c r="F11358" s="28"/>
      <c r="G11358" s="28"/>
      <c r="H11358" s="28"/>
      <c r="I11358" s="28"/>
      <c r="J11358" s="28"/>
      <c r="K11358" s="28"/>
      <c r="L11358" s="28"/>
      <c r="M11358" s="28"/>
      <c r="N11358" s="28"/>
      <c r="O11358" s="28"/>
      <c r="P11358" s="28"/>
      <c r="Q11358" s="28"/>
      <c r="R11358" s="28"/>
    </row>
    <row r="11359" spans="2:18">
      <c r="B11359" s="28"/>
      <c r="C11359" s="28"/>
      <c r="D11359" s="28"/>
      <c r="E11359" s="28"/>
      <c r="F11359" s="28"/>
      <c r="G11359" s="28"/>
      <c r="H11359" s="28"/>
      <c r="I11359" s="28"/>
      <c r="J11359" s="28"/>
      <c r="K11359" s="28"/>
      <c r="L11359" s="28"/>
      <c r="M11359" s="28"/>
      <c r="N11359" s="28"/>
      <c r="O11359" s="28"/>
      <c r="P11359" s="28"/>
      <c r="Q11359" s="28"/>
      <c r="R11359" s="28"/>
    </row>
    <row r="11360" spans="2:18">
      <c r="B11360" s="28"/>
      <c r="C11360" s="28"/>
      <c r="D11360" s="28"/>
      <c r="E11360" s="28"/>
      <c r="F11360" s="28"/>
      <c r="G11360" s="28"/>
      <c r="H11360" s="28"/>
      <c r="I11360" s="28"/>
      <c r="J11360" s="28"/>
      <c r="K11360" s="28"/>
      <c r="L11360" s="28"/>
      <c r="M11360" s="28"/>
      <c r="N11360" s="28"/>
      <c r="O11360" s="28"/>
      <c r="P11360" s="28"/>
      <c r="Q11360" s="28"/>
      <c r="R11360" s="28"/>
    </row>
    <row r="11361" spans="2:18">
      <c r="B11361" s="28"/>
      <c r="C11361" s="28"/>
      <c r="D11361" s="28"/>
      <c r="E11361" s="28"/>
      <c r="F11361" s="28"/>
      <c r="G11361" s="28"/>
      <c r="H11361" s="28"/>
      <c r="I11361" s="28"/>
      <c r="J11361" s="28"/>
      <c r="K11361" s="28"/>
      <c r="L11361" s="28"/>
      <c r="M11361" s="28"/>
      <c r="N11361" s="28"/>
      <c r="O11361" s="28"/>
      <c r="P11361" s="28"/>
      <c r="Q11361" s="28"/>
      <c r="R11361" s="28"/>
    </row>
    <row r="11362" spans="2:18">
      <c r="B11362" s="28"/>
      <c r="C11362" s="28"/>
      <c r="D11362" s="28"/>
      <c r="E11362" s="28"/>
      <c r="F11362" s="28"/>
      <c r="G11362" s="28"/>
      <c r="H11362" s="28"/>
      <c r="I11362" s="28"/>
      <c r="J11362" s="28"/>
      <c r="K11362" s="28"/>
      <c r="L11362" s="28"/>
      <c r="M11362" s="28"/>
      <c r="N11362" s="28"/>
      <c r="O11362" s="28"/>
      <c r="P11362" s="28"/>
      <c r="Q11362" s="28"/>
      <c r="R11362" s="28"/>
    </row>
    <row r="11363" spans="2:18">
      <c r="B11363" s="28"/>
      <c r="C11363" s="28"/>
      <c r="D11363" s="28"/>
      <c r="E11363" s="28"/>
      <c r="F11363" s="28"/>
      <c r="G11363" s="28"/>
      <c r="H11363" s="28"/>
      <c r="I11363" s="28"/>
      <c r="J11363" s="28"/>
      <c r="K11363" s="28"/>
      <c r="L11363" s="28"/>
      <c r="M11363" s="28"/>
      <c r="N11363" s="28"/>
      <c r="O11363" s="28"/>
      <c r="P11363" s="28"/>
      <c r="Q11363" s="28"/>
      <c r="R11363" s="28"/>
    </row>
    <row r="11364" spans="2:18">
      <c r="B11364" s="28"/>
      <c r="C11364" s="28"/>
      <c r="D11364" s="28"/>
      <c r="E11364" s="28"/>
      <c r="F11364" s="28"/>
      <c r="G11364" s="28"/>
      <c r="H11364" s="28"/>
      <c r="I11364" s="28"/>
      <c r="J11364" s="28"/>
      <c r="K11364" s="28"/>
      <c r="L11364" s="28"/>
      <c r="M11364" s="28"/>
      <c r="N11364" s="28"/>
      <c r="O11364" s="28"/>
      <c r="P11364" s="28"/>
      <c r="Q11364" s="28"/>
      <c r="R11364" s="28"/>
    </row>
    <row r="11365" spans="2:18">
      <c r="B11365" s="28"/>
      <c r="C11365" s="28"/>
      <c r="D11365" s="28"/>
      <c r="E11365" s="28"/>
      <c r="F11365" s="28"/>
      <c r="G11365" s="28"/>
      <c r="H11365" s="28"/>
      <c r="I11365" s="28"/>
      <c r="J11365" s="28"/>
      <c r="K11365" s="28"/>
      <c r="L11365" s="28"/>
      <c r="M11365" s="28"/>
      <c r="N11365" s="28"/>
      <c r="O11365" s="28"/>
      <c r="P11365" s="28"/>
      <c r="Q11365" s="28"/>
      <c r="R11365" s="28"/>
    </row>
    <row r="11366" spans="2:18">
      <c r="B11366" s="28"/>
      <c r="C11366" s="28"/>
      <c r="D11366" s="28"/>
      <c r="E11366" s="28"/>
      <c r="F11366" s="28"/>
      <c r="G11366" s="28"/>
      <c r="H11366" s="28"/>
      <c r="I11366" s="28"/>
      <c r="J11366" s="28"/>
      <c r="K11366" s="28"/>
      <c r="L11366" s="28"/>
      <c r="M11366" s="28"/>
      <c r="N11366" s="28"/>
      <c r="O11366" s="28"/>
      <c r="P11366" s="28"/>
      <c r="Q11366" s="28"/>
      <c r="R11366" s="28"/>
    </row>
    <row r="11367" spans="2:18">
      <c r="B11367" s="28"/>
      <c r="C11367" s="28"/>
      <c r="D11367" s="28"/>
      <c r="E11367" s="28"/>
      <c r="F11367" s="28"/>
      <c r="G11367" s="28"/>
      <c r="H11367" s="28"/>
      <c r="I11367" s="28"/>
      <c r="J11367" s="28"/>
      <c r="K11367" s="28"/>
      <c r="L11367" s="28"/>
      <c r="M11367" s="28"/>
      <c r="N11367" s="28"/>
      <c r="O11367" s="28"/>
      <c r="P11367" s="28"/>
      <c r="Q11367" s="28"/>
      <c r="R11367" s="28"/>
    </row>
    <row r="11368" spans="2:18">
      <c r="B11368" s="28"/>
      <c r="C11368" s="28"/>
      <c r="D11368" s="28"/>
      <c r="E11368" s="28"/>
      <c r="F11368" s="28"/>
      <c r="G11368" s="28"/>
      <c r="H11368" s="28"/>
      <c r="I11368" s="28"/>
      <c r="J11368" s="28"/>
      <c r="K11368" s="28"/>
      <c r="L11368" s="28"/>
      <c r="M11368" s="28"/>
      <c r="N11368" s="28"/>
      <c r="O11368" s="28"/>
      <c r="P11368" s="28"/>
      <c r="Q11368" s="28"/>
      <c r="R11368" s="28"/>
    </row>
    <row r="11369" spans="2:18">
      <c r="B11369" s="28"/>
      <c r="C11369" s="28"/>
      <c r="D11369" s="28"/>
      <c r="E11369" s="28"/>
      <c r="F11369" s="28"/>
      <c r="G11369" s="28"/>
      <c r="H11369" s="28"/>
      <c r="I11369" s="28"/>
      <c r="J11369" s="28"/>
      <c r="K11369" s="28"/>
      <c r="L11369" s="28"/>
      <c r="M11369" s="28"/>
      <c r="N11369" s="28"/>
      <c r="O11369" s="28"/>
      <c r="P11369" s="28"/>
      <c r="Q11369" s="28"/>
      <c r="R11369" s="28"/>
    </row>
    <row r="11370" spans="2:18">
      <c r="B11370" s="28"/>
      <c r="C11370" s="28"/>
      <c r="D11370" s="28"/>
      <c r="E11370" s="28"/>
      <c r="F11370" s="28"/>
      <c r="G11370" s="28"/>
      <c r="H11370" s="28"/>
      <c r="I11370" s="28"/>
      <c r="J11370" s="28"/>
      <c r="K11370" s="28"/>
      <c r="L11370" s="28"/>
      <c r="M11370" s="28"/>
      <c r="N11370" s="28"/>
      <c r="O11370" s="28"/>
      <c r="P11370" s="28"/>
      <c r="Q11370" s="28"/>
      <c r="R11370" s="28"/>
    </row>
    <row r="11371" spans="2:18">
      <c r="B11371" s="28"/>
      <c r="C11371" s="28"/>
      <c r="D11371" s="28"/>
      <c r="E11371" s="28"/>
      <c r="F11371" s="28"/>
      <c r="G11371" s="28"/>
      <c r="H11371" s="28"/>
      <c r="I11371" s="28"/>
      <c r="J11371" s="28"/>
      <c r="K11371" s="28"/>
      <c r="L11371" s="28"/>
      <c r="M11371" s="28"/>
      <c r="N11371" s="28"/>
      <c r="O11371" s="28"/>
      <c r="P11371" s="28"/>
      <c r="Q11371" s="28"/>
      <c r="R11371" s="28"/>
    </row>
    <row r="11372" spans="2:18">
      <c r="B11372" s="28"/>
      <c r="C11372" s="28"/>
      <c r="D11372" s="28"/>
      <c r="E11372" s="28"/>
      <c r="F11372" s="28"/>
      <c r="G11372" s="28"/>
      <c r="H11372" s="28"/>
      <c r="I11372" s="28"/>
      <c r="J11372" s="28"/>
      <c r="K11372" s="28"/>
      <c r="L11372" s="28"/>
      <c r="M11372" s="28"/>
      <c r="N11372" s="28"/>
      <c r="O11372" s="28"/>
      <c r="P11372" s="28"/>
      <c r="Q11372" s="28"/>
      <c r="R11372" s="28"/>
    </row>
    <row r="11373" spans="2:18">
      <c r="B11373" s="28"/>
      <c r="C11373" s="28"/>
      <c r="D11373" s="28"/>
      <c r="E11373" s="28"/>
      <c r="F11373" s="28"/>
      <c r="G11373" s="28"/>
      <c r="H11373" s="28"/>
      <c r="I11373" s="28"/>
      <c r="J11373" s="28"/>
      <c r="K11373" s="28"/>
      <c r="L11373" s="28"/>
      <c r="M11373" s="28"/>
      <c r="N11373" s="28"/>
      <c r="O11373" s="28"/>
      <c r="P11373" s="28"/>
      <c r="Q11373" s="28"/>
      <c r="R11373" s="28"/>
    </row>
    <row r="11374" spans="2:18">
      <c r="B11374" s="28"/>
      <c r="C11374" s="28"/>
      <c r="D11374" s="28"/>
      <c r="E11374" s="28"/>
      <c r="F11374" s="28"/>
      <c r="G11374" s="28"/>
      <c r="H11374" s="28"/>
      <c r="I11374" s="28"/>
      <c r="J11374" s="28"/>
      <c r="K11374" s="28"/>
      <c r="L11374" s="28"/>
      <c r="M11374" s="28"/>
      <c r="N11374" s="28"/>
      <c r="O11374" s="28"/>
      <c r="P11374" s="28"/>
      <c r="Q11374" s="28"/>
      <c r="R11374" s="28"/>
    </row>
    <row r="11375" spans="2:18">
      <c r="B11375" s="28"/>
      <c r="C11375" s="28"/>
      <c r="D11375" s="28"/>
      <c r="E11375" s="28"/>
      <c r="F11375" s="28"/>
      <c r="G11375" s="28"/>
      <c r="H11375" s="28"/>
      <c r="I11375" s="28"/>
      <c r="J11375" s="28"/>
      <c r="K11375" s="28"/>
      <c r="L11375" s="28"/>
      <c r="M11375" s="28"/>
      <c r="N11375" s="28"/>
      <c r="O11375" s="28"/>
      <c r="P11375" s="28"/>
      <c r="Q11375" s="28"/>
      <c r="R11375" s="28"/>
    </row>
    <row r="11376" spans="2:18">
      <c r="B11376" s="28"/>
      <c r="C11376" s="28"/>
      <c r="D11376" s="28"/>
      <c r="E11376" s="28"/>
      <c r="F11376" s="28"/>
      <c r="G11376" s="28"/>
      <c r="H11376" s="28"/>
      <c r="I11376" s="28"/>
      <c r="J11376" s="28"/>
      <c r="K11376" s="28"/>
      <c r="L11376" s="28"/>
      <c r="M11376" s="28"/>
      <c r="N11376" s="28"/>
      <c r="O11376" s="28"/>
      <c r="P11376" s="28"/>
      <c r="Q11376" s="28"/>
      <c r="R11376" s="28"/>
    </row>
    <row r="11377" spans="2:18">
      <c r="B11377" s="28"/>
      <c r="C11377" s="28"/>
      <c r="D11377" s="28"/>
      <c r="E11377" s="28"/>
      <c r="F11377" s="28"/>
      <c r="G11377" s="28"/>
      <c r="H11377" s="28"/>
      <c r="I11377" s="28"/>
      <c r="J11377" s="28"/>
      <c r="K11377" s="28"/>
      <c r="L11377" s="28"/>
      <c r="M11377" s="28"/>
      <c r="N11377" s="28"/>
      <c r="O11377" s="28"/>
      <c r="P11377" s="28"/>
      <c r="Q11377" s="28"/>
      <c r="R11377" s="28"/>
    </row>
    <row r="11378" spans="2:18">
      <c r="B11378" s="28"/>
      <c r="C11378" s="28"/>
      <c r="D11378" s="28"/>
      <c r="E11378" s="28"/>
      <c r="F11378" s="28"/>
      <c r="G11378" s="28"/>
      <c r="H11378" s="28"/>
      <c r="I11378" s="28"/>
      <c r="J11378" s="28"/>
      <c r="K11378" s="28"/>
      <c r="L11378" s="28"/>
      <c r="M11378" s="28"/>
      <c r="N11378" s="28"/>
      <c r="O11378" s="28"/>
      <c r="P11378" s="28"/>
      <c r="Q11378" s="28"/>
      <c r="R11378" s="28"/>
    </row>
    <row r="11379" spans="2:18">
      <c r="B11379" s="28"/>
      <c r="C11379" s="28"/>
      <c r="D11379" s="28"/>
      <c r="E11379" s="28"/>
      <c r="F11379" s="28"/>
      <c r="G11379" s="28"/>
      <c r="H11379" s="28"/>
      <c r="I11379" s="28"/>
      <c r="J11379" s="28"/>
      <c r="K11379" s="28"/>
      <c r="L11379" s="28"/>
      <c r="M11379" s="28"/>
      <c r="N11379" s="28"/>
      <c r="O11379" s="28"/>
      <c r="P11379" s="28"/>
      <c r="Q11379" s="28"/>
      <c r="R11379" s="28"/>
    </row>
    <row r="11380" spans="2:18">
      <c r="B11380" s="28"/>
      <c r="C11380" s="28"/>
      <c r="D11380" s="28"/>
      <c r="E11380" s="28"/>
      <c r="F11380" s="28"/>
      <c r="G11380" s="28"/>
      <c r="H11380" s="28"/>
      <c r="I11380" s="28"/>
      <c r="J11380" s="28"/>
      <c r="K11380" s="28"/>
      <c r="L11380" s="28"/>
      <c r="M11380" s="28"/>
      <c r="N11380" s="28"/>
      <c r="O11380" s="28"/>
      <c r="P11380" s="28"/>
      <c r="Q11380" s="28"/>
      <c r="R11380" s="28"/>
    </row>
    <row r="11381" spans="2:18">
      <c r="B11381" s="28"/>
      <c r="C11381" s="28"/>
      <c r="D11381" s="28"/>
      <c r="E11381" s="28"/>
      <c r="F11381" s="28"/>
      <c r="G11381" s="28"/>
      <c r="H11381" s="28"/>
      <c r="I11381" s="28"/>
      <c r="J11381" s="28"/>
      <c r="K11381" s="28"/>
      <c r="L11381" s="28"/>
      <c r="M11381" s="28"/>
      <c r="N11381" s="28"/>
      <c r="O11381" s="28"/>
      <c r="P11381" s="28"/>
      <c r="Q11381" s="28"/>
      <c r="R11381" s="28"/>
    </row>
    <row r="11382" spans="2:18">
      <c r="B11382" s="28"/>
      <c r="C11382" s="28"/>
      <c r="D11382" s="28"/>
      <c r="E11382" s="28"/>
      <c r="F11382" s="28"/>
      <c r="G11382" s="28"/>
      <c r="H11382" s="28"/>
      <c r="I11382" s="28"/>
      <c r="J11382" s="28"/>
      <c r="K11382" s="28"/>
      <c r="L11382" s="28"/>
      <c r="M11382" s="28"/>
      <c r="N11382" s="28"/>
      <c r="O11382" s="28"/>
      <c r="P11382" s="28"/>
      <c r="Q11382" s="28"/>
      <c r="R11382" s="28"/>
    </row>
    <row r="11383" spans="2:18">
      <c r="B11383" s="28"/>
      <c r="C11383" s="28"/>
      <c r="D11383" s="28"/>
      <c r="E11383" s="28"/>
      <c r="F11383" s="28"/>
      <c r="G11383" s="28"/>
      <c r="H11383" s="28"/>
      <c r="I11383" s="28"/>
      <c r="J11383" s="28"/>
      <c r="K11383" s="28"/>
      <c r="L11383" s="28"/>
      <c r="M11383" s="28"/>
      <c r="N11383" s="28"/>
      <c r="O11383" s="28"/>
      <c r="P11383" s="28"/>
      <c r="Q11383" s="28"/>
      <c r="R11383" s="28"/>
    </row>
    <row r="11384" spans="2:18">
      <c r="B11384" s="28"/>
      <c r="C11384" s="28"/>
      <c r="D11384" s="28"/>
      <c r="E11384" s="28"/>
      <c r="F11384" s="28"/>
      <c r="G11384" s="28"/>
      <c r="H11384" s="28"/>
      <c r="I11384" s="28"/>
      <c r="J11384" s="28"/>
      <c r="K11384" s="28"/>
      <c r="L11384" s="28"/>
      <c r="M11384" s="28"/>
      <c r="N11384" s="28"/>
      <c r="O11384" s="28"/>
      <c r="P11384" s="28"/>
      <c r="Q11384" s="28"/>
      <c r="R11384" s="28"/>
    </row>
    <row r="11385" spans="2:18">
      <c r="B11385" s="28"/>
      <c r="C11385" s="28"/>
      <c r="D11385" s="28"/>
      <c r="E11385" s="28"/>
      <c r="F11385" s="28"/>
      <c r="G11385" s="28"/>
      <c r="H11385" s="28"/>
      <c r="I11385" s="28"/>
      <c r="J11385" s="28"/>
      <c r="K11385" s="28"/>
      <c r="L11385" s="28"/>
      <c r="M11385" s="28"/>
      <c r="N11385" s="28"/>
      <c r="O11385" s="28"/>
      <c r="P11385" s="28"/>
      <c r="Q11385" s="28"/>
      <c r="R11385" s="28"/>
    </row>
    <row r="11386" spans="2:18">
      <c r="B11386" s="28"/>
      <c r="C11386" s="28"/>
      <c r="D11386" s="28"/>
      <c r="E11386" s="28"/>
      <c r="F11386" s="28"/>
      <c r="G11386" s="28"/>
      <c r="H11386" s="28"/>
      <c r="I11386" s="28"/>
      <c r="J11386" s="28"/>
      <c r="K11386" s="28"/>
      <c r="L11386" s="28"/>
      <c r="M11386" s="28"/>
      <c r="N11386" s="28"/>
      <c r="O11386" s="28"/>
      <c r="P11386" s="28"/>
      <c r="Q11386" s="28"/>
      <c r="R11386" s="28"/>
    </row>
    <row r="11387" spans="2:18">
      <c r="B11387" s="28"/>
      <c r="C11387" s="28"/>
      <c r="D11387" s="28"/>
      <c r="E11387" s="28"/>
      <c r="F11387" s="28"/>
      <c r="G11387" s="28"/>
      <c r="H11387" s="28"/>
      <c r="I11387" s="28"/>
      <c r="J11387" s="28"/>
      <c r="K11387" s="28"/>
      <c r="L11387" s="28"/>
      <c r="M11387" s="28"/>
      <c r="N11387" s="28"/>
      <c r="O11387" s="28"/>
      <c r="P11387" s="28"/>
      <c r="Q11387" s="28"/>
      <c r="R11387" s="28"/>
    </row>
    <row r="11388" spans="2:18">
      <c r="B11388" s="28"/>
      <c r="C11388" s="28"/>
      <c r="D11388" s="28"/>
      <c r="E11388" s="28"/>
      <c r="F11388" s="28"/>
      <c r="G11388" s="28"/>
      <c r="H11388" s="28"/>
      <c r="I11388" s="28"/>
      <c r="J11388" s="28"/>
      <c r="K11388" s="28"/>
      <c r="L11388" s="28"/>
      <c r="M11388" s="28"/>
      <c r="N11388" s="28"/>
      <c r="O11388" s="28"/>
      <c r="P11388" s="28"/>
      <c r="Q11388" s="28"/>
      <c r="R11388" s="28"/>
    </row>
    <row r="11389" spans="2:18">
      <c r="B11389" s="28"/>
      <c r="C11389" s="28"/>
      <c r="D11389" s="28"/>
      <c r="E11389" s="28"/>
      <c r="F11389" s="28"/>
      <c r="G11389" s="28"/>
      <c r="H11389" s="28"/>
      <c r="I11389" s="28"/>
      <c r="J11389" s="28"/>
      <c r="K11389" s="28"/>
      <c r="L11389" s="28"/>
      <c r="M11389" s="28"/>
      <c r="N11389" s="28"/>
      <c r="O11389" s="28"/>
      <c r="P11389" s="28"/>
      <c r="Q11389" s="28"/>
      <c r="R11389" s="28"/>
    </row>
    <row r="11390" spans="2:18">
      <c r="B11390" s="28"/>
      <c r="C11390" s="28"/>
      <c r="D11390" s="28"/>
      <c r="E11390" s="28"/>
      <c r="F11390" s="28"/>
      <c r="G11390" s="28"/>
      <c r="H11390" s="28"/>
      <c r="I11390" s="28"/>
      <c r="J11390" s="28"/>
      <c r="K11390" s="28"/>
      <c r="L11390" s="28"/>
      <c r="M11390" s="28"/>
      <c r="N11390" s="28"/>
      <c r="O11390" s="28"/>
      <c r="P11390" s="28"/>
      <c r="Q11390" s="28"/>
      <c r="R11390" s="28"/>
    </row>
    <row r="11391" spans="2:18">
      <c r="B11391" s="28"/>
      <c r="C11391" s="28"/>
      <c r="D11391" s="28"/>
      <c r="E11391" s="28"/>
      <c r="F11391" s="28"/>
      <c r="G11391" s="28"/>
      <c r="H11391" s="28"/>
      <c r="I11391" s="28"/>
      <c r="J11391" s="28"/>
      <c r="K11391" s="28"/>
      <c r="L11391" s="28"/>
      <c r="M11391" s="28"/>
      <c r="N11391" s="28"/>
      <c r="O11391" s="28"/>
      <c r="P11391" s="28"/>
      <c r="Q11391" s="28"/>
      <c r="R11391" s="28"/>
    </row>
    <row r="11392" spans="2:18">
      <c r="B11392" s="28"/>
      <c r="C11392" s="28"/>
      <c r="D11392" s="28"/>
      <c r="E11392" s="28"/>
      <c r="F11392" s="28"/>
      <c r="G11392" s="28"/>
      <c r="H11392" s="28"/>
      <c r="I11392" s="28"/>
      <c r="J11392" s="28"/>
      <c r="K11392" s="28"/>
      <c r="L11392" s="28"/>
      <c r="M11392" s="28"/>
      <c r="N11392" s="28"/>
      <c r="O11392" s="28"/>
      <c r="P11392" s="28"/>
      <c r="Q11392" s="28"/>
      <c r="R11392" s="28"/>
    </row>
    <row r="11393" spans="2:18">
      <c r="B11393" s="28"/>
      <c r="C11393" s="28"/>
      <c r="D11393" s="28"/>
      <c r="E11393" s="28"/>
      <c r="F11393" s="28"/>
      <c r="G11393" s="28"/>
      <c r="H11393" s="28"/>
      <c r="I11393" s="28"/>
      <c r="J11393" s="28"/>
      <c r="K11393" s="28"/>
      <c r="L11393" s="28"/>
      <c r="M11393" s="28"/>
      <c r="N11393" s="28"/>
      <c r="O11393" s="28"/>
      <c r="P11393" s="28"/>
      <c r="Q11393" s="28"/>
      <c r="R11393" s="28"/>
    </row>
    <row r="11394" spans="2:18">
      <c r="B11394" s="28"/>
      <c r="C11394" s="28"/>
      <c r="D11394" s="28"/>
      <c r="E11394" s="28"/>
      <c r="F11394" s="28"/>
      <c r="G11394" s="28"/>
      <c r="H11394" s="28"/>
      <c r="I11394" s="28"/>
      <c r="J11394" s="28"/>
      <c r="K11394" s="28"/>
      <c r="L11394" s="28"/>
      <c r="M11394" s="28"/>
      <c r="N11394" s="28"/>
      <c r="O11394" s="28"/>
      <c r="P11394" s="28"/>
      <c r="Q11394" s="28"/>
      <c r="R11394" s="28"/>
    </row>
    <row r="11395" spans="2:18">
      <c r="B11395" s="28"/>
      <c r="C11395" s="28"/>
      <c r="D11395" s="28"/>
      <c r="E11395" s="28"/>
      <c r="F11395" s="28"/>
      <c r="G11395" s="28"/>
      <c r="H11395" s="28"/>
      <c r="I11395" s="28"/>
      <c r="J11395" s="28"/>
      <c r="K11395" s="28"/>
      <c r="L11395" s="28"/>
      <c r="M11395" s="28"/>
      <c r="N11395" s="28"/>
      <c r="O11395" s="28"/>
      <c r="P11395" s="28"/>
      <c r="Q11395" s="28"/>
      <c r="R11395" s="28"/>
    </row>
    <row r="11396" spans="2:18">
      <c r="B11396" s="28"/>
      <c r="C11396" s="28"/>
      <c r="D11396" s="28"/>
      <c r="E11396" s="28"/>
      <c r="F11396" s="28"/>
      <c r="G11396" s="28"/>
      <c r="H11396" s="28"/>
      <c r="I11396" s="28"/>
      <c r="J11396" s="28"/>
      <c r="K11396" s="28"/>
      <c r="L11396" s="28"/>
      <c r="M11396" s="28"/>
      <c r="N11396" s="28"/>
      <c r="O11396" s="28"/>
      <c r="P11396" s="28"/>
      <c r="Q11396" s="28"/>
      <c r="R11396" s="28"/>
    </row>
    <row r="11397" spans="2:18">
      <c r="B11397" s="28"/>
      <c r="C11397" s="28"/>
      <c r="D11397" s="28"/>
      <c r="E11397" s="28"/>
      <c r="F11397" s="28"/>
      <c r="G11397" s="28"/>
      <c r="H11397" s="28"/>
      <c r="I11397" s="28"/>
      <c r="J11397" s="28"/>
      <c r="K11397" s="28"/>
      <c r="L11397" s="28"/>
      <c r="M11397" s="28"/>
      <c r="N11397" s="28"/>
      <c r="O11397" s="28"/>
      <c r="P11397" s="28"/>
      <c r="Q11397" s="28"/>
      <c r="R11397" s="28"/>
    </row>
    <row r="11398" spans="2:18">
      <c r="B11398" s="28"/>
      <c r="C11398" s="28"/>
      <c r="D11398" s="28"/>
      <c r="E11398" s="28"/>
      <c r="F11398" s="28"/>
      <c r="G11398" s="28"/>
      <c r="H11398" s="28"/>
      <c r="I11398" s="28"/>
      <c r="J11398" s="28"/>
      <c r="K11398" s="28"/>
      <c r="L11398" s="28"/>
      <c r="M11398" s="28"/>
      <c r="N11398" s="28"/>
      <c r="O11398" s="28"/>
      <c r="P11398" s="28"/>
      <c r="Q11398" s="28"/>
      <c r="R11398" s="28"/>
    </row>
    <row r="11399" spans="2:18">
      <c r="B11399" s="28"/>
      <c r="C11399" s="28"/>
      <c r="D11399" s="28"/>
      <c r="E11399" s="28"/>
      <c r="F11399" s="28"/>
      <c r="G11399" s="28"/>
      <c r="H11399" s="28"/>
      <c r="I11399" s="28"/>
      <c r="J11399" s="28"/>
      <c r="K11399" s="28"/>
      <c r="L11399" s="28"/>
      <c r="M11399" s="28"/>
      <c r="N11399" s="28"/>
      <c r="O11399" s="28"/>
      <c r="P11399" s="28"/>
      <c r="Q11399" s="28"/>
      <c r="R11399" s="28"/>
    </row>
    <row r="11400" spans="2:18">
      <c r="B11400" s="28"/>
      <c r="C11400" s="28"/>
      <c r="D11400" s="28"/>
      <c r="E11400" s="28"/>
      <c r="F11400" s="28"/>
      <c r="G11400" s="28"/>
      <c r="H11400" s="28"/>
      <c r="I11400" s="28"/>
      <c r="J11400" s="28"/>
      <c r="K11400" s="28"/>
      <c r="L11400" s="28"/>
      <c r="M11400" s="28"/>
      <c r="N11400" s="28"/>
      <c r="O11400" s="28"/>
      <c r="P11400" s="28"/>
      <c r="Q11400" s="28"/>
      <c r="R11400" s="28"/>
    </row>
    <row r="11401" spans="2:18">
      <c r="B11401" s="28"/>
      <c r="C11401" s="28"/>
      <c r="D11401" s="28"/>
      <c r="E11401" s="28"/>
      <c r="F11401" s="28"/>
      <c r="G11401" s="28"/>
      <c r="H11401" s="28"/>
      <c r="I11401" s="28"/>
      <c r="J11401" s="28"/>
      <c r="K11401" s="28"/>
      <c r="L11401" s="28"/>
      <c r="M11401" s="28"/>
      <c r="N11401" s="28"/>
      <c r="O11401" s="28"/>
      <c r="P11401" s="28"/>
      <c r="Q11401" s="28"/>
      <c r="R11401" s="28"/>
    </row>
    <row r="11402" spans="2:18">
      <c r="B11402" s="28"/>
      <c r="C11402" s="28"/>
      <c r="D11402" s="28"/>
      <c r="E11402" s="28"/>
      <c r="F11402" s="28"/>
      <c r="G11402" s="28"/>
      <c r="H11402" s="28"/>
      <c r="I11402" s="28"/>
      <c r="J11402" s="28"/>
      <c r="K11402" s="28"/>
      <c r="L11402" s="28"/>
      <c r="M11402" s="28"/>
      <c r="N11402" s="28"/>
      <c r="O11402" s="28"/>
      <c r="P11402" s="28"/>
      <c r="Q11402" s="28"/>
      <c r="R11402" s="28"/>
    </row>
    <row r="11403" spans="2:18">
      <c r="B11403" s="28"/>
      <c r="C11403" s="28"/>
      <c r="D11403" s="28"/>
      <c r="E11403" s="28"/>
      <c r="F11403" s="28"/>
      <c r="G11403" s="28"/>
      <c r="H11403" s="28"/>
      <c r="I11403" s="28"/>
      <c r="J11403" s="28"/>
      <c r="K11403" s="28"/>
      <c r="L11403" s="28"/>
      <c r="M11403" s="28"/>
      <c r="N11403" s="28"/>
      <c r="O11403" s="28"/>
      <c r="P11403" s="28"/>
      <c r="Q11403" s="28"/>
      <c r="R11403" s="28"/>
    </row>
    <row r="11404" spans="2:18">
      <c r="B11404" s="28"/>
      <c r="C11404" s="28"/>
      <c r="D11404" s="28"/>
      <c r="E11404" s="28"/>
      <c r="F11404" s="28"/>
      <c r="G11404" s="28"/>
      <c r="H11404" s="28"/>
      <c r="I11404" s="28"/>
      <c r="J11404" s="28"/>
      <c r="K11404" s="28"/>
      <c r="L11404" s="28"/>
      <c r="M11404" s="28"/>
      <c r="N11404" s="28"/>
      <c r="O11404" s="28"/>
      <c r="P11404" s="28"/>
      <c r="Q11404" s="28"/>
      <c r="R11404" s="28"/>
    </row>
    <row r="11405" spans="2:18">
      <c r="B11405" s="28"/>
      <c r="C11405" s="28"/>
      <c r="D11405" s="28"/>
      <c r="E11405" s="28"/>
      <c r="F11405" s="28"/>
      <c r="G11405" s="28"/>
      <c r="H11405" s="28"/>
      <c r="I11405" s="28"/>
      <c r="J11405" s="28"/>
      <c r="K11405" s="28"/>
      <c r="L11405" s="28"/>
      <c r="M11405" s="28"/>
      <c r="N11405" s="28"/>
      <c r="O11405" s="28"/>
      <c r="P11405" s="28"/>
      <c r="Q11405" s="28"/>
      <c r="R11405" s="28"/>
    </row>
    <row r="11406" spans="2:18">
      <c r="B11406" s="28"/>
      <c r="C11406" s="28"/>
      <c r="D11406" s="28"/>
      <c r="E11406" s="28"/>
      <c r="F11406" s="28"/>
      <c r="G11406" s="28"/>
      <c r="H11406" s="28"/>
      <c r="I11406" s="28"/>
      <c r="J11406" s="28"/>
      <c r="K11406" s="28"/>
      <c r="L11406" s="28"/>
      <c r="M11406" s="28"/>
      <c r="N11406" s="28"/>
      <c r="O11406" s="28"/>
      <c r="P11406" s="28"/>
      <c r="Q11406" s="28"/>
      <c r="R11406" s="28"/>
    </row>
    <row r="11407" spans="2:18">
      <c r="B11407" s="28"/>
      <c r="C11407" s="28"/>
      <c r="D11407" s="28"/>
      <c r="E11407" s="28"/>
      <c r="F11407" s="28"/>
      <c r="G11407" s="28"/>
      <c r="H11407" s="28"/>
      <c r="I11407" s="28"/>
      <c r="J11407" s="28"/>
      <c r="K11407" s="28"/>
      <c r="L11407" s="28"/>
      <c r="M11407" s="28"/>
      <c r="N11407" s="28"/>
      <c r="O11407" s="28"/>
      <c r="P11407" s="28"/>
      <c r="Q11407" s="28"/>
      <c r="R11407" s="28"/>
    </row>
    <row r="11408" spans="2:18">
      <c r="B11408" s="28"/>
      <c r="C11408" s="28"/>
      <c r="D11408" s="28"/>
      <c r="E11408" s="28"/>
      <c r="F11408" s="28"/>
      <c r="G11408" s="28"/>
      <c r="H11408" s="28"/>
      <c r="I11408" s="28"/>
      <c r="J11408" s="28"/>
      <c r="K11408" s="28"/>
      <c r="L11408" s="28"/>
      <c r="M11408" s="28"/>
      <c r="N11408" s="28"/>
      <c r="O11408" s="28"/>
      <c r="P11408" s="28"/>
      <c r="Q11408" s="28"/>
      <c r="R11408" s="28"/>
    </row>
    <row r="11409" spans="2:18">
      <c r="B11409" s="28"/>
      <c r="C11409" s="28"/>
      <c r="D11409" s="28"/>
      <c r="E11409" s="28"/>
      <c r="F11409" s="28"/>
      <c r="G11409" s="28"/>
      <c r="H11409" s="28"/>
      <c r="I11409" s="28"/>
      <c r="J11409" s="28"/>
      <c r="K11409" s="28"/>
      <c r="L11409" s="28"/>
      <c r="M11409" s="28"/>
      <c r="N11409" s="28"/>
      <c r="O11409" s="28"/>
      <c r="P11409" s="28"/>
      <c r="Q11409" s="28"/>
      <c r="R11409" s="28"/>
    </row>
    <row r="11410" spans="2:18">
      <c r="B11410" s="28"/>
      <c r="C11410" s="28"/>
      <c r="D11410" s="28"/>
      <c r="E11410" s="28"/>
      <c r="F11410" s="28"/>
      <c r="G11410" s="28"/>
      <c r="H11410" s="28"/>
      <c r="I11410" s="28"/>
      <c r="J11410" s="28"/>
      <c r="K11410" s="28"/>
      <c r="L11410" s="28"/>
      <c r="M11410" s="28"/>
      <c r="N11410" s="28"/>
      <c r="O11410" s="28"/>
      <c r="P11410" s="28"/>
      <c r="Q11410" s="28"/>
      <c r="R11410" s="28"/>
    </row>
    <row r="11411" spans="2:18">
      <c r="B11411" s="28"/>
      <c r="C11411" s="28"/>
      <c r="D11411" s="28"/>
      <c r="E11411" s="28"/>
      <c r="F11411" s="28"/>
      <c r="G11411" s="28"/>
      <c r="H11411" s="28"/>
      <c r="I11411" s="28"/>
      <c r="J11411" s="28"/>
      <c r="K11411" s="28"/>
      <c r="L11411" s="28"/>
      <c r="M11411" s="28"/>
      <c r="N11411" s="28"/>
      <c r="O11411" s="28"/>
      <c r="P11411" s="28"/>
      <c r="Q11411" s="28"/>
      <c r="R11411" s="28"/>
    </row>
    <row r="11412" spans="2:18">
      <c r="B11412" s="28"/>
      <c r="C11412" s="28"/>
      <c r="D11412" s="28"/>
      <c r="E11412" s="28"/>
      <c r="F11412" s="28"/>
      <c r="G11412" s="28"/>
      <c r="H11412" s="28"/>
      <c r="I11412" s="28"/>
      <c r="J11412" s="28"/>
      <c r="K11412" s="28"/>
      <c r="L11412" s="28"/>
      <c r="M11412" s="28"/>
      <c r="N11412" s="28"/>
      <c r="O11412" s="28"/>
      <c r="P11412" s="28"/>
      <c r="Q11412" s="28"/>
      <c r="R11412" s="28"/>
    </row>
    <row r="11413" spans="2:18">
      <c r="B11413" s="28"/>
      <c r="C11413" s="28"/>
      <c r="D11413" s="28"/>
      <c r="E11413" s="28"/>
      <c r="F11413" s="28"/>
      <c r="G11413" s="28"/>
      <c r="H11413" s="28"/>
      <c r="I11413" s="28"/>
      <c r="J11413" s="28"/>
      <c r="K11413" s="28"/>
      <c r="L11413" s="28"/>
      <c r="M11413" s="28"/>
      <c r="N11413" s="28"/>
      <c r="O11413" s="28"/>
      <c r="P11413" s="28"/>
      <c r="Q11413" s="28"/>
      <c r="R11413" s="28"/>
    </row>
    <row r="11414" spans="2:18">
      <c r="B11414" s="28"/>
      <c r="C11414" s="28"/>
      <c r="D11414" s="28"/>
      <c r="E11414" s="28"/>
      <c r="F11414" s="28"/>
      <c r="G11414" s="28"/>
      <c r="H11414" s="28"/>
      <c r="I11414" s="28"/>
      <c r="J11414" s="28"/>
      <c r="K11414" s="28"/>
      <c r="L11414" s="28"/>
      <c r="M11414" s="28"/>
      <c r="N11414" s="28"/>
      <c r="O11414" s="28"/>
      <c r="P11414" s="28"/>
      <c r="Q11414" s="28"/>
      <c r="R11414" s="28"/>
    </row>
    <row r="11415" spans="2:18">
      <c r="B11415" s="28"/>
      <c r="C11415" s="28"/>
      <c r="D11415" s="28"/>
      <c r="E11415" s="28"/>
      <c r="F11415" s="28"/>
      <c r="G11415" s="28"/>
      <c r="H11415" s="28"/>
      <c r="I11415" s="28"/>
      <c r="J11415" s="28"/>
      <c r="K11415" s="28"/>
      <c r="L11415" s="28"/>
      <c r="M11415" s="28"/>
      <c r="N11415" s="28"/>
      <c r="O11415" s="28"/>
      <c r="P11415" s="28"/>
      <c r="Q11415" s="28"/>
      <c r="R11415" s="28"/>
    </row>
    <row r="11416" spans="2:18">
      <c r="B11416" s="28"/>
      <c r="C11416" s="28"/>
      <c r="D11416" s="28"/>
      <c r="E11416" s="28"/>
      <c r="F11416" s="28"/>
      <c r="G11416" s="28"/>
      <c r="H11416" s="28"/>
      <c r="I11416" s="28"/>
      <c r="J11416" s="28"/>
      <c r="K11416" s="28"/>
      <c r="L11416" s="28"/>
      <c r="M11416" s="28"/>
      <c r="N11416" s="28"/>
      <c r="O11416" s="28"/>
      <c r="P11416" s="28"/>
      <c r="Q11416" s="28"/>
      <c r="R11416" s="28"/>
    </row>
    <row r="11417" spans="2:18">
      <c r="B11417" s="28"/>
      <c r="C11417" s="28"/>
      <c r="D11417" s="28"/>
      <c r="E11417" s="28"/>
      <c r="F11417" s="28"/>
      <c r="G11417" s="28"/>
      <c r="H11417" s="28"/>
      <c r="I11417" s="28"/>
      <c r="J11417" s="28"/>
      <c r="K11417" s="28"/>
      <c r="L11417" s="28"/>
      <c r="M11417" s="28"/>
      <c r="N11417" s="28"/>
      <c r="O11417" s="28"/>
      <c r="P11417" s="28"/>
      <c r="Q11417" s="28"/>
      <c r="R11417" s="28"/>
    </row>
    <row r="11418" spans="2:18">
      <c r="B11418" s="28"/>
      <c r="C11418" s="28"/>
      <c r="D11418" s="28"/>
      <c r="E11418" s="28"/>
      <c r="F11418" s="28"/>
      <c r="G11418" s="28"/>
      <c r="H11418" s="28"/>
      <c r="I11418" s="28"/>
      <c r="J11418" s="28"/>
      <c r="K11418" s="28"/>
      <c r="L11418" s="28"/>
      <c r="M11418" s="28"/>
      <c r="N11418" s="28"/>
      <c r="O11418" s="28"/>
      <c r="P11418" s="28"/>
      <c r="Q11418" s="28"/>
      <c r="R11418" s="28"/>
    </row>
    <row r="11419" spans="2:18">
      <c r="B11419" s="28"/>
      <c r="C11419" s="28"/>
      <c r="D11419" s="28"/>
      <c r="E11419" s="28"/>
      <c r="F11419" s="28"/>
      <c r="G11419" s="28"/>
      <c r="H11419" s="28"/>
      <c r="I11419" s="28"/>
      <c r="J11419" s="28"/>
      <c r="K11419" s="28"/>
      <c r="L11419" s="28"/>
      <c r="M11419" s="28"/>
      <c r="N11419" s="28"/>
      <c r="O11419" s="28"/>
      <c r="P11419" s="28"/>
      <c r="Q11419" s="28"/>
      <c r="R11419" s="28"/>
    </row>
    <row r="11420" spans="2:18">
      <c r="B11420" s="28"/>
      <c r="C11420" s="28"/>
      <c r="D11420" s="28"/>
      <c r="E11420" s="28"/>
      <c r="F11420" s="28"/>
      <c r="G11420" s="28"/>
      <c r="H11420" s="28"/>
      <c r="I11420" s="28"/>
      <c r="J11420" s="28"/>
      <c r="K11420" s="28"/>
      <c r="L11420" s="28"/>
      <c r="M11420" s="28"/>
      <c r="N11420" s="28"/>
      <c r="O11420" s="28"/>
      <c r="P11420" s="28"/>
      <c r="Q11420" s="28"/>
      <c r="R11420" s="28"/>
    </row>
    <row r="11421" spans="2:18">
      <c r="B11421" s="28"/>
      <c r="C11421" s="28"/>
      <c r="D11421" s="28"/>
      <c r="E11421" s="28"/>
      <c r="F11421" s="28"/>
      <c r="G11421" s="28"/>
      <c r="H11421" s="28"/>
      <c r="I11421" s="28"/>
      <c r="J11421" s="28"/>
      <c r="K11421" s="28"/>
      <c r="L11421" s="28"/>
      <c r="M11421" s="28"/>
      <c r="N11421" s="28"/>
      <c r="O11421" s="28"/>
      <c r="P11421" s="28"/>
      <c r="Q11421" s="28"/>
      <c r="R11421" s="28"/>
    </row>
    <row r="11422" spans="2:18">
      <c r="B11422" s="28"/>
      <c r="C11422" s="28"/>
      <c r="D11422" s="28"/>
      <c r="E11422" s="28"/>
      <c r="F11422" s="28"/>
      <c r="G11422" s="28"/>
      <c r="H11422" s="28"/>
      <c r="I11422" s="28"/>
      <c r="J11422" s="28"/>
      <c r="K11422" s="28"/>
      <c r="L11422" s="28"/>
      <c r="M11422" s="28"/>
      <c r="N11422" s="28"/>
      <c r="O11422" s="28"/>
      <c r="P11422" s="28"/>
      <c r="Q11422" s="28"/>
      <c r="R11422" s="28"/>
    </row>
    <row r="11423" spans="2:18">
      <c r="B11423" s="28"/>
      <c r="C11423" s="28"/>
      <c r="D11423" s="28"/>
      <c r="E11423" s="28"/>
      <c r="F11423" s="28"/>
      <c r="G11423" s="28"/>
      <c r="H11423" s="28"/>
      <c r="I11423" s="28"/>
      <c r="J11423" s="28"/>
      <c r="K11423" s="28"/>
      <c r="L11423" s="28"/>
      <c r="M11423" s="28"/>
      <c r="N11423" s="28"/>
      <c r="O11423" s="28"/>
      <c r="P11423" s="28"/>
      <c r="Q11423" s="28"/>
      <c r="R11423" s="28"/>
    </row>
    <row r="11424" spans="2:18">
      <c r="B11424" s="28"/>
      <c r="C11424" s="28"/>
      <c r="D11424" s="28"/>
      <c r="E11424" s="28"/>
      <c r="F11424" s="28"/>
      <c r="G11424" s="28"/>
      <c r="H11424" s="28"/>
      <c r="I11424" s="28"/>
      <c r="J11424" s="28"/>
      <c r="K11424" s="28"/>
      <c r="L11424" s="28"/>
      <c r="M11424" s="28"/>
      <c r="N11424" s="28"/>
      <c r="O11424" s="28"/>
      <c r="P11424" s="28"/>
      <c r="Q11424" s="28"/>
      <c r="R11424" s="28"/>
    </row>
    <row r="11425" spans="2:18">
      <c r="B11425" s="28"/>
      <c r="C11425" s="28"/>
      <c r="D11425" s="28"/>
      <c r="E11425" s="28"/>
      <c r="F11425" s="28"/>
      <c r="G11425" s="28"/>
      <c r="H11425" s="28"/>
      <c r="I11425" s="28"/>
      <c r="J11425" s="28"/>
      <c r="K11425" s="28"/>
      <c r="L11425" s="28"/>
      <c r="M11425" s="28"/>
      <c r="N11425" s="28"/>
      <c r="O11425" s="28"/>
      <c r="P11425" s="28"/>
      <c r="Q11425" s="28"/>
      <c r="R11425" s="28"/>
    </row>
    <row r="11426" spans="2:18">
      <c r="B11426" s="28"/>
      <c r="C11426" s="28"/>
      <c r="D11426" s="28"/>
      <c r="E11426" s="28"/>
      <c r="F11426" s="28"/>
      <c r="G11426" s="28"/>
      <c r="H11426" s="28"/>
      <c r="I11426" s="28"/>
      <c r="J11426" s="28"/>
      <c r="K11426" s="28"/>
      <c r="L11426" s="28"/>
      <c r="M11426" s="28"/>
      <c r="N11426" s="28"/>
      <c r="O11426" s="28"/>
      <c r="P11426" s="28"/>
      <c r="Q11426" s="28"/>
      <c r="R11426" s="28"/>
    </row>
    <row r="11427" spans="2:18">
      <c r="B11427" s="28"/>
      <c r="C11427" s="28"/>
      <c r="D11427" s="28"/>
      <c r="E11427" s="28"/>
      <c r="F11427" s="28"/>
      <c r="G11427" s="28"/>
      <c r="H11427" s="28"/>
      <c r="I11427" s="28"/>
      <c r="J11427" s="28"/>
      <c r="K11427" s="28"/>
      <c r="L11427" s="28"/>
      <c r="M11427" s="28"/>
      <c r="N11427" s="28"/>
      <c r="O11427" s="28"/>
      <c r="P11427" s="28"/>
      <c r="Q11427" s="28"/>
      <c r="R11427" s="28"/>
    </row>
    <row r="11428" spans="2:18">
      <c r="B11428" s="28"/>
      <c r="C11428" s="28"/>
      <c r="D11428" s="28"/>
      <c r="E11428" s="28"/>
      <c r="F11428" s="28"/>
      <c r="G11428" s="28"/>
      <c r="H11428" s="28"/>
      <c r="I11428" s="28"/>
      <c r="J11428" s="28"/>
      <c r="K11428" s="28"/>
      <c r="L11428" s="28"/>
      <c r="M11428" s="28"/>
      <c r="N11428" s="28"/>
      <c r="O11428" s="28"/>
      <c r="P11428" s="28"/>
      <c r="Q11428" s="28"/>
      <c r="R11428" s="28"/>
    </row>
    <row r="11429" spans="2:18">
      <c r="B11429" s="28"/>
      <c r="C11429" s="28"/>
      <c r="D11429" s="28"/>
      <c r="E11429" s="28"/>
      <c r="F11429" s="28"/>
      <c r="G11429" s="28"/>
      <c r="H11429" s="28"/>
      <c r="I11429" s="28"/>
      <c r="J11429" s="28"/>
      <c r="K11429" s="28"/>
      <c r="L11429" s="28"/>
      <c r="M11429" s="28"/>
      <c r="N11429" s="28"/>
      <c r="O11429" s="28"/>
      <c r="P11429" s="28"/>
      <c r="Q11429" s="28"/>
      <c r="R11429" s="28"/>
    </row>
    <row r="11430" spans="2:18">
      <c r="B11430" s="28"/>
      <c r="C11430" s="28"/>
      <c r="D11430" s="28"/>
      <c r="E11430" s="28"/>
      <c r="F11430" s="28"/>
      <c r="G11430" s="28"/>
      <c r="H11430" s="28"/>
      <c r="I11430" s="28"/>
      <c r="J11430" s="28"/>
      <c r="K11430" s="28"/>
      <c r="L11430" s="28"/>
      <c r="M11430" s="28"/>
      <c r="N11430" s="28"/>
      <c r="O11430" s="28"/>
      <c r="P11430" s="28"/>
      <c r="Q11430" s="28"/>
      <c r="R11430" s="28"/>
    </row>
    <row r="11431" spans="2:18">
      <c r="B11431" s="28"/>
      <c r="C11431" s="28"/>
      <c r="D11431" s="28"/>
      <c r="E11431" s="28"/>
      <c r="F11431" s="28"/>
      <c r="G11431" s="28"/>
      <c r="H11431" s="28"/>
      <c r="I11431" s="28"/>
      <c r="J11431" s="28"/>
      <c r="K11431" s="28"/>
      <c r="L11431" s="28"/>
      <c r="M11431" s="28"/>
      <c r="N11431" s="28"/>
      <c r="O11431" s="28"/>
      <c r="P11431" s="28"/>
      <c r="Q11431" s="28"/>
      <c r="R11431" s="28"/>
    </row>
    <row r="11432" spans="2:18">
      <c r="B11432" s="28"/>
      <c r="C11432" s="28"/>
      <c r="D11432" s="28"/>
      <c r="E11432" s="28"/>
      <c r="F11432" s="28"/>
      <c r="G11432" s="28"/>
      <c r="H11432" s="28"/>
      <c r="I11432" s="28"/>
      <c r="J11432" s="28"/>
      <c r="K11432" s="28"/>
      <c r="L11432" s="28"/>
      <c r="M11432" s="28"/>
      <c r="N11432" s="28"/>
      <c r="O11432" s="28"/>
      <c r="P11432" s="28"/>
      <c r="Q11432" s="28"/>
      <c r="R11432" s="28"/>
    </row>
    <row r="11433" spans="2:18">
      <c r="B11433" s="28"/>
      <c r="C11433" s="28"/>
      <c r="D11433" s="28"/>
      <c r="E11433" s="28"/>
      <c r="F11433" s="28"/>
      <c r="G11433" s="28"/>
      <c r="H11433" s="28"/>
      <c r="I11433" s="28"/>
      <c r="J11433" s="28"/>
      <c r="K11433" s="28"/>
      <c r="L11433" s="28"/>
      <c r="M11433" s="28"/>
      <c r="N11433" s="28"/>
      <c r="O11433" s="28"/>
      <c r="P11433" s="28"/>
      <c r="Q11433" s="28"/>
      <c r="R11433" s="28"/>
    </row>
    <row r="11434" spans="2:18">
      <c r="B11434" s="28"/>
      <c r="C11434" s="28"/>
      <c r="D11434" s="28"/>
      <c r="E11434" s="28"/>
      <c r="F11434" s="28"/>
      <c r="G11434" s="28"/>
      <c r="H11434" s="28"/>
      <c r="I11434" s="28"/>
      <c r="J11434" s="28"/>
      <c r="K11434" s="28"/>
      <c r="L11434" s="28"/>
      <c r="M11434" s="28"/>
      <c r="N11434" s="28"/>
      <c r="O11434" s="28"/>
      <c r="P11434" s="28"/>
      <c r="Q11434" s="28"/>
      <c r="R11434" s="28"/>
    </row>
    <row r="11435" spans="2:18">
      <c r="B11435" s="28"/>
      <c r="C11435" s="28"/>
      <c r="D11435" s="28"/>
      <c r="E11435" s="28"/>
      <c r="F11435" s="28"/>
      <c r="G11435" s="28"/>
      <c r="H11435" s="28"/>
      <c r="I11435" s="28"/>
      <c r="J11435" s="28"/>
      <c r="K11435" s="28"/>
      <c r="L11435" s="28"/>
      <c r="M11435" s="28"/>
      <c r="N11435" s="28"/>
      <c r="O11435" s="28"/>
      <c r="P11435" s="28"/>
      <c r="Q11435" s="28"/>
      <c r="R11435" s="28"/>
    </row>
    <row r="11436" spans="2:18">
      <c r="B11436" s="28"/>
      <c r="C11436" s="28"/>
      <c r="D11436" s="28"/>
      <c r="E11436" s="28"/>
      <c r="F11436" s="28"/>
      <c r="G11436" s="28"/>
      <c r="H11436" s="28"/>
      <c r="I11436" s="28"/>
      <c r="J11436" s="28"/>
      <c r="K11436" s="28"/>
      <c r="L11436" s="28"/>
      <c r="M11436" s="28"/>
      <c r="N11436" s="28"/>
      <c r="O11436" s="28"/>
      <c r="P11436" s="28"/>
      <c r="Q11436" s="28"/>
      <c r="R11436" s="28"/>
    </row>
    <row r="11437" spans="2:18">
      <c r="B11437" s="28"/>
      <c r="C11437" s="28"/>
      <c r="D11437" s="28"/>
      <c r="E11437" s="28"/>
      <c r="F11437" s="28"/>
      <c r="G11437" s="28"/>
      <c r="H11437" s="28"/>
      <c r="I11437" s="28"/>
      <c r="J11437" s="28"/>
      <c r="K11437" s="28"/>
      <c r="L11437" s="28"/>
      <c r="M11437" s="28"/>
      <c r="N11437" s="28"/>
      <c r="O11437" s="28"/>
      <c r="P11437" s="28"/>
      <c r="Q11437" s="28"/>
      <c r="R11437" s="28"/>
    </row>
    <row r="11438" spans="2:18">
      <c r="B11438" s="28"/>
      <c r="C11438" s="28"/>
      <c r="D11438" s="28"/>
      <c r="E11438" s="28"/>
      <c r="F11438" s="28"/>
      <c r="G11438" s="28"/>
      <c r="H11438" s="28"/>
      <c r="I11438" s="28"/>
      <c r="J11438" s="28"/>
      <c r="K11438" s="28"/>
      <c r="L11438" s="28"/>
      <c r="M11438" s="28"/>
      <c r="N11438" s="28"/>
      <c r="O11438" s="28"/>
      <c r="P11438" s="28"/>
      <c r="Q11438" s="28"/>
      <c r="R11438" s="28"/>
    </row>
    <row r="11439" spans="2:18">
      <c r="B11439" s="28"/>
      <c r="C11439" s="28"/>
      <c r="D11439" s="28"/>
      <c r="E11439" s="28"/>
      <c r="F11439" s="28"/>
      <c r="G11439" s="28"/>
      <c r="H11439" s="28"/>
      <c r="I11439" s="28"/>
      <c r="J11439" s="28"/>
      <c r="K11439" s="28"/>
      <c r="L11439" s="28"/>
      <c r="M11439" s="28"/>
      <c r="N11439" s="28"/>
      <c r="O11439" s="28"/>
      <c r="P11439" s="28"/>
      <c r="Q11439" s="28"/>
      <c r="R11439" s="28"/>
    </row>
    <row r="11440" spans="2:18">
      <c r="B11440" s="28"/>
      <c r="C11440" s="28"/>
      <c r="D11440" s="28"/>
      <c r="E11440" s="28"/>
      <c r="F11440" s="28"/>
      <c r="G11440" s="28"/>
      <c r="H11440" s="28"/>
      <c r="I11440" s="28"/>
      <c r="J11440" s="28"/>
      <c r="K11440" s="28"/>
      <c r="L11440" s="28"/>
      <c r="M11440" s="28"/>
      <c r="N11440" s="28"/>
      <c r="O11440" s="28"/>
      <c r="P11440" s="28"/>
      <c r="Q11440" s="28"/>
      <c r="R11440" s="28"/>
    </row>
    <row r="11441" spans="2:18">
      <c r="B11441" s="28"/>
      <c r="C11441" s="28"/>
      <c r="D11441" s="28"/>
      <c r="E11441" s="28"/>
      <c r="F11441" s="28"/>
      <c r="G11441" s="28"/>
      <c r="H11441" s="28"/>
      <c r="I11441" s="28"/>
      <c r="J11441" s="28"/>
      <c r="K11441" s="28"/>
      <c r="L11441" s="28"/>
      <c r="M11441" s="28"/>
      <c r="N11441" s="28"/>
      <c r="O11441" s="28"/>
      <c r="P11441" s="28"/>
      <c r="Q11441" s="28"/>
      <c r="R11441" s="28"/>
    </row>
    <row r="11442" spans="2:18">
      <c r="B11442" s="28"/>
      <c r="C11442" s="28"/>
      <c r="D11442" s="28"/>
      <c r="E11442" s="28"/>
      <c r="F11442" s="28"/>
      <c r="G11442" s="28"/>
      <c r="H11442" s="28"/>
      <c r="I11442" s="28"/>
      <c r="J11442" s="28"/>
      <c r="K11442" s="28"/>
      <c r="L11442" s="28"/>
      <c r="M11442" s="28"/>
      <c r="N11442" s="28"/>
      <c r="O11442" s="28"/>
      <c r="P11442" s="28"/>
      <c r="Q11442" s="28"/>
      <c r="R11442" s="28"/>
    </row>
    <row r="11443" spans="2:18">
      <c r="B11443" s="28"/>
      <c r="C11443" s="28"/>
      <c r="D11443" s="28"/>
      <c r="E11443" s="28"/>
      <c r="F11443" s="28"/>
      <c r="G11443" s="28"/>
      <c r="H11443" s="28"/>
      <c r="I11443" s="28"/>
      <c r="J11443" s="28"/>
      <c r="K11443" s="28"/>
      <c r="L11443" s="28"/>
      <c r="M11443" s="28"/>
      <c r="N11443" s="28"/>
      <c r="O11443" s="28"/>
      <c r="P11443" s="28"/>
      <c r="Q11443" s="28"/>
      <c r="R11443" s="28"/>
    </row>
    <row r="11444" spans="2:18">
      <c r="B11444" s="28"/>
      <c r="C11444" s="28"/>
      <c r="D11444" s="28"/>
      <c r="E11444" s="28"/>
      <c r="F11444" s="28"/>
      <c r="G11444" s="28"/>
      <c r="H11444" s="28"/>
      <c r="I11444" s="28"/>
      <c r="J11444" s="28"/>
      <c r="K11444" s="28"/>
      <c r="L11444" s="28"/>
      <c r="M11444" s="28"/>
      <c r="N11444" s="28"/>
      <c r="O11444" s="28"/>
      <c r="P11444" s="28"/>
      <c r="Q11444" s="28"/>
      <c r="R11444" s="28"/>
    </row>
    <row r="11445" spans="2:18">
      <c r="B11445" s="28"/>
      <c r="C11445" s="28"/>
      <c r="D11445" s="28"/>
      <c r="E11445" s="28"/>
      <c r="F11445" s="28"/>
      <c r="G11445" s="28"/>
      <c r="H11445" s="28"/>
      <c r="I11445" s="28"/>
      <c r="J11445" s="28"/>
      <c r="K11445" s="28"/>
      <c r="L11445" s="28"/>
      <c r="M11445" s="28"/>
      <c r="N11445" s="28"/>
      <c r="O11445" s="28"/>
      <c r="P11445" s="28"/>
      <c r="Q11445" s="28"/>
      <c r="R11445" s="28"/>
    </row>
    <row r="11446" spans="2:18">
      <c r="B11446" s="28"/>
      <c r="C11446" s="28"/>
      <c r="D11446" s="28"/>
      <c r="E11446" s="28"/>
      <c r="F11446" s="28"/>
      <c r="G11446" s="28"/>
      <c r="H11446" s="28"/>
      <c r="I11446" s="28"/>
      <c r="J11446" s="28"/>
      <c r="K11446" s="28"/>
      <c r="L11446" s="28"/>
      <c r="M11446" s="28"/>
      <c r="N11446" s="28"/>
      <c r="O11446" s="28"/>
      <c r="P11446" s="28"/>
      <c r="Q11446" s="28"/>
      <c r="R11446" s="28"/>
    </row>
    <row r="11447" spans="2:18">
      <c r="B11447" s="28"/>
      <c r="C11447" s="28"/>
      <c r="D11447" s="28"/>
      <c r="E11447" s="28"/>
      <c r="F11447" s="28"/>
      <c r="G11447" s="28"/>
      <c r="H11447" s="28"/>
      <c r="I11447" s="28"/>
      <c r="J11447" s="28"/>
      <c r="K11447" s="28"/>
      <c r="L11447" s="28"/>
      <c r="M11447" s="28"/>
      <c r="N11447" s="28"/>
      <c r="O11447" s="28"/>
      <c r="P11447" s="28"/>
      <c r="Q11447" s="28"/>
      <c r="R11447" s="28"/>
    </row>
    <row r="11448" spans="2:18">
      <c r="B11448" s="28"/>
      <c r="C11448" s="28"/>
      <c r="D11448" s="28"/>
      <c r="E11448" s="28"/>
      <c r="F11448" s="28"/>
      <c r="G11448" s="28"/>
      <c r="H11448" s="28"/>
      <c r="I11448" s="28"/>
      <c r="J11448" s="28"/>
      <c r="K11448" s="28"/>
      <c r="L11448" s="28"/>
      <c r="M11448" s="28"/>
      <c r="N11448" s="28"/>
      <c r="O11448" s="28"/>
      <c r="P11448" s="28"/>
      <c r="Q11448" s="28"/>
      <c r="R11448" s="28"/>
    </row>
    <row r="11449" spans="2:18">
      <c r="B11449" s="28"/>
      <c r="C11449" s="28"/>
      <c r="D11449" s="28"/>
      <c r="E11449" s="28"/>
      <c r="F11449" s="28"/>
      <c r="G11449" s="28"/>
      <c r="H11449" s="28"/>
      <c r="I11449" s="28"/>
      <c r="J11449" s="28"/>
      <c r="K11449" s="28"/>
      <c r="L11449" s="28"/>
      <c r="M11449" s="28"/>
      <c r="N11449" s="28"/>
      <c r="O11449" s="28"/>
      <c r="P11449" s="28"/>
      <c r="Q11449" s="28"/>
      <c r="R11449" s="28"/>
    </row>
    <row r="11450" spans="2:18">
      <c r="B11450" s="28"/>
      <c r="C11450" s="28"/>
      <c r="D11450" s="28"/>
      <c r="E11450" s="28"/>
      <c r="F11450" s="28"/>
      <c r="G11450" s="28"/>
      <c r="H11450" s="28"/>
      <c r="I11450" s="28"/>
      <c r="J11450" s="28"/>
      <c r="K11450" s="28"/>
      <c r="L11450" s="28"/>
      <c r="M11450" s="28"/>
      <c r="N11450" s="28"/>
      <c r="O11450" s="28"/>
      <c r="P11450" s="28"/>
      <c r="Q11450" s="28"/>
      <c r="R11450" s="28"/>
    </row>
    <row r="11451" spans="2:18">
      <c r="B11451" s="28"/>
      <c r="C11451" s="28"/>
      <c r="D11451" s="28"/>
      <c r="E11451" s="28"/>
      <c r="F11451" s="28"/>
      <c r="G11451" s="28"/>
      <c r="H11451" s="28"/>
      <c r="I11451" s="28"/>
      <c r="J11451" s="28"/>
      <c r="K11451" s="28"/>
      <c r="L11451" s="28"/>
      <c r="M11451" s="28"/>
      <c r="N11451" s="28"/>
      <c r="O11451" s="28"/>
      <c r="P11451" s="28"/>
      <c r="Q11451" s="28"/>
      <c r="R11451" s="28"/>
    </row>
    <row r="11452" spans="2:18">
      <c r="B11452" s="28"/>
      <c r="C11452" s="28"/>
      <c r="D11452" s="28"/>
      <c r="E11452" s="28"/>
      <c r="F11452" s="28"/>
      <c r="G11452" s="28"/>
      <c r="H11452" s="28"/>
      <c r="I11452" s="28"/>
      <c r="J11452" s="28"/>
      <c r="K11452" s="28"/>
      <c r="L11452" s="28"/>
      <c r="M11452" s="28"/>
      <c r="N11452" s="28"/>
      <c r="O11452" s="28"/>
      <c r="P11452" s="28"/>
      <c r="Q11452" s="28"/>
      <c r="R11452" s="28"/>
    </row>
    <row r="11453" spans="2:18">
      <c r="B11453" s="28"/>
      <c r="C11453" s="28"/>
      <c r="D11453" s="28"/>
      <c r="E11453" s="28"/>
      <c r="F11453" s="28"/>
      <c r="G11453" s="28"/>
      <c r="H11453" s="28"/>
      <c r="I11453" s="28"/>
      <c r="J11453" s="28"/>
      <c r="K11453" s="28"/>
      <c r="L11453" s="28"/>
      <c r="M11453" s="28"/>
      <c r="N11453" s="28"/>
      <c r="O11453" s="28"/>
      <c r="P11453" s="28"/>
      <c r="Q11453" s="28"/>
      <c r="R11453" s="28"/>
    </row>
    <row r="11454" spans="2:18">
      <c r="B11454" s="28"/>
      <c r="C11454" s="28"/>
      <c r="D11454" s="28"/>
      <c r="E11454" s="28"/>
      <c r="F11454" s="28"/>
      <c r="G11454" s="28"/>
      <c r="H11454" s="28"/>
      <c r="I11454" s="28"/>
      <c r="J11454" s="28"/>
      <c r="K11454" s="28"/>
      <c r="L11454" s="28"/>
      <c r="M11454" s="28"/>
      <c r="N11454" s="28"/>
      <c r="O11454" s="28"/>
      <c r="P11454" s="28"/>
      <c r="Q11454" s="28"/>
      <c r="R11454" s="28"/>
    </row>
    <row r="11455" spans="2:18">
      <c r="B11455" s="28"/>
      <c r="C11455" s="28"/>
      <c r="D11455" s="28"/>
      <c r="E11455" s="28"/>
      <c r="F11455" s="28"/>
      <c r="G11455" s="28"/>
      <c r="H11455" s="28"/>
      <c r="I11455" s="28"/>
      <c r="J11455" s="28"/>
      <c r="K11455" s="28"/>
      <c r="L11455" s="28"/>
      <c r="M11455" s="28"/>
      <c r="N11455" s="28"/>
      <c r="O11455" s="28"/>
      <c r="P11455" s="28"/>
      <c r="Q11455" s="28"/>
      <c r="R11455" s="28"/>
    </row>
    <row r="11456" spans="2:18">
      <c r="B11456" s="28"/>
      <c r="C11456" s="28"/>
      <c r="D11456" s="28"/>
      <c r="E11456" s="28"/>
      <c r="F11456" s="28"/>
      <c r="G11456" s="28"/>
      <c r="H11456" s="28"/>
      <c r="I11456" s="28"/>
      <c r="J11456" s="28"/>
      <c r="K11456" s="28"/>
      <c r="L11456" s="28"/>
      <c r="M11456" s="28"/>
      <c r="N11456" s="28"/>
      <c r="O11456" s="28"/>
      <c r="P11456" s="28"/>
      <c r="Q11456" s="28"/>
      <c r="R11456" s="28"/>
    </row>
    <row r="11457" spans="2:18">
      <c r="B11457" s="28"/>
      <c r="C11457" s="28"/>
      <c r="D11457" s="28"/>
      <c r="E11457" s="28"/>
      <c r="F11457" s="28"/>
      <c r="G11457" s="28"/>
      <c r="H11457" s="28"/>
      <c r="I11457" s="28"/>
      <c r="J11457" s="28"/>
      <c r="K11457" s="28"/>
      <c r="L11457" s="28"/>
      <c r="M11457" s="28"/>
      <c r="N11457" s="28"/>
      <c r="O11457" s="28"/>
      <c r="P11457" s="28"/>
      <c r="Q11457" s="28"/>
      <c r="R11457" s="28"/>
    </row>
    <row r="11458" spans="2:18">
      <c r="B11458" s="28"/>
      <c r="C11458" s="28"/>
      <c r="D11458" s="28"/>
      <c r="E11458" s="28"/>
      <c r="F11458" s="28"/>
      <c r="G11458" s="28"/>
      <c r="H11458" s="28"/>
      <c r="I11458" s="28"/>
      <c r="J11458" s="28"/>
      <c r="K11458" s="28"/>
      <c r="L11458" s="28"/>
      <c r="M11458" s="28"/>
      <c r="N11458" s="28"/>
      <c r="O11458" s="28"/>
      <c r="P11458" s="28"/>
      <c r="Q11458" s="28"/>
      <c r="R11458" s="28"/>
    </row>
    <row r="11459" spans="2:18">
      <c r="B11459" s="28"/>
      <c r="C11459" s="28"/>
      <c r="D11459" s="28"/>
      <c r="E11459" s="28"/>
      <c r="F11459" s="28"/>
      <c r="G11459" s="28"/>
      <c r="H11459" s="28"/>
      <c r="I11459" s="28"/>
      <c r="J11459" s="28"/>
      <c r="K11459" s="28"/>
      <c r="L11459" s="28"/>
      <c r="M11459" s="28"/>
      <c r="N11459" s="28"/>
      <c r="O11459" s="28"/>
      <c r="P11459" s="28"/>
      <c r="Q11459" s="28"/>
      <c r="R11459" s="28"/>
    </row>
    <row r="11460" spans="2:18">
      <c r="B11460" s="28"/>
      <c r="C11460" s="28"/>
      <c r="D11460" s="28"/>
      <c r="E11460" s="28"/>
      <c r="F11460" s="28"/>
      <c r="G11460" s="28"/>
      <c r="H11460" s="28"/>
      <c r="I11460" s="28"/>
      <c r="J11460" s="28"/>
      <c r="K11460" s="28"/>
      <c r="L11460" s="28"/>
      <c r="M11460" s="28"/>
      <c r="N11460" s="28"/>
      <c r="O11460" s="28"/>
      <c r="P11460" s="28"/>
      <c r="Q11460" s="28"/>
      <c r="R11460" s="28"/>
    </row>
    <row r="11461" spans="2:18">
      <c r="B11461" s="28"/>
      <c r="C11461" s="28"/>
      <c r="D11461" s="28"/>
      <c r="E11461" s="28"/>
      <c r="F11461" s="28"/>
      <c r="G11461" s="28"/>
      <c r="H11461" s="28"/>
      <c r="I11461" s="28"/>
      <c r="J11461" s="28"/>
      <c r="K11461" s="28"/>
      <c r="L11461" s="28"/>
      <c r="M11461" s="28"/>
      <c r="N11461" s="28"/>
      <c r="O11461" s="28"/>
      <c r="P11461" s="28"/>
      <c r="Q11461" s="28"/>
      <c r="R11461" s="28"/>
    </row>
    <row r="11462" spans="2:18">
      <c r="B11462" s="28"/>
      <c r="C11462" s="28"/>
      <c r="D11462" s="28"/>
      <c r="E11462" s="28"/>
      <c r="F11462" s="28"/>
      <c r="G11462" s="28"/>
      <c r="H11462" s="28"/>
      <c r="I11462" s="28"/>
      <c r="J11462" s="28"/>
      <c r="K11462" s="28"/>
      <c r="L11462" s="28"/>
      <c r="M11462" s="28"/>
      <c r="N11462" s="28"/>
      <c r="O11462" s="28"/>
      <c r="P11462" s="28"/>
      <c r="Q11462" s="28"/>
      <c r="R11462" s="28"/>
    </row>
    <row r="11463" spans="2:18">
      <c r="B11463" s="28"/>
      <c r="C11463" s="28"/>
      <c r="D11463" s="28"/>
      <c r="E11463" s="28"/>
      <c r="F11463" s="28"/>
      <c r="G11463" s="28"/>
      <c r="H11463" s="28"/>
      <c r="I11463" s="28"/>
      <c r="J11463" s="28"/>
      <c r="K11463" s="28"/>
      <c r="L11463" s="28"/>
      <c r="M11463" s="28"/>
      <c r="N11463" s="28"/>
      <c r="O11463" s="28"/>
      <c r="P11463" s="28"/>
      <c r="Q11463" s="28"/>
      <c r="R11463" s="28"/>
    </row>
    <row r="11464" spans="2:18">
      <c r="B11464" s="28"/>
      <c r="C11464" s="28"/>
      <c r="D11464" s="28"/>
      <c r="E11464" s="28"/>
      <c r="F11464" s="28"/>
      <c r="G11464" s="28"/>
      <c r="H11464" s="28"/>
      <c r="I11464" s="28"/>
      <c r="J11464" s="28"/>
      <c r="K11464" s="28"/>
      <c r="L11464" s="28"/>
      <c r="M11464" s="28"/>
      <c r="N11464" s="28"/>
      <c r="O11464" s="28"/>
      <c r="P11464" s="28"/>
      <c r="Q11464" s="28"/>
      <c r="R11464" s="28"/>
    </row>
    <row r="11465" spans="2:18">
      <c r="B11465" s="28"/>
      <c r="C11465" s="28"/>
      <c r="D11465" s="28"/>
      <c r="E11465" s="28"/>
      <c r="F11465" s="28"/>
      <c r="G11465" s="28"/>
      <c r="H11465" s="28"/>
      <c r="I11465" s="28"/>
      <c r="J11465" s="28"/>
      <c r="K11465" s="28"/>
      <c r="L11465" s="28"/>
      <c r="M11465" s="28"/>
      <c r="N11465" s="28"/>
      <c r="O11465" s="28"/>
      <c r="P11465" s="28"/>
      <c r="Q11465" s="28"/>
      <c r="R11465" s="28"/>
    </row>
    <row r="11466" spans="2:18">
      <c r="B11466" s="28"/>
      <c r="C11466" s="28"/>
      <c r="D11466" s="28"/>
      <c r="E11466" s="28"/>
      <c r="F11466" s="28"/>
      <c r="G11466" s="28"/>
      <c r="H11466" s="28"/>
      <c r="I11466" s="28"/>
      <c r="J11466" s="28"/>
      <c r="K11466" s="28"/>
      <c r="L11466" s="28"/>
      <c r="M11466" s="28"/>
      <c r="N11466" s="28"/>
      <c r="O11466" s="28"/>
      <c r="P11466" s="28"/>
      <c r="Q11466" s="28"/>
      <c r="R11466" s="28"/>
    </row>
    <row r="11467" spans="2:18">
      <c r="B11467" s="28"/>
      <c r="C11467" s="28"/>
      <c r="D11467" s="28"/>
      <c r="E11467" s="28"/>
      <c r="F11467" s="28"/>
      <c r="G11467" s="28"/>
      <c r="H11467" s="28"/>
      <c r="I11467" s="28"/>
      <c r="J11467" s="28"/>
      <c r="K11467" s="28"/>
      <c r="L11467" s="28"/>
      <c r="M11467" s="28"/>
      <c r="N11467" s="28"/>
      <c r="O11467" s="28"/>
      <c r="P11467" s="28"/>
      <c r="Q11467" s="28"/>
      <c r="R11467" s="28"/>
    </row>
    <row r="11468" spans="2:18">
      <c r="B11468" s="28"/>
      <c r="C11468" s="28"/>
      <c r="D11468" s="28"/>
      <c r="E11468" s="28"/>
      <c r="F11468" s="28"/>
      <c r="G11468" s="28"/>
      <c r="H11468" s="28"/>
      <c r="I11468" s="28"/>
      <c r="J11468" s="28"/>
      <c r="K11468" s="28"/>
      <c r="L11468" s="28"/>
      <c r="M11468" s="28"/>
      <c r="N11468" s="28"/>
      <c r="O11468" s="28"/>
      <c r="P11468" s="28"/>
      <c r="Q11468" s="28"/>
      <c r="R11468" s="28"/>
    </row>
    <row r="11469" spans="2:18">
      <c r="B11469" s="28"/>
      <c r="C11469" s="28"/>
      <c r="D11469" s="28"/>
      <c r="E11469" s="28"/>
      <c r="F11469" s="28"/>
      <c r="G11469" s="28"/>
      <c r="H11469" s="28"/>
      <c r="I11469" s="28"/>
      <c r="J11469" s="28"/>
      <c r="K11469" s="28"/>
      <c r="L11469" s="28"/>
      <c r="M11469" s="28"/>
      <c r="N11469" s="28"/>
      <c r="O11469" s="28"/>
      <c r="P11469" s="28"/>
      <c r="Q11469" s="28"/>
      <c r="R11469" s="28"/>
    </row>
    <row r="11470" spans="2:18">
      <c r="B11470" s="28"/>
      <c r="C11470" s="28"/>
      <c r="D11470" s="28"/>
      <c r="E11470" s="28"/>
      <c r="F11470" s="28"/>
      <c r="G11470" s="28"/>
      <c r="H11470" s="28"/>
      <c r="I11470" s="28"/>
      <c r="J11470" s="28"/>
      <c r="K11470" s="28"/>
      <c r="L11470" s="28"/>
      <c r="M11470" s="28"/>
      <c r="N11470" s="28"/>
      <c r="O11470" s="28"/>
      <c r="P11470" s="28"/>
      <c r="Q11470" s="28"/>
      <c r="R11470" s="28"/>
    </row>
    <row r="11471" spans="2:18">
      <c r="B11471" s="28"/>
      <c r="C11471" s="28"/>
      <c r="D11471" s="28"/>
      <c r="E11471" s="28"/>
      <c r="F11471" s="28"/>
      <c r="G11471" s="28"/>
      <c r="H11471" s="28"/>
      <c r="I11471" s="28"/>
      <c r="J11471" s="28"/>
      <c r="K11471" s="28"/>
      <c r="L11471" s="28"/>
      <c r="M11471" s="28"/>
      <c r="N11471" s="28"/>
      <c r="O11471" s="28"/>
      <c r="P11471" s="28"/>
      <c r="Q11471" s="28"/>
      <c r="R11471" s="28"/>
    </row>
    <row r="11472" spans="2:18">
      <c r="B11472" s="28"/>
      <c r="C11472" s="28"/>
      <c r="D11472" s="28"/>
      <c r="E11472" s="28"/>
      <c r="F11472" s="28"/>
      <c r="G11472" s="28"/>
      <c r="H11472" s="28"/>
      <c r="I11472" s="28"/>
      <c r="J11472" s="28"/>
      <c r="K11472" s="28"/>
      <c r="L11472" s="28"/>
      <c r="M11472" s="28"/>
      <c r="N11472" s="28"/>
      <c r="O11472" s="28"/>
      <c r="P11472" s="28"/>
      <c r="Q11472" s="28"/>
      <c r="R11472" s="28"/>
    </row>
    <row r="11473" spans="2:18">
      <c r="B11473" s="28"/>
      <c r="C11473" s="28"/>
      <c r="D11473" s="28"/>
      <c r="E11473" s="28"/>
      <c r="F11473" s="28"/>
      <c r="G11473" s="28"/>
      <c r="H11473" s="28"/>
      <c r="I11473" s="28"/>
      <c r="J11473" s="28"/>
      <c r="K11473" s="28"/>
      <c r="L11473" s="28"/>
      <c r="M11473" s="28"/>
      <c r="N11473" s="28"/>
      <c r="O11473" s="28"/>
      <c r="P11473" s="28"/>
      <c r="Q11473" s="28"/>
      <c r="R11473" s="28"/>
    </row>
    <row r="11474" spans="2:18">
      <c r="B11474" s="28"/>
      <c r="C11474" s="28"/>
      <c r="D11474" s="28"/>
      <c r="E11474" s="28"/>
      <c r="F11474" s="28"/>
      <c r="G11474" s="28"/>
      <c r="H11474" s="28"/>
      <c r="I11474" s="28"/>
      <c r="J11474" s="28"/>
      <c r="K11474" s="28"/>
      <c r="L11474" s="28"/>
      <c r="M11474" s="28"/>
      <c r="N11474" s="28"/>
      <c r="O11474" s="28"/>
      <c r="P11474" s="28"/>
      <c r="Q11474" s="28"/>
      <c r="R11474" s="28"/>
    </row>
    <row r="11475" spans="2:18">
      <c r="B11475" s="28"/>
      <c r="C11475" s="28"/>
      <c r="D11475" s="28"/>
      <c r="E11475" s="28"/>
      <c r="F11475" s="28"/>
      <c r="G11475" s="28"/>
      <c r="H11475" s="28"/>
      <c r="I11475" s="28"/>
      <c r="J11475" s="28"/>
      <c r="K11475" s="28"/>
      <c r="L11475" s="28"/>
      <c r="M11475" s="28"/>
      <c r="N11475" s="28"/>
      <c r="O11475" s="28"/>
      <c r="P11475" s="28"/>
      <c r="Q11475" s="28"/>
      <c r="R11475" s="28"/>
    </row>
    <row r="11476" spans="2:18">
      <c r="B11476" s="28"/>
      <c r="C11476" s="28"/>
      <c r="D11476" s="28"/>
      <c r="E11476" s="28"/>
      <c r="F11476" s="28"/>
      <c r="G11476" s="28"/>
      <c r="H11476" s="28"/>
      <c r="I11476" s="28"/>
      <c r="J11476" s="28"/>
      <c r="K11476" s="28"/>
      <c r="L11476" s="28"/>
      <c r="M11476" s="28"/>
      <c r="N11476" s="28"/>
      <c r="O11476" s="28"/>
      <c r="P11476" s="28"/>
      <c r="Q11476" s="28"/>
      <c r="R11476" s="28"/>
    </row>
    <row r="11477" spans="2:18">
      <c r="B11477" s="28"/>
      <c r="C11477" s="28"/>
      <c r="D11477" s="28"/>
      <c r="E11477" s="28"/>
      <c r="F11477" s="28"/>
      <c r="G11477" s="28"/>
      <c r="H11477" s="28"/>
      <c r="I11477" s="28"/>
      <c r="J11477" s="28"/>
      <c r="K11477" s="28"/>
      <c r="L11477" s="28"/>
      <c r="M11477" s="28"/>
      <c r="N11477" s="28"/>
      <c r="O11477" s="28"/>
      <c r="P11477" s="28"/>
      <c r="Q11477" s="28"/>
      <c r="R11477" s="28"/>
    </row>
    <row r="11478" spans="2:18">
      <c r="B11478" s="28"/>
      <c r="C11478" s="28"/>
      <c r="D11478" s="28"/>
      <c r="E11478" s="28"/>
      <c r="F11478" s="28"/>
      <c r="G11478" s="28"/>
      <c r="H11478" s="28"/>
      <c r="I11478" s="28"/>
      <c r="J11478" s="28"/>
      <c r="K11478" s="28"/>
      <c r="L11478" s="28"/>
      <c r="M11478" s="28"/>
      <c r="N11478" s="28"/>
      <c r="O11478" s="28"/>
      <c r="P11478" s="28"/>
      <c r="Q11478" s="28"/>
      <c r="R11478" s="28"/>
    </row>
    <row r="11479" spans="2:18">
      <c r="B11479" s="28"/>
      <c r="C11479" s="28"/>
      <c r="D11479" s="28"/>
      <c r="E11479" s="28"/>
      <c r="F11479" s="28"/>
      <c r="G11479" s="28"/>
      <c r="H11479" s="28"/>
      <c r="I11479" s="28"/>
      <c r="J11479" s="28"/>
      <c r="K11479" s="28"/>
      <c r="L11479" s="28"/>
      <c r="M11479" s="28"/>
      <c r="N11479" s="28"/>
      <c r="O11479" s="28"/>
      <c r="P11479" s="28"/>
      <c r="Q11479" s="28"/>
      <c r="R11479" s="28"/>
    </row>
    <row r="11480" spans="2:18">
      <c r="B11480" s="28"/>
      <c r="C11480" s="28"/>
      <c r="D11480" s="28"/>
      <c r="E11480" s="28"/>
      <c r="F11480" s="28"/>
      <c r="G11480" s="28"/>
      <c r="H11480" s="28"/>
      <c r="I11480" s="28"/>
      <c r="J11480" s="28"/>
      <c r="K11480" s="28"/>
      <c r="L11480" s="28"/>
      <c r="M11480" s="28"/>
      <c r="N11480" s="28"/>
      <c r="O11480" s="28"/>
      <c r="P11480" s="28"/>
      <c r="Q11480" s="28"/>
      <c r="R11480" s="28"/>
    </row>
    <row r="11481" spans="2:18">
      <c r="B11481" s="28"/>
      <c r="C11481" s="28"/>
      <c r="D11481" s="28"/>
      <c r="E11481" s="28"/>
      <c r="F11481" s="28"/>
      <c r="G11481" s="28"/>
      <c r="H11481" s="28"/>
      <c r="I11481" s="28"/>
      <c r="J11481" s="28"/>
      <c r="K11481" s="28"/>
      <c r="L11481" s="28"/>
      <c r="M11481" s="28"/>
      <c r="N11481" s="28"/>
      <c r="O11481" s="28"/>
      <c r="P11481" s="28"/>
      <c r="Q11481" s="28"/>
      <c r="R11481" s="28"/>
    </row>
    <row r="11482" spans="2:18">
      <c r="B11482" s="28"/>
      <c r="C11482" s="28"/>
      <c r="D11482" s="28"/>
      <c r="E11482" s="28"/>
      <c r="F11482" s="28"/>
      <c r="G11482" s="28"/>
      <c r="H11482" s="28"/>
      <c r="I11482" s="28"/>
      <c r="J11482" s="28"/>
      <c r="K11482" s="28"/>
      <c r="L11482" s="28"/>
      <c r="M11482" s="28"/>
      <c r="N11482" s="28"/>
      <c r="O11482" s="28"/>
      <c r="P11482" s="28"/>
      <c r="Q11482" s="28"/>
      <c r="R11482" s="28"/>
    </row>
    <row r="11483" spans="2:18">
      <c r="B11483" s="28"/>
      <c r="C11483" s="28"/>
      <c r="D11483" s="28"/>
      <c r="E11483" s="28"/>
      <c r="F11483" s="28"/>
      <c r="G11483" s="28"/>
      <c r="H11483" s="28"/>
      <c r="I11483" s="28"/>
      <c r="J11483" s="28"/>
      <c r="K11483" s="28"/>
      <c r="L11483" s="28"/>
      <c r="M11483" s="28"/>
      <c r="N11483" s="28"/>
      <c r="O11483" s="28"/>
      <c r="P11483" s="28"/>
      <c r="Q11483" s="28"/>
      <c r="R11483" s="28"/>
    </row>
    <row r="11484" spans="2:18">
      <c r="B11484" s="28"/>
      <c r="C11484" s="28"/>
      <c r="D11484" s="28"/>
      <c r="E11484" s="28"/>
      <c r="F11484" s="28"/>
      <c r="G11484" s="28"/>
      <c r="H11484" s="28"/>
      <c r="I11484" s="28"/>
      <c r="J11484" s="28"/>
      <c r="K11484" s="28"/>
      <c r="L11484" s="28"/>
      <c r="M11484" s="28"/>
      <c r="N11484" s="28"/>
      <c r="O11484" s="28"/>
      <c r="P11484" s="28"/>
      <c r="Q11484" s="28"/>
      <c r="R11484" s="28"/>
    </row>
    <row r="11485" spans="2:18">
      <c r="B11485" s="28"/>
      <c r="C11485" s="28"/>
      <c r="D11485" s="28"/>
      <c r="E11485" s="28"/>
      <c r="F11485" s="28"/>
      <c r="G11485" s="28"/>
      <c r="H11485" s="28"/>
      <c r="I11485" s="28"/>
      <c r="J11485" s="28"/>
      <c r="K11485" s="28"/>
      <c r="L11485" s="28"/>
      <c r="M11485" s="28"/>
      <c r="N11485" s="28"/>
      <c r="O11485" s="28"/>
      <c r="P11485" s="28"/>
      <c r="Q11485" s="28"/>
      <c r="R11485" s="28"/>
    </row>
    <row r="11486" spans="2:18">
      <c r="B11486" s="28"/>
      <c r="C11486" s="28"/>
      <c r="D11486" s="28"/>
      <c r="E11486" s="28"/>
      <c r="F11486" s="28"/>
      <c r="G11486" s="28"/>
      <c r="H11486" s="28"/>
      <c r="I11486" s="28"/>
      <c r="J11486" s="28"/>
      <c r="K11486" s="28"/>
      <c r="L11486" s="28"/>
      <c r="M11486" s="28"/>
      <c r="N11486" s="28"/>
      <c r="O11486" s="28"/>
      <c r="P11486" s="28"/>
      <c r="Q11486" s="28"/>
      <c r="R11486" s="28"/>
    </row>
    <row r="11487" spans="2:18">
      <c r="B11487" s="28"/>
      <c r="C11487" s="28"/>
      <c r="D11487" s="28"/>
      <c r="E11487" s="28"/>
      <c r="F11487" s="28"/>
      <c r="G11487" s="28"/>
      <c r="H11487" s="28"/>
      <c r="I11487" s="28"/>
      <c r="J11487" s="28"/>
      <c r="K11487" s="28"/>
      <c r="L11487" s="28"/>
      <c r="M11487" s="28"/>
      <c r="N11487" s="28"/>
      <c r="O11487" s="28"/>
      <c r="P11487" s="28"/>
      <c r="Q11487" s="28"/>
      <c r="R11487" s="28"/>
    </row>
    <row r="11488" spans="2:18">
      <c r="B11488" s="28"/>
      <c r="C11488" s="28"/>
      <c r="D11488" s="28"/>
      <c r="E11488" s="28"/>
      <c r="F11488" s="28"/>
      <c r="G11488" s="28"/>
      <c r="H11488" s="28"/>
      <c r="I11488" s="28"/>
      <c r="J11488" s="28"/>
      <c r="K11488" s="28"/>
      <c r="L11488" s="28"/>
      <c r="M11488" s="28"/>
      <c r="N11488" s="28"/>
      <c r="O11488" s="28"/>
      <c r="P11488" s="28"/>
      <c r="Q11488" s="28"/>
      <c r="R11488" s="28"/>
    </row>
    <row r="11489" spans="2:18">
      <c r="B11489" s="28"/>
      <c r="C11489" s="28"/>
      <c r="D11489" s="28"/>
      <c r="E11489" s="28"/>
      <c r="F11489" s="28"/>
      <c r="G11489" s="28"/>
      <c r="H11489" s="28"/>
      <c r="I11489" s="28"/>
      <c r="J11489" s="28"/>
      <c r="K11489" s="28"/>
      <c r="L11489" s="28"/>
      <c r="M11489" s="28"/>
      <c r="N11489" s="28"/>
      <c r="O11489" s="28"/>
      <c r="P11489" s="28"/>
      <c r="Q11489" s="28"/>
      <c r="R11489" s="28"/>
    </row>
    <row r="11490" spans="2:18">
      <c r="B11490" s="28"/>
      <c r="C11490" s="28"/>
      <c r="D11490" s="28"/>
      <c r="E11490" s="28"/>
      <c r="F11490" s="28"/>
      <c r="G11490" s="28"/>
      <c r="H11490" s="28"/>
      <c r="I11490" s="28"/>
      <c r="J11490" s="28"/>
      <c r="K11490" s="28"/>
      <c r="L11490" s="28"/>
      <c r="M11490" s="28"/>
      <c r="N11490" s="28"/>
      <c r="O11490" s="28"/>
      <c r="P11490" s="28"/>
      <c r="Q11490" s="28"/>
      <c r="R11490" s="28"/>
    </row>
    <row r="11491" spans="2:18">
      <c r="B11491" s="28"/>
      <c r="C11491" s="28"/>
      <c r="D11491" s="28"/>
      <c r="E11491" s="28"/>
      <c r="F11491" s="28"/>
      <c r="G11491" s="28"/>
      <c r="H11491" s="28"/>
      <c r="I11491" s="28"/>
      <c r="J11491" s="28"/>
      <c r="K11491" s="28"/>
      <c r="L11491" s="28"/>
      <c r="M11491" s="28"/>
      <c r="N11491" s="28"/>
      <c r="O11491" s="28"/>
      <c r="P11491" s="28"/>
      <c r="Q11491" s="28"/>
      <c r="R11491" s="28"/>
    </row>
    <row r="11492" spans="2:18">
      <c r="B11492" s="28"/>
      <c r="C11492" s="28"/>
      <c r="D11492" s="28"/>
      <c r="E11492" s="28"/>
      <c r="F11492" s="28"/>
      <c r="G11492" s="28"/>
      <c r="H11492" s="28"/>
      <c r="I11492" s="28"/>
      <c r="J11492" s="28"/>
      <c r="K11492" s="28"/>
      <c r="L11492" s="28"/>
      <c r="M11492" s="28"/>
      <c r="N11492" s="28"/>
      <c r="O11492" s="28"/>
      <c r="P11492" s="28"/>
      <c r="Q11492" s="28"/>
      <c r="R11492" s="28"/>
    </row>
    <row r="11493" spans="2:18">
      <c r="B11493" s="28"/>
      <c r="C11493" s="28"/>
      <c r="D11493" s="28"/>
      <c r="E11493" s="28"/>
      <c r="F11493" s="28"/>
      <c r="G11493" s="28"/>
      <c r="H11493" s="28"/>
      <c r="I11493" s="28"/>
      <c r="J11493" s="28"/>
      <c r="K11493" s="28"/>
      <c r="L11493" s="28"/>
      <c r="M11493" s="28"/>
      <c r="N11493" s="28"/>
      <c r="O11493" s="28"/>
      <c r="P11493" s="28"/>
      <c r="Q11493" s="28"/>
      <c r="R11493" s="28"/>
    </row>
    <row r="11494" spans="2:18">
      <c r="B11494" s="28"/>
      <c r="C11494" s="28"/>
      <c r="D11494" s="28"/>
      <c r="E11494" s="28"/>
      <c r="F11494" s="28"/>
      <c r="G11494" s="28"/>
      <c r="H11494" s="28"/>
      <c r="I11494" s="28"/>
      <c r="J11494" s="28"/>
      <c r="K11494" s="28"/>
      <c r="L11494" s="28"/>
      <c r="M11494" s="28"/>
      <c r="N11494" s="28"/>
      <c r="O11494" s="28"/>
      <c r="P11494" s="28"/>
      <c r="Q11494" s="28"/>
      <c r="R11494" s="28"/>
    </row>
    <row r="11495" spans="2:18">
      <c r="B11495" s="28"/>
      <c r="C11495" s="28"/>
      <c r="D11495" s="28"/>
      <c r="E11495" s="28"/>
      <c r="F11495" s="28"/>
      <c r="G11495" s="28"/>
      <c r="H11495" s="28"/>
      <c r="I11495" s="28"/>
      <c r="J11495" s="28"/>
      <c r="K11495" s="28"/>
      <c r="L11495" s="28"/>
      <c r="M11495" s="28"/>
      <c r="N11495" s="28"/>
      <c r="O11495" s="28"/>
      <c r="P11495" s="28"/>
      <c r="Q11495" s="28"/>
      <c r="R11495" s="28"/>
    </row>
    <row r="11496" spans="2:18">
      <c r="B11496" s="28"/>
      <c r="C11496" s="28"/>
      <c r="D11496" s="28"/>
      <c r="E11496" s="28"/>
      <c r="F11496" s="28"/>
      <c r="G11496" s="28"/>
      <c r="H11496" s="28"/>
      <c r="I11496" s="28"/>
      <c r="J11496" s="28"/>
      <c r="K11496" s="28"/>
      <c r="L11496" s="28"/>
      <c r="M11496" s="28"/>
      <c r="N11496" s="28"/>
      <c r="O11496" s="28"/>
      <c r="P11496" s="28"/>
      <c r="Q11496" s="28"/>
      <c r="R11496" s="28"/>
    </row>
    <row r="11497" spans="2:18">
      <c r="B11497" s="28"/>
      <c r="C11497" s="28"/>
      <c r="D11497" s="28"/>
      <c r="E11497" s="28"/>
      <c r="F11497" s="28"/>
      <c r="G11497" s="28"/>
      <c r="H11497" s="28"/>
      <c r="I11497" s="28"/>
      <c r="J11497" s="28"/>
      <c r="K11497" s="28"/>
      <c r="L11497" s="28"/>
      <c r="M11497" s="28"/>
      <c r="N11497" s="28"/>
      <c r="O11497" s="28"/>
      <c r="P11497" s="28"/>
      <c r="Q11497" s="28"/>
      <c r="R11497" s="28"/>
    </row>
    <row r="11498" spans="2:18">
      <c r="B11498" s="28"/>
      <c r="C11498" s="28"/>
      <c r="D11498" s="28"/>
      <c r="E11498" s="28"/>
      <c r="F11498" s="28"/>
      <c r="G11498" s="28"/>
      <c r="H11498" s="28"/>
      <c r="I11498" s="28"/>
      <c r="J11498" s="28"/>
      <c r="K11498" s="28"/>
      <c r="L11498" s="28"/>
      <c r="M11498" s="28"/>
      <c r="N11498" s="28"/>
      <c r="O11498" s="28"/>
      <c r="P11498" s="28"/>
      <c r="Q11498" s="28"/>
      <c r="R11498" s="28"/>
    </row>
    <row r="11499" spans="2:18">
      <c r="B11499" s="28"/>
      <c r="C11499" s="28"/>
      <c r="D11499" s="28"/>
      <c r="E11499" s="28"/>
      <c r="F11499" s="28"/>
      <c r="G11499" s="28"/>
      <c r="H11499" s="28"/>
      <c r="I11499" s="28"/>
      <c r="J11499" s="28"/>
      <c r="K11499" s="28"/>
      <c r="L11499" s="28"/>
      <c r="M11499" s="28"/>
      <c r="N11499" s="28"/>
      <c r="O11499" s="28"/>
      <c r="P11499" s="28"/>
      <c r="Q11499" s="28"/>
      <c r="R11499" s="28"/>
    </row>
    <row r="11500" spans="2:18">
      <c r="B11500" s="28"/>
      <c r="C11500" s="28"/>
      <c r="D11500" s="28"/>
      <c r="E11500" s="28"/>
      <c r="F11500" s="28"/>
      <c r="G11500" s="28"/>
      <c r="H11500" s="28"/>
      <c r="I11500" s="28"/>
      <c r="J11500" s="28"/>
      <c r="K11500" s="28"/>
      <c r="L11500" s="28"/>
      <c r="M11500" s="28"/>
      <c r="N11500" s="28"/>
      <c r="O11500" s="28"/>
      <c r="P11500" s="28"/>
      <c r="Q11500" s="28"/>
      <c r="R11500" s="28"/>
    </row>
    <row r="11501" spans="2:18">
      <c r="B11501" s="28"/>
      <c r="C11501" s="28"/>
      <c r="D11501" s="28"/>
      <c r="E11501" s="28"/>
      <c r="F11501" s="28"/>
      <c r="G11501" s="28"/>
      <c r="H11501" s="28"/>
      <c r="I11501" s="28"/>
      <c r="J11501" s="28"/>
      <c r="K11501" s="28"/>
      <c r="L11501" s="28"/>
      <c r="M11501" s="28"/>
      <c r="N11501" s="28"/>
      <c r="O11501" s="28"/>
      <c r="P11501" s="28"/>
      <c r="Q11501" s="28"/>
      <c r="R11501" s="28"/>
    </row>
    <row r="11502" spans="2:18">
      <c r="B11502" s="28"/>
      <c r="C11502" s="28"/>
      <c r="D11502" s="28"/>
      <c r="E11502" s="28"/>
      <c r="F11502" s="28"/>
      <c r="G11502" s="28"/>
      <c r="H11502" s="28"/>
      <c r="I11502" s="28"/>
      <c r="J11502" s="28"/>
      <c r="K11502" s="28"/>
      <c r="L11502" s="28"/>
      <c r="M11502" s="28"/>
      <c r="N11502" s="28"/>
      <c r="O11502" s="28"/>
      <c r="P11502" s="28"/>
      <c r="Q11502" s="28"/>
      <c r="R11502" s="28"/>
    </row>
    <row r="11503" spans="2:18">
      <c r="B11503" s="28"/>
      <c r="C11503" s="28"/>
      <c r="D11503" s="28"/>
      <c r="E11503" s="28"/>
      <c r="F11503" s="28"/>
      <c r="G11503" s="28"/>
      <c r="H11503" s="28"/>
      <c r="I11503" s="28"/>
      <c r="J11503" s="28"/>
      <c r="K11503" s="28"/>
      <c r="L11503" s="28"/>
      <c r="M11503" s="28"/>
      <c r="N11503" s="28"/>
      <c r="O11503" s="28"/>
      <c r="P11503" s="28"/>
      <c r="Q11503" s="28"/>
      <c r="R11503" s="28"/>
    </row>
    <row r="11504" spans="2:18">
      <c r="B11504" s="28"/>
      <c r="C11504" s="28"/>
      <c r="D11504" s="28"/>
      <c r="E11504" s="28"/>
      <c r="F11504" s="28"/>
      <c r="G11504" s="28"/>
      <c r="H11504" s="28"/>
      <c r="I11504" s="28"/>
      <c r="J11504" s="28"/>
      <c r="K11504" s="28"/>
      <c r="L11504" s="28"/>
      <c r="M11504" s="28"/>
      <c r="N11504" s="28"/>
      <c r="O11504" s="28"/>
      <c r="P11504" s="28"/>
      <c r="Q11504" s="28"/>
      <c r="R11504" s="28"/>
    </row>
    <row r="11505" spans="2:18">
      <c r="B11505" s="28"/>
      <c r="C11505" s="28"/>
      <c r="D11505" s="28"/>
      <c r="E11505" s="28"/>
      <c r="F11505" s="28"/>
      <c r="G11505" s="28"/>
      <c r="H11505" s="28"/>
      <c r="I11505" s="28"/>
      <c r="J11505" s="28"/>
      <c r="K11505" s="28"/>
      <c r="L11505" s="28"/>
      <c r="M11505" s="28"/>
      <c r="N11505" s="28"/>
      <c r="O11505" s="28"/>
      <c r="P11505" s="28"/>
      <c r="Q11505" s="28"/>
      <c r="R11505" s="28"/>
    </row>
    <row r="11506" spans="2:18">
      <c r="B11506" s="28"/>
      <c r="C11506" s="28"/>
      <c r="D11506" s="28"/>
      <c r="E11506" s="28"/>
      <c r="F11506" s="28"/>
      <c r="G11506" s="28"/>
      <c r="H11506" s="28"/>
      <c r="I11506" s="28"/>
      <c r="J11506" s="28"/>
      <c r="K11506" s="28"/>
      <c r="L11506" s="28"/>
      <c r="M11506" s="28"/>
      <c r="N11506" s="28"/>
      <c r="O11506" s="28"/>
      <c r="P11506" s="28"/>
      <c r="Q11506" s="28"/>
      <c r="R11506" s="28"/>
    </row>
    <row r="11507" spans="2:18">
      <c r="B11507" s="28"/>
      <c r="C11507" s="28"/>
      <c r="D11507" s="28"/>
      <c r="E11507" s="28"/>
      <c r="F11507" s="28"/>
      <c r="G11507" s="28"/>
      <c r="H11507" s="28"/>
      <c r="I11507" s="28"/>
      <c r="J11507" s="28"/>
      <c r="K11507" s="28"/>
      <c r="L11507" s="28"/>
      <c r="M11507" s="28"/>
      <c r="N11507" s="28"/>
      <c r="O11507" s="28"/>
      <c r="P11507" s="28"/>
      <c r="Q11507" s="28"/>
      <c r="R11507" s="28"/>
    </row>
    <row r="11508" spans="2:18">
      <c r="B11508" s="28"/>
      <c r="C11508" s="28"/>
      <c r="D11508" s="28"/>
      <c r="E11508" s="28"/>
      <c r="F11508" s="28"/>
      <c r="G11508" s="28"/>
      <c r="H11508" s="28"/>
      <c r="I11508" s="28"/>
      <c r="J11508" s="28"/>
      <c r="K11508" s="28"/>
      <c r="L11508" s="28"/>
      <c r="M11508" s="28"/>
      <c r="N11508" s="28"/>
      <c r="O11508" s="28"/>
      <c r="P11508" s="28"/>
      <c r="Q11508" s="28"/>
      <c r="R11508" s="28"/>
    </row>
    <row r="11509" spans="2:18">
      <c r="B11509" s="28"/>
      <c r="C11509" s="28"/>
      <c r="D11509" s="28"/>
      <c r="E11509" s="28"/>
      <c r="F11509" s="28"/>
      <c r="G11509" s="28"/>
      <c r="H11509" s="28"/>
      <c r="I11509" s="28"/>
      <c r="J11509" s="28"/>
      <c r="K11509" s="28"/>
      <c r="L11509" s="28"/>
      <c r="M11509" s="28"/>
      <c r="N11509" s="28"/>
      <c r="O11509" s="28"/>
      <c r="P11509" s="28"/>
      <c r="Q11509" s="28"/>
      <c r="R11509" s="28"/>
    </row>
    <row r="11510" spans="2:18">
      <c r="B11510" s="28"/>
      <c r="C11510" s="28"/>
      <c r="D11510" s="28"/>
      <c r="E11510" s="28"/>
      <c r="F11510" s="28"/>
      <c r="G11510" s="28"/>
      <c r="H11510" s="28"/>
      <c r="I11510" s="28"/>
      <c r="J11510" s="28"/>
      <c r="K11510" s="28"/>
      <c r="L11510" s="28"/>
      <c r="M11510" s="28"/>
      <c r="N11510" s="28"/>
      <c r="O11510" s="28"/>
      <c r="P11510" s="28"/>
      <c r="Q11510" s="28"/>
      <c r="R11510" s="28"/>
    </row>
    <row r="11511" spans="2:18">
      <c r="B11511" s="28"/>
      <c r="C11511" s="28"/>
      <c r="D11511" s="28"/>
      <c r="E11511" s="28"/>
      <c r="F11511" s="28"/>
      <c r="G11511" s="28"/>
      <c r="H11511" s="28"/>
      <c r="I11511" s="28"/>
      <c r="J11511" s="28"/>
      <c r="K11511" s="28"/>
      <c r="L11511" s="28"/>
      <c r="M11511" s="28"/>
      <c r="N11511" s="28"/>
      <c r="O11511" s="28"/>
      <c r="P11511" s="28"/>
      <c r="Q11511" s="28"/>
      <c r="R11511" s="28"/>
    </row>
    <row r="11512" spans="2:18">
      <c r="B11512" s="28"/>
      <c r="C11512" s="28"/>
      <c r="D11512" s="28"/>
      <c r="E11512" s="28"/>
      <c r="F11512" s="28"/>
      <c r="G11512" s="28"/>
      <c r="H11512" s="28"/>
      <c r="I11512" s="28"/>
      <c r="J11512" s="28"/>
      <c r="K11512" s="28"/>
      <c r="L11512" s="28"/>
      <c r="M11512" s="28"/>
      <c r="N11512" s="28"/>
      <c r="O11512" s="28"/>
      <c r="P11512" s="28"/>
      <c r="Q11512" s="28"/>
      <c r="R11512" s="28"/>
    </row>
    <row r="11513" spans="2:18">
      <c r="B11513" s="28"/>
      <c r="C11513" s="28"/>
      <c r="D11513" s="28"/>
      <c r="E11513" s="28"/>
      <c r="F11513" s="28"/>
      <c r="G11513" s="28"/>
      <c r="H11513" s="28"/>
      <c r="I11513" s="28"/>
      <c r="J11513" s="28"/>
      <c r="K11513" s="28"/>
      <c r="L11513" s="28"/>
      <c r="M11513" s="28"/>
      <c r="N11513" s="28"/>
      <c r="O11513" s="28"/>
      <c r="P11513" s="28"/>
      <c r="Q11513" s="28"/>
      <c r="R11513" s="28"/>
    </row>
    <row r="11514" spans="2:18">
      <c r="B11514" s="28"/>
      <c r="C11514" s="28"/>
      <c r="D11514" s="28"/>
      <c r="E11514" s="28"/>
      <c r="F11514" s="28"/>
      <c r="G11514" s="28"/>
      <c r="H11514" s="28"/>
      <c r="I11514" s="28"/>
      <c r="J11514" s="28"/>
      <c r="K11514" s="28"/>
      <c r="L11514" s="28"/>
      <c r="M11514" s="28"/>
      <c r="N11514" s="28"/>
      <c r="O11514" s="28"/>
      <c r="P11514" s="28"/>
      <c r="Q11514" s="28"/>
      <c r="R11514" s="28"/>
    </row>
    <row r="11515" spans="2:18">
      <c r="B11515" s="28"/>
      <c r="C11515" s="28"/>
      <c r="D11515" s="28"/>
      <c r="E11515" s="28"/>
      <c r="F11515" s="28"/>
      <c r="G11515" s="28"/>
      <c r="H11515" s="28"/>
      <c r="I11515" s="28"/>
      <c r="J11515" s="28"/>
      <c r="K11515" s="28"/>
      <c r="L11515" s="28"/>
      <c r="M11515" s="28"/>
      <c r="N11515" s="28"/>
      <c r="O11515" s="28"/>
      <c r="P11515" s="28"/>
      <c r="Q11515" s="28"/>
      <c r="R11515" s="28"/>
    </row>
    <row r="11516" spans="2:18">
      <c r="B11516" s="28"/>
      <c r="C11516" s="28"/>
      <c r="D11516" s="28"/>
      <c r="E11516" s="28"/>
      <c r="F11516" s="28"/>
      <c r="G11516" s="28"/>
      <c r="H11516" s="28"/>
      <c r="I11516" s="28"/>
      <c r="J11516" s="28"/>
      <c r="K11516" s="28"/>
      <c r="L11516" s="28"/>
      <c r="M11516" s="28"/>
      <c r="N11516" s="28"/>
      <c r="O11516" s="28"/>
      <c r="P11516" s="28"/>
      <c r="Q11516" s="28"/>
      <c r="R11516" s="28"/>
    </row>
    <row r="11517" spans="2:18">
      <c r="B11517" s="28"/>
      <c r="C11517" s="28"/>
      <c r="D11517" s="28"/>
      <c r="E11517" s="28"/>
      <c r="F11517" s="28"/>
      <c r="G11517" s="28"/>
      <c r="H11517" s="28"/>
      <c r="I11517" s="28"/>
      <c r="J11517" s="28"/>
      <c r="K11517" s="28"/>
      <c r="L11517" s="28"/>
      <c r="M11517" s="28"/>
      <c r="N11517" s="28"/>
      <c r="O11517" s="28"/>
      <c r="P11517" s="28"/>
      <c r="Q11517" s="28"/>
      <c r="R11517" s="28"/>
    </row>
    <row r="11518" spans="2:18">
      <c r="B11518" s="28"/>
      <c r="C11518" s="28"/>
      <c r="D11518" s="28"/>
      <c r="E11518" s="28"/>
      <c r="F11518" s="28"/>
      <c r="G11518" s="28"/>
      <c r="H11518" s="28"/>
      <c r="I11518" s="28"/>
      <c r="J11518" s="28"/>
      <c r="K11518" s="28"/>
      <c r="L11518" s="28"/>
      <c r="M11518" s="28"/>
      <c r="N11518" s="28"/>
      <c r="O11518" s="28"/>
      <c r="P11518" s="28"/>
      <c r="Q11518" s="28"/>
      <c r="R11518" s="28"/>
    </row>
    <row r="11519" spans="2:18">
      <c r="B11519" s="28"/>
      <c r="C11519" s="28"/>
      <c r="D11519" s="28"/>
      <c r="E11519" s="28"/>
      <c r="F11519" s="28"/>
      <c r="G11519" s="28"/>
      <c r="H11519" s="28"/>
      <c r="I11519" s="28"/>
      <c r="J11519" s="28"/>
      <c r="K11519" s="28"/>
      <c r="L11519" s="28"/>
      <c r="M11519" s="28"/>
      <c r="N11519" s="28"/>
      <c r="O11519" s="28"/>
      <c r="P11519" s="28"/>
      <c r="Q11519" s="28"/>
      <c r="R11519" s="28"/>
    </row>
    <row r="11520" spans="2:18">
      <c r="B11520" s="28"/>
      <c r="C11520" s="28"/>
      <c r="D11520" s="28"/>
      <c r="E11520" s="28"/>
      <c r="F11520" s="28"/>
      <c r="G11520" s="28"/>
      <c r="H11520" s="28"/>
      <c r="I11520" s="28"/>
      <c r="J11520" s="28"/>
      <c r="K11520" s="28"/>
      <c r="L11520" s="28"/>
      <c r="M11520" s="28"/>
      <c r="N11520" s="28"/>
      <c r="O11520" s="28"/>
      <c r="P11520" s="28"/>
      <c r="Q11520" s="28"/>
      <c r="R11520" s="28"/>
    </row>
    <row r="11521" spans="2:18">
      <c r="B11521" s="28"/>
      <c r="C11521" s="28"/>
      <c r="D11521" s="28"/>
      <c r="E11521" s="28"/>
      <c r="F11521" s="28"/>
      <c r="G11521" s="28"/>
      <c r="H11521" s="28"/>
      <c r="I11521" s="28"/>
      <c r="J11521" s="28"/>
      <c r="K11521" s="28"/>
      <c r="L11521" s="28"/>
      <c r="M11521" s="28"/>
      <c r="N11521" s="28"/>
      <c r="O11521" s="28"/>
      <c r="P11521" s="28"/>
      <c r="Q11521" s="28"/>
      <c r="R11521" s="28"/>
    </row>
    <row r="11522" spans="2:18">
      <c r="B11522" s="28"/>
      <c r="C11522" s="28"/>
      <c r="D11522" s="28"/>
      <c r="E11522" s="28"/>
      <c r="F11522" s="28"/>
      <c r="G11522" s="28"/>
      <c r="H11522" s="28"/>
      <c r="I11522" s="28"/>
      <c r="J11522" s="28"/>
      <c r="K11522" s="28"/>
      <c r="L11522" s="28"/>
      <c r="M11522" s="28"/>
      <c r="N11522" s="28"/>
      <c r="O11522" s="28"/>
      <c r="P11522" s="28"/>
      <c r="Q11522" s="28"/>
      <c r="R11522" s="28"/>
    </row>
    <row r="11523" spans="2:18">
      <c r="B11523" s="28"/>
      <c r="C11523" s="28"/>
      <c r="D11523" s="28"/>
      <c r="E11523" s="28"/>
      <c r="F11523" s="28"/>
      <c r="G11523" s="28"/>
      <c r="H11523" s="28"/>
      <c r="I11523" s="28"/>
      <c r="J11523" s="28"/>
      <c r="K11523" s="28"/>
      <c r="L11523" s="28"/>
      <c r="M11523" s="28"/>
      <c r="N11523" s="28"/>
      <c r="O11523" s="28"/>
      <c r="P11523" s="28"/>
      <c r="Q11523" s="28"/>
      <c r="R11523" s="28"/>
    </row>
    <row r="11524" spans="2:18">
      <c r="B11524" s="28"/>
      <c r="C11524" s="28"/>
      <c r="D11524" s="28"/>
      <c r="E11524" s="28"/>
      <c r="F11524" s="28"/>
      <c r="G11524" s="28"/>
      <c r="H11524" s="28"/>
      <c r="I11524" s="28"/>
      <c r="J11524" s="28"/>
      <c r="K11524" s="28"/>
      <c r="L11524" s="28"/>
      <c r="M11524" s="28"/>
      <c r="N11524" s="28"/>
      <c r="O11524" s="28"/>
      <c r="P11524" s="28"/>
      <c r="Q11524" s="28"/>
      <c r="R11524" s="28"/>
    </row>
    <row r="11525" spans="2:18">
      <c r="B11525" s="28"/>
      <c r="C11525" s="28"/>
      <c r="D11525" s="28"/>
      <c r="E11525" s="28"/>
      <c r="F11525" s="28"/>
      <c r="G11525" s="28"/>
      <c r="H11525" s="28"/>
      <c r="I11525" s="28"/>
      <c r="J11525" s="28"/>
      <c r="K11525" s="28"/>
      <c r="L11525" s="28"/>
      <c r="M11525" s="28"/>
      <c r="N11525" s="28"/>
      <c r="O11525" s="28"/>
      <c r="P11525" s="28"/>
      <c r="Q11525" s="28"/>
      <c r="R11525" s="28"/>
    </row>
    <row r="11526" spans="2:18">
      <c r="B11526" s="28"/>
      <c r="C11526" s="28"/>
      <c r="D11526" s="28"/>
      <c r="E11526" s="28"/>
      <c r="F11526" s="28"/>
      <c r="G11526" s="28"/>
      <c r="H11526" s="28"/>
      <c r="I11526" s="28"/>
      <c r="J11526" s="28"/>
      <c r="K11526" s="28"/>
      <c r="L11526" s="28"/>
      <c r="M11526" s="28"/>
      <c r="N11526" s="28"/>
      <c r="O11526" s="28"/>
      <c r="P11526" s="28"/>
      <c r="Q11526" s="28"/>
      <c r="R11526" s="28"/>
    </row>
    <row r="11527" spans="2:18">
      <c r="B11527" s="28"/>
      <c r="C11527" s="28"/>
      <c r="D11527" s="28"/>
      <c r="E11527" s="28"/>
      <c r="F11527" s="28"/>
      <c r="G11527" s="28"/>
      <c r="H11527" s="28"/>
      <c r="I11527" s="28"/>
      <c r="J11527" s="28"/>
      <c r="K11527" s="28"/>
      <c r="L11527" s="28"/>
      <c r="M11527" s="28"/>
      <c r="N11527" s="28"/>
      <c r="O11527" s="28"/>
      <c r="P11527" s="28"/>
      <c r="Q11527" s="28"/>
      <c r="R11527" s="28"/>
    </row>
    <row r="11528" spans="2:18">
      <c r="B11528" s="28"/>
      <c r="C11528" s="28"/>
      <c r="D11528" s="28"/>
      <c r="E11528" s="28"/>
      <c r="F11528" s="28"/>
      <c r="G11528" s="28"/>
      <c r="H11528" s="28"/>
      <c r="I11528" s="28"/>
      <c r="J11528" s="28"/>
      <c r="K11528" s="28"/>
      <c r="L11528" s="28"/>
      <c r="M11528" s="28"/>
      <c r="N11528" s="28"/>
      <c r="O11528" s="28"/>
      <c r="P11528" s="28"/>
      <c r="Q11528" s="28"/>
      <c r="R11528" s="28"/>
    </row>
    <row r="11529" spans="2:18">
      <c r="B11529" s="28"/>
      <c r="C11529" s="28"/>
      <c r="D11529" s="28"/>
      <c r="E11529" s="28"/>
      <c r="F11529" s="28"/>
      <c r="G11529" s="28"/>
      <c r="H11529" s="28"/>
      <c r="I11529" s="28"/>
      <c r="J11529" s="28"/>
      <c r="K11529" s="28"/>
      <c r="L11529" s="28"/>
      <c r="M11529" s="28"/>
      <c r="N11529" s="28"/>
      <c r="O11529" s="28"/>
      <c r="P11529" s="28"/>
      <c r="Q11529" s="28"/>
      <c r="R11529" s="28"/>
    </row>
    <row r="11530" spans="2:18">
      <c r="B11530" s="28"/>
      <c r="C11530" s="28"/>
      <c r="D11530" s="28"/>
      <c r="E11530" s="28"/>
      <c r="F11530" s="28"/>
      <c r="G11530" s="28"/>
      <c r="H11530" s="28"/>
      <c r="I11530" s="28"/>
      <c r="J11530" s="28"/>
      <c r="K11530" s="28"/>
      <c r="L11530" s="28"/>
      <c r="M11530" s="28"/>
      <c r="N11530" s="28"/>
      <c r="O11530" s="28"/>
      <c r="P11530" s="28"/>
      <c r="Q11530" s="28"/>
      <c r="R11530" s="28"/>
    </row>
    <row r="11531" spans="2:18">
      <c r="B11531" s="28"/>
      <c r="C11531" s="28"/>
      <c r="D11531" s="28"/>
      <c r="E11531" s="28"/>
      <c r="F11531" s="28"/>
      <c r="G11531" s="28"/>
      <c r="H11531" s="28"/>
      <c r="I11531" s="28"/>
      <c r="J11531" s="28"/>
      <c r="K11531" s="28"/>
      <c r="L11531" s="28"/>
      <c r="M11531" s="28"/>
      <c r="N11531" s="28"/>
      <c r="O11531" s="28"/>
      <c r="P11531" s="28"/>
      <c r="Q11531" s="28"/>
      <c r="R11531" s="28"/>
    </row>
    <row r="11532" spans="2:18">
      <c r="B11532" s="28"/>
      <c r="C11532" s="28"/>
      <c r="D11532" s="28"/>
      <c r="E11532" s="28"/>
      <c r="F11532" s="28"/>
      <c r="G11532" s="28"/>
      <c r="H11532" s="28"/>
      <c r="I11532" s="28"/>
      <c r="J11532" s="28"/>
      <c r="K11532" s="28"/>
      <c r="L11532" s="28"/>
      <c r="M11532" s="28"/>
      <c r="N11532" s="28"/>
      <c r="O11532" s="28"/>
      <c r="P11532" s="28"/>
      <c r="Q11532" s="28"/>
      <c r="R11532" s="28"/>
    </row>
    <row r="11533" spans="2:18">
      <c r="B11533" s="28"/>
      <c r="C11533" s="28"/>
      <c r="D11533" s="28"/>
      <c r="E11533" s="28"/>
      <c r="F11533" s="28"/>
      <c r="G11533" s="28"/>
      <c r="H11533" s="28"/>
      <c r="I11533" s="28"/>
      <c r="J11533" s="28"/>
      <c r="K11533" s="28"/>
      <c r="L11533" s="28"/>
      <c r="M11533" s="28"/>
      <c r="N11533" s="28"/>
      <c r="O11533" s="28"/>
      <c r="P11533" s="28"/>
      <c r="Q11533" s="28"/>
      <c r="R11533" s="28"/>
    </row>
    <row r="11534" spans="2:18">
      <c r="B11534" s="28"/>
      <c r="C11534" s="28"/>
      <c r="D11534" s="28"/>
      <c r="E11534" s="28"/>
      <c r="F11534" s="28"/>
      <c r="G11534" s="28"/>
      <c r="H11534" s="28"/>
      <c r="I11534" s="28"/>
      <c r="J11534" s="28"/>
      <c r="K11534" s="28"/>
      <c r="L11534" s="28"/>
      <c r="M11534" s="28"/>
      <c r="N11534" s="28"/>
      <c r="O11534" s="28"/>
      <c r="P11534" s="28"/>
      <c r="Q11534" s="28"/>
      <c r="R11534" s="28"/>
    </row>
    <row r="11535" spans="2:18">
      <c r="B11535" s="28"/>
      <c r="C11535" s="28"/>
      <c r="D11535" s="28"/>
      <c r="E11535" s="28"/>
      <c r="F11535" s="28"/>
      <c r="G11535" s="28"/>
      <c r="H11535" s="28"/>
      <c r="I11535" s="28"/>
      <c r="J11535" s="28"/>
      <c r="K11535" s="28"/>
      <c r="L11535" s="28"/>
      <c r="M11535" s="28"/>
      <c r="N11535" s="28"/>
      <c r="O11535" s="28"/>
      <c r="P11535" s="28"/>
      <c r="Q11535" s="28"/>
      <c r="R11535" s="28"/>
    </row>
    <row r="11536" spans="2:18">
      <c r="B11536" s="28"/>
      <c r="C11536" s="28"/>
      <c r="D11536" s="28"/>
      <c r="E11536" s="28"/>
      <c r="F11536" s="28"/>
      <c r="G11536" s="28"/>
      <c r="H11536" s="28"/>
      <c r="I11536" s="28"/>
      <c r="J11536" s="28"/>
      <c r="K11536" s="28"/>
      <c r="L11536" s="28"/>
      <c r="M11536" s="28"/>
      <c r="N11536" s="28"/>
      <c r="O11536" s="28"/>
      <c r="P11536" s="28"/>
      <c r="Q11536" s="28"/>
      <c r="R11536" s="28"/>
    </row>
    <row r="11537" spans="2:18">
      <c r="B11537" s="28"/>
      <c r="C11537" s="28"/>
      <c r="D11537" s="28"/>
      <c r="E11537" s="28"/>
      <c r="F11537" s="28"/>
      <c r="G11537" s="28"/>
      <c r="H11537" s="28"/>
      <c r="I11537" s="28"/>
      <c r="J11537" s="28"/>
      <c r="K11537" s="28"/>
      <c r="L11537" s="28"/>
      <c r="M11537" s="28"/>
      <c r="N11537" s="28"/>
      <c r="O11537" s="28"/>
      <c r="P11537" s="28"/>
      <c r="Q11537" s="28"/>
      <c r="R11537" s="28"/>
    </row>
    <row r="11538" spans="2:18">
      <c r="B11538" s="28"/>
      <c r="C11538" s="28"/>
      <c r="D11538" s="28"/>
      <c r="E11538" s="28"/>
      <c r="F11538" s="28"/>
      <c r="G11538" s="28"/>
      <c r="H11538" s="28"/>
      <c r="I11538" s="28"/>
      <c r="J11538" s="28"/>
      <c r="K11538" s="28"/>
      <c r="L11538" s="28"/>
      <c r="M11538" s="28"/>
      <c r="N11538" s="28"/>
      <c r="O11538" s="28"/>
      <c r="P11538" s="28"/>
      <c r="Q11538" s="28"/>
      <c r="R11538" s="28"/>
    </row>
    <row r="11539" spans="2:18">
      <c r="B11539" s="28"/>
      <c r="C11539" s="28"/>
      <c r="D11539" s="28"/>
      <c r="E11539" s="28"/>
      <c r="F11539" s="28"/>
      <c r="G11539" s="28"/>
      <c r="H11539" s="28"/>
      <c r="I11539" s="28"/>
      <c r="J11539" s="28"/>
      <c r="K11539" s="28"/>
      <c r="L11539" s="28"/>
      <c r="M11539" s="28"/>
      <c r="N11539" s="28"/>
      <c r="O11539" s="28"/>
      <c r="P11539" s="28"/>
      <c r="Q11539" s="28"/>
      <c r="R11539" s="28"/>
    </row>
    <row r="11540" spans="2:18">
      <c r="B11540" s="28"/>
      <c r="C11540" s="28"/>
      <c r="D11540" s="28"/>
      <c r="E11540" s="28"/>
      <c r="F11540" s="28"/>
      <c r="G11540" s="28"/>
      <c r="H11540" s="28"/>
      <c r="I11540" s="28"/>
      <c r="J11540" s="28"/>
      <c r="K11540" s="28"/>
      <c r="L11540" s="28"/>
      <c r="M11540" s="28"/>
      <c r="N11540" s="28"/>
      <c r="O11540" s="28"/>
      <c r="P11540" s="28"/>
      <c r="Q11540" s="28"/>
      <c r="R11540" s="28"/>
    </row>
    <row r="11541" spans="2:18">
      <c r="B11541" s="28"/>
      <c r="C11541" s="28"/>
      <c r="D11541" s="28"/>
      <c r="E11541" s="28"/>
      <c r="F11541" s="28"/>
      <c r="G11541" s="28"/>
      <c r="H11541" s="28"/>
      <c r="I11541" s="28"/>
      <c r="J11541" s="28"/>
      <c r="K11541" s="28"/>
      <c r="L11541" s="28"/>
      <c r="M11541" s="28"/>
      <c r="N11541" s="28"/>
      <c r="O11541" s="28"/>
      <c r="P11541" s="28"/>
      <c r="Q11541" s="28"/>
      <c r="R11541" s="28"/>
    </row>
    <row r="11542" spans="2:18">
      <c r="B11542" s="28"/>
      <c r="C11542" s="28"/>
      <c r="D11542" s="28"/>
      <c r="E11542" s="28"/>
      <c r="F11542" s="28"/>
      <c r="G11542" s="28"/>
      <c r="H11542" s="28"/>
      <c r="I11542" s="28"/>
      <c r="J11542" s="28"/>
      <c r="K11542" s="28"/>
      <c r="L11542" s="28"/>
      <c r="M11542" s="28"/>
      <c r="N11542" s="28"/>
      <c r="O11542" s="28"/>
      <c r="P11542" s="28"/>
      <c r="Q11542" s="28"/>
      <c r="R11542" s="28"/>
    </row>
    <row r="11543" spans="2:18">
      <c r="B11543" s="28"/>
      <c r="C11543" s="28"/>
      <c r="D11543" s="28"/>
      <c r="E11543" s="28"/>
      <c r="F11543" s="28"/>
      <c r="G11543" s="28"/>
      <c r="H11543" s="28"/>
      <c r="I11543" s="28"/>
      <c r="J11543" s="28"/>
      <c r="K11543" s="28"/>
      <c r="L11543" s="28"/>
      <c r="M11543" s="28"/>
      <c r="N11543" s="28"/>
      <c r="O11543" s="28"/>
      <c r="P11543" s="28"/>
      <c r="Q11543" s="28"/>
      <c r="R11543" s="28"/>
    </row>
    <row r="11544" spans="2:18">
      <c r="B11544" s="28"/>
      <c r="C11544" s="28"/>
      <c r="D11544" s="28"/>
      <c r="E11544" s="28"/>
      <c r="F11544" s="28"/>
      <c r="G11544" s="28"/>
      <c r="H11544" s="28"/>
      <c r="I11544" s="28"/>
      <c r="J11544" s="28"/>
      <c r="K11544" s="28"/>
      <c r="L11544" s="28"/>
      <c r="M11544" s="28"/>
      <c r="N11544" s="28"/>
      <c r="O11544" s="28"/>
      <c r="P11544" s="28"/>
      <c r="Q11544" s="28"/>
      <c r="R11544" s="28"/>
    </row>
    <row r="11545" spans="2:18">
      <c r="B11545" s="28"/>
      <c r="C11545" s="28"/>
      <c r="D11545" s="28"/>
      <c r="E11545" s="28"/>
      <c r="F11545" s="28"/>
      <c r="G11545" s="28"/>
      <c r="H11545" s="28"/>
      <c r="I11545" s="28"/>
      <c r="J11545" s="28"/>
      <c r="K11545" s="28"/>
      <c r="L11545" s="28"/>
      <c r="M11545" s="28"/>
      <c r="N11545" s="28"/>
      <c r="O11545" s="28"/>
      <c r="P11545" s="28"/>
      <c r="Q11545" s="28"/>
      <c r="R11545" s="28"/>
    </row>
    <row r="11546" spans="2:18">
      <c r="B11546" s="28"/>
      <c r="C11546" s="28"/>
      <c r="D11546" s="28"/>
      <c r="E11546" s="28"/>
      <c r="F11546" s="28"/>
      <c r="G11546" s="28"/>
      <c r="H11546" s="28"/>
      <c r="I11546" s="28"/>
      <c r="J11546" s="28"/>
      <c r="K11546" s="28"/>
      <c r="L11546" s="28"/>
      <c r="M11546" s="28"/>
      <c r="N11546" s="28"/>
      <c r="O11546" s="28"/>
      <c r="P11546" s="28"/>
      <c r="Q11546" s="28"/>
      <c r="R11546" s="28"/>
    </row>
    <row r="11547" spans="2:18">
      <c r="B11547" s="28"/>
      <c r="C11547" s="28"/>
      <c r="D11547" s="28"/>
      <c r="E11547" s="28"/>
      <c r="F11547" s="28"/>
      <c r="G11547" s="28"/>
      <c r="H11547" s="28"/>
      <c r="I11547" s="28"/>
      <c r="J11547" s="28"/>
      <c r="K11547" s="28"/>
      <c r="L11547" s="28"/>
      <c r="M11547" s="28"/>
      <c r="N11547" s="28"/>
      <c r="O11547" s="28"/>
      <c r="P11547" s="28"/>
      <c r="Q11547" s="28"/>
      <c r="R11547" s="28"/>
    </row>
    <row r="11548" spans="2:18">
      <c r="B11548" s="28"/>
      <c r="C11548" s="28"/>
      <c r="D11548" s="28"/>
      <c r="E11548" s="28"/>
      <c r="F11548" s="28"/>
      <c r="G11548" s="28"/>
      <c r="H11548" s="28"/>
      <c r="I11548" s="28"/>
      <c r="J11548" s="28"/>
      <c r="K11548" s="28"/>
      <c r="L11548" s="28"/>
      <c r="M11548" s="28"/>
      <c r="N11548" s="28"/>
      <c r="O11548" s="28"/>
      <c r="P11548" s="28"/>
      <c r="Q11548" s="28"/>
      <c r="R11548" s="28"/>
    </row>
    <row r="11549" spans="2:18">
      <c r="B11549" s="28"/>
      <c r="C11549" s="28"/>
      <c r="D11549" s="28"/>
      <c r="E11549" s="28"/>
      <c r="F11549" s="28"/>
      <c r="G11549" s="28"/>
      <c r="H11549" s="28"/>
      <c r="I11549" s="28"/>
      <c r="J11549" s="28"/>
      <c r="K11549" s="28"/>
      <c r="L11549" s="28"/>
      <c r="M11549" s="28"/>
      <c r="N11549" s="28"/>
      <c r="O11549" s="28"/>
      <c r="P11549" s="28"/>
      <c r="Q11549" s="28"/>
      <c r="R11549" s="28"/>
    </row>
    <row r="11550" spans="2:18">
      <c r="B11550" s="28"/>
      <c r="C11550" s="28"/>
      <c r="D11550" s="28"/>
      <c r="E11550" s="28"/>
      <c r="F11550" s="28"/>
      <c r="G11550" s="28"/>
      <c r="H11550" s="28"/>
      <c r="I11550" s="28"/>
      <c r="J11550" s="28"/>
      <c r="K11550" s="28"/>
      <c r="L11550" s="28"/>
      <c r="M11550" s="28"/>
      <c r="N11550" s="28"/>
      <c r="O11550" s="28"/>
      <c r="P11550" s="28"/>
      <c r="Q11550" s="28"/>
      <c r="R11550" s="28"/>
    </row>
    <row r="11551" spans="2:18">
      <c r="B11551" s="28"/>
      <c r="C11551" s="28"/>
      <c r="D11551" s="28"/>
      <c r="E11551" s="28"/>
      <c r="F11551" s="28"/>
      <c r="G11551" s="28"/>
      <c r="H11551" s="28"/>
      <c r="I11551" s="28"/>
      <c r="J11551" s="28"/>
      <c r="K11551" s="28"/>
      <c r="L11551" s="28"/>
      <c r="M11551" s="28"/>
      <c r="N11551" s="28"/>
      <c r="O11551" s="28"/>
      <c r="P11551" s="28"/>
      <c r="Q11551" s="28"/>
      <c r="R11551" s="28"/>
    </row>
    <row r="11552" spans="2:18">
      <c r="B11552" s="28"/>
      <c r="C11552" s="28"/>
      <c r="D11552" s="28"/>
      <c r="E11552" s="28"/>
      <c r="F11552" s="28"/>
      <c r="G11552" s="28"/>
      <c r="H11552" s="28"/>
      <c r="I11552" s="28"/>
      <c r="J11552" s="28"/>
      <c r="K11552" s="28"/>
      <c r="L11552" s="28"/>
      <c r="M11552" s="28"/>
      <c r="N11552" s="28"/>
      <c r="O11552" s="28"/>
      <c r="P11552" s="28"/>
      <c r="Q11552" s="28"/>
      <c r="R11552" s="28"/>
    </row>
    <row r="11553" spans="2:18">
      <c r="B11553" s="28"/>
      <c r="C11553" s="28"/>
      <c r="D11553" s="28"/>
      <c r="E11553" s="28"/>
      <c r="F11553" s="28"/>
      <c r="G11553" s="28"/>
      <c r="H11553" s="28"/>
      <c r="I11553" s="28"/>
      <c r="J11553" s="28"/>
      <c r="K11553" s="28"/>
      <c r="L11553" s="28"/>
      <c r="M11553" s="28"/>
      <c r="N11553" s="28"/>
      <c r="O11553" s="28"/>
      <c r="P11553" s="28"/>
      <c r="Q11553" s="28"/>
      <c r="R11553" s="28"/>
    </row>
    <row r="11554" spans="2:18">
      <c r="B11554" s="28"/>
      <c r="C11554" s="28"/>
      <c r="D11554" s="28"/>
      <c r="E11554" s="28"/>
      <c r="F11554" s="28"/>
      <c r="G11554" s="28"/>
      <c r="H11554" s="28"/>
      <c r="I11554" s="28"/>
      <c r="J11554" s="28"/>
      <c r="K11554" s="28"/>
      <c r="L11554" s="28"/>
      <c r="M11554" s="28"/>
      <c r="N11554" s="28"/>
      <c r="O11554" s="28"/>
      <c r="P11554" s="28"/>
      <c r="Q11554" s="28"/>
      <c r="R11554" s="28"/>
    </row>
    <row r="11555" spans="2:18">
      <c r="B11555" s="28"/>
      <c r="C11555" s="28"/>
      <c r="D11555" s="28"/>
      <c r="E11555" s="28"/>
      <c r="F11555" s="28"/>
      <c r="G11555" s="28"/>
      <c r="H11555" s="28"/>
      <c r="I11555" s="28"/>
      <c r="J11555" s="28"/>
      <c r="K11555" s="28"/>
      <c r="L11555" s="28"/>
      <c r="M11555" s="28"/>
      <c r="N11555" s="28"/>
      <c r="O11555" s="28"/>
      <c r="P11555" s="28"/>
      <c r="Q11555" s="28"/>
      <c r="R11555" s="28"/>
    </row>
    <row r="11556" spans="2:18">
      <c r="B11556" s="28"/>
      <c r="C11556" s="28"/>
      <c r="D11556" s="28"/>
      <c r="E11556" s="28"/>
      <c r="F11556" s="28"/>
      <c r="G11556" s="28"/>
      <c r="H11556" s="28"/>
      <c r="I11556" s="28"/>
      <c r="J11556" s="28"/>
      <c r="K11556" s="28"/>
      <c r="L11556" s="28"/>
      <c r="M11556" s="28"/>
      <c r="N11556" s="28"/>
      <c r="O11556" s="28"/>
      <c r="P11556" s="28"/>
      <c r="Q11556" s="28"/>
      <c r="R11556" s="28"/>
    </row>
    <row r="11557" spans="2:18">
      <c r="B11557" s="28"/>
      <c r="C11557" s="28"/>
      <c r="D11557" s="28"/>
      <c r="E11557" s="28"/>
      <c r="F11557" s="28"/>
      <c r="G11557" s="28"/>
      <c r="H11557" s="28"/>
      <c r="I11557" s="28"/>
      <c r="J11557" s="28"/>
      <c r="K11557" s="28"/>
      <c r="L11557" s="28"/>
      <c r="M11557" s="28"/>
      <c r="N11557" s="28"/>
      <c r="O11557" s="28"/>
      <c r="P11557" s="28"/>
      <c r="Q11557" s="28"/>
      <c r="R11557" s="28"/>
    </row>
    <row r="11558" spans="2:18">
      <c r="B11558" s="28"/>
      <c r="C11558" s="28"/>
      <c r="D11558" s="28"/>
      <c r="E11558" s="28"/>
      <c r="F11558" s="28"/>
      <c r="G11558" s="28"/>
      <c r="H11558" s="28"/>
      <c r="I11558" s="28"/>
      <c r="J11558" s="28"/>
      <c r="K11558" s="28"/>
      <c r="L11558" s="28"/>
      <c r="M11558" s="28"/>
      <c r="N11558" s="28"/>
      <c r="O11558" s="28"/>
      <c r="P11558" s="28"/>
      <c r="Q11558" s="28"/>
      <c r="R11558" s="28"/>
    </row>
    <row r="11559" spans="2:18">
      <c r="B11559" s="28"/>
      <c r="C11559" s="28"/>
      <c r="D11559" s="28"/>
      <c r="E11559" s="28"/>
      <c r="F11559" s="28"/>
      <c r="G11559" s="28"/>
      <c r="H11559" s="28"/>
      <c r="I11559" s="28"/>
      <c r="J11559" s="28"/>
      <c r="K11559" s="28"/>
      <c r="L11559" s="28"/>
      <c r="M11559" s="28"/>
      <c r="N11559" s="28"/>
      <c r="O11559" s="28"/>
      <c r="P11559" s="28"/>
      <c r="Q11559" s="28"/>
      <c r="R11559" s="28"/>
    </row>
    <row r="11560" spans="2:18">
      <c r="B11560" s="28"/>
      <c r="C11560" s="28"/>
      <c r="D11560" s="28"/>
      <c r="E11560" s="28"/>
      <c r="F11560" s="28"/>
      <c r="G11560" s="28"/>
      <c r="H11560" s="28"/>
      <c r="I11560" s="28"/>
      <c r="J11560" s="28"/>
      <c r="K11560" s="28"/>
      <c r="L11560" s="28"/>
      <c r="M11560" s="28"/>
      <c r="N11560" s="28"/>
      <c r="O11560" s="28"/>
      <c r="P11560" s="28"/>
      <c r="Q11560" s="28"/>
      <c r="R11560" s="28"/>
    </row>
    <row r="11561" spans="2:18">
      <c r="B11561" s="28"/>
      <c r="C11561" s="28"/>
      <c r="D11561" s="28"/>
      <c r="E11561" s="28"/>
      <c r="F11561" s="28"/>
      <c r="G11561" s="28"/>
      <c r="H11561" s="28"/>
      <c r="I11561" s="28"/>
      <c r="J11561" s="28"/>
      <c r="K11561" s="28"/>
      <c r="L11561" s="28"/>
      <c r="M11561" s="28"/>
      <c r="N11561" s="28"/>
      <c r="O11561" s="28"/>
      <c r="P11561" s="28"/>
      <c r="Q11561" s="28"/>
      <c r="R11561" s="28"/>
    </row>
    <row r="11562" spans="2:18">
      <c r="B11562" s="28"/>
      <c r="C11562" s="28"/>
      <c r="D11562" s="28"/>
      <c r="E11562" s="28"/>
      <c r="F11562" s="28"/>
      <c r="G11562" s="28"/>
      <c r="H11562" s="28"/>
      <c r="I11562" s="28"/>
      <c r="J11562" s="28"/>
      <c r="K11562" s="28"/>
      <c r="L11562" s="28"/>
      <c r="M11562" s="28"/>
      <c r="N11562" s="28"/>
      <c r="O11562" s="28"/>
      <c r="P11562" s="28"/>
      <c r="Q11562" s="28"/>
      <c r="R11562" s="28"/>
    </row>
    <row r="11563" spans="2:18">
      <c r="B11563" s="28"/>
      <c r="C11563" s="28"/>
      <c r="D11563" s="28"/>
      <c r="E11563" s="28"/>
      <c r="F11563" s="28"/>
      <c r="G11563" s="28"/>
      <c r="H11563" s="28"/>
      <c r="I11563" s="28"/>
      <c r="J11563" s="28"/>
      <c r="K11563" s="28"/>
      <c r="L11563" s="28"/>
      <c r="M11563" s="28"/>
      <c r="N11563" s="28"/>
      <c r="O11563" s="28"/>
      <c r="P11563" s="28"/>
      <c r="Q11563" s="28"/>
      <c r="R11563" s="28"/>
    </row>
    <row r="11564" spans="2:18">
      <c r="B11564" s="28"/>
      <c r="C11564" s="28"/>
      <c r="D11564" s="28"/>
      <c r="E11564" s="28"/>
      <c r="F11564" s="28"/>
      <c r="G11564" s="28"/>
      <c r="H11564" s="28"/>
      <c r="I11564" s="28"/>
      <c r="J11564" s="28"/>
      <c r="K11564" s="28"/>
      <c r="L11564" s="28"/>
      <c r="M11564" s="28"/>
      <c r="N11564" s="28"/>
      <c r="O11564" s="28"/>
      <c r="P11564" s="28"/>
      <c r="Q11564" s="28"/>
      <c r="R11564" s="28"/>
    </row>
    <row r="11565" spans="2:18">
      <c r="B11565" s="28"/>
      <c r="C11565" s="28"/>
      <c r="D11565" s="28"/>
      <c r="E11565" s="28"/>
      <c r="F11565" s="28"/>
      <c r="G11565" s="28"/>
      <c r="H11565" s="28"/>
      <c r="I11565" s="28"/>
      <c r="J11565" s="28"/>
      <c r="K11565" s="28"/>
      <c r="L11565" s="28"/>
      <c r="M11565" s="28"/>
      <c r="N11565" s="28"/>
      <c r="O11565" s="28"/>
      <c r="P11565" s="28"/>
      <c r="Q11565" s="28"/>
      <c r="R11565" s="28"/>
    </row>
    <row r="11566" spans="2:18">
      <c r="B11566" s="28"/>
      <c r="C11566" s="28"/>
      <c r="D11566" s="28"/>
      <c r="E11566" s="28"/>
      <c r="F11566" s="28"/>
      <c r="G11566" s="28"/>
      <c r="H11566" s="28"/>
      <c r="I11566" s="28"/>
      <c r="J11566" s="28"/>
      <c r="K11566" s="28"/>
      <c r="L11566" s="28"/>
      <c r="M11566" s="28"/>
      <c r="N11566" s="28"/>
      <c r="O11566" s="28"/>
      <c r="P11566" s="28"/>
      <c r="Q11566" s="28"/>
      <c r="R11566" s="28"/>
    </row>
    <row r="11567" spans="2:18">
      <c r="B11567" s="28"/>
      <c r="C11567" s="28"/>
      <c r="D11567" s="28"/>
      <c r="E11567" s="28"/>
      <c r="F11567" s="28"/>
      <c r="G11567" s="28"/>
      <c r="H11567" s="28"/>
      <c r="I11567" s="28"/>
      <c r="J11567" s="28"/>
      <c r="K11567" s="28"/>
      <c r="L11567" s="28"/>
      <c r="M11567" s="28"/>
      <c r="N11567" s="28"/>
      <c r="O11567" s="28"/>
      <c r="P11567" s="28"/>
      <c r="Q11567" s="28"/>
      <c r="R11567" s="28"/>
    </row>
    <row r="11568" spans="2:18">
      <c r="B11568" s="28"/>
      <c r="C11568" s="28"/>
      <c r="D11568" s="28"/>
      <c r="E11568" s="28"/>
      <c r="F11568" s="28"/>
      <c r="G11568" s="28"/>
      <c r="H11568" s="28"/>
      <c r="I11568" s="28"/>
      <c r="J11568" s="28"/>
      <c r="K11568" s="28"/>
      <c r="L11568" s="28"/>
      <c r="M11568" s="28"/>
      <c r="N11568" s="28"/>
      <c r="O11568" s="28"/>
      <c r="P11568" s="28"/>
      <c r="Q11568" s="28"/>
      <c r="R11568" s="28"/>
    </row>
    <row r="11569" spans="2:18">
      <c r="B11569" s="28"/>
      <c r="C11569" s="28"/>
      <c r="D11569" s="28"/>
      <c r="E11569" s="28"/>
      <c r="F11569" s="28"/>
      <c r="G11569" s="28"/>
      <c r="H11569" s="28"/>
      <c r="I11569" s="28"/>
      <c r="J11569" s="28"/>
      <c r="K11569" s="28"/>
      <c r="L11569" s="28"/>
      <c r="M11569" s="28"/>
      <c r="N11569" s="28"/>
      <c r="O11569" s="28"/>
      <c r="P11569" s="28"/>
      <c r="Q11569" s="28"/>
      <c r="R11569" s="28"/>
    </row>
    <row r="11570" spans="2:18">
      <c r="B11570" s="28"/>
      <c r="C11570" s="28"/>
      <c r="D11570" s="28"/>
      <c r="E11570" s="28"/>
      <c r="F11570" s="28"/>
      <c r="G11570" s="28"/>
      <c r="H11570" s="28"/>
      <c r="I11570" s="28"/>
      <c r="J11570" s="28"/>
      <c r="K11570" s="28"/>
      <c r="L11570" s="28"/>
      <c r="M11570" s="28"/>
      <c r="N11570" s="28"/>
      <c r="O11570" s="28"/>
      <c r="P11570" s="28"/>
      <c r="Q11570" s="28"/>
      <c r="R11570" s="28"/>
    </row>
    <row r="11571" spans="2:18">
      <c r="B11571" s="28"/>
      <c r="C11571" s="28"/>
      <c r="D11571" s="28"/>
      <c r="E11571" s="28"/>
      <c r="F11571" s="28"/>
      <c r="G11571" s="28"/>
      <c r="H11571" s="28"/>
      <c r="I11571" s="28"/>
      <c r="J11571" s="28"/>
      <c r="K11571" s="28"/>
      <c r="L11571" s="28"/>
      <c r="M11571" s="28"/>
      <c r="N11571" s="28"/>
      <c r="O11571" s="28"/>
      <c r="P11571" s="28"/>
      <c r="Q11571" s="28"/>
      <c r="R11571" s="28"/>
    </row>
    <row r="11572" spans="2:18">
      <c r="B11572" s="28"/>
      <c r="C11572" s="28"/>
      <c r="D11572" s="28"/>
      <c r="E11572" s="28"/>
      <c r="F11572" s="28"/>
      <c r="G11572" s="28"/>
      <c r="H11572" s="28"/>
      <c r="I11572" s="28"/>
      <c r="J11572" s="28"/>
      <c r="K11572" s="28"/>
      <c r="L11572" s="28"/>
      <c r="M11572" s="28"/>
      <c r="N11572" s="28"/>
      <c r="O11572" s="28"/>
      <c r="P11572" s="28"/>
      <c r="Q11572" s="28"/>
      <c r="R11572" s="28"/>
    </row>
    <row r="11573" spans="2:18">
      <c r="B11573" s="28"/>
      <c r="C11573" s="28"/>
      <c r="D11573" s="28"/>
      <c r="E11573" s="28"/>
      <c r="F11573" s="28"/>
      <c r="G11573" s="28"/>
      <c r="H11573" s="28"/>
      <c r="I11573" s="28"/>
      <c r="J11573" s="28"/>
      <c r="K11573" s="28"/>
      <c r="L11573" s="28"/>
      <c r="M11573" s="28"/>
      <c r="N11573" s="28"/>
      <c r="O11573" s="28"/>
      <c r="P11573" s="28"/>
      <c r="Q11573" s="28"/>
      <c r="R11573" s="28"/>
    </row>
    <row r="11574" spans="2:18">
      <c r="B11574" s="28"/>
      <c r="C11574" s="28"/>
      <c r="D11574" s="28"/>
      <c r="E11574" s="28"/>
      <c r="F11574" s="28"/>
      <c r="G11574" s="28"/>
      <c r="H11574" s="28"/>
      <c r="I11574" s="28"/>
      <c r="J11574" s="28"/>
      <c r="K11574" s="28"/>
      <c r="L11574" s="28"/>
      <c r="M11574" s="28"/>
      <c r="N11574" s="28"/>
      <c r="O11574" s="28"/>
      <c r="P11574" s="28"/>
      <c r="Q11574" s="28"/>
      <c r="R11574" s="28"/>
    </row>
    <row r="11575" spans="2:18">
      <c r="B11575" s="28"/>
      <c r="C11575" s="28"/>
      <c r="D11575" s="28"/>
      <c r="E11575" s="28"/>
      <c r="F11575" s="28"/>
      <c r="G11575" s="28"/>
      <c r="H11575" s="28"/>
      <c r="I11575" s="28"/>
      <c r="J11575" s="28"/>
      <c r="K11575" s="28"/>
      <c r="L11575" s="28"/>
      <c r="M11575" s="28"/>
      <c r="N11575" s="28"/>
      <c r="O11575" s="28"/>
      <c r="P11575" s="28"/>
      <c r="Q11575" s="28"/>
      <c r="R11575" s="28"/>
    </row>
    <row r="11576" spans="2:18">
      <c r="B11576" s="28"/>
      <c r="C11576" s="28"/>
      <c r="D11576" s="28"/>
      <c r="E11576" s="28"/>
      <c r="F11576" s="28"/>
      <c r="G11576" s="28"/>
      <c r="H11576" s="28"/>
      <c r="I11576" s="28"/>
      <c r="J11576" s="28"/>
      <c r="K11576" s="28"/>
      <c r="L11576" s="28"/>
      <c r="M11576" s="28"/>
      <c r="N11576" s="28"/>
      <c r="O11576" s="28"/>
      <c r="P11576" s="28"/>
      <c r="Q11576" s="28"/>
      <c r="R11576" s="28"/>
    </row>
    <row r="11577" spans="2:18">
      <c r="B11577" s="28"/>
      <c r="C11577" s="28"/>
      <c r="D11577" s="28"/>
      <c r="E11577" s="28"/>
      <c r="F11577" s="28"/>
      <c r="G11577" s="28"/>
      <c r="H11577" s="28"/>
      <c r="I11577" s="28"/>
      <c r="J11577" s="28"/>
      <c r="K11577" s="28"/>
      <c r="L11577" s="28"/>
      <c r="M11577" s="28"/>
      <c r="N11577" s="28"/>
      <c r="O11577" s="28"/>
      <c r="P11577" s="28"/>
      <c r="Q11577" s="28"/>
      <c r="R11577" s="28"/>
    </row>
    <row r="11578" spans="2:18">
      <c r="B11578" s="28"/>
      <c r="C11578" s="28"/>
      <c r="D11578" s="28"/>
      <c r="E11578" s="28"/>
      <c r="F11578" s="28"/>
      <c r="G11578" s="28"/>
      <c r="H11578" s="28"/>
      <c r="I11578" s="28"/>
      <c r="J11578" s="28"/>
      <c r="K11578" s="28"/>
      <c r="L11578" s="28"/>
      <c r="M11578" s="28"/>
      <c r="N11578" s="28"/>
      <c r="O11578" s="28"/>
      <c r="P11578" s="28"/>
      <c r="Q11578" s="28"/>
      <c r="R11578" s="28"/>
    </row>
    <row r="11579" spans="2:18">
      <c r="B11579" s="28"/>
      <c r="C11579" s="28"/>
      <c r="D11579" s="28"/>
      <c r="E11579" s="28"/>
      <c r="F11579" s="28"/>
      <c r="G11579" s="28"/>
      <c r="H11579" s="28"/>
      <c r="I11579" s="28"/>
      <c r="J11579" s="28"/>
      <c r="K11579" s="28"/>
      <c r="L11579" s="28"/>
      <c r="M11579" s="28"/>
      <c r="N11579" s="28"/>
      <c r="O11579" s="28"/>
      <c r="P11579" s="28"/>
      <c r="Q11579" s="28"/>
      <c r="R11579" s="28"/>
    </row>
    <row r="11580" spans="2:18">
      <c r="B11580" s="28"/>
      <c r="C11580" s="28"/>
      <c r="D11580" s="28"/>
      <c r="E11580" s="28"/>
      <c r="F11580" s="28"/>
      <c r="G11580" s="28"/>
      <c r="H11580" s="28"/>
      <c r="I11580" s="28"/>
      <c r="J11580" s="28"/>
      <c r="K11580" s="28"/>
      <c r="L11580" s="28"/>
      <c r="M11580" s="28"/>
      <c r="N11580" s="28"/>
      <c r="O11580" s="28"/>
      <c r="P11580" s="28"/>
      <c r="Q11580" s="28"/>
      <c r="R11580" s="28"/>
    </row>
    <row r="11581" spans="2:18">
      <c r="B11581" s="28"/>
      <c r="C11581" s="28"/>
      <c r="D11581" s="28"/>
      <c r="E11581" s="28"/>
      <c r="F11581" s="28"/>
      <c r="G11581" s="28"/>
      <c r="H11581" s="28"/>
      <c r="I11581" s="28"/>
      <c r="J11581" s="28"/>
      <c r="K11581" s="28"/>
      <c r="L11581" s="28"/>
      <c r="M11581" s="28"/>
      <c r="N11581" s="28"/>
      <c r="O11581" s="28"/>
      <c r="P11581" s="28"/>
      <c r="Q11581" s="28"/>
      <c r="R11581" s="28"/>
    </row>
    <row r="11582" spans="2:18">
      <c r="B11582" s="28"/>
      <c r="C11582" s="28"/>
      <c r="D11582" s="28"/>
      <c r="E11582" s="28"/>
      <c r="F11582" s="28"/>
      <c r="G11582" s="28"/>
      <c r="H11582" s="28"/>
      <c r="I11582" s="28"/>
      <c r="J11582" s="28"/>
      <c r="K11582" s="28"/>
      <c r="L11582" s="28"/>
      <c r="M11582" s="28"/>
      <c r="N11582" s="28"/>
      <c r="O11582" s="28"/>
      <c r="P11582" s="28"/>
      <c r="Q11582" s="28"/>
      <c r="R11582" s="28"/>
    </row>
    <row r="11583" spans="2:18">
      <c r="B11583" s="28"/>
      <c r="C11583" s="28"/>
      <c r="D11583" s="28"/>
      <c r="E11583" s="28"/>
      <c r="F11583" s="28"/>
      <c r="G11583" s="28"/>
      <c r="H11583" s="28"/>
      <c r="I11583" s="28"/>
      <c r="J11583" s="28"/>
      <c r="K11583" s="28"/>
      <c r="L11583" s="28"/>
      <c r="M11583" s="28"/>
      <c r="N11583" s="28"/>
      <c r="O11583" s="28"/>
      <c r="P11583" s="28"/>
      <c r="Q11583" s="28"/>
      <c r="R11583" s="28"/>
    </row>
    <row r="11584" spans="2:18">
      <c r="B11584" s="28"/>
      <c r="C11584" s="28"/>
      <c r="D11584" s="28"/>
      <c r="E11584" s="28"/>
      <c r="F11584" s="28"/>
      <c r="G11584" s="28"/>
      <c r="H11584" s="28"/>
      <c r="I11584" s="28"/>
      <c r="J11584" s="28"/>
      <c r="K11584" s="28"/>
      <c r="L11584" s="28"/>
      <c r="M11584" s="28"/>
      <c r="N11584" s="28"/>
      <c r="O11584" s="28"/>
      <c r="P11584" s="28"/>
      <c r="Q11584" s="28"/>
      <c r="R11584" s="28"/>
    </row>
    <row r="11585" spans="2:18">
      <c r="B11585" s="28"/>
      <c r="C11585" s="28"/>
      <c r="D11585" s="28"/>
      <c r="E11585" s="28"/>
      <c r="F11585" s="28"/>
      <c r="G11585" s="28"/>
      <c r="H11585" s="28"/>
      <c r="I11585" s="28"/>
      <c r="J11585" s="28"/>
      <c r="K11585" s="28"/>
      <c r="L11585" s="28"/>
      <c r="M11585" s="28"/>
      <c r="N11585" s="28"/>
      <c r="O11585" s="28"/>
      <c r="P11585" s="28"/>
      <c r="Q11585" s="28"/>
      <c r="R11585" s="28"/>
    </row>
    <row r="11586" spans="2:18">
      <c r="B11586" s="28"/>
      <c r="C11586" s="28"/>
      <c r="D11586" s="28"/>
      <c r="E11586" s="28"/>
      <c r="F11586" s="28"/>
      <c r="G11586" s="28"/>
      <c r="H11586" s="28"/>
      <c r="I11586" s="28"/>
      <c r="J11586" s="28"/>
      <c r="K11586" s="28"/>
      <c r="L11586" s="28"/>
      <c r="M11586" s="28"/>
      <c r="N11586" s="28"/>
      <c r="O11586" s="28"/>
      <c r="P11586" s="28"/>
      <c r="Q11586" s="28"/>
      <c r="R11586" s="28"/>
    </row>
    <row r="11587" spans="2:18">
      <c r="B11587" s="28"/>
      <c r="C11587" s="28"/>
      <c r="D11587" s="28"/>
      <c r="E11587" s="28"/>
      <c r="F11587" s="28"/>
      <c r="G11587" s="28"/>
      <c r="H11587" s="28"/>
      <c r="I11587" s="28"/>
      <c r="J11587" s="28"/>
      <c r="K11587" s="28"/>
      <c r="L11587" s="28"/>
      <c r="M11587" s="28"/>
      <c r="N11587" s="28"/>
      <c r="O11587" s="28"/>
      <c r="P11587" s="28"/>
      <c r="Q11587" s="28"/>
      <c r="R11587" s="28"/>
    </row>
    <row r="11588" spans="2:18">
      <c r="B11588" s="28"/>
      <c r="C11588" s="28"/>
      <c r="D11588" s="28"/>
      <c r="E11588" s="28"/>
      <c r="F11588" s="28"/>
      <c r="G11588" s="28"/>
      <c r="H11588" s="28"/>
      <c r="I11588" s="28"/>
      <c r="J11588" s="28"/>
      <c r="K11588" s="28"/>
      <c r="L11588" s="28"/>
      <c r="M11588" s="28"/>
      <c r="N11588" s="28"/>
      <c r="O11588" s="28"/>
      <c r="P11588" s="28"/>
      <c r="Q11588" s="28"/>
      <c r="R11588" s="28"/>
    </row>
    <row r="11589" spans="2:18">
      <c r="B11589" s="28"/>
      <c r="C11589" s="28"/>
      <c r="D11589" s="28"/>
      <c r="E11589" s="28"/>
      <c r="F11589" s="28"/>
      <c r="G11589" s="28"/>
      <c r="H11589" s="28"/>
      <c r="I11589" s="28"/>
      <c r="J11589" s="28"/>
      <c r="K11589" s="28"/>
      <c r="L11589" s="28"/>
      <c r="M11589" s="28"/>
      <c r="N11589" s="28"/>
      <c r="O11589" s="28"/>
      <c r="P11589" s="28"/>
      <c r="Q11589" s="28"/>
      <c r="R11589" s="28"/>
    </row>
    <row r="11590" spans="2:18">
      <c r="B11590" s="28"/>
      <c r="C11590" s="28"/>
      <c r="D11590" s="28"/>
      <c r="E11590" s="28"/>
      <c r="F11590" s="28"/>
      <c r="G11590" s="28"/>
      <c r="H11590" s="28"/>
      <c r="I11590" s="28"/>
      <c r="J11590" s="28"/>
      <c r="K11590" s="28"/>
      <c r="L11590" s="28"/>
      <c r="M11590" s="28"/>
      <c r="N11590" s="28"/>
      <c r="O11590" s="28"/>
      <c r="P11590" s="28"/>
      <c r="Q11590" s="28"/>
      <c r="R11590" s="28"/>
    </row>
    <row r="11591" spans="2:18">
      <c r="B11591" s="28"/>
      <c r="C11591" s="28"/>
      <c r="D11591" s="28"/>
      <c r="E11591" s="28"/>
      <c r="F11591" s="28"/>
      <c r="G11591" s="28"/>
      <c r="H11591" s="28"/>
      <c r="I11591" s="28"/>
      <c r="J11591" s="28"/>
      <c r="K11591" s="28"/>
      <c r="L11591" s="28"/>
      <c r="M11591" s="28"/>
      <c r="N11591" s="28"/>
      <c r="O11591" s="28"/>
      <c r="P11591" s="28"/>
      <c r="Q11591" s="28"/>
      <c r="R11591" s="28"/>
    </row>
    <row r="11592" spans="2:18">
      <c r="B11592" s="28"/>
      <c r="C11592" s="28"/>
      <c r="D11592" s="28"/>
      <c r="E11592" s="28"/>
      <c r="F11592" s="28"/>
      <c r="G11592" s="28"/>
      <c r="H11592" s="28"/>
      <c r="I11592" s="28"/>
      <c r="J11592" s="28"/>
      <c r="K11592" s="28"/>
      <c r="L11592" s="28"/>
      <c r="M11592" s="28"/>
      <c r="N11592" s="28"/>
      <c r="O11592" s="28"/>
      <c r="P11592" s="28"/>
      <c r="Q11592" s="28"/>
      <c r="R11592" s="28"/>
    </row>
    <row r="11593" spans="2:18">
      <c r="B11593" s="28"/>
      <c r="C11593" s="28"/>
      <c r="D11593" s="28"/>
      <c r="E11593" s="28"/>
      <c r="F11593" s="28"/>
      <c r="G11593" s="28"/>
      <c r="H11593" s="28"/>
      <c r="I11593" s="28"/>
      <c r="J11593" s="28"/>
      <c r="K11593" s="28"/>
      <c r="L11593" s="28"/>
      <c r="M11593" s="28"/>
      <c r="N11593" s="28"/>
      <c r="O11593" s="28"/>
      <c r="P11593" s="28"/>
      <c r="Q11593" s="28"/>
      <c r="R11593" s="28"/>
    </row>
    <row r="11594" spans="2:18">
      <c r="B11594" s="28"/>
      <c r="C11594" s="28"/>
      <c r="D11594" s="28"/>
      <c r="E11594" s="28"/>
      <c r="F11594" s="28"/>
      <c r="G11594" s="28"/>
      <c r="H11594" s="28"/>
      <c r="I11594" s="28"/>
      <c r="J11594" s="28"/>
      <c r="K11594" s="28"/>
      <c r="L11594" s="28"/>
      <c r="M11594" s="28"/>
      <c r="N11594" s="28"/>
      <c r="O11594" s="28"/>
      <c r="P11594" s="28"/>
      <c r="Q11594" s="28"/>
      <c r="R11594" s="28"/>
    </row>
    <row r="11595" spans="2:18">
      <c r="B11595" s="28"/>
      <c r="C11595" s="28"/>
      <c r="D11595" s="28"/>
      <c r="E11595" s="28"/>
      <c r="F11595" s="28"/>
      <c r="G11595" s="28"/>
      <c r="H11595" s="28"/>
      <c r="I11595" s="28"/>
      <c r="J11595" s="28"/>
      <c r="K11595" s="28"/>
      <c r="L11595" s="28"/>
      <c r="M11595" s="28"/>
      <c r="N11595" s="28"/>
      <c r="O11595" s="28"/>
      <c r="P11595" s="28"/>
      <c r="Q11595" s="28"/>
      <c r="R11595" s="28"/>
    </row>
    <row r="11596" spans="2:18">
      <c r="B11596" s="28"/>
      <c r="C11596" s="28"/>
      <c r="D11596" s="28"/>
      <c r="E11596" s="28"/>
      <c r="F11596" s="28"/>
      <c r="G11596" s="28"/>
      <c r="H11596" s="28"/>
      <c r="I11596" s="28"/>
      <c r="J11596" s="28"/>
      <c r="K11596" s="28"/>
      <c r="L11596" s="28"/>
      <c r="M11596" s="28"/>
      <c r="N11596" s="28"/>
      <c r="O11596" s="28"/>
      <c r="P11596" s="28"/>
      <c r="Q11596" s="28"/>
      <c r="R11596" s="28"/>
    </row>
    <row r="11597" spans="2:18">
      <c r="B11597" s="28"/>
      <c r="C11597" s="28"/>
      <c r="D11597" s="28"/>
      <c r="E11597" s="28"/>
      <c r="F11597" s="28"/>
      <c r="G11597" s="28"/>
      <c r="H11597" s="28"/>
      <c r="I11597" s="28"/>
      <c r="J11597" s="28"/>
      <c r="K11597" s="28"/>
      <c r="L11597" s="28"/>
      <c r="M11597" s="28"/>
      <c r="N11597" s="28"/>
      <c r="O11597" s="28"/>
      <c r="P11597" s="28"/>
      <c r="Q11597" s="28"/>
      <c r="R11597" s="28"/>
    </row>
    <row r="11598" spans="2:18">
      <c r="B11598" s="28"/>
      <c r="C11598" s="28"/>
      <c r="D11598" s="28"/>
      <c r="E11598" s="28"/>
      <c r="F11598" s="28"/>
      <c r="G11598" s="28"/>
      <c r="H11598" s="28"/>
      <c r="I11598" s="28"/>
      <c r="J11598" s="28"/>
      <c r="K11598" s="28"/>
      <c r="L11598" s="28"/>
      <c r="M11598" s="28"/>
      <c r="N11598" s="28"/>
      <c r="O11598" s="28"/>
      <c r="P11598" s="28"/>
      <c r="Q11598" s="28"/>
      <c r="R11598" s="28"/>
    </row>
    <row r="11599" spans="2:18">
      <c r="B11599" s="28"/>
      <c r="C11599" s="28"/>
      <c r="D11599" s="28"/>
      <c r="E11599" s="28"/>
      <c r="F11599" s="28"/>
      <c r="G11599" s="28"/>
      <c r="H11599" s="28"/>
      <c r="I11599" s="28"/>
      <c r="J11599" s="28"/>
      <c r="K11599" s="28"/>
      <c r="L11599" s="28"/>
      <c r="M11599" s="28"/>
      <c r="N11599" s="28"/>
      <c r="O11599" s="28"/>
      <c r="P11599" s="28"/>
      <c r="Q11599" s="28"/>
      <c r="R11599" s="28"/>
    </row>
    <row r="11600" spans="2:18">
      <c r="B11600" s="28"/>
      <c r="C11600" s="28"/>
      <c r="D11600" s="28"/>
      <c r="E11600" s="28"/>
      <c r="F11600" s="28"/>
      <c r="G11600" s="28"/>
      <c r="H11600" s="28"/>
      <c r="I11600" s="28"/>
      <c r="J11600" s="28"/>
      <c r="K11600" s="28"/>
      <c r="L11600" s="28"/>
      <c r="M11600" s="28"/>
      <c r="N11600" s="28"/>
      <c r="O11600" s="28"/>
      <c r="P11600" s="28"/>
      <c r="Q11600" s="28"/>
      <c r="R11600" s="28"/>
    </row>
    <row r="11601" spans="2:18">
      <c r="B11601" s="28"/>
      <c r="C11601" s="28"/>
      <c r="D11601" s="28"/>
      <c r="E11601" s="28"/>
      <c r="F11601" s="28"/>
      <c r="G11601" s="28"/>
      <c r="H11601" s="28"/>
      <c r="I11601" s="28"/>
      <c r="J11601" s="28"/>
      <c r="K11601" s="28"/>
      <c r="L11601" s="28"/>
      <c r="M11601" s="28"/>
      <c r="N11601" s="28"/>
      <c r="O11601" s="28"/>
      <c r="P11601" s="28"/>
      <c r="Q11601" s="28"/>
      <c r="R11601" s="28"/>
    </row>
    <row r="11602" spans="2:18">
      <c r="B11602" s="28"/>
      <c r="C11602" s="28"/>
      <c r="D11602" s="28"/>
      <c r="E11602" s="28"/>
      <c r="F11602" s="28"/>
      <c r="G11602" s="28"/>
      <c r="H11602" s="28"/>
      <c r="I11602" s="28"/>
      <c r="J11602" s="28"/>
      <c r="K11602" s="28"/>
      <c r="L11602" s="28"/>
      <c r="M11602" s="28"/>
      <c r="N11602" s="28"/>
      <c r="O11602" s="28"/>
      <c r="P11602" s="28"/>
      <c r="Q11602" s="28"/>
      <c r="R11602" s="28"/>
    </row>
    <row r="11603" spans="2:18">
      <c r="B11603" s="28"/>
      <c r="C11603" s="28"/>
      <c r="D11603" s="28"/>
      <c r="E11603" s="28"/>
      <c r="F11603" s="28"/>
      <c r="G11603" s="28"/>
      <c r="H11603" s="28"/>
      <c r="I11603" s="28"/>
      <c r="J11603" s="28"/>
      <c r="K11603" s="28"/>
      <c r="L11603" s="28"/>
      <c r="M11603" s="28"/>
      <c r="N11603" s="28"/>
      <c r="O11603" s="28"/>
      <c r="P11603" s="28"/>
      <c r="Q11603" s="28"/>
      <c r="R11603" s="28"/>
    </row>
    <row r="11604" spans="2:18">
      <c r="B11604" s="28"/>
      <c r="C11604" s="28"/>
      <c r="D11604" s="28"/>
      <c r="E11604" s="28"/>
      <c r="F11604" s="28"/>
      <c r="G11604" s="28"/>
      <c r="H11604" s="28"/>
      <c r="I11604" s="28"/>
      <c r="J11604" s="28"/>
      <c r="K11604" s="28"/>
      <c r="L11604" s="28"/>
      <c r="M11604" s="28"/>
      <c r="N11604" s="28"/>
      <c r="O11604" s="28"/>
      <c r="P11604" s="28"/>
      <c r="Q11604" s="28"/>
      <c r="R11604" s="28"/>
    </row>
    <row r="11605" spans="2:18">
      <c r="B11605" s="28"/>
      <c r="C11605" s="28"/>
      <c r="D11605" s="28"/>
      <c r="E11605" s="28"/>
      <c r="F11605" s="28"/>
      <c r="G11605" s="28"/>
      <c r="H11605" s="28"/>
      <c r="I11605" s="28"/>
      <c r="J11605" s="28"/>
      <c r="K11605" s="28"/>
      <c r="L11605" s="28"/>
      <c r="M11605" s="28"/>
      <c r="N11605" s="28"/>
      <c r="O11605" s="28"/>
      <c r="P11605" s="28"/>
      <c r="Q11605" s="28"/>
      <c r="R11605" s="28"/>
    </row>
    <row r="11606" spans="2:18">
      <c r="B11606" s="28"/>
      <c r="C11606" s="28"/>
      <c r="D11606" s="28"/>
      <c r="E11606" s="28"/>
      <c r="F11606" s="28"/>
      <c r="G11606" s="28"/>
      <c r="H11606" s="28"/>
      <c r="I11606" s="28"/>
      <c r="J11606" s="28"/>
      <c r="K11606" s="28"/>
      <c r="L11606" s="28"/>
      <c r="M11606" s="28"/>
      <c r="N11606" s="28"/>
      <c r="O11606" s="28"/>
      <c r="P11606" s="28"/>
      <c r="Q11606" s="28"/>
      <c r="R11606" s="28"/>
    </row>
    <row r="11607" spans="2:18">
      <c r="B11607" s="28"/>
      <c r="C11607" s="28"/>
      <c r="D11607" s="28"/>
      <c r="E11607" s="28"/>
      <c r="F11607" s="28"/>
      <c r="G11607" s="28"/>
      <c r="H11607" s="28"/>
      <c r="I11607" s="28"/>
      <c r="J11607" s="28"/>
      <c r="K11607" s="28"/>
      <c r="L11607" s="28"/>
      <c r="M11607" s="28"/>
      <c r="N11607" s="28"/>
      <c r="O11607" s="28"/>
      <c r="P11607" s="28"/>
      <c r="Q11607" s="28"/>
      <c r="R11607" s="28"/>
    </row>
    <row r="11608" spans="2:18">
      <c r="B11608" s="28"/>
      <c r="C11608" s="28"/>
      <c r="D11608" s="28"/>
      <c r="E11608" s="28"/>
      <c r="F11608" s="28"/>
      <c r="G11608" s="28"/>
      <c r="H11608" s="28"/>
      <c r="I11608" s="28"/>
      <c r="J11608" s="28"/>
      <c r="K11608" s="28"/>
      <c r="L11608" s="28"/>
      <c r="M11608" s="28"/>
      <c r="N11608" s="28"/>
      <c r="O11608" s="28"/>
      <c r="P11608" s="28"/>
      <c r="Q11608" s="28"/>
      <c r="R11608" s="28"/>
    </row>
    <row r="11609" spans="2:18">
      <c r="B11609" s="28"/>
      <c r="C11609" s="28"/>
      <c r="D11609" s="28"/>
      <c r="E11609" s="28"/>
      <c r="F11609" s="28"/>
      <c r="G11609" s="28"/>
      <c r="H11609" s="28"/>
      <c r="I11609" s="28"/>
      <c r="J11609" s="28"/>
      <c r="K11609" s="28"/>
      <c r="L11609" s="28"/>
      <c r="M11609" s="28"/>
      <c r="N11609" s="28"/>
      <c r="O11609" s="28"/>
      <c r="P11609" s="28"/>
      <c r="Q11609" s="28"/>
      <c r="R11609" s="28"/>
    </row>
    <row r="11610" spans="2:18">
      <c r="B11610" s="28"/>
      <c r="C11610" s="28"/>
      <c r="D11610" s="28"/>
      <c r="E11610" s="28"/>
      <c r="F11610" s="28"/>
      <c r="G11610" s="28"/>
      <c r="H11610" s="28"/>
      <c r="I11610" s="28"/>
      <c r="J11610" s="28"/>
      <c r="K11610" s="28"/>
      <c r="L11610" s="28"/>
      <c r="M11610" s="28"/>
      <c r="N11610" s="28"/>
      <c r="O11610" s="28"/>
      <c r="P11610" s="28"/>
      <c r="Q11610" s="28"/>
      <c r="R11610" s="28"/>
    </row>
    <row r="11611" spans="2:18">
      <c r="B11611" s="28"/>
      <c r="C11611" s="28"/>
      <c r="D11611" s="28"/>
      <c r="E11611" s="28"/>
      <c r="F11611" s="28"/>
      <c r="G11611" s="28"/>
      <c r="H11611" s="28"/>
      <c r="I11611" s="28"/>
      <c r="J11611" s="28"/>
      <c r="K11611" s="28"/>
      <c r="L11611" s="28"/>
      <c r="M11611" s="28"/>
      <c r="N11611" s="28"/>
      <c r="O11611" s="28"/>
      <c r="P11611" s="28"/>
      <c r="Q11611" s="28"/>
      <c r="R11611" s="28"/>
    </row>
    <row r="11612" spans="2:18">
      <c r="B11612" s="28"/>
      <c r="C11612" s="28"/>
      <c r="D11612" s="28"/>
      <c r="E11612" s="28"/>
      <c r="F11612" s="28"/>
      <c r="G11612" s="28"/>
      <c r="H11612" s="28"/>
      <c r="I11612" s="28"/>
      <c r="J11612" s="28"/>
      <c r="K11612" s="28"/>
      <c r="L11612" s="28"/>
      <c r="M11612" s="28"/>
      <c r="N11612" s="28"/>
      <c r="O11612" s="28"/>
      <c r="P11612" s="28"/>
      <c r="Q11612" s="28"/>
      <c r="R11612" s="28"/>
    </row>
    <row r="11613" spans="2:18">
      <c r="B11613" s="28"/>
      <c r="C11613" s="28"/>
      <c r="D11613" s="28"/>
      <c r="E11613" s="28"/>
      <c r="F11613" s="28"/>
      <c r="G11613" s="28"/>
      <c r="H11613" s="28"/>
      <c r="I11613" s="28"/>
      <c r="J11613" s="28"/>
      <c r="K11613" s="28"/>
      <c r="L11613" s="28"/>
      <c r="M11613" s="28"/>
      <c r="N11613" s="28"/>
      <c r="O11613" s="28"/>
      <c r="P11613" s="28"/>
      <c r="Q11613" s="28"/>
      <c r="R11613" s="28"/>
    </row>
    <row r="11614" spans="2:18">
      <c r="B11614" s="28"/>
      <c r="C11614" s="28"/>
      <c r="D11614" s="28"/>
      <c r="E11614" s="28"/>
      <c r="F11614" s="28"/>
      <c r="G11614" s="28"/>
      <c r="H11614" s="28"/>
      <c r="I11614" s="28"/>
      <c r="J11614" s="28"/>
      <c r="K11614" s="28"/>
      <c r="L11614" s="28"/>
      <c r="M11614" s="28"/>
      <c r="N11614" s="28"/>
      <c r="O11614" s="28"/>
      <c r="P11614" s="28"/>
      <c r="Q11614" s="28"/>
      <c r="R11614" s="28"/>
    </row>
    <row r="11615" spans="2:18">
      <c r="B11615" s="28"/>
      <c r="C11615" s="28"/>
      <c r="D11615" s="28"/>
      <c r="E11615" s="28"/>
      <c r="F11615" s="28"/>
      <c r="G11615" s="28"/>
      <c r="H11615" s="28"/>
      <c r="I11615" s="28"/>
      <c r="J11615" s="28"/>
      <c r="K11615" s="28"/>
      <c r="L11615" s="28"/>
      <c r="M11615" s="28"/>
      <c r="N11615" s="28"/>
      <c r="O11615" s="28"/>
      <c r="P11615" s="28"/>
      <c r="Q11615" s="28"/>
      <c r="R11615" s="28"/>
    </row>
    <row r="11616" spans="2:18">
      <c r="B11616" s="28"/>
      <c r="C11616" s="28"/>
      <c r="D11616" s="28"/>
      <c r="E11616" s="28"/>
      <c r="F11616" s="28"/>
      <c r="G11616" s="28"/>
      <c r="H11616" s="28"/>
      <c r="I11616" s="28"/>
      <c r="J11616" s="28"/>
      <c r="K11616" s="28"/>
      <c r="L11616" s="28"/>
      <c r="M11616" s="28"/>
      <c r="N11616" s="28"/>
      <c r="O11616" s="28"/>
      <c r="P11616" s="28"/>
      <c r="Q11616" s="28"/>
      <c r="R11616" s="28"/>
    </row>
    <row r="11617" spans="2:18">
      <c r="B11617" s="28"/>
      <c r="C11617" s="28"/>
      <c r="D11617" s="28"/>
      <c r="E11617" s="28"/>
      <c r="F11617" s="28"/>
      <c r="G11617" s="28"/>
      <c r="H11617" s="28"/>
      <c r="I11617" s="28"/>
      <c r="J11617" s="28"/>
      <c r="K11617" s="28"/>
      <c r="L11617" s="28"/>
      <c r="M11617" s="28"/>
      <c r="N11617" s="28"/>
      <c r="O11617" s="28"/>
      <c r="P11617" s="28"/>
      <c r="Q11617" s="28"/>
      <c r="R11617" s="28"/>
    </row>
    <row r="11618" spans="2:18">
      <c r="B11618" s="28"/>
      <c r="C11618" s="28"/>
      <c r="D11618" s="28"/>
      <c r="E11618" s="28"/>
      <c r="F11618" s="28"/>
      <c r="G11618" s="28"/>
      <c r="H11618" s="28"/>
      <c r="I11618" s="28"/>
      <c r="J11618" s="28"/>
      <c r="K11618" s="28"/>
      <c r="L11618" s="28"/>
      <c r="M11618" s="28"/>
      <c r="N11618" s="28"/>
      <c r="O11618" s="28"/>
      <c r="P11618" s="28"/>
      <c r="Q11618" s="28"/>
      <c r="R11618" s="28"/>
    </row>
    <row r="11619" spans="2:18">
      <c r="B11619" s="28"/>
      <c r="C11619" s="28"/>
      <c r="D11619" s="28"/>
      <c r="E11619" s="28"/>
      <c r="F11619" s="28"/>
      <c r="G11619" s="28"/>
      <c r="H11619" s="28"/>
      <c r="I11619" s="28"/>
      <c r="J11619" s="28"/>
      <c r="K11619" s="28"/>
      <c r="L11619" s="28"/>
      <c r="M11619" s="28"/>
      <c r="N11619" s="28"/>
      <c r="O11619" s="28"/>
      <c r="P11619" s="28"/>
      <c r="Q11619" s="28"/>
      <c r="R11619" s="28"/>
    </row>
    <row r="11620" spans="2:18">
      <c r="B11620" s="28"/>
      <c r="C11620" s="28"/>
      <c r="D11620" s="28"/>
      <c r="E11620" s="28"/>
      <c r="F11620" s="28"/>
      <c r="G11620" s="28"/>
      <c r="H11620" s="28"/>
      <c r="I11620" s="28"/>
      <c r="J11620" s="28"/>
      <c r="K11620" s="28"/>
      <c r="L11620" s="28"/>
      <c r="M11620" s="28"/>
      <c r="N11620" s="28"/>
      <c r="O11620" s="28"/>
      <c r="P11620" s="28"/>
      <c r="Q11620" s="28"/>
      <c r="R11620" s="28"/>
    </row>
    <row r="11621" spans="2:18">
      <c r="B11621" s="28"/>
      <c r="C11621" s="28"/>
      <c r="D11621" s="28"/>
      <c r="E11621" s="28"/>
      <c r="F11621" s="28"/>
      <c r="G11621" s="28"/>
      <c r="H11621" s="28"/>
      <c r="I11621" s="28"/>
      <c r="J11621" s="28"/>
      <c r="K11621" s="28"/>
      <c r="L11621" s="28"/>
      <c r="M11621" s="28"/>
      <c r="N11621" s="28"/>
      <c r="O11621" s="28"/>
      <c r="P11621" s="28"/>
      <c r="Q11621" s="28"/>
      <c r="R11621" s="28"/>
    </row>
    <row r="11622" spans="2:18">
      <c r="B11622" s="28"/>
      <c r="C11622" s="28"/>
      <c r="D11622" s="28"/>
      <c r="E11622" s="28"/>
      <c r="F11622" s="28"/>
      <c r="G11622" s="28"/>
      <c r="H11622" s="28"/>
      <c r="I11622" s="28"/>
      <c r="J11622" s="28"/>
      <c r="K11622" s="28"/>
      <c r="L11622" s="28"/>
      <c r="M11622" s="28"/>
      <c r="N11622" s="28"/>
      <c r="O11622" s="28"/>
      <c r="P11622" s="28"/>
      <c r="Q11622" s="28"/>
      <c r="R11622" s="28"/>
    </row>
    <row r="11623" spans="2:18">
      <c r="B11623" s="28"/>
      <c r="C11623" s="28"/>
      <c r="D11623" s="28"/>
      <c r="E11623" s="28"/>
      <c r="F11623" s="28"/>
      <c r="G11623" s="28"/>
      <c r="H11623" s="28"/>
      <c r="I11623" s="28"/>
      <c r="J11623" s="28"/>
      <c r="K11623" s="28"/>
      <c r="L11623" s="28"/>
      <c r="M11623" s="28"/>
      <c r="N11623" s="28"/>
      <c r="O11623" s="28"/>
      <c r="P11623" s="28"/>
      <c r="Q11623" s="28"/>
      <c r="R11623" s="28"/>
    </row>
    <row r="11624" spans="2:18">
      <c r="B11624" s="28"/>
      <c r="C11624" s="28"/>
      <c r="D11624" s="28"/>
      <c r="E11624" s="28"/>
      <c r="F11624" s="28"/>
      <c r="G11624" s="28"/>
      <c r="H11624" s="28"/>
      <c r="I11624" s="28"/>
      <c r="J11624" s="28"/>
      <c r="K11624" s="28"/>
      <c r="L11624" s="28"/>
      <c r="M11624" s="28"/>
      <c r="N11624" s="28"/>
      <c r="O11624" s="28"/>
      <c r="P11624" s="28"/>
      <c r="Q11624" s="28"/>
      <c r="R11624" s="28"/>
    </row>
    <row r="11625" spans="2:18">
      <c r="B11625" s="28"/>
      <c r="C11625" s="28"/>
      <c r="D11625" s="28"/>
      <c r="E11625" s="28"/>
      <c r="F11625" s="28"/>
      <c r="G11625" s="28"/>
      <c r="H11625" s="28"/>
      <c r="I11625" s="28"/>
      <c r="J11625" s="28"/>
      <c r="K11625" s="28"/>
      <c r="L11625" s="28"/>
      <c r="M11625" s="28"/>
      <c r="N11625" s="28"/>
      <c r="O11625" s="28"/>
      <c r="P11625" s="28"/>
      <c r="Q11625" s="28"/>
      <c r="R11625" s="28"/>
    </row>
    <row r="11626" spans="2:18">
      <c r="B11626" s="28"/>
      <c r="C11626" s="28"/>
      <c r="D11626" s="28"/>
      <c r="E11626" s="28"/>
      <c r="F11626" s="28"/>
      <c r="G11626" s="28"/>
      <c r="H11626" s="28"/>
      <c r="I11626" s="28"/>
      <c r="J11626" s="28"/>
      <c r="K11626" s="28"/>
      <c r="L11626" s="28"/>
      <c r="M11626" s="28"/>
      <c r="N11626" s="28"/>
      <c r="O11626" s="28"/>
      <c r="P11626" s="28"/>
      <c r="Q11626" s="28"/>
      <c r="R11626" s="28"/>
    </row>
    <row r="11627" spans="2:18">
      <c r="B11627" s="28"/>
      <c r="C11627" s="28"/>
      <c r="D11627" s="28"/>
      <c r="E11627" s="28"/>
      <c r="F11627" s="28"/>
      <c r="G11627" s="28"/>
      <c r="H11627" s="28"/>
      <c r="I11627" s="28"/>
      <c r="J11627" s="28"/>
      <c r="K11627" s="28"/>
      <c r="L11627" s="28"/>
      <c r="M11627" s="28"/>
      <c r="N11627" s="28"/>
      <c r="O11627" s="28"/>
      <c r="P11627" s="28"/>
      <c r="Q11627" s="28"/>
      <c r="R11627" s="28"/>
    </row>
    <row r="11628" spans="2:18">
      <c r="B11628" s="28"/>
      <c r="C11628" s="28"/>
      <c r="D11628" s="28"/>
      <c r="E11628" s="28"/>
      <c r="F11628" s="28"/>
      <c r="G11628" s="28"/>
      <c r="H11628" s="28"/>
      <c r="I11628" s="28"/>
      <c r="J11628" s="28"/>
      <c r="K11628" s="28"/>
      <c r="L11628" s="28"/>
      <c r="M11628" s="28"/>
      <c r="N11628" s="28"/>
      <c r="O11628" s="28"/>
      <c r="P11628" s="28"/>
      <c r="Q11628" s="28"/>
      <c r="R11628" s="28"/>
    </row>
    <row r="11629" spans="2:18">
      <c r="B11629" s="28"/>
      <c r="C11629" s="28"/>
      <c r="D11629" s="28"/>
      <c r="E11629" s="28"/>
      <c r="F11629" s="28"/>
      <c r="G11629" s="28"/>
      <c r="H11629" s="28"/>
      <c r="I11629" s="28"/>
      <c r="J11629" s="28"/>
      <c r="K11629" s="28"/>
      <c r="L11629" s="28"/>
      <c r="M11629" s="28"/>
      <c r="N11629" s="28"/>
      <c r="O11629" s="28"/>
      <c r="P11629" s="28"/>
      <c r="Q11629" s="28"/>
      <c r="R11629" s="28"/>
    </row>
    <row r="11630" spans="2:18">
      <c r="B11630" s="28"/>
      <c r="C11630" s="28"/>
      <c r="D11630" s="28"/>
      <c r="E11630" s="28"/>
      <c r="F11630" s="28"/>
      <c r="G11630" s="28"/>
      <c r="H11630" s="28"/>
      <c r="I11630" s="28"/>
      <c r="J11630" s="28"/>
      <c r="K11630" s="28"/>
      <c r="L11630" s="28"/>
      <c r="M11630" s="28"/>
      <c r="N11630" s="28"/>
      <c r="O11630" s="28"/>
      <c r="P11630" s="28"/>
      <c r="Q11630" s="28"/>
      <c r="R11630" s="28"/>
    </row>
    <row r="11631" spans="2:18">
      <c r="B11631" s="28"/>
      <c r="C11631" s="28"/>
      <c r="D11631" s="28"/>
      <c r="E11631" s="28"/>
      <c r="F11631" s="28"/>
      <c r="G11631" s="28"/>
      <c r="H11631" s="28"/>
      <c r="I11631" s="28"/>
      <c r="J11631" s="28"/>
      <c r="K11631" s="28"/>
      <c r="L11631" s="28"/>
      <c r="M11631" s="28"/>
      <c r="N11631" s="28"/>
      <c r="O11631" s="28"/>
      <c r="P11631" s="28"/>
      <c r="Q11631" s="28"/>
      <c r="R11631" s="28"/>
    </row>
    <row r="11632" spans="2:18">
      <c r="B11632" s="28"/>
      <c r="C11632" s="28"/>
      <c r="D11632" s="28"/>
      <c r="E11632" s="28"/>
      <c r="F11632" s="28"/>
      <c r="G11632" s="28"/>
      <c r="H11632" s="28"/>
      <c r="I11632" s="28"/>
      <c r="J11632" s="28"/>
      <c r="K11632" s="28"/>
      <c r="L11632" s="28"/>
      <c r="M11632" s="28"/>
      <c r="N11632" s="28"/>
      <c r="O11632" s="28"/>
      <c r="P11632" s="28"/>
      <c r="Q11632" s="28"/>
      <c r="R11632" s="28"/>
    </row>
    <row r="11633" spans="2:18">
      <c r="B11633" s="28"/>
      <c r="C11633" s="28"/>
      <c r="D11633" s="28"/>
      <c r="E11633" s="28"/>
      <c r="F11633" s="28"/>
      <c r="G11633" s="28"/>
      <c r="H11633" s="28"/>
      <c r="I11633" s="28"/>
      <c r="J11633" s="28"/>
      <c r="K11633" s="28"/>
      <c r="L11633" s="28"/>
      <c r="M11633" s="28"/>
      <c r="N11633" s="28"/>
      <c r="O11633" s="28"/>
      <c r="P11633" s="28"/>
      <c r="Q11633" s="28"/>
      <c r="R11633" s="28"/>
    </row>
    <row r="11634" spans="2:18">
      <c r="B11634" s="28"/>
      <c r="C11634" s="28"/>
      <c r="D11634" s="28"/>
      <c r="E11634" s="28"/>
      <c r="F11634" s="28"/>
      <c r="G11634" s="28"/>
      <c r="H11634" s="28"/>
      <c r="I11634" s="28"/>
      <c r="J11634" s="28"/>
      <c r="K11634" s="28"/>
      <c r="L11634" s="28"/>
      <c r="M11634" s="28"/>
      <c r="N11634" s="28"/>
      <c r="O11634" s="28"/>
      <c r="P11634" s="28"/>
      <c r="Q11634" s="28"/>
      <c r="R11634" s="28"/>
    </row>
    <row r="11635" spans="2:18">
      <c r="B11635" s="28"/>
      <c r="C11635" s="28"/>
      <c r="D11635" s="28"/>
      <c r="E11635" s="28"/>
      <c r="F11635" s="28"/>
      <c r="G11635" s="28"/>
      <c r="H11635" s="28"/>
      <c r="I11635" s="28"/>
      <c r="J11635" s="28"/>
      <c r="K11635" s="28"/>
      <c r="L11635" s="28"/>
      <c r="M11635" s="28"/>
      <c r="N11635" s="28"/>
      <c r="O11635" s="28"/>
      <c r="P11635" s="28"/>
      <c r="Q11635" s="28"/>
      <c r="R11635" s="28"/>
    </row>
    <row r="11636" spans="2:18">
      <c r="B11636" s="28"/>
      <c r="C11636" s="28"/>
      <c r="D11636" s="28"/>
      <c r="E11636" s="28"/>
      <c r="F11636" s="28"/>
      <c r="G11636" s="28"/>
      <c r="H11636" s="28"/>
      <c r="I11636" s="28"/>
      <c r="J11636" s="28"/>
      <c r="K11636" s="28"/>
      <c r="L11636" s="28"/>
      <c r="M11636" s="28"/>
      <c r="N11636" s="28"/>
      <c r="O11636" s="28"/>
      <c r="P11636" s="28"/>
      <c r="Q11636" s="28"/>
      <c r="R11636" s="28"/>
    </row>
    <row r="11637" spans="2:18">
      <c r="B11637" s="28"/>
      <c r="C11637" s="28"/>
      <c r="D11637" s="28"/>
      <c r="E11637" s="28"/>
      <c r="F11637" s="28"/>
      <c r="G11637" s="28"/>
      <c r="H11637" s="28"/>
      <c r="I11637" s="28"/>
      <c r="J11637" s="28"/>
      <c r="K11637" s="28"/>
      <c r="L11637" s="28"/>
      <c r="M11637" s="28"/>
      <c r="N11637" s="28"/>
      <c r="O11637" s="28"/>
      <c r="P11637" s="28"/>
      <c r="Q11637" s="28"/>
      <c r="R11637" s="28"/>
    </row>
    <row r="11638" spans="2:18">
      <c r="B11638" s="28"/>
      <c r="C11638" s="28"/>
      <c r="D11638" s="28"/>
      <c r="E11638" s="28"/>
      <c r="F11638" s="28"/>
      <c r="G11638" s="28"/>
      <c r="H11638" s="28"/>
      <c r="I11638" s="28"/>
      <c r="J11638" s="28"/>
      <c r="K11638" s="28"/>
      <c r="L11638" s="28"/>
      <c r="M11638" s="28"/>
      <c r="N11638" s="28"/>
      <c r="O11638" s="28"/>
      <c r="P11638" s="28"/>
      <c r="Q11638" s="28"/>
      <c r="R11638" s="28"/>
    </row>
    <row r="11639" spans="2:18">
      <c r="B11639" s="28"/>
      <c r="C11639" s="28"/>
      <c r="D11639" s="28"/>
      <c r="E11639" s="28"/>
      <c r="F11639" s="28"/>
      <c r="G11639" s="28"/>
      <c r="H11639" s="28"/>
      <c r="I11639" s="28"/>
      <c r="J11639" s="28"/>
      <c r="K11639" s="28"/>
      <c r="L11639" s="28"/>
      <c r="M11639" s="28"/>
      <c r="N11639" s="28"/>
      <c r="O11639" s="28"/>
      <c r="P11639" s="28"/>
      <c r="Q11639" s="28"/>
      <c r="R11639" s="28"/>
    </row>
    <row r="11640" spans="2:18">
      <c r="B11640" s="28"/>
      <c r="C11640" s="28"/>
      <c r="D11640" s="28"/>
      <c r="E11640" s="28"/>
      <c r="F11640" s="28"/>
      <c r="G11640" s="28"/>
      <c r="H11640" s="28"/>
      <c r="I11640" s="28"/>
      <c r="J11640" s="28"/>
      <c r="K11640" s="28"/>
      <c r="L11640" s="28"/>
      <c r="M11640" s="28"/>
      <c r="N11640" s="28"/>
      <c r="O11640" s="28"/>
      <c r="P11640" s="28"/>
      <c r="Q11640" s="28"/>
      <c r="R11640" s="28"/>
    </row>
    <row r="11641" spans="2:18">
      <c r="B11641" s="28"/>
      <c r="C11641" s="28"/>
      <c r="D11641" s="28"/>
      <c r="E11641" s="28"/>
      <c r="F11641" s="28"/>
      <c r="G11641" s="28"/>
      <c r="H11641" s="28"/>
      <c r="I11641" s="28"/>
      <c r="J11641" s="28"/>
      <c r="K11641" s="28"/>
      <c r="L11641" s="28"/>
      <c r="M11641" s="28"/>
      <c r="N11641" s="28"/>
      <c r="O11641" s="28"/>
      <c r="P11641" s="28"/>
      <c r="Q11641" s="28"/>
      <c r="R11641" s="28"/>
    </row>
    <row r="11642" spans="2:18">
      <c r="B11642" s="28"/>
      <c r="C11642" s="28"/>
      <c r="D11642" s="28"/>
      <c r="E11642" s="28"/>
      <c r="F11642" s="28"/>
      <c r="G11642" s="28"/>
      <c r="H11642" s="28"/>
      <c r="I11642" s="28"/>
      <c r="J11642" s="28"/>
      <c r="K11642" s="28"/>
      <c r="L11642" s="28"/>
      <c r="M11642" s="28"/>
      <c r="N11642" s="28"/>
      <c r="O11642" s="28"/>
      <c r="P11642" s="28"/>
      <c r="Q11642" s="28"/>
      <c r="R11642" s="28"/>
    </row>
    <row r="11643" spans="2:18">
      <c r="B11643" s="28"/>
      <c r="C11643" s="28"/>
      <c r="D11643" s="28"/>
      <c r="E11643" s="28"/>
      <c r="F11643" s="28"/>
      <c r="G11643" s="28"/>
      <c r="H11643" s="28"/>
      <c r="I11643" s="28"/>
      <c r="J11643" s="28"/>
      <c r="K11643" s="28"/>
      <c r="L11643" s="28"/>
      <c r="M11643" s="28"/>
      <c r="N11643" s="28"/>
      <c r="O11643" s="28"/>
      <c r="P11643" s="28"/>
      <c r="Q11643" s="28"/>
      <c r="R11643" s="28"/>
    </row>
    <row r="11644" spans="2:18">
      <c r="B11644" s="28"/>
      <c r="C11644" s="28"/>
      <c r="D11644" s="28"/>
      <c r="E11644" s="28"/>
      <c r="F11644" s="28"/>
      <c r="G11644" s="28"/>
      <c r="H11644" s="28"/>
      <c r="I11644" s="28"/>
      <c r="J11644" s="28"/>
      <c r="K11644" s="28"/>
      <c r="L11644" s="28"/>
      <c r="M11644" s="28"/>
      <c r="N11644" s="28"/>
      <c r="O11644" s="28"/>
      <c r="P11644" s="28"/>
      <c r="Q11644" s="28"/>
      <c r="R11644" s="28"/>
    </row>
    <row r="11645" spans="2:18">
      <c r="B11645" s="28"/>
      <c r="C11645" s="28"/>
      <c r="D11645" s="28"/>
      <c r="E11645" s="28"/>
      <c r="F11645" s="28"/>
      <c r="G11645" s="28"/>
      <c r="H11645" s="28"/>
      <c r="I11645" s="28"/>
      <c r="J11645" s="28"/>
      <c r="K11645" s="28"/>
      <c r="L11645" s="28"/>
      <c r="M11645" s="28"/>
      <c r="N11645" s="28"/>
      <c r="O11645" s="28"/>
      <c r="P11645" s="28"/>
      <c r="Q11645" s="28"/>
      <c r="R11645" s="28"/>
    </row>
    <row r="11646" spans="2:18">
      <c r="B11646" s="28"/>
      <c r="C11646" s="28"/>
      <c r="D11646" s="28"/>
      <c r="E11646" s="28"/>
      <c r="F11646" s="28"/>
      <c r="G11646" s="28"/>
      <c r="H11646" s="28"/>
      <c r="I11646" s="28"/>
      <c r="J11646" s="28"/>
      <c r="K11646" s="28"/>
      <c r="L11646" s="28"/>
      <c r="M11646" s="28"/>
      <c r="N11646" s="28"/>
      <c r="O11646" s="28"/>
      <c r="P11646" s="28"/>
      <c r="Q11646" s="28"/>
      <c r="R11646" s="28"/>
    </row>
    <row r="11647" spans="2:18">
      <c r="B11647" s="28"/>
      <c r="C11647" s="28"/>
      <c r="D11647" s="28"/>
      <c r="E11647" s="28"/>
      <c r="F11647" s="28"/>
      <c r="G11647" s="28"/>
      <c r="H11647" s="28"/>
      <c r="I11647" s="28"/>
      <c r="J11647" s="28"/>
      <c r="K11647" s="28"/>
      <c r="L11647" s="28"/>
      <c r="M11647" s="28"/>
      <c r="N11647" s="28"/>
      <c r="O11647" s="28"/>
      <c r="P11647" s="28"/>
      <c r="Q11647" s="28"/>
      <c r="R11647" s="28"/>
    </row>
    <row r="11648" spans="2:18">
      <c r="B11648" s="28"/>
      <c r="C11648" s="28"/>
      <c r="D11648" s="28"/>
      <c r="E11648" s="28"/>
      <c r="F11648" s="28"/>
      <c r="G11648" s="28"/>
      <c r="H11648" s="28"/>
      <c r="I11648" s="28"/>
      <c r="J11648" s="28"/>
      <c r="K11648" s="28"/>
      <c r="L11648" s="28"/>
      <c r="M11648" s="28"/>
      <c r="N11648" s="28"/>
      <c r="O11648" s="28"/>
      <c r="P11648" s="28"/>
      <c r="Q11648" s="28"/>
      <c r="R11648" s="28"/>
    </row>
    <row r="11649" spans="2:18">
      <c r="B11649" s="28"/>
      <c r="C11649" s="28"/>
      <c r="D11649" s="28"/>
      <c r="E11649" s="28"/>
      <c r="F11649" s="28"/>
      <c r="G11649" s="28"/>
      <c r="H11649" s="28"/>
      <c r="I11649" s="28"/>
      <c r="J11649" s="28"/>
      <c r="K11649" s="28"/>
      <c r="L11649" s="28"/>
      <c r="M11649" s="28"/>
      <c r="N11649" s="28"/>
      <c r="O11649" s="28"/>
      <c r="P11649" s="28"/>
      <c r="Q11649" s="28"/>
      <c r="R11649" s="28"/>
    </row>
    <row r="11650" spans="2:18">
      <c r="B11650" s="28"/>
      <c r="C11650" s="28"/>
      <c r="D11650" s="28"/>
      <c r="E11650" s="28"/>
      <c r="F11650" s="28"/>
      <c r="G11650" s="28"/>
      <c r="H11650" s="28"/>
      <c r="I11650" s="28"/>
      <c r="J11650" s="28"/>
      <c r="K11650" s="28"/>
      <c r="L11650" s="28"/>
      <c r="M11650" s="28"/>
      <c r="N11650" s="28"/>
      <c r="O11650" s="28"/>
      <c r="P11650" s="28"/>
      <c r="Q11650" s="28"/>
      <c r="R11650" s="28"/>
    </row>
    <row r="11651" spans="2:18">
      <c r="B11651" s="28"/>
      <c r="C11651" s="28"/>
      <c r="D11651" s="28"/>
      <c r="E11651" s="28"/>
      <c r="F11651" s="28"/>
      <c r="G11651" s="28"/>
      <c r="H11651" s="28"/>
      <c r="I11651" s="28"/>
      <c r="J11651" s="28"/>
      <c r="K11651" s="28"/>
      <c r="L11651" s="28"/>
      <c r="M11651" s="28"/>
      <c r="N11651" s="28"/>
      <c r="O11651" s="28"/>
      <c r="P11651" s="28"/>
      <c r="Q11651" s="28"/>
      <c r="R11651" s="28"/>
    </row>
    <row r="11652" spans="2:18">
      <c r="B11652" s="28"/>
      <c r="C11652" s="28"/>
      <c r="D11652" s="28"/>
      <c r="E11652" s="28"/>
      <c r="F11652" s="28"/>
      <c r="G11652" s="28"/>
      <c r="H11652" s="28"/>
      <c r="I11652" s="28"/>
      <c r="J11652" s="28"/>
      <c r="K11652" s="28"/>
      <c r="L11652" s="28"/>
      <c r="M11652" s="28"/>
      <c r="N11652" s="28"/>
      <c r="O11652" s="28"/>
      <c r="P11652" s="28"/>
      <c r="Q11652" s="28"/>
      <c r="R11652" s="28"/>
    </row>
    <row r="11653" spans="2:18">
      <c r="B11653" s="28"/>
      <c r="C11653" s="28"/>
      <c r="D11653" s="28"/>
      <c r="E11653" s="28"/>
      <c r="F11653" s="28"/>
      <c r="G11653" s="28"/>
      <c r="H11653" s="28"/>
      <c r="I11653" s="28"/>
      <c r="J11653" s="28"/>
      <c r="K11653" s="28"/>
      <c r="L11653" s="28"/>
      <c r="M11653" s="28"/>
      <c r="N11653" s="28"/>
      <c r="O11653" s="28"/>
      <c r="P11653" s="28"/>
      <c r="Q11653" s="28"/>
      <c r="R11653" s="28"/>
    </row>
    <row r="11654" spans="2:18">
      <c r="B11654" s="28"/>
      <c r="C11654" s="28"/>
      <c r="D11654" s="28"/>
      <c r="E11654" s="28"/>
      <c r="F11654" s="28"/>
      <c r="G11654" s="28"/>
      <c r="H11654" s="28"/>
      <c r="I11654" s="28"/>
      <c r="J11654" s="28"/>
      <c r="K11654" s="28"/>
      <c r="L11654" s="28"/>
      <c r="M11654" s="28"/>
      <c r="N11654" s="28"/>
      <c r="O11654" s="28"/>
      <c r="P11654" s="28"/>
      <c r="Q11654" s="28"/>
      <c r="R11654" s="28"/>
    </row>
    <row r="11655" spans="2:18">
      <c r="B11655" s="28"/>
      <c r="C11655" s="28"/>
      <c r="D11655" s="28"/>
      <c r="E11655" s="28"/>
      <c r="F11655" s="28"/>
      <c r="G11655" s="28"/>
      <c r="H11655" s="28"/>
      <c r="I11655" s="28"/>
      <c r="J11655" s="28"/>
      <c r="K11655" s="28"/>
      <c r="L11655" s="28"/>
      <c r="M11655" s="28"/>
      <c r="N11655" s="28"/>
      <c r="O11655" s="28"/>
      <c r="P11655" s="28"/>
      <c r="Q11655" s="28"/>
      <c r="R11655" s="28"/>
    </row>
    <row r="11656" spans="2:18">
      <c r="B11656" s="28"/>
      <c r="C11656" s="28"/>
      <c r="D11656" s="28"/>
      <c r="E11656" s="28"/>
      <c r="F11656" s="28"/>
      <c r="G11656" s="28"/>
      <c r="H11656" s="28"/>
      <c r="I11656" s="28"/>
      <c r="J11656" s="28"/>
      <c r="K11656" s="28"/>
      <c r="L11656" s="28"/>
      <c r="M11656" s="28"/>
      <c r="N11656" s="28"/>
      <c r="O11656" s="28"/>
      <c r="P11656" s="28"/>
      <c r="Q11656" s="28"/>
      <c r="R11656" s="28"/>
    </row>
    <row r="11657" spans="2:18">
      <c r="B11657" s="28"/>
      <c r="C11657" s="28"/>
      <c r="D11657" s="28"/>
      <c r="E11657" s="28"/>
      <c r="F11657" s="28"/>
      <c r="G11657" s="28"/>
      <c r="H11657" s="28"/>
      <c r="I11657" s="28"/>
      <c r="J11657" s="28"/>
      <c r="K11657" s="28"/>
      <c r="L11657" s="28"/>
      <c r="M11657" s="28"/>
      <c r="N11657" s="28"/>
      <c r="O11657" s="28"/>
      <c r="P11657" s="28"/>
      <c r="Q11657" s="28"/>
      <c r="R11657" s="28"/>
    </row>
    <row r="11658" spans="2:18">
      <c r="B11658" s="28"/>
      <c r="C11658" s="28"/>
      <c r="D11658" s="28"/>
      <c r="E11658" s="28"/>
      <c r="F11658" s="28"/>
      <c r="G11658" s="28"/>
      <c r="H11658" s="28"/>
      <c r="I11658" s="28"/>
      <c r="J11658" s="28"/>
      <c r="K11658" s="28"/>
      <c r="L11658" s="28"/>
      <c r="M11658" s="28"/>
      <c r="N11658" s="28"/>
      <c r="O11658" s="28"/>
      <c r="P11658" s="28"/>
      <c r="Q11658" s="28"/>
      <c r="R11658" s="28"/>
    </row>
    <row r="11659" spans="2:18">
      <c r="B11659" s="28"/>
      <c r="C11659" s="28"/>
      <c r="D11659" s="28"/>
      <c r="E11659" s="28"/>
      <c r="F11659" s="28"/>
      <c r="G11659" s="28"/>
      <c r="H11659" s="28"/>
      <c r="I11659" s="28"/>
      <c r="J11659" s="28"/>
      <c r="K11659" s="28"/>
      <c r="L11659" s="28"/>
      <c r="M11659" s="28"/>
      <c r="N11659" s="28"/>
      <c r="O11659" s="28"/>
      <c r="P11659" s="28"/>
      <c r="Q11659" s="28"/>
      <c r="R11659" s="28"/>
    </row>
    <row r="11660" spans="2:18">
      <c r="B11660" s="28"/>
      <c r="C11660" s="28"/>
      <c r="D11660" s="28"/>
      <c r="E11660" s="28"/>
      <c r="F11660" s="28"/>
      <c r="G11660" s="28"/>
      <c r="H11660" s="28"/>
      <c r="I11660" s="28"/>
      <c r="J11660" s="28"/>
      <c r="K11660" s="28"/>
      <c r="L11660" s="28"/>
      <c r="M11660" s="28"/>
      <c r="N11660" s="28"/>
      <c r="O11660" s="28"/>
      <c r="P11660" s="28"/>
      <c r="Q11660" s="28"/>
      <c r="R11660" s="28"/>
    </row>
    <row r="11661" spans="2:18">
      <c r="B11661" s="28"/>
      <c r="C11661" s="28"/>
      <c r="D11661" s="28"/>
      <c r="E11661" s="28"/>
      <c r="F11661" s="28"/>
      <c r="G11661" s="28"/>
      <c r="H11661" s="28"/>
      <c r="I11661" s="28"/>
      <c r="J11661" s="28"/>
      <c r="K11661" s="28"/>
      <c r="L11661" s="28"/>
      <c r="M11661" s="28"/>
      <c r="N11661" s="28"/>
      <c r="O11661" s="28"/>
      <c r="P11661" s="28"/>
      <c r="Q11661" s="28"/>
      <c r="R11661" s="28"/>
    </row>
    <row r="11662" spans="2:18">
      <c r="B11662" s="28"/>
      <c r="C11662" s="28"/>
      <c r="D11662" s="28"/>
      <c r="E11662" s="28"/>
      <c r="F11662" s="28"/>
      <c r="G11662" s="28"/>
      <c r="H11662" s="28"/>
      <c r="I11662" s="28"/>
      <c r="J11662" s="28"/>
      <c r="K11662" s="28"/>
      <c r="L11662" s="28"/>
      <c r="M11662" s="28"/>
      <c r="N11662" s="28"/>
      <c r="O11662" s="28"/>
      <c r="P11662" s="28"/>
      <c r="Q11662" s="28"/>
      <c r="R11662" s="28"/>
    </row>
    <row r="11663" spans="2:18">
      <c r="B11663" s="28"/>
      <c r="C11663" s="28"/>
      <c r="D11663" s="28"/>
      <c r="E11663" s="28"/>
      <c r="F11663" s="28"/>
      <c r="G11663" s="28"/>
      <c r="H11663" s="28"/>
      <c r="I11663" s="28"/>
      <c r="J11663" s="28"/>
      <c r="K11663" s="28"/>
      <c r="L11663" s="28"/>
      <c r="M11663" s="28"/>
      <c r="N11663" s="28"/>
      <c r="O11663" s="28"/>
      <c r="P11663" s="28"/>
      <c r="Q11663" s="28"/>
      <c r="R11663" s="28"/>
    </row>
    <row r="11664" spans="2:18">
      <c r="B11664" s="28"/>
      <c r="C11664" s="28"/>
      <c r="D11664" s="28"/>
      <c r="E11664" s="28"/>
      <c r="F11664" s="28"/>
      <c r="G11664" s="28"/>
      <c r="H11664" s="28"/>
      <c r="I11664" s="28"/>
      <c r="J11664" s="28"/>
      <c r="K11664" s="28"/>
      <c r="L11664" s="28"/>
      <c r="M11664" s="28"/>
      <c r="N11664" s="28"/>
      <c r="O11664" s="28"/>
      <c r="P11664" s="28"/>
      <c r="Q11664" s="28"/>
      <c r="R11664" s="28"/>
    </row>
    <row r="11665" spans="2:18">
      <c r="B11665" s="28"/>
      <c r="C11665" s="28"/>
      <c r="D11665" s="28"/>
      <c r="E11665" s="28"/>
      <c r="F11665" s="28"/>
      <c r="G11665" s="28"/>
      <c r="H11665" s="28"/>
      <c r="I11665" s="28"/>
      <c r="J11665" s="28"/>
      <c r="K11665" s="28"/>
      <c r="L11665" s="28"/>
      <c r="M11665" s="28"/>
      <c r="N11665" s="28"/>
      <c r="O11665" s="28"/>
      <c r="P11665" s="28"/>
      <c r="Q11665" s="28"/>
      <c r="R11665" s="28"/>
    </row>
    <row r="11666" spans="2:18">
      <c r="B11666" s="28"/>
      <c r="C11666" s="28"/>
      <c r="D11666" s="28"/>
      <c r="E11666" s="28"/>
      <c r="F11666" s="28"/>
      <c r="G11666" s="28"/>
      <c r="H11666" s="28"/>
      <c r="I11666" s="28"/>
      <c r="J11666" s="28"/>
      <c r="K11666" s="28"/>
      <c r="L11666" s="28"/>
      <c r="M11666" s="28"/>
      <c r="N11666" s="28"/>
      <c r="O11666" s="28"/>
      <c r="P11666" s="28"/>
      <c r="Q11666" s="28"/>
      <c r="R11666" s="28"/>
    </row>
    <row r="11667" spans="2:18">
      <c r="B11667" s="28"/>
      <c r="C11667" s="28"/>
      <c r="D11667" s="28"/>
      <c r="E11667" s="28"/>
      <c r="F11667" s="28"/>
      <c r="G11667" s="28"/>
      <c r="H11667" s="28"/>
      <c r="I11667" s="28"/>
      <c r="J11667" s="28"/>
      <c r="K11667" s="28"/>
      <c r="L11667" s="28"/>
      <c r="M11667" s="28"/>
      <c r="N11667" s="28"/>
      <c r="O11667" s="28"/>
      <c r="P11667" s="28"/>
      <c r="Q11667" s="28"/>
      <c r="R11667" s="28"/>
    </row>
    <row r="11668" spans="2:18">
      <c r="B11668" s="28"/>
      <c r="C11668" s="28"/>
      <c r="D11668" s="28"/>
      <c r="E11668" s="28"/>
      <c r="F11668" s="28"/>
      <c r="G11668" s="28"/>
      <c r="H11668" s="28"/>
      <c r="I11668" s="28"/>
      <c r="J11668" s="28"/>
      <c r="K11668" s="28"/>
      <c r="L11668" s="28"/>
      <c r="M11668" s="28"/>
      <c r="N11668" s="28"/>
      <c r="O11668" s="28"/>
      <c r="P11668" s="28"/>
      <c r="Q11668" s="28"/>
      <c r="R11668" s="28"/>
    </row>
    <row r="11669" spans="2:18">
      <c r="B11669" s="28"/>
      <c r="C11669" s="28"/>
      <c r="D11669" s="28"/>
      <c r="E11669" s="28"/>
      <c r="F11669" s="28"/>
      <c r="G11669" s="28"/>
      <c r="H11669" s="28"/>
      <c r="I11669" s="28"/>
      <c r="J11669" s="28"/>
      <c r="K11669" s="28"/>
      <c r="L11669" s="28"/>
      <c r="M11669" s="28"/>
      <c r="N11669" s="28"/>
      <c r="O11669" s="28"/>
      <c r="P11669" s="28"/>
      <c r="Q11669" s="28"/>
      <c r="R11669" s="28"/>
    </row>
    <row r="11670" spans="2:18">
      <c r="B11670" s="28"/>
      <c r="C11670" s="28"/>
      <c r="D11670" s="28"/>
      <c r="E11670" s="28"/>
      <c r="F11670" s="28"/>
      <c r="G11670" s="28"/>
      <c r="H11670" s="28"/>
      <c r="I11670" s="28"/>
      <c r="J11670" s="28"/>
      <c r="K11670" s="28"/>
      <c r="L11670" s="28"/>
      <c r="M11670" s="28"/>
      <c r="N11670" s="28"/>
      <c r="O11670" s="28"/>
      <c r="P11670" s="28"/>
      <c r="Q11670" s="28"/>
      <c r="R11670" s="28"/>
    </row>
    <row r="11671" spans="2:18">
      <c r="B11671" s="28"/>
      <c r="C11671" s="28"/>
      <c r="D11671" s="28"/>
      <c r="E11671" s="28"/>
      <c r="F11671" s="28"/>
      <c r="G11671" s="28"/>
      <c r="H11671" s="28"/>
      <c r="I11671" s="28"/>
      <c r="J11671" s="28"/>
      <c r="K11671" s="28"/>
      <c r="L11671" s="28"/>
      <c r="M11671" s="28"/>
      <c r="N11671" s="28"/>
      <c r="O11671" s="28"/>
      <c r="P11671" s="28"/>
      <c r="Q11671" s="28"/>
      <c r="R11671" s="28"/>
    </row>
    <row r="11672" spans="2:18">
      <c r="B11672" s="28"/>
      <c r="C11672" s="28"/>
      <c r="D11672" s="28"/>
      <c r="E11672" s="28"/>
      <c r="F11672" s="28"/>
      <c r="G11672" s="28"/>
      <c r="H11672" s="28"/>
      <c r="I11672" s="28"/>
      <c r="J11672" s="28"/>
      <c r="K11672" s="28"/>
      <c r="L11672" s="28"/>
      <c r="M11672" s="28"/>
      <c r="N11672" s="28"/>
      <c r="O11672" s="28"/>
      <c r="P11672" s="28"/>
      <c r="Q11672" s="28"/>
      <c r="R11672" s="28"/>
    </row>
    <row r="11673" spans="2:18">
      <c r="B11673" s="28"/>
      <c r="C11673" s="28"/>
      <c r="D11673" s="28"/>
      <c r="E11673" s="28"/>
      <c r="F11673" s="28"/>
      <c r="G11673" s="28"/>
      <c r="H11673" s="28"/>
      <c r="I11673" s="28"/>
      <c r="J11673" s="28"/>
      <c r="K11673" s="28"/>
      <c r="L11673" s="28"/>
      <c r="M11673" s="28"/>
      <c r="N11673" s="28"/>
      <c r="O11673" s="28"/>
      <c r="P11673" s="28"/>
      <c r="Q11673" s="28"/>
      <c r="R11673" s="28"/>
    </row>
    <row r="11674" spans="2:18">
      <c r="B11674" s="28"/>
      <c r="C11674" s="28"/>
      <c r="D11674" s="28"/>
      <c r="E11674" s="28"/>
      <c r="F11674" s="28"/>
      <c r="G11674" s="28"/>
      <c r="H11674" s="28"/>
      <c r="I11674" s="28"/>
      <c r="J11674" s="28"/>
      <c r="K11674" s="28"/>
      <c r="L11674" s="28"/>
      <c r="M11674" s="28"/>
      <c r="N11674" s="28"/>
      <c r="O11674" s="28"/>
      <c r="P11674" s="28"/>
      <c r="Q11674" s="28"/>
      <c r="R11674" s="28"/>
    </row>
    <row r="11675" spans="2:18">
      <c r="B11675" s="28"/>
      <c r="C11675" s="28"/>
      <c r="D11675" s="28"/>
      <c r="E11675" s="28"/>
      <c r="F11675" s="28"/>
      <c r="G11675" s="28"/>
      <c r="H11675" s="28"/>
      <c r="I11675" s="28"/>
      <c r="J11675" s="28"/>
      <c r="K11675" s="28"/>
      <c r="L11675" s="28"/>
      <c r="M11675" s="28"/>
      <c r="N11675" s="28"/>
      <c r="O11675" s="28"/>
      <c r="P11675" s="28"/>
      <c r="Q11675" s="28"/>
      <c r="R11675" s="28"/>
    </row>
    <row r="11676" spans="2:18">
      <c r="B11676" s="28"/>
      <c r="C11676" s="28"/>
      <c r="D11676" s="28"/>
      <c r="E11676" s="28"/>
      <c r="F11676" s="28"/>
      <c r="G11676" s="28"/>
      <c r="H11676" s="28"/>
      <c r="I11676" s="28"/>
      <c r="J11676" s="28"/>
      <c r="K11676" s="28"/>
      <c r="L11676" s="28"/>
      <c r="M11676" s="28"/>
      <c r="N11676" s="28"/>
      <c r="O11676" s="28"/>
      <c r="P11676" s="28"/>
      <c r="Q11676" s="28"/>
      <c r="R11676" s="28"/>
    </row>
    <row r="11677" spans="2:18">
      <c r="B11677" s="28"/>
      <c r="C11677" s="28"/>
      <c r="D11677" s="28"/>
      <c r="E11677" s="28"/>
      <c r="F11677" s="28"/>
      <c r="G11677" s="28"/>
      <c r="H11677" s="28"/>
      <c r="I11677" s="28"/>
      <c r="J11677" s="28"/>
      <c r="K11677" s="28"/>
      <c r="L11677" s="28"/>
      <c r="M11677" s="28"/>
      <c r="N11677" s="28"/>
      <c r="O11677" s="28"/>
      <c r="P11677" s="28"/>
      <c r="Q11677" s="28"/>
      <c r="R11677" s="28"/>
    </row>
    <row r="11678" spans="2:18">
      <c r="B11678" s="28"/>
      <c r="C11678" s="28"/>
      <c r="D11678" s="28"/>
      <c r="E11678" s="28"/>
      <c r="F11678" s="28"/>
      <c r="G11678" s="28"/>
      <c r="H11678" s="28"/>
      <c r="I11678" s="28"/>
      <c r="J11678" s="28"/>
      <c r="K11678" s="28"/>
      <c r="L11678" s="28"/>
      <c r="M11678" s="28"/>
      <c r="N11678" s="28"/>
      <c r="O11678" s="28"/>
      <c r="P11678" s="28"/>
      <c r="Q11678" s="28"/>
      <c r="R11678" s="28"/>
    </row>
    <row r="11679" spans="2:18">
      <c r="B11679" s="28"/>
      <c r="C11679" s="28"/>
      <c r="D11679" s="28"/>
      <c r="E11679" s="28"/>
      <c r="F11679" s="28"/>
      <c r="G11679" s="28"/>
      <c r="H11679" s="28"/>
      <c r="I11679" s="28"/>
      <c r="J11679" s="28"/>
      <c r="K11679" s="28"/>
      <c r="L11679" s="28"/>
      <c r="M11679" s="28"/>
      <c r="N11679" s="28"/>
      <c r="O11679" s="28"/>
      <c r="P11679" s="28"/>
      <c r="Q11679" s="28"/>
      <c r="R11679" s="28"/>
    </row>
    <row r="11680" spans="2:18">
      <c r="B11680" s="28"/>
      <c r="C11680" s="28"/>
      <c r="D11680" s="28"/>
      <c r="E11680" s="28"/>
      <c r="F11680" s="28"/>
      <c r="G11680" s="28"/>
      <c r="H11680" s="28"/>
      <c r="I11680" s="28"/>
      <c r="J11680" s="28"/>
      <c r="K11680" s="28"/>
      <c r="L11680" s="28"/>
      <c r="M11680" s="28"/>
      <c r="N11680" s="28"/>
      <c r="O11680" s="28"/>
      <c r="P11680" s="28"/>
      <c r="Q11680" s="28"/>
      <c r="R11680" s="28"/>
    </row>
    <row r="11681" spans="2:18">
      <c r="B11681" s="28"/>
      <c r="C11681" s="28"/>
      <c r="D11681" s="28"/>
      <c r="E11681" s="28"/>
      <c r="F11681" s="28"/>
      <c r="G11681" s="28"/>
      <c r="H11681" s="28"/>
      <c r="I11681" s="28"/>
      <c r="J11681" s="28"/>
      <c r="K11681" s="28"/>
      <c r="L11681" s="28"/>
      <c r="M11681" s="28"/>
      <c r="N11681" s="28"/>
      <c r="O11681" s="28"/>
      <c r="P11681" s="28"/>
      <c r="Q11681" s="28"/>
      <c r="R11681" s="28"/>
    </row>
    <row r="11682" spans="2:18">
      <c r="B11682" s="28"/>
      <c r="C11682" s="28"/>
      <c r="D11682" s="28"/>
      <c r="E11682" s="28"/>
      <c r="F11682" s="28"/>
      <c r="G11682" s="28"/>
      <c r="H11682" s="28"/>
      <c r="I11682" s="28"/>
      <c r="J11682" s="28"/>
      <c r="K11682" s="28"/>
      <c r="L11682" s="28"/>
      <c r="M11682" s="28"/>
      <c r="N11682" s="28"/>
      <c r="O11682" s="28"/>
      <c r="P11682" s="28"/>
      <c r="Q11682" s="28"/>
      <c r="R11682" s="28"/>
    </row>
    <row r="11683" spans="2:18">
      <c r="B11683" s="28"/>
      <c r="C11683" s="28"/>
      <c r="D11683" s="28"/>
      <c r="E11683" s="28"/>
      <c r="F11683" s="28"/>
      <c r="G11683" s="28"/>
      <c r="H11683" s="28"/>
      <c r="I11683" s="28"/>
      <c r="J11683" s="28"/>
      <c r="K11683" s="28"/>
      <c r="L11683" s="28"/>
      <c r="M11683" s="28"/>
      <c r="N11683" s="28"/>
      <c r="O11683" s="28"/>
      <c r="P11683" s="28"/>
      <c r="Q11683" s="28"/>
      <c r="R11683" s="28"/>
    </row>
    <row r="11684" spans="2:18">
      <c r="B11684" s="28"/>
      <c r="C11684" s="28"/>
      <c r="D11684" s="28"/>
      <c r="E11684" s="28"/>
      <c r="F11684" s="28"/>
      <c r="G11684" s="28"/>
      <c r="H11684" s="28"/>
      <c r="I11684" s="28"/>
      <c r="J11684" s="28"/>
      <c r="K11684" s="28"/>
      <c r="L11684" s="28"/>
      <c r="M11684" s="28"/>
      <c r="N11684" s="28"/>
      <c r="O11684" s="28"/>
      <c r="P11684" s="28"/>
      <c r="Q11684" s="28"/>
      <c r="R11684" s="28"/>
    </row>
    <row r="11685" spans="2:18">
      <c r="B11685" s="28"/>
      <c r="C11685" s="28"/>
      <c r="D11685" s="28"/>
      <c r="E11685" s="28"/>
      <c r="F11685" s="28"/>
      <c r="G11685" s="28"/>
      <c r="H11685" s="28"/>
      <c r="I11685" s="28"/>
      <c r="J11685" s="28"/>
      <c r="K11685" s="28"/>
      <c r="L11685" s="28"/>
      <c r="M11685" s="28"/>
      <c r="N11685" s="28"/>
      <c r="O11685" s="28"/>
      <c r="P11685" s="28"/>
      <c r="Q11685" s="28"/>
      <c r="R11685" s="28"/>
    </row>
    <row r="11686" spans="2:18">
      <c r="B11686" s="28"/>
      <c r="C11686" s="28"/>
      <c r="D11686" s="28"/>
      <c r="E11686" s="28"/>
      <c r="F11686" s="28"/>
      <c r="G11686" s="28"/>
      <c r="H11686" s="28"/>
      <c r="I11686" s="28"/>
      <c r="J11686" s="28"/>
      <c r="K11686" s="28"/>
      <c r="L11686" s="28"/>
      <c r="M11686" s="28"/>
      <c r="N11686" s="28"/>
      <c r="O11686" s="28"/>
      <c r="P11686" s="28"/>
      <c r="Q11686" s="28"/>
      <c r="R11686" s="28"/>
    </row>
    <row r="11687" spans="2:18">
      <c r="B11687" s="28"/>
      <c r="C11687" s="28"/>
      <c r="D11687" s="28"/>
      <c r="E11687" s="28"/>
      <c r="F11687" s="28"/>
      <c r="G11687" s="28"/>
      <c r="H11687" s="28"/>
      <c r="I11687" s="28"/>
      <c r="J11687" s="28"/>
      <c r="K11687" s="28"/>
      <c r="L11687" s="28"/>
      <c r="M11687" s="28"/>
      <c r="N11687" s="28"/>
      <c r="O11687" s="28"/>
      <c r="P11687" s="28"/>
      <c r="Q11687" s="28"/>
      <c r="R11687" s="28"/>
    </row>
    <row r="11688" spans="2:18">
      <c r="B11688" s="28"/>
      <c r="C11688" s="28"/>
      <c r="D11688" s="28"/>
      <c r="E11688" s="28"/>
      <c r="F11688" s="28"/>
      <c r="G11688" s="28"/>
      <c r="H11688" s="28"/>
      <c r="I11688" s="28"/>
      <c r="J11688" s="28"/>
      <c r="K11688" s="28"/>
      <c r="L11688" s="28"/>
      <c r="M11688" s="28"/>
      <c r="N11688" s="28"/>
      <c r="O11688" s="28"/>
      <c r="P11688" s="28"/>
      <c r="Q11688" s="28"/>
      <c r="R11688" s="28"/>
    </row>
    <row r="11689" spans="2:18">
      <c r="B11689" s="28"/>
      <c r="C11689" s="28"/>
      <c r="D11689" s="28"/>
      <c r="E11689" s="28"/>
      <c r="F11689" s="28"/>
      <c r="G11689" s="28"/>
      <c r="H11689" s="28"/>
      <c r="I11689" s="28"/>
      <c r="J11689" s="28"/>
      <c r="K11689" s="28"/>
      <c r="L11689" s="28"/>
      <c r="M11689" s="28"/>
      <c r="N11689" s="28"/>
      <c r="O11689" s="28"/>
      <c r="P11689" s="28"/>
      <c r="Q11689" s="28"/>
      <c r="R11689" s="28"/>
    </row>
    <row r="11690" spans="2:18">
      <c r="B11690" s="28"/>
      <c r="C11690" s="28"/>
      <c r="D11690" s="28"/>
      <c r="E11690" s="28"/>
      <c r="F11690" s="28"/>
      <c r="G11690" s="28"/>
      <c r="H11690" s="28"/>
      <c r="I11690" s="28"/>
      <c r="J11690" s="28"/>
      <c r="K11690" s="28"/>
      <c r="L11690" s="28"/>
      <c r="M11690" s="28"/>
      <c r="N11690" s="28"/>
      <c r="O11690" s="28"/>
      <c r="P11690" s="28"/>
      <c r="Q11690" s="28"/>
      <c r="R11690" s="28"/>
    </row>
    <row r="11691" spans="2:18">
      <c r="B11691" s="28"/>
      <c r="C11691" s="28"/>
      <c r="D11691" s="28"/>
      <c r="E11691" s="28"/>
      <c r="F11691" s="28"/>
      <c r="G11691" s="28"/>
      <c r="H11691" s="28"/>
      <c r="I11691" s="28"/>
      <c r="J11691" s="28"/>
      <c r="K11691" s="28"/>
      <c r="L11691" s="28"/>
      <c r="M11691" s="28"/>
      <c r="N11691" s="28"/>
      <c r="O11691" s="28"/>
      <c r="P11691" s="28"/>
      <c r="Q11691" s="28"/>
      <c r="R11691" s="28"/>
    </row>
    <row r="11692" spans="2:18">
      <c r="B11692" s="28"/>
      <c r="C11692" s="28"/>
      <c r="D11692" s="28"/>
      <c r="E11692" s="28"/>
      <c r="F11692" s="28"/>
      <c r="G11692" s="28"/>
      <c r="H11692" s="28"/>
      <c r="I11692" s="28"/>
      <c r="J11692" s="28"/>
      <c r="K11692" s="28"/>
      <c r="L11692" s="28"/>
      <c r="M11692" s="28"/>
      <c r="N11692" s="28"/>
      <c r="O11692" s="28"/>
      <c r="P11692" s="28"/>
      <c r="Q11692" s="28"/>
      <c r="R11692" s="28"/>
    </row>
    <row r="11693" spans="2:18">
      <c r="B11693" s="28"/>
      <c r="C11693" s="28"/>
      <c r="D11693" s="28"/>
      <c r="E11693" s="28"/>
      <c r="F11693" s="28"/>
      <c r="G11693" s="28"/>
      <c r="H11693" s="28"/>
      <c r="I11693" s="28"/>
      <c r="J11693" s="28"/>
      <c r="K11693" s="28"/>
      <c r="L11693" s="28"/>
      <c r="M11693" s="28"/>
      <c r="N11693" s="28"/>
      <c r="O11693" s="28"/>
      <c r="P11693" s="28"/>
      <c r="Q11693" s="28"/>
      <c r="R11693" s="28"/>
    </row>
    <row r="11694" spans="2:18">
      <c r="B11694" s="28"/>
      <c r="C11694" s="28"/>
      <c r="D11694" s="28"/>
      <c r="E11694" s="28"/>
      <c r="F11694" s="28"/>
      <c r="G11694" s="28"/>
      <c r="H11694" s="28"/>
      <c r="I11694" s="28"/>
      <c r="J11694" s="28"/>
      <c r="K11694" s="28"/>
      <c r="L11694" s="28"/>
      <c r="M11694" s="28"/>
      <c r="N11694" s="28"/>
      <c r="O11694" s="28"/>
      <c r="P11694" s="28"/>
      <c r="Q11694" s="28"/>
      <c r="R11694" s="28"/>
    </row>
    <row r="11695" spans="2:18">
      <c r="B11695" s="28"/>
      <c r="C11695" s="28"/>
      <c r="D11695" s="28"/>
      <c r="E11695" s="28"/>
      <c r="F11695" s="28"/>
      <c r="G11695" s="28"/>
      <c r="H11695" s="28"/>
      <c r="I11695" s="28"/>
      <c r="J11695" s="28"/>
      <c r="K11695" s="28"/>
      <c r="L11695" s="28"/>
      <c r="M11695" s="28"/>
      <c r="N11695" s="28"/>
      <c r="O11695" s="28"/>
      <c r="P11695" s="28"/>
      <c r="Q11695" s="28"/>
      <c r="R11695" s="28"/>
    </row>
    <row r="11696" spans="2:18">
      <c r="B11696" s="28"/>
      <c r="C11696" s="28"/>
      <c r="D11696" s="28"/>
      <c r="E11696" s="28"/>
      <c r="F11696" s="28"/>
      <c r="G11696" s="28"/>
      <c r="H11696" s="28"/>
      <c r="I11696" s="28"/>
      <c r="J11696" s="28"/>
      <c r="K11696" s="28"/>
      <c r="L11696" s="28"/>
      <c r="M11696" s="28"/>
      <c r="N11696" s="28"/>
      <c r="O11696" s="28"/>
      <c r="P11696" s="28"/>
      <c r="Q11696" s="28"/>
      <c r="R11696" s="28"/>
    </row>
    <row r="11697" spans="2:18">
      <c r="B11697" s="28"/>
      <c r="C11697" s="28"/>
      <c r="D11697" s="28"/>
      <c r="E11697" s="28"/>
      <c r="F11697" s="28"/>
      <c r="G11697" s="28"/>
      <c r="H11697" s="28"/>
      <c r="I11697" s="28"/>
      <c r="J11697" s="28"/>
      <c r="K11697" s="28"/>
      <c r="L11697" s="28"/>
      <c r="M11697" s="28"/>
      <c r="N11697" s="28"/>
      <c r="O11697" s="28"/>
      <c r="P11697" s="28"/>
      <c r="Q11697" s="28"/>
      <c r="R11697" s="28"/>
    </row>
    <row r="11698" spans="2:18">
      <c r="B11698" s="28"/>
      <c r="C11698" s="28"/>
      <c r="D11698" s="28"/>
      <c r="E11698" s="28"/>
      <c r="F11698" s="28"/>
      <c r="G11698" s="28"/>
      <c r="H11698" s="28"/>
      <c r="I11698" s="28"/>
      <c r="J11698" s="28"/>
      <c r="K11698" s="28"/>
      <c r="L11698" s="28"/>
      <c r="M11698" s="28"/>
      <c r="N11698" s="28"/>
      <c r="O11698" s="28"/>
      <c r="P11698" s="28"/>
      <c r="Q11698" s="28"/>
      <c r="R11698" s="28"/>
    </row>
    <row r="11699" spans="2:18">
      <c r="B11699" s="28"/>
      <c r="C11699" s="28"/>
      <c r="D11699" s="28"/>
      <c r="E11699" s="28"/>
      <c r="F11699" s="28"/>
      <c r="G11699" s="28"/>
      <c r="H11699" s="28"/>
      <c r="I11699" s="28"/>
      <c r="J11699" s="28"/>
      <c r="K11699" s="28"/>
      <c r="L11699" s="28"/>
      <c r="M11699" s="28"/>
      <c r="N11699" s="28"/>
      <c r="O11699" s="28"/>
      <c r="P11699" s="28"/>
      <c r="Q11699" s="28"/>
      <c r="R11699" s="28"/>
    </row>
    <row r="11700" spans="2:18">
      <c r="B11700" s="28"/>
      <c r="C11700" s="28"/>
      <c r="D11700" s="28"/>
      <c r="E11700" s="28"/>
      <c r="F11700" s="28"/>
      <c r="G11700" s="28"/>
      <c r="H11700" s="28"/>
      <c r="I11700" s="28"/>
      <c r="J11700" s="28"/>
      <c r="K11700" s="28"/>
      <c r="L11700" s="28"/>
      <c r="M11700" s="28"/>
      <c r="N11700" s="28"/>
      <c r="O11700" s="28"/>
      <c r="P11700" s="28"/>
      <c r="Q11700" s="28"/>
      <c r="R11700" s="28"/>
    </row>
    <row r="11701" spans="2:18">
      <c r="B11701" s="28"/>
      <c r="C11701" s="28"/>
      <c r="D11701" s="28"/>
      <c r="E11701" s="28"/>
      <c r="F11701" s="28"/>
      <c r="G11701" s="28"/>
      <c r="H11701" s="28"/>
      <c r="I11701" s="28"/>
      <c r="J11701" s="28"/>
      <c r="K11701" s="28"/>
      <c r="L11701" s="28"/>
      <c r="M11701" s="28"/>
      <c r="N11701" s="28"/>
      <c r="O11701" s="28"/>
      <c r="P11701" s="28"/>
      <c r="Q11701" s="28"/>
      <c r="R11701" s="28"/>
    </row>
    <row r="11702" spans="2:18">
      <c r="B11702" s="28"/>
      <c r="C11702" s="28"/>
      <c r="D11702" s="28"/>
      <c r="E11702" s="28"/>
      <c r="F11702" s="28"/>
      <c r="G11702" s="28"/>
      <c r="H11702" s="28"/>
      <c r="I11702" s="28"/>
      <c r="J11702" s="28"/>
      <c r="K11702" s="28"/>
      <c r="L11702" s="28"/>
      <c r="M11702" s="28"/>
      <c r="N11702" s="28"/>
      <c r="O11702" s="28"/>
      <c r="P11702" s="28"/>
      <c r="Q11702" s="28"/>
      <c r="R11702" s="28"/>
    </row>
    <row r="11703" spans="2:18">
      <c r="B11703" s="28"/>
      <c r="C11703" s="28"/>
      <c r="D11703" s="28"/>
      <c r="E11703" s="28"/>
      <c r="F11703" s="28"/>
      <c r="G11703" s="28"/>
      <c r="H11703" s="28"/>
      <c r="I11703" s="28"/>
      <c r="J11703" s="28"/>
      <c r="K11703" s="28"/>
      <c r="L11703" s="28"/>
      <c r="M11703" s="28"/>
      <c r="N11703" s="28"/>
      <c r="O11703" s="28"/>
      <c r="P11703" s="28"/>
      <c r="Q11703" s="28"/>
      <c r="R11703" s="28"/>
    </row>
    <row r="11704" spans="2:18">
      <c r="B11704" s="28"/>
      <c r="C11704" s="28"/>
      <c r="D11704" s="28"/>
      <c r="E11704" s="28"/>
      <c r="F11704" s="28"/>
      <c r="G11704" s="28"/>
      <c r="H11704" s="28"/>
      <c r="I11704" s="28"/>
      <c r="J11704" s="28"/>
      <c r="K11704" s="28"/>
      <c r="L11704" s="28"/>
      <c r="M11704" s="28"/>
      <c r="N11704" s="28"/>
      <c r="O11704" s="28"/>
      <c r="P11704" s="28"/>
      <c r="Q11704" s="28"/>
      <c r="R11704" s="28"/>
    </row>
    <row r="11705" spans="2:18">
      <c r="B11705" s="28"/>
      <c r="C11705" s="28"/>
      <c r="D11705" s="28"/>
      <c r="E11705" s="28"/>
      <c r="F11705" s="28"/>
      <c r="G11705" s="28"/>
      <c r="H11705" s="28"/>
      <c r="I11705" s="28"/>
      <c r="J11705" s="28"/>
      <c r="K11705" s="28"/>
      <c r="L11705" s="28"/>
      <c r="M11705" s="28"/>
      <c r="N11705" s="28"/>
      <c r="O11705" s="28"/>
      <c r="P11705" s="28"/>
      <c r="Q11705" s="28"/>
      <c r="R11705" s="28"/>
    </row>
    <row r="11706" spans="2:18">
      <c r="B11706" s="28"/>
      <c r="C11706" s="28"/>
      <c r="D11706" s="28"/>
      <c r="E11706" s="28"/>
      <c r="F11706" s="28"/>
      <c r="G11706" s="28"/>
      <c r="H11706" s="28"/>
      <c r="I11706" s="28"/>
      <c r="J11706" s="28"/>
      <c r="K11706" s="28"/>
      <c r="L11706" s="28"/>
      <c r="M11706" s="28"/>
      <c r="N11706" s="28"/>
      <c r="O11706" s="28"/>
      <c r="P11706" s="28"/>
      <c r="Q11706" s="28"/>
      <c r="R11706" s="28"/>
    </row>
    <row r="11707" spans="2:18">
      <c r="B11707" s="28"/>
      <c r="C11707" s="28"/>
      <c r="D11707" s="28"/>
      <c r="E11707" s="28"/>
      <c r="F11707" s="28"/>
      <c r="G11707" s="28"/>
      <c r="H11707" s="28"/>
      <c r="I11707" s="28"/>
      <c r="J11707" s="28"/>
      <c r="K11707" s="28"/>
      <c r="L11707" s="28"/>
      <c r="M11707" s="28"/>
      <c r="N11707" s="28"/>
      <c r="O11707" s="28"/>
      <c r="P11707" s="28"/>
      <c r="Q11707" s="28"/>
      <c r="R11707" s="28"/>
    </row>
    <row r="11708" spans="2:18">
      <c r="B11708" s="28"/>
      <c r="C11708" s="28"/>
      <c r="D11708" s="28"/>
      <c r="E11708" s="28"/>
      <c r="F11708" s="28"/>
      <c r="G11708" s="28"/>
      <c r="H11708" s="28"/>
      <c r="I11708" s="28"/>
      <c r="J11708" s="28"/>
      <c r="K11708" s="28"/>
      <c r="L11708" s="28"/>
      <c r="M11708" s="28"/>
      <c r="N11708" s="28"/>
      <c r="O11708" s="28"/>
      <c r="P11708" s="28"/>
      <c r="Q11708" s="28"/>
      <c r="R11708" s="28"/>
    </row>
    <row r="11709" spans="2:18">
      <c r="B11709" s="28"/>
      <c r="C11709" s="28"/>
      <c r="D11709" s="28"/>
      <c r="E11709" s="28"/>
      <c r="F11709" s="28"/>
      <c r="G11709" s="28"/>
      <c r="H11709" s="28"/>
      <c r="I11709" s="28"/>
      <c r="J11709" s="28"/>
      <c r="K11709" s="28"/>
      <c r="L11709" s="28"/>
      <c r="M11709" s="28"/>
      <c r="N11709" s="28"/>
      <c r="O11709" s="28"/>
      <c r="P11709" s="28"/>
      <c r="Q11709" s="28"/>
      <c r="R11709" s="28"/>
    </row>
    <row r="11710" spans="2:18">
      <c r="B11710" s="28"/>
      <c r="C11710" s="28"/>
      <c r="D11710" s="28"/>
      <c r="E11710" s="28"/>
      <c r="F11710" s="28"/>
      <c r="G11710" s="28"/>
      <c r="H11710" s="28"/>
      <c r="I11710" s="28"/>
      <c r="J11710" s="28"/>
      <c r="K11710" s="28"/>
      <c r="L11710" s="28"/>
      <c r="M11710" s="28"/>
      <c r="N11710" s="28"/>
      <c r="O11710" s="28"/>
      <c r="P11710" s="28"/>
      <c r="Q11710" s="28"/>
      <c r="R11710" s="28"/>
    </row>
    <row r="11711" spans="2:18">
      <c r="B11711" s="28"/>
      <c r="C11711" s="28"/>
      <c r="D11711" s="28"/>
      <c r="E11711" s="28"/>
      <c r="F11711" s="28"/>
      <c r="G11711" s="28"/>
      <c r="H11711" s="28"/>
      <c r="I11711" s="28"/>
      <c r="J11711" s="28"/>
      <c r="K11711" s="28"/>
      <c r="L11711" s="28"/>
      <c r="M11711" s="28"/>
      <c r="N11711" s="28"/>
      <c r="O11711" s="28"/>
      <c r="P11711" s="28"/>
      <c r="Q11711" s="28"/>
      <c r="R11711" s="28"/>
    </row>
    <row r="11712" spans="2:18">
      <c r="B11712" s="28"/>
      <c r="C11712" s="28"/>
      <c r="D11712" s="28"/>
      <c r="E11712" s="28"/>
      <c r="F11712" s="28"/>
      <c r="G11712" s="28"/>
      <c r="H11712" s="28"/>
      <c r="I11712" s="28"/>
      <c r="J11712" s="28"/>
      <c r="K11712" s="28"/>
      <c r="L11712" s="28"/>
      <c r="M11712" s="28"/>
      <c r="N11712" s="28"/>
      <c r="O11712" s="28"/>
      <c r="P11712" s="28"/>
      <c r="Q11712" s="28"/>
      <c r="R11712" s="28"/>
    </row>
    <row r="11713" spans="2:18">
      <c r="B11713" s="28"/>
      <c r="C11713" s="28"/>
      <c r="D11713" s="28"/>
      <c r="E11713" s="28"/>
      <c r="F11713" s="28"/>
      <c r="G11713" s="28"/>
      <c r="H11713" s="28"/>
      <c r="I11713" s="28"/>
      <c r="J11713" s="28"/>
      <c r="K11713" s="28"/>
      <c r="L11713" s="28"/>
      <c r="M11713" s="28"/>
      <c r="N11713" s="28"/>
      <c r="O11713" s="28"/>
      <c r="P11713" s="28"/>
      <c r="Q11713" s="28"/>
      <c r="R11713" s="28"/>
    </row>
    <row r="11714" spans="2:18">
      <c r="B11714" s="28"/>
      <c r="C11714" s="28"/>
      <c r="D11714" s="28"/>
      <c r="E11714" s="28"/>
      <c r="F11714" s="28"/>
      <c r="G11714" s="28"/>
      <c r="H11714" s="28"/>
      <c r="I11714" s="28"/>
      <c r="J11714" s="28"/>
      <c r="K11714" s="28"/>
      <c r="L11714" s="28"/>
      <c r="M11714" s="28"/>
      <c r="N11714" s="28"/>
      <c r="O11714" s="28"/>
      <c r="P11714" s="28"/>
      <c r="Q11714" s="28"/>
      <c r="R11714" s="28"/>
    </row>
    <row r="11715" spans="2:18">
      <c r="B11715" s="28"/>
      <c r="C11715" s="28"/>
      <c r="D11715" s="28"/>
      <c r="E11715" s="28"/>
      <c r="F11715" s="28"/>
      <c r="G11715" s="28"/>
      <c r="H11715" s="28"/>
      <c r="I11715" s="28"/>
      <c r="J11715" s="28"/>
      <c r="K11715" s="28"/>
      <c r="L11715" s="28"/>
      <c r="M11715" s="28"/>
      <c r="N11715" s="28"/>
      <c r="O11715" s="28"/>
      <c r="P11715" s="28"/>
      <c r="Q11715" s="28"/>
      <c r="R11715" s="28"/>
    </row>
    <row r="11716" spans="2:18">
      <c r="B11716" s="28"/>
      <c r="C11716" s="28"/>
      <c r="D11716" s="28"/>
      <c r="E11716" s="28"/>
      <c r="F11716" s="28"/>
      <c r="G11716" s="28"/>
      <c r="H11716" s="28"/>
      <c r="I11716" s="28"/>
      <c r="J11716" s="28"/>
      <c r="K11716" s="28"/>
      <c r="L11716" s="28"/>
      <c r="M11716" s="28"/>
      <c r="N11716" s="28"/>
      <c r="O11716" s="28"/>
      <c r="P11716" s="28"/>
      <c r="Q11716" s="28"/>
      <c r="R11716" s="28"/>
    </row>
    <row r="11717" spans="2:18">
      <c r="B11717" s="28"/>
      <c r="C11717" s="28"/>
      <c r="D11717" s="28"/>
      <c r="E11717" s="28"/>
      <c r="F11717" s="28"/>
      <c r="G11717" s="28"/>
      <c r="H11717" s="28"/>
      <c r="I11717" s="28"/>
      <c r="J11717" s="28"/>
      <c r="K11717" s="28"/>
      <c r="L11717" s="28"/>
      <c r="M11717" s="28"/>
      <c r="N11717" s="28"/>
      <c r="O11717" s="28"/>
      <c r="P11717" s="28"/>
      <c r="Q11717" s="28"/>
      <c r="R11717" s="28"/>
    </row>
    <row r="11718" spans="2:18">
      <c r="B11718" s="28"/>
      <c r="C11718" s="28"/>
      <c r="D11718" s="28"/>
      <c r="E11718" s="28"/>
      <c r="F11718" s="28"/>
      <c r="G11718" s="28"/>
      <c r="H11718" s="28"/>
      <c r="I11718" s="28"/>
      <c r="J11718" s="28"/>
      <c r="K11718" s="28"/>
      <c r="L11718" s="28"/>
      <c r="M11718" s="28"/>
      <c r="N11718" s="28"/>
      <c r="O11718" s="28"/>
      <c r="P11718" s="28"/>
      <c r="Q11718" s="28"/>
      <c r="R11718" s="28"/>
    </row>
    <row r="11719" spans="2:18">
      <c r="B11719" s="28"/>
      <c r="C11719" s="28"/>
      <c r="D11719" s="28"/>
      <c r="E11719" s="28"/>
      <c r="F11719" s="28"/>
      <c r="G11719" s="28"/>
      <c r="H11719" s="28"/>
      <c r="I11719" s="28"/>
      <c r="J11719" s="28"/>
      <c r="K11719" s="28"/>
      <c r="L11719" s="28"/>
      <c r="M11719" s="28"/>
      <c r="N11719" s="28"/>
      <c r="O11719" s="28"/>
      <c r="P11719" s="28"/>
      <c r="Q11719" s="28"/>
      <c r="R11719" s="28"/>
    </row>
    <row r="11720" spans="2:18">
      <c r="B11720" s="28"/>
      <c r="C11720" s="28"/>
      <c r="D11720" s="28"/>
      <c r="E11720" s="28"/>
      <c r="F11720" s="28"/>
      <c r="G11720" s="28"/>
      <c r="H11720" s="28"/>
      <c r="I11720" s="28"/>
      <c r="J11720" s="28"/>
      <c r="K11720" s="28"/>
      <c r="L11720" s="28"/>
      <c r="M11720" s="28"/>
      <c r="N11720" s="28"/>
      <c r="O11720" s="28"/>
      <c r="P11720" s="28"/>
      <c r="Q11720" s="28"/>
      <c r="R11720" s="28"/>
    </row>
    <row r="11721" spans="2:18">
      <c r="B11721" s="28"/>
      <c r="C11721" s="28"/>
      <c r="D11721" s="28"/>
      <c r="E11721" s="28"/>
      <c r="F11721" s="28"/>
      <c r="G11721" s="28"/>
      <c r="H11721" s="28"/>
      <c r="I11721" s="28"/>
      <c r="J11721" s="28"/>
      <c r="K11721" s="28"/>
      <c r="L11721" s="28"/>
      <c r="M11721" s="28"/>
      <c r="N11721" s="28"/>
      <c r="O11721" s="28"/>
      <c r="P11721" s="28"/>
      <c r="Q11721" s="28"/>
      <c r="R11721" s="28"/>
    </row>
    <row r="11722" spans="2:18">
      <c r="B11722" s="28"/>
      <c r="C11722" s="28"/>
      <c r="D11722" s="28"/>
      <c r="E11722" s="28"/>
      <c r="F11722" s="28"/>
      <c r="G11722" s="28"/>
      <c r="H11722" s="28"/>
      <c r="I11722" s="28"/>
      <c r="J11722" s="28"/>
      <c r="K11722" s="28"/>
      <c r="L11722" s="28"/>
      <c r="M11722" s="28"/>
      <c r="N11722" s="28"/>
      <c r="O11722" s="28"/>
      <c r="P11722" s="28"/>
      <c r="Q11722" s="28"/>
      <c r="R11722" s="28"/>
    </row>
    <row r="11723" spans="2:18">
      <c r="B11723" s="28"/>
      <c r="C11723" s="28"/>
      <c r="D11723" s="28"/>
      <c r="E11723" s="28"/>
      <c r="F11723" s="28"/>
      <c r="G11723" s="28"/>
      <c r="H11723" s="28"/>
      <c r="I11723" s="28"/>
      <c r="J11723" s="28"/>
      <c r="K11723" s="28"/>
      <c r="L11723" s="28"/>
      <c r="M11723" s="28"/>
      <c r="N11723" s="28"/>
      <c r="O11723" s="28"/>
      <c r="P11723" s="28"/>
      <c r="Q11723" s="28"/>
      <c r="R11723" s="28"/>
    </row>
    <row r="11724" spans="2:18">
      <c r="B11724" s="28"/>
      <c r="C11724" s="28"/>
      <c r="D11724" s="28"/>
      <c r="E11724" s="28"/>
      <c r="F11724" s="28"/>
      <c r="G11724" s="28"/>
      <c r="H11724" s="28"/>
      <c r="I11724" s="28"/>
      <c r="J11724" s="28"/>
      <c r="K11724" s="28"/>
      <c r="L11724" s="28"/>
      <c r="M11724" s="28"/>
      <c r="N11724" s="28"/>
      <c r="O11724" s="28"/>
      <c r="P11724" s="28"/>
      <c r="Q11724" s="28"/>
      <c r="R11724" s="28"/>
    </row>
    <row r="11725" spans="2:18">
      <c r="B11725" s="28"/>
      <c r="C11725" s="28"/>
      <c r="D11725" s="28"/>
      <c r="E11725" s="28"/>
      <c r="F11725" s="28"/>
      <c r="G11725" s="28"/>
      <c r="H11725" s="28"/>
      <c r="I11725" s="28"/>
      <c r="J11725" s="28"/>
      <c r="K11725" s="28"/>
      <c r="L11725" s="28"/>
      <c r="M11725" s="28"/>
      <c r="N11725" s="28"/>
      <c r="O11725" s="28"/>
      <c r="P11725" s="28"/>
      <c r="Q11725" s="28"/>
      <c r="R11725" s="28"/>
    </row>
    <row r="11726" spans="2:18">
      <c r="B11726" s="28"/>
      <c r="C11726" s="28"/>
      <c r="D11726" s="28"/>
      <c r="E11726" s="28"/>
      <c r="F11726" s="28"/>
      <c r="G11726" s="28"/>
      <c r="H11726" s="28"/>
      <c r="I11726" s="28"/>
      <c r="J11726" s="28"/>
      <c r="K11726" s="28"/>
      <c r="L11726" s="28"/>
      <c r="M11726" s="28"/>
      <c r="N11726" s="28"/>
      <c r="O11726" s="28"/>
      <c r="P11726" s="28"/>
      <c r="Q11726" s="28"/>
      <c r="R11726" s="28"/>
    </row>
    <row r="11727" spans="2:18">
      <c r="B11727" s="28"/>
      <c r="C11727" s="28"/>
      <c r="D11727" s="28"/>
      <c r="E11727" s="28"/>
      <c r="F11727" s="28"/>
      <c r="G11727" s="28"/>
      <c r="H11727" s="28"/>
      <c r="I11727" s="28"/>
      <c r="J11727" s="28"/>
      <c r="K11727" s="28"/>
      <c r="L11727" s="28"/>
      <c r="M11727" s="28"/>
      <c r="N11727" s="28"/>
      <c r="O11727" s="28"/>
      <c r="P11727" s="28"/>
      <c r="Q11727" s="28"/>
      <c r="R11727" s="28"/>
    </row>
    <row r="11728" spans="2:18">
      <c r="B11728" s="28"/>
      <c r="C11728" s="28"/>
      <c r="D11728" s="28"/>
      <c r="E11728" s="28"/>
      <c r="F11728" s="28"/>
      <c r="G11728" s="28"/>
      <c r="H11728" s="28"/>
      <c r="I11728" s="28"/>
      <c r="J11728" s="28"/>
      <c r="K11728" s="28"/>
      <c r="L11728" s="28"/>
      <c r="M11728" s="28"/>
      <c r="N11728" s="28"/>
      <c r="O11728" s="28"/>
      <c r="P11728" s="28"/>
      <c r="Q11728" s="28"/>
      <c r="R11728" s="28"/>
    </row>
    <row r="11729" spans="2:18">
      <c r="B11729" s="28"/>
      <c r="C11729" s="28"/>
      <c r="D11729" s="28"/>
      <c r="E11729" s="28"/>
      <c r="F11729" s="28"/>
      <c r="G11729" s="28"/>
      <c r="H11729" s="28"/>
      <c r="I11729" s="28"/>
      <c r="J11729" s="28"/>
      <c r="K11729" s="28"/>
      <c r="L11729" s="28"/>
      <c r="M11729" s="28"/>
      <c r="N11729" s="28"/>
      <c r="O11729" s="28"/>
      <c r="P11729" s="28"/>
      <c r="Q11729" s="28"/>
      <c r="R11729" s="28"/>
    </row>
    <row r="11730" spans="2:18">
      <c r="B11730" s="28"/>
      <c r="C11730" s="28"/>
      <c r="D11730" s="28"/>
      <c r="E11730" s="28"/>
      <c r="F11730" s="28"/>
      <c r="G11730" s="28"/>
      <c r="H11730" s="28"/>
      <c r="I11730" s="28"/>
      <c r="J11730" s="28"/>
      <c r="K11730" s="28"/>
      <c r="L11730" s="28"/>
      <c r="M11730" s="28"/>
      <c r="N11730" s="28"/>
      <c r="O11730" s="28"/>
      <c r="P11730" s="28"/>
      <c r="Q11730" s="28"/>
      <c r="R11730" s="28"/>
    </row>
    <row r="11731" spans="2:18">
      <c r="B11731" s="28"/>
      <c r="C11731" s="28"/>
      <c r="D11731" s="28"/>
      <c r="E11731" s="28"/>
      <c r="F11731" s="28"/>
      <c r="G11731" s="28"/>
      <c r="H11731" s="28"/>
      <c r="I11731" s="28"/>
      <c r="J11731" s="28"/>
      <c r="K11731" s="28"/>
      <c r="L11731" s="28"/>
      <c r="M11731" s="28"/>
      <c r="N11731" s="28"/>
      <c r="O11731" s="28"/>
      <c r="P11731" s="28"/>
      <c r="Q11731" s="28"/>
      <c r="R11731" s="28"/>
    </row>
    <row r="11732" spans="2:18">
      <c r="B11732" s="28"/>
      <c r="C11732" s="28"/>
      <c r="D11732" s="28"/>
      <c r="E11732" s="28"/>
      <c r="F11732" s="28"/>
      <c r="G11732" s="28"/>
      <c r="H11732" s="28"/>
      <c r="I11732" s="28"/>
      <c r="J11732" s="28"/>
      <c r="K11732" s="28"/>
      <c r="L11732" s="28"/>
      <c r="M11732" s="28"/>
      <c r="N11732" s="28"/>
      <c r="O11732" s="28"/>
      <c r="P11732" s="28"/>
      <c r="Q11732" s="28"/>
      <c r="R11732" s="28"/>
    </row>
    <row r="11733" spans="2:18">
      <c r="B11733" s="28"/>
      <c r="C11733" s="28"/>
      <c r="D11733" s="28"/>
      <c r="E11733" s="28"/>
      <c r="F11733" s="28"/>
      <c r="G11733" s="28"/>
      <c r="H11733" s="28"/>
      <c r="I11733" s="28"/>
      <c r="J11733" s="28"/>
      <c r="K11733" s="28"/>
      <c r="L11733" s="28"/>
      <c r="M11733" s="28"/>
      <c r="N11733" s="28"/>
      <c r="O11733" s="28"/>
      <c r="P11733" s="28"/>
      <c r="Q11733" s="28"/>
      <c r="R11733" s="28"/>
    </row>
    <row r="11734" spans="2:18">
      <c r="B11734" s="28"/>
      <c r="C11734" s="28"/>
      <c r="D11734" s="28"/>
      <c r="E11734" s="28"/>
      <c r="F11734" s="28"/>
      <c r="G11734" s="28"/>
      <c r="H11734" s="28"/>
      <c r="I11734" s="28"/>
      <c r="J11734" s="28"/>
      <c r="K11734" s="28"/>
      <c r="L11734" s="28"/>
      <c r="M11734" s="28"/>
      <c r="N11734" s="28"/>
      <c r="O11734" s="28"/>
      <c r="P11734" s="28"/>
      <c r="Q11734" s="28"/>
      <c r="R11734" s="28"/>
    </row>
    <row r="11735" spans="2:18">
      <c r="B11735" s="28"/>
      <c r="C11735" s="28"/>
      <c r="D11735" s="28"/>
      <c r="E11735" s="28"/>
      <c r="F11735" s="28"/>
      <c r="G11735" s="28"/>
      <c r="H11735" s="28"/>
      <c r="I11735" s="28"/>
      <c r="J11735" s="28"/>
      <c r="K11735" s="28"/>
      <c r="L11735" s="28"/>
      <c r="M11735" s="28"/>
      <c r="N11735" s="28"/>
      <c r="O11735" s="28"/>
      <c r="P11735" s="28"/>
      <c r="Q11735" s="28"/>
      <c r="R11735" s="28"/>
    </row>
    <row r="11736" spans="2:18">
      <c r="B11736" s="28"/>
      <c r="C11736" s="28"/>
      <c r="D11736" s="28"/>
      <c r="E11736" s="28"/>
      <c r="F11736" s="28"/>
      <c r="G11736" s="28"/>
      <c r="H11736" s="28"/>
      <c r="I11736" s="28"/>
      <c r="J11736" s="28"/>
      <c r="K11736" s="28"/>
      <c r="L11736" s="28"/>
      <c r="M11736" s="28"/>
      <c r="N11736" s="28"/>
      <c r="O11736" s="28"/>
      <c r="P11736" s="28"/>
      <c r="Q11736" s="28"/>
      <c r="R11736" s="28"/>
    </row>
    <row r="11737" spans="2:18">
      <c r="B11737" s="28"/>
      <c r="C11737" s="28"/>
      <c r="D11737" s="28"/>
      <c r="E11737" s="28"/>
      <c r="F11737" s="28"/>
      <c r="G11737" s="28"/>
      <c r="H11737" s="28"/>
      <c r="I11737" s="28"/>
      <c r="J11737" s="28"/>
      <c r="K11737" s="28"/>
      <c r="L11737" s="28"/>
      <c r="M11737" s="28"/>
      <c r="N11737" s="28"/>
      <c r="O11737" s="28"/>
      <c r="P11737" s="28"/>
      <c r="Q11737" s="28"/>
      <c r="R11737" s="28"/>
    </row>
    <row r="11738" spans="2:18">
      <c r="B11738" s="28"/>
      <c r="C11738" s="28"/>
      <c r="D11738" s="28"/>
      <c r="E11738" s="28"/>
      <c r="F11738" s="28"/>
      <c r="G11738" s="28"/>
      <c r="H11738" s="28"/>
      <c r="I11738" s="28"/>
      <c r="J11738" s="28"/>
      <c r="K11738" s="28"/>
      <c r="L11738" s="28"/>
      <c r="M11738" s="28"/>
      <c r="N11738" s="28"/>
      <c r="O11738" s="28"/>
      <c r="P11738" s="28"/>
      <c r="Q11738" s="28"/>
      <c r="R11738" s="28"/>
    </row>
    <row r="11739" spans="2:18">
      <c r="B11739" s="28"/>
      <c r="C11739" s="28"/>
      <c r="D11739" s="28"/>
      <c r="E11739" s="28"/>
      <c r="F11739" s="28"/>
      <c r="G11739" s="28"/>
      <c r="H11739" s="28"/>
      <c r="I11739" s="28"/>
      <c r="J11739" s="28"/>
      <c r="K11739" s="28"/>
      <c r="L11739" s="28"/>
      <c r="M11739" s="28"/>
      <c r="N11739" s="28"/>
      <c r="O11739" s="28"/>
      <c r="P11739" s="28"/>
      <c r="Q11739" s="28"/>
      <c r="R11739" s="28"/>
    </row>
    <row r="11740" spans="2:18">
      <c r="B11740" s="28"/>
      <c r="C11740" s="28"/>
      <c r="D11740" s="28"/>
      <c r="E11740" s="28"/>
      <c r="F11740" s="28"/>
      <c r="G11740" s="28"/>
      <c r="H11740" s="28"/>
      <c r="I11740" s="28"/>
      <c r="J11740" s="28"/>
      <c r="K11740" s="28"/>
      <c r="L11740" s="28"/>
      <c r="M11740" s="28"/>
      <c r="N11740" s="28"/>
      <c r="O11740" s="28"/>
      <c r="P11740" s="28"/>
      <c r="Q11740" s="28"/>
      <c r="R11740" s="28"/>
    </row>
    <row r="11741" spans="2:18">
      <c r="B11741" s="28"/>
      <c r="C11741" s="28"/>
      <c r="D11741" s="28"/>
      <c r="E11741" s="28"/>
      <c r="F11741" s="28"/>
      <c r="G11741" s="28"/>
      <c r="H11741" s="28"/>
      <c r="I11741" s="28"/>
      <c r="J11741" s="28"/>
      <c r="K11741" s="28"/>
      <c r="L11741" s="28"/>
      <c r="M11741" s="28"/>
      <c r="N11741" s="28"/>
      <c r="O11741" s="28"/>
      <c r="P11741" s="28"/>
      <c r="Q11741" s="28"/>
      <c r="R11741" s="28"/>
    </row>
    <row r="11742" spans="2:18">
      <c r="B11742" s="28"/>
      <c r="C11742" s="28"/>
      <c r="D11742" s="28"/>
      <c r="E11742" s="28"/>
      <c r="F11742" s="28"/>
      <c r="G11742" s="28"/>
      <c r="H11742" s="28"/>
      <c r="I11742" s="28"/>
      <c r="J11742" s="28"/>
      <c r="K11742" s="28"/>
      <c r="L11742" s="28"/>
      <c r="M11742" s="28"/>
      <c r="N11742" s="28"/>
      <c r="O11742" s="28"/>
      <c r="P11742" s="28"/>
      <c r="Q11742" s="28"/>
      <c r="R11742" s="28"/>
    </row>
    <row r="11743" spans="2:18">
      <c r="B11743" s="28"/>
      <c r="C11743" s="28"/>
      <c r="D11743" s="28"/>
      <c r="E11743" s="28"/>
      <c r="F11743" s="28"/>
      <c r="G11743" s="28"/>
      <c r="H11743" s="28"/>
      <c r="I11743" s="28"/>
      <c r="J11743" s="28"/>
      <c r="K11743" s="28"/>
      <c r="L11743" s="28"/>
      <c r="M11743" s="28"/>
      <c r="N11743" s="28"/>
      <c r="O11743" s="28"/>
      <c r="P11743" s="28"/>
      <c r="Q11743" s="28"/>
      <c r="R11743" s="28"/>
    </row>
    <row r="11744" spans="2:18">
      <c r="B11744" s="28"/>
      <c r="C11744" s="28"/>
      <c r="D11744" s="28"/>
      <c r="E11744" s="28"/>
      <c r="F11744" s="28"/>
      <c r="G11744" s="28"/>
      <c r="H11744" s="28"/>
      <c r="I11744" s="28"/>
      <c r="J11744" s="28"/>
      <c r="K11744" s="28"/>
      <c r="L11744" s="28"/>
      <c r="M11744" s="28"/>
      <c r="N11744" s="28"/>
      <c r="O11744" s="28"/>
      <c r="P11744" s="28"/>
      <c r="Q11744" s="28"/>
      <c r="R11744" s="28"/>
    </row>
    <row r="11745" spans="2:18">
      <c r="B11745" s="28"/>
      <c r="C11745" s="28"/>
      <c r="D11745" s="28"/>
      <c r="E11745" s="28"/>
      <c r="F11745" s="28"/>
      <c r="G11745" s="28"/>
      <c r="H11745" s="28"/>
      <c r="I11745" s="28"/>
      <c r="J11745" s="28"/>
      <c r="K11745" s="28"/>
      <c r="L11745" s="28"/>
      <c r="M11745" s="28"/>
      <c r="N11745" s="28"/>
      <c r="O11745" s="28"/>
      <c r="P11745" s="28"/>
      <c r="Q11745" s="28"/>
      <c r="R11745" s="28"/>
    </row>
    <row r="11746" spans="2:18">
      <c r="B11746" s="28"/>
      <c r="C11746" s="28"/>
      <c r="D11746" s="28"/>
      <c r="E11746" s="28"/>
      <c r="F11746" s="28"/>
      <c r="G11746" s="28"/>
      <c r="H11746" s="28"/>
      <c r="I11746" s="28"/>
      <c r="J11746" s="28"/>
      <c r="K11746" s="28"/>
      <c r="L11746" s="28"/>
      <c r="M11746" s="28"/>
      <c r="N11746" s="28"/>
      <c r="O11746" s="28"/>
      <c r="P11746" s="28"/>
      <c r="Q11746" s="28"/>
      <c r="R11746" s="28"/>
    </row>
    <row r="11747" spans="2:18">
      <c r="B11747" s="28"/>
      <c r="C11747" s="28"/>
      <c r="D11747" s="28"/>
      <c r="E11747" s="28"/>
      <c r="F11747" s="28"/>
      <c r="G11747" s="28"/>
      <c r="H11747" s="28"/>
      <c r="I11747" s="28"/>
      <c r="J11747" s="28"/>
      <c r="K11747" s="28"/>
      <c r="L11747" s="28"/>
      <c r="M11747" s="28"/>
      <c r="N11747" s="28"/>
      <c r="O11747" s="28"/>
      <c r="P11747" s="28"/>
      <c r="Q11747" s="28"/>
      <c r="R11747" s="28"/>
    </row>
    <row r="11748" spans="2:18">
      <c r="B11748" s="28"/>
      <c r="C11748" s="28"/>
      <c r="D11748" s="28"/>
      <c r="E11748" s="28"/>
      <c r="F11748" s="28"/>
      <c r="G11748" s="28"/>
      <c r="H11748" s="28"/>
      <c r="I11748" s="28"/>
      <c r="J11748" s="28"/>
      <c r="K11748" s="28"/>
      <c r="L11748" s="28"/>
      <c r="M11748" s="28"/>
      <c r="N11748" s="28"/>
      <c r="O11748" s="28"/>
      <c r="P11748" s="28"/>
      <c r="Q11748" s="28"/>
      <c r="R11748" s="28"/>
    </row>
    <row r="11749" spans="2:18">
      <c r="B11749" s="28"/>
      <c r="C11749" s="28"/>
      <c r="D11749" s="28"/>
      <c r="E11749" s="28"/>
      <c r="F11749" s="28"/>
      <c r="G11749" s="28"/>
      <c r="H11749" s="28"/>
      <c r="I11749" s="28"/>
      <c r="J11749" s="28"/>
      <c r="K11749" s="28"/>
      <c r="L11749" s="28"/>
      <c r="M11749" s="28"/>
      <c r="N11749" s="28"/>
      <c r="O11749" s="28"/>
      <c r="P11749" s="28"/>
      <c r="Q11749" s="28"/>
      <c r="R11749" s="28"/>
    </row>
    <row r="11750" spans="2:18">
      <c r="B11750" s="28"/>
      <c r="C11750" s="28"/>
      <c r="D11750" s="28"/>
      <c r="E11750" s="28"/>
      <c r="F11750" s="28"/>
      <c r="G11750" s="28"/>
      <c r="H11750" s="28"/>
      <c r="I11750" s="28"/>
      <c r="J11750" s="28"/>
      <c r="K11750" s="28"/>
      <c r="L11750" s="28"/>
      <c r="M11750" s="28"/>
      <c r="N11750" s="28"/>
      <c r="O11750" s="28"/>
      <c r="P11750" s="28"/>
      <c r="Q11750" s="28"/>
      <c r="R11750" s="28"/>
    </row>
    <row r="11751" spans="2:18">
      <c r="B11751" s="28"/>
      <c r="C11751" s="28"/>
      <c r="D11751" s="28"/>
      <c r="E11751" s="28"/>
      <c r="F11751" s="28"/>
      <c r="G11751" s="28"/>
      <c r="H11751" s="28"/>
      <c r="I11751" s="28"/>
      <c r="J11751" s="28"/>
      <c r="K11751" s="28"/>
      <c r="L11751" s="28"/>
      <c r="M11751" s="28"/>
      <c r="N11751" s="28"/>
      <c r="O11751" s="28"/>
      <c r="P11751" s="28"/>
      <c r="Q11751" s="28"/>
      <c r="R11751" s="28"/>
    </row>
    <row r="11752" spans="2:18">
      <c r="B11752" s="28"/>
      <c r="C11752" s="28"/>
      <c r="D11752" s="28"/>
      <c r="E11752" s="28"/>
      <c r="F11752" s="28"/>
      <c r="G11752" s="28"/>
      <c r="H11752" s="28"/>
      <c r="I11752" s="28"/>
      <c r="J11752" s="28"/>
      <c r="K11752" s="28"/>
      <c r="L11752" s="28"/>
      <c r="M11752" s="28"/>
      <c r="N11752" s="28"/>
      <c r="O11752" s="28"/>
      <c r="P11752" s="28"/>
      <c r="Q11752" s="28"/>
      <c r="R11752" s="28"/>
    </row>
    <row r="11753" spans="2:18">
      <c r="B11753" s="28"/>
      <c r="C11753" s="28"/>
      <c r="D11753" s="28"/>
      <c r="E11753" s="28"/>
      <c r="F11753" s="28"/>
      <c r="G11753" s="28"/>
      <c r="H11753" s="28"/>
      <c r="I11753" s="28"/>
      <c r="J11753" s="28"/>
      <c r="K11753" s="28"/>
      <c r="L11753" s="28"/>
      <c r="M11753" s="28"/>
      <c r="N11753" s="28"/>
      <c r="O11753" s="28"/>
      <c r="P11753" s="28"/>
      <c r="Q11753" s="28"/>
      <c r="R11753" s="28"/>
    </row>
    <row r="11754" spans="2:18">
      <c r="B11754" s="28"/>
      <c r="C11754" s="28"/>
      <c r="D11754" s="28"/>
      <c r="E11754" s="28"/>
      <c r="F11754" s="28"/>
      <c r="G11754" s="28"/>
      <c r="H11754" s="28"/>
      <c r="I11754" s="28"/>
      <c r="J11754" s="28"/>
      <c r="K11754" s="28"/>
      <c r="L11754" s="28"/>
      <c r="M11754" s="28"/>
      <c r="N11754" s="28"/>
      <c r="O11754" s="28"/>
      <c r="P11754" s="28"/>
      <c r="Q11754" s="28"/>
      <c r="R11754" s="28"/>
    </row>
    <row r="11755" spans="2:18">
      <c r="B11755" s="28"/>
      <c r="C11755" s="28"/>
      <c r="D11755" s="28"/>
      <c r="E11755" s="28"/>
      <c r="F11755" s="28"/>
      <c r="G11755" s="28"/>
      <c r="H11755" s="28"/>
      <c r="I11755" s="28"/>
      <c r="J11755" s="28"/>
      <c r="K11755" s="28"/>
      <c r="L11755" s="28"/>
      <c r="M11755" s="28"/>
      <c r="N11755" s="28"/>
      <c r="O11755" s="28"/>
      <c r="P11755" s="28"/>
      <c r="Q11755" s="28"/>
      <c r="R11755" s="28"/>
    </row>
    <row r="11756" spans="2:18">
      <c r="B11756" s="28"/>
      <c r="C11756" s="28"/>
      <c r="D11756" s="28"/>
      <c r="E11756" s="28"/>
      <c r="F11756" s="28"/>
      <c r="G11756" s="28"/>
      <c r="H11756" s="28"/>
      <c r="I11756" s="28"/>
      <c r="J11756" s="28"/>
      <c r="K11756" s="28"/>
      <c r="L11756" s="28"/>
      <c r="M11756" s="28"/>
      <c r="N11756" s="28"/>
      <c r="O11756" s="28"/>
      <c r="P11756" s="28"/>
      <c r="Q11756" s="28"/>
      <c r="R11756" s="28"/>
    </row>
    <row r="11757" spans="2:18">
      <c r="B11757" s="28"/>
      <c r="C11757" s="28"/>
      <c r="D11757" s="28"/>
      <c r="E11757" s="28"/>
      <c r="F11757" s="28"/>
      <c r="G11757" s="28"/>
      <c r="H11757" s="28"/>
      <c r="I11757" s="28"/>
      <c r="J11757" s="28"/>
      <c r="K11757" s="28"/>
      <c r="L11757" s="28"/>
      <c r="M11757" s="28"/>
      <c r="N11757" s="28"/>
      <c r="O11757" s="28"/>
      <c r="P11757" s="28"/>
      <c r="Q11757" s="28"/>
      <c r="R11757" s="28"/>
    </row>
    <row r="11758" spans="2:18">
      <c r="B11758" s="28"/>
      <c r="C11758" s="28"/>
      <c r="D11758" s="28"/>
      <c r="E11758" s="28"/>
      <c r="F11758" s="28"/>
      <c r="G11758" s="28"/>
      <c r="H11758" s="28"/>
      <c r="I11758" s="28"/>
      <c r="J11758" s="28"/>
      <c r="K11758" s="28"/>
      <c r="L11758" s="28"/>
      <c r="M11758" s="28"/>
      <c r="N11758" s="28"/>
      <c r="O11758" s="28"/>
      <c r="P11758" s="28"/>
      <c r="Q11758" s="28"/>
      <c r="R11758" s="28"/>
    </row>
    <row r="11759" spans="2:18">
      <c r="B11759" s="28"/>
      <c r="C11759" s="28"/>
      <c r="D11759" s="28"/>
      <c r="E11759" s="28"/>
      <c r="F11759" s="28"/>
      <c r="G11759" s="28"/>
      <c r="H11759" s="28"/>
      <c r="I11759" s="28"/>
      <c r="J11759" s="28"/>
      <c r="K11759" s="28"/>
      <c r="L11759" s="28"/>
      <c r="M11759" s="28"/>
      <c r="N11759" s="28"/>
      <c r="O11759" s="28"/>
      <c r="P11759" s="28"/>
      <c r="Q11759" s="28"/>
      <c r="R11759" s="28"/>
    </row>
    <row r="11760" spans="2:18">
      <c r="B11760" s="28"/>
      <c r="C11760" s="28"/>
      <c r="D11760" s="28"/>
      <c r="E11760" s="28"/>
      <c r="F11760" s="28"/>
      <c r="G11760" s="28"/>
      <c r="H11760" s="28"/>
      <c r="I11760" s="28"/>
      <c r="J11760" s="28"/>
      <c r="K11760" s="28"/>
      <c r="L11760" s="28"/>
      <c r="M11760" s="28"/>
      <c r="N11760" s="28"/>
      <c r="O11760" s="28"/>
      <c r="P11760" s="28"/>
      <c r="Q11760" s="28"/>
      <c r="R11760" s="28"/>
    </row>
    <row r="11761" spans="2:18">
      <c r="B11761" s="28"/>
      <c r="C11761" s="28"/>
      <c r="D11761" s="28"/>
      <c r="E11761" s="28"/>
      <c r="F11761" s="28"/>
      <c r="G11761" s="28"/>
      <c r="H11761" s="28"/>
      <c r="I11761" s="28"/>
      <c r="J11761" s="28"/>
      <c r="K11761" s="28"/>
      <c r="L11761" s="28"/>
      <c r="M11761" s="28"/>
      <c r="N11761" s="28"/>
      <c r="O11761" s="28"/>
      <c r="P11761" s="28"/>
      <c r="Q11761" s="28"/>
      <c r="R11761" s="28"/>
    </row>
    <row r="11762" spans="2:18">
      <c r="B11762" s="28"/>
      <c r="C11762" s="28"/>
      <c r="D11762" s="28"/>
      <c r="E11762" s="28"/>
      <c r="F11762" s="28"/>
      <c r="G11762" s="28"/>
      <c r="H11762" s="28"/>
      <c r="I11762" s="28"/>
      <c r="J11762" s="28"/>
      <c r="K11762" s="28"/>
      <c r="L11762" s="28"/>
      <c r="M11762" s="28"/>
      <c r="N11762" s="28"/>
      <c r="O11762" s="28"/>
      <c r="P11762" s="28"/>
      <c r="Q11762" s="28"/>
      <c r="R11762" s="28"/>
    </row>
    <row r="11763" spans="2:18">
      <c r="B11763" s="28"/>
      <c r="C11763" s="28"/>
      <c r="D11763" s="28"/>
      <c r="E11763" s="28"/>
      <c r="F11763" s="28"/>
      <c r="G11763" s="28"/>
      <c r="H11763" s="28"/>
      <c r="I11763" s="28"/>
      <c r="J11763" s="28"/>
      <c r="K11763" s="28"/>
      <c r="L11763" s="28"/>
      <c r="M11763" s="28"/>
      <c r="N11763" s="28"/>
      <c r="O11763" s="28"/>
      <c r="P11763" s="28"/>
      <c r="Q11763" s="28"/>
      <c r="R11763" s="28"/>
    </row>
    <row r="11764" spans="2:18">
      <c r="B11764" s="28"/>
      <c r="C11764" s="28"/>
      <c r="D11764" s="28"/>
      <c r="E11764" s="28"/>
      <c r="F11764" s="28"/>
      <c r="G11764" s="28"/>
      <c r="H11764" s="28"/>
      <c r="I11764" s="28"/>
      <c r="J11764" s="28"/>
      <c r="K11764" s="28"/>
      <c r="L11764" s="28"/>
      <c r="M11764" s="28"/>
      <c r="N11764" s="28"/>
      <c r="O11764" s="28"/>
      <c r="P11764" s="28"/>
      <c r="Q11764" s="28"/>
      <c r="R11764" s="28"/>
    </row>
    <row r="11765" spans="2:18">
      <c r="B11765" s="28"/>
      <c r="C11765" s="28"/>
      <c r="D11765" s="28"/>
      <c r="E11765" s="28"/>
      <c r="F11765" s="28"/>
      <c r="G11765" s="28"/>
      <c r="H11765" s="28"/>
      <c r="I11765" s="28"/>
      <c r="J11765" s="28"/>
      <c r="K11765" s="28"/>
      <c r="L11765" s="28"/>
      <c r="M11765" s="28"/>
      <c r="N11765" s="28"/>
      <c r="O11765" s="28"/>
      <c r="P11765" s="28"/>
      <c r="Q11765" s="28"/>
      <c r="R11765" s="28"/>
    </row>
    <row r="11766" spans="2:18">
      <c r="B11766" s="28"/>
      <c r="C11766" s="28"/>
      <c r="D11766" s="28"/>
      <c r="E11766" s="28"/>
      <c r="F11766" s="28"/>
      <c r="G11766" s="28"/>
      <c r="H11766" s="28"/>
      <c r="I11766" s="28"/>
      <c r="J11766" s="28"/>
      <c r="K11766" s="28"/>
      <c r="L11766" s="28"/>
      <c r="M11766" s="28"/>
      <c r="N11766" s="28"/>
      <c r="O11766" s="28"/>
      <c r="P11766" s="28"/>
      <c r="Q11766" s="28"/>
      <c r="R11766" s="28"/>
    </row>
    <row r="11767" spans="2:18">
      <c r="B11767" s="28"/>
      <c r="C11767" s="28"/>
      <c r="D11767" s="28"/>
      <c r="E11767" s="28"/>
      <c r="F11767" s="28"/>
      <c r="G11767" s="28"/>
      <c r="H11767" s="28"/>
      <c r="I11767" s="28"/>
      <c r="J11767" s="28"/>
      <c r="K11767" s="28"/>
      <c r="L11767" s="28"/>
      <c r="M11767" s="28"/>
      <c r="N11767" s="28"/>
      <c r="O11767" s="28"/>
      <c r="P11767" s="28"/>
      <c r="Q11767" s="28"/>
      <c r="R11767" s="28"/>
    </row>
    <row r="11768" spans="2:18">
      <c r="B11768" s="28"/>
      <c r="C11768" s="28"/>
      <c r="D11768" s="28"/>
      <c r="E11768" s="28"/>
      <c r="F11768" s="28"/>
      <c r="G11768" s="28"/>
      <c r="H11768" s="28"/>
      <c r="I11768" s="28"/>
      <c r="J11768" s="28"/>
      <c r="K11768" s="28"/>
      <c r="L11768" s="28"/>
      <c r="M11768" s="28"/>
      <c r="N11768" s="28"/>
      <c r="O11768" s="28"/>
      <c r="P11768" s="28"/>
      <c r="Q11768" s="28"/>
      <c r="R11768" s="28"/>
    </row>
    <row r="11769" spans="2:18">
      <c r="B11769" s="28"/>
      <c r="C11769" s="28"/>
      <c r="D11769" s="28"/>
      <c r="E11769" s="28"/>
      <c r="F11769" s="28"/>
      <c r="G11769" s="28"/>
      <c r="H11769" s="28"/>
      <c r="I11769" s="28"/>
      <c r="J11769" s="28"/>
      <c r="K11769" s="28"/>
      <c r="L11769" s="28"/>
      <c r="M11769" s="28"/>
      <c r="N11769" s="28"/>
      <c r="O11769" s="28"/>
      <c r="P11769" s="28"/>
      <c r="Q11769" s="28"/>
      <c r="R11769" s="28"/>
    </row>
    <row r="11770" spans="2:18">
      <c r="B11770" s="28"/>
      <c r="C11770" s="28"/>
      <c r="D11770" s="28"/>
      <c r="E11770" s="28"/>
      <c r="F11770" s="28"/>
      <c r="G11770" s="28"/>
      <c r="H11770" s="28"/>
      <c r="I11770" s="28"/>
      <c r="J11770" s="28"/>
      <c r="K11770" s="28"/>
      <c r="L11770" s="28"/>
      <c r="M11770" s="28"/>
      <c r="N11770" s="28"/>
      <c r="O11770" s="28"/>
      <c r="P11770" s="28"/>
      <c r="Q11770" s="28"/>
      <c r="R11770" s="28"/>
    </row>
    <row r="11771" spans="2:18">
      <c r="B11771" s="28"/>
      <c r="C11771" s="28"/>
      <c r="D11771" s="28"/>
      <c r="E11771" s="28"/>
      <c r="F11771" s="28"/>
      <c r="G11771" s="28"/>
      <c r="H11771" s="28"/>
      <c r="I11771" s="28"/>
      <c r="J11771" s="28"/>
      <c r="K11771" s="28"/>
      <c r="L11771" s="28"/>
      <c r="M11771" s="28"/>
      <c r="N11771" s="28"/>
      <c r="O11771" s="28"/>
      <c r="P11771" s="28"/>
      <c r="Q11771" s="28"/>
      <c r="R11771" s="28"/>
    </row>
    <row r="11772" spans="2:18">
      <c r="B11772" s="28"/>
      <c r="C11772" s="28"/>
      <c r="D11772" s="28"/>
      <c r="E11772" s="28"/>
      <c r="F11772" s="28"/>
      <c r="G11772" s="28"/>
      <c r="H11772" s="28"/>
      <c r="I11772" s="28"/>
      <c r="J11772" s="28"/>
      <c r="K11772" s="28"/>
      <c r="L11772" s="28"/>
      <c r="M11772" s="28"/>
      <c r="N11772" s="28"/>
      <c r="O11772" s="28"/>
      <c r="P11772" s="28"/>
      <c r="Q11772" s="28"/>
      <c r="R11772" s="28"/>
    </row>
    <row r="11773" spans="2:18">
      <c r="B11773" s="28"/>
      <c r="C11773" s="28"/>
      <c r="D11773" s="28"/>
      <c r="E11773" s="28"/>
      <c r="F11773" s="28"/>
      <c r="G11773" s="28"/>
      <c r="H11773" s="28"/>
      <c r="I11773" s="28"/>
      <c r="J11773" s="28"/>
      <c r="K11773" s="28"/>
      <c r="L11773" s="28"/>
      <c r="M11773" s="28"/>
      <c r="N11773" s="28"/>
      <c r="O11773" s="28"/>
      <c r="P11773" s="28"/>
      <c r="Q11773" s="28"/>
      <c r="R11773" s="28"/>
    </row>
    <row r="11774" spans="2:18">
      <c r="B11774" s="28"/>
      <c r="C11774" s="28"/>
      <c r="D11774" s="28"/>
      <c r="E11774" s="28"/>
      <c r="F11774" s="28"/>
      <c r="G11774" s="28"/>
      <c r="H11774" s="28"/>
      <c r="I11774" s="28"/>
      <c r="J11774" s="28"/>
      <c r="K11774" s="28"/>
      <c r="L11774" s="28"/>
      <c r="M11774" s="28"/>
      <c r="N11774" s="28"/>
      <c r="O11774" s="28"/>
      <c r="P11774" s="28"/>
      <c r="Q11774" s="28"/>
      <c r="R11774" s="28"/>
    </row>
    <row r="11775" spans="2:18">
      <c r="B11775" s="28"/>
      <c r="C11775" s="28"/>
      <c r="D11775" s="28"/>
      <c r="E11775" s="28"/>
      <c r="F11775" s="28"/>
      <c r="G11775" s="28"/>
      <c r="H11775" s="28"/>
      <c r="I11775" s="28"/>
      <c r="J11775" s="28"/>
      <c r="K11775" s="28"/>
      <c r="L11775" s="28"/>
      <c r="M11775" s="28"/>
      <c r="N11775" s="28"/>
      <c r="O11775" s="28"/>
      <c r="P11775" s="28"/>
      <c r="Q11775" s="28"/>
      <c r="R11775" s="28"/>
    </row>
    <row r="11776" spans="2:18">
      <c r="B11776" s="28"/>
      <c r="C11776" s="28"/>
      <c r="D11776" s="28"/>
      <c r="E11776" s="28"/>
      <c r="F11776" s="28"/>
      <c r="G11776" s="28"/>
      <c r="H11776" s="28"/>
      <c r="I11776" s="28"/>
      <c r="J11776" s="28"/>
      <c r="K11776" s="28"/>
      <c r="L11776" s="28"/>
      <c r="M11776" s="28"/>
      <c r="N11776" s="28"/>
      <c r="O11776" s="28"/>
      <c r="P11776" s="28"/>
      <c r="Q11776" s="28"/>
      <c r="R11776" s="28"/>
    </row>
    <row r="11777" spans="2:18">
      <c r="B11777" s="28"/>
      <c r="C11777" s="28"/>
      <c r="D11777" s="28"/>
      <c r="E11777" s="28"/>
      <c r="F11777" s="28"/>
      <c r="G11777" s="28"/>
      <c r="H11777" s="28"/>
      <c r="I11777" s="28"/>
      <c r="J11777" s="28"/>
      <c r="K11777" s="28"/>
      <c r="L11777" s="28"/>
      <c r="M11777" s="28"/>
      <c r="N11777" s="28"/>
      <c r="O11777" s="28"/>
      <c r="P11777" s="28"/>
      <c r="Q11777" s="28"/>
      <c r="R11777" s="28"/>
    </row>
    <row r="11778" spans="2:18">
      <c r="B11778" s="28"/>
      <c r="C11778" s="28"/>
      <c r="D11778" s="28"/>
      <c r="E11778" s="28"/>
      <c r="F11778" s="28"/>
      <c r="G11778" s="28"/>
      <c r="H11778" s="28"/>
      <c r="I11778" s="28"/>
      <c r="J11778" s="28"/>
      <c r="K11778" s="28"/>
      <c r="L11778" s="28"/>
      <c r="M11778" s="28"/>
      <c r="N11778" s="28"/>
      <c r="O11778" s="28"/>
      <c r="P11778" s="28"/>
      <c r="Q11778" s="28"/>
      <c r="R11778" s="28"/>
    </row>
    <row r="11779" spans="2:18">
      <c r="B11779" s="28"/>
      <c r="C11779" s="28"/>
      <c r="D11779" s="28"/>
      <c r="E11779" s="28"/>
      <c r="F11779" s="28"/>
      <c r="G11779" s="28"/>
      <c r="H11779" s="28"/>
      <c r="I11779" s="28"/>
      <c r="J11779" s="28"/>
      <c r="K11779" s="28"/>
      <c r="L11779" s="28"/>
      <c r="M11779" s="28"/>
      <c r="N11779" s="28"/>
      <c r="O11779" s="28"/>
      <c r="P11779" s="28"/>
      <c r="Q11779" s="28"/>
      <c r="R11779" s="28"/>
    </row>
    <row r="11780" spans="2:18">
      <c r="B11780" s="28"/>
      <c r="C11780" s="28"/>
      <c r="D11780" s="28"/>
      <c r="E11780" s="28"/>
      <c r="F11780" s="28"/>
      <c r="G11780" s="28"/>
      <c r="H11780" s="28"/>
      <c r="I11780" s="28"/>
      <c r="J11780" s="28"/>
      <c r="K11780" s="28"/>
      <c r="L11780" s="28"/>
      <c r="M11780" s="28"/>
      <c r="N11780" s="28"/>
      <c r="O11780" s="28"/>
      <c r="P11780" s="28"/>
      <c r="Q11780" s="28"/>
      <c r="R11780" s="28"/>
    </row>
    <row r="11781" spans="2:18">
      <c r="B11781" s="28"/>
      <c r="C11781" s="28"/>
      <c r="D11781" s="28"/>
      <c r="E11781" s="28"/>
      <c r="F11781" s="28"/>
      <c r="G11781" s="28"/>
      <c r="H11781" s="28"/>
      <c r="I11781" s="28"/>
      <c r="J11781" s="28"/>
      <c r="K11781" s="28"/>
      <c r="L11781" s="28"/>
      <c r="M11781" s="28"/>
      <c r="N11781" s="28"/>
      <c r="O11781" s="28"/>
      <c r="P11781" s="28"/>
      <c r="Q11781" s="28"/>
      <c r="R11781" s="28"/>
    </row>
    <row r="11782" spans="2:18">
      <c r="B11782" s="28"/>
      <c r="C11782" s="28"/>
      <c r="D11782" s="28"/>
      <c r="E11782" s="28"/>
      <c r="F11782" s="28"/>
      <c r="G11782" s="28"/>
      <c r="H11782" s="28"/>
      <c r="I11782" s="28"/>
      <c r="J11782" s="28"/>
      <c r="K11782" s="28"/>
      <c r="L11782" s="28"/>
      <c r="M11782" s="28"/>
      <c r="N11782" s="28"/>
      <c r="O11782" s="28"/>
      <c r="P11782" s="28"/>
      <c r="Q11782" s="28"/>
      <c r="R11782" s="28"/>
    </row>
    <row r="11783" spans="2:18">
      <c r="B11783" s="28"/>
      <c r="C11783" s="28"/>
      <c r="D11783" s="28"/>
      <c r="E11783" s="28"/>
      <c r="F11783" s="28"/>
      <c r="G11783" s="28"/>
      <c r="H11783" s="28"/>
      <c r="I11783" s="28"/>
      <c r="J11783" s="28"/>
      <c r="K11783" s="28"/>
      <c r="L11783" s="28"/>
      <c r="M11783" s="28"/>
      <c r="N11783" s="28"/>
      <c r="O11783" s="28"/>
      <c r="P11783" s="28"/>
      <c r="Q11783" s="28"/>
      <c r="R11783" s="28"/>
    </row>
    <row r="11784" spans="2:18">
      <c r="B11784" s="28"/>
      <c r="C11784" s="28"/>
      <c r="D11784" s="28"/>
      <c r="E11784" s="28"/>
      <c r="F11784" s="28"/>
      <c r="G11784" s="28"/>
      <c r="H11784" s="28"/>
      <c r="I11784" s="28"/>
      <c r="J11784" s="28"/>
      <c r="K11784" s="28"/>
      <c r="L11784" s="28"/>
      <c r="M11784" s="28"/>
      <c r="N11784" s="28"/>
      <c r="O11784" s="28"/>
      <c r="P11784" s="28"/>
      <c r="Q11784" s="28"/>
      <c r="R11784" s="28"/>
    </row>
    <row r="11785" spans="2:18">
      <c r="B11785" s="28"/>
      <c r="C11785" s="28"/>
      <c r="D11785" s="28"/>
      <c r="E11785" s="28"/>
      <c r="F11785" s="28"/>
      <c r="G11785" s="28"/>
      <c r="H11785" s="28"/>
      <c r="I11785" s="28"/>
      <c r="J11785" s="28"/>
      <c r="K11785" s="28"/>
      <c r="L11785" s="28"/>
      <c r="M11785" s="28"/>
      <c r="N11785" s="28"/>
      <c r="O11785" s="28"/>
      <c r="P11785" s="28"/>
      <c r="Q11785" s="28"/>
      <c r="R11785" s="28"/>
    </row>
    <row r="11786" spans="2:18">
      <c r="B11786" s="28"/>
      <c r="C11786" s="28"/>
      <c r="D11786" s="28"/>
      <c r="E11786" s="28"/>
      <c r="F11786" s="28"/>
      <c r="G11786" s="28"/>
      <c r="H11786" s="28"/>
      <c r="I11786" s="28"/>
      <c r="J11786" s="28"/>
      <c r="K11786" s="28"/>
      <c r="L11786" s="28"/>
      <c r="M11786" s="28"/>
      <c r="N11786" s="28"/>
      <c r="O11786" s="28"/>
      <c r="P11786" s="28"/>
      <c r="Q11786" s="28"/>
      <c r="R11786" s="28"/>
    </row>
    <row r="11787" spans="2:18">
      <c r="B11787" s="28"/>
      <c r="C11787" s="28"/>
      <c r="D11787" s="28"/>
      <c r="E11787" s="28"/>
      <c r="F11787" s="28"/>
      <c r="G11787" s="28"/>
      <c r="H11787" s="28"/>
      <c r="I11787" s="28"/>
      <c r="J11787" s="28"/>
      <c r="K11787" s="28"/>
      <c r="L11787" s="28"/>
      <c r="M11787" s="28"/>
      <c r="N11787" s="28"/>
      <c r="O11787" s="28"/>
      <c r="P11787" s="28"/>
      <c r="Q11787" s="28"/>
      <c r="R11787" s="28"/>
    </row>
    <row r="11788" spans="2:18">
      <c r="B11788" s="28"/>
      <c r="C11788" s="28"/>
      <c r="D11788" s="28"/>
      <c r="E11788" s="28"/>
      <c r="F11788" s="28"/>
      <c r="G11788" s="28"/>
      <c r="H11788" s="28"/>
      <c r="I11788" s="28"/>
      <c r="J11788" s="28"/>
      <c r="K11788" s="28"/>
      <c r="L11788" s="28"/>
      <c r="M11788" s="28"/>
      <c r="N11788" s="28"/>
      <c r="O11788" s="28"/>
      <c r="P11788" s="28"/>
      <c r="Q11788" s="28"/>
      <c r="R11788" s="28"/>
    </row>
    <row r="11789" spans="2:18">
      <c r="B11789" s="28"/>
      <c r="C11789" s="28"/>
      <c r="D11789" s="28"/>
      <c r="E11789" s="28"/>
      <c r="F11789" s="28"/>
      <c r="G11789" s="28"/>
      <c r="H11789" s="28"/>
      <c r="I11789" s="28"/>
      <c r="J11789" s="28"/>
      <c r="K11789" s="28"/>
      <c r="L11789" s="28"/>
      <c r="M11789" s="28"/>
      <c r="N11789" s="28"/>
      <c r="O11789" s="28"/>
      <c r="P11789" s="28"/>
      <c r="Q11789" s="28"/>
      <c r="R11789" s="28"/>
    </row>
    <row r="11790" spans="2:18">
      <c r="B11790" s="28"/>
      <c r="C11790" s="28"/>
      <c r="D11790" s="28"/>
      <c r="E11790" s="28"/>
      <c r="F11790" s="28"/>
      <c r="G11790" s="28"/>
      <c r="H11790" s="28"/>
      <c r="I11790" s="28"/>
      <c r="J11790" s="28"/>
      <c r="K11790" s="28"/>
      <c r="L11790" s="28"/>
      <c r="M11790" s="28"/>
      <c r="N11790" s="28"/>
      <c r="O11790" s="28"/>
      <c r="P11790" s="28"/>
      <c r="Q11790" s="28"/>
      <c r="R11790" s="28"/>
    </row>
    <row r="11791" spans="2:18">
      <c r="B11791" s="28"/>
      <c r="C11791" s="28"/>
      <c r="D11791" s="28"/>
      <c r="E11791" s="28"/>
      <c r="F11791" s="28"/>
      <c r="G11791" s="28"/>
      <c r="H11791" s="28"/>
      <c r="I11791" s="28"/>
      <c r="J11791" s="28"/>
      <c r="K11791" s="28"/>
      <c r="L11791" s="28"/>
      <c r="M11791" s="28"/>
      <c r="N11791" s="28"/>
      <c r="O11791" s="28"/>
      <c r="P11791" s="28"/>
      <c r="Q11791" s="28"/>
      <c r="R11791" s="28"/>
    </row>
    <row r="11792" spans="2:18">
      <c r="B11792" s="28"/>
      <c r="C11792" s="28"/>
      <c r="D11792" s="28"/>
      <c r="E11792" s="28"/>
      <c r="F11792" s="28"/>
      <c r="G11792" s="28"/>
      <c r="H11792" s="28"/>
      <c r="I11792" s="28"/>
      <c r="J11792" s="28"/>
      <c r="K11792" s="28"/>
      <c r="L11792" s="28"/>
      <c r="M11792" s="28"/>
      <c r="N11792" s="28"/>
      <c r="O11792" s="28"/>
      <c r="P11792" s="28"/>
      <c r="Q11792" s="28"/>
      <c r="R11792" s="28"/>
    </row>
    <row r="11793" spans="2:18">
      <c r="B11793" s="28"/>
      <c r="C11793" s="28"/>
      <c r="D11793" s="28"/>
      <c r="E11793" s="28"/>
      <c r="F11793" s="28"/>
      <c r="G11793" s="28"/>
      <c r="H11793" s="28"/>
      <c r="I11793" s="28"/>
      <c r="J11793" s="28"/>
      <c r="K11793" s="28"/>
      <c r="L11793" s="28"/>
      <c r="M11793" s="28"/>
      <c r="N11793" s="28"/>
      <c r="O11793" s="28"/>
      <c r="P11793" s="28"/>
      <c r="Q11793" s="28"/>
      <c r="R11793" s="28"/>
    </row>
    <row r="11794" spans="2:18">
      <c r="B11794" s="28"/>
      <c r="C11794" s="28"/>
      <c r="D11794" s="28"/>
      <c r="E11794" s="28"/>
      <c r="F11794" s="28"/>
      <c r="G11794" s="28"/>
      <c r="H11794" s="28"/>
      <c r="I11794" s="28"/>
      <c r="J11794" s="28"/>
      <c r="K11794" s="28"/>
      <c r="L11794" s="28"/>
      <c r="M11794" s="28"/>
      <c r="N11794" s="28"/>
      <c r="O11794" s="28"/>
      <c r="P11794" s="28"/>
      <c r="Q11794" s="28"/>
      <c r="R11794" s="28"/>
    </row>
    <row r="11795" spans="2:18">
      <c r="B11795" s="28"/>
      <c r="C11795" s="28"/>
      <c r="D11795" s="28"/>
      <c r="E11795" s="28"/>
      <c r="F11795" s="28"/>
      <c r="G11795" s="28"/>
      <c r="H11795" s="28"/>
      <c r="I11795" s="28"/>
      <c r="J11795" s="28"/>
      <c r="K11795" s="28"/>
      <c r="L11795" s="28"/>
      <c r="M11795" s="28"/>
      <c r="N11795" s="28"/>
      <c r="O11795" s="28"/>
      <c r="P11795" s="28"/>
      <c r="Q11795" s="28"/>
      <c r="R11795" s="28"/>
    </row>
    <row r="11796" spans="2:18">
      <c r="B11796" s="28"/>
      <c r="C11796" s="28"/>
      <c r="D11796" s="28"/>
      <c r="E11796" s="28"/>
      <c r="F11796" s="28"/>
      <c r="G11796" s="28"/>
      <c r="H11796" s="28"/>
      <c r="I11796" s="28"/>
      <c r="J11796" s="28"/>
      <c r="K11796" s="28"/>
      <c r="L11796" s="28"/>
      <c r="M11796" s="28"/>
      <c r="N11796" s="28"/>
      <c r="O11796" s="28"/>
      <c r="P11796" s="28"/>
      <c r="Q11796" s="28"/>
      <c r="R11796" s="28"/>
    </row>
    <row r="11797" spans="2:18">
      <c r="B11797" s="28"/>
      <c r="C11797" s="28"/>
      <c r="D11797" s="28"/>
      <c r="E11797" s="28"/>
      <c r="F11797" s="28"/>
      <c r="G11797" s="28"/>
      <c r="H11797" s="28"/>
      <c r="I11797" s="28"/>
      <c r="J11797" s="28"/>
      <c r="K11797" s="28"/>
      <c r="L11797" s="28"/>
      <c r="M11797" s="28"/>
      <c r="N11797" s="28"/>
      <c r="O11797" s="28"/>
      <c r="P11797" s="28"/>
      <c r="Q11797" s="28"/>
      <c r="R11797" s="28"/>
    </row>
    <row r="11798" spans="2:18">
      <c r="B11798" s="28"/>
      <c r="C11798" s="28"/>
      <c r="D11798" s="28"/>
      <c r="E11798" s="28"/>
      <c r="F11798" s="28"/>
      <c r="G11798" s="28"/>
      <c r="H11798" s="28"/>
      <c r="I11798" s="28"/>
      <c r="J11798" s="28"/>
      <c r="K11798" s="28"/>
      <c r="L11798" s="28"/>
      <c r="M11798" s="28"/>
      <c r="N11798" s="28"/>
      <c r="O11798" s="28"/>
      <c r="P11798" s="28"/>
      <c r="Q11798" s="28"/>
      <c r="R11798" s="28"/>
    </row>
    <row r="11799" spans="2:18">
      <c r="B11799" s="28"/>
      <c r="C11799" s="28"/>
      <c r="D11799" s="28"/>
      <c r="E11799" s="28"/>
      <c r="F11799" s="28"/>
      <c r="G11799" s="28"/>
      <c r="H11799" s="28"/>
      <c r="I11799" s="28"/>
      <c r="J11799" s="28"/>
      <c r="K11799" s="28"/>
      <c r="L11799" s="28"/>
      <c r="M11799" s="28"/>
      <c r="N11799" s="28"/>
      <c r="O11799" s="28"/>
      <c r="P11799" s="28"/>
      <c r="Q11799" s="28"/>
      <c r="R11799" s="28"/>
    </row>
    <row r="11800" spans="2:18">
      <c r="B11800" s="28"/>
      <c r="C11800" s="28"/>
      <c r="D11800" s="28"/>
      <c r="E11800" s="28"/>
      <c r="F11800" s="28"/>
      <c r="G11800" s="28"/>
      <c r="H11800" s="28"/>
      <c r="I11800" s="28"/>
      <c r="J11800" s="28"/>
      <c r="K11800" s="28"/>
      <c r="L11800" s="28"/>
      <c r="M11800" s="28"/>
      <c r="N11800" s="28"/>
      <c r="O11800" s="28"/>
      <c r="P11800" s="28"/>
      <c r="Q11800" s="28"/>
      <c r="R11800" s="28"/>
    </row>
    <row r="11801" spans="2:18">
      <c r="B11801" s="28"/>
      <c r="C11801" s="28"/>
      <c r="D11801" s="28"/>
      <c r="E11801" s="28"/>
      <c r="F11801" s="28"/>
      <c r="G11801" s="28"/>
      <c r="H11801" s="28"/>
      <c r="I11801" s="28"/>
      <c r="J11801" s="28"/>
      <c r="K11801" s="28"/>
      <c r="L11801" s="28"/>
      <c r="M11801" s="28"/>
      <c r="N11801" s="28"/>
      <c r="O11801" s="28"/>
      <c r="P11801" s="28"/>
      <c r="Q11801" s="28"/>
      <c r="R11801" s="28"/>
    </row>
    <row r="11802" spans="2:18">
      <c r="B11802" s="28"/>
      <c r="C11802" s="28"/>
      <c r="D11802" s="28"/>
      <c r="E11802" s="28"/>
      <c r="F11802" s="28"/>
      <c r="G11802" s="28"/>
      <c r="H11802" s="28"/>
      <c r="I11802" s="28"/>
      <c r="J11802" s="28"/>
      <c r="K11802" s="28"/>
      <c r="L11802" s="28"/>
      <c r="M11802" s="28"/>
      <c r="N11802" s="28"/>
      <c r="O11802" s="28"/>
      <c r="P11802" s="28"/>
      <c r="Q11802" s="28"/>
      <c r="R11802" s="28"/>
    </row>
    <row r="11803" spans="2:18">
      <c r="B11803" s="28"/>
      <c r="C11803" s="28"/>
      <c r="D11803" s="28"/>
      <c r="E11803" s="28"/>
      <c r="F11803" s="28"/>
      <c r="G11803" s="28"/>
      <c r="H11803" s="28"/>
      <c r="I11803" s="28"/>
      <c r="J11803" s="28"/>
      <c r="K11803" s="28"/>
      <c r="L11803" s="28"/>
      <c r="M11803" s="28"/>
      <c r="N11803" s="28"/>
      <c r="O11803" s="28"/>
      <c r="P11803" s="28"/>
      <c r="Q11803" s="28"/>
      <c r="R11803" s="28"/>
    </row>
    <row r="11804" spans="2:18">
      <c r="B11804" s="28"/>
      <c r="C11804" s="28"/>
      <c r="D11804" s="28"/>
      <c r="E11804" s="28"/>
      <c r="F11804" s="28"/>
      <c r="G11804" s="28"/>
      <c r="H11804" s="28"/>
      <c r="I11804" s="28"/>
      <c r="J11804" s="28"/>
      <c r="K11804" s="28"/>
      <c r="L11804" s="28"/>
      <c r="M11804" s="28"/>
      <c r="N11804" s="28"/>
      <c r="O11804" s="28"/>
      <c r="P11804" s="28"/>
      <c r="Q11804" s="28"/>
      <c r="R11804" s="28"/>
    </row>
    <row r="11805" spans="2:18">
      <c r="B11805" s="28"/>
      <c r="C11805" s="28"/>
      <c r="D11805" s="28"/>
      <c r="E11805" s="28"/>
      <c r="F11805" s="28"/>
      <c r="G11805" s="28"/>
      <c r="H11805" s="28"/>
      <c r="I11805" s="28"/>
      <c r="J11805" s="28"/>
      <c r="K11805" s="28"/>
      <c r="L11805" s="28"/>
      <c r="M11805" s="28"/>
      <c r="N11805" s="28"/>
      <c r="O11805" s="28"/>
      <c r="P11805" s="28"/>
      <c r="Q11805" s="28"/>
      <c r="R11805" s="28"/>
    </row>
    <row r="11806" spans="2:18">
      <c r="B11806" s="28"/>
      <c r="C11806" s="28"/>
      <c r="D11806" s="28"/>
      <c r="E11806" s="28"/>
      <c r="F11806" s="28"/>
      <c r="G11806" s="28"/>
      <c r="H11806" s="28"/>
      <c r="I11806" s="28"/>
      <c r="J11806" s="28"/>
      <c r="K11806" s="28"/>
      <c r="L11806" s="28"/>
      <c r="M11806" s="28"/>
      <c r="N11806" s="28"/>
      <c r="O11806" s="28"/>
      <c r="P11806" s="28"/>
      <c r="Q11806" s="28"/>
      <c r="R11806" s="28"/>
    </row>
    <row r="11807" spans="2:18">
      <c r="B11807" s="28"/>
      <c r="C11807" s="28"/>
      <c r="D11807" s="28"/>
      <c r="E11807" s="28"/>
      <c r="F11807" s="28"/>
      <c r="G11807" s="28"/>
      <c r="H11807" s="28"/>
      <c r="I11807" s="28"/>
      <c r="J11807" s="28"/>
      <c r="K11807" s="28"/>
      <c r="L11807" s="28"/>
      <c r="M11807" s="28"/>
      <c r="N11807" s="28"/>
      <c r="O11807" s="28"/>
      <c r="P11807" s="28"/>
      <c r="Q11807" s="28"/>
      <c r="R11807" s="28"/>
    </row>
    <row r="11808" spans="2:18">
      <c r="B11808" s="28"/>
      <c r="C11808" s="28"/>
      <c r="D11808" s="28"/>
      <c r="E11808" s="28"/>
      <c r="F11808" s="28"/>
      <c r="G11808" s="28"/>
      <c r="H11808" s="28"/>
      <c r="I11808" s="28"/>
      <c r="J11808" s="28"/>
      <c r="K11808" s="28"/>
      <c r="L11808" s="28"/>
      <c r="M11808" s="28"/>
      <c r="N11808" s="28"/>
      <c r="O11808" s="28"/>
      <c r="P11808" s="28"/>
      <c r="Q11808" s="28"/>
      <c r="R11808" s="28"/>
    </row>
    <row r="11809" spans="2:18">
      <c r="B11809" s="28"/>
      <c r="C11809" s="28"/>
      <c r="D11809" s="28"/>
      <c r="E11809" s="28"/>
      <c r="F11809" s="28"/>
      <c r="G11809" s="28"/>
      <c r="H11809" s="28"/>
      <c r="I11809" s="28"/>
      <c r="J11809" s="28"/>
      <c r="K11809" s="28"/>
      <c r="L11809" s="28"/>
      <c r="M11809" s="28"/>
      <c r="N11809" s="28"/>
      <c r="O11809" s="28"/>
      <c r="P11809" s="28"/>
      <c r="Q11809" s="28"/>
      <c r="R11809" s="28"/>
    </row>
    <row r="11810" spans="2:18">
      <c r="B11810" s="28"/>
      <c r="C11810" s="28"/>
      <c r="D11810" s="28"/>
      <c r="E11810" s="28"/>
      <c r="F11810" s="28"/>
      <c r="G11810" s="28"/>
      <c r="H11810" s="28"/>
      <c r="I11810" s="28"/>
      <c r="J11810" s="28"/>
      <c r="K11810" s="28"/>
      <c r="L11810" s="28"/>
      <c r="M11810" s="28"/>
      <c r="N11810" s="28"/>
      <c r="O11810" s="28"/>
      <c r="P11810" s="28"/>
      <c r="Q11810" s="28"/>
      <c r="R11810" s="28"/>
    </row>
    <row r="11811" spans="2:18">
      <c r="B11811" s="28"/>
      <c r="C11811" s="28"/>
      <c r="D11811" s="28"/>
      <c r="E11811" s="28"/>
      <c r="F11811" s="28"/>
      <c r="G11811" s="28"/>
      <c r="H11811" s="28"/>
      <c r="I11811" s="28"/>
      <c r="J11811" s="28"/>
      <c r="K11811" s="28"/>
      <c r="L11811" s="28"/>
      <c r="M11811" s="28"/>
      <c r="N11811" s="28"/>
      <c r="O11811" s="28"/>
      <c r="P11811" s="28"/>
      <c r="Q11811" s="28"/>
      <c r="R11811" s="28"/>
    </row>
    <row r="11812" spans="2:18">
      <c r="B11812" s="28"/>
      <c r="C11812" s="28"/>
      <c r="D11812" s="28"/>
      <c r="E11812" s="28"/>
      <c r="F11812" s="28"/>
      <c r="G11812" s="28"/>
      <c r="H11812" s="28"/>
      <c r="I11812" s="28"/>
      <c r="J11812" s="28"/>
      <c r="K11812" s="28"/>
      <c r="L11812" s="28"/>
      <c r="M11812" s="28"/>
      <c r="N11812" s="28"/>
      <c r="O11812" s="28"/>
      <c r="P11812" s="28"/>
      <c r="Q11812" s="28"/>
      <c r="R11812" s="28"/>
    </row>
    <row r="11813" spans="2:18">
      <c r="B11813" s="28"/>
      <c r="C11813" s="28"/>
      <c r="D11813" s="28"/>
      <c r="E11813" s="28"/>
      <c r="F11813" s="28"/>
      <c r="G11813" s="28"/>
      <c r="H11813" s="28"/>
      <c r="I11813" s="28"/>
      <c r="J11813" s="28"/>
      <c r="K11813" s="28"/>
      <c r="L11813" s="28"/>
      <c r="M11813" s="28"/>
      <c r="N11813" s="28"/>
      <c r="O11813" s="28"/>
      <c r="P11813" s="28"/>
      <c r="Q11813" s="28"/>
      <c r="R11813" s="28"/>
    </row>
    <row r="11814" spans="2:18">
      <c r="B11814" s="28"/>
      <c r="C11814" s="28"/>
      <c r="D11814" s="28"/>
      <c r="E11814" s="28"/>
      <c r="F11814" s="28"/>
      <c r="G11814" s="28"/>
      <c r="H11814" s="28"/>
      <c r="I11814" s="28"/>
      <c r="J11814" s="28"/>
      <c r="K11814" s="28"/>
      <c r="L11814" s="28"/>
      <c r="M11814" s="28"/>
      <c r="N11814" s="28"/>
      <c r="O11814" s="28"/>
      <c r="P11814" s="28"/>
      <c r="Q11814" s="28"/>
      <c r="R11814" s="28"/>
    </row>
    <row r="11815" spans="2:18">
      <c r="B11815" s="28"/>
      <c r="C11815" s="28"/>
      <c r="D11815" s="28"/>
      <c r="E11815" s="28"/>
      <c r="F11815" s="28"/>
      <c r="G11815" s="28"/>
      <c r="H11815" s="28"/>
      <c r="I11815" s="28"/>
      <c r="J11815" s="28"/>
      <c r="K11815" s="28"/>
      <c r="L11815" s="28"/>
      <c r="M11815" s="28"/>
      <c r="N11815" s="28"/>
      <c r="O11815" s="28"/>
      <c r="P11815" s="28"/>
      <c r="Q11815" s="28"/>
      <c r="R11815" s="28"/>
    </row>
    <row r="11816" spans="2:18">
      <c r="B11816" s="28"/>
      <c r="C11816" s="28"/>
      <c r="D11816" s="28"/>
      <c r="E11816" s="28"/>
      <c r="F11816" s="28"/>
      <c r="G11816" s="28"/>
      <c r="H11816" s="28"/>
      <c r="I11816" s="28"/>
      <c r="J11816" s="28"/>
      <c r="K11816" s="28"/>
      <c r="L11816" s="28"/>
      <c r="M11816" s="28"/>
      <c r="N11816" s="28"/>
      <c r="O11816" s="28"/>
      <c r="P11816" s="28"/>
      <c r="Q11816" s="28"/>
      <c r="R11816" s="28"/>
    </row>
    <row r="11817" spans="2:18">
      <c r="B11817" s="28"/>
      <c r="C11817" s="28"/>
      <c r="D11817" s="28"/>
      <c r="E11817" s="28"/>
      <c r="F11817" s="28"/>
      <c r="G11817" s="28"/>
      <c r="H11817" s="28"/>
      <c r="I11817" s="28"/>
      <c r="J11817" s="28"/>
      <c r="K11817" s="28"/>
      <c r="L11817" s="28"/>
      <c r="M11817" s="28"/>
      <c r="N11817" s="28"/>
      <c r="O11817" s="28"/>
      <c r="P11817" s="28"/>
      <c r="Q11817" s="28"/>
      <c r="R11817" s="28"/>
    </row>
    <row r="11818" spans="2:18">
      <c r="B11818" s="28"/>
      <c r="C11818" s="28"/>
      <c r="D11818" s="28"/>
      <c r="E11818" s="28"/>
      <c r="F11818" s="28"/>
      <c r="G11818" s="28"/>
      <c r="H11818" s="28"/>
      <c r="I11818" s="28"/>
      <c r="J11818" s="28"/>
      <c r="K11818" s="28"/>
      <c r="L11818" s="28"/>
      <c r="M11818" s="28"/>
      <c r="N11818" s="28"/>
      <c r="O11818" s="28"/>
      <c r="P11818" s="28"/>
      <c r="Q11818" s="28"/>
      <c r="R11818" s="28"/>
    </row>
    <row r="11819" spans="2:18">
      <c r="B11819" s="28"/>
      <c r="C11819" s="28"/>
      <c r="D11819" s="28"/>
      <c r="E11819" s="28"/>
      <c r="F11819" s="28"/>
      <c r="G11819" s="28"/>
      <c r="H11819" s="28"/>
      <c r="I11819" s="28"/>
      <c r="J11819" s="28"/>
      <c r="K11819" s="28"/>
      <c r="L11819" s="28"/>
      <c r="M11819" s="28"/>
      <c r="N11819" s="28"/>
      <c r="O11819" s="28"/>
      <c r="P11819" s="28"/>
      <c r="Q11819" s="28"/>
      <c r="R11819" s="28"/>
    </row>
    <row r="11820" spans="2:18">
      <c r="B11820" s="28"/>
      <c r="C11820" s="28"/>
      <c r="D11820" s="28"/>
      <c r="E11820" s="28"/>
      <c r="F11820" s="28"/>
      <c r="G11820" s="28"/>
      <c r="H11820" s="28"/>
      <c r="I11820" s="28"/>
      <c r="J11820" s="28"/>
      <c r="K11820" s="28"/>
      <c r="L11820" s="28"/>
      <c r="M11820" s="28"/>
      <c r="N11820" s="28"/>
      <c r="O11820" s="28"/>
      <c r="P11820" s="28"/>
      <c r="Q11820" s="28"/>
      <c r="R11820" s="28"/>
    </row>
    <row r="11821" spans="2:18">
      <c r="B11821" s="28"/>
      <c r="C11821" s="28"/>
      <c r="D11821" s="28"/>
      <c r="E11821" s="28"/>
      <c r="F11821" s="28"/>
      <c r="G11821" s="28"/>
      <c r="H11821" s="28"/>
      <c r="I11821" s="28"/>
      <c r="J11821" s="28"/>
      <c r="K11821" s="28"/>
      <c r="L11821" s="28"/>
      <c r="M11821" s="28"/>
      <c r="N11821" s="28"/>
      <c r="O11821" s="28"/>
      <c r="P11821" s="28"/>
      <c r="Q11821" s="28"/>
      <c r="R11821" s="28"/>
    </row>
    <row r="11822" spans="2:18">
      <c r="B11822" s="28"/>
      <c r="C11822" s="28"/>
      <c r="D11822" s="28"/>
      <c r="E11822" s="28"/>
      <c r="F11822" s="28"/>
      <c r="G11822" s="28"/>
      <c r="H11822" s="28"/>
      <c r="I11822" s="28"/>
      <c r="J11822" s="28"/>
      <c r="K11822" s="28"/>
      <c r="L11822" s="28"/>
      <c r="M11822" s="28"/>
      <c r="N11822" s="28"/>
      <c r="O11822" s="28"/>
      <c r="P11822" s="28"/>
      <c r="Q11822" s="28"/>
      <c r="R11822" s="28"/>
    </row>
    <row r="11823" spans="2:18">
      <c r="B11823" s="28"/>
      <c r="C11823" s="28"/>
      <c r="D11823" s="28"/>
      <c r="E11823" s="28"/>
      <c r="F11823" s="28"/>
      <c r="G11823" s="28"/>
      <c r="H11823" s="28"/>
      <c r="I11823" s="28"/>
      <c r="J11823" s="28"/>
      <c r="K11823" s="28"/>
      <c r="L11823" s="28"/>
      <c r="M11823" s="28"/>
      <c r="N11823" s="28"/>
      <c r="O11823" s="28"/>
      <c r="P11823" s="28"/>
      <c r="Q11823" s="28"/>
      <c r="R11823" s="28"/>
    </row>
    <row r="11824" spans="2:18">
      <c r="B11824" s="28"/>
      <c r="C11824" s="28"/>
      <c r="D11824" s="28"/>
      <c r="E11824" s="28"/>
      <c r="F11824" s="28"/>
      <c r="G11824" s="28"/>
      <c r="H11824" s="28"/>
      <c r="I11824" s="28"/>
      <c r="J11824" s="28"/>
      <c r="K11824" s="28"/>
      <c r="L11824" s="28"/>
      <c r="M11824" s="28"/>
      <c r="N11824" s="28"/>
      <c r="O11824" s="28"/>
      <c r="P11824" s="28"/>
      <c r="Q11824" s="28"/>
      <c r="R11824" s="28"/>
    </row>
    <row r="11825" spans="2:18">
      <c r="B11825" s="28"/>
      <c r="C11825" s="28"/>
      <c r="D11825" s="28"/>
      <c r="E11825" s="28"/>
      <c r="F11825" s="28"/>
      <c r="G11825" s="28"/>
      <c r="H11825" s="28"/>
      <c r="I11825" s="28"/>
      <c r="J11825" s="28"/>
      <c r="K11825" s="28"/>
      <c r="L11825" s="28"/>
      <c r="M11825" s="28"/>
      <c r="N11825" s="28"/>
      <c r="O11825" s="28"/>
      <c r="P11825" s="28"/>
      <c r="Q11825" s="28"/>
      <c r="R11825" s="28"/>
    </row>
    <row r="11826" spans="2:18">
      <c r="B11826" s="28"/>
      <c r="C11826" s="28"/>
      <c r="D11826" s="28"/>
      <c r="E11826" s="28"/>
      <c r="F11826" s="28"/>
      <c r="G11826" s="28"/>
      <c r="H11826" s="28"/>
      <c r="I11826" s="28"/>
      <c r="J11826" s="28"/>
      <c r="K11826" s="28"/>
      <c r="L11826" s="28"/>
      <c r="M11826" s="28"/>
      <c r="N11826" s="28"/>
      <c r="O11826" s="28"/>
      <c r="P11826" s="28"/>
      <c r="Q11826" s="28"/>
      <c r="R11826" s="28"/>
    </row>
    <row r="11827" spans="2:18">
      <c r="B11827" s="28"/>
      <c r="C11827" s="28"/>
      <c r="D11827" s="28"/>
      <c r="E11827" s="28"/>
      <c r="F11827" s="28"/>
      <c r="G11827" s="28"/>
      <c r="H11827" s="28"/>
      <c r="I11827" s="28"/>
      <c r="J11827" s="28"/>
      <c r="K11827" s="28"/>
      <c r="L11827" s="28"/>
      <c r="M11827" s="28"/>
      <c r="N11827" s="28"/>
      <c r="O11827" s="28"/>
      <c r="P11827" s="28"/>
      <c r="Q11827" s="28"/>
      <c r="R11827" s="28"/>
    </row>
    <row r="11828" spans="2:18">
      <c r="B11828" s="28"/>
      <c r="C11828" s="28"/>
      <c r="D11828" s="28"/>
      <c r="E11828" s="28"/>
      <c r="F11828" s="28"/>
      <c r="G11828" s="28"/>
      <c r="H11828" s="28"/>
      <c r="I11828" s="28"/>
      <c r="J11828" s="28"/>
      <c r="K11828" s="28"/>
      <c r="L11828" s="28"/>
      <c r="M11828" s="28"/>
      <c r="N11828" s="28"/>
      <c r="O11828" s="28"/>
      <c r="P11828" s="28"/>
      <c r="Q11828" s="28"/>
      <c r="R11828" s="28"/>
    </row>
    <row r="11829" spans="2:18">
      <c r="B11829" s="28"/>
      <c r="C11829" s="28"/>
      <c r="D11829" s="28"/>
      <c r="E11829" s="28"/>
      <c r="F11829" s="28"/>
      <c r="G11829" s="28"/>
      <c r="H11829" s="28"/>
      <c r="I11829" s="28"/>
      <c r="J11829" s="28"/>
      <c r="K11829" s="28"/>
      <c r="L11829" s="28"/>
      <c r="M11829" s="28"/>
      <c r="N11829" s="28"/>
      <c r="O11829" s="28"/>
      <c r="P11829" s="28"/>
      <c r="Q11829" s="28"/>
      <c r="R11829" s="28"/>
    </row>
    <row r="11830" spans="2:18">
      <c r="B11830" s="28"/>
      <c r="C11830" s="28"/>
      <c r="D11830" s="28"/>
      <c r="E11830" s="28"/>
      <c r="F11830" s="28"/>
      <c r="G11830" s="28"/>
      <c r="H11830" s="28"/>
      <c r="I11830" s="28"/>
      <c r="J11830" s="28"/>
      <c r="K11830" s="28"/>
      <c r="L11830" s="28"/>
      <c r="M11830" s="28"/>
      <c r="N11830" s="28"/>
      <c r="O11830" s="28"/>
      <c r="P11830" s="28"/>
      <c r="Q11830" s="28"/>
      <c r="R11830" s="28"/>
    </row>
    <row r="11831" spans="2:18">
      <c r="B11831" s="28"/>
      <c r="C11831" s="28"/>
      <c r="D11831" s="28"/>
      <c r="E11831" s="28"/>
      <c r="F11831" s="28"/>
      <c r="G11831" s="28"/>
      <c r="H11831" s="28"/>
      <c r="I11831" s="28"/>
      <c r="J11831" s="28"/>
      <c r="K11831" s="28"/>
      <c r="L11831" s="28"/>
      <c r="M11831" s="28"/>
      <c r="N11831" s="28"/>
      <c r="O11831" s="28"/>
      <c r="P11831" s="28"/>
      <c r="Q11831" s="28"/>
      <c r="R11831" s="28"/>
    </row>
    <row r="11832" spans="2:18">
      <c r="B11832" s="28"/>
      <c r="C11832" s="28"/>
      <c r="D11832" s="28"/>
      <c r="E11832" s="28"/>
      <c r="F11832" s="28"/>
      <c r="G11832" s="28"/>
      <c r="H11832" s="28"/>
      <c r="I11832" s="28"/>
      <c r="J11832" s="28"/>
      <c r="K11832" s="28"/>
      <c r="L11832" s="28"/>
      <c r="M11832" s="28"/>
      <c r="N11832" s="28"/>
      <c r="O11832" s="28"/>
      <c r="P11832" s="28"/>
      <c r="Q11832" s="28"/>
      <c r="R11832" s="28"/>
    </row>
    <row r="11833" spans="2:18">
      <c r="B11833" s="28"/>
      <c r="C11833" s="28"/>
      <c r="D11833" s="28"/>
      <c r="E11833" s="28"/>
      <c r="F11833" s="28"/>
      <c r="G11833" s="28"/>
      <c r="H11833" s="28"/>
      <c r="I11833" s="28"/>
      <c r="J11833" s="28"/>
      <c r="K11833" s="28"/>
      <c r="L11833" s="28"/>
      <c r="M11833" s="28"/>
      <c r="N11833" s="28"/>
      <c r="O11833" s="28"/>
      <c r="P11833" s="28"/>
      <c r="Q11833" s="28"/>
      <c r="R11833" s="28"/>
    </row>
    <row r="11834" spans="2:18">
      <c r="B11834" s="28"/>
      <c r="C11834" s="28"/>
      <c r="D11834" s="28"/>
      <c r="E11834" s="28"/>
      <c r="F11834" s="28"/>
      <c r="G11834" s="28"/>
      <c r="H11834" s="28"/>
      <c r="I11834" s="28"/>
      <c r="J11834" s="28"/>
      <c r="K11834" s="28"/>
      <c r="L11834" s="28"/>
      <c r="M11834" s="28"/>
      <c r="N11834" s="28"/>
      <c r="O11834" s="28"/>
      <c r="P11834" s="28"/>
      <c r="Q11834" s="28"/>
      <c r="R11834" s="28"/>
    </row>
    <row r="11835" spans="2:18">
      <c r="B11835" s="28"/>
      <c r="C11835" s="28"/>
      <c r="D11835" s="28"/>
      <c r="E11835" s="28"/>
      <c r="F11835" s="28"/>
      <c r="G11835" s="28"/>
      <c r="H11835" s="28"/>
      <c r="I11835" s="28"/>
      <c r="J11835" s="28"/>
      <c r="K11835" s="28"/>
      <c r="L11835" s="28"/>
      <c r="M11835" s="28"/>
      <c r="N11835" s="28"/>
      <c r="O11835" s="28"/>
      <c r="P11835" s="28"/>
      <c r="Q11835" s="28"/>
      <c r="R11835" s="28"/>
    </row>
    <row r="11836" spans="2:18">
      <c r="B11836" s="28"/>
      <c r="C11836" s="28"/>
      <c r="D11836" s="28"/>
      <c r="E11836" s="28"/>
      <c r="F11836" s="28"/>
      <c r="G11836" s="28"/>
      <c r="H11836" s="28"/>
      <c r="I11836" s="28"/>
      <c r="J11836" s="28"/>
      <c r="K11836" s="28"/>
      <c r="L11836" s="28"/>
      <c r="M11836" s="28"/>
      <c r="N11836" s="28"/>
      <c r="O11836" s="28"/>
      <c r="P11836" s="28"/>
      <c r="Q11836" s="28"/>
      <c r="R11836" s="28"/>
    </row>
    <row r="11837" spans="2:18">
      <c r="B11837" s="28"/>
      <c r="C11837" s="28"/>
      <c r="D11837" s="28"/>
      <c r="E11837" s="28"/>
      <c r="F11837" s="28"/>
      <c r="G11837" s="28"/>
      <c r="H11837" s="28"/>
      <c r="I11837" s="28"/>
      <c r="J11837" s="28"/>
      <c r="K11837" s="28"/>
      <c r="L11837" s="28"/>
      <c r="M11837" s="28"/>
      <c r="N11837" s="28"/>
      <c r="O11837" s="28"/>
      <c r="P11837" s="28"/>
      <c r="Q11837" s="28"/>
      <c r="R11837" s="28"/>
    </row>
    <row r="11838" spans="2:18">
      <c r="B11838" s="28"/>
      <c r="C11838" s="28"/>
      <c r="D11838" s="28"/>
      <c r="E11838" s="28"/>
      <c r="F11838" s="28"/>
      <c r="G11838" s="28"/>
      <c r="H11838" s="28"/>
      <c r="I11838" s="28"/>
      <c r="J11838" s="28"/>
      <c r="K11838" s="28"/>
      <c r="L11838" s="28"/>
      <c r="M11838" s="28"/>
      <c r="N11838" s="28"/>
      <c r="O11838" s="28"/>
      <c r="P11838" s="28"/>
      <c r="Q11838" s="28"/>
      <c r="R11838" s="28"/>
    </row>
    <row r="11839" spans="2:18">
      <c r="B11839" s="28"/>
      <c r="C11839" s="28"/>
      <c r="D11839" s="28"/>
      <c r="E11839" s="28"/>
      <c r="F11839" s="28"/>
      <c r="G11839" s="28"/>
      <c r="H11839" s="28"/>
      <c r="I11839" s="28"/>
      <c r="J11839" s="28"/>
      <c r="K11839" s="28"/>
      <c r="L11839" s="28"/>
      <c r="M11839" s="28"/>
      <c r="N11839" s="28"/>
      <c r="O11839" s="28"/>
      <c r="P11839" s="28"/>
      <c r="Q11839" s="28"/>
      <c r="R11839" s="28"/>
    </row>
    <row r="11840" spans="2:18">
      <c r="B11840" s="28"/>
      <c r="C11840" s="28"/>
      <c r="D11840" s="28"/>
      <c r="E11840" s="28"/>
      <c r="F11840" s="28"/>
      <c r="G11840" s="28"/>
      <c r="H11840" s="28"/>
      <c r="I11840" s="28"/>
      <c r="J11840" s="28"/>
      <c r="K11840" s="28"/>
      <c r="L11840" s="28"/>
      <c r="M11840" s="28"/>
      <c r="N11840" s="28"/>
      <c r="O11840" s="28"/>
      <c r="P11840" s="28"/>
      <c r="Q11840" s="28"/>
      <c r="R11840" s="28"/>
    </row>
    <row r="11841" spans="2:18">
      <c r="B11841" s="28"/>
      <c r="C11841" s="28"/>
      <c r="D11841" s="28"/>
      <c r="E11841" s="28"/>
      <c r="F11841" s="28"/>
      <c r="G11841" s="28"/>
      <c r="H11841" s="28"/>
      <c r="I11841" s="28"/>
      <c r="J11841" s="28"/>
      <c r="K11841" s="28"/>
      <c r="L11841" s="28"/>
      <c r="M11841" s="28"/>
      <c r="N11841" s="28"/>
      <c r="O11841" s="28"/>
      <c r="P11841" s="28"/>
      <c r="Q11841" s="28"/>
      <c r="R11841" s="28"/>
    </row>
    <row r="11842" spans="2:18">
      <c r="B11842" s="28"/>
      <c r="C11842" s="28"/>
      <c r="D11842" s="28"/>
      <c r="E11842" s="28"/>
      <c r="F11842" s="28"/>
      <c r="G11842" s="28"/>
      <c r="H11842" s="28"/>
      <c r="I11842" s="28"/>
      <c r="J11842" s="28"/>
      <c r="K11842" s="28"/>
      <c r="L11842" s="28"/>
      <c r="M11842" s="28"/>
      <c r="N11842" s="28"/>
      <c r="O11842" s="28"/>
      <c r="P11842" s="28"/>
      <c r="Q11842" s="28"/>
      <c r="R11842" s="28"/>
    </row>
    <row r="11843" spans="2:18">
      <c r="B11843" s="28"/>
      <c r="C11843" s="28"/>
      <c r="D11843" s="28"/>
      <c r="E11843" s="28"/>
      <c r="F11843" s="28"/>
      <c r="G11843" s="28"/>
      <c r="H11843" s="28"/>
      <c r="I11843" s="28"/>
      <c r="J11843" s="28"/>
      <c r="K11843" s="28"/>
      <c r="L11843" s="28"/>
      <c r="M11843" s="28"/>
      <c r="N11843" s="28"/>
      <c r="O11843" s="28"/>
      <c r="P11843" s="28"/>
      <c r="Q11843" s="28"/>
      <c r="R11843" s="28"/>
    </row>
    <row r="11844" spans="2:18">
      <c r="B11844" s="28"/>
      <c r="C11844" s="28"/>
      <c r="D11844" s="28"/>
      <c r="E11844" s="28"/>
      <c r="F11844" s="28"/>
      <c r="G11844" s="28"/>
      <c r="H11844" s="28"/>
      <c r="I11844" s="28"/>
      <c r="J11844" s="28"/>
      <c r="K11844" s="28"/>
      <c r="L11844" s="28"/>
      <c r="M11844" s="28"/>
      <c r="N11844" s="28"/>
      <c r="O11844" s="28"/>
      <c r="P11844" s="28"/>
      <c r="Q11844" s="28"/>
      <c r="R11844" s="28"/>
    </row>
    <row r="11845" spans="2:18">
      <c r="B11845" s="28"/>
      <c r="C11845" s="28"/>
      <c r="D11845" s="28"/>
      <c r="E11845" s="28"/>
      <c r="F11845" s="28"/>
      <c r="G11845" s="28"/>
      <c r="H11845" s="28"/>
      <c r="I11845" s="28"/>
      <c r="J11845" s="28"/>
      <c r="K11845" s="28"/>
      <c r="L11845" s="28"/>
      <c r="M11845" s="28"/>
      <c r="N11845" s="28"/>
      <c r="O11845" s="28"/>
      <c r="P11845" s="28"/>
      <c r="Q11845" s="28"/>
      <c r="R11845" s="28"/>
    </row>
    <row r="11846" spans="2:18">
      <c r="B11846" s="28"/>
      <c r="C11846" s="28"/>
      <c r="D11846" s="28"/>
      <c r="E11846" s="28"/>
      <c r="F11846" s="28"/>
      <c r="G11846" s="28"/>
      <c r="H11846" s="28"/>
      <c r="I11846" s="28"/>
      <c r="J11846" s="28"/>
      <c r="K11846" s="28"/>
      <c r="L11846" s="28"/>
      <c r="M11846" s="28"/>
      <c r="N11846" s="28"/>
      <c r="O11846" s="28"/>
      <c r="P11846" s="28"/>
      <c r="Q11846" s="28"/>
      <c r="R11846" s="28"/>
    </row>
    <row r="11847" spans="2:18">
      <c r="B11847" s="28"/>
      <c r="C11847" s="28"/>
      <c r="D11847" s="28"/>
      <c r="E11847" s="28"/>
      <c r="F11847" s="28"/>
      <c r="G11847" s="28"/>
      <c r="H11847" s="28"/>
      <c r="I11847" s="28"/>
      <c r="J11847" s="28"/>
      <c r="K11847" s="28"/>
      <c r="L11847" s="28"/>
      <c r="M11847" s="28"/>
      <c r="N11847" s="28"/>
      <c r="O11847" s="28"/>
      <c r="P11847" s="28"/>
      <c r="Q11847" s="28"/>
      <c r="R11847" s="28"/>
    </row>
    <row r="11848" spans="2:18">
      <c r="B11848" s="28"/>
      <c r="C11848" s="28"/>
      <c r="D11848" s="28"/>
      <c r="E11848" s="28"/>
      <c r="F11848" s="28"/>
      <c r="G11848" s="28"/>
      <c r="H11848" s="28"/>
      <c r="I11848" s="28"/>
      <c r="J11848" s="28"/>
      <c r="K11848" s="28"/>
      <c r="L11848" s="28"/>
      <c r="M11848" s="28"/>
      <c r="N11848" s="28"/>
      <c r="O11848" s="28"/>
      <c r="P11848" s="28"/>
      <c r="Q11848" s="28"/>
      <c r="R11848" s="28"/>
    </row>
    <row r="11849" spans="2:18">
      <c r="B11849" s="28"/>
      <c r="C11849" s="28"/>
      <c r="D11849" s="28"/>
      <c r="E11849" s="28"/>
      <c r="F11849" s="28"/>
      <c r="G11849" s="28"/>
      <c r="H11849" s="28"/>
      <c r="I11849" s="28"/>
      <c r="J11849" s="28"/>
      <c r="K11849" s="28"/>
      <c r="L11849" s="28"/>
      <c r="M11849" s="28"/>
      <c r="N11849" s="28"/>
      <c r="O11849" s="28"/>
      <c r="P11849" s="28"/>
      <c r="Q11849" s="28"/>
      <c r="R11849" s="28"/>
    </row>
    <row r="11850" spans="2:18">
      <c r="B11850" s="28"/>
      <c r="C11850" s="28"/>
      <c r="D11850" s="28"/>
      <c r="E11850" s="28"/>
      <c r="F11850" s="28"/>
      <c r="G11850" s="28"/>
      <c r="H11850" s="28"/>
      <c r="I11850" s="28"/>
      <c r="J11850" s="28"/>
      <c r="K11850" s="28"/>
      <c r="L11850" s="28"/>
      <c r="M11850" s="28"/>
      <c r="N11850" s="28"/>
      <c r="O11850" s="28"/>
      <c r="P11850" s="28"/>
      <c r="Q11850" s="28"/>
      <c r="R11850" s="28"/>
    </row>
    <row r="11851" spans="2:18">
      <c r="B11851" s="28"/>
      <c r="C11851" s="28"/>
      <c r="D11851" s="28"/>
      <c r="E11851" s="28"/>
      <c r="F11851" s="28"/>
      <c r="G11851" s="28"/>
      <c r="H11851" s="28"/>
      <c r="I11851" s="28"/>
      <c r="J11851" s="28"/>
      <c r="K11851" s="28"/>
      <c r="L11851" s="28"/>
      <c r="M11851" s="28"/>
      <c r="N11851" s="28"/>
      <c r="O11851" s="28"/>
      <c r="P11851" s="28"/>
      <c r="Q11851" s="28"/>
      <c r="R11851" s="28"/>
    </row>
    <row r="11852" spans="2:18">
      <c r="B11852" s="28"/>
      <c r="C11852" s="28"/>
      <c r="D11852" s="28"/>
      <c r="E11852" s="28"/>
      <c r="F11852" s="28"/>
      <c r="G11852" s="28"/>
      <c r="H11852" s="28"/>
      <c r="I11852" s="28"/>
      <c r="J11852" s="28"/>
      <c r="K11852" s="28"/>
      <c r="L11852" s="28"/>
      <c r="M11852" s="28"/>
      <c r="N11852" s="28"/>
      <c r="O11852" s="28"/>
      <c r="P11852" s="28"/>
      <c r="Q11852" s="28"/>
      <c r="R11852" s="28"/>
    </row>
    <row r="11853" spans="2:18">
      <c r="B11853" s="28"/>
      <c r="C11853" s="28"/>
      <c r="D11853" s="28"/>
      <c r="E11853" s="28"/>
      <c r="F11853" s="28"/>
      <c r="G11853" s="28"/>
      <c r="H11853" s="28"/>
      <c r="I11853" s="28"/>
      <c r="J11853" s="28"/>
      <c r="K11853" s="28"/>
      <c r="L11853" s="28"/>
      <c r="M11853" s="28"/>
      <c r="N11853" s="28"/>
      <c r="O11853" s="28"/>
      <c r="P11853" s="28"/>
      <c r="Q11853" s="28"/>
      <c r="R11853" s="28"/>
    </row>
    <row r="11854" spans="2:18">
      <c r="B11854" s="28"/>
      <c r="C11854" s="28"/>
      <c r="D11854" s="28"/>
      <c r="E11854" s="28"/>
      <c r="F11854" s="28"/>
      <c r="G11854" s="28"/>
      <c r="H11854" s="28"/>
      <c r="I11854" s="28"/>
      <c r="J11854" s="28"/>
      <c r="K11854" s="28"/>
      <c r="L11854" s="28"/>
      <c r="M11854" s="28"/>
      <c r="N11854" s="28"/>
      <c r="O11854" s="28"/>
      <c r="P11854" s="28"/>
      <c r="Q11854" s="28"/>
      <c r="R11854" s="28"/>
    </row>
    <row r="11855" spans="2:18">
      <c r="B11855" s="28"/>
      <c r="C11855" s="28"/>
      <c r="D11855" s="28"/>
      <c r="E11855" s="28"/>
      <c r="F11855" s="28"/>
      <c r="G11855" s="28"/>
      <c r="H11855" s="28"/>
      <c r="I11855" s="28"/>
      <c r="J11855" s="28"/>
      <c r="K11855" s="28"/>
      <c r="L11855" s="28"/>
      <c r="M11855" s="28"/>
      <c r="N11855" s="28"/>
      <c r="O11855" s="28"/>
      <c r="P11855" s="28"/>
      <c r="Q11855" s="28"/>
      <c r="R11855" s="28"/>
    </row>
    <row r="11856" spans="2:18">
      <c r="B11856" s="28"/>
      <c r="C11856" s="28"/>
      <c r="D11856" s="28"/>
      <c r="E11856" s="28"/>
      <c r="F11856" s="28"/>
      <c r="G11856" s="28"/>
      <c r="H11856" s="28"/>
      <c r="I11856" s="28"/>
      <c r="J11856" s="28"/>
      <c r="K11856" s="28"/>
      <c r="L11856" s="28"/>
      <c r="M11856" s="28"/>
      <c r="N11856" s="28"/>
      <c r="O11856" s="28"/>
      <c r="P11856" s="28"/>
      <c r="Q11856" s="28"/>
      <c r="R11856" s="28"/>
    </row>
    <row r="11857" spans="2:18">
      <c r="B11857" s="28"/>
      <c r="C11857" s="28"/>
      <c r="D11857" s="28"/>
      <c r="E11857" s="28"/>
      <c r="F11857" s="28"/>
      <c r="G11857" s="28"/>
      <c r="H11857" s="28"/>
      <c r="I11857" s="28"/>
      <c r="J11857" s="28"/>
      <c r="K11857" s="28"/>
      <c r="L11857" s="28"/>
      <c r="M11857" s="28"/>
      <c r="N11857" s="28"/>
      <c r="O11857" s="28"/>
      <c r="P11857" s="28"/>
      <c r="Q11857" s="28"/>
      <c r="R11857" s="28"/>
    </row>
    <row r="11858" spans="2:18">
      <c r="B11858" s="28"/>
      <c r="C11858" s="28"/>
      <c r="D11858" s="28"/>
      <c r="E11858" s="28"/>
      <c r="F11858" s="28"/>
      <c r="G11858" s="28"/>
      <c r="H11858" s="28"/>
      <c r="I11858" s="28"/>
      <c r="J11858" s="28"/>
      <c r="K11858" s="28"/>
      <c r="L11858" s="28"/>
      <c r="M11858" s="28"/>
      <c r="N11858" s="28"/>
      <c r="O11858" s="28"/>
      <c r="P11858" s="28"/>
      <c r="Q11858" s="28"/>
      <c r="R11858" s="28"/>
    </row>
    <row r="11859" spans="2:18">
      <c r="B11859" s="28"/>
      <c r="C11859" s="28"/>
      <c r="D11859" s="28"/>
      <c r="E11859" s="28"/>
      <c r="F11859" s="28"/>
      <c r="G11859" s="28"/>
      <c r="H11859" s="28"/>
      <c r="I11859" s="28"/>
      <c r="J11859" s="28"/>
      <c r="K11859" s="28"/>
      <c r="L11859" s="28"/>
      <c r="M11859" s="28"/>
      <c r="N11859" s="28"/>
      <c r="O11859" s="28"/>
      <c r="P11859" s="28"/>
      <c r="Q11859" s="28"/>
      <c r="R11859" s="28"/>
    </row>
    <row r="11860" spans="2:18">
      <c r="B11860" s="28"/>
      <c r="C11860" s="28"/>
      <c r="D11860" s="28"/>
      <c r="E11860" s="28"/>
      <c r="F11860" s="28"/>
      <c r="G11860" s="28"/>
      <c r="H11860" s="28"/>
      <c r="I11860" s="28"/>
      <c r="J11860" s="28"/>
      <c r="K11860" s="28"/>
      <c r="L11860" s="28"/>
      <c r="M11860" s="28"/>
      <c r="N11860" s="28"/>
      <c r="O11860" s="28"/>
      <c r="P11860" s="28"/>
      <c r="Q11860" s="28"/>
      <c r="R11860" s="28"/>
    </row>
    <row r="11861" spans="2:18">
      <c r="B11861" s="28"/>
      <c r="C11861" s="28"/>
      <c r="D11861" s="28"/>
      <c r="E11861" s="28"/>
      <c r="F11861" s="28"/>
      <c r="G11861" s="28"/>
      <c r="H11861" s="28"/>
      <c r="I11861" s="28"/>
      <c r="J11861" s="28"/>
      <c r="K11861" s="28"/>
      <c r="L11861" s="28"/>
      <c r="M11861" s="28"/>
      <c r="N11861" s="28"/>
      <c r="O11861" s="28"/>
      <c r="P11861" s="28"/>
      <c r="Q11861" s="28"/>
      <c r="R11861" s="28"/>
    </row>
    <row r="11862" spans="2:18">
      <c r="B11862" s="28"/>
      <c r="C11862" s="28"/>
      <c r="D11862" s="28"/>
      <c r="E11862" s="28"/>
      <c r="F11862" s="28"/>
      <c r="G11862" s="28"/>
      <c r="H11862" s="28"/>
      <c r="I11862" s="28"/>
      <c r="J11862" s="28"/>
      <c r="K11862" s="28"/>
      <c r="L11862" s="28"/>
      <c r="M11862" s="28"/>
      <c r="N11862" s="28"/>
      <c r="O11862" s="28"/>
      <c r="P11862" s="28"/>
      <c r="Q11862" s="28"/>
      <c r="R11862" s="28"/>
    </row>
    <row r="11863" spans="2:18">
      <c r="B11863" s="28"/>
      <c r="C11863" s="28"/>
      <c r="D11863" s="28"/>
      <c r="E11863" s="28"/>
      <c r="F11863" s="28"/>
      <c r="G11863" s="28"/>
      <c r="H11863" s="28"/>
      <c r="I11863" s="28"/>
      <c r="J11863" s="28"/>
      <c r="K11863" s="28"/>
      <c r="L11863" s="28"/>
      <c r="M11863" s="28"/>
      <c r="N11863" s="28"/>
      <c r="O11863" s="28"/>
      <c r="P11863" s="28"/>
      <c r="Q11863" s="28"/>
      <c r="R11863" s="28"/>
    </row>
    <row r="11864" spans="2:18">
      <c r="B11864" s="28"/>
      <c r="C11864" s="28"/>
      <c r="D11864" s="28"/>
      <c r="E11864" s="28"/>
      <c r="F11864" s="28"/>
      <c r="G11864" s="28"/>
      <c r="H11864" s="28"/>
      <c r="I11864" s="28"/>
      <c r="J11864" s="28"/>
      <c r="K11864" s="28"/>
      <c r="L11864" s="28"/>
      <c r="M11864" s="28"/>
      <c r="N11864" s="28"/>
      <c r="O11864" s="28"/>
      <c r="P11864" s="28"/>
      <c r="Q11864" s="28"/>
      <c r="R11864" s="28"/>
    </row>
    <row r="11865" spans="2:18">
      <c r="B11865" s="28"/>
      <c r="C11865" s="28"/>
      <c r="D11865" s="28"/>
      <c r="E11865" s="28"/>
      <c r="F11865" s="28"/>
      <c r="G11865" s="28"/>
      <c r="H11865" s="28"/>
      <c r="I11865" s="28"/>
      <c r="J11865" s="28"/>
      <c r="K11865" s="28"/>
      <c r="L11865" s="28"/>
      <c r="M11865" s="28"/>
      <c r="N11865" s="28"/>
      <c r="O11865" s="28"/>
      <c r="P11865" s="28"/>
      <c r="Q11865" s="28"/>
      <c r="R11865" s="28"/>
    </row>
    <row r="11866" spans="2:18">
      <c r="B11866" s="28"/>
      <c r="C11866" s="28"/>
      <c r="D11866" s="28"/>
      <c r="E11866" s="28"/>
      <c r="F11866" s="28"/>
      <c r="G11866" s="28"/>
      <c r="H11866" s="28"/>
      <c r="I11866" s="28"/>
      <c r="J11866" s="28"/>
      <c r="K11866" s="28"/>
      <c r="L11866" s="28"/>
      <c r="M11866" s="28"/>
      <c r="N11866" s="28"/>
      <c r="O11866" s="28"/>
      <c r="P11866" s="28"/>
      <c r="Q11866" s="28"/>
      <c r="R11866" s="28"/>
    </row>
    <row r="11867" spans="2:18">
      <c r="B11867" s="28"/>
      <c r="C11867" s="28"/>
      <c r="D11867" s="28"/>
      <c r="E11867" s="28"/>
      <c r="F11867" s="28"/>
      <c r="G11867" s="28"/>
      <c r="H11867" s="28"/>
      <c r="I11867" s="28"/>
      <c r="J11867" s="28"/>
      <c r="K11867" s="28"/>
      <c r="L11867" s="28"/>
      <c r="M11867" s="28"/>
      <c r="N11867" s="28"/>
      <c r="O11867" s="28"/>
      <c r="P11867" s="28"/>
      <c r="Q11867" s="28"/>
      <c r="R11867" s="28"/>
    </row>
    <row r="11868" spans="2:18">
      <c r="B11868" s="28"/>
      <c r="C11868" s="28"/>
      <c r="D11868" s="28"/>
      <c r="E11868" s="28"/>
      <c r="F11868" s="28"/>
      <c r="G11868" s="28"/>
      <c r="H11868" s="28"/>
      <c r="I11868" s="28"/>
      <c r="J11868" s="28"/>
      <c r="K11868" s="28"/>
      <c r="L11868" s="28"/>
      <c r="M11868" s="28"/>
      <c r="N11868" s="28"/>
      <c r="O11868" s="28"/>
      <c r="P11868" s="28"/>
      <c r="Q11868" s="28"/>
      <c r="R11868" s="28"/>
    </row>
    <row r="11869" spans="2:18">
      <c r="B11869" s="28"/>
      <c r="C11869" s="28"/>
      <c r="D11869" s="28"/>
      <c r="E11869" s="28"/>
      <c r="F11869" s="28"/>
      <c r="G11869" s="28"/>
      <c r="H11869" s="28"/>
      <c r="I11869" s="28"/>
      <c r="J11869" s="28"/>
      <c r="K11869" s="28"/>
      <c r="L11869" s="28"/>
      <c r="M11869" s="28"/>
      <c r="N11869" s="28"/>
      <c r="O11869" s="28"/>
      <c r="P11869" s="28"/>
      <c r="Q11869" s="28"/>
      <c r="R11869" s="28"/>
    </row>
    <row r="11870" spans="2:18">
      <c r="B11870" s="28"/>
      <c r="C11870" s="28"/>
      <c r="D11870" s="28"/>
      <c r="E11870" s="28"/>
      <c r="F11870" s="28"/>
      <c r="G11870" s="28"/>
      <c r="H11870" s="28"/>
      <c r="I11870" s="28"/>
      <c r="J11870" s="28"/>
      <c r="K11870" s="28"/>
      <c r="L11870" s="28"/>
      <c r="M11870" s="28"/>
      <c r="N11870" s="28"/>
      <c r="O11870" s="28"/>
      <c r="P11870" s="28"/>
      <c r="Q11870" s="28"/>
      <c r="R11870" s="28"/>
    </row>
    <row r="11871" spans="2:18">
      <c r="B11871" s="28"/>
      <c r="C11871" s="28"/>
      <c r="D11871" s="28"/>
      <c r="E11871" s="28"/>
      <c r="F11871" s="28"/>
      <c r="G11871" s="28"/>
      <c r="H11871" s="28"/>
      <c r="I11871" s="28"/>
      <c r="J11871" s="28"/>
      <c r="K11871" s="28"/>
      <c r="L11871" s="28"/>
      <c r="M11871" s="28"/>
      <c r="N11871" s="28"/>
      <c r="O11871" s="28"/>
      <c r="P11871" s="28"/>
      <c r="Q11871" s="28"/>
      <c r="R11871" s="28"/>
    </row>
    <row r="11872" spans="2:18">
      <c r="B11872" s="28"/>
      <c r="C11872" s="28"/>
      <c r="D11872" s="28"/>
      <c r="E11872" s="28"/>
      <c r="F11872" s="28"/>
      <c r="G11872" s="28"/>
      <c r="H11872" s="28"/>
      <c r="I11872" s="28"/>
      <c r="J11872" s="28"/>
      <c r="K11872" s="28"/>
      <c r="L11872" s="28"/>
      <c r="M11872" s="28"/>
      <c r="N11872" s="28"/>
      <c r="O11872" s="28"/>
      <c r="P11872" s="28"/>
      <c r="Q11872" s="28"/>
      <c r="R11872" s="28"/>
    </row>
    <row r="11873" spans="2:18">
      <c r="B11873" s="28"/>
      <c r="C11873" s="28"/>
      <c r="D11873" s="28"/>
      <c r="E11873" s="28"/>
      <c r="F11873" s="28"/>
      <c r="G11873" s="28"/>
      <c r="H11873" s="28"/>
      <c r="I11873" s="28"/>
      <c r="J11873" s="28"/>
      <c r="K11873" s="28"/>
      <c r="L11873" s="28"/>
      <c r="M11873" s="28"/>
      <c r="N11873" s="28"/>
      <c r="O11873" s="28"/>
      <c r="P11873" s="28"/>
      <c r="Q11873" s="28"/>
      <c r="R11873" s="28"/>
    </row>
    <row r="11874" spans="2:18">
      <c r="B11874" s="28"/>
      <c r="C11874" s="28"/>
      <c r="D11874" s="28"/>
      <c r="E11874" s="28"/>
      <c r="F11874" s="28"/>
      <c r="G11874" s="28"/>
      <c r="H11874" s="28"/>
      <c r="I11874" s="28"/>
      <c r="J11874" s="28"/>
      <c r="K11874" s="28"/>
      <c r="L11874" s="28"/>
      <c r="M11874" s="28"/>
      <c r="N11874" s="28"/>
      <c r="O11874" s="28"/>
      <c r="P11874" s="28"/>
      <c r="Q11874" s="28"/>
      <c r="R11874" s="28"/>
    </row>
    <row r="11875" spans="2:18">
      <c r="B11875" s="28"/>
      <c r="C11875" s="28"/>
      <c r="D11875" s="28"/>
      <c r="E11875" s="28"/>
      <c r="F11875" s="28"/>
      <c r="G11875" s="28"/>
      <c r="H11875" s="28"/>
      <c r="I11875" s="28"/>
      <c r="J11875" s="28"/>
      <c r="K11875" s="28"/>
      <c r="L11875" s="28"/>
      <c r="M11875" s="28"/>
      <c r="N11875" s="28"/>
      <c r="O11875" s="28"/>
      <c r="P11875" s="28"/>
      <c r="Q11875" s="28"/>
      <c r="R11875" s="28"/>
    </row>
    <row r="11876" spans="2:18">
      <c r="B11876" s="28"/>
      <c r="C11876" s="28"/>
      <c r="D11876" s="28"/>
      <c r="E11876" s="28"/>
      <c r="F11876" s="28"/>
      <c r="G11876" s="28"/>
      <c r="H11876" s="28"/>
      <c r="I11876" s="28"/>
      <c r="J11876" s="28"/>
      <c r="K11876" s="28"/>
      <c r="L11876" s="28"/>
      <c r="M11876" s="28"/>
      <c r="N11876" s="28"/>
      <c r="O11876" s="28"/>
      <c r="P11876" s="28"/>
      <c r="Q11876" s="28"/>
      <c r="R11876" s="28"/>
    </row>
    <row r="11877" spans="2:18">
      <c r="B11877" s="28"/>
      <c r="C11877" s="28"/>
      <c r="D11877" s="28"/>
      <c r="E11877" s="28"/>
      <c r="F11877" s="28"/>
      <c r="G11877" s="28"/>
      <c r="H11877" s="28"/>
      <c r="I11877" s="28"/>
      <c r="J11877" s="28"/>
      <c r="K11877" s="28"/>
      <c r="L11877" s="28"/>
      <c r="M11877" s="28"/>
      <c r="N11877" s="28"/>
      <c r="O11877" s="28"/>
      <c r="P11877" s="28"/>
      <c r="Q11877" s="28"/>
      <c r="R11877" s="28"/>
    </row>
    <row r="11878" spans="2:18">
      <c r="B11878" s="28"/>
      <c r="C11878" s="28"/>
      <c r="D11878" s="28"/>
      <c r="E11878" s="28"/>
      <c r="F11878" s="28"/>
      <c r="G11878" s="28"/>
      <c r="H11878" s="28"/>
      <c r="I11878" s="28"/>
      <c r="J11878" s="28"/>
      <c r="K11878" s="28"/>
      <c r="L11878" s="28"/>
      <c r="M11878" s="28"/>
      <c r="N11878" s="28"/>
      <c r="O11878" s="28"/>
      <c r="P11878" s="28"/>
      <c r="Q11878" s="28"/>
      <c r="R11878" s="28"/>
    </row>
    <row r="11879" spans="2:18">
      <c r="B11879" s="28"/>
      <c r="C11879" s="28"/>
      <c r="D11879" s="28"/>
      <c r="E11879" s="28"/>
      <c r="F11879" s="28"/>
      <c r="G11879" s="28"/>
      <c r="H11879" s="28"/>
      <c r="I11879" s="28"/>
      <c r="J11879" s="28"/>
      <c r="K11879" s="28"/>
      <c r="L11879" s="28"/>
      <c r="M11879" s="28"/>
      <c r="N11879" s="28"/>
      <c r="O11879" s="28"/>
      <c r="P11879" s="28"/>
      <c r="Q11879" s="28"/>
      <c r="R11879" s="28"/>
    </row>
    <row r="11880" spans="2:18">
      <c r="B11880" s="28"/>
      <c r="C11880" s="28"/>
      <c r="D11880" s="28"/>
      <c r="E11880" s="28"/>
      <c r="F11880" s="28"/>
      <c r="G11880" s="28"/>
      <c r="H11880" s="28"/>
      <c r="I11880" s="28"/>
      <c r="J11880" s="28"/>
      <c r="K11880" s="28"/>
      <c r="L11880" s="28"/>
      <c r="M11880" s="28"/>
      <c r="N11880" s="28"/>
      <c r="O11880" s="28"/>
      <c r="P11880" s="28"/>
      <c r="Q11880" s="28"/>
      <c r="R11880" s="28"/>
    </row>
    <row r="11881" spans="2:18">
      <c r="B11881" s="28"/>
      <c r="C11881" s="28"/>
      <c r="D11881" s="28"/>
      <c r="E11881" s="28"/>
      <c r="F11881" s="28"/>
      <c r="G11881" s="28"/>
      <c r="H11881" s="28"/>
      <c r="I11881" s="28"/>
      <c r="J11881" s="28"/>
      <c r="K11881" s="28"/>
      <c r="L11881" s="28"/>
      <c r="M11881" s="28"/>
      <c r="N11881" s="28"/>
      <c r="O11881" s="28"/>
      <c r="P11881" s="28"/>
      <c r="Q11881" s="28"/>
      <c r="R11881" s="28"/>
    </row>
    <row r="11882" spans="2:18">
      <c r="B11882" s="28"/>
      <c r="C11882" s="28"/>
      <c r="D11882" s="28"/>
      <c r="E11882" s="28"/>
      <c r="F11882" s="28"/>
      <c r="G11882" s="28"/>
      <c r="H11882" s="28"/>
      <c r="I11882" s="28"/>
      <c r="J11882" s="28"/>
      <c r="K11882" s="28"/>
      <c r="L11882" s="28"/>
      <c r="M11882" s="28"/>
      <c r="N11882" s="28"/>
      <c r="O11882" s="28"/>
      <c r="P11882" s="28"/>
      <c r="Q11882" s="28"/>
      <c r="R11882" s="28"/>
    </row>
    <row r="11883" spans="2:18">
      <c r="B11883" s="28"/>
      <c r="C11883" s="28"/>
      <c r="D11883" s="28"/>
      <c r="E11883" s="28"/>
      <c r="F11883" s="28"/>
      <c r="G11883" s="28"/>
      <c r="H11883" s="28"/>
      <c r="I11883" s="28"/>
      <c r="J11883" s="28"/>
      <c r="K11883" s="28"/>
      <c r="L11883" s="28"/>
      <c r="M11883" s="28"/>
      <c r="N11883" s="28"/>
      <c r="O11883" s="28"/>
      <c r="P11883" s="28"/>
      <c r="Q11883" s="28"/>
      <c r="R11883" s="28"/>
    </row>
    <row r="11884" spans="2:18">
      <c r="B11884" s="28"/>
      <c r="C11884" s="28"/>
      <c r="D11884" s="28"/>
      <c r="E11884" s="28"/>
      <c r="F11884" s="28"/>
      <c r="G11884" s="28"/>
      <c r="H11884" s="28"/>
      <c r="I11884" s="28"/>
      <c r="J11884" s="28"/>
      <c r="K11884" s="28"/>
      <c r="L11884" s="28"/>
      <c r="M11884" s="28"/>
      <c r="N11884" s="28"/>
      <c r="O11884" s="28"/>
      <c r="P11884" s="28"/>
      <c r="Q11884" s="28"/>
      <c r="R11884" s="28"/>
    </row>
    <row r="11885" spans="2:18">
      <c r="B11885" s="28"/>
      <c r="C11885" s="28"/>
      <c r="D11885" s="28"/>
      <c r="E11885" s="28"/>
      <c r="F11885" s="28"/>
      <c r="G11885" s="28"/>
      <c r="H11885" s="28"/>
      <c r="I11885" s="28"/>
      <c r="J11885" s="28"/>
      <c r="K11885" s="28"/>
      <c r="L11885" s="28"/>
      <c r="M11885" s="28"/>
      <c r="N11885" s="28"/>
      <c r="O11885" s="28"/>
      <c r="P11885" s="28"/>
      <c r="Q11885" s="28"/>
      <c r="R11885" s="28"/>
    </row>
    <row r="11886" spans="2:18">
      <c r="B11886" s="28"/>
      <c r="C11886" s="28"/>
      <c r="D11886" s="28"/>
      <c r="E11886" s="28"/>
      <c r="F11886" s="28"/>
      <c r="G11886" s="28"/>
      <c r="H11886" s="28"/>
      <c r="I11886" s="28"/>
      <c r="J11886" s="28"/>
      <c r="K11886" s="28"/>
      <c r="L11886" s="28"/>
      <c r="M11886" s="28"/>
      <c r="N11886" s="28"/>
      <c r="O11886" s="28"/>
      <c r="P11886" s="28"/>
      <c r="Q11886" s="28"/>
      <c r="R11886" s="28"/>
    </row>
    <row r="11887" spans="2:18">
      <c r="B11887" s="28"/>
      <c r="C11887" s="28"/>
      <c r="D11887" s="28"/>
      <c r="E11887" s="28"/>
      <c r="F11887" s="28"/>
      <c r="G11887" s="28"/>
      <c r="H11887" s="28"/>
      <c r="I11887" s="28"/>
      <c r="J11887" s="28"/>
      <c r="K11887" s="28"/>
      <c r="L11887" s="28"/>
      <c r="M11887" s="28"/>
      <c r="N11887" s="28"/>
      <c r="O11887" s="28"/>
      <c r="P11887" s="28"/>
      <c r="Q11887" s="28"/>
      <c r="R11887" s="28"/>
    </row>
    <row r="11888" spans="2:18">
      <c r="B11888" s="28"/>
      <c r="C11888" s="28"/>
      <c r="D11888" s="28"/>
      <c r="E11888" s="28"/>
      <c r="F11888" s="28"/>
      <c r="G11888" s="28"/>
      <c r="H11888" s="28"/>
      <c r="I11888" s="28"/>
      <c r="J11888" s="28"/>
      <c r="K11888" s="28"/>
      <c r="L11888" s="28"/>
      <c r="M11888" s="28"/>
      <c r="N11888" s="28"/>
      <c r="O11888" s="28"/>
      <c r="P11888" s="28"/>
      <c r="Q11888" s="28"/>
      <c r="R11888" s="28"/>
    </row>
    <row r="11889" spans="2:18">
      <c r="B11889" s="28"/>
      <c r="C11889" s="28"/>
      <c r="D11889" s="28"/>
      <c r="E11889" s="28"/>
      <c r="F11889" s="28"/>
      <c r="G11889" s="28"/>
      <c r="H11889" s="28"/>
      <c r="I11889" s="28"/>
      <c r="J11889" s="28"/>
      <c r="K11889" s="28"/>
      <c r="L11889" s="28"/>
      <c r="M11889" s="28"/>
      <c r="N11889" s="28"/>
      <c r="O11889" s="28"/>
      <c r="P11889" s="28"/>
      <c r="Q11889" s="28"/>
      <c r="R11889" s="28"/>
    </row>
    <row r="11890" spans="2:18">
      <c r="B11890" s="28"/>
      <c r="C11890" s="28"/>
      <c r="D11890" s="28"/>
      <c r="E11890" s="28"/>
      <c r="F11890" s="28"/>
      <c r="G11890" s="28"/>
      <c r="H11890" s="28"/>
      <c r="I11890" s="28"/>
      <c r="J11890" s="28"/>
      <c r="K11890" s="28"/>
      <c r="L11890" s="28"/>
      <c r="M11890" s="28"/>
      <c r="N11890" s="28"/>
      <c r="O11890" s="28"/>
      <c r="P11890" s="28"/>
      <c r="Q11890" s="28"/>
      <c r="R11890" s="28"/>
    </row>
    <row r="11891" spans="2:18">
      <c r="B11891" s="28"/>
      <c r="C11891" s="28"/>
      <c r="D11891" s="28"/>
      <c r="E11891" s="28"/>
      <c r="F11891" s="28"/>
      <c r="G11891" s="28"/>
      <c r="H11891" s="28"/>
      <c r="I11891" s="28"/>
      <c r="J11891" s="28"/>
      <c r="K11891" s="28"/>
      <c r="L11891" s="28"/>
      <c r="M11891" s="28"/>
      <c r="N11891" s="28"/>
      <c r="O11891" s="28"/>
      <c r="P11891" s="28"/>
      <c r="Q11891" s="28"/>
      <c r="R11891" s="28"/>
    </row>
    <row r="11892" spans="2:18">
      <c r="B11892" s="28"/>
      <c r="C11892" s="28"/>
      <c r="D11892" s="28"/>
      <c r="E11892" s="28"/>
      <c r="F11892" s="28"/>
      <c r="G11892" s="28"/>
      <c r="H11892" s="28"/>
      <c r="I11892" s="28"/>
      <c r="J11892" s="28"/>
      <c r="K11892" s="28"/>
      <c r="L11892" s="28"/>
      <c r="M11892" s="28"/>
      <c r="N11892" s="28"/>
      <c r="O11892" s="28"/>
      <c r="P11892" s="28"/>
      <c r="Q11892" s="28"/>
      <c r="R11892" s="28"/>
    </row>
    <row r="11893" spans="2:18">
      <c r="B11893" s="28"/>
      <c r="C11893" s="28"/>
      <c r="D11893" s="28"/>
      <c r="E11893" s="28"/>
      <c r="F11893" s="28"/>
      <c r="G11893" s="28"/>
      <c r="H11893" s="28"/>
      <c r="I11893" s="28"/>
      <c r="J11893" s="28"/>
      <c r="K11893" s="28"/>
      <c r="L11893" s="28"/>
      <c r="M11893" s="28"/>
      <c r="N11893" s="28"/>
      <c r="O11893" s="28"/>
      <c r="P11893" s="28"/>
      <c r="Q11893" s="28"/>
      <c r="R11893" s="28"/>
    </row>
    <row r="11894" spans="2:18">
      <c r="B11894" s="28"/>
      <c r="C11894" s="28"/>
      <c r="D11894" s="28"/>
      <c r="E11894" s="28"/>
      <c r="F11894" s="28"/>
      <c r="G11894" s="28"/>
      <c r="H11894" s="28"/>
      <c r="I11894" s="28"/>
      <c r="J11894" s="28"/>
      <c r="K11894" s="28"/>
      <c r="L11894" s="28"/>
      <c r="M11894" s="28"/>
      <c r="N11894" s="28"/>
      <c r="O11894" s="28"/>
      <c r="P11894" s="28"/>
      <c r="Q11894" s="28"/>
      <c r="R11894" s="28"/>
    </row>
    <row r="11895" spans="2:18">
      <c r="B11895" s="28"/>
      <c r="C11895" s="28"/>
      <c r="D11895" s="28"/>
      <c r="E11895" s="28"/>
      <c r="F11895" s="28"/>
      <c r="G11895" s="28"/>
      <c r="H11895" s="28"/>
      <c r="I11895" s="28"/>
      <c r="J11895" s="28"/>
      <c r="K11895" s="28"/>
      <c r="L11895" s="28"/>
      <c r="M11895" s="28"/>
      <c r="N11895" s="28"/>
      <c r="O11895" s="28"/>
      <c r="P11895" s="28"/>
      <c r="Q11895" s="28"/>
      <c r="R11895" s="28"/>
    </row>
    <row r="11896" spans="2:18">
      <c r="B11896" s="28"/>
      <c r="C11896" s="28"/>
      <c r="D11896" s="28"/>
      <c r="E11896" s="28"/>
      <c r="F11896" s="28"/>
      <c r="G11896" s="28"/>
      <c r="H11896" s="28"/>
      <c r="I11896" s="28"/>
      <c r="J11896" s="28"/>
      <c r="K11896" s="28"/>
      <c r="L11896" s="28"/>
      <c r="M11896" s="28"/>
      <c r="N11896" s="28"/>
      <c r="O11896" s="28"/>
      <c r="P11896" s="28"/>
      <c r="Q11896" s="28"/>
      <c r="R11896" s="28"/>
    </row>
    <row r="11897" spans="2:18">
      <c r="B11897" s="28"/>
      <c r="C11897" s="28"/>
      <c r="D11897" s="28"/>
      <c r="E11897" s="28"/>
      <c r="F11897" s="28"/>
      <c r="G11897" s="28"/>
      <c r="H11897" s="28"/>
      <c r="I11897" s="28"/>
      <c r="J11897" s="28"/>
      <c r="K11897" s="28"/>
      <c r="L11897" s="28"/>
      <c r="M11897" s="28"/>
      <c r="N11897" s="28"/>
      <c r="O11897" s="28"/>
      <c r="P11897" s="28"/>
      <c r="Q11897" s="28"/>
      <c r="R11897" s="28"/>
    </row>
    <row r="11898" spans="2:18">
      <c r="B11898" s="28"/>
      <c r="C11898" s="28"/>
      <c r="D11898" s="28"/>
      <c r="E11898" s="28"/>
      <c r="F11898" s="28"/>
      <c r="G11898" s="28"/>
      <c r="H11898" s="28"/>
      <c r="I11898" s="28"/>
      <c r="J11898" s="28"/>
      <c r="K11898" s="28"/>
      <c r="L11898" s="28"/>
      <c r="M11898" s="28"/>
      <c r="N11898" s="28"/>
      <c r="O11898" s="28"/>
      <c r="P11898" s="28"/>
      <c r="Q11898" s="28"/>
      <c r="R11898" s="28"/>
    </row>
    <row r="11899" spans="2:18">
      <c r="B11899" s="28"/>
      <c r="C11899" s="28"/>
      <c r="D11899" s="28"/>
      <c r="E11899" s="28"/>
      <c r="F11899" s="28"/>
      <c r="G11899" s="28"/>
      <c r="H11899" s="28"/>
      <c r="I11899" s="28"/>
      <c r="J11899" s="28"/>
      <c r="K11899" s="28"/>
      <c r="L11899" s="28"/>
      <c r="M11899" s="28"/>
      <c r="N11899" s="28"/>
      <c r="O11899" s="28"/>
      <c r="P11899" s="28"/>
      <c r="Q11899" s="28"/>
      <c r="R11899" s="28"/>
    </row>
    <row r="11900" spans="2:18">
      <c r="B11900" s="28"/>
      <c r="C11900" s="28"/>
      <c r="D11900" s="28"/>
      <c r="E11900" s="28"/>
      <c r="F11900" s="28"/>
      <c r="G11900" s="28"/>
      <c r="H11900" s="28"/>
      <c r="I11900" s="28"/>
      <c r="J11900" s="28"/>
      <c r="K11900" s="28"/>
      <c r="L11900" s="28"/>
      <c r="M11900" s="28"/>
      <c r="N11900" s="28"/>
      <c r="O11900" s="28"/>
      <c r="P11900" s="28"/>
      <c r="Q11900" s="28"/>
      <c r="R11900" s="28"/>
    </row>
    <row r="11901" spans="2:18">
      <c r="B11901" s="28"/>
      <c r="C11901" s="28"/>
      <c r="D11901" s="28"/>
      <c r="E11901" s="28"/>
      <c r="F11901" s="28"/>
      <c r="G11901" s="28"/>
      <c r="H11901" s="28"/>
      <c r="I11901" s="28"/>
      <c r="J11901" s="28"/>
      <c r="K11901" s="28"/>
      <c r="L11901" s="28"/>
      <c r="M11901" s="28"/>
      <c r="N11901" s="28"/>
      <c r="O11901" s="28"/>
      <c r="P11901" s="28"/>
      <c r="Q11901" s="28"/>
      <c r="R11901" s="28"/>
    </row>
    <row r="11902" spans="2:18">
      <c r="B11902" s="28"/>
      <c r="C11902" s="28"/>
      <c r="D11902" s="28"/>
      <c r="E11902" s="28"/>
      <c r="F11902" s="28"/>
      <c r="G11902" s="28"/>
      <c r="H11902" s="28"/>
      <c r="I11902" s="28"/>
      <c r="J11902" s="28"/>
      <c r="K11902" s="28"/>
      <c r="L11902" s="28"/>
      <c r="M11902" s="28"/>
      <c r="N11902" s="28"/>
      <c r="O11902" s="28"/>
      <c r="P11902" s="28"/>
      <c r="Q11902" s="28"/>
      <c r="R11902" s="28"/>
    </row>
    <row r="11903" spans="2:18">
      <c r="B11903" s="28"/>
      <c r="C11903" s="28"/>
      <c r="D11903" s="28"/>
      <c r="E11903" s="28"/>
      <c r="F11903" s="28"/>
      <c r="G11903" s="28"/>
      <c r="H11903" s="28"/>
      <c r="I11903" s="28"/>
      <c r="J11903" s="28"/>
      <c r="K11903" s="28"/>
      <c r="L11903" s="28"/>
      <c r="M11903" s="28"/>
      <c r="N11903" s="28"/>
      <c r="O11903" s="28"/>
      <c r="P11903" s="28"/>
      <c r="Q11903" s="28"/>
      <c r="R11903" s="28"/>
    </row>
    <row r="11904" spans="2:18">
      <c r="B11904" s="28"/>
      <c r="C11904" s="28"/>
      <c r="D11904" s="28"/>
      <c r="E11904" s="28"/>
      <c r="F11904" s="28"/>
      <c r="G11904" s="28"/>
      <c r="H11904" s="28"/>
      <c r="I11904" s="28"/>
      <c r="J11904" s="28"/>
      <c r="K11904" s="28"/>
      <c r="L11904" s="28"/>
      <c r="M11904" s="28"/>
      <c r="N11904" s="28"/>
      <c r="O11904" s="28"/>
      <c r="P11904" s="28"/>
      <c r="Q11904" s="28"/>
      <c r="R11904" s="28"/>
    </row>
    <row r="11905" spans="2:18">
      <c r="B11905" s="28"/>
      <c r="C11905" s="28"/>
      <c r="D11905" s="28"/>
      <c r="E11905" s="28"/>
      <c r="F11905" s="28"/>
      <c r="G11905" s="28"/>
      <c r="H11905" s="28"/>
      <c r="I11905" s="28"/>
      <c r="J11905" s="28"/>
      <c r="K11905" s="28"/>
      <c r="L11905" s="28"/>
      <c r="M11905" s="28"/>
      <c r="N11905" s="28"/>
      <c r="O11905" s="28"/>
      <c r="P11905" s="28"/>
      <c r="Q11905" s="28"/>
      <c r="R11905" s="28"/>
    </row>
    <row r="11906" spans="2:18">
      <c r="B11906" s="28"/>
      <c r="C11906" s="28"/>
      <c r="D11906" s="28"/>
      <c r="E11906" s="28"/>
      <c r="F11906" s="28"/>
      <c r="G11906" s="28"/>
      <c r="H11906" s="28"/>
      <c r="I11906" s="28"/>
      <c r="J11906" s="28"/>
      <c r="K11906" s="28"/>
      <c r="L11906" s="28"/>
      <c r="M11906" s="28"/>
      <c r="N11906" s="28"/>
      <c r="O11906" s="28"/>
      <c r="P11906" s="28"/>
      <c r="Q11906" s="28"/>
      <c r="R11906" s="28"/>
    </row>
    <row r="11907" spans="2:18">
      <c r="B11907" s="28"/>
      <c r="C11907" s="28"/>
      <c r="D11907" s="28"/>
      <c r="E11907" s="28"/>
      <c r="F11907" s="28"/>
      <c r="G11907" s="28"/>
      <c r="H11907" s="28"/>
      <c r="I11907" s="28"/>
      <c r="J11907" s="28"/>
      <c r="K11907" s="28"/>
      <c r="L11907" s="28"/>
      <c r="M11907" s="28"/>
      <c r="N11907" s="28"/>
      <c r="O11907" s="28"/>
      <c r="P11907" s="28"/>
      <c r="Q11907" s="28"/>
      <c r="R11907" s="28"/>
    </row>
    <row r="11908" spans="2:18">
      <c r="B11908" s="28"/>
      <c r="C11908" s="28"/>
      <c r="D11908" s="28"/>
      <c r="E11908" s="28"/>
      <c r="F11908" s="28"/>
      <c r="G11908" s="28"/>
      <c r="H11908" s="28"/>
      <c r="I11908" s="28"/>
      <c r="J11908" s="28"/>
      <c r="K11908" s="28"/>
      <c r="L11908" s="28"/>
      <c r="M11908" s="28"/>
      <c r="N11908" s="28"/>
      <c r="O11908" s="28"/>
      <c r="P11908" s="28"/>
      <c r="Q11908" s="28"/>
      <c r="R11908" s="28"/>
    </row>
    <row r="11909" spans="2:18">
      <c r="B11909" s="28"/>
      <c r="C11909" s="28"/>
      <c r="D11909" s="28"/>
      <c r="E11909" s="28"/>
      <c r="F11909" s="28"/>
      <c r="G11909" s="28"/>
      <c r="H11909" s="28"/>
      <c r="I11909" s="28"/>
      <c r="J11909" s="28"/>
      <c r="K11909" s="28"/>
      <c r="L11909" s="28"/>
      <c r="M11909" s="28"/>
      <c r="N11909" s="28"/>
      <c r="O11909" s="28"/>
      <c r="P11909" s="28"/>
      <c r="Q11909" s="28"/>
      <c r="R11909" s="28"/>
    </row>
    <row r="11910" spans="2:18">
      <c r="B11910" s="28"/>
      <c r="C11910" s="28"/>
      <c r="D11910" s="28"/>
      <c r="E11910" s="28"/>
      <c r="F11910" s="28"/>
      <c r="G11910" s="28"/>
      <c r="H11910" s="28"/>
      <c r="I11910" s="28"/>
      <c r="J11910" s="28"/>
      <c r="K11910" s="28"/>
      <c r="L11910" s="28"/>
      <c r="M11910" s="28"/>
      <c r="N11910" s="28"/>
      <c r="O11910" s="28"/>
      <c r="P11910" s="28"/>
      <c r="Q11910" s="28"/>
      <c r="R11910" s="28"/>
    </row>
    <row r="11911" spans="2:18">
      <c r="B11911" s="28"/>
      <c r="C11911" s="28"/>
      <c r="D11911" s="28"/>
      <c r="E11911" s="28"/>
      <c r="F11911" s="28"/>
      <c r="G11911" s="28"/>
      <c r="H11911" s="28"/>
      <c r="I11911" s="28"/>
      <c r="J11911" s="28"/>
      <c r="K11911" s="28"/>
      <c r="L11911" s="28"/>
      <c r="M11911" s="28"/>
      <c r="N11911" s="28"/>
      <c r="O11911" s="28"/>
      <c r="P11911" s="28"/>
      <c r="Q11911" s="28"/>
      <c r="R11911" s="28"/>
    </row>
    <row r="11912" spans="2:18">
      <c r="B11912" s="28"/>
      <c r="C11912" s="28"/>
      <c r="D11912" s="28"/>
      <c r="E11912" s="28"/>
      <c r="F11912" s="28"/>
      <c r="G11912" s="28"/>
      <c r="H11912" s="28"/>
      <c r="I11912" s="28"/>
      <c r="J11912" s="28"/>
      <c r="K11912" s="28"/>
      <c r="L11912" s="28"/>
      <c r="M11912" s="28"/>
      <c r="N11912" s="28"/>
      <c r="O11912" s="28"/>
      <c r="P11912" s="28"/>
      <c r="Q11912" s="28"/>
      <c r="R11912" s="28"/>
    </row>
    <row r="11913" spans="2:18">
      <c r="B11913" s="28"/>
      <c r="C11913" s="28"/>
      <c r="D11913" s="28"/>
      <c r="E11913" s="28"/>
      <c r="F11913" s="28"/>
      <c r="G11913" s="28"/>
      <c r="H11913" s="28"/>
      <c r="I11913" s="28"/>
      <c r="J11913" s="28"/>
      <c r="K11913" s="28"/>
      <c r="L11913" s="28"/>
      <c r="M11913" s="28"/>
      <c r="N11913" s="28"/>
      <c r="O11913" s="28"/>
      <c r="P11913" s="28"/>
      <c r="Q11913" s="28"/>
      <c r="R11913" s="28"/>
    </row>
    <row r="11914" spans="2:18">
      <c r="B11914" s="28"/>
      <c r="C11914" s="28"/>
      <c r="D11914" s="28"/>
      <c r="E11914" s="28"/>
      <c r="F11914" s="28"/>
      <c r="G11914" s="28"/>
      <c r="H11914" s="28"/>
      <c r="I11914" s="28"/>
      <c r="J11914" s="28"/>
      <c r="K11914" s="28"/>
      <c r="L11914" s="28"/>
      <c r="M11914" s="28"/>
      <c r="N11914" s="28"/>
      <c r="O11914" s="28"/>
      <c r="P11914" s="28"/>
      <c r="Q11914" s="28"/>
      <c r="R11914" s="28"/>
    </row>
    <row r="11915" spans="2:18">
      <c r="B11915" s="28"/>
      <c r="C11915" s="28"/>
      <c r="D11915" s="28"/>
      <c r="E11915" s="28"/>
      <c r="F11915" s="28"/>
      <c r="G11915" s="28"/>
      <c r="H11915" s="28"/>
      <c r="I11915" s="28"/>
      <c r="J11915" s="28"/>
      <c r="K11915" s="28"/>
      <c r="L11915" s="28"/>
      <c r="M11915" s="28"/>
      <c r="N11915" s="28"/>
      <c r="O11915" s="28"/>
      <c r="P11915" s="28"/>
      <c r="Q11915" s="28"/>
      <c r="R11915" s="28"/>
    </row>
    <row r="11916" spans="2:18">
      <c r="B11916" s="28"/>
      <c r="C11916" s="28"/>
      <c r="D11916" s="28"/>
      <c r="E11916" s="28"/>
      <c r="F11916" s="28"/>
      <c r="G11916" s="28"/>
      <c r="H11916" s="28"/>
      <c r="I11916" s="28"/>
      <c r="J11916" s="28"/>
      <c r="K11916" s="28"/>
      <c r="L11916" s="28"/>
      <c r="M11916" s="28"/>
      <c r="N11916" s="28"/>
      <c r="O11916" s="28"/>
      <c r="P11916" s="28"/>
      <c r="Q11916" s="28"/>
      <c r="R11916" s="28"/>
    </row>
    <row r="11917" spans="2:18">
      <c r="B11917" s="28"/>
      <c r="C11917" s="28"/>
      <c r="D11917" s="28"/>
      <c r="E11917" s="28"/>
      <c r="F11917" s="28"/>
      <c r="G11917" s="28"/>
      <c r="H11917" s="28"/>
      <c r="I11917" s="28"/>
      <c r="J11917" s="28"/>
      <c r="K11917" s="28"/>
      <c r="L11917" s="28"/>
      <c r="M11917" s="28"/>
      <c r="N11917" s="28"/>
      <c r="O11917" s="28"/>
      <c r="P11917" s="28"/>
      <c r="Q11917" s="28"/>
      <c r="R11917" s="28"/>
    </row>
    <row r="11918" spans="2:18">
      <c r="B11918" s="28"/>
      <c r="C11918" s="28"/>
      <c r="D11918" s="28"/>
      <c r="E11918" s="28"/>
      <c r="F11918" s="28"/>
      <c r="G11918" s="28"/>
      <c r="H11918" s="28"/>
      <c r="I11918" s="28"/>
      <c r="J11918" s="28"/>
      <c r="K11918" s="28"/>
      <c r="L11918" s="28"/>
      <c r="M11918" s="28"/>
      <c r="N11918" s="28"/>
      <c r="O11918" s="28"/>
      <c r="P11918" s="28"/>
      <c r="Q11918" s="28"/>
      <c r="R11918" s="28"/>
    </row>
    <row r="11919" spans="2:18">
      <c r="B11919" s="28"/>
      <c r="C11919" s="28"/>
      <c r="D11919" s="28"/>
      <c r="E11919" s="28"/>
      <c r="F11919" s="28"/>
      <c r="G11919" s="28"/>
      <c r="H11919" s="28"/>
      <c r="I11919" s="28"/>
      <c r="J11919" s="28"/>
      <c r="K11919" s="28"/>
      <c r="L11919" s="28"/>
      <c r="M11919" s="28"/>
      <c r="N11919" s="28"/>
      <c r="O11919" s="28"/>
      <c r="P11919" s="28"/>
      <c r="Q11919" s="28"/>
      <c r="R11919" s="28"/>
    </row>
    <row r="11920" spans="2:18">
      <c r="B11920" s="28"/>
      <c r="C11920" s="28"/>
      <c r="D11920" s="28"/>
      <c r="E11920" s="28"/>
      <c r="F11920" s="28"/>
      <c r="G11920" s="28"/>
      <c r="H11920" s="28"/>
      <c r="I11920" s="28"/>
      <c r="J11920" s="28"/>
      <c r="K11920" s="28"/>
      <c r="L11920" s="28"/>
      <c r="M11920" s="28"/>
      <c r="N11920" s="28"/>
      <c r="O11920" s="28"/>
      <c r="P11920" s="28"/>
      <c r="Q11920" s="28"/>
      <c r="R11920" s="28"/>
    </row>
    <row r="11921" spans="2:18">
      <c r="B11921" s="28"/>
      <c r="C11921" s="28"/>
      <c r="D11921" s="28"/>
      <c r="E11921" s="28"/>
      <c r="F11921" s="28"/>
      <c r="G11921" s="28"/>
      <c r="H11921" s="28"/>
      <c r="I11921" s="28"/>
      <c r="J11921" s="28"/>
      <c r="K11921" s="28"/>
      <c r="L11921" s="28"/>
      <c r="M11921" s="28"/>
      <c r="N11921" s="28"/>
      <c r="O11921" s="28"/>
      <c r="P11921" s="28"/>
      <c r="Q11921" s="28"/>
      <c r="R11921" s="28"/>
    </row>
    <row r="11922" spans="2:18">
      <c r="B11922" s="28"/>
      <c r="C11922" s="28"/>
      <c r="D11922" s="28"/>
      <c r="E11922" s="28"/>
      <c r="F11922" s="28"/>
      <c r="G11922" s="28"/>
      <c r="H11922" s="28"/>
      <c r="I11922" s="28"/>
      <c r="J11922" s="28"/>
      <c r="K11922" s="28"/>
      <c r="L11922" s="28"/>
      <c r="M11922" s="28"/>
      <c r="N11922" s="28"/>
      <c r="O11922" s="28"/>
      <c r="P11922" s="28"/>
      <c r="Q11922" s="28"/>
      <c r="R11922" s="28"/>
    </row>
    <row r="11923" spans="2:18">
      <c r="B11923" s="28"/>
      <c r="C11923" s="28"/>
      <c r="D11923" s="28"/>
      <c r="E11923" s="28"/>
      <c r="F11923" s="28"/>
      <c r="G11923" s="28"/>
      <c r="H11923" s="28"/>
      <c r="I11923" s="28"/>
      <c r="J11923" s="28"/>
      <c r="K11923" s="28"/>
      <c r="L11923" s="28"/>
      <c r="M11923" s="28"/>
      <c r="N11923" s="28"/>
      <c r="O11923" s="28"/>
      <c r="P11923" s="28"/>
      <c r="Q11923" s="28"/>
      <c r="R11923" s="28"/>
    </row>
    <row r="11924" spans="2:18">
      <c r="B11924" s="28"/>
      <c r="C11924" s="28"/>
      <c r="D11924" s="28"/>
      <c r="E11924" s="28"/>
      <c r="F11924" s="28"/>
      <c r="G11924" s="28"/>
      <c r="H11924" s="28"/>
      <c r="I11924" s="28"/>
      <c r="J11924" s="28"/>
      <c r="K11924" s="28"/>
      <c r="L11924" s="28"/>
      <c r="M11924" s="28"/>
      <c r="N11924" s="28"/>
      <c r="O11924" s="28"/>
      <c r="P11924" s="28"/>
      <c r="Q11924" s="28"/>
      <c r="R11924" s="28"/>
    </row>
    <row r="11925" spans="2:18">
      <c r="B11925" s="28"/>
      <c r="C11925" s="28"/>
      <c r="D11925" s="28"/>
      <c r="E11925" s="28"/>
      <c r="F11925" s="28"/>
      <c r="G11925" s="28"/>
      <c r="H11925" s="28"/>
      <c r="I11925" s="28"/>
      <c r="J11925" s="28"/>
      <c r="K11925" s="28"/>
      <c r="L11925" s="28"/>
      <c r="M11925" s="28"/>
      <c r="N11925" s="28"/>
      <c r="O11925" s="28"/>
      <c r="P11925" s="28"/>
      <c r="Q11925" s="28"/>
      <c r="R11925" s="28"/>
    </row>
    <row r="11926" spans="2:18">
      <c r="B11926" s="28"/>
      <c r="C11926" s="28"/>
      <c r="D11926" s="28"/>
      <c r="E11926" s="28"/>
      <c r="F11926" s="28"/>
      <c r="G11926" s="28"/>
      <c r="H11926" s="28"/>
      <c r="I11926" s="28"/>
      <c r="J11926" s="28"/>
      <c r="K11926" s="28"/>
      <c r="L11926" s="28"/>
      <c r="M11926" s="28"/>
      <c r="N11926" s="28"/>
      <c r="O11926" s="28"/>
      <c r="P11926" s="28"/>
      <c r="Q11926" s="28"/>
      <c r="R11926" s="28"/>
    </row>
    <row r="11927" spans="2:18">
      <c r="B11927" s="28"/>
      <c r="C11927" s="28"/>
      <c r="D11927" s="28"/>
      <c r="E11927" s="28"/>
      <c r="F11927" s="28"/>
      <c r="G11927" s="28"/>
      <c r="H11927" s="28"/>
      <c r="I11927" s="28"/>
      <c r="J11927" s="28"/>
      <c r="K11927" s="28"/>
      <c r="L11927" s="28"/>
      <c r="M11927" s="28"/>
      <c r="N11927" s="28"/>
      <c r="O11927" s="28"/>
      <c r="P11927" s="28"/>
      <c r="Q11927" s="28"/>
      <c r="R11927" s="28"/>
    </row>
    <row r="11928" spans="2:18">
      <c r="B11928" s="28"/>
      <c r="C11928" s="28"/>
      <c r="D11928" s="28"/>
      <c r="E11928" s="28"/>
      <c r="F11928" s="28"/>
      <c r="G11928" s="28"/>
      <c r="H11928" s="28"/>
      <c r="I11928" s="28"/>
      <c r="J11928" s="28"/>
      <c r="K11928" s="28"/>
      <c r="L11928" s="28"/>
      <c r="M11928" s="28"/>
      <c r="N11928" s="28"/>
      <c r="O11928" s="28"/>
      <c r="P11928" s="28"/>
      <c r="Q11928" s="28"/>
      <c r="R11928" s="28"/>
    </row>
    <row r="11929" spans="2:18">
      <c r="B11929" s="28"/>
      <c r="C11929" s="28"/>
      <c r="D11929" s="28"/>
      <c r="E11929" s="28"/>
      <c r="F11929" s="28"/>
      <c r="G11929" s="28"/>
      <c r="H11929" s="28"/>
      <c r="I11929" s="28"/>
      <c r="J11929" s="28"/>
      <c r="K11929" s="28"/>
      <c r="L11929" s="28"/>
      <c r="M11929" s="28"/>
      <c r="N11929" s="28"/>
      <c r="O11929" s="28"/>
      <c r="P11929" s="28"/>
      <c r="Q11929" s="28"/>
      <c r="R11929" s="28"/>
    </row>
    <row r="11930" spans="2:18">
      <c r="B11930" s="28"/>
      <c r="C11930" s="28"/>
      <c r="D11930" s="28"/>
      <c r="E11930" s="28"/>
      <c r="F11930" s="28"/>
      <c r="G11930" s="28"/>
      <c r="H11930" s="28"/>
      <c r="I11930" s="28"/>
      <c r="J11930" s="28"/>
      <c r="K11930" s="28"/>
      <c r="L11930" s="28"/>
      <c r="M11930" s="28"/>
      <c r="N11930" s="28"/>
      <c r="O11930" s="28"/>
      <c r="P11930" s="28"/>
      <c r="Q11930" s="28"/>
      <c r="R11930" s="28"/>
    </row>
    <row r="11931" spans="2:18">
      <c r="B11931" s="28"/>
      <c r="C11931" s="28"/>
      <c r="D11931" s="28"/>
      <c r="E11931" s="28"/>
      <c r="F11931" s="28"/>
      <c r="G11931" s="28"/>
      <c r="H11931" s="28"/>
      <c r="I11931" s="28"/>
      <c r="J11931" s="28"/>
      <c r="K11931" s="28"/>
      <c r="L11931" s="28"/>
      <c r="M11931" s="28"/>
      <c r="N11931" s="28"/>
      <c r="O11931" s="28"/>
      <c r="P11931" s="28"/>
      <c r="Q11931" s="28"/>
      <c r="R11931" s="28"/>
    </row>
    <row r="11932" spans="2:18">
      <c r="B11932" s="28"/>
      <c r="C11932" s="28"/>
      <c r="D11932" s="28"/>
      <c r="E11932" s="28"/>
      <c r="F11932" s="28"/>
      <c r="G11932" s="28"/>
      <c r="H11932" s="28"/>
      <c r="I11932" s="28"/>
      <c r="J11932" s="28"/>
      <c r="K11932" s="28"/>
      <c r="L11932" s="28"/>
      <c r="M11932" s="28"/>
      <c r="N11932" s="28"/>
      <c r="O11932" s="28"/>
      <c r="P11932" s="28"/>
      <c r="Q11932" s="28"/>
      <c r="R11932" s="28"/>
    </row>
    <row r="11933" spans="2:18">
      <c r="B11933" s="28"/>
      <c r="C11933" s="28"/>
      <c r="D11933" s="28"/>
      <c r="E11933" s="28"/>
      <c r="F11933" s="28"/>
      <c r="G11933" s="28"/>
      <c r="H11933" s="28"/>
      <c r="I11933" s="28"/>
      <c r="J11933" s="28"/>
      <c r="K11933" s="28"/>
      <c r="L11933" s="28"/>
      <c r="M11933" s="28"/>
      <c r="N11933" s="28"/>
      <c r="O11933" s="28"/>
      <c r="P11933" s="28"/>
      <c r="Q11933" s="28"/>
      <c r="R11933" s="28"/>
    </row>
    <row r="11934" spans="2:18">
      <c r="B11934" s="28"/>
      <c r="C11934" s="28"/>
      <c r="D11934" s="28"/>
      <c r="E11934" s="28"/>
      <c r="F11934" s="28"/>
      <c r="G11934" s="28"/>
      <c r="H11934" s="28"/>
      <c r="I11934" s="28"/>
      <c r="J11934" s="28"/>
      <c r="K11934" s="28"/>
      <c r="L11934" s="28"/>
      <c r="M11934" s="28"/>
      <c r="N11934" s="28"/>
      <c r="O11934" s="28"/>
      <c r="P11934" s="28"/>
      <c r="Q11934" s="28"/>
      <c r="R11934" s="28"/>
    </row>
    <row r="11935" spans="2:18">
      <c r="B11935" s="28"/>
      <c r="C11935" s="28"/>
      <c r="D11935" s="28"/>
      <c r="E11935" s="28"/>
      <c r="F11935" s="28"/>
      <c r="G11935" s="28"/>
      <c r="H11935" s="28"/>
      <c r="I11935" s="28"/>
      <c r="J11935" s="28"/>
      <c r="K11935" s="28"/>
      <c r="L11935" s="28"/>
      <c r="M11935" s="28"/>
      <c r="N11935" s="28"/>
      <c r="O11935" s="28"/>
      <c r="P11935" s="28"/>
      <c r="Q11935" s="28"/>
      <c r="R11935" s="28"/>
    </row>
    <row r="11936" spans="2:18">
      <c r="B11936" s="28"/>
      <c r="C11936" s="28"/>
      <c r="D11936" s="28"/>
      <c r="E11936" s="28"/>
      <c r="F11936" s="28"/>
      <c r="G11936" s="28"/>
      <c r="H11936" s="28"/>
      <c r="I11936" s="28"/>
      <c r="J11936" s="28"/>
      <c r="K11936" s="28"/>
      <c r="L11936" s="28"/>
      <c r="M11936" s="28"/>
      <c r="N11936" s="28"/>
      <c r="O11936" s="28"/>
      <c r="P11936" s="28"/>
      <c r="Q11936" s="28"/>
      <c r="R11936" s="28"/>
    </row>
    <row r="11937" spans="2:18">
      <c r="B11937" s="28"/>
      <c r="C11937" s="28"/>
      <c r="D11937" s="28"/>
      <c r="E11937" s="28"/>
      <c r="F11937" s="28"/>
      <c r="G11937" s="28"/>
      <c r="H11937" s="28"/>
      <c r="I11937" s="28"/>
      <c r="J11937" s="28"/>
      <c r="K11937" s="28"/>
      <c r="L11937" s="28"/>
      <c r="M11937" s="28"/>
      <c r="N11937" s="28"/>
      <c r="O11937" s="28"/>
      <c r="P11937" s="28"/>
      <c r="Q11937" s="28"/>
      <c r="R11937" s="28"/>
    </row>
    <row r="11938" spans="2:18">
      <c r="B11938" s="28"/>
      <c r="C11938" s="28"/>
      <c r="D11938" s="28"/>
      <c r="E11938" s="28"/>
      <c r="F11938" s="28"/>
      <c r="G11938" s="28"/>
      <c r="H11938" s="28"/>
      <c r="I11938" s="28"/>
      <c r="J11938" s="28"/>
      <c r="K11938" s="28"/>
      <c r="L11938" s="28"/>
      <c r="M11938" s="28"/>
      <c r="N11938" s="28"/>
      <c r="O11938" s="28"/>
      <c r="P11938" s="28"/>
      <c r="Q11938" s="28"/>
      <c r="R11938" s="28"/>
    </row>
    <row r="11939" spans="2:18">
      <c r="B11939" s="28"/>
      <c r="C11939" s="28"/>
      <c r="D11939" s="28"/>
      <c r="E11939" s="28"/>
      <c r="F11939" s="28"/>
      <c r="G11939" s="28"/>
      <c r="H11939" s="28"/>
      <c r="I11939" s="28"/>
      <c r="J11939" s="28"/>
      <c r="K11939" s="28"/>
      <c r="L11939" s="28"/>
      <c r="M11939" s="28"/>
      <c r="N11939" s="28"/>
      <c r="O11939" s="28"/>
      <c r="P11939" s="28"/>
      <c r="Q11939" s="28"/>
      <c r="R11939" s="28"/>
    </row>
    <row r="11940" spans="2:18">
      <c r="B11940" s="28"/>
      <c r="C11940" s="28"/>
      <c r="D11940" s="28"/>
      <c r="E11940" s="28"/>
      <c r="F11940" s="28"/>
      <c r="G11940" s="28"/>
      <c r="H11940" s="28"/>
      <c r="I11940" s="28"/>
      <c r="J11940" s="28"/>
      <c r="K11940" s="28"/>
      <c r="L11940" s="28"/>
      <c r="M11940" s="28"/>
      <c r="N11940" s="28"/>
      <c r="O11940" s="28"/>
      <c r="P11940" s="28"/>
      <c r="Q11940" s="28"/>
      <c r="R11940" s="28"/>
    </row>
    <row r="11941" spans="2:18">
      <c r="B11941" s="28"/>
      <c r="C11941" s="28"/>
      <c r="D11941" s="28"/>
      <c r="E11941" s="28"/>
      <c r="F11941" s="28"/>
      <c r="G11941" s="28"/>
      <c r="H11941" s="28"/>
      <c r="I11941" s="28"/>
      <c r="J11941" s="28"/>
      <c r="K11941" s="28"/>
      <c r="L11941" s="28"/>
      <c r="M11941" s="28"/>
      <c r="N11941" s="28"/>
      <c r="O11941" s="28"/>
      <c r="P11941" s="28"/>
      <c r="Q11941" s="28"/>
      <c r="R11941" s="28"/>
    </row>
    <row r="11942" spans="2:18">
      <c r="B11942" s="28"/>
      <c r="C11942" s="28"/>
      <c r="D11942" s="28"/>
      <c r="E11942" s="28"/>
      <c r="F11942" s="28"/>
      <c r="G11942" s="28"/>
      <c r="H11942" s="28"/>
      <c r="I11942" s="28"/>
      <c r="J11942" s="28"/>
      <c r="K11942" s="28"/>
      <c r="L11942" s="28"/>
      <c r="M11942" s="28"/>
      <c r="N11942" s="28"/>
      <c r="O11942" s="28"/>
      <c r="P11942" s="28"/>
      <c r="Q11942" s="28"/>
      <c r="R11942" s="28"/>
    </row>
    <row r="11943" spans="2:18">
      <c r="B11943" s="28"/>
      <c r="C11943" s="28"/>
      <c r="D11943" s="28"/>
      <c r="E11943" s="28"/>
      <c r="F11943" s="28"/>
      <c r="G11943" s="28"/>
      <c r="H11943" s="28"/>
      <c r="I11943" s="28"/>
      <c r="J11943" s="28"/>
      <c r="K11943" s="28"/>
      <c r="L11943" s="28"/>
      <c r="M11943" s="28"/>
      <c r="N11943" s="28"/>
      <c r="O11943" s="28"/>
      <c r="P11943" s="28"/>
      <c r="Q11943" s="28"/>
      <c r="R11943" s="28"/>
    </row>
    <row r="11944" spans="2:18">
      <c r="B11944" s="28"/>
      <c r="C11944" s="28"/>
      <c r="D11944" s="28"/>
      <c r="E11944" s="28"/>
      <c r="F11944" s="28"/>
      <c r="G11944" s="28"/>
      <c r="H11944" s="28"/>
      <c r="I11944" s="28"/>
      <c r="J11944" s="28"/>
      <c r="K11944" s="28"/>
      <c r="L11944" s="28"/>
      <c r="M11944" s="28"/>
      <c r="N11944" s="28"/>
      <c r="O11944" s="28"/>
      <c r="P11944" s="28"/>
      <c r="Q11944" s="28"/>
      <c r="R11944" s="28"/>
    </row>
    <row r="11945" spans="2:18">
      <c r="B11945" s="28"/>
      <c r="C11945" s="28"/>
      <c r="D11945" s="28"/>
      <c r="E11945" s="28"/>
      <c r="F11945" s="28"/>
      <c r="G11945" s="28"/>
      <c r="H11945" s="28"/>
      <c r="I11945" s="28"/>
      <c r="J11945" s="28"/>
      <c r="K11945" s="28"/>
      <c r="L11945" s="28"/>
      <c r="M11945" s="28"/>
      <c r="N11945" s="28"/>
      <c r="O11945" s="28"/>
      <c r="P11945" s="28"/>
      <c r="Q11945" s="28"/>
      <c r="R11945" s="28"/>
    </row>
    <row r="11946" spans="2:18">
      <c r="B11946" s="28"/>
      <c r="C11946" s="28"/>
      <c r="D11946" s="28"/>
      <c r="E11946" s="28"/>
      <c r="F11946" s="28"/>
      <c r="G11946" s="28"/>
      <c r="H11946" s="28"/>
      <c r="I11946" s="28"/>
      <c r="J11946" s="28"/>
      <c r="K11946" s="28"/>
      <c r="L11946" s="28"/>
      <c r="M11946" s="28"/>
      <c r="N11946" s="28"/>
      <c r="O11946" s="28"/>
      <c r="P11946" s="28"/>
      <c r="Q11946" s="28"/>
      <c r="R11946" s="28"/>
    </row>
    <row r="11947" spans="2:18">
      <c r="B11947" s="28"/>
      <c r="C11947" s="28"/>
      <c r="D11947" s="28"/>
      <c r="E11947" s="28"/>
      <c r="F11947" s="28"/>
      <c r="G11947" s="28"/>
      <c r="H11947" s="28"/>
      <c r="I11947" s="28"/>
      <c r="J11947" s="28"/>
      <c r="K11947" s="28"/>
      <c r="L11947" s="28"/>
      <c r="M11947" s="28"/>
      <c r="N11947" s="28"/>
      <c r="O11947" s="28"/>
      <c r="P11947" s="28"/>
      <c r="Q11947" s="28"/>
      <c r="R11947" s="28"/>
    </row>
    <row r="11948" spans="2:18">
      <c r="B11948" s="28"/>
      <c r="C11948" s="28"/>
      <c r="D11948" s="28"/>
      <c r="E11948" s="28"/>
      <c r="F11948" s="28"/>
      <c r="G11948" s="28"/>
      <c r="H11948" s="28"/>
      <c r="I11948" s="28"/>
      <c r="J11948" s="28"/>
      <c r="K11948" s="28"/>
      <c r="L11948" s="28"/>
      <c r="M11948" s="28"/>
      <c r="N11948" s="28"/>
      <c r="O11948" s="28"/>
      <c r="P11948" s="28"/>
      <c r="Q11948" s="28"/>
      <c r="R11948" s="28"/>
    </row>
    <row r="11949" spans="2:18">
      <c r="B11949" s="28"/>
      <c r="C11949" s="28"/>
      <c r="D11949" s="28"/>
      <c r="E11949" s="28"/>
      <c r="F11949" s="28"/>
      <c r="G11949" s="28"/>
      <c r="H11949" s="28"/>
      <c r="I11949" s="28"/>
      <c r="J11949" s="28"/>
      <c r="K11949" s="28"/>
      <c r="L11949" s="28"/>
      <c r="M11949" s="28"/>
      <c r="N11949" s="28"/>
      <c r="O11949" s="28"/>
      <c r="P11949" s="28"/>
      <c r="Q11949" s="28"/>
      <c r="R11949" s="28"/>
    </row>
    <row r="11950" spans="2:18">
      <c r="B11950" s="28"/>
      <c r="C11950" s="28"/>
      <c r="D11950" s="28"/>
      <c r="E11950" s="28"/>
      <c r="F11950" s="28"/>
      <c r="G11950" s="28"/>
      <c r="H11950" s="28"/>
      <c r="I11950" s="28"/>
      <c r="J11950" s="28"/>
      <c r="K11950" s="28"/>
      <c r="L11950" s="28"/>
      <c r="M11950" s="28"/>
      <c r="N11950" s="28"/>
      <c r="O11950" s="28"/>
      <c r="P11950" s="28"/>
      <c r="Q11950" s="28"/>
      <c r="R11950" s="28"/>
    </row>
    <row r="11951" spans="2:18">
      <c r="B11951" s="28"/>
      <c r="C11951" s="28"/>
      <c r="D11951" s="28"/>
      <c r="E11951" s="28"/>
      <c r="F11951" s="28"/>
      <c r="G11951" s="28"/>
      <c r="H11951" s="28"/>
      <c r="I11951" s="28"/>
      <c r="J11951" s="28"/>
      <c r="K11951" s="28"/>
      <c r="L11951" s="28"/>
      <c r="M11951" s="28"/>
      <c r="N11951" s="28"/>
      <c r="O11951" s="28"/>
      <c r="P11951" s="28"/>
      <c r="Q11951" s="28"/>
      <c r="R11951" s="28"/>
    </row>
    <row r="11952" spans="2:18">
      <c r="B11952" s="28"/>
      <c r="C11952" s="28"/>
      <c r="D11952" s="28"/>
      <c r="E11952" s="28"/>
      <c r="F11952" s="28"/>
      <c r="G11952" s="28"/>
      <c r="H11952" s="28"/>
      <c r="I11952" s="28"/>
      <c r="J11952" s="28"/>
      <c r="K11952" s="28"/>
      <c r="L11952" s="28"/>
      <c r="M11952" s="28"/>
      <c r="N11952" s="28"/>
      <c r="O11952" s="28"/>
      <c r="P11952" s="28"/>
      <c r="Q11952" s="28"/>
      <c r="R11952" s="28"/>
    </row>
    <row r="11953" spans="2:18">
      <c r="B11953" s="28"/>
      <c r="C11953" s="28"/>
      <c r="D11953" s="28"/>
      <c r="E11953" s="28"/>
      <c r="F11953" s="28"/>
      <c r="G11953" s="28"/>
      <c r="H11953" s="28"/>
      <c r="I11953" s="28"/>
      <c r="J11953" s="28"/>
      <c r="K11953" s="28"/>
      <c r="L11953" s="28"/>
      <c r="M11953" s="28"/>
      <c r="N11953" s="28"/>
      <c r="O11953" s="28"/>
      <c r="P11953" s="28"/>
      <c r="Q11953" s="28"/>
      <c r="R11953" s="28"/>
    </row>
    <row r="11954" spans="2:18">
      <c r="B11954" s="28"/>
      <c r="C11954" s="28"/>
      <c r="D11954" s="28"/>
      <c r="E11954" s="28"/>
      <c r="F11954" s="28"/>
      <c r="G11954" s="28"/>
      <c r="H11954" s="28"/>
      <c r="I11954" s="28"/>
      <c r="J11954" s="28"/>
      <c r="K11954" s="28"/>
      <c r="L11954" s="28"/>
      <c r="M11954" s="28"/>
      <c r="N11954" s="28"/>
      <c r="O11954" s="28"/>
      <c r="P11954" s="28"/>
      <c r="Q11954" s="28"/>
      <c r="R11954" s="28"/>
    </row>
    <row r="11955" spans="2:18">
      <c r="B11955" s="28"/>
      <c r="C11955" s="28"/>
      <c r="D11955" s="28"/>
      <c r="E11955" s="28"/>
      <c r="F11955" s="28"/>
      <c r="G11955" s="28"/>
      <c r="H11955" s="28"/>
      <c r="I11955" s="28"/>
      <c r="J11955" s="28"/>
      <c r="K11955" s="28"/>
      <c r="L11955" s="28"/>
      <c r="M11955" s="28"/>
      <c r="N11955" s="28"/>
      <c r="O11955" s="28"/>
      <c r="P11955" s="28"/>
      <c r="Q11955" s="28"/>
      <c r="R11955" s="28"/>
    </row>
    <row r="11956" spans="2:18">
      <c r="B11956" s="28"/>
      <c r="C11956" s="28"/>
      <c r="D11956" s="28"/>
      <c r="E11956" s="28"/>
      <c r="F11956" s="28"/>
      <c r="G11956" s="28"/>
      <c r="H11956" s="28"/>
      <c r="I11956" s="28"/>
      <c r="J11956" s="28"/>
      <c r="K11956" s="28"/>
      <c r="L11956" s="28"/>
      <c r="M11956" s="28"/>
      <c r="N11956" s="28"/>
      <c r="O11956" s="28"/>
      <c r="P11956" s="28"/>
      <c r="Q11956" s="28"/>
      <c r="R11956" s="28"/>
    </row>
    <row r="11957" spans="2:18">
      <c r="B11957" s="28"/>
      <c r="C11957" s="28"/>
      <c r="D11957" s="28"/>
      <c r="E11957" s="28"/>
      <c r="F11957" s="28"/>
      <c r="G11957" s="28"/>
      <c r="H11957" s="28"/>
      <c r="I11957" s="28"/>
      <c r="J11957" s="28"/>
      <c r="K11957" s="28"/>
      <c r="L11957" s="28"/>
      <c r="M11957" s="28"/>
      <c r="N11957" s="28"/>
      <c r="O11957" s="28"/>
      <c r="P11957" s="28"/>
      <c r="Q11957" s="28"/>
      <c r="R11957" s="28"/>
    </row>
    <row r="11958" spans="2:18">
      <c r="B11958" s="28"/>
      <c r="C11958" s="28"/>
      <c r="D11958" s="28"/>
      <c r="E11958" s="28"/>
      <c r="F11958" s="28"/>
      <c r="G11958" s="28"/>
      <c r="H11958" s="28"/>
      <c r="I11958" s="28"/>
      <c r="J11958" s="28"/>
      <c r="K11958" s="28"/>
      <c r="L11958" s="28"/>
      <c r="M11958" s="28"/>
      <c r="N11958" s="28"/>
      <c r="O11958" s="28"/>
      <c r="P11958" s="28"/>
      <c r="Q11958" s="28"/>
      <c r="R11958" s="28"/>
    </row>
    <row r="11959" spans="2:18">
      <c r="B11959" s="28"/>
      <c r="C11959" s="28"/>
      <c r="D11959" s="28"/>
      <c r="E11959" s="28"/>
      <c r="F11959" s="28"/>
      <c r="G11959" s="28"/>
      <c r="H11959" s="28"/>
      <c r="I11959" s="28"/>
      <c r="J11959" s="28"/>
      <c r="K11959" s="28"/>
      <c r="L11959" s="28"/>
      <c r="M11959" s="28"/>
      <c r="N11959" s="28"/>
      <c r="O11959" s="28"/>
      <c r="P11959" s="28"/>
      <c r="Q11959" s="28"/>
      <c r="R11959" s="28"/>
    </row>
    <row r="11960" spans="2:18">
      <c r="B11960" s="28"/>
      <c r="C11960" s="28"/>
      <c r="D11960" s="28"/>
      <c r="E11960" s="28"/>
      <c r="F11960" s="28"/>
      <c r="G11960" s="28"/>
      <c r="H11960" s="28"/>
      <c r="I11960" s="28"/>
      <c r="J11960" s="28"/>
      <c r="K11960" s="28"/>
      <c r="L11960" s="28"/>
      <c r="M11960" s="28"/>
      <c r="N11960" s="28"/>
      <c r="O11960" s="28"/>
      <c r="P11960" s="28"/>
      <c r="Q11960" s="28"/>
      <c r="R11960" s="28"/>
    </row>
    <row r="11961" spans="2:18">
      <c r="B11961" s="28"/>
      <c r="C11961" s="28"/>
      <c r="D11961" s="28"/>
      <c r="E11961" s="28"/>
      <c r="F11961" s="28"/>
      <c r="G11961" s="28"/>
      <c r="H11961" s="28"/>
      <c r="I11961" s="28"/>
      <c r="J11961" s="28"/>
      <c r="K11961" s="28"/>
      <c r="L11961" s="28"/>
      <c r="M11961" s="28"/>
      <c r="N11961" s="28"/>
      <c r="O11961" s="28"/>
      <c r="P11961" s="28"/>
      <c r="Q11961" s="28"/>
      <c r="R11961" s="28"/>
    </row>
    <row r="11962" spans="2:18">
      <c r="B11962" s="28"/>
      <c r="C11962" s="28"/>
      <c r="D11962" s="28"/>
      <c r="E11962" s="28"/>
      <c r="F11962" s="28"/>
      <c r="G11962" s="28"/>
      <c r="H11962" s="28"/>
      <c r="I11962" s="28"/>
      <c r="J11962" s="28"/>
      <c r="K11962" s="28"/>
      <c r="L11962" s="28"/>
      <c r="M11962" s="28"/>
      <c r="N11962" s="28"/>
      <c r="O11962" s="28"/>
      <c r="P11962" s="28"/>
      <c r="Q11962" s="28"/>
      <c r="R11962" s="28"/>
    </row>
    <row r="11963" spans="2:18">
      <c r="B11963" s="28"/>
      <c r="C11963" s="28"/>
      <c r="D11963" s="28"/>
      <c r="E11963" s="28"/>
      <c r="F11963" s="28"/>
      <c r="G11963" s="28"/>
      <c r="H11963" s="28"/>
      <c r="I11963" s="28"/>
      <c r="J11963" s="28"/>
      <c r="K11963" s="28"/>
      <c r="L11963" s="28"/>
      <c r="M11963" s="28"/>
      <c r="N11963" s="28"/>
      <c r="O11963" s="28"/>
      <c r="P11963" s="28"/>
      <c r="Q11963" s="28"/>
      <c r="R11963" s="28"/>
    </row>
    <row r="11964" spans="2:18">
      <c r="B11964" s="28"/>
      <c r="C11964" s="28"/>
      <c r="D11964" s="28"/>
      <c r="E11964" s="28"/>
      <c r="F11964" s="28"/>
      <c r="G11964" s="28"/>
      <c r="H11964" s="28"/>
      <c r="I11964" s="28"/>
      <c r="J11964" s="28"/>
      <c r="K11964" s="28"/>
      <c r="L11964" s="28"/>
      <c r="M11964" s="28"/>
      <c r="N11964" s="28"/>
      <c r="O11964" s="28"/>
      <c r="P11964" s="28"/>
      <c r="Q11964" s="28"/>
      <c r="R11964" s="28"/>
    </row>
    <row r="11965" spans="2:18">
      <c r="B11965" s="28"/>
      <c r="C11965" s="28"/>
      <c r="D11965" s="28"/>
      <c r="E11965" s="28"/>
      <c r="F11965" s="28"/>
      <c r="G11965" s="28"/>
      <c r="H11965" s="28"/>
      <c r="I11965" s="28"/>
      <c r="J11965" s="28"/>
      <c r="K11965" s="28"/>
      <c r="L11965" s="28"/>
      <c r="M11965" s="28"/>
      <c r="N11965" s="28"/>
      <c r="O11965" s="28"/>
      <c r="P11965" s="28"/>
      <c r="Q11965" s="28"/>
      <c r="R11965" s="28"/>
    </row>
    <row r="11966" spans="2:18">
      <c r="B11966" s="28"/>
      <c r="C11966" s="28"/>
      <c r="D11966" s="28"/>
      <c r="E11966" s="28"/>
      <c r="F11966" s="28"/>
      <c r="G11966" s="28"/>
      <c r="H11966" s="28"/>
      <c r="I11966" s="28"/>
      <c r="J11966" s="28"/>
      <c r="K11966" s="28"/>
      <c r="L11966" s="28"/>
      <c r="M11966" s="28"/>
      <c r="N11966" s="28"/>
      <c r="O11966" s="28"/>
      <c r="P11966" s="28"/>
      <c r="Q11966" s="28"/>
      <c r="R11966" s="28"/>
    </row>
    <row r="11967" spans="2:18">
      <c r="B11967" s="28"/>
      <c r="C11967" s="28"/>
      <c r="D11967" s="28"/>
      <c r="E11967" s="28"/>
      <c r="F11967" s="28"/>
      <c r="G11967" s="28"/>
      <c r="H11967" s="28"/>
      <c r="I11967" s="28"/>
      <c r="J11967" s="28"/>
      <c r="K11967" s="28"/>
      <c r="L11967" s="28"/>
      <c r="M11967" s="28"/>
      <c r="N11967" s="28"/>
      <c r="O11967" s="28"/>
      <c r="P11967" s="28"/>
      <c r="Q11967" s="28"/>
      <c r="R11967" s="28"/>
    </row>
    <row r="11968" spans="2:18">
      <c r="B11968" s="28"/>
      <c r="C11968" s="28"/>
      <c r="D11968" s="28"/>
      <c r="E11968" s="28"/>
      <c r="F11968" s="28"/>
      <c r="G11968" s="28"/>
      <c r="H11968" s="28"/>
      <c r="I11968" s="28"/>
      <c r="J11968" s="28"/>
      <c r="K11968" s="28"/>
      <c r="L11968" s="28"/>
      <c r="M11968" s="28"/>
      <c r="N11968" s="28"/>
      <c r="O11968" s="28"/>
      <c r="P11968" s="28"/>
      <c r="Q11968" s="28"/>
      <c r="R11968" s="28"/>
    </row>
    <row r="11969" spans="2:18">
      <c r="B11969" s="28"/>
      <c r="C11969" s="28"/>
      <c r="D11969" s="28"/>
      <c r="E11969" s="28"/>
      <c r="F11969" s="28"/>
      <c r="G11969" s="28"/>
      <c r="H11969" s="28"/>
      <c r="I11969" s="28"/>
      <c r="J11969" s="28"/>
      <c r="K11969" s="28"/>
      <c r="L11969" s="28"/>
      <c r="M11969" s="28"/>
      <c r="N11969" s="28"/>
      <c r="O11969" s="28"/>
      <c r="P11969" s="28"/>
      <c r="Q11969" s="28"/>
      <c r="R11969" s="28"/>
    </row>
    <row r="11970" spans="2:18">
      <c r="B11970" s="28"/>
      <c r="C11970" s="28"/>
      <c r="D11970" s="28"/>
      <c r="E11970" s="28"/>
      <c r="F11970" s="28"/>
      <c r="G11970" s="28"/>
      <c r="H11970" s="28"/>
      <c r="I11970" s="28"/>
      <c r="J11970" s="28"/>
      <c r="K11970" s="28"/>
      <c r="L11970" s="28"/>
      <c r="M11970" s="28"/>
      <c r="N11970" s="28"/>
      <c r="O11970" s="28"/>
      <c r="P11970" s="28"/>
      <c r="Q11970" s="28"/>
      <c r="R11970" s="28"/>
    </row>
    <row r="11971" spans="2:18">
      <c r="B11971" s="28"/>
      <c r="C11971" s="28"/>
      <c r="D11971" s="28"/>
      <c r="E11971" s="28"/>
      <c r="F11971" s="28"/>
      <c r="G11971" s="28"/>
      <c r="H11971" s="28"/>
      <c r="I11971" s="28"/>
      <c r="J11971" s="28"/>
      <c r="K11971" s="28"/>
      <c r="L11971" s="28"/>
      <c r="M11971" s="28"/>
      <c r="N11971" s="28"/>
      <c r="O11971" s="28"/>
      <c r="P11971" s="28"/>
      <c r="Q11971" s="28"/>
      <c r="R11971" s="28"/>
    </row>
    <row r="11972" spans="2:18">
      <c r="B11972" s="28"/>
      <c r="C11972" s="28"/>
      <c r="D11972" s="28"/>
      <c r="E11972" s="28"/>
      <c r="F11972" s="28"/>
      <c r="G11972" s="28"/>
      <c r="H11972" s="28"/>
      <c r="I11972" s="28"/>
      <c r="J11972" s="28"/>
      <c r="K11972" s="28"/>
      <c r="L11972" s="28"/>
      <c r="M11972" s="28"/>
      <c r="N11972" s="28"/>
      <c r="O11972" s="28"/>
      <c r="P11972" s="28"/>
      <c r="Q11972" s="28"/>
      <c r="R11972" s="28"/>
    </row>
    <row r="11973" spans="2:18">
      <c r="B11973" s="28"/>
      <c r="C11973" s="28"/>
      <c r="D11973" s="28"/>
      <c r="E11973" s="28"/>
      <c r="F11973" s="28"/>
      <c r="G11973" s="28"/>
      <c r="H11973" s="28"/>
      <c r="I11973" s="28"/>
      <c r="J11973" s="28"/>
      <c r="K11973" s="28"/>
      <c r="L11973" s="28"/>
      <c r="M11973" s="28"/>
      <c r="N11973" s="28"/>
      <c r="O11973" s="28"/>
      <c r="P11973" s="28"/>
      <c r="Q11973" s="28"/>
      <c r="R11973" s="28"/>
    </row>
    <row r="11974" spans="2:18">
      <c r="B11974" s="28"/>
      <c r="C11974" s="28"/>
      <c r="D11974" s="28"/>
      <c r="E11974" s="28"/>
      <c r="F11974" s="28"/>
      <c r="G11974" s="28"/>
      <c r="H11974" s="28"/>
      <c r="I11974" s="28"/>
      <c r="J11974" s="28"/>
      <c r="K11974" s="28"/>
      <c r="L11974" s="28"/>
      <c r="M11974" s="28"/>
      <c r="N11974" s="28"/>
      <c r="O11974" s="28"/>
      <c r="P11974" s="28"/>
      <c r="Q11974" s="28"/>
      <c r="R11974" s="28"/>
    </row>
    <row r="11975" spans="2:18">
      <c r="B11975" s="28"/>
      <c r="C11975" s="28"/>
      <c r="D11975" s="28"/>
      <c r="E11975" s="28"/>
      <c r="F11975" s="28"/>
      <c r="G11975" s="28"/>
      <c r="H11975" s="28"/>
      <c r="I11975" s="28"/>
      <c r="J11975" s="28"/>
      <c r="K11975" s="28"/>
      <c r="L11975" s="28"/>
      <c r="M11975" s="28"/>
      <c r="N11975" s="28"/>
      <c r="O11975" s="28"/>
      <c r="P11975" s="28"/>
      <c r="Q11975" s="28"/>
      <c r="R11975" s="28"/>
    </row>
    <row r="11976" spans="2:18">
      <c r="B11976" s="28"/>
      <c r="C11976" s="28"/>
      <c r="D11976" s="28"/>
      <c r="E11976" s="28"/>
      <c r="F11976" s="28"/>
      <c r="G11976" s="28"/>
      <c r="H11976" s="28"/>
      <c r="I11976" s="28"/>
      <c r="J11976" s="28"/>
      <c r="K11976" s="28"/>
      <c r="L11976" s="28"/>
      <c r="M11976" s="28"/>
      <c r="N11976" s="28"/>
      <c r="O11976" s="28"/>
      <c r="P11976" s="28"/>
      <c r="Q11976" s="28"/>
      <c r="R11976" s="28"/>
    </row>
    <row r="11977" spans="2:18">
      <c r="B11977" s="28"/>
      <c r="C11977" s="28"/>
      <c r="D11977" s="28"/>
      <c r="E11977" s="28"/>
      <c r="F11977" s="28"/>
      <c r="G11977" s="28"/>
      <c r="H11977" s="28"/>
      <c r="I11977" s="28"/>
      <c r="J11977" s="28"/>
      <c r="K11977" s="28"/>
      <c r="L11977" s="28"/>
      <c r="M11977" s="28"/>
      <c r="N11977" s="28"/>
      <c r="O11977" s="28"/>
      <c r="P11977" s="28"/>
      <c r="Q11977" s="28"/>
      <c r="R11977" s="28"/>
    </row>
    <row r="11978" spans="2:18">
      <c r="B11978" s="28"/>
      <c r="C11978" s="28"/>
      <c r="D11978" s="28"/>
      <c r="E11978" s="28"/>
      <c r="F11978" s="28"/>
      <c r="G11978" s="28"/>
      <c r="H11978" s="28"/>
      <c r="I11978" s="28"/>
      <c r="J11978" s="28"/>
      <c r="K11978" s="28"/>
      <c r="L11978" s="28"/>
      <c r="M11978" s="28"/>
      <c r="N11978" s="28"/>
      <c r="O11978" s="28"/>
      <c r="P11978" s="28"/>
      <c r="Q11978" s="28"/>
      <c r="R11978" s="28"/>
    </row>
    <row r="11979" spans="2:18">
      <c r="B11979" s="28"/>
      <c r="C11979" s="28"/>
      <c r="D11979" s="28"/>
      <c r="E11979" s="28"/>
      <c r="F11979" s="28"/>
      <c r="G11979" s="28"/>
      <c r="H11979" s="28"/>
      <c r="I11979" s="28"/>
      <c r="J11979" s="28"/>
      <c r="K11979" s="28"/>
      <c r="L11979" s="28"/>
      <c r="M11979" s="28"/>
      <c r="N11979" s="28"/>
      <c r="O11979" s="28"/>
      <c r="P11979" s="28"/>
      <c r="Q11979" s="28"/>
      <c r="R11979" s="28"/>
    </row>
    <row r="11980" spans="2:18">
      <c r="B11980" s="28"/>
      <c r="C11980" s="28"/>
      <c r="D11980" s="28"/>
      <c r="E11980" s="28"/>
      <c r="F11980" s="28"/>
      <c r="G11980" s="28"/>
      <c r="H11980" s="28"/>
      <c r="I11980" s="28"/>
      <c r="J11980" s="28"/>
      <c r="K11980" s="28"/>
      <c r="L11980" s="28"/>
      <c r="M11980" s="28"/>
      <c r="N11980" s="28"/>
      <c r="O11980" s="28"/>
      <c r="P11980" s="28"/>
      <c r="Q11980" s="28"/>
      <c r="R11980" s="28"/>
    </row>
    <row r="11981" spans="2:18">
      <c r="B11981" s="28"/>
      <c r="C11981" s="28"/>
      <c r="D11981" s="28"/>
      <c r="E11981" s="28"/>
      <c r="F11981" s="28"/>
      <c r="G11981" s="28"/>
      <c r="H11981" s="28"/>
      <c r="I11981" s="28"/>
      <c r="J11981" s="28"/>
      <c r="K11981" s="28"/>
      <c r="L11981" s="28"/>
      <c r="M11981" s="28"/>
      <c r="N11981" s="28"/>
      <c r="O11981" s="28"/>
      <c r="P11981" s="28"/>
      <c r="Q11981" s="28"/>
      <c r="R11981" s="28"/>
    </row>
    <row r="11982" spans="2:18">
      <c r="B11982" s="28"/>
      <c r="C11982" s="28"/>
      <c r="D11982" s="28"/>
      <c r="E11982" s="28"/>
      <c r="F11982" s="28"/>
      <c r="G11982" s="28"/>
      <c r="H11982" s="28"/>
      <c r="I11982" s="28"/>
      <c r="J11982" s="28"/>
      <c r="K11982" s="28"/>
      <c r="L11982" s="28"/>
      <c r="M11982" s="28"/>
      <c r="N11982" s="28"/>
      <c r="O11982" s="28"/>
      <c r="P11982" s="28"/>
      <c r="Q11982" s="28"/>
      <c r="R11982" s="28"/>
    </row>
    <row r="11983" spans="2:18">
      <c r="B11983" s="28"/>
      <c r="C11983" s="28"/>
      <c r="D11983" s="28"/>
      <c r="E11983" s="28"/>
      <c r="F11983" s="28"/>
      <c r="G11983" s="28"/>
      <c r="H11983" s="28"/>
      <c r="I11983" s="28"/>
      <c r="J11983" s="28"/>
      <c r="K11983" s="28"/>
      <c r="L11983" s="28"/>
      <c r="M11983" s="28"/>
      <c r="N11983" s="28"/>
      <c r="O11983" s="28"/>
      <c r="P11983" s="28"/>
      <c r="Q11983" s="28"/>
      <c r="R11983" s="28"/>
    </row>
    <row r="11984" spans="2:18">
      <c r="B11984" s="28"/>
      <c r="C11984" s="28"/>
      <c r="D11984" s="28"/>
      <c r="E11984" s="28"/>
      <c r="F11984" s="28"/>
      <c r="G11984" s="28"/>
      <c r="H11984" s="28"/>
      <c r="I11984" s="28"/>
      <c r="J11984" s="28"/>
      <c r="K11984" s="28"/>
      <c r="L11984" s="28"/>
      <c r="M11984" s="28"/>
      <c r="N11984" s="28"/>
      <c r="O11984" s="28"/>
      <c r="P11984" s="28"/>
      <c r="Q11984" s="28"/>
      <c r="R11984" s="28"/>
    </row>
    <row r="11985" spans="2:18">
      <c r="B11985" s="28"/>
      <c r="C11985" s="28"/>
      <c r="D11985" s="28"/>
      <c r="E11985" s="28"/>
      <c r="F11985" s="28"/>
      <c r="G11985" s="28"/>
      <c r="H11985" s="28"/>
      <c r="I11985" s="28"/>
      <c r="J11985" s="28"/>
      <c r="K11985" s="28"/>
      <c r="L11985" s="28"/>
      <c r="M11985" s="28"/>
      <c r="N11985" s="28"/>
      <c r="O11985" s="28"/>
      <c r="P11985" s="28"/>
      <c r="Q11985" s="28"/>
      <c r="R11985" s="28"/>
    </row>
    <row r="11986" spans="2:18">
      <c r="B11986" s="28"/>
      <c r="C11986" s="28"/>
      <c r="D11986" s="28"/>
      <c r="E11986" s="28"/>
      <c r="F11986" s="28"/>
      <c r="G11986" s="28"/>
      <c r="H11986" s="28"/>
      <c r="I11986" s="28"/>
      <c r="J11986" s="28"/>
      <c r="K11986" s="28"/>
      <c r="L11986" s="28"/>
      <c r="M11986" s="28"/>
      <c r="N11986" s="28"/>
      <c r="O11986" s="28"/>
      <c r="P11986" s="28"/>
      <c r="Q11986" s="28"/>
      <c r="R11986" s="28"/>
    </row>
    <row r="11987" spans="2:18">
      <c r="B11987" s="28"/>
      <c r="C11987" s="28"/>
      <c r="D11987" s="28"/>
      <c r="E11987" s="28"/>
      <c r="F11987" s="28"/>
      <c r="G11987" s="28"/>
      <c r="H11987" s="28"/>
      <c r="I11987" s="28"/>
      <c r="J11987" s="28"/>
      <c r="K11987" s="28"/>
      <c r="L11987" s="28"/>
      <c r="M11987" s="28"/>
      <c r="N11987" s="28"/>
      <c r="O11987" s="28"/>
      <c r="P11987" s="28"/>
      <c r="Q11987" s="28"/>
      <c r="R11987" s="28"/>
    </row>
    <row r="11988" spans="2:18">
      <c r="B11988" s="28"/>
      <c r="C11988" s="28"/>
      <c r="D11988" s="28"/>
      <c r="E11988" s="28"/>
      <c r="F11988" s="28"/>
      <c r="G11988" s="28"/>
      <c r="H11988" s="28"/>
      <c r="I11988" s="28"/>
      <c r="J11988" s="28"/>
      <c r="K11988" s="28"/>
      <c r="L11988" s="28"/>
      <c r="M11988" s="28"/>
      <c r="N11988" s="28"/>
      <c r="O11988" s="28"/>
      <c r="P11988" s="28"/>
      <c r="Q11988" s="28"/>
      <c r="R11988" s="28"/>
    </row>
    <row r="11989" spans="2:18">
      <c r="B11989" s="28"/>
      <c r="C11989" s="28"/>
      <c r="D11989" s="28"/>
      <c r="E11989" s="28"/>
      <c r="F11989" s="28"/>
      <c r="G11989" s="28"/>
      <c r="H11989" s="28"/>
      <c r="I11989" s="28"/>
      <c r="J11989" s="28"/>
      <c r="K11989" s="28"/>
      <c r="L11989" s="28"/>
      <c r="M11989" s="28"/>
      <c r="N11989" s="28"/>
      <c r="O11989" s="28"/>
      <c r="P11989" s="28"/>
      <c r="Q11989" s="28"/>
      <c r="R11989" s="28"/>
    </row>
    <row r="11990" spans="2:18">
      <c r="B11990" s="28"/>
      <c r="C11990" s="28"/>
      <c r="D11990" s="28"/>
      <c r="E11990" s="28"/>
      <c r="F11990" s="28"/>
      <c r="G11990" s="28"/>
      <c r="H11990" s="28"/>
      <c r="I11990" s="28"/>
      <c r="J11990" s="28"/>
      <c r="K11990" s="28"/>
      <c r="L11990" s="28"/>
      <c r="M11990" s="28"/>
      <c r="N11990" s="28"/>
      <c r="O11990" s="28"/>
      <c r="P11990" s="28"/>
      <c r="Q11990" s="28"/>
      <c r="R11990" s="28"/>
    </row>
    <row r="11991" spans="2:18">
      <c r="B11991" s="28"/>
      <c r="C11991" s="28"/>
      <c r="D11991" s="28"/>
      <c r="E11991" s="28"/>
      <c r="F11991" s="28"/>
      <c r="G11991" s="28"/>
      <c r="H11991" s="28"/>
      <c r="I11991" s="28"/>
      <c r="J11991" s="28"/>
      <c r="K11991" s="28"/>
      <c r="L11991" s="28"/>
      <c r="M11991" s="28"/>
      <c r="N11991" s="28"/>
      <c r="O11991" s="28"/>
      <c r="P11991" s="28"/>
      <c r="Q11991" s="28"/>
      <c r="R11991" s="28"/>
    </row>
    <row r="11992" spans="2:18">
      <c r="B11992" s="28"/>
      <c r="C11992" s="28"/>
      <c r="D11992" s="28"/>
      <c r="E11992" s="28"/>
      <c r="F11992" s="28"/>
      <c r="G11992" s="28"/>
      <c r="H11992" s="28"/>
      <c r="I11992" s="28"/>
      <c r="J11992" s="28"/>
      <c r="K11992" s="28"/>
      <c r="L11992" s="28"/>
      <c r="M11992" s="28"/>
      <c r="N11992" s="28"/>
      <c r="O11992" s="28"/>
      <c r="P11992" s="28"/>
      <c r="Q11992" s="28"/>
      <c r="R11992" s="28"/>
    </row>
    <row r="11993" spans="2:18">
      <c r="B11993" s="28"/>
      <c r="C11993" s="28"/>
      <c r="D11993" s="28"/>
      <c r="E11993" s="28"/>
      <c r="F11993" s="28"/>
      <c r="G11993" s="28"/>
      <c r="H11993" s="28"/>
      <c r="I11993" s="28"/>
      <c r="J11993" s="28"/>
      <c r="K11993" s="28"/>
      <c r="L11993" s="28"/>
      <c r="M11993" s="28"/>
      <c r="N11993" s="28"/>
      <c r="O11993" s="28"/>
      <c r="P11993" s="28"/>
      <c r="Q11993" s="28"/>
      <c r="R11993" s="28"/>
    </row>
    <row r="11994" spans="2:18">
      <c r="B11994" s="28"/>
      <c r="C11994" s="28"/>
      <c r="D11994" s="28"/>
      <c r="E11994" s="28"/>
      <c r="F11994" s="28"/>
      <c r="G11994" s="28"/>
      <c r="H11994" s="28"/>
      <c r="I11994" s="28"/>
      <c r="J11994" s="28"/>
      <c r="K11994" s="28"/>
      <c r="L11994" s="28"/>
      <c r="M11994" s="28"/>
      <c r="N11994" s="28"/>
      <c r="O11994" s="28"/>
      <c r="P11994" s="28"/>
      <c r="Q11994" s="28"/>
      <c r="R11994" s="28"/>
    </row>
    <row r="11995" spans="2:18">
      <c r="B11995" s="28"/>
      <c r="C11995" s="28"/>
      <c r="D11995" s="28"/>
      <c r="E11995" s="28"/>
      <c r="F11995" s="28"/>
      <c r="G11995" s="28"/>
      <c r="H11995" s="28"/>
      <c r="I11995" s="28"/>
      <c r="J11995" s="28"/>
      <c r="K11995" s="28"/>
      <c r="L11995" s="28"/>
      <c r="M11995" s="28"/>
      <c r="N11995" s="28"/>
      <c r="O11995" s="28"/>
      <c r="P11995" s="28"/>
      <c r="Q11995" s="28"/>
      <c r="R11995" s="28"/>
    </row>
    <row r="11996" spans="2:18">
      <c r="B11996" s="28"/>
      <c r="C11996" s="28"/>
      <c r="D11996" s="28"/>
      <c r="E11996" s="28"/>
      <c r="F11996" s="28"/>
      <c r="G11996" s="28"/>
      <c r="H11996" s="28"/>
      <c r="I11996" s="28"/>
      <c r="J11996" s="28"/>
      <c r="K11996" s="28"/>
      <c r="L11996" s="28"/>
      <c r="M11996" s="28"/>
      <c r="N11996" s="28"/>
      <c r="O11996" s="28"/>
      <c r="P11996" s="28"/>
      <c r="Q11996" s="28"/>
      <c r="R11996" s="28"/>
    </row>
    <row r="11997" spans="2:18">
      <c r="B11997" s="28"/>
      <c r="C11997" s="28"/>
      <c r="D11997" s="28"/>
      <c r="E11997" s="28"/>
      <c r="F11997" s="28"/>
      <c r="G11997" s="28"/>
      <c r="H11997" s="28"/>
      <c r="I11997" s="28"/>
      <c r="J11997" s="28"/>
      <c r="K11997" s="28"/>
      <c r="L11997" s="28"/>
      <c r="M11997" s="28"/>
      <c r="N11997" s="28"/>
      <c r="O11997" s="28"/>
      <c r="P11997" s="28"/>
      <c r="Q11997" s="28"/>
      <c r="R11997" s="28"/>
    </row>
    <row r="11998" spans="2:18">
      <c r="B11998" s="28"/>
      <c r="C11998" s="28"/>
      <c r="D11998" s="28"/>
      <c r="E11998" s="28"/>
      <c r="F11998" s="28"/>
      <c r="G11998" s="28"/>
      <c r="H11998" s="28"/>
      <c r="I11998" s="28"/>
      <c r="J11998" s="28"/>
      <c r="K11998" s="28"/>
      <c r="L11998" s="28"/>
      <c r="M11998" s="28"/>
      <c r="N11998" s="28"/>
      <c r="O11998" s="28"/>
      <c r="P11998" s="28"/>
      <c r="Q11998" s="28"/>
      <c r="R11998" s="28"/>
    </row>
    <row r="11999" spans="2:18">
      <c r="B11999" s="28"/>
      <c r="C11999" s="28"/>
      <c r="D11999" s="28"/>
      <c r="E11999" s="28"/>
      <c r="F11999" s="28"/>
      <c r="G11999" s="28"/>
      <c r="H11999" s="28"/>
      <c r="I11999" s="28"/>
      <c r="J11999" s="28"/>
      <c r="K11999" s="28"/>
      <c r="L11999" s="28"/>
      <c r="M11999" s="28"/>
      <c r="N11999" s="28"/>
      <c r="O11999" s="28"/>
      <c r="P11999" s="28"/>
      <c r="Q11999" s="28"/>
      <c r="R11999" s="28"/>
    </row>
    <row r="12000" spans="2:18">
      <c r="B12000" s="28"/>
      <c r="C12000" s="28"/>
      <c r="D12000" s="28"/>
      <c r="E12000" s="28"/>
      <c r="F12000" s="28"/>
      <c r="G12000" s="28"/>
      <c r="H12000" s="28"/>
      <c r="I12000" s="28"/>
      <c r="J12000" s="28"/>
      <c r="K12000" s="28"/>
      <c r="L12000" s="28"/>
      <c r="M12000" s="28"/>
      <c r="N12000" s="28"/>
      <c r="O12000" s="28"/>
      <c r="P12000" s="28"/>
      <c r="Q12000" s="28"/>
      <c r="R12000" s="28"/>
    </row>
    <row r="12001" spans="2:18">
      <c r="B12001" s="28"/>
      <c r="C12001" s="28"/>
      <c r="D12001" s="28"/>
      <c r="E12001" s="28"/>
      <c r="F12001" s="28"/>
      <c r="G12001" s="28"/>
      <c r="H12001" s="28"/>
      <c r="I12001" s="28"/>
      <c r="J12001" s="28"/>
      <c r="K12001" s="28"/>
      <c r="L12001" s="28"/>
      <c r="M12001" s="28"/>
      <c r="N12001" s="28"/>
      <c r="O12001" s="28"/>
      <c r="P12001" s="28"/>
      <c r="Q12001" s="28"/>
      <c r="R12001" s="28"/>
    </row>
    <row r="12002" spans="2:18">
      <c r="B12002" s="28"/>
      <c r="C12002" s="28"/>
      <c r="D12002" s="28"/>
      <c r="E12002" s="28"/>
      <c r="F12002" s="28"/>
      <c r="G12002" s="28"/>
      <c r="H12002" s="28"/>
      <c r="I12002" s="28"/>
      <c r="J12002" s="28"/>
      <c r="K12002" s="28"/>
      <c r="L12002" s="28"/>
      <c r="M12002" s="28"/>
      <c r="N12002" s="28"/>
      <c r="O12002" s="28"/>
      <c r="P12002" s="28"/>
      <c r="Q12002" s="28"/>
      <c r="R12002" s="28"/>
    </row>
    <row r="12003" spans="2:18">
      <c r="B12003" s="28"/>
      <c r="C12003" s="28"/>
      <c r="D12003" s="28"/>
      <c r="E12003" s="28"/>
      <c r="F12003" s="28"/>
      <c r="G12003" s="28"/>
      <c r="H12003" s="28"/>
      <c r="I12003" s="28"/>
      <c r="J12003" s="28"/>
      <c r="K12003" s="28"/>
      <c r="L12003" s="28"/>
      <c r="M12003" s="28"/>
      <c r="N12003" s="28"/>
      <c r="O12003" s="28"/>
      <c r="P12003" s="28"/>
      <c r="Q12003" s="28"/>
      <c r="R12003" s="28"/>
    </row>
    <row r="12004" spans="2:18">
      <c r="B12004" s="28"/>
      <c r="C12004" s="28"/>
      <c r="D12004" s="28"/>
      <c r="E12004" s="28"/>
      <c r="F12004" s="28"/>
      <c r="G12004" s="28"/>
      <c r="H12004" s="28"/>
      <c r="I12004" s="28"/>
      <c r="J12004" s="28"/>
      <c r="K12004" s="28"/>
      <c r="L12004" s="28"/>
      <c r="M12004" s="28"/>
      <c r="N12004" s="28"/>
      <c r="O12004" s="28"/>
      <c r="P12004" s="28"/>
      <c r="Q12004" s="28"/>
      <c r="R12004" s="28"/>
    </row>
    <row r="12005" spans="2:18">
      <c r="B12005" s="28"/>
      <c r="C12005" s="28"/>
      <c r="D12005" s="28"/>
      <c r="E12005" s="28"/>
      <c r="F12005" s="28"/>
      <c r="G12005" s="28"/>
      <c r="H12005" s="28"/>
      <c r="I12005" s="28"/>
      <c r="J12005" s="28"/>
      <c r="K12005" s="28"/>
      <c r="L12005" s="28"/>
      <c r="M12005" s="28"/>
      <c r="N12005" s="28"/>
      <c r="O12005" s="28"/>
      <c r="P12005" s="28"/>
      <c r="Q12005" s="28"/>
      <c r="R12005" s="28"/>
    </row>
    <row r="12006" spans="2:18">
      <c r="B12006" s="28"/>
      <c r="C12006" s="28"/>
      <c r="D12006" s="28"/>
      <c r="E12006" s="28"/>
      <c r="F12006" s="28"/>
      <c r="G12006" s="28"/>
      <c r="H12006" s="28"/>
      <c r="I12006" s="28"/>
      <c r="J12006" s="28"/>
      <c r="K12006" s="28"/>
      <c r="L12006" s="28"/>
      <c r="M12006" s="28"/>
      <c r="N12006" s="28"/>
      <c r="O12006" s="28"/>
      <c r="P12006" s="28"/>
      <c r="Q12006" s="28"/>
      <c r="R12006" s="28"/>
    </row>
    <row r="12007" spans="2:18">
      <c r="B12007" s="28"/>
      <c r="C12007" s="28"/>
      <c r="D12007" s="28"/>
      <c r="E12007" s="28"/>
      <c r="F12007" s="28"/>
      <c r="G12007" s="28"/>
      <c r="H12007" s="28"/>
      <c r="I12007" s="28"/>
      <c r="J12007" s="28"/>
      <c r="K12007" s="28"/>
      <c r="L12007" s="28"/>
      <c r="M12007" s="28"/>
      <c r="N12007" s="28"/>
      <c r="O12007" s="28"/>
      <c r="P12007" s="28"/>
      <c r="Q12007" s="28"/>
      <c r="R12007" s="28"/>
    </row>
    <row r="12008" spans="2:18">
      <c r="B12008" s="28"/>
      <c r="C12008" s="28"/>
      <c r="D12008" s="28"/>
      <c r="E12008" s="28"/>
      <c r="F12008" s="28"/>
      <c r="G12008" s="28"/>
      <c r="H12008" s="28"/>
      <c r="I12008" s="28"/>
      <c r="J12008" s="28"/>
      <c r="K12008" s="28"/>
      <c r="L12008" s="28"/>
      <c r="M12008" s="28"/>
      <c r="N12008" s="28"/>
      <c r="O12008" s="28"/>
      <c r="P12008" s="28"/>
      <c r="Q12008" s="28"/>
      <c r="R12008" s="28"/>
    </row>
    <row r="12009" spans="2:18">
      <c r="B12009" s="28"/>
      <c r="C12009" s="28"/>
      <c r="D12009" s="28"/>
      <c r="E12009" s="28"/>
      <c r="F12009" s="28"/>
      <c r="G12009" s="28"/>
      <c r="H12009" s="28"/>
      <c r="I12009" s="28"/>
      <c r="J12009" s="28"/>
      <c r="K12009" s="28"/>
      <c r="L12009" s="28"/>
      <c r="M12009" s="28"/>
      <c r="N12009" s="28"/>
      <c r="O12009" s="28"/>
      <c r="P12009" s="28"/>
      <c r="Q12009" s="28"/>
      <c r="R12009" s="28"/>
    </row>
    <row r="12010" spans="2:18">
      <c r="B12010" s="28"/>
      <c r="C12010" s="28"/>
      <c r="D12010" s="28"/>
      <c r="E12010" s="28"/>
      <c r="F12010" s="28"/>
      <c r="G12010" s="28"/>
      <c r="H12010" s="28"/>
      <c r="I12010" s="28"/>
      <c r="J12010" s="28"/>
      <c r="K12010" s="28"/>
      <c r="L12010" s="28"/>
      <c r="M12010" s="28"/>
      <c r="N12010" s="28"/>
      <c r="O12010" s="28"/>
      <c r="P12010" s="28"/>
      <c r="Q12010" s="28"/>
      <c r="R12010" s="28"/>
    </row>
    <row r="12011" spans="2:18">
      <c r="B12011" s="28"/>
      <c r="C12011" s="28"/>
      <c r="D12011" s="28"/>
      <c r="E12011" s="28"/>
      <c r="F12011" s="28"/>
      <c r="G12011" s="28"/>
      <c r="H12011" s="28"/>
      <c r="I12011" s="28"/>
      <c r="J12011" s="28"/>
      <c r="K12011" s="28"/>
      <c r="L12011" s="28"/>
      <c r="M12011" s="28"/>
      <c r="N12011" s="28"/>
      <c r="O12011" s="28"/>
      <c r="P12011" s="28"/>
      <c r="Q12011" s="28"/>
      <c r="R12011" s="28"/>
    </row>
    <row r="12012" spans="2:18">
      <c r="B12012" s="28"/>
      <c r="C12012" s="28"/>
      <c r="D12012" s="28"/>
      <c r="E12012" s="28"/>
      <c r="F12012" s="28"/>
      <c r="G12012" s="28"/>
      <c r="H12012" s="28"/>
      <c r="I12012" s="28"/>
      <c r="J12012" s="28"/>
      <c r="K12012" s="28"/>
      <c r="L12012" s="28"/>
      <c r="M12012" s="28"/>
      <c r="N12012" s="28"/>
      <c r="O12012" s="28"/>
      <c r="P12012" s="28"/>
      <c r="Q12012" s="28"/>
      <c r="R12012" s="28"/>
    </row>
    <row r="12013" spans="2:18">
      <c r="B12013" s="28"/>
      <c r="C12013" s="28"/>
      <c r="D12013" s="28"/>
      <c r="E12013" s="28"/>
      <c r="F12013" s="28"/>
      <c r="G12013" s="28"/>
      <c r="H12013" s="28"/>
      <c r="I12013" s="28"/>
      <c r="J12013" s="28"/>
      <c r="K12013" s="28"/>
      <c r="L12013" s="28"/>
      <c r="M12013" s="28"/>
      <c r="N12013" s="28"/>
      <c r="O12013" s="28"/>
      <c r="P12013" s="28"/>
      <c r="Q12013" s="28"/>
      <c r="R12013" s="28"/>
    </row>
    <row r="12014" spans="2:18">
      <c r="B12014" s="28"/>
      <c r="C12014" s="28"/>
      <c r="D12014" s="28"/>
      <c r="E12014" s="28"/>
      <c r="F12014" s="28"/>
      <c r="G12014" s="28"/>
      <c r="H12014" s="28"/>
      <c r="I12014" s="28"/>
      <c r="J12014" s="28"/>
      <c r="K12014" s="28"/>
      <c r="L12014" s="28"/>
      <c r="M12014" s="28"/>
      <c r="N12014" s="28"/>
      <c r="O12014" s="28"/>
      <c r="P12014" s="28"/>
      <c r="Q12014" s="28"/>
      <c r="R12014" s="28"/>
    </row>
    <row r="12015" spans="2:18">
      <c r="B12015" s="28"/>
      <c r="C12015" s="28"/>
      <c r="D12015" s="28"/>
      <c r="E12015" s="28"/>
      <c r="F12015" s="28"/>
      <c r="G12015" s="28"/>
      <c r="H12015" s="28"/>
      <c r="I12015" s="28"/>
      <c r="J12015" s="28"/>
      <c r="K12015" s="28"/>
      <c r="L12015" s="28"/>
      <c r="M12015" s="28"/>
      <c r="N12015" s="28"/>
      <c r="O12015" s="28"/>
      <c r="P12015" s="28"/>
      <c r="Q12015" s="28"/>
      <c r="R12015" s="28"/>
    </row>
    <row r="12016" spans="2:18">
      <c r="B12016" s="28"/>
      <c r="C12016" s="28"/>
      <c r="D12016" s="28"/>
      <c r="E12016" s="28"/>
      <c r="F12016" s="28"/>
      <c r="G12016" s="28"/>
      <c r="H12016" s="28"/>
      <c r="I12016" s="28"/>
      <c r="J12016" s="28"/>
      <c r="K12016" s="28"/>
      <c r="L12016" s="28"/>
      <c r="M12016" s="28"/>
      <c r="N12016" s="28"/>
      <c r="O12016" s="28"/>
      <c r="P12016" s="28"/>
      <c r="Q12016" s="28"/>
      <c r="R12016" s="28"/>
    </row>
    <row r="12017" spans="2:18">
      <c r="B12017" s="28"/>
      <c r="C12017" s="28"/>
      <c r="D12017" s="28"/>
      <c r="E12017" s="28"/>
      <c r="F12017" s="28"/>
      <c r="G12017" s="28"/>
      <c r="H12017" s="28"/>
      <c r="I12017" s="28"/>
      <c r="J12017" s="28"/>
      <c r="K12017" s="28"/>
      <c r="L12017" s="28"/>
      <c r="M12017" s="28"/>
      <c r="N12017" s="28"/>
      <c r="O12017" s="28"/>
      <c r="P12017" s="28"/>
      <c r="Q12017" s="28"/>
      <c r="R12017" s="28"/>
    </row>
    <row r="12018" spans="2:18">
      <c r="B12018" s="28"/>
      <c r="C12018" s="28"/>
      <c r="D12018" s="28"/>
      <c r="E12018" s="28"/>
      <c r="F12018" s="28"/>
      <c r="G12018" s="28"/>
      <c r="H12018" s="28"/>
      <c r="I12018" s="28"/>
      <c r="J12018" s="28"/>
      <c r="K12018" s="28"/>
      <c r="L12018" s="28"/>
      <c r="M12018" s="28"/>
      <c r="N12018" s="28"/>
      <c r="O12018" s="28"/>
      <c r="P12018" s="28"/>
      <c r="Q12018" s="28"/>
      <c r="R12018" s="28"/>
    </row>
    <row r="12019" spans="2:18">
      <c r="B12019" s="28"/>
      <c r="C12019" s="28"/>
      <c r="D12019" s="28"/>
      <c r="E12019" s="28"/>
      <c r="F12019" s="28"/>
      <c r="G12019" s="28"/>
      <c r="H12019" s="28"/>
      <c r="I12019" s="28"/>
      <c r="J12019" s="28"/>
      <c r="K12019" s="28"/>
      <c r="L12019" s="28"/>
      <c r="M12019" s="28"/>
      <c r="N12019" s="28"/>
      <c r="O12019" s="28"/>
      <c r="P12019" s="28"/>
      <c r="Q12019" s="28"/>
      <c r="R12019" s="28"/>
    </row>
    <row r="12020" spans="2:18">
      <c r="B12020" s="28"/>
      <c r="C12020" s="28"/>
      <c r="D12020" s="28"/>
      <c r="E12020" s="28"/>
      <c r="F12020" s="28"/>
      <c r="G12020" s="28"/>
      <c r="H12020" s="28"/>
      <c r="I12020" s="28"/>
      <c r="J12020" s="28"/>
      <c r="K12020" s="28"/>
      <c r="L12020" s="28"/>
      <c r="M12020" s="28"/>
      <c r="N12020" s="28"/>
      <c r="O12020" s="28"/>
      <c r="P12020" s="28"/>
      <c r="Q12020" s="28"/>
      <c r="R12020" s="28"/>
    </row>
    <row r="12021" spans="2:18">
      <c r="B12021" s="28"/>
      <c r="C12021" s="28"/>
      <c r="D12021" s="28"/>
      <c r="E12021" s="28"/>
      <c r="F12021" s="28"/>
      <c r="G12021" s="28"/>
      <c r="H12021" s="28"/>
      <c r="I12021" s="28"/>
      <c r="J12021" s="28"/>
      <c r="K12021" s="28"/>
      <c r="L12021" s="28"/>
      <c r="M12021" s="28"/>
      <c r="N12021" s="28"/>
      <c r="O12021" s="28"/>
      <c r="P12021" s="28"/>
      <c r="Q12021" s="28"/>
      <c r="R12021" s="28"/>
    </row>
    <row r="12022" spans="2:18">
      <c r="B12022" s="28"/>
      <c r="C12022" s="28"/>
      <c r="D12022" s="28"/>
      <c r="E12022" s="28"/>
      <c r="F12022" s="28"/>
      <c r="G12022" s="28"/>
      <c r="H12022" s="28"/>
      <c r="I12022" s="28"/>
      <c r="J12022" s="28"/>
      <c r="K12022" s="28"/>
      <c r="L12022" s="28"/>
      <c r="M12022" s="28"/>
      <c r="N12022" s="28"/>
      <c r="O12022" s="28"/>
      <c r="P12022" s="28"/>
      <c r="Q12022" s="28"/>
      <c r="R12022" s="28"/>
    </row>
    <row r="12023" spans="2:18">
      <c r="B12023" s="28"/>
      <c r="C12023" s="28"/>
      <c r="D12023" s="28"/>
      <c r="E12023" s="28"/>
      <c r="F12023" s="28"/>
      <c r="G12023" s="28"/>
      <c r="H12023" s="28"/>
      <c r="I12023" s="28"/>
      <c r="J12023" s="28"/>
      <c r="K12023" s="28"/>
      <c r="L12023" s="28"/>
      <c r="M12023" s="28"/>
      <c r="N12023" s="28"/>
      <c r="O12023" s="28"/>
      <c r="P12023" s="28"/>
      <c r="Q12023" s="28"/>
      <c r="R12023" s="28"/>
    </row>
    <row r="12024" spans="2:18">
      <c r="B12024" s="28"/>
      <c r="C12024" s="28"/>
      <c r="D12024" s="28"/>
      <c r="E12024" s="28"/>
      <c r="F12024" s="28"/>
      <c r="G12024" s="28"/>
      <c r="H12024" s="28"/>
      <c r="I12024" s="28"/>
      <c r="J12024" s="28"/>
      <c r="K12024" s="28"/>
      <c r="L12024" s="28"/>
      <c r="M12024" s="28"/>
      <c r="N12024" s="28"/>
      <c r="O12024" s="28"/>
      <c r="P12024" s="28"/>
      <c r="Q12024" s="28"/>
      <c r="R12024" s="28"/>
    </row>
    <row r="12025" spans="2:18">
      <c r="B12025" s="28"/>
      <c r="C12025" s="28"/>
      <c r="D12025" s="28"/>
      <c r="E12025" s="28"/>
      <c r="F12025" s="28"/>
      <c r="G12025" s="28"/>
      <c r="H12025" s="28"/>
      <c r="I12025" s="28"/>
      <c r="J12025" s="28"/>
      <c r="K12025" s="28"/>
      <c r="L12025" s="28"/>
      <c r="M12025" s="28"/>
      <c r="N12025" s="28"/>
      <c r="O12025" s="28"/>
      <c r="P12025" s="28"/>
      <c r="Q12025" s="28"/>
      <c r="R12025" s="28"/>
    </row>
    <row r="12026" spans="2:18">
      <c r="B12026" s="28"/>
      <c r="C12026" s="28"/>
      <c r="D12026" s="28"/>
      <c r="E12026" s="28"/>
      <c r="F12026" s="28"/>
      <c r="G12026" s="28"/>
      <c r="H12026" s="28"/>
      <c r="I12026" s="28"/>
      <c r="J12026" s="28"/>
      <c r="K12026" s="28"/>
      <c r="L12026" s="28"/>
      <c r="M12026" s="28"/>
      <c r="N12026" s="28"/>
      <c r="O12026" s="28"/>
      <c r="P12026" s="28"/>
      <c r="Q12026" s="28"/>
      <c r="R12026" s="28"/>
    </row>
    <row r="12027" spans="2:18">
      <c r="B12027" s="28"/>
      <c r="C12027" s="28"/>
      <c r="D12027" s="28"/>
      <c r="E12027" s="28"/>
      <c r="F12027" s="28"/>
      <c r="G12027" s="28"/>
      <c r="H12027" s="28"/>
      <c r="I12027" s="28"/>
      <c r="J12027" s="28"/>
      <c r="K12027" s="28"/>
      <c r="L12027" s="28"/>
      <c r="M12027" s="28"/>
      <c r="N12027" s="28"/>
      <c r="O12027" s="28"/>
      <c r="P12027" s="28"/>
      <c r="Q12027" s="28"/>
      <c r="R12027" s="28"/>
    </row>
    <row r="12028" spans="2:18">
      <c r="B12028" s="28"/>
      <c r="C12028" s="28"/>
      <c r="D12028" s="28"/>
      <c r="E12028" s="28"/>
      <c r="F12028" s="28"/>
      <c r="G12028" s="28"/>
      <c r="H12028" s="28"/>
      <c r="I12028" s="28"/>
      <c r="J12028" s="28"/>
      <c r="K12028" s="28"/>
      <c r="L12028" s="28"/>
      <c r="M12028" s="28"/>
      <c r="N12028" s="28"/>
      <c r="O12028" s="28"/>
      <c r="P12028" s="28"/>
      <c r="Q12028" s="28"/>
      <c r="R12028" s="28"/>
    </row>
    <row r="12029" spans="2:18">
      <c r="B12029" s="28"/>
      <c r="C12029" s="28"/>
      <c r="D12029" s="28"/>
      <c r="E12029" s="28"/>
      <c r="F12029" s="28"/>
      <c r="G12029" s="28"/>
      <c r="H12029" s="28"/>
      <c r="I12029" s="28"/>
      <c r="J12029" s="28"/>
      <c r="K12029" s="28"/>
      <c r="L12029" s="28"/>
      <c r="M12029" s="28"/>
      <c r="N12029" s="28"/>
      <c r="O12029" s="28"/>
      <c r="P12029" s="28"/>
      <c r="Q12029" s="28"/>
      <c r="R12029" s="28"/>
    </row>
    <row r="12030" spans="2:18">
      <c r="B12030" s="28"/>
      <c r="C12030" s="28"/>
      <c r="D12030" s="28"/>
      <c r="E12030" s="28"/>
      <c r="F12030" s="28"/>
      <c r="G12030" s="28"/>
      <c r="H12030" s="28"/>
      <c r="I12030" s="28"/>
      <c r="J12030" s="28"/>
      <c r="K12030" s="28"/>
      <c r="L12030" s="28"/>
      <c r="M12030" s="28"/>
      <c r="N12030" s="28"/>
      <c r="O12030" s="28"/>
      <c r="P12030" s="28"/>
      <c r="Q12030" s="28"/>
      <c r="R12030" s="28"/>
    </row>
    <row r="12031" spans="2:18">
      <c r="B12031" s="28"/>
      <c r="C12031" s="28"/>
      <c r="D12031" s="28"/>
      <c r="E12031" s="28"/>
      <c r="F12031" s="28"/>
      <c r="G12031" s="28"/>
      <c r="H12031" s="28"/>
      <c r="I12031" s="28"/>
      <c r="J12031" s="28"/>
      <c r="K12031" s="28"/>
      <c r="L12031" s="28"/>
      <c r="M12031" s="28"/>
      <c r="N12031" s="28"/>
      <c r="O12031" s="28"/>
      <c r="P12031" s="28"/>
      <c r="Q12031" s="28"/>
      <c r="R12031" s="28"/>
    </row>
    <row r="12032" spans="2:18">
      <c r="B12032" s="28"/>
      <c r="C12032" s="28"/>
      <c r="D12032" s="28"/>
      <c r="E12032" s="28"/>
      <c r="F12032" s="28"/>
      <c r="G12032" s="28"/>
      <c r="H12032" s="28"/>
      <c r="I12032" s="28"/>
      <c r="J12032" s="28"/>
      <c r="K12032" s="28"/>
      <c r="L12032" s="28"/>
      <c r="M12032" s="28"/>
      <c r="N12032" s="28"/>
      <c r="O12032" s="28"/>
      <c r="P12032" s="28"/>
      <c r="Q12032" s="28"/>
      <c r="R12032" s="28"/>
    </row>
    <row r="12033" spans="2:18">
      <c r="B12033" s="28"/>
      <c r="C12033" s="28"/>
      <c r="D12033" s="28"/>
      <c r="E12033" s="28"/>
      <c r="F12033" s="28"/>
      <c r="G12033" s="28"/>
      <c r="H12033" s="28"/>
      <c r="I12033" s="28"/>
      <c r="J12033" s="28"/>
      <c r="K12033" s="28"/>
      <c r="L12033" s="28"/>
      <c r="M12033" s="28"/>
      <c r="N12033" s="28"/>
      <c r="O12033" s="28"/>
      <c r="P12033" s="28"/>
      <c r="Q12033" s="28"/>
      <c r="R12033" s="28"/>
    </row>
    <row r="12034" spans="2:18">
      <c r="B12034" s="28"/>
      <c r="C12034" s="28"/>
      <c r="D12034" s="28"/>
      <c r="E12034" s="28"/>
      <c r="F12034" s="28"/>
      <c r="G12034" s="28"/>
      <c r="H12034" s="28"/>
      <c r="I12034" s="28"/>
      <c r="J12034" s="28"/>
      <c r="K12034" s="28"/>
      <c r="L12034" s="28"/>
      <c r="M12034" s="28"/>
      <c r="N12034" s="28"/>
      <c r="O12034" s="28"/>
      <c r="P12034" s="28"/>
      <c r="Q12034" s="28"/>
      <c r="R12034" s="28"/>
    </row>
    <row r="12035" spans="2:18">
      <c r="B12035" s="28"/>
      <c r="C12035" s="28"/>
      <c r="D12035" s="28"/>
      <c r="E12035" s="28"/>
      <c r="F12035" s="28"/>
      <c r="G12035" s="28"/>
      <c r="H12035" s="28"/>
      <c r="I12035" s="28"/>
      <c r="J12035" s="28"/>
      <c r="K12035" s="28"/>
      <c r="L12035" s="28"/>
      <c r="M12035" s="28"/>
      <c r="N12035" s="28"/>
      <c r="O12035" s="28"/>
      <c r="P12035" s="28"/>
      <c r="Q12035" s="28"/>
      <c r="R12035" s="28"/>
    </row>
    <row r="12036" spans="2:18">
      <c r="B12036" s="28"/>
      <c r="C12036" s="28"/>
      <c r="D12036" s="28"/>
      <c r="E12036" s="28"/>
      <c r="F12036" s="28"/>
      <c r="G12036" s="28"/>
      <c r="H12036" s="28"/>
      <c r="I12036" s="28"/>
      <c r="J12036" s="28"/>
      <c r="K12036" s="28"/>
      <c r="L12036" s="28"/>
      <c r="M12036" s="28"/>
      <c r="N12036" s="28"/>
      <c r="O12036" s="28"/>
      <c r="P12036" s="28"/>
      <c r="Q12036" s="28"/>
      <c r="R12036" s="28"/>
    </row>
    <row r="12037" spans="2:18">
      <c r="B12037" s="28"/>
      <c r="C12037" s="28"/>
      <c r="D12037" s="28"/>
      <c r="E12037" s="28"/>
      <c r="F12037" s="28"/>
      <c r="G12037" s="28"/>
      <c r="H12037" s="28"/>
      <c r="I12037" s="28"/>
      <c r="J12037" s="28"/>
      <c r="K12037" s="28"/>
      <c r="L12037" s="28"/>
      <c r="M12037" s="28"/>
      <c r="N12037" s="28"/>
      <c r="O12037" s="28"/>
      <c r="P12037" s="28"/>
      <c r="Q12037" s="28"/>
      <c r="R12037" s="28"/>
    </row>
    <row r="12038" spans="2:18">
      <c r="B12038" s="28"/>
      <c r="C12038" s="28"/>
      <c r="D12038" s="28"/>
      <c r="E12038" s="28"/>
      <c r="F12038" s="28"/>
      <c r="G12038" s="28"/>
      <c r="H12038" s="28"/>
      <c r="I12038" s="28"/>
      <c r="J12038" s="28"/>
      <c r="K12038" s="28"/>
      <c r="L12038" s="28"/>
      <c r="M12038" s="28"/>
      <c r="N12038" s="28"/>
      <c r="O12038" s="28"/>
      <c r="P12038" s="28"/>
      <c r="Q12038" s="28"/>
      <c r="R12038" s="28"/>
    </row>
    <row r="12039" spans="2:18">
      <c r="B12039" s="28"/>
      <c r="C12039" s="28"/>
      <c r="D12039" s="28"/>
      <c r="E12039" s="28"/>
      <c r="F12039" s="28"/>
      <c r="G12039" s="28"/>
      <c r="H12039" s="28"/>
      <c r="I12039" s="28"/>
      <c r="J12039" s="28"/>
      <c r="K12039" s="28"/>
      <c r="L12039" s="28"/>
      <c r="M12039" s="28"/>
      <c r="N12039" s="28"/>
      <c r="O12039" s="28"/>
      <c r="P12039" s="28"/>
      <c r="Q12039" s="28"/>
      <c r="R12039" s="28"/>
    </row>
    <row r="12040" spans="2:18">
      <c r="B12040" s="28"/>
      <c r="C12040" s="28"/>
      <c r="D12040" s="28"/>
      <c r="E12040" s="28"/>
      <c r="F12040" s="28"/>
      <c r="G12040" s="28"/>
      <c r="H12040" s="28"/>
      <c r="I12040" s="28"/>
      <c r="J12040" s="28"/>
      <c r="K12040" s="28"/>
      <c r="L12040" s="28"/>
      <c r="M12040" s="28"/>
      <c r="N12040" s="28"/>
      <c r="O12040" s="28"/>
      <c r="P12040" s="28"/>
      <c r="Q12040" s="28"/>
      <c r="R12040" s="28"/>
    </row>
    <row r="12041" spans="2:18">
      <c r="B12041" s="28"/>
      <c r="C12041" s="28"/>
      <c r="D12041" s="28"/>
      <c r="E12041" s="28"/>
      <c r="F12041" s="28"/>
      <c r="G12041" s="28"/>
      <c r="H12041" s="28"/>
      <c r="I12041" s="28"/>
      <c r="J12041" s="28"/>
      <c r="K12041" s="28"/>
      <c r="L12041" s="28"/>
      <c r="M12041" s="28"/>
      <c r="N12041" s="28"/>
      <c r="O12041" s="28"/>
      <c r="P12041" s="28"/>
      <c r="Q12041" s="28"/>
      <c r="R12041" s="28"/>
    </row>
    <row r="12042" spans="2:18">
      <c r="B12042" s="28"/>
      <c r="C12042" s="28"/>
      <c r="D12042" s="28"/>
      <c r="E12042" s="28"/>
      <c r="F12042" s="28"/>
      <c r="G12042" s="28"/>
      <c r="H12042" s="28"/>
      <c r="I12042" s="28"/>
      <c r="J12042" s="28"/>
      <c r="K12042" s="28"/>
      <c r="L12042" s="28"/>
      <c r="M12042" s="28"/>
      <c r="N12042" s="28"/>
      <c r="O12042" s="28"/>
      <c r="P12042" s="28"/>
      <c r="Q12042" s="28"/>
      <c r="R12042" s="28"/>
    </row>
    <row r="12043" spans="2:18">
      <c r="B12043" s="28"/>
      <c r="C12043" s="28"/>
      <c r="D12043" s="28"/>
      <c r="E12043" s="28"/>
      <c r="F12043" s="28"/>
      <c r="G12043" s="28"/>
      <c r="H12043" s="28"/>
      <c r="I12043" s="28"/>
      <c r="J12043" s="28"/>
      <c r="K12043" s="28"/>
      <c r="L12043" s="28"/>
      <c r="M12043" s="28"/>
      <c r="N12043" s="28"/>
      <c r="O12043" s="28"/>
      <c r="P12043" s="28"/>
      <c r="Q12043" s="28"/>
      <c r="R12043" s="28"/>
    </row>
    <row r="12044" spans="2:18">
      <c r="B12044" s="28"/>
      <c r="C12044" s="28"/>
      <c r="D12044" s="28"/>
      <c r="E12044" s="28"/>
      <c r="F12044" s="28"/>
      <c r="G12044" s="28"/>
      <c r="H12044" s="28"/>
      <c r="I12044" s="28"/>
      <c r="J12044" s="28"/>
      <c r="K12044" s="28"/>
      <c r="L12044" s="28"/>
      <c r="M12044" s="28"/>
      <c r="N12044" s="28"/>
      <c r="O12044" s="28"/>
      <c r="P12044" s="28"/>
      <c r="Q12044" s="28"/>
      <c r="R12044" s="28"/>
    </row>
    <row r="12045" spans="2:18">
      <c r="B12045" s="28"/>
      <c r="C12045" s="28"/>
      <c r="D12045" s="28"/>
      <c r="E12045" s="28"/>
      <c r="F12045" s="28"/>
      <c r="G12045" s="28"/>
      <c r="H12045" s="28"/>
      <c r="I12045" s="28"/>
      <c r="J12045" s="28"/>
      <c r="K12045" s="28"/>
      <c r="L12045" s="28"/>
      <c r="M12045" s="28"/>
      <c r="N12045" s="28"/>
      <c r="O12045" s="28"/>
      <c r="P12045" s="28"/>
      <c r="Q12045" s="28"/>
      <c r="R12045" s="28"/>
    </row>
    <row r="12046" spans="2:18">
      <c r="B12046" s="28"/>
      <c r="C12046" s="28"/>
      <c r="D12046" s="28"/>
      <c r="E12046" s="28"/>
      <c r="F12046" s="28"/>
      <c r="G12046" s="28"/>
      <c r="H12046" s="28"/>
      <c r="I12046" s="28"/>
      <c r="J12046" s="28"/>
      <c r="K12046" s="28"/>
      <c r="L12046" s="28"/>
      <c r="M12046" s="28"/>
      <c r="N12046" s="28"/>
      <c r="O12046" s="28"/>
      <c r="P12046" s="28"/>
      <c r="Q12046" s="28"/>
      <c r="R12046" s="28"/>
    </row>
    <row r="12047" spans="2:18">
      <c r="B12047" s="28"/>
      <c r="C12047" s="28"/>
      <c r="D12047" s="28"/>
      <c r="E12047" s="28"/>
      <c r="F12047" s="28"/>
      <c r="G12047" s="28"/>
      <c r="H12047" s="28"/>
      <c r="I12047" s="28"/>
      <c r="J12047" s="28"/>
      <c r="K12047" s="28"/>
      <c r="L12047" s="28"/>
      <c r="M12047" s="28"/>
      <c r="N12047" s="28"/>
      <c r="O12047" s="28"/>
      <c r="P12047" s="28"/>
      <c r="Q12047" s="28"/>
      <c r="R12047" s="28"/>
    </row>
    <row r="12048" spans="2:18">
      <c r="B12048" s="28"/>
      <c r="C12048" s="28"/>
      <c r="D12048" s="28"/>
      <c r="E12048" s="28"/>
      <c r="F12048" s="28"/>
      <c r="G12048" s="28"/>
      <c r="H12048" s="28"/>
      <c r="I12048" s="28"/>
      <c r="J12048" s="28"/>
      <c r="K12048" s="28"/>
      <c r="L12048" s="28"/>
      <c r="M12048" s="28"/>
      <c r="N12048" s="28"/>
      <c r="O12048" s="28"/>
      <c r="P12048" s="28"/>
      <c r="Q12048" s="28"/>
      <c r="R12048" s="28"/>
    </row>
    <row r="12049" spans="2:18">
      <c r="B12049" s="28"/>
      <c r="C12049" s="28"/>
      <c r="D12049" s="28"/>
      <c r="E12049" s="28"/>
      <c r="F12049" s="28"/>
      <c r="G12049" s="28"/>
      <c r="H12049" s="28"/>
      <c r="I12049" s="28"/>
      <c r="J12049" s="28"/>
      <c r="K12049" s="28"/>
      <c r="L12049" s="28"/>
      <c r="M12049" s="28"/>
      <c r="N12049" s="28"/>
      <c r="O12049" s="28"/>
      <c r="P12049" s="28"/>
      <c r="Q12049" s="28"/>
      <c r="R12049" s="28"/>
    </row>
    <row r="12050" spans="2:18">
      <c r="B12050" s="28"/>
      <c r="C12050" s="28"/>
      <c r="D12050" s="28"/>
      <c r="E12050" s="28"/>
      <c r="F12050" s="28"/>
      <c r="G12050" s="28"/>
      <c r="H12050" s="28"/>
      <c r="I12050" s="28"/>
      <c r="J12050" s="28"/>
      <c r="K12050" s="28"/>
      <c r="L12050" s="28"/>
      <c r="M12050" s="28"/>
      <c r="N12050" s="28"/>
      <c r="O12050" s="28"/>
      <c r="P12050" s="28"/>
      <c r="Q12050" s="28"/>
      <c r="R12050" s="28"/>
    </row>
    <row r="12051" spans="2:18">
      <c r="B12051" s="28"/>
      <c r="C12051" s="28"/>
      <c r="D12051" s="28"/>
      <c r="E12051" s="28"/>
      <c r="F12051" s="28"/>
      <c r="G12051" s="28"/>
      <c r="H12051" s="28"/>
      <c r="I12051" s="28"/>
      <c r="J12051" s="28"/>
      <c r="K12051" s="28"/>
      <c r="L12051" s="28"/>
      <c r="M12051" s="28"/>
      <c r="N12051" s="28"/>
      <c r="O12051" s="28"/>
      <c r="P12051" s="28"/>
      <c r="Q12051" s="28"/>
      <c r="R12051" s="28"/>
    </row>
    <row r="12052" spans="2:18">
      <c r="B12052" s="28"/>
      <c r="C12052" s="28"/>
      <c r="D12052" s="28"/>
      <c r="E12052" s="28"/>
      <c r="F12052" s="28"/>
      <c r="G12052" s="28"/>
      <c r="H12052" s="28"/>
      <c r="I12052" s="28"/>
      <c r="J12052" s="28"/>
      <c r="K12052" s="28"/>
      <c r="L12052" s="28"/>
      <c r="M12052" s="28"/>
      <c r="N12052" s="28"/>
      <c r="O12052" s="28"/>
      <c r="P12052" s="28"/>
      <c r="Q12052" s="28"/>
      <c r="R12052" s="28"/>
    </row>
    <row r="12053" spans="2:18">
      <c r="B12053" s="28"/>
      <c r="C12053" s="28"/>
      <c r="D12053" s="28"/>
      <c r="E12053" s="28"/>
      <c r="F12053" s="28"/>
      <c r="G12053" s="28"/>
      <c r="H12053" s="28"/>
      <c r="I12053" s="28"/>
      <c r="J12053" s="28"/>
      <c r="K12053" s="28"/>
      <c r="L12053" s="28"/>
      <c r="M12053" s="28"/>
      <c r="N12053" s="28"/>
      <c r="O12053" s="28"/>
      <c r="P12053" s="28"/>
      <c r="Q12053" s="28"/>
      <c r="R12053" s="28"/>
    </row>
    <row r="12054" spans="2:18">
      <c r="B12054" s="28"/>
      <c r="C12054" s="28"/>
      <c r="D12054" s="28"/>
      <c r="E12054" s="28"/>
      <c r="F12054" s="28"/>
      <c r="G12054" s="28"/>
      <c r="H12054" s="28"/>
      <c r="I12054" s="28"/>
      <c r="J12054" s="28"/>
      <c r="K12054" s="28"/>
      <c r="L12054" s="28"/>
      <c r="M12054" s="28"/>
      <c r="N12054" s="28"/>
      <c r="O12054" s="28"/>
      <c r="P12054" s="28"/>
      <c r="Q12054" s="28"/>
      <c r="R12054" s="28"/>
    </row>
    <row r="12055" spans="2:18">
      <c r="B12055" s="28"/>
      <c r="C12055" s="28"/>
      <c r="D12055" s="28"/>
      <c r="E12055" s="28"/>
      <c r="F12055" s="28"/>
      <c r="G12055" s="28"/>
      <c r="H12055" s="28"/>
      <c r="I12055" s="28"/>
      <c r="J12055" s="28"/>
      <c r="K12055" s="28"/>
      <c r="L12055" s="28"/>
      <c r="M12055" s="28"/>
      <c r="N12055" s="28"/>
      <c r="O12055" s="28"/>
      <c r="P12055" s="28"/>
      <c r="Q12055" s="28"/>
      <c r="R12055" s="28"/>
    </row>
    <row r="12056" spans="2:18">
      <c r="B12056" s="28"/>
      <c r="C12056" s="28"/>
      <c r="D12056" s="28"/>
      <c r="E12056" s="28"/>
      <c r="F12056" s="28"/>
      <c r="G12056" s="28"/>
      <c r="H12056" s="28"/>
      <c r="I12056" s="28"/>
      <c r="J12056" s="28"/>
      <c r="K12056" s="28"/>
      <c r="L12056" s="28"/>
      <c r="M12056" s="28"/>
      <c r="N12056" s="28"/>
      <c r="O12056" s="28"/>
      <c r="P12056" s="28"/>
      <c r="Q12056" s="28"/>
      <c r="R12056" s="28"/>
    </row>
    <row r="12057" spans="2:18">
      <c r="B12057" s="28"/>
      <c r="C12057" s="28"/>
      <c r="D12057" s="28"/>
      <c r="E12057" s="28"/>
      <c r="F12057" s="28"/>
      <c r="G12057" s="28"/>
      <c r="H12057" s="28"/>
      <c r="I12057" s="28"/>
      <c r="J12057" s="28"/>
      <c r="K12057" s="28"/>
      <c r="L12057" s="28"/>
      <c r="M12057" s="28"/>
      <c r="N12057" s="28"/>
      <c r="O12057" s="28"/>
      <c r="P12057" s="28"/>
      <c r="Q12057" s="28"/>
      <c r="R12057" s="28"/>
    </row>
    <row r="12058" spans="2:18">
      <c r="B12058" s="28"/>
      <c r="C12058" s="28"/>
      <c r="D12058" s="28"/>
      <c r="E12058" s="28"/>
      <c r="F12058" s="28"/>
      <c r="G12058" s="28"/>
      <c r="H12058" s="28"/>
      <c r="I12058" s="28"/>
      <c r="J12058" s="28"/>
      <c r="K12058" s="28"/>
      <c r="L12058" s="28"/>
      <c r="M12058" s="28"/>
      <c r="N12058" s="28"/>
      <c r="O12058" s="28"/>
      <c r="P12058" s="28"/>
      <c r="Q12058" s="28"/>
      <c r="R12058" s="28"/>
    </row>
    <row r="12059" spans="2:18">
      <c r="B12059" s="28"/>
      <c r="C12059" s="28"/>
      <c r="D12059" s="28"/>
      <c r="E12059" s="28"/>
      <c r="F12059" s="28"/>
      <c r="G12059" s="28"/>
      <c r="H12059" s="28"/>
      <c r="I12059" s="28"/>
      <c r="J12059" s="28"/>
      <c r="K12059" s="28"/>
      <c r="L12059" s="28"/>
      <c r="M12059" s="28"/>
      <c r="N12059" s="28"/>
      <c r="O12059" s="28"/>
      <c r="P12059" s="28"/>
      <c r="Q12059" s="28"/>
      <c r="R12059" s="28"/>
    </row>
    <row r="12060" spans="2:18">
      <c r="B12060" s="28"/>
      <c r="C12060" s="28"/>
      <c r="D12060" s="28"/>
      <c r="E12060" s="28"/>
      <c r="F12060" s="28"/>
      <c r="G12060" s="28"/>
      <c r="H12060" s="28"/>
      <c r="I12060" s="28"/>
      <c r="J12060" s="28"/>
      <c r="K12060" s="28"/>
      <c r="L12060" s="28"/>
      <c r="M12060" s="28"/>
      <c r="N12060" s="28"/>
      <c r="O12060" s="28"/>
      <c r="P12060" s="28"/>
      <c r="Q12060" s="28"/>
      <c r="R12060" s="28"/>
    </row>
    <row r="12061" spans="2:18">
      <c r="B12061" s="28"/>
      <c r="C12061" s="28"/>
      <c r="D12061" s="28"/>
      <c r="E12061" s="28"/>
      <c r="F12061" s="28"/>
      <c r="G12061" s="28"/>
      <c r="H12061" s="28"/>
      <c r="I12061" s="28"/>
      <c r="J12061" s="28"/>
      <c r="K12061" s="28"/>
      <c r="L12061" s="28"/>
      <c r="M12061" s="28"/>
      <c r="N12061" s="28"/>
      <c r="O12061" s="28"/>
      <c r="P12061" s="28"/>
      <c r="Q12061" s="28"/>
      <c r="R12061" s="28"/>
    </row>
    <row r="12062" spans="2:18">
      <c r="B12062" s="28"/>
      <c r="C12062" s="28"/>
      <c r="D12062" s="28"/>
      <c r="E12062" s="28"/>
      <c r="F12062" s="28"/>
      <c r="G12062" s="28"/>
      <c r="H12062" s="28"/>
      <c r="I12062" s="28"/>
      <c r="J12062" s="28"/>
      <c r="K12062" s="28"/>
      <c r="L12062" s="28"/>
      <c r="M12062" s="28"/>
      <c r="N12062" s="28"/>
      <c r="O12062" s="28"/>
      <c r="P12062" s="28"/>
      <c r="Q12062" s="28"/>
      <c r="R12062" s="28"/>
    </row>
    <row r="12063" spans="2:18">
      <c r="B12063" s="28"/>
      <c r="C12063" s="28"/>
      <c r="D12063" s="28"/>
      <c r="E12063" s="28"/>
      <c r="F12063" s="28"/>
      <c r="G12063" s="28"/>
      <c r="H12063" s="28"/>
      <c r="I12063" s="28"/>
      <c r="J12063" s="28"/>
      <c r="K12063" s="28"/>
      <c r="L12063" s="28"/>
      <c r="M12063" s="28"/>
      <c r="N12063" s="28"/>
      <c r="O12063" s="28"/>
      <c r="P12063" s="28"/>
      <c r="Q12063" s="28"/>
      <c r="R12063" s="28"/>
    </row>
    <row r="12064" spans="2:18">
      <c r="B12064" s="28"/>
      <c r="C12064" s="28"/>
      <c r="D12064" s="28"/>
      <c r="E12064" s="28"/>
      <c r="F12064" s="28"/>
      <c r="G12064" s="28"/>
      <c r="H12064" s="28"/>
      <c r="I12064" s="28"/>
      <c r="J12064" s="28"/>
      <c r="K12064" s="28"/>
      <c r="L12064" s="28"/>
      <c r="M12064" s="28"/>
      <c r="N12064" s="28"/>
      <c r="O12064" s="28"/>
      <c r="P12064" s="28"/>
      <c r="Q12064" s="28"/>
      <c r="R12064" s="28"/>
    </row>
    <row r="12065" spans="2:18">
      <c r="B12065" s="28"/>
      <c r="C12065" s="28"/>
      <c r="D12065" s="28"/>
      <c r="E12065" s="28"/>
      <c r="F12065" s="28"/>
      <c r="G12065" s="28"/>
      <c r="H12065" s="28"/>
      <c r="I12065" s="28"/>
      <c r="J12065" s="28"/>
      <c r="K12065" s="28"/>
      <c r="L12065" s="28"/>
      <c r="M12065" s="28"/>
      <c r="N12065" s="28"/>
      <c r="O12065" s="28"/>
      <c r="P12065" s="28"/>
      <c r="Q12065" s="28"/>
      <c r="R12065" s="28"/>
    </row>
    <row r="12066" spans="2:18">
      <c r="B12066" s="28"/>
      <c r="C12066" s="28"/>
      <c r="D12066" s="28"/>
      <c r="E12066" s="28"/>
      <c r="F12066" s="28"/>
      <c r="G12066" s="28"/>
      <c r="H12066" s="28"/>
      <c r="I12066" s="28"/>
      <c r="J12066" s="28"/>
      <c r="K12066" s="28"/>
      <c r="L12066" s="28"/>
      <c r="M12066" s="28"/>
      <c r="N12066" s="28"/>
      <c r="O12066" s="28"/>
      <c r="P12066" s="28"/>
      <c r="Q12066" s="28"/>
      <c r="R12066" s="28"/>
    </row>
    <row r="12067" spans="2:18">
      <c r="B12067" s="28"/>
      <c r="C12067" s="28"/>
      <c r="D12067" s="28"/>
      <c r="E12067" s="28"/>
      <c r="F12067" s="28"/>
      <c r="G12067" s="28"/>
      <c r="H12067" s="28"/>
      <c r="I12067" s="28"/>
      <c r="J12067" s="28"/>
      <c r="K12067" s="28"/>
      <c r="L12067" s="28"/>
      <c r="M12067" s="28"/>
      <c r="N12067" s="28"/>
      <c r="O12067" s="28"/>
      <c r="P12067" s="28"/>
      <c r="Q12067" s="28"/>
      <c r="R12067" s="28"/>
    </row>
    <row r="12068" spans="2:18">
      <c r="B12068" s="28"/>
      <c r="C12068" s="28"/>
      <c r="D12068" s="28"/>
      <c r="E12068" s="28"/>
      <c r="F12068" s="28"/>
      <c r="G12068" s="28"/>
      <c r="H12068" s="28"/>
      <c r="I12068" s="28"/>
      <c r="J12068" s="28"/>
      <c r="K12068" s="28"/>
      <c r="L12068" s="28"/>
      <c r="M12068" s="28"/>
      <c r="N12068" s="28"/>
      <c r="O12068" s="28"/>
      <c r="P12068" s="28"/>
      <c r="Q12068" s="28"/>
      <c r="R12068" s="28"/>
    </row>
    <row r="12069" spans="2:18">
      <c r="B12069" s="28"/>
      <c r="C12069" s="28"/>
      <c r="D12069" s="28"/>
      <c r="E12069" s="28"/>
      <c r="F12069" s="28"/>
      <c r="G12069" s="28"/>
      <c r="H12069" s="28"/>
      <c r="I12069" s="28"/>
      <c r="J12069" s="28"/>
      <c r="K12069" s="28"/>
      <c r="L12069" s="28"/>
      <c r="M12069" s="28"/>
      <c r="N12069" s="28"/>
      <c r="O12069" s="28"/>
      <c r="P12069" s="28"/>
      <c r="Q12069" s="28"/>
      <c r="R12069" s="28"/>
    </row>
    <row r="12070" spans="2:18">
      <c r="B12070" s="28"/>
      <c r="C12070" s="28"/>
      <c r="D12070" s="28"/>
      <c r="E12070" s="28"/>
      <c r="F12070" s="28"/>
      <c r="G12070" s="28"/>
      <c r="H12070" s="28"/>
      <c r="I12070" s="28"/>
      <c r="J12070" s="28"/>
      <c r="K12070" s="28"/>
      <c r="L12070" s="28"/>
      <c r="M12070" s="28"/>
      <c r="N12070" s="28"/>
      <c r="O12070" s="28"/>
      <c r="P12070" s="28"/>
      <c r="Q12070" s="28"/>
      <c r="R12070" s="28"/>
    </row>
    <row r="12071" spans="2:18">
      <c r="B12071" s="28"/>
      <c r="C12071" s="28"/>
      <c r="D12071" s="28"/>
      <c r="E12071" s="28"/>
      <c r="F12071" s="28"/>
      <c r="G12071" s="28"/>
      <c r="H12071" s="28"/>
      <c r="I12071" s="28"/>
      <c r="J12071" s="28"/>
      <c r="K12071" s="28"/>
      <c r="L12071" s="28"/>
      <c r="M12071" s="28"/>
      <c r="N12071" s="28"/>
      <c r="O12071" s="28"/>
      <c r="P12071" s="28"/>
      <c r="Q12071" s="28"/>
      <c r="R12071" s="28"/>
    </row>
    <row r="12072" spans="2:18">
      <c r="B12072" s="28"/>
      <c r="C12072" s="28"/>
      <c r="D12072" s="28"/>
      <c r="E12072" s="28"/>
      <c r="F12072" s="28"/>
      <c r="G12072" s="28"/>
      <c r="H12072" s="28"/>
      <c r="I12072" s="28"/>
      <c r="J12072" s="28"/>
      <c r="K12072" s="28"/>
      <c r="L12072" s="28"/>
      <c r="M12072" s="28"/>
      <c r="N12072" s="28"/>
      <c r="O12072" s="28"/>
      <c r="P12072" s="28"/>
      <c r="Q12072" s="28"/>
      <c r="R12072" s="28"/>
    </row>
    <row r="12073" spans="2:18">
      <c r="B12073" s="28"/>
      <c r="C12073" s="28"/>
      <c r="D12073" s="28"/>
      <c r="E12073" s="28"/>
      <c r="F12073" s="28"/>
      <c r="G12073" s="28"/>
      <c r="H12073" s="28"/>
      <c r="I12073" s="28"/>
      <c r="J12073" s="28"/>
      <c r="K12073" s="28"/>
      <c r="L12073" s="28"/>
      <c r="M12073" s="28"/>
      <c r="N12073" s="28"/>
      <c r="O12073" s="28"/>
      <c r="P12073" s="28"/>
      <c r="Q12073" s="28"/>
      <c r="R12073" s="28"/>
    </row>
    <row r="12074" spans="2:18">
      <c r="B12074" s="28"/>
      <c r="C12074" s="28"/>
      <c r="D12074" s="28"/>
      <c r="E12074" s="28"/>
      <c r="F12074" s="28"/>
      <c r="G12074" s="28"/>
      <c r="H12074" s="28"/>
      <c r="I12074" s="28"/>
      <c r="J12074" s="28"/>
      <c r="K12074" s="28"/>
      <c r="L12074" s="28"/>
      <c r="M12074" s="28"/>
      <c r="N12074" s="28"/>
      <c r="O12074" s="28"/>
      <c r="P12074" s="28"/>
      <c r="Q12074" s="28"/>
      <c r="R12074" s="28"/>
    </row>
    <row r="12075" spans="2:18">
      <c r="B12075" s="28"/>
      <c r="C12075" s="28"/>
      <c r="D12075" s="28"/>
      <c r="E12075" s="28"/>
      <c r="F12075" s="28"/>
      <c r="G12075" s="28"/>
      <c r="H12075" s="28"/>
      <c r="I12075" s="28"/>
      <c r="J12075" s="28"/>
      <c r="K12075" s="28"/>
      <c r="L12075" s="28"/>
      <c r="M12075" s="28"/>
      <c r="N12075" s="28"/>
      <c r="O12075" s="28"/>
      <c r="P12075" s="28"/>
      <c r="Q12075" s="28"/>
      <c r="R12075" s="28"/>
    </row>
    <row r="12076" spans="2:18">
      <c r="B12076" s="28"/>
      <c r="C12076" s="28"/>
      <c r="D12076" s="28"/>
      <c r="E12076" s="28"/>
      <c r="F12076" s="28"/>
      <c r="G12076" s="28"/>
      <c r="H12076" s="28"/>
      <c r="I12076" s="28"/>
      <c r="J12076" s="28"/>
      <c r="K12076" s="28"/>
      <c r="L12076" s="28"/>
      <c r="M12076" s="28"/>
      <c r="N12076" s="28"/>
      <c r="O12076" s="28"/>
      <c r="P12076" s="28"/>
      <c r="Q12076" s="28"/>
      <c r="R12076" s="28"/>
    </row>
    <row r="12077" spans="2:18">
      <c r="B12077" s="28"/>
      <c r="C12077" s="28"/>
      <c r="D12077" s="28"/>
      <c r="E12077" s="28"/>
      <c r="F12077" s="28"/>
      <c r="G12077" s="28"/>
      <c r="H12077" s="28"/>
      <c r="I12077" s="28"/>
      <c r="J12077" s="28"/>
      <c r="K12077" s="28"/>
      <c r="L12077" s="28"/>
      <c r="M12077" s="28"/>
      <c r="N12077" s="28"/>
      <c r="O12077" s="28"/>
      <c r="P12077" s="28"/>
      <c r="Q12077" s="28"/>
      <c r="R12077" s="28"/>
    </row>
    <row r="12078" spans="2:18">
      <c r="B12078" s="28"/>
      <c r="C12078" s="28"/>
      <c r="D12078" s="28"/>
      <c r="E12078" s="28"/>
      <c r="F12078" s="28"/>
      <c r="G12078" s="28"/>
      <c r="H12078" s="28"/>
      <c r="I12078" s="28"/>
      <c r="J12078" s="28"/>
      <c r="K12078" s="28"/>
      <c r="L12078" s="28"/>
      <c r="M12078" s="28"/>
      <c r="N12078" s="28"/>
      <c r="O12078" s="28"/>
      <c r="P12078" s="28"/>
      <c r="Q12078" s="28"/>
      <c r="R12078" s="28"/>
    </row>
    <row r="12079" spans="2:18">
      <c r="B12079" s="28"/>
      <c r="C12079" s="28"/>
      <c r="D12079" s="28"/>
      <c r="E12079" s="28"/>
      <c r="F12079" s="28"/>
      <c r="G12079" s="28"/>
      <c r="H12079" s="28"/>
      <c r="I12079" s="28"/>
      <c r="J12079" s="28"/>
      <c r="K12079" s="28"/>
      <c r="L12079" s="28"/>
      <c r="M12079" s="28"/>
      <c r="N12079" s="28"/>
      <c r="O12079" s="28"/>
      <c r="P12079" s="28"/>
      <c r="Q12079" s="28"/>
      <c r="R12079" s="28"/>
    </row>
    <row r="12080" spans="2:18">
      <c r="B12080" s="28"/>
      <c r="C12080" s="28"/>
      <c r="D12080" s="28"/>
      <c r="E12080" s="28"/>
      <c r="F12080" s="28"/>
      <c r="G12080" s="28"/>
      <c r="H12080" s="28"/>
      <c r="I12080" s="28"/>
      <c r="J12080" s="28"/>
      <c r="K12080" s="28"/>
      <c r="L12080" s="28"/>
      <c r="M12080" s="28"/>
      <c r="N12080" s="28"/>
      <c r="O12080" s="28"/>
      <c r="P12080" s="28"/>
      <c r="Q12080" s="28"/>
      <c r="R12080" s="28"/>
    </row>
    <row r="12081" spans="2:18">
      <c r="B12081" s="28"/>
      <c r="C12081" s="28"/>
      <c r="D12081" s="28"/>
      <c r="E12081" s="28"/>
      <c r="F12081" s="28"/>
      <c r="G12081" s="28"/>
      <c r="H12081" s="28"/>
      <c r="I12081" s="28"/>
      <c r="J12081" s="28"/>
      <c r="K12081" s="28"/>
      <c r="L12081" s="28"/>
      <c r="M12081" s="28"/>
      <c r="N12081" s="28"/>
      <c r="O12081" s="28"/>
      <c r="P12081" s="28"/>
      <c r="Q12081" s="28"/>
      <c r="R12081" s="28"/>
    </row>
    <row r="12082" spans="2:18">
      <c r="B12082" s="28"/>
      <c r="C12082" s="28"/>
      <c r="D12082" s="28"/>
      <c r="E12082" s="28"/>
      <c r="F12082" s="28"/>
      <c r="G12082" s="28"/>
      <c r="H12082" s="28"/>
      <c r="I12082" s="28"/>
      <c r="J12082" s="28"/>
      <c r="K12082" s="28"/>
      <c r="L12082" s="28"/>
      <c r="M12082" s="28"/>
      <c r="N12082" s="28"/>
      <c r="O12082" s="28"/>
      <c r="P12082" s="28"/>
      <c r="Q12082" s="28"/>
      <c r="R12082" s="28"/>
    </row>
    <row r="12083" spans="2:18">
      <c r="B12083" s="28"/>
      <c r="C12083" s="28"/>
      <c r="D12083" s="28"/>
      <c r="E12083" s="28"/>
      <c r="F12083" s="28"/>
      <c r="G12083" s="28"/>
      <c r="H12083" s="28"/>
      <c r="I12083" s="28"/>
      <c r="J12083" s="28"/>
      <c r="K12083" s="28"/>
      <c r="L12083" s="28"/>
      <c r="M12083" s="28"/>
      <c r="N12083" s="28"/>
      <c r="O12083" s="28"/>
      <c r="P12083" s="28"/>
      <c r="Q12083" s="28"/>
      <c r="R12083" s="28"/>
    </row>
    <row r="12084" spans="2:18">
      <c r="B12084" s="28"/>
      <c r="C12084" s="28"/>
      <c r="D12084" s="28"/>
      <c r="E12084" s="28"/>
      <c r="F12084" s="28"/>
      <c r="G12084" s="28"/>
      <c r="H12084" s="28"/>
      <c r="I12084" s="28"/>
      <c r="J12084" s="28"/>
      <c r="K12084" s="28"/>
      <c r="L12084" s="28"/>
      <c r="M12084" s="28"/>
      <c r="N12084" s="28"/>
      <c r="O12084" s="28"/>
      <c r="P12084" s="28"/>
      <c r="Q12084" s="28"/>
      <c r="R12084" s="28"/>
    </row>
    <row r="12085" spans="2:18">
      <c r="B12085" s="28"/>
      <c r="C12085" s="28"/>
      <c r="D12085" s="28"/>
      <c r="E12085" s="28"/>
      <c r="F12085" s="28"/>
      <c r="G12085" s="28"/>
      <c r="H12085" s="28"/>
      <c r="I12085" s="28"/>
      <c r="J12085" s="28"/>
      <c r="K12085" s="28"/>
      <c r="L12085" s="28"/>
      <c r="M12085" s="28"/>
      <c r="N12085" s="28"/>
      <c r="O12085" s="28"/>
      <c r="P12085" s="28"/>
      <c r="Q12085" s="28"/>
      <c r="R12085" s="28"/>
    </row>
    <row r="12086" spans="2:18">
      <c r="B12086" s="28"/>
      <c r="C12086" s="28"/>
      <c r="D12086" s="28"/>
      <c r="E12086" s="28"/>
      <c r="F12086" s="28"/>
      <c r="G12086" s="28"/>
      <c r="H12086" s="28"/>
      <c r="I12086" s="28"/>
      <c r="J12086" s="28"/>
      <c r="K12086" s="28"/>
      <c r="L12086" s="28"/>
      <c r="M12086" s="28"/>
      <c r="N12086" s="28"/>
      <c r="O12086" s="28"/>
      <c r="P12086" s="28"/>
      <c r="Q12086" s="28"/>
      <c r="R12086" s="28"/>
    </row>
    <row r="12087" spans="2:18">
      <c r="B12087" s="28"/>
      <c r="C12087" s="28"/>
      <c r="D12087" s="28"/>
      <c r="E12087" s="28"/>
      <c r="F12087" s="28"/>
      <c r="G12087" s="28"/>
      <c r="H12087" s="28"/>
      <c r="I12087" s="28"/>
      <c r="J12087" s="28"/>
      <c r="K12087" s="28"/>
      <c r="L12087" s="28"/>
      <c r="M12087" s="28"/>
      <c r="N12087" s="28"/>
      <c r="O12087" s="28"/>
      <c r="P12087" s="28"/>
      <c r="Q12087" s="28"/>
      <c r="R12087" s="28"/>
    </row>
    <row r="12088" spans="2:18">
      <c r="B12088" s="28"/>
      <c r="C12088" s="28"/>
      <c r="D12088" s="28"/>
      <c r="E12088" s="28"/>
      <c r="F12088" s="28"/>
      <c r="G12088" s="28"/>
      <c r="H12088" s="28"/>
      <c r="I12088" s="28"/>
      <c r="J12088" s="28"/>
      <c r="K12088" s="28"/>
      <c r="L12088" s="28"/>
      <c r="M12088" s="28"/>
      <c r="N12088" s="28"/>
      <c r="O12088" s="28"/>
      <c r="P12088" s="28"/>
      <c r="Q12088" s="28"/>
      <c r="R12088" s="28"/>
    </row>
    <row r="12089" spans="2:18">
      <c r="B12089" s="28"/>
      <c r="C12089" s="28"/>
      <c r="D12089" s="28"/>
      <c r="E12089" s="28"/>
      <c r="F12089" s="28"/>
      <c r="G12089" s="28"/>
      <c r="H12089" s="28"/>
      <c r="I12089" s="28"/>
      <c r="J12089" s="28"/>
      <c r="K12089" s="28"/>
      <c r="L12089" s="28"/>
      <c r="M12089" s="28"/>
      <c r="N12089" s="28"/>
      <c r="O12089" s="28"/>
      <c r="P12089" s="28"/>
      <c r="Q12089" s="28"/>
      <c r="R12089" s="28"/>
    </row>
    <row r="12090" spans="2:18">
      <c r="B12090" s="28"/>
      <c r="C12090" s="28"/>
      <c r="D12090" s="28"/>
      <c r="E12090" s="28"/>
      <c r="F12090" s="28"/>
      <c r="G12090" s="28"/>
      <c r="H12090" s="28"/>
      <c r="I12090" s="28"/>
      <c r="J12090" s="28"/>
      <c r="K12090" s="28"/>
      <c r="L12090" s="28"/>
      <c r="M12090" s="28"/>
      <c r="N12090" s="28"/>
      <c r="O12090" s="28"/>
      <c r="P12090" s="28"/>
      <c r="Q12090" s="28"/>
      <c r="R12090" s="28"/>
    </row>
    <row r="12091" spans="2:18">
      <c r="B12091" s="28"/>
      <c r="C12091" s="28"/>
      <c r="D12091" s="28"/>
      <c r="E12091" s="28"/>
      <c r="F12091" s="28"/>
      <c r="G12091" s="28"/>
      <c r="H12091" s="28"/>
      <c r="I12091" s="28"/>
      <c r="J12091" s="28"/>
      <c r="K12091" s="28"/>
      <c r="L12091" s="28"/>
      <c r="M12091" s="28"/>
      <c r="N12091" s="28"/>
      <c r="O12091" s="28"/>
      <c r="P12091" s="28"/>
      <c r="Q12091" s="28"/>
      <c r="R12091" s="28"/>
    </row>
    <row r="12092" spans="2:18">
      <c r="B12092" s="28"/>
      <c r="C12092" s="28"/>
      <c r="D12092" s="28"/>
      <c r="E12092" s="28"/>
      <c r="F12092" s="28"/>
      <c r="G12092" s="28"/>
      <c r="H12092" s="28"/>
      <c r="I12092" s="28"/>
      <c r="J12092" s="28"/>
      <c r="K12092" s="28"/>
      <c r="L12092" s="28"/>
      <c r="M12092" s="28"/>
      <c r="N12092" s="28"/>
      <c r="O12092" s="28"/>
      <c r="P12092" s="28"/>
      <c r="Q12092" s="28"/>
      <c r="R12092" s="28"/>
    </row>
    <row r="12093" spans="2:18">
      <c r="B12093" s="28"/>
      <c r="C12093" s="28"/>
      <c r="D12093" s="28"/>
      <c r="E12093" s="28"/>
      <c r="F12093" s="28"/>
      <c r="G12093" s="28"/>
      <c r="H12093" s="28"/>
      <c r="I12093" s="28"/>
      <c r="J12093" s="28"/>
      <c r="K12093" s="28"/>
      <c r="L12093" s="28"/>
      <c r="M12093" s="28"/>
      <c r="N12093" s="28"/>
      <c r="O12093" s="28"/>
      <c r="P12093" s="28"/>
      <c r="Q12093" s="28"/>
      <c r="R12093" s="28"/>
    </row>
    <row r="12094" spans="2:18">
      <c r="B12094" s="28"/>
      <c r="C12094" s="28"/>
      <c r="D12094" s="28"/>
      <c r="E12094" s="28"/>
      <c r="F12094" s="28"/>
      <c r="G12094" s="28"/>
      <c r="H12094" s="28"/>
      <c r="I12094" s="28"/>
      <c r="J12094" s="28"/>
      <c r="K12094" s="28"/>
      <c r="L12094" s="28"/>
      <c r="M12094" s="28"/>
      <c r="N12094" s="28"/>
      <c r="O12094" s="28"/>
      <c r="P12094" s="28"/>
      <c r="Q12094" s="28"/>
      <c r="R12094" s="28"/>
    </row>
    <row r="12095" spans="2:18">
      <c r="B12095" s="28"/>
      <c r="C12095" s="28"/>
      <c r="D12095" s="28"/>
      <c r="E12095" s="28"/>
      <c r="F12095" s="28"/>
      <c r="G12095" s="28"/>
      <c r="H12095" s="28"/>
      <c r="I12095" s="28"/>
      <c r="J12095" s="28"/>
      <c r="K12095" s="28"/>
      <c r="L12095" s="28"/>
      <c r="M12095" s="28"/>
      <c r="N12095" s="28"/>
      <c r="O12095" s="28"/>
      <c r="P12095" s="28"/>
      <c r="Q12095" s="28"/>
      <c r="R12095" s="28"/>
    </row>
    <row r="12096" spans="2:18">
      <c r="B12096" s="28"/>
      <c r="C12096" s="28"/>
      <c r="D12096" s="28"/>
      <c r="E12096" s="28"/>
      <c r="F12096" s="28"/>
      <c r="G12096" s="28"/>
      <c r="H12096" s="28"/>
      <c r="I12096" s="28"/>
      <c r="J12096" s="28"/>
      <c r="K12096" s="28"/>
      <c r="L12096" s="28"/>
      <c r="M12096" s="28"/>
      <c r="N12096" s="28"/>
      <c r="O12096" s="28"/>
      <c r="P12096" s="28"/>
      <c r="Q12096" s="28"/>
      <c r="R12096" s="28"/>
    </row>
    <row r="12097" spans="2:18">
      <c r="B12097" s="28"/>
      <c r="C12097" s="28"/>
      <c r="D12097" s="28"/>
      <c r="E12097" s="28"/>
      <c r="F12097" s="28"/>
      <c r="G12097" s="28"/>
      <c r="H12097" s="28"/>
      <c r="I12097" s="28"/>
      <c r="J12097" s="28"/>
      <c r="K12097" s="28"/>
      <c r="L12097" s="28"/>
      <c r="M12097" s="28"/>
      <c r="N12097" s="28"/>
      <c r="O12097" s="28"/>
      <c r="P12097" s="28"/>
      <c r="Q12097" s="28"/>
      <c r="R12097" s="28"/>
    </row>
    <row r="12098" spans="2:18">
      <c r="B12098" s="28"/>
      <c r="C12098" s="28"/>
      <c r="D12098" s="28"/>
      <c r="E12098" s="28"/>
      <c r="F12098" s="28"/>
      <c r="G12098" s="28"/>
      <c r="H12098" s="28"/>
      <c r="I12098" s="28"/>
      <c r="J12098" s="28"/>
      <c r="K12098" s="28"/>
      <c r="L12098" s="28"/>
      <c r="M12098" s="28"/>
      <c r="N12098" s="28"/>
      <c r="O12098" s="28"/>
      <c r="P12098" s="28"/>
      <c r="Q12098" s="28"/>
      <c r="R12098" s="28"/>
    </row>
    <row r="12099" spans="2:18">
      <c r="B12099" s="28"/>
      <c r="C12099" s="28"/>
      <c r="D12099" s="28"/>
      <c r="E12099" s="28"/>
      <c r="F12099" s="28"/>
      <c r="G12099" s="28"/>
      <c r="H12099" s="28"/>
      <c r="I12099" s="28"/>
      <c r="J12099" s="28"/>
      <c r="K12099" s="28"/>
      <c r="L12099" s="28"/>
      <c r="M12099" s="28"/>
      <c r="N12099" s="28"/>
      <c r="O12099" s="28"/>
      <c r="P12099" s="28"/>
      <c r="Q12099" s="28"/>
      <c r="R12099" s="28"/>
    </row>
    <row r="12100" spans="2:18">
      <c r="B12100" s="28"/>
      <c r="C12100" s="28"/>
      <c r="D12100" s="28"/>
      <c r="E12100" s="28"/>
      <c r="F12100" s="28"/>
      <c r="G12100" s="28"/>
      <c r="H12100" s="28"/>
      <c r="I12100" s="28"/>
      <c r="J12100" s="28"/>
      <c r="K12100" s="28"/>
      <c r="L12100" s="28"/>
      <c r="M12100" s="28"/>
      <c r="N12100" s="28"/>
      <c r="O12100" s="28"/>
      <c r="P12100" s="28"/>
      <c r="Q12100" s="28"/>
      <c r="R12100" s="28"/>
    </row>
    <row r="12101" spans="2:18">
      <c r="B12101" s="28"/>
      <c r="C12101" s="28"/>
      <c r="D12101" s="28"/>
      <c r="E12101" s="28"/>
      <c r="F12101" s="28"/>
      <c r="G12101" s="28"/>
      <c r="H12101" s="28"/>
      <c r="I12101" s="28"/>
      <c r="J12101" s="28"/>
      <c r="K12101" s="28"/>
      <c r="L12101" s="28"/>
      <c r="M12101" s="28"/>
      <c r="N12101" s="28"/>
      <c r="O12101" s="28"/>
      <c r="P12101" s="28"/>
      <c r="Q12101" s="28"/>
      <c r="R12101" s="28"/>
    </row>
    <row r="12102" spans="2:18">
      <c r="B12102" s="28"/>
      <c r="C12102" s="28"/>
      <c r="D12102" s="28"/>
      <c r="E12102" s="28"/>
      <c r="F12102" s="28"/>
      <c r="G12102" s="28"/>
      <c r="H12102" s="28"/>
      <c r="I12102" s="28"/>
      <c r="J12102" s="28"/>
      <c r="K12102" s="28"/>
      <c r="L12102" s="28"/>
      <c r="M12102" s="28"/>
      <c r="N12102" s="28"/>
      <c r="O12102" s="28"/>
      <c r="P12102" s="28"/>
      <c r="Q12102" s="28"/>
      <c r="R12102" s="28"/>
    </row>
    <row r="12103" spans="2:18">
      <c r="B12103" s="28"/>
      <c r="C12103" s="28"/>
      <c r="D12103" s="28"/>
      <c r="E12103" s="28"/>
      <c r="F12103" s="28"/>
      <c r="G12103" s="28"/>
      <c r="H12103" s="28"/>
      <c r="I12103" s="28"/>
      <c r="J12103" s="28"/>
      <c r="K12103" s="28"/>
      <c r="L12103" s="28"/>
      <c r="M12103" s="28"/>
      <c r="N12103" s="28"/>
      <c r="O12103" s="28"/>
      <c r="P12103" s="28"/>
      <c r="Q12103" s="28"/>
      <c r="R12103" s="28"/>
    </row>
    <row r="12104" spans="2:18">
      <c r="B12104" s="28"/>
      <c r="C12104" s="28"/>
      <c r="D12104" s="28"/>
      <c r="E12104" s="28"/>
      <c r="F12104" s="28"/>
      <c r="G12104" s="28"/>
      <c r="H12104" s="28"/>
      <c r="I12104" s="28"/>
      <c r="J12104" s="28"/>
      <c r="K12104" s="28"/>
      <c r="L12104" s="28"/>
      <c r="M12104" s="28"/>
      <c r="N12104" s="28"/>
      <c r="O12104" s="28"/>
      <c r="P12104" s="28"/>
      <c r="Q12104" s="28"/>
      <c r="R12104" s="28"/>
    </row>
    <row r="12105" spans="2:18">
      <c r="B12105" s="28"/>
      <c r="C12105" s="28"/>
      <c r="D12105" s="28"/>
      <c r="E12105" s="28"/>
      <c r="F12105" s="28"/>
      <c r="G12105" s="28"/>
      <c r="H12105" s="28"/>
      <c r="I12105" s="28"/>
      <c r="J12105" s="28"/>
      <c r="K12105" s="28"/>
      <c r="L12105" s="28"/>
      <c r="M12105" s="28"/>
      <c r="N12105" s="28"/>
      <c r="O12105" s="28"/>
      <c r="P12105" s="28"/>
      <c r="Q12105" s="28"/>
      <c r="R12105" s="28"/>
    </row>
    <row r="12106" spans="2:18">
      <c r="B12106" s="28"/>
      <c r="C12106" s="28"/>
      <c r="D12106" s="28"/>
      <c r="E12106" s="28"/>
      <c r="F12106" s="28"/>
      <c r="G12106" s="28"/>
      <c r="H12106" s="28"/>
      <c r="I12106" s="28"/>
      <c r="J12106" s="28"/>
      <c r="K12106" s="28"/>
      <c r="L12106" s="28"/>
      <c r="M12106" s="28"/>
      <c r="N12106" s="28"/>
      <c r="O12106" s="28"/>
      <c r="P12106" s="28"/>
      <c r="Q12106" s="28"/>
      <c r="R12106" s="28"/>
    </row>
    <row r="12107" spans="2:18">
      <c r="B12107" s="28"/>
      <c r="C12107" s="28"/>
      <c r="D12107" s="28"/>
      <c r="E12107" s="28"/>
      <c r="F12107" s="28"/>
      <c r="G12107" s="28"/>
      <c r="H12107" s="28"/>
      <c r="I12107" s="28"/>
      <c r="J12107" s="28"/>
      <c r="K12107" s="28"/>
      <c r="L12107" s="28"/>
      <c r="M12107" s="28"/>
      <c r="N12107" s="28"/>
      <c r="O12107" s="28"/>
      <c r="P12107" s="28"/>
      <c r="Q12107" s="28"/>
      <c r="R12107" s="28"/>
    </row>
    <row r="12108" spans="2:18">
      <c r="B12108" s="28"/>
      <c r="C12108" s="28"/>
      <c r="D12108" s="28"/>
      <c r="E12108" s="28"/>
      <c r="F12108" s="28"/>
      <c r="G12108" s="28"/>
      <c r="H12108" s="28"/>
      <c r="I12108" s="28"/>
      <c r="J12108" s="28"/>
      <c r="K12108" s="28"/>
      <c r="L12108" s="28"/>
      <c r="M12108" s="28"/>
      <c r="N12108" s="28"/>
      <c r="O12108" s="28"/>
      <c r="P12108" s="28"/>
      <c r="Q12108" s="28"/>
      <c r="R12108" s="28"/>
    </row>
    <row r="12109" spans="2:18">
      <c r="B12109" s="28"/>
      <c r="C12109" s="28"/>
      <c r="D12109" s="28"/>
      <c r="E12109" s="28"/>
      <c r="F12109" s="28"/>
      <c r="G12109" s="28"/>
      <c r="H12109" s="28"/>
      <c r="I12109" s="28"/>
      <c r="J12109" s="28"/>
      <c r="K12109" s="28"/>
      <c r="L12109" s="28"/>
      <c r="M12109" s="28"/>
      <c r="N12109" s="28"/>
      <c r="O12109" s="28"/>
      <c r="P12109" s="28"/>
      <c r="Q12109" s="28"/>
      <c r="R12109" s="28"/>
    </row>
    <row r="12110" spans="2:18">
      <c r="B12110" s="28"/>
      <c r="C12110" s="28"/>
      <c r="D12110" s="28"/>
      <c r="E12110" s="28"/>
      <c r="F12110" s="28"/>
      <c r="G12110" s="28"/>
      <c r="H12110" s="28"/>
      <c r="I12110" s="28"/>
      <c r="J12110" s="28"/>
      <c r="K12110" s="28"/>
      <c r="L12110" s="28"/>
      <c r="M12110" s="28"/>
      <c r="N12110" s="28"/>
      <c r="O12110" s="28"/>
      <c r="P12110" s="28"/>
      <c r="Q12110" s="28"/>
      <c r="R12110" s="28"/>
    </row>
    <row r="12111" spans="2:18">
      <c r="B12111" s="28"/>
      <c r="C12111" s="28"/>
      <c r="D12111" s="28"/>
      <c r="E12111" s="28"/>
      <c r="F12111" s="28"/>
      <c r="G12111" s="28"/>
      <c r="H12111" s="28"/>
      <c r="I12111" s="28"/>
      <c r="J12111" s="28"/>
      <c r="K12111" s="28"/>
      <c r="L12111" s="28"/>
      <c r="M12111" s="28"/>
      <c r="N12111" s="28"/>
      <c r="O12111" s="28"/>
      <c r="P12111" s="28"/>
      <c r="Q12111" s="28"/>
      <c r="R12111" s="28"/>
    </row>
    <row r="12112" spans="2:18">
      <c r="B12112" s="28"/>
      <c r="C12112" s="28"/>
      <c r="D12112" s="28"/>
      <c r="E12112" s="28"/>
      <c r="F12112" s="28"/>
      <c r="G12112" s="28"/>
      <c r="H12112" s="28"/>
      <c r="I12112" s="28"/>
      <c r="J12112" s="28"/>
      <c r="K12112" s="28"/>
      <c r="L12112" s="28"/>
      <c r="M12112" s="28"/>
      <c r="N12112" s="28"/>
      <c r="O12112" s="28"/>
      <c r="P12112" s="28"/>
      <c r="Q12112" s="28"/>
      <c r="R12112" s="28"/>
    </row>
    <row r="12113" spans="2:18">
      <c r="B12113" s="28"/>
      <c r="C12113" s="28"/>
      <c r="D12113" s="28"/>
      <c r="E12113" s="28"/>
      <c r="F12113" s="28"/>
      <c r="G12113" s="28"/>
      <c r="H12113" s="28"/>
      <c r="I12113" s="28"/>
      <c r="J12113" s="28"/>
      <c r="K12113" s="28"/>
      <c r="L12113" s="28"/>
      <c r="M12113" s="28"/>
      <c r="N12113" s="28"/>
      <c r="O12113" s="28"/>
      <c r="P12113" s="28"/>
      <c r="Q12113" s="28"/>
      <c r="R12113" s="28"/>
    </row>
    <row r="12114" spans="2:18">
      <c r="B12114" s="28"/>
      <c r="C12114" s="28"/>
      <c r="D12114" s="28"/>
      <c r="E12114" s="28"/>
      <c r="F12114" s="28"/>
      <c r="G12114" s="28"/>
      <c r="H12114" s="28"/>
      <c r="I12114" s="28"/>
      <c r="J12114" s="28"/>
      <c r="K12114" s="28"/>
      <c r="L12114" s="28"/>
      <c r="M12114" s="28"/>
      <c r="N12114" s="28"/>
      <c r="O12114" s="28"/>
      <c r="P12114" s="28"/>
      <c r="Q12114" s="28"/>
      <c r="R12114" s="28"/>
    </row>
    <row r="12115" spans="2:18">
      <c r="B12115" s="28"/>
      <c r="C12115" s="28"/>
      <c r="D12115" s="28"/>
      <c r="E12115" s="28"/>
      <c r="F12115" s="28"/>
      <c r="G12115" s="28"/>
      <c r="H12115" s="28"/>
      <c r="I12115" s="28"/>
      <c r="J12115" s="28"/>
      <c r="K12115" s="28"/>
      <c r="L12115" s="28"/>
      <c r="M12115" s="28"/>
      <c r="N12115" s="28"/>
      <c r="O12115" s="28"/>
      <c r="P12115" s="28"/>
      <c r="Q12115" s="28"/>
      <c r="R12115" s="28"/>
    </row>
    <row r="12116" spans="2:18">
      <c r="B12116" s="28"/>
      <c r="C12116" s="28"/>
      <c r="D12116" s="28"/>
      <c r="E12116" s="28"/>
      <c r="F12116" s="28"/>
      <c r="G12116" s="28"/>
      <c r="H12116" s="28"/>
      <c r="I12116" s="28"/>
      <c r="J12116" s="28"/>
      <c r="K12116" s="28"/>
      <c r="L12116" s="28"/>
      <c r="M12116" s="28"/>
      <c r="N12116" s="28"/>
      <c r="O12116" s="28"/>
      <c r="P12116" s="28"/>
      <c r="Q12116" s="28"/>
      <c r="R12116" s="28"/>
    </row>
    <row r="12117" spans="2:18">
      <c r="B12117" s="28"/>
      <c r="C12117" s="28"/>
      <c r="D12117" s="28"/>
      <c r="E12117" s="28"/>
      <c r="F12117" s="28"/>
      <c r="G12117" s="28"/>
      <c r="H12117" s="28"/>
      <c r="I12117" s="28"/>
      <c r="J12117" s="28"/>
      <c r="K12117" s="28"/>
      <c r="L12117" s="28"/>
      <c r="M12117" s="28"/>
      <c r="N12117" s="28"/>
      <c r="O12117" s="28"/>
      <c r="P12117" s="28"/>
      <c r="Q12117" s="28"/>
      <c r="R12117" s="28"/>
    </row>
    <row r="12118" spans="2:18">
      <c r="B12118" s="28"/>
      <c r="C12118" s="28"/>
      <c r="D12118" s="28"/>
      <c r="E12118" s="28"/>
      <c r="F12118" s="28"/>
      <c r="G12118" s="28"/>
      <c r="H12118" s="28"/>
      <c r="I12118" s="28"/>
      <c r="J12118" s="28"/>
      <c r="K12118" s="28"/>
      <c r="L12118" s="28"/>
      <c r="M12118" s="28"/>
      <c r="N12118" s="28"/>
      <c r="O12118" s="28"/>
      <c r="P12118" s="28"/>
      <c r="Q12118" s="28"/>
      <c r="R12118" s="28"/>
    </row>
    <row r="12119" spans="2:18">
      <c r="B12119" s="28"/>
      <c r="C12119" s="28"/>
      <c r="D12119" s="28"/>
      <c r="E12119" s="28"/>
      <c r="F12119" s="28"/>
      <c r="G12119" s="28"/>
      <c r="H12119" s="28"/>
      <c r="I12119" s="28"/>
      <c r="J12119" s="28"/>
      <c r="K12119" s="28"/>
      <c r="L12119" s="28"/>
      <c r="M12119" s="28"/>
      <c r="N12119" s="28"/>
      <c r="O12119" s="28"/>
      <c r="P12119" s="28"/>
      <c r="Q12119" s="28"/>
      <c r="R12119" s="28"/>
    </row>
    <row r="12120" spans="2:18">
      <c r="B12120" s="28"/>
      <c r="C12120" s="28"/>
      <c r="D12120" s="28"/>
      <c r="E12120" s="28"/>
      <c r="F12120" s="28"/>
      <c r="G12120" s="28"/>
      <c r="H12120" s="28"/>
      <c r="I12120" s="28"/>
      <c r="J12120" s="28"/>
      <c r="K12120" s="28"/>
      <c r="L12120" s="28"/>
      <c r="M12120" s="28"/>
      <c r="N12120" s="28"/>
      <c r="O12120" s="28"/>
      <c r="P12120" s="28"/>
      <c r="Q12120" s="28"/>
      <c r="R12120" s="28"/>
    </row>
    <row r="12121" spans="2:18">
      <c r="B12121" s="28"/>
      <c r="C12121" s="28"/>
      <c r="D12121" s="28"/>
      <c r="E12121" s="28"/>
      <c r="F12121" s="28"/>
      <c r="G12121" s="28"/>
      <c r="H12121" s="28"/>
      <c r="I12121" s="28"/>
      <c r="J12121" s="28"/>
      <c r="K12121" s="28"/>
      <c r="L12121" s="28"/>
      <c r="M12121" s="28"/>
      <c r="N12121" s="28"/>
      <c r="O12121" s="28"/>
      <c r="P12121" s="28"/>
      <c r="Q12121" s="28"/>
      <c r="R12121" s="28"/>
    </row>
    <row r="12122" spans="2:18">
      <c r="B12122" s="28"/>
      <c r="C12122" s="28"/>
      <c r="D12122" s="28"/>
      <c r="E12122" s="28"/>
      <c r="F12122" s="28"/>
      <c r="G12122" s="28"/>
      <c r="H12122" s="28"/>
      <c r="I12122" s="28"/>
      <c r="J12122" s="28"/>
      <c r="K12122" s="28"/>
      <c r="L12122" s="28"/>
      <c r="M12122" s="28"/>
      <c r="N12122" s="28"/>
      <c r="O12122" s="28"/>
      <c r="P12122" s="28"/>
      <c r="Q12122" s="28"/>
      <c r="R12122" s="28"/>
    </row>
    <row r="12123" spans="2:18">
      <c r="B12123" s="28"/>
      <c r="C12123" s="28"/>
      <c r="D12123" s="28"/>
      <c r="E12123" s="28"/>
      <c r="F12123" s="28"/>
      <c r="G12123" s="28"/>
      <c r="H12123" s="28"/>
      <c r="I12123" s="28"/>
      <c r="J12123" s="28"/>
      <c r="K12123" s="28"/>
      <c r="L12123" s="28"/>
      <c r="M12123" s="28"/>
      <c r="N12123" s="28"/>
      <c r="O12123" s="28"/>
      <c r="P12123" s="28"/>
      <c r="Q12123" s="28"/>
      <c r="R12123" s="28"/>
    </row>
    <row r="12124" spans="2:18">
      <c r="B12124" s="28"/>
      <c r="C12124" s="28"/>
      <c r="D12124" s="28"/>
      <c r="E12124" s="28"/>
      <c r="F12124" s="28"/>
      <c r="G12124" s="28"/>
      <c r="H12124" s="28"/>
      <c r="I12124" s="28"/>
      <c r="J12124" s="28"/>
      <c r="K12124" s="28"/>
      <c r="L12124" s="28"/>
      <c r="M12124" s="28"/>
      <c r="N12124" s="28"/>
      <c r="O12124" s="28"/>
      <c r="P12124" s="28"/>
      <c r="Q12124" s="28"/>
      <c r="R12124" s="28"/>
    </row>
    <row r="12125" spans="2:18">
      <c r="B12125" s="28"/>
      <c r="C12125" s="28"/>
      <c r="D12125" s="28"/>
      <c r="E12125" s="28"/>
      <c r="F12125" s="28"/>
      <c r="G12125" s="28"/>
      <c r="H12125" s="28"/>
      <c r="I12125" s="28"/>
      <c r="J12125" s="28"/>
      <c r="K12125" s="28"/>
      <c r="L12125" s="28"/>
      <c r="M12125" s="28"/>
      <c r="N12125" s="28"/>
      <c r="O12125" s="28"/>
      <c r="P12125" s="28"/>
      <c r="Q12125" s="28"/>
      <c r="R12125" s="28"/>
    </row>
    <row r="12126" spans="2:18">
      <c r="B12126" s="28"/>
      <c r="C12126" s="28"/>
      <c r="D12126" s="28"/>
      <c r="E12126" s="28"/>
      <c r="F12126" s="28"/>
      <c r="G12126" s="28"/>
      <c r="H12126" s="28"/>
      <c r="I12126" s="28"/>
      <c r="J12126" s="28"/>
      <c r="K12126" s="28"/>
      <c r="L12126" s="28"/>
      <c r="M12126" s="28"/>
      <c r="N12126" s="28"/>
      <c r="O12126" s="28"/>
      <c r="P12126" s="28"/>
      <c r="Q12126" s="28"/>
      <c r="R12126" s="28"/>
    </row>
    <row r="12127" spans="2:18">
      <c r="B12127" s="28"/>
      <c r="C12127" s="28"/>
      <c r="D12127" s="28"/>
      <c r="E12127" s="28"/>
      <c r="F12127" s="28"/>
      <c r="G12127" s="28"/>
      <c r="H12127" s="28"/>
      <c r="I12127" s="28"/>
      <c r="J12127" s="28"/>
      <c r="K12127" s="28"/>
      <c r="L12127" s="28"/>
      <c r="M12127" s="28"/>
      <c r="N12127" s="28"/>
      <c r="O12127" s="28"/>
      <c r="P12127" s="28"/>
      <c r="Q12127" s="28"/>
      <c r="R12127" s="28"/>
    </row>
    <row r="12128" spans="2:18">
      <c r="B12128" s="28"/>
      <c r="C12128" s="28"/>
      <c r="D12128" s="28"/>
      <c r="E12128" s="28"/>
      <c r="F12128" s="28"/>
      <c r="G12128" s="28"/>
      <c r="H12128" s="28"/>
      <c r="I12128" s="28"/>
      <c r="J12128" s="28"/>
      <c r="K12128" s="28"/>
      <c r="L12128" s="28"/>
      <c r="M12128" s="28"/>
      <c r="N12128" s="28"/>
      <c r="O12128" s="28"/>
      <c r="P12128" s="28"/>
      <c r="Q12128" s="28"/>
      <c r="R12128" s="28"/>
    </row>
    <row r="12129" spans="2:18">
      <c r="B12129" s="28"/>
      <c r="C12129" s="28"/>
      <c r="D12129" s="28"/>
      <c r="E12129" s="28"/>
      <c r="F12129" s="28"/>
      <c r="G12129" s="28"/>
      <c r="H12129" s="28"/>
      <c r="I12129" s="28"/>
      <c r="J12129" s="28"/>
      <c r="K12129" s="28"/>
      <c r="L12129" s="28"/>
      <c r="M12129" s="28"/>
      <c r="N12129" s="28"/>
      <c r="O12129" s="28"/>
      <c r="P12129" s="28"/>
      <c r="Q12129" s="28"/>
      <c r="R12129" s="28"/>
    </row>
    <row r="12130" spans="2:18">
      <c r="B12130" s="28"/>
      <c r="C12130" s="28"/>
      <c r="D12130" s="28"/>
      <c r="E12130" s="28"/>
      <c r="F12130" s="28"/>
      <c r="G12130" s="28"/>
      <c r="H12130" s="28"/>
      <c r="I12130" s="28"/>
      <c r="J12130" s="28"/>
      <c r="K12130" s="28"/>
      <c r="L12130" s="28"/>
      <c r="M12130" s="28"/>
      <c r="N12130" s="28"/>
      <c r="O12130" s="28"/>
      <c r="P12130" s="28"/>
      <c r="Q12130" s="28"/>
      <c r="R12130" s="28"/>
    </row>
    <row r="12131" spans="2:18">
      <c r="B12131" s="28"/>
      <c r="C12131" s="28"/>
      <c r="D12131" s="28"/>
      <c r="E12131" s="28"/>
      <c r="F12131" s="28"/>
      <c r="G12131" s="28"/>
      <c r="H12131" s="28"/>
      <c r="I12131" s="28"/>
      <c r="J12131" s="28"/>
      <c r="K12131" s="28"/>
      <c r="L12131" s="28"/>
      <c r="M12131" s="28"/>
      <c r="N12131" s="28"/>
      <c r="O12131" s="28"/>
      <c r="P12131" s="28"/>
      <c r="Q12131" s="28"/>
      <c r="R12131" s="28"/>
    </row>
    <row r="12132" spans="2:18">
      <c r="B12132" s="28"/>
      <c r="C12132" s="28"/>
      <c r="D12132" s="28"/>
      <c r="E12132" s="28"/>
      <c r="F12132" s="28"/>
      <c r="G12132" s="28"/>
      <c r="H12132" s="28"/>
      <c r="I12132" s="28"/>
      <c r="J12132" s="28"/>
      <c r="K12132" s="28"/>
      <c r="L12132" s="28"/>
      <c r="M12132" s="28"/>
      <c r="N12132" s="28"/>
      <c r="O12132" s="28"/>
      <c r="P12132" s="28"/>
      <c r="Q12132" s="28"/>
      <c r="R12132" s="28"/>
    </row>
    <row r="12133" spans="2:18">
      <c r="B12133" s="28"/>
      <c r="C12133" s="28"/>
      <c r="D12133" s="28"/>
      <c r="E12133" s="28"/>
      <c r="F12133" s="28"/>
      <c r="G12133" s="28"/>
      <c r="H12133" s="28"/>
      <c r="I12133" s="28"/>
      <c r="J12133" s="28"/>
      <c r="K12133" s="28"/>
      <c r="L12133" s="28"/>
      <c r="M12133" s="28"/>
      <c r="N12133" s="28"/>
      <c r="O12133" s="28"/>
      <c r="P12133" s="28"/>
      <c r="Q12133" s="28"/>
      <c r="R12133" s="28"/>
    </row>
    <row r="12134" spans="2:18">
      <c r="B12134" s="28"/>
      <c r="C12134" s="28"/>
      <c r="D12134" s="28"/>
      <c r="E12134" s="28"/>
      <c r="F12134" s="28"/>
      <c r="G12134" s="28"/>
      <c r="H12134" s="28"/>
      <c r="I12134" s="28"/>
      <c r="J12134" s="28"/>
      <c r="K12134" s="28"/>
      <c r="L12134" s="28"/>
      <c r="M12134" s="28"/>
      <c r="N12134" s="28"/>
      <c r="O12134" s="28"/>
      <c r="P12134" s="28"/>
      <c r="Q12134" s="28"/>
      <c r="R12134" s="28"/>
    </row>
    <row r="12135" spans="2:18">
      <c r="B12135" s="28"/>
      <c r="C12135" s="28"/>
      <c r="D12135" s="28"/>
      <c r="E12135" s="28"/>
      <c r="F12135" s="28"/>
      <c r="G12135" s="28"/>
      <c r="H12135" s="28"/>
      <c r="I12135" s="28"/>
      <c r="J12135" s="28"/>
      <c r="K12135" s="28"/>
      <c r="L12135" s="28"/>
      <c r="M12135" s="28"/>
      <c r="N12135" s="28"/>
      <c r="O12135" s="28"/>
      <c r="P12135" s="28"/>
      <c r="Q12135" s="28"/>
      <c r="R12135" s="28"/>
    </row>
    <row r="12136" spans="2:18">
      <c r="B12136" s="28"/>
      <c r="C12136" s="28"/>
      <c r="D12136" s="28"/>
      <c r="E12136" s="28"/>
      <c r="F12136" s="28"/>
      <c r="G12136" s="28"/>
      <c r="H12136" s="28"/>
      <c r="I12136" s="28"/>
      <c r="J12136" s="28"/>
      <c r="K12136" s="28"/>
      <c r="L12136" s="28"/>
      <c r="M12136" s="28"/>
      <c r="N12136" s="28"/>
      <c r="O12136" s="28"/>
      <c r="P12136" s="28"/>
      <c r="Q12136" s="28"/>
      <c r="R12136" s="28"/>
    </row>
    <row r="12137" spans="2:18">
      <c r="B12137" s="28"/>
      <c r="C12137" s="28"/>
      <c r="D12137" s="28"/>
      <c r="E12137" s="28"/>
      <c r="F12137" s="28"/>
      <c r="G12137" s="28"/>
      <c r="H12137" s="28"/>
      <c r="I12137" s="28"/>
      <c r="J12137" s="28"/>
      <c r="K12137" s="28"/>
      <c r="L12137" s="28"/>
      <c r="M12137" s="28"/>
      <c r="N12137" s="28"/>
      <c r="O12137" s="28"/>
      <c r="P12137" s="28"/>
      <c r="Q12137" s="28"/>
      <c r="R12137" s="28"/>
    </row>
    <row r="12138" spans="2:18">
      <c r="B12138" s="28"/>
      <c r="C12138" s="28"/>
      <c r="D12138" s="28"/>
      <c r="E12138" s="28"/>
      <c r="F12138" s="28"/>
      <c r="G12138" s="28"/>
      <c r="H12138" s="28"/>
      <c r="I12138" s="28"/>
      <c r="J12138" s="28"/>
      <c r="K12138" s="28"/>
      <c r="L12138" s="28"/>
      <c r="M12138" s="28"/>
      <c r="N12138" s="28"/>
      <c r="O12138" s="28"/>
      <c r="P12138" s="28"/>
      <c r="Q12138" s="28"/>
      <c r="R12138" s="28"/>
    </row>
    <row r="12139" spans="2:18">
      <c r="B12139" s="28"/>
      <c r="C12139" s="28"/>
      <c r="D12139" s="28"/>
      <c r="E12139" s="28"/>
      <c r="F12139" s="28"/>
      <c r="G12139" s="28"/>
      <c r="H12139" s="28"/>
      <c r="I12139" s="28"/>
      <c r="J12139" s="28"/>
      <c r="K12139" s="28"/>
      <c r="L12139" s="28"/>
      <c r="M12139" s="28"/>
      <c r="N12139" s="28"/>
      <c r="O12139" s="28"/>
      <c r="P12139" s="28"/>
      <c r="Q12139" s="28"/>
      <c r="R12139" s="28"/>
    </row>
    <row r="12140" spans="2:18">
      <c r="B12140" s="28"/>
      <c r="C12140" s="28"/>
      <c r="D12140" s="28"/>
      <c r="E12140" s="28"/>
      <c r="F12140" s="28"/>
      <c r="G12140" s="28"/>
      <c r="H12140" s="28"/>
      <c r="I12140" s="28"/>
      <c r="J12140" s="28"/>
      <c r="K12140" s="28"/>
      <c r="L12140" s="28"/>
      <c r="M12140" s="28"/>
      <c r="N12140" s="28"/>
      <c r="O12140" s="28"/>
      <c r="P12140" s="28"/>
      <c r="Q12140" s="28"/>
      <c r="R12140" s="28"/>
    </row>
    <row r="12141" spans="2:18">
      <c r="B12141" s="28"/>
      <c r="C12141" s="28"/>
      <c r="D12141" s="28"/>
      <c r="E12141" s="28"/>
      <c r="F12141" s="28"/>
      <c r="G12141" s="28"/>
      <c r="H12141" s="28"/>
      <c r="I12141" s="28"/>
      <c r="J12141" s="28"/>
      <c r="K12141" s="28"/>
      <c r="L12141" s="28"/>
      <c r="M12141" s="28"/>
      <c r="N12141" s="28"/>
      <c r="O12141" s="28"/>
      <c r="P12141" s="28"/>
      <c r="Q12141" s="28"/>
      <c r="R12141" s="28"/>
    </row>
    <row r="12142" spans="2:18">
      <c r="B12142" s="28"/>
      <c r="C12142" s="28"/>
      <c r="D12142" s="28"/>
      <c r="E12142" s="28"/>
      <c r="F12142" s="28"/>
      <c r="G12142" s="28"/>
      <c r="H12142" s="28"/>
      <c r="I12142" s="28"/>
      <c r="J12142" s="28"/>
      <c r="K12142" s="28"/>
      <c r="L12142" s="28"/>
      <c r="M12142" s="28"/>
      <c r="N12142" s="28"/>
      <c r="O12142" s="28"/>
      <c r="P12142" s="28"/>
      <c r="Q12142" s="28"/>
      <c r="R12142" s="28"/>
    </row>
    <row r="12143" spans="2:18">
      <c r="B12143" s="28"/>
      <c r="C12143" s="28"/>
      <c r="D12143" s="28"/>
      <c r="E12143" s="28"/>
      <c r="F12143" s="28"/>
      <c r="G12143" s="28"/>
      <c r="H12143" s="28"/>
      <c r="I12143" s="28"/>
      <c r="J12143" s="28"/>
      <c r="K12143" s="28"/>
      <c r="L12143" s="28"/>
      <c r="M12143" s="28"/>
      <c r="N12143" s="28"/>
      <c r="O12143" s="28"/>
      <c r="P12143" s="28"/>
      <c r="Q12143" s="28"/>
      <c r="R12143" s="28"/>
    </row>
    <row r="12144" spans="2:18">
      <c r="B12144" s="28"/>
      <c r="C12144" s="28"/>
      <c r="D12144" s="28"/>
      <c r="E12144" s="28"/>
      <c r="F12144" s="28"/>
      <c r="G12144" s="28"/>
      <c r="H12144" s="28"/>
      <c r="I12144" s="28"/>
      <c r="J12144" s="28"/>
      <c r="K12144" s="28"/>
      <c r="L12144" s="28"/>
      <c r="M12144" s="28"/>
      <c r="N12144" s="28"/>
      <c r="O12144" s="28"/>
      <c r="P12144" s="28"/>
      <c r="Q12144" s="28"/>
      <c r="R12144" s="28"/>
    </row>
    <row r="12145" spans="2:18">
      <c r="B12145" s="28"/>
      <c r="C12145" s="28"/>
      <c r="D12145" s="28"/>
      <c r="E12145" s="28"/>
      <c r="F12145" s="28"/>
      <c r="G12145" s="28"/>
      <c r="H12145" s="28"/>
      <c r="I12145" s="28"/>
      <c r="J12145" s="28"/>
      <c r="K12145" s="28"/>
      <c r="L12145" s="28"/>
      <c r="M12145" s="28"/>
      <c r="N12145" s="28"/>
      <c r="O12145" s="28"/>
      <c r="P12145" s="28"/>
      <c r="Q12145" s="28"/>
      <c r="R12145" s="28"/>
    </row>
    <row r="12146" spans="2:18">
      <c r="B12146" s="28"/>
      <c r="C12146" s="28"/>
      <c r="D12146" s="28"/>
      <c r="E12146" s="28"/>
      <c r="F12146" s="28"/>
      <c r="G12146" s="28"/>
      <c r="H12146" s="28"/>
      <c r="I12146" s="28"/>
      <c r="J12146" s="28"/>
      <c r="K12146" s="28"/>
      <c r="L12146" s="28"/>
      <c r="M12146" s="28"/>
      <c r="N12146" s="28"/>
      <c r="O12146" s="28"/>
      <c r="P12146" s="28"/>
      <c r="Q12146" s="28"/>
      <c r="R12146" s="28"/>
    </row>
    <row r="12147" spans="2:18">
      <c r="B12147" s="28"/>
      <c r="C12147" s="28"/>
      <c r="D12147" s="28"/>
      <c r="E12147" s="28"/>
      <c r="F12147" s="28"/>
      <c r="G12147" s="28"/>
      <c r="H12147" s="28"/>
      <c r="I12147" s="28"/>
      <c r="J12147" s="28"/>
      <c r="K12147" s="28"/>
      <c r="L12147" s="28"/>
      <c r="M12147" s="28"/>
      <c r="N12147" s="28"/>
      <c r="O12147" s="28"/>
      <c r="P12147" s="28"/>
      <c r="Q12147" s="28"/>
      <c r="R12147" s="28"/>
    </row>
    <row r="12148" spans="2:18">
      <c r="B12148" s="28"/>
      <c r="C12148" s="28"/>
      <c r="D12148" s="28"/>
      <c r="E12148" s="28"/>
      <c r="F12148" s="28"/>
      <c r="G12148" s="28"/>
      <c r="H12148" s="28"/>
      <c r="I12148" s="28"/>
      <c r="J12148" s="28"/>
      <c r="K12148" s="28"/>
      <c r="L12148" s="28"/>
      <c r="M12148" s="28"/>
      <c r="N12148" s="28"/>
      <c r="O12148" s="28"/>
      <c r="P12148" s="28"/>
      <c r="Q12148" s="28"/>
      <c r="R12148" s="28"/>
    </row>
    <row r="12149" spans="2:18">
      <c r="B12149" s="28"/>
      <c r="C12149" s="28"/>
      <c r="D12149" s="28"/>
      <c r="E12149" s="28"/>
      <c r="F12149" s="28"/>
      <c r="G12149" s="28"/>
      <c r="H12149" s="28"/>
      <c r="I12149" s="28"/>
      <c r="J12149" s="28"/>
      <c r="K12149" s="28"/>
      <c r="L12149" s="28"/>
      <c r="M12149" s="28"/>
      <c r="N12149" s="28"/>
      <c r="O12149" s="28"/>
      <c r="P12149" s="28"/>
      <c r="Q12149" s="28"/>
      <c r="R12149" s="28"/>
    </row>
    <row r="12150" spans="2:18">
      <c r="B12150" s="28"/>
      <c r="C12150" s="28"/>
      <c r="D12150" s="28"/>
      <c r="E12150" s="28"/>
      <c r="F12150" s="28"/>
      <c r="G12150" s="28"/>
      <c r="H12150" s="28"/>
      <c r="I12150" s="28"/>
      <c r="J12150" s="28"/>
      <c r="K12150" s="28"/>
      <c r="L12150" s="28"/>
      <c r="M12150" s="28"/>
      <c r="N12150" s="28"/>
      <c r="O12150" s="28"/>
      <c r="P12150" s="28"/>
      <c r="Q12150" s="28"/>
      <c r="R12150" s="28"/>
    </row>
    <row r="12151" spans="2:18">
      <c r="B12151" s="28"/>
      <c r="C12151" s="28"/>
      <c r="D12151" s="28"/>
      <c r="E12151" s="28"/>
      <c r="F12151" s="28"/>
      <c r="G12151" s="28"/>
      <c r="H12151" s="28"/>
      <c r="I12151" s="28"/>
      <c r="J12151" s="28"/>
      <c r="K12151" s="28"/>
      <c r="L12151" s="28"/>
      <c r="M12151" s="28"/>
      <c r="N12151" s="28"/>
      <c r="O12151" s="28"/>
      <c r="P12151" s="28"/>
      <c r="Q12151" s="28"/>
      <c r="R12151" s="28"/>
    </row>
    <row r="12152" spans="2:18">
      <c r="B12152" s="28"/>
      <c r="C12152" s="28"/>
      <c r="D12152" s="28"/>
      <c r="E12152" s="28"/>
      <c r="F12152" s="28"/>
      <c r="G12152" s="28"/>
      <c r="H12152" s="28"/>
      <c r="I12152" s="28"/>
      <c r="J12152" s="28"/>
      <c r="K12152" s="28"/>
      <c r="L12152" s="28"/>
      <c r="M12152" s="28"/>
      <c r="N12152" s="28"/>
      <c r="O12152" s="28"/>
      <c r="P12152" s="28"/>
      <c r="Q12152" s="28"/>
      <c r="R12152" s="28"/>
    </row>
    <row r="12153" spans="2:18">
      <c r="B12153" s="28"/>
      <c r="C12153" s="28"/>
      <c r="D12153" s="28"/>
      <c r="E12153" s="28"/>
      <c r="F12153" s="28"/>
      <c r="G12153" s="28"/>
      <c r="H12153" s="28"/>
      <c r="I12153" s="28"/>
      <c r="J12153" s="28"/>
      <c r="K12153" s="28"/>
      <c r="L12153" s="28"/>
      <c r="M12153" s="28"/>
      <c r="N12153" s="28"/>
      <c r="O12153" s="28"/>
      <c r="P12153" s="28"/>
      <c r="Q12153" s="28"/>
      <c r="R12153" s="28"/>
    </row>
    <row r="12154" spans="2:18">
      <c r="B12154" s="28"/>
      <c r="C12154" s="28"/>
      <c r="D12154" s="28"/>
      <c r="E12154" s="28"/>
      <c r="F12154" s="28"/>
      <c r="G12154" s="28"/>
      <c r="H12154" s="28"/>
      <c r="I12154" s="28"/>
      <c r="J12154" s="28"/>
      <c r="K12154" s="28"/>
      <c r="L12154" s="28"/>
      <c r="M12154" s="28"/>
      <c r="N12154" s="28"/>
      <c r="O12154" s="28"/>
      <c r="P12154" s="28"/>
      <c r="Q12154" s="28"/>
      <c r="R12154" s="28"/>
    </row>
    <row r="12155" spans="2:18">
      <c r="B12155" s="28"/>
      <c r="C12155" s="28"/>
      <c r="D12155" s="28"/>
      <c r="E12155" s="28"/>
      <c r="F12155" s="28"/>
      <c r="G12155" s="28"/>
      <c r="H12155" s="28"/>
      <c r="I12155" s="28"/>
      <c r="J12155" s="28"/>
      <c r="K12155" s="28"/>
      <c r="L12155" s="28"/>
      <c r="M12155" s="28"/>
      <c r="N12155" s="28"/>
      <c r="O12155" s="28"/>
      <c r="P12155" s="28"/>
      <c r="Q12155" s="28"/>
      <c r="R12155" s="28"/>
    </row>
    <row r="12156" spans="2:18">
      <c r="B12156" s="28"/>
      <c r="C12156" s="28"/>
      <c r="D12156" s="28"/>
      <c r="E12156" s="28"/>
      <c r="F12156" s="28"/>
      <c r="G12156" s="28"/>
      <c r="H12156" s="28"/>
      <c r="I12156" s="28"/>
      <c r="J12156" s="28"/>
      <c r="K12156" s="28"/>
      <c r="L12156" s="28"/>
      <c r="M12156" s="28"/>
      <c r="N12156" s="28"/>
      <c r="O12156" s="28"/>
      <c r="P12156" s="28"/>
      <c r="Q12156" s="28"/>
      <c r="R12156" s="28"/>
    </row>
    <row r="12157" spans="2:18">
      <c r="B12157" s="28"/>
      <c r="C12157" s="28"/>
      <c r="D12157" s="28"/>
      <c r="E12157" s="28"/>
      <c r="F12157" s="28"/>
      <c r="G12157" s="28"/>
      <c r="H12157" s="28"/>
      <c r="I12157" s="28"/>
      <c r="J12157" s="28"/>
      <c r="K12157" s="28"/>
      <c r="L12157" s="28"/>
      <c r="M12157" s="28"/>
      <c r="N12157" s="28"/>
      <c r="O12157" s="28"/>
      <c r="P12157" s="28"/>
      <c r="Q12157" s="28"/>
      <c r="R12157" s="28"/>
    </row>
    <row r="12158" spans="2:18">
      <c r="B12158" s="28"/>
      <c r="C12158" s="28"/>
      <c r="D12158" s="28"/>
      <c r="E12158" s="28"/>
      <c r="F12158" s="28"/>
      <c r="G12158" s="28"/>
      <c r="H12158" s="28"/>
      <c r="I12158" s="28"/>
      <c r="J12158" s="28"/>
      <c r="K12158" s="28"/>
      <c r="L12158" s="28"/>
      <c r="M12158" s="28"/>
      <c r="N12158" s="28"/>
      <c r="O12158" s="28"/>
      <c r="P12158" s="28"/>
      <c r="Q12158" s="28"/>
      <c r="R12158" s="28"/>
    </row>
    <row r="12159" spans="2:18">
      <c r="B12159" s="28"/>
      <c r="C12159" s="28"/>
      <c r="D12159" s="28"/>
      <c r="E12159" s="28"/>
      <c r="F12159" s="28"/>
      <c r="G12159" s="28"/>
      <c r="H12159" s="28"/>
      <c r="I12159" s="28"/>
      <c r="J12159" s="28"/>
      <c r="K12159" s="28"/>
      <c r="L12159" s="28"/>
      <c r="M12159" s="28"/>
      <c r="N12159" s="28"/>
      <c r="O12159" s="28"/>
      <c r="P12159" s="28"/>
      <c r="Q12159" s="28"/>
      <c r="R12159" s="28"/>
    </row>
    <row r="12160" spans="2:18">
      <c r="B12160" s="28"/>
      <c r="C12160" s="28"/>
      <c r="D12160" s="28"/>
      <c r="E12160" s="28"/>
      <c r="F12160" s="28"/>
      <c r="G12160" s="28"/>
      <c r="H12160" s="28"/>
      <c r="I12160" s="28"/>
      <c r="J12160" s="28"/>
      <c r="K12160" s="28"/>
      <c r="L12160" s="28"/>
      <c r="M12160" s="28"/>
      <c r="N12160" s="28"/>
      <c r="O12160" s="28"/>
      <c r="P12160" s="28"/>
      <c r="Q12160" s="28"/>
      <c r="R12160" s="28"/>
    </row>
    <row r="12161" spans="2:18">
      <c r="B12161" s="28"/>
      <c r="C12161" s="28"/>
      <c r="D12161" s="28"/>
      <c r="E12161" s="28"/>
      <c r="F12161" s="28"/>
      <c r="G12161" s="28"/>
      <c r="H12161" s="28"/>
      <c r="I12161" s="28"/>
      <c r="J12161" s="28"/>
      <c r="K12161" s="28"/>
      <c r="L12161" s="28"/>
      <c r="M12161" s="28"/>
      <c r="N12161" s="28"/>
      <c r="O12161" s="28"/>
      <c r="P12161" s="28"/>
      <c r="Q12161" s="28"/>
      <c r="R12161" s="28"/>
    </row>
    <row r="12162" spans="2:18">
      <c r="B12162" s="28"/>
      <c r="C12162" s="28"/>
      <c r="D12162" s="28"/>
      <c r="E12162" s="28"/>
      <c r="F12162" s="28"/>
      <c r="G12162" s="28"/>
      <c r="H12162" s="28"/>
      <c r="I12162" s="28"/>
      <c r="J12162" s="28"/>
      <c r="K12162" s="28"/>
      <c r="L12162" s="28"/>
      <c r="M12162" s="28"/>
      <c r="N12162" s="28"/>
      <c r="O12162" s="28"/>
      <c r="P12162" s="28"/>
      <c r="Q12162" s="28"/>
      <c r="R12162" s="28"/>
    </row>
    <row r="12163" spans="2:18">
      <c r="B12163" s="28"/>
      <c r="C12163" s="28"/>
      <c r="D12163" s="28"/>
      <c r="E12163" s="28"/>
      <c r="F12163" s="28"/>
      <c r="G12163" s="28"/>
      <c r="H12163" s="28"/>
      <c r="I12163" s="28"/>
      <c r="J12163" s="28"/>
      <c r="K12163" s="28"/>
      <c r="L12163" s="28"/>
      <c r="M12163" s="28"/>
      <c r="N12163" s="28"/>
      <c r="O12163" s="28"/>
      <c r="P12163" s="28"/>
      <c r="Q12163" s="28"/>
      <c r="R12163" s="28"/>
    </row>
    <row r="12164" spans="2:18">
      <c r="B12164" s="28"/>
      <c r="C12164" s="28"/>
      <c r="D12164" s="28"/>
      <c r="E12164" s="28"/>
      <c r="F12164" s="28"/>
      <c r="G12164" s="28"/>
      <c r="H12164" s="28"/>
      <c r="I12164" s="28"/>
      <c r="J12164" s="28"/>
      <c r="K12164" s="28"/>
      <c r="L12164" s="28"/>
      <c r="M12164" s="28"/>
      <c r="N12164" s="28"/>
      <c r="O12164" s="28"/>
      <c r="P12164" s="28"/>
      <c r="Q12164" s="28"/>
      <c r="R12164" s="28"/>
    </row>
    <row r="12165" spans="2:18">
      <c r="B12165" s="28"/>
      <c r="C12165" s="28"/>
      <c r="D12165" s="28"/>
      <c r="E12165" s="28"/>
      <c r="F12165" s="28"/>
      <c r="G12165" s="28"/>
      <c r="H12165" s="28"/>
      <c r="I12165" s="28"/>
      <c r="J12165" s="28"/>
      <c r="K12165" s="28"/>
      <c r="L12165" s="28"/>
      <c r="M12165" s="28"/>
      <c r="N12165" s="28"/>
      <c r="O12165" s="28"/>
      <c r="P12165" s="28"/>
      <c r="Q12165" s="28"/>
      <c r="R12165" s="28"/>
    </row>
    <row r="12166" spans="2:18">
      <c r="B12166" s="28"/>
      <c r="C12166" s="28"/>
      <c r="D12166" s="28"/>
      <c r="E12166" s="28"/>
      <c r="F12166" s="28"/>
      <c r="G12166" s="28"/>
      <c r="H12166" s="28"/>
      <c r="I12166" s="28"/>
      <c r="J12166" s="28"/>
      <c r="K12166" s="28"/>
      <c r="L12166" s="28"/>
      <c r="M12166" s="28"/>
      <c r="N12166" s="28"/>
      <c r="O12166" s="28"/>
      <c r="P12166" s="28"/>
      <c r="Q12166" s="28"/>
      <c r="R12166" s="28"/>
    </row>
    <row r="12167" spans="2:18">
      <c r="B12167" s="28"/>
      <c r="C12167" s="28"/>
      <c r="D12167" s="28"/>
      <c r="E12167" s="28"/>
      <c r="F12167" s="28"/>
      <c r="G12167" s="28"/>
      <c r="H12167" s="28"/>
      <c r="I12167" s="28"/>
      <c r="J12167" s="28"/>
      <c r="K12167" s="28"/>
      <c r="L12167" s="28"/>
      <c r="M12167" s="28"/>
      <c r="N12167" s="28"/>
      <c r="O12167" s="28"/>
      <c r="P12167" s="28"/>
      <c r="Q12167" s="28"/>
      <c r="R12167" s="28"/>
    </row>
    <row r="12168" spans="2:18">
      <c r="B12168" s="28"/>
      <c r="C12168" s="28"/>
      <c r="D12168" s="28"/>
      <c r="E12168" s="28"/>
      <c r="F12168" s="28"/>
      <c r="G12168" s="28"/>
      <c r="H12168" s="28"/>
      <c r="I12168" s="28"/>
      <c r="J12168" s="28"/>
      <c r="K12168" s="28"/>
      <c r="L12168" s="28"/>
      <c r="M12168" s="28"/>
      <c r="N12168" s="28"/>
      <c r="O12168" s="28"/>
      <c r="P12168" s="28"/>
      <c r="Q12168" s="28"/>
      <c r="R12168" s="28"/>
    </row>
    <row r="12169" spans="2:18">
      <c r="B12169" s="28"/>
      <c r="C12169" s="28"/>
      <c r="D12169" s="28"/>
      <c r="E12169" s="28"/>
      <c r="F12169" s="28"/>
      <c r="G12169" s="28"/>
      <c r="H12169" s="28"/>
      <c r="I12169" s="28"/>
      <c r="J12169" s="28"/>
      <c r="K12169" s="28"/>
      <c r="L12169" s="28"/>
      <c r="M12169" s="28"/>
      <c r="N12169" s="28"/>
      <c r="O12169" s="28"/>
      <c r="P12169" s="28"/>
      <c r="Q12169" s="28"/>
      <c r="R12169" s="28"/>
    </row>
    <row r="12170" spans="2:18">
      <c r="B12170" s="28"/>
      <c r="C12170" s="28"/>
      <c r="D12170" s="28"/>
      <c r="E12170" s="28"/>
      <c r="F12170" s="28"/>
      <c r="G12170" s="28"/>
      <c r="H12170" s="28"/>
      <c r="I12170" s="28"/>
      <c r="J12170" s="28"/>
      <c r="K12170" s="28"/>
      <c r="L12170" s="28"/>
      <c r="M12170" s="28"/>
      <c r="N12170" s="28"/>
      <c r="O12170" s="28"/>
      <c r="P12170" s="28"/>
      <c r="Q12170" s="28"/>
      <c r="R12170" s="28"/>
    </row>
    <row r="12171" spans="2:18">
      <c r="B12171" s="28"/>
      <c r="C12171" s="28"/>
      <c r="D12171" s="28"/>
      <c r="E12171" s="28"/>
      <c r="F12171" s="28"/>
      <c r="G12171" s="28"/>
      <c r="H12171" s="28"/>
      <c r="I12171" s="28"/>
      <c r="J12171" s="28"/>
      <c r="K12171" s="28"/>
      <c r="L12171" s="28"/>
      <c r="M12171" s="28"/>
      <c r="N12171" s="28"/>
      <c r="O12171" s="28"/>
      <c r="P12171" s="28"/>
      <c r="Q12171" s="28"/>
      <c r="R12171" s="28"/>
    </row>
    <row r="12172" spans="2:18">
      <c r="B12172" s="28"/>
      <c r="C12172" s="28"/>
      <c r="D12172" s="28"/>
      <c r="E12172" s="28"/>
      <c r="F12172" s="28"/>
      <c r="G12172" s="28"/>
      <c r="H12172" s="28"/>
      <c r="I12172" s="28"/>
      <c r="J12172" s="28"/>
      <c r="K12172" s="28"/>
      <c r="L12172" s="28"/>
      <c r="M12172" s="28"/>
      <c r="N12172" s="28"/>
      <c r="O12172" s="28"/>
      <c r="P12172" s="28"/>
      <c r="Q12172" s="28"/>
      <c r="R12172" s="28"/>
    </row>
    <row r="12173" spans="2:18">
      <c r="B12173" s="28"/>
      <c r="C12173" s="28"/>
      <c r="D12173" s="28"/>
      <c r="E12173" s="28"/>
      <c r="F12173" s="28"/>
      <c r="G12173" s="28"/>
      <c r="H12173" s="28"/>
      <c r="I12173" s="28"/>
      <c r="J12173" s="28"/>
      <c r="K12173" s="28"/>
      <c r="L12173" s="28"/>
      <c r="M12173" s="28"/>
      <c r="N12173" s="28"/>
      <c r="O12173" s="28"/>
      <c r="P12173" s="28"/>
      <c r="Q12173" s="28"/>
      <c r="R12173" s="28"/>
    </row>
    <row r="12174" spans="2:18">
      <c r="B12174" s="28"/>
      <c r="C12174" s="28"/>
      <c r="D12174" s="28"/>
      <c r="E12174" s="28"/>
      <c r="F12174" s="28"/>
      <c r="G12174" s="28"/>
      <c r="H12174" s="28"/>
      <c r="I12174" s="28"/>
      <c r="J12174" s="28"/>
      <c r="K12174" s="28"/>
      <c r="L12174" s="28"/>
      <c r="M12174" s="28"/>
      <c r="N12174" s="28"/>
      <c r="O12174" s="28"/>
      <c r="P12174" s="28"/>
      <c r="Q12174" s="28"/>
      <c r="R12174" s="28"/>
    </row>
    <row r="12175" spans="2:18">
      <c r="B12175" s="28"/>
      <c r="C12175" s="28"/>
      <c r="D12175" s="28"/>
      <c r="E12175" s="28"/>
      <c r="F12175" s="28"/>
      <c r="G12175" s="28"/>
      <c r="H12175" s="28"/>
      <c r="I12175" s="28"/>
      <c r="J12175" s="28"/>
      <c r="K12175" s="28"/>
      <c r="L12175" s="28"/>
      <c r="M12175" s="28"/>
      <c r="N12175" s="28"/>
      <c r="O12175" s="28"/>
      <c r="P12175" s="28"/>
      <c r="Q12175" s="28"/>
      <c r="R12175" s="28"/>
    </row>
    <row r="12176" spans="2:18">
      <c r="B12176" s="28"/>
      <c r="C12176" s="28"/>
      <c r="D12176" s="28"/>
      <c r="E12176" s="28"/>
      <c r="F12176" s="28"/>
      <c r="G12176" s="28"/>
      <c r="H12176" s="28"/>
      <c r="I12176" s="28"/>
      <c r="J12176" s="28"/>
      <c r="K12176" s="28"/>
      <c r="L12176" s="28"/>
      <c r="M12176" s="28"/>
      <c r="N12176" s="28"/>
      <c r="O12176" s="28"/>
      <c r="P12176" s="28"/>
      <c r="Q12176" s="28"/>
      <c r="R12176" s="28"/>
    </row>
    <row r="12177" spans="2:18">
      <c r="B12177" s="28"/>
      <c r="C12177" s="28"/>
      <c r="D12177" s="28"/>
      <c r="E12177" s="28"/>
      <c r="F12177" s="28"/>
      <c r="G12177" s="28"/>
      <c r="H12177" s="28"/>
      <c r="I12177" s="28"/>
      <c r="J12177" s="28"/>
      <c r="K12177" s="28"/>
      <c r="L12177" s="28"/>
      <c r="M12177" s="28"/>
      <c r="N12177" s="28"/>
      <c r="O12177" s="28"/>
      <c r="P12177" s="28"/>
      <c r="Q12177" s="28"/>
      <c r="R12177" s="28"/>
    </row>
    <row r="12178" spans="2:18">
      <c r="B12178" s="28"/>
      <c r="C12178" s="28"/>
      <c r="D12178" s="28"/>
      <c r="E12178" s="28"/>
      <c r="F12178" s="28"/>
      <c r="G12178" s="28"/>
      <c r="H12178" s="28"/>
      <c r="I12178" s="28"/>
      <c r="J12178" s="28"/>
      <c r="K12178" s="28"/>
      <c r="L12178" s="28"/>
      <c r="M12178" s="28"/>
      <c r="N12178" s="28"/>
      <c r="O12178" s="28"/>
      <c r="P12178" s="28"/>
      <c r="Q12178" s="28"/>
      <c r="R12178" s="28"/>
    </row>
    <row r="12179" spans="2:18">
      <c r="B12179" s="28"/>
      <c r="C12179" s="28"/>
      <c r="D12179" s="28"/>
      <c r="E12179" s="28"/>
      <c r="F12179" s="28"/>
      <c r="G12179" s="28"/>
      <c r="H12179" s="28"/>
      <c r="I12179" s="28"/>
      <c r="J12179" s="28"/>
      <c r="K12179" s="28"/>
      <c r="L12179" s="28"/>
      <c r="M12179" s="28"/>
      <c r="N12179" s="28"/>
      <c r="O12179" s="28"/>
      <c r="P12179" s="28"/>
      <c r="Q12179" s="28"/>
      <c r="R12179" s="28"/>
    </row>
    <row r="12180" spans="2:18">
      <c r="B12180" s="28"/>
      <c r="C12180" s="28"/>
      <c r="D12180" s="28"/>
      <c r="E12180" s="28"/>
      <c r="F12180" s="28"/>
      <c r="G12180" s="28"/>
      <c r="H12180" s="28"/>
      <c r="I12180" s="28"/>
      <c r="J12180" s="28"/>
      <c r="K12180" s="28"/>
      <c r="L12180" s="28"/>
      <c r="M12180" s="28"/>
      <c r="N12180" s="28"/>
      <c r="O12180" s="28"/>
      <c r="P12180" s="28"/>
      <c r="Q12180" s="28"/>
      <c r="R12180" s="28"/>
    </row>
    <row r="12181" spans="2:18">
      <c r="B12181" s="28"/>
      <c r="C12181" s="28"/>
      <c r="D12181" s="28"/>
      <c r="E12181" s="28"/>
      <c r="F12181" s="28"/>
      <c r="G12181" s="28"/>
      <c r="H12181" s="28"/>
      <c r="I12181" s="28"/>
      <c r="J12181" s="28"/>
      <c r="K12181" s="28"/>
      <c r="L12181" s="28"/>
      <c r="M12181" s="28"/>
      <c r="N12181" s="28"/>
      <c r="O12181" s="28"/>
      <c r="P12181" s="28"/>
      <c r="Q12181" s="28"/>
      <c r="R12181" s="28"/>
    </row>
    <row r="12182" spans="2:18">
      <c r="B12182" s="28"/>
      <c r="C12182" s="28"/>
      <c r="D12182" s="28"/>
      <c r="E12182" s="28"/>
      <c r="F12182" s="28"/>
      <c r="G12182" s="28"/>
      <c r="H12182" s="28"/>
      <c r="I12182" s="28"/>
      <c r="J12182" s="28"/>
      <c r="K12182" s="28"/>
      <c r="L12182" s="28"/>
      <c r="M12182" s="28"/>
      <c r="N12182" s="28"/>
      <c r="O12182" s="28"/>
      <c r="P12182" s="28"/>
      <c r="Q12182" s="28"/>
      <c r="R12182" s="28"/>
    </row>
    <row r="12183" spans="2:18">
      <c r="B12183" s="28"/>
      <c r="C12183" s="28"/>
      <c r="D12183" s="28"/>
      <c r="E12183" s="28"/>
      <c r="F12183" s="28"/>
      <c r="G12183" s="28"/>
      <c r="H12183" s="28"/>
      <c r="I12183" s="28"/>
      <c r="J12183" s="28"/>
      <c r="K12183" s="28"/>
      <c r="L12183" s="28"/>
      <c r="M12183" s="28"/>
      <c r="N12183" s="28"/>
      <c r="O12183" s="28"/>
      <c r="P12183" s="28"/>
      <c r="Q12183" s="28"/>
      <c r="R12183" s="28"/>
    </row>
    <row r="12184" spans="2:18">
      <c r="B12184" s="28"/>
      <c r="C12184" s="28"/>
      <c r="D12184" s="28"/>
      <c r="E12184" s="28"/>
      <c r="F12184" s="28"/>
      <c r="G12184" s="28"/>
      <c r="H12184" s="28"/>
      <c r="I12184" s="28"/>
      <c r="J12184" s="28"/>
      <c r="K12184" s="28"/>
      <c r="L12184" s="28"/>
      <c r="M12184" s="28"/>
      <c r="N12184" s="28"/>
      <c r="O12184" s="28"/>
      <c r="P12184" s="28"/>
      <c r="Q12184" s="28"/>
      <c r="R12184" s="28"/>
    </row>
    <row r="12185" spans="2:18">
      <c r="B12185" s="28"/>
      <c r="C12185" s="28"/>
      <c r="D12185" s="28"/>
      <c r="E12185" s="28"/>
      <c r="F12185" s="28"/>
      <c r="G12185" s="28"/>
      <c r="H12185" s="28"/>
      <c r="I12185" s="28"/>
      <c r="J12185" s="28"/>
      <c r="K12185" s="28"/>
      <c r="L12185" s="28"/>
      <c r="M12185" s="28"/>
      <c r="N12185" s="28"/>
      <c r="O12185" s="28"/>
      <c r="P12185" s="28"/>
      <c r="Q12185" s="28"/>
      <c r="R12185" s="28"/>
    </row>
    <row r="12186" spans="2:18">
      <c r="B12186" s="28"/>
      <c r="C12186" s="28"/>
      <c r="D12186" s="28"/>
      <c r="E12186" s="28"/>
      <c r="F12186" s="28"/>
      <c r="G12186" s="28"/>
      <c r="H12186" s="28"/>
      <c r="I12186" s="28"/>
      <c r="J12186" s="28"/>
      <c r="K12186" s="28"/>
      <c r="L12186" s="28"/>
      <c r="M12186" s="28"/>
      <c r="N12186" s="28"/>
      <c r="O12186" s="28"/>
      <c r="P12186" s="28"/>
      <c r="Q12186" s="28"/>
      <c r="R12186" s="28"/>
    </row>
    <row r="12187" spans="2:18">
      <c r="B12187" s="28"/>
      <c r="C12187" s="28"/>
      <c r="D12187" s="28"/>
      <c r="E12187" s="28"/>
      <c r="F12187" s="28"/>
      <c r="G12187" s="28"/>
      <c r="H12187" s="28"/>
      <c r="I12187" s="28"/>
      <c r="J12187" s="28"/>
      <c r="K12187" s="28"/>
      <c r="L12187" s="28"/>
      <c r="M12187" s="28"/>
      <c r="N12187" s="28"/>
      <c r="O12187" s="28"/>
      <c r="P12187" s="28"/>
      <c r="Q12187" s="28"/>
      <c r="R12187" s="28"/>
    </row>
    <row r="12188" spans="2:18">
      <c r="B12188" s="28"/>
      <c r="C12188" s="28"/>
      <c r="D12188" s="28"/>
      <c r="E12188" s="28"/>
      <c r="F12188" s="28"/>
      <c r="G12188" s="28"/>
      <c r="H12188" s="28"/>
      <c r="I12188" s="28"/>
      <c r="J12188" s="28"/>
      <c r="K12188" s="28"/>
      <c r="L12188" s="28"/>
      <c r="M12188" s="28"/>
      <c r="N12188" s="28"/>
      <c r="O12188" s="28"/>
      <c r="P12188" s="28"/>
      <c r="Q12188" s="28"/>
      <c r="R12188" s="28"/>
    </row>
    <row r="12189" spans="2:18">
      <c r="B12189" s="28"/>
      <c r="C12189" s="28"/>
      <c r="D12189" s="28"/>
      <c r="E12189" s="28"/>
      <c r="F12189" s="28"/>
      <c r="G12189" s="28"/>
      <c r="H12189" s="28"/>
      <c r="I12189" s="28"/>
      <c r="J12189" s="28"/>
      <c r="K12189" s="28"/>
      <c r="L12189" s="28"/>
      <c r="M12189" s="28"/>
      <c r="N12189" s="28"/>
      <c r="O12189" s="28"/>
      <c r="P12189" s="28"/>
      <c r="Q12189" s="28"/>
      <c r="R12189" s="28"/>
    </row>
    <row r="12190" spans="2:18">
      <c r="B12190" s="28"/>
      <c r="C12190" s="28"/>
      <c r="D12190" s="28"/>
      <c r="E12190" s="28"/>
      <c r="F12190" s="28"/>
      <c r="G12190" s="28"/>
      <c r="H12190" s="28"/>
      <c r="I12190" s="28"/>
      <c r="J12190" s="28"/>
      <c r="K12190" s="28"/>
      <c r="L12190" s="28"/>
      <c r="M12190" s="28"/>
      <c r="N12190" s="28"/>
      <c r="O12190" s="28"/>
      <c r="P12190" s="28"/>
      <c r="Q12190" s="28"/>
      <c r="R12190" s="28"/>
    </row>
    <row r="12191" spans="2:18">
      <c r="B12191" s="28"/>
      <c r="C12191" s="28"/>
      <c r="D12191" s="28"/>
      <c r="E12191" s="28"/>
      <c r="F12191" s="28"/>
      <c r="G12191" s="28"/>
      <c r="H12191" s="28"/>
      <c r="I12191" s="28"/>
      <c r="J12191" s="28"/>
      <c r="K12191" s="28"/>
      <c r="L12191" s="28"/>
      <c r="M12191" s="28"/>
      <c r="N12191" s="28"/>
      <c r="O12191" s="28"/>
      <c r="P12191" s="28"/>
      <c r="Q12191" s="28"/>
      <c r="R12191" s="28"/>
    </row>
    <row r="12192" spans="2:18">
      <c r="B12192" s="28"/>
      <c r="C12192" s="28"/>
      <c r="D12192" s="28"/>
      <c r="E12192" s="28"/>
      <c r="F12192" s="28"/>
      <c r="G12192" s="28"/>
      <c r="H12192" s="28"/>
      <c r="I12192" s="28"/>
      <c r="J12192" s="28"/>
      <c r="K12192" s="28"/>
      <c r="L12192" s="28"/>
      <c r="M12192" s="28"/>
      <c r="N12192" s="28"/>
      <c r="O12192" s="28"/>
      <c r="P12192" s="28"/>
      <c r="Q12192" s="28"/>
      <c r="R12192" s="28"/>
    </row>
    <row r="12193" spans="2:18">
      <c r="B12193" s="28"/>
      <c r="C12193" s="28"/>
      <c r="D12193" s="28"/>
      <c r="E12193" s="28"/>
      <c r="F12193" s="28"/>
      <c r="G12193" s="28"/>
      <c r="H12193" s="28"/>
      <c r="I12193" s="28"/>
      <c r="J12193" s="28"/>
      <c r="K12193" s="28"/>
      <c r="L12193" s="28"/>
      <c r="M12193" s="28"/>
      <c r="N12193" s="28"/>
      <c r="O12193" s="28"/>
      <c r="P12193" s="28"/>
      <c r="Q12193" s="28"/>
      <c r="R12193" s="28"/>
    </row>
    <row r="12194" spans="2:18">
      <c r="B12194" s="28"/>
      <c r="C12194" s="28"/>
      <c r="D12194" s="28"/>
      <c r="E12194" s="28"/>
      <c r="F12194" s="28"/>
      <c r="G12194" s="28"/>
      <c r="H12194" s="28"/>
      <c r="I12194" s="28"/>
      <c r="J12194" s="28"/>
      <c r="K12194" s="28"/>
      <c r="L12194" s="28"/>
      <c r="M12194" s="28"/>
      <c r="N12194" s="28"/>
      <c r="O12194" s="28"/>
      <c r="P12194" s="28"/>
      <c r="Q12194" s="28"/>
      <c r="R12194" s="28"/>
    </row>
    <row r="12195" spans="2:18">
      <c r="B12195" s="28"/>
      <c r="C12195" s="28"/>
      <c r="D12195" s="28"/>
      <c r="E12195" s="28"/>
      <c r="F12195" s="28"/>
      <c r="G12195" s="28"/>
      <c r="H12195" s="28"/>
      <c r="I12195" s="28"/>
      <c r="J12195" s="28"/>
      <c r="K12195" s="28"/>
      <c r="L12195" s="28"/>
      <c r="M12195" s="28"/>
      <c r="N12195" s="28"/>
      <c r="O12195" s="28"/>
      <c r="P12195" s="28"/>
      <c r="Q12195" s="28"/>
      <c r="R12195" s="28"/>
    </row>
    <row r="12196" spans="2:18">
      <c r="B12196" s="28"/>
      <c r="C12196" s="28"/>
      <c r="D12196" s="28"/>
      <c r="E12196" s="28"/>
      <c r="F12196" s="28"/>
      <c r="G12196" s="28"/>
      <c r="H12196" s="28"/>
      <c r="I12196" s="28"/>
      <c r="J12196" s="28"/>
      <c r="K12196" s="28"/>
      <c r="L12196" s="28"/>
      <c r="M12196" s="28"/>
      <c r="N12196" s="28"/>
      <c r="O12196" s="28"/>
      <c r="P12196" s="28"/>
      <c r="Q12196" s="28"/>
      <c r="R12196" s="28"/>
    </row>
    <row r="12197" spans="2:18">
      <c r="B12197" s="28"/>
      <c r="C12197" s="28"/>
      <c r="D12197" s="28"/>
      <c r="E12197" s="28"/>
      <c r="F12197" s="28"/>
      <c r="G12197" s="28"/>
      <c r="H12197" s="28"/>
      <c r="I12197" s="28"/>
      <c r="J12197" s="28"/>
      <c r="K12197" s="28"/>
      <c r="L12197" s="28"/>
      <c r="M12197" s="28"/>
      <c r="N12197" s="28"/>
      <c r="O12197" s="28"/>
      <c r="P12197" s="28"/>
      <c r="Q12197" s="28"/>
      <c r="R12197" s="28"/>
    </row>
    <row r="12198" spans="2:18">
      <c r="B12198" s="28"/>
      <c r="C12198" s="28"/>
      <c r="D12198" s="28"/>
      <c r="E12198" s="28"/>
      <c r="F12198" s="28"/>
      <c r="G12198" s="28"/>
      <c r="H12198" s="28"/>
      <c r="I12198" s="28"/>
      <c r="J12198" s="28"/>
      <c r="K12198" s="28"/>
      <c r="L12198" s="28"/>
      <c r="M12198" s="28"/>
      <c r="N12198" s="28"/>
      <c r="O12198" s="28"/>
      <c r="P12198" s="28"/>
      <c r="Q12198" s="28"/>
      <c r="R12198" s="28"/>
    </row>
    <row r="12199" spans="2:18">
      <c r="B12199" s="28"/>
      <c r="C12199" s="28"/>
      <c r="D12199" s="28"/>
      <c r="E12199" s="28"/>
      <c r="F12199" s="28"/>
      <c r="G12199" s="28"/>
      <c r="H12199" s="28"/>
      <c r="I12199" s="28"/>
      <c r="J12199" s="28"/>
      <c r="K12199" s="28"/>
      <c r="L12199" s="28"/>
      <c r="M12199" s="28"/>
      <c r="N12199" s="28"/>
      <c r="O12199" s="28"/>
      <c r="P12199" s="28"/>
      <c r="Q12199" s="28"/>
      <c r="R12199" s="28"/>
    </row>
    <row r="12200" spans="2:18">
      <c r="B12200" s="28"/>
      <c r="C12200" s="28"/>
      <c r="D12200" s="28"/>
      <c r="E12200" s="28"/>
      <c r="F12200" s="28"/>
      <c r="G12200" s="28"/>
      <c r="H12200" s="28"/>
      <c r="I12200" s="28"/>
      <c r="J12200" s="28"/>
      <c r="K12200" s="28"/>
      <c r="L12200" s="28"/>
      <c r="M12200" s="28"/>
      <c r="N12200" s="28"/>
      <c r="O12200" s="28"/>
      <c r="P12200" s="28"/>
      <c r="Q12200" s="28"/>
      <c r="R12200" s="28"/>
    </row>
    <row r="12201" spans="2:18">
      <c r="B12201" s="28"/>
      <c r="C12201" s="28"/>
      <c r="D12201" s="28"/>
      <c r="E12201" s="28"/>
      <c r="F12201" s="28"/>
      <c r="G12201" s="28"/>
      <c r="H12201" s="28"/>
      <c r="I12201" s="28"/>
      <c r="J12201" s="28"/>
      <c r="K12201" s="28"/>
      <c r="L12201" s="28"/>
      <c r="M12201" s="28"/>
      <c r="N12201" s="28"/>
      <c r="O12201" s="28"/>
      <c r="P12201" s="28"/>
      <c r="Q12201" s="28"/>
      <c r="R12201" s="28"/>
    </row>
    <row r="12202" spans="2:18">
      <c r="B12202" s="28"/>
      <c r="C12202" s="28"/>
      <c r="D12202" s="28"/>
      <c r="E12202" s="28"/>
      <c r="F12202" s="28"/>
      <c r="G12202" s="28"/>
      <c r="H12202" s="28"/>
      <c r="I12202" s="28"/>
      <c r="J12202" s="28"/>
      <c r="K12202" s="28"/>
      <c r="L12202" s="28"/>
      <c r="M12202" s="28"/>
      <c r="N12202" s="28"/>
      <c r="O12202" s="28"/>
      <c r="P12202" s="28"/>
      <c r="Q12202" s="28"/>
      <c r="R12202" s="28"/>
    </row>
    <row r="12203" spans="2:18">
      <c r="B12203" s="28"/>
      <c r="C12203" s="28"/>
      <c r="D12203" s="28"/>
      <c r="E12203" s="28"/>
      <c r="F12203" s="28"/>
      <c r="G12203" s="28"/>
      <c r="H12203" s="28"/>
      <c r="I12203" s="28"/>
      <c r="J12203" s="28"/>
      <c r="K12203" s="28"/>
      <c r="L12203" s="28"/>
      <c r="M12203" s="28"/>
      <c r="N12203" s="28"/>
      <c r="O12203" s="28"/>
      <c r="P12203" s="28"/>
      <c r="Q12203" s="28"/>
      <c r="R12203" s="28"/>
    </row>
    <row r="12204" spans="2:18">
      <c r="B12204" s="28"/>
      <c r="C12204" s="28"/>
      <c r="D12204" s="28"/>
      <c r="E12204" s="28"/>
      <c r="F12204" s="28"/>
      <c r="G12204" s="28"/>
      <c r="H12204" s="28"/>
      <c r="I12204" s="28"/>
      <c r="J12204" s="28"/>
      <c r="K12204" s="28"/>
      <c r="L12204" s="28"/>
      <c r="M12204" s="28"/>
      <c r="N12204" s="28"/>
      <c r="O12204" s="28"/>
      <c r="P12204" s="28"/>
      <c r="Q12204" s="28"/>
      <c r="R12204" s="28"/>
    </row>
    <row r="12205" spans="2:18">
      <c r="B12205" s="28"/>
      <c r="C12205" s="28"/>
      <c r="D12205" s="28"/>
      <c r="E12205" s="28"/>
      <c r="F12205" s="28"/>
      <c r="G12205" s="28"/>
      <c r="H12205" s="28"/>
      <c r="I12205" s="28"/>
      <c r="J12205" s="28"/>
      <c r="K12205" s="28"/>
      <c r="L12205" s="28"/>
      <c r="M12205" s="28"/>
      <c r="N12205" s="28"/>
      <c r="O12205" s="28"/>
      <c r="P12205" s="28"/>
      <c r="Q12205" s="28"/>
      <c r="R12205" s="28"/>
    </row>
    <row r="12206" spans="2:18">
      <c r="B12206" s="28"/>
      <c r="C12206" s="28"/>
      <c r="D12206" s="28"/>
      <c r="E12206" s="28"/>
      <c r="F12206" s="28"/>
      <c r="G12206" s="28"/>
      <c r="H12206" s="28"/>
      <c r="I12206" s="28"/>
      <c r="J12206" s="28"/>
      <c r="K12206" s="28"/>
      <c r="L12206" s="28"/>
      <c r="M12206" s="28"/>
      <c r="N12206" s="28"/>
      <c r="O12206" s="28"/>
      <c r="P12206" s="28"/>
      <c r="Q12206" s="28"/>
      <c r="R12206" s="28"/>
    </row>
    <row r="12207" spans="2:18">
      <c r="B12207" s="28"/>
      <c r="C12207" s="28"/>
      <c r="D12207" s="28"/>
      <c r="E12207" s="28"/>
      <c r="F12207" s="28"/>
      <c r="G12207" s="28"/>
      <c r="H12207" s="28"/>
      <c r="I12207" s="28"/>
      <c r="J12207" s="28"/>
      <c r="K12207" s="28"/>
      <c r="L12207" s="28"/>
      <c r="M12207" s="28"/>
      <c r="N12207" s="28"/>
      <c r="O12207" s="28"/>
      <c r="P12207" s="28"/>
      <c r="Q12207" s="28"/>
      <c r="R12207" s="28"/>
    </row>
    <row r="12208" spans="2:18">
      <c r="B12208" s="28"/>
      <c r="C12208" s="28"/>
      <c r="D12208" s="28"/>
      <c r="E12208" s="28"/>
      <c r="F12208" s="28"/>
      <c r="G12208" s="28"/>
      <c r="H12208" s="28"/>
      <c r="I12208" s="28"/>
      <c r="J12208" s="28"/>
      <c r="K12208" s="28"/>
      <c r="L12208" s="28"/>
      <c r="M12208" s="28"/>
      <c r="N12208" s="28"/>
      <c r="O12208" s="28"/>
      <c r="P12208" s="28"/>
      <c r="Q12208" s="28"/>
      <c r="R12208" s="28"/>
    </row>
    <row r="12209" spans="2:18">
      <c r="B12209" s="28"/>
      <c r="C12209" s="28"/>
      <c r="D12209" s="28"/>
      <c r="E12209" s="28"/>
      <c r="F12209" s="28"/>
      <c r="G12209" s="28"/>
      <c r="H12209" s="28"/>
      <c r="I12209" s="28"/>
      <c r="J12209" s="28"/>
      <c r="K12209" s="28"/>
      <c r="L12209" s="28"/>
      <c r="M12209" s="28"/>
      <c r="N12209" s="28"/>
      <c r="O12209" s="28"/>
      <c r="P12209" s="28"/>
      <c r="Q12209" s="28"/>
      <c r="R12209" s="28"/>
    </row>
    <row r="12210" spans="2:18">
      <c r="B12210" s="28"/>
      <c r="C12210" s="28"/>
      <c r="D12210" s="28"/>
      <c r="E12210" s="28"/>
      <c r="F12210" s="28"/>
      <c r="G12210" s="28"/>
      <c r="H12210" s="28"/>
      <c r="I12210" s="28"/>
      <c r="J12210" s="28"/>
      <c r="K12210" s="28"/>
      <c r="L12210" s="28"/>
      <c r="M12210" s="28"/>
      <c r="N12210" s="28"/>
      <c r="O12210" s="28"/>
      <c r="P12210" s="28"/>
      <c r="Q12210" s="28"/>
      <c r="R12210" s="28"/>
    </row>
    <row r="12211" spans="2:18">
      <c r="B12211" s="28"/>
      <c r="C12211" s="28"/>
      <c r="D12211" s="28"/>
      <c r="E12211" s="28"/>
      <c r="F12211" s="28"/>
      <c r="G12211" s="28"/>
      <c r="H12211" s="28"/>
      <c r="I12211" s="28"/>
      <c r="J12211" s="28"/>
      <c r="K12211" s="28"/>
      <c r="L12211" s="28"/>
      <c r="M12211" s="28"/>
      <c r="N12211" s="28"/>
      <c r="O12211" s="28"/>
      <c r="P12211" s="28"/>
      <c r="Q12211" s="28"/>
      <c r="R12211" s="28"/>
    </row>
    <row r="12212" spans="2:18">
      <c r="B12212" s="28"/>
      <c r="C12212" s="28"/>
      <c r="D12212" s="28"/>
      <c r="E12212" s="28"/>
      <c r="F12212" s="28"/>
      <c r="G12212" s="28"/>
      <c r="H12212" s="28"/>
      <c r="I12212" s="28"/>
      <c r="J12212" s="28"/>
      <c r="K12212" s="28"/>
      <c r="L12212" s="28"/>
      <c r="M12212" s="28"/>
      <c r="N12212" s="28"/>
      <c r="O12212" s="28"/>
      <c r="P12212" s="28"/>
      <c r="Q12212" s="28"/>
      <c r="R12212" s="28"/>
    </row>
    <row r="12213" spans="2:18">
      <c r="B12213" s="28"/>
      <c r="C12213" s="28"/>
      <c r="D12213" s="28"/>
      <c r="E12213" s="28"/>
      <c r="F12213" s="28"/>
      <c r="G12213" s="28"/>
      <c r="H12213" s="28"/>
      <c r="I12213" s="28"/>
      <c r="J12213" s="28"/>
      <c r="K12213" s="28"/>
      <c r="L12213" s="28"/>
      <c r="M12213" s="28"/>
      <c r="N12213" s="28"/>
      <c r="O12213" s="28"/>
      <c r="P12213" s="28"/>
      <c r="Q12213" s="28"/>
      <c r="R12213" s="28"/>
    </row>
    <row r="12214" spans="2:18">
      <c r="B12214" s="28"/>
      <c r="C12214" s="28"/>
      <c r="D12214" s="28"/>
      <c r="E12214" s="28"/>
      <c r="F12214" s="28"/>
      <c r="G12214" s="28"/>
      <c r="H12214" s="28"/>
      <c r="I12214" s="28"/>
      <c r="J12214" s="28"/>
      <c r="K12214" s="28"/>
      <c r="L12214" s="28"/>
      <c r="M12214" s="28"/>
      <c r="N12214" s="28"/>
      <c r="O12214" s="28"/>
      <c r="P12214" s="28"/>
      <c r="Q12214" s="28"/>
      <c r="R12214" s="28"/>
    </row>
    <row r="12215" spans="2:18">
      <c r="B12215" s="28"/>
      <c r="C12215" s="28"/>
      <c r="D12215" s="28"/>
      <c r="E12215" s="28"/>
      <c r="F12215" s="28"/>
      <c r="G12215" s="28"/>
      <c r="H12215" s="28"/>
      <c r="I12215" s="28"/>
      <c r="J12215" s="28"/>
      <c r="K12215" s="28"/>
      <c r="L12215" s="28"/>
      <c r="M12215" s="28"/>
      <c r="N12215" s="28"/>
      <c r="O12215" s="28"/>
      <c r="P12215" s="28"/>
      <c r="Q12215" s="28"/>
      <c r="R12215" s="28"/>
    </row>
    <row r="12216" spans="2:18">
      <c r="B12216" s="28"/>
      <c r="C12216" s="28"/>
      <c r="D12216" s="28"/>
      <c r="E12216" s="28"/>
      <c r="F12216" s="28"/>
      <c r="G12216" s="28"/>
      <c r="H12216" s="28"/>
      <c r="I12216" s="28"/>
      <c r="J12216" s="28"/>
      <c r="K12216" s="28"/>
      <c r="L12216" s="28"/>
      <c r="M12216" s="28"/>
      <c r="N12216" s="28"/>
      <c r="O12216" s="28"/>
      <c r="P12216" s="28"/>
      <c r="Q12216" s="28"/>
      <c r="R12216" s="28"/>
    </row>
    <row r="12217" spans="2:18">
      <c r="B12217" s="28"/>
      <c r="C12217" s="28"/>
      <c r="D12217" s="28"/>
      <c r="E12217" s="28"/>
      <c r="F12217" s="28"/>
      <c r="G12217" s="28"/>
      <c r="H12217" s="28"/>
      <c r="I12217" s="28"/>
      <c r="J12217" s="28"/>
      <c r="K12217" s="28"/>
      <c r="L12217" s="28"/>
      <c r="M12217" s="28"/>
      <c r="N12217" s="28"/>
      <c r="O12217" s="28"/>
      <c r="P12217" s="28"/>
      <c r="Q12217" s="28"/>
      <c r="R12217" s="28"/>
    </row>
    <row r="12218" spans="2:18">
      <c r="B12218" s="28"/>
      <c r="C12218" s="28"/>
      <c r="D12218" s="28"/>
      <c r="E12218" s="28"/>
      <c r="F12218" s="28"/>
      <c r="G12218" s="28"/>
      <c r="H12218" s="28"/>
      <c r="I12218" s="28"/>
      <c r="J12218" s="28"/>
      <c r="K12218" s="28"/>
      <c r="L12218" s="28"/>
      <c r="M12218" s="28"/>
      <c r="N12218" s="28"/>
      <c r="O12218" s="28"/>
      <c r="P12218" s="28"/>
      <c r="Q12218" s="28"/>
      <c r="R12218" s="28"/>
    </row>
    <row r="12219" spans="2:18">
      <c r="B12219" s="28"/>
      <c r="C12219" s="28"/>
      <c r="D12219" s="28"/>
      <c r="E12219" s="28"/>
      <c r="F12219" s="28"/>
      <c r="G12219" s="28"/>
      <c r="H12219" s="28"/>
      <c r="I12219" s="28"/>
      <c r="J12219" s="28"/>
      <c r="K12219" s="28"/>
      <c r="L12219" s="28"/>
      <c r="M12219" s="28"/>
      <c r="N12219" s="28"/>
      <c r="O12219" s="28"/>
      <c r="P12219" s="28"/>
      <c r="Q12219" s="28"/>
      <c r="R12219" s="28"/>
    </row>
    <row r="12220" spans="2:18">
      <c r="B12220" s="28"/>
      <c r="C12220" s="28"/>
      <c r="D12220" s="28"/>
      <c r="E12220" s="28"/>
      <c r="F12220" s="28"/>
      <c r="G12220" s="28"/>
      <c r="H12220" s="28"/>
      <c r="I12220" s="28"/>
      <c r="J12220" s="28"/>
      <c r="K12220" s="28"/>
      <c r="L12220" s="28"/>
      <c r="M12220" s="28"/>
      <c r="N12220" s="28"/>
      <c r="O12220" s="28"/>
      <c r="P12220" s="28"/>
      <c r="Q12220" s="28"/>
      <c r="R12220" s="28"/>
    </row>
    <row r="12221" spans="2:18">
      <c r="B12221" s="28"/>
      <c r="C12221" s="28"/>
      <c r="D12221" s="28"/>
      <c r="E12221" s="28"/>
      <c r="F12221" s="28"/>
      <c r="G12221" s="28"/>
      <c r="H12221" s="28"/>
      <c r="I12221" s="28"/>
      <c r="J12221" s="28"/>
      <c r="K12221" s="28"/>
      <c r="L12221" s="28"/>
      <c r="M12221" s="28"/>
      <c r="N12221" s="28"/>
      <c r="O12221" s="28"/>
      <c r="P12221" s="28"/>
      <c r="Q12221" s="28"/>
      <c r="R12221" s="28"/>
    </row>
    <row r="12222" spans="2:18">
      <c r="B12222" s="28"/>
      <c r="C12222" s="28"/>
      <c r="D12222" s="28"/>
      <c r="E12222" s="28"/>
      <c r="F12222" s="28"/>
      <c r="G12222" s="28"/>
      <c r="H12222" s="28"/>
      <c r="I12222" s="28"/>
      <c r="J12222" s="28"/>
      <c r="K12222" s="28"/>
      <c r="L12222" s="28"/>
      <c r="M12222" s="28"/>
      <c r="N12222" s="28"/>
      <c r="O12222" s="28"/>
      <c r="P12222" s="28"/>
      <c r="Q12222" s="28"/>
      <c r="R12222" s="28"/>
    </row>
    <row r="12223" spans="2:18">
      <c r="B12223" s="28"/>
      <c r="C12223" s="28"/>
      <c r="D12223" s="28"/>
      <c r="E12223" s="28"/>
      <c r="F12223" s="28"/>
      <c r="G12223" s="28"/>
      <c r="H12223" s="28"/>
      <c r="I12223" s="28"/>
      <c r="J12223" s="28"/>
      <c r="K12223" s="28"/>
      <c r="L12223" s="28"/>
      <c r="M12223" s="28"/>
      <c r="N12223" s="28"/>
      <c r="O12223" s="28"/>
      <c r="P12223" s="28"/>
      <c r="Q12223" s="28"/>
      <c r="R12223" s="28"/>
    </row>
    <row r="12224" spans="2:18">
      <c r="B12224" s="28"/>
      <c r="C12224" s="28"/>
      <c r="D12224" s="28"/>
      <c r="E12224" s="28"/>
      <c r="F12224" s="28"/>
      <c r="G12224" s="28"/>
      <c r="H12224" s="28"/>
      <c r="I12224" s="28"/>
      <c r="J12224" s="28"/>
      <c r="K12224" s="28"/>
      <c r="L12224" s="28"/>
      <c r="M12224" s="28"/>
      <c r="N12224" s="28"/>
      <c r="O12224" s="28"/>
      <c r="P12224" s="28"/>
      <c r="Q12224" s="28"/>
      <c r="R12224" s="28"/>
    </row>
    <row r="12225" spans="2:18">
      <c r="B12225" s="28"/>
      <c r="C12225" s="28"/>
      <c r="D12225" s="28"/>
      <c r="E12225" s="28"/>
      <c r="F12225" s="28"/>
      <c r="G12225" s="28"/>
      <c r="H12225" s="28"/>
      <c r="I12225" s="28"/>
      <c r="J12225" s="28"/>
      <c r="K12225" s="28"/>
      <c r="L12225" s="28"/>
      <c r="M12225" s="28"/>
      <c r="N12225" s="28"/>
      <c r="O12225" s="28"/>
      <c r="P12225" s="28"/>
      <c r="Q12225" s="28"/>
      <c r="R12225" s="28"/>
    </row>
    <row r="12226" spans="2:18">
      <c r="B12226" s="28"/>
      <c r="C12226" s="28"/>
      <c r="D12226" s="28"/>
      <c r="E12226" s="28"/>
      <c r="F12226" s="28"/>
      <c r="G12226" s="28"/>
      <c r="H12226" s="28"/>
      <c r="I12226" s="28"/>
      <c r="J12226" s="28"/>
      <c r="K12226" s="28"/>
      <c r="L12226" s="28"/>
      <c r="M12226" s="28"/>
      <c r="N12226" s="28"/>
      <c r="O12226" s="28"/>
      <c r="P12226" s="28"/>
      <c r="Q12226" s="28"/>
      <c r="R12226" s="28"/>
    </row>
    <row r="12227" spans="2:18">
      <c r="B12227" s="28"/>
      <c r="C12227" s="28"/>
      <c r="D12227" s="28"/>
      <c r="E12227" s="28"/>
      <c r="F12227" s="28"/>
      <c r="G12227" s="28"/>
      <c r="H12227" s="28"/>
      <c r="I12227" s="28"/>
      <c r="J12227" s="28"/>
      <c r="K12227" s="28"/>
      <c r="L12227" s="28"/>
      <c r="M12227" s="28"/>
      <c r="N12227" s="28"/>
      <c r="O12227" s="28"/>
      <c r="P12227" s="28"/>
      <c r="Q12227" s="28"/>
      <c r="R12227" s="28"/>
    </row>
    <row r="12228" spans="2:18">
      <c r="B12228" s="28"/>
      <c r="C12228" s="28"/>
      <c r="D12228" s="28"/>
      <c r="E12228" s="28"/>
      <c r="F12228" s="28"/>
      <c r="G12228" s="28"/>
      <c r="H12228" s="28"/>
      <c r="I12228" s="28"/>
      <c r="J12228" s="28"/>
      <c r="K12228" s="28"/>
      <c r="L12228" s="28"/>
      <c r="M12228" s="28"/>
      <c r="N12228" s="28"/>
      <c r="O12228" s="28"/>
      <c r="P12228" s="28"/>
      <c r="Q12228" s="28"/>
      <c r="R12228" s="28"/>
    </row>
    <row r="12229" spans="2:18">
      <c r="B12229" s="28"/>
      <c r="C12229" s="28"/>
      <c r="D12229" s="28"/>
      <c r="E12229" s="28"/>
      <c r="F12229" s="28"/>
      <c r="G12229" s="28"/>
      <c r="H12229" s="28"/>
      <c r="I12229" s="28"/>
      <c r="J12229" s="28"/>
      <c r="K12229" s="28"/>
      <c r="L12229" s="28"/>
      <c r="M12229" s="28"/>
      <c r="N12229" s="28"/>
      <c r="O12229" s="28"/>
      <c r="P12229" s="28"/>
      <c r="Q12229" s="28"/>
      <c r="R12229" s="28"/>
    </row>
    <row r="12230" spans="2:18">
      <c r="B12230" s="28"/>
      <c r="C12230" s="28"/>
      <c r="D12230" s="28"/>
      <c r="E12230" s="28"/>
      <c r="F12230" s="28"/>
      <c r="G12230" s="28"/>
      <c r="H12230" s="28"/>
      <c r="I12230" s="28"/>
      <c r="J12230" s="28"/>
      <c r="K12230" s="28"/>
      <c r="L12230" s="28"/>
      <c r="M12230" s="28"/>
      <c r="N12230" s="28"/>
      <c r="O12230" s="28"/>
      <c r="P12230" s="28"/>
      <c r="Q12230" s="28"/>
      <c r="R12230" s="28"/>
    </row>
    <row r="12231" spans="2:18">
      <c r="B12231" s="28"/>
      <c r="C12231" s="28"/>
      <c r="D12231" s="28"/>
      <c r="E12231" s="28"/>
      <c r="F12231" s="28"/>
      <c r="G12231" s="28"/>
      <c r="H12231" s="28"/>
      <c r="I12231" s="28"/>
      <c r="J12231" s="28"/>
      <c r="K12231" s="28"/>
      <c r="L12231" s="28"/>
      <c r="M12231" s="28"/>
      <c r="N12231" s="28"/>
      <c r="O12231" s="28"/>
      <c r="P12231" s="28"/>
      <c r="Q12231" s="28"/>
      <c r="R12231" s="28"/>
    </row>
    <row r="12232" spans="2:18">
      <c r="B12232" s="28"/>
      <c r="C12232" s="28"/>
      <c r="D12232" s="28"/>
      <c r="E12232" s="28"/>
      <c r="F12232" s="28"/>
      <c r="G12232" s="28"/>
      <c r="H12232" s="28"/>
      <c r="I12232" s="28"/>
      <c r="J12232" s="28"/>
      <c r="K12232" s="28"/>
      <c r="L12232" s="28"/>
      <c r="M12232" s="28"/>
      <c r="N12232" s="28"/>
      <c r="O12232" s="28"/>
      <c r="P12232" s="28"/>
      <c r="Q12232" s="28"/>
      <c r="R12232" s="28"/>
    </row>
    <row r="12233" spans="2:18">
      <c r="B12233" s="28"/>
      <c r="C12233" s="28"/>
      <c r="D12233" s="28"/>
      <c r="E12233" s="28"/>
      <c r="F12233" s="28"/>
      <c r="G12233" s="28"/>
      <c r="H12233" s="28"/>
      <c r="I12233" s="28"/>
      <c r="J12233" s="28"/>
      <c r="K12233" s="28"/>
      <c r="L12233" s="28"/>
      <c r="M12233" s="28"/>
      <c r="N12233" s="28"/>
      <c r="O12233" s="28"/>
      <c r="P12233" s="28"/>
      <c r="Q12233" s="28"/>
      <c r="R12233" s="28"/>
    </row>
    <row r="12234" spans="2:18">
      <c r="B12234" s="28"/>
      <c r="C12234" s="28"/>
      <c r="D12234" s="28"/>
      <c r="E12234" s="28"/>
      <c r="F12234" s="28"/>
      <c r="G12234" s="28"/>
      <c r="H12234" s="28"/>
      <c r="I12234" s="28"/>
      <c r="J12234" s="28"/>
      <c r="K12234" s="28"/>
      <c r="L12234" s="28"/>
      <c r="M12234" s="28"/>
      <c r="N12234" s="28"/>
      <c r="O12234" s="28"/>
      <c r="P12234" s="28"/>
      <c r="Q12234" s="28"/>
      <c r="R12234" s="28"/>
    </row>
    <row r="12235" spans="2:18">
      <c r="B12235" s="28"/>
      <c r="C12235" s="28"/>
      <c r="D12235" s="28"/>
      <c r="E12235" s="28"/>
      <c r="F12235" s="28"/>
      <c r="G12235" s="28"/>
      <c r="H12235" s="28"/>
      <c r="I12235" s="28"/>
      <c r="J12235" s="28"/>
      <c r="K12235" s="28"/>
      <c r="L12235" s="28"/>
      <c r="M12235" s="28"/>
      <c r="N12235" s="28"/>
      <c r="O12235" s="28"/>
      <c r="P12235" s="28"/>
      <c r="Q12235" s="28"/>
      <c r="R12235" s="28"/>
    </row>
    <row r="12236" spans="2:18">
      <c r="B12236" s="28"/>
      <c r="C12236" s="28"/>
      <c r="D12236" s="28"/>
      <c r="E12236" s="28"/>
      <c r="F12236" s="28"/>
      <c r="G12236" s="28"/>
      <c r="H12236" s="28"/>
      <c r="I12236" s="28"/>
      <c r="J12236" s="28"/>
      <c r="K12236" s="28"/>
      <c r="L12236" s="28"/>
      <c r="M12236" s="28"/>
      <c r="N12236" s="28"/>
      <c r="O12236" s="28"/>
      <c r="P12236" s="28"/>
      <c r="Q12236" s="28"/>
      <c r="R12236" s="28"/>
    </row>
    <row r="12237" spans="2:18">
      <c r="B12237" s="28"/>
      <c r="C12237" s="28"/>
      <c r="D12237" s="28"/>
      <c r="E12237" s="28"/>
      <c r="F12237" s="28"/>
      <c r="G12237" s="28"/>
      <c r="H12237" s="28"/>
      <c r="I12237" s="28"/>
      <c r="J12237" s="28"/>
      <c r="K12237" s="28"/>
      <c r="L12237" s="28"/>
      <c r="M12237" s="28"/>
      <c r="N12237" s="28"/>
      <c r="O12237" s="28"/>
      <c r="P12237" s="28"/>
      <c r="Q12237" s="28"/>
      <c r="R12237" s="28"/>
    </row>
    <row r="12238" spans="2:18">
      <c r="B12238" s="28"/>
      <c r="C12238" s="28"/>
      <c r="D12238" s="28"/>
      <c r="E12238" s="28"/>
      <c r="F12238" s="28"/>
      <c r="G12238" s="28"/>
      <c r="H12238" s="28"/>
      <c r="I12238" s="28"/>
      <c r="J12238" s="28"/>
      <c r="K12238" s="28"/>
      <c r="L12238" s="28"/>
      <c r="M12238" s="28"/>
      <c r="N12238" s="28"/>
      <c r="O12238" s="28"/>
      <c r="P12238" s="28"/>
      <c r="Q12238" s="28"/>
      <c r="R12238" s="28"/>
    </row>
    <row r="12239" spans="2:18">
      <c r="B12239" s="28"/>
      <c r="C12239" s="28"/>
      <c r="D12239" s="28"/>
      <c r="E12239" s="28"/>
      <c r="F12239" s="28"/>
      <c r="G12239" s="28"/>
      <c r="H12239" s="28"/>
      <c r="I12239" s="28"/>
      <c r="J12239" s="28"/>
      <c r="K12239" s="28"/>
      <c r="L12239" s="28"/>
      <c r="M12239" s="28"/>
      <c r="N12239" s="28"/>
      <c r="O12239" s="28"/>
      <c r="P12239" s="28"/>
      <c r="Q12239" s="28"/>
      <c r="R12239" s="28"/>
    </row>
    <row r="12240" spans="2:18">
      <c r="B12240" s="28"/>
      <c r="C12240" s="28"/>
      <c r="D12240" s="28"/>
      <c r="E12240" s="28"/>
      <c r="F12240" s="28"/>
      <c r="G12240" s="28"/>
      <c r="H12240" s="28"/>
      <c r="I12240" s="28"/>
      <c r="J12240" s="28"/>
      <c r="K12240" s="28"/>
      <c r="L12240" s="28"/>
      <c r="M12240" s="28"/>
      <c r="N12240" s="28"/>
      <c r="O12240" s="28"/>
      <c r="P12240" s="28"/>
      <c r="Q12240" s="28"/>
      <c r="R12240" s="28"/>
    </row>
    <row r="12241" spans="2:18">
      <c r="B12241" s="28"/>
      <c r="C12241" s="28"/>
      <c r="D12241" s="28"/>
      <c r="E12241" s="28"/>
      <c r="F12241" s="28"/>
      <c r="G12241" s="28"/>
      <c r="H12241" s="28"/>
      <c r="I12241" s="28"/>
      <c r="J12241" s="28"/>
      <c r="K12241" s="28"/>
      <c r="L12241" s="28"/>
      <c r="M12241" s="28"/>
      <c r="N12241" s="28"/>
      <c r="O12241" s="28"/>
      <c r="P12241" s="28"/>
      <c r="Q12241" s="28"/>
      <c r="R12241" s="28"/>
    </row>
    <row r="12242" spans="2:18">
      <c r="B12242" s="28"/>
      <c r="C12242" s="28"/>
      <c r="D12242" s="28"/>
      <c r="E12242" s="28"/>
      <c r="F12242" s="28"/>
      <c r="G12242" s="28"/>
      <c r="H12242" s="28"/>
      <c r="I12242" s="28"/>
      <c r="J12242" s="28"/>
      <c r="K12242" s="28"/>
      <c r="L12242" s="28"/>
      <c r="M12242" s="28"/>
      <c r="N12242" s="28"/>
      <c r="O12242" s="28"/>
      <c r="P12242" s="28"/>
      <c r="Q12242" s="28"/>
      <c r="R12242" s="28"/>
    </row>
    <row r="12243" spans="2:18">
      <c r="B12243" s="28"/>
      <c r="C12243" s="28"/>
      <c r="D12243" s="28"/>
      <c r="E12243" s="28"/>
      <c r="F12243" s="28"/>
      <c r="G12243" s="28"/>
      <c r="H12243" s="28"/>
      <c r="I12243" s="28"/>
      <c r="J12243" s="28"/>
      <c r="K12243" s="28"/>
      <c r="L12243" s="28"/>
      <c r="M12243" s="28"/>
      <c r="N12243" s="28"/>
      <c r="O12243" s="28"/>
      <c r="P12243" s="28"/>
      <c r="Q12243" s="28"/>
      <c r="R12243" s="28"/>
    </row>
    <row r="12244" spans="2:18">
      <c r="B12244" s="28"/>
      <c r="C12244" s="28"/>
      <c r="D12244" s="28"/>
      <c r="E12244" s="28"/>
      <c r="F12244" s="28"/>
      <c r="G12244" s="28"/>
      <c r="H12244" s="28"/>
      <c r="I12244" s="28"/>
      <c r="J12244" s="28"/>
      <c r="K12244" s="28"/>
      <c r="L12244" s="28"/>
      <c r="M12244" s="28"/>
      <c r="N12244" s="28"/>
      <c r="O12244" s="28"/>
      <c r="P12244" s="28"/>
      <c r="Q12244" s="28"/>
      <c r="R12244" s="28"/>
    </row>
    <row r="12245" spans="2:18">
      <c r="B12245" s="28"/>
      <c r="C12245" s="28"/>
      <c r="D12245" s="28"/>
      <c r="E12245" s="28"/>
      <c r="F12245" s="28"/>
      <c r="G12245" s="28"/>
      <c r="H12245" s="28"/>
      <c r="I12245" s="28"/>
      <c r="J12245" s="28"/>
      <c r="K12245" s="28"/>
      <c r="L12245" s="28"/>
      <c r="M12245" s="28"/>
      <c r="N12245" s="28"/>
      <c r="O12245" s="28"/>
      <c r="P12245" s="28"/>
      <c r="Q12245" s="28"/>
      <c r="R12245" s="28"/>
    </row>
    <row r="12246" spans="2:18">
      <c r="B12246" s="28"/>
      <c r="C12246" s="28"/>
      <c r="D12246" s="28"/>
      <c r="E12246" s="28"/>
      <c r="F12246" s="28"/>
      <c r="G12246" s="28"/>
      <c r="H12246" s="28"/>
      <c r="I12246" s="28"/>
      <c r="J12246" s="28"/>
      <c r="K12246" s="28"/>
      <c r="L12246" s="28"/>
      <c r="M12246" s="28"/>
      <c r="N12246" s="28"/>
      <c r="O12246" s="28"/>
      <c r="P12246" s="28"/>
      <c r="Q12246" s="28"/>
      <c r="R12246" s="28"/>
    </row>
    <row r="12247" spans="2:18">
      <c r="B12247" s="28"/>
      <c r="C12247" s="28"/>
      <c r="D12247" s="28"/>
      <c r="E12247" s="28"/>
      <c r="F12247" s="28"/>
      <c r="G12247" s="28"/>
      <c r="H12247" s="28"/>
      <c r="I12247" s="28"/>
      <c r="J12247" s="28"/>
      <c r="K12247" s="28"/>
      <c r="L12247" s="28"/>
      <c r="M12247" s="28"/>
      <c r="N12247" s="28"/>
      <c r="O12247" s="28"/>
      <c r="P12247" s="28"/>
      <c r="Q12247" s="28"/>
      <c r="R12247" s="28"/>
    </row>
    <row r="12248" spans="2:18">
      <c r="B12248" s="28"/>
      <c r="C12248" s="28"/>
      <c r="D12248" s="28"/>
      <c r="E12248" s="28"/>
      <c r="F12248" s="28"/>
      <c r="G12248" s="28"/>
      <c r="H12248" s="28"/>
      <c r="I12248" s="28"/>
      <c r="J12248" s="28"/>
      <c r="K12248" s="28"/>
      <c r="L12248" s="28"/>
      <c r="M12248" s="28"/>
      <c r="N12248" s="28"/>
      <c r="O12248" s="28"/>
      <c r="P12248" s="28"/>
      <c r="Q12248" s="28"/>
      <c r="R12248" s="28"/>
    </row>
    <row r="12249" spans="2:18">
      <c r="B12249" s="28"/>
      <c r="C12249" s="28"/>
      <c r="D12249" s="28"/>
      <c r="E12249" s="28"/>
      <c r="F12249" s="28"/>
      <c r="G12249" s="28"/>
      <c r="H12249" s="28"/>
      <c r="I12249" s="28"/>
      <c r="J12249" s="28"/>
      <c r="K12249" s="28"/>
      <c r="L12249" s="28"/>
      <c r="M12249" s="28"/>
      <c r="N12249" s="28"/>
      <c r="O12249" s="28"/>
      <c r="P12249" s="28"/>
      <c r="Q12249" s="28"/>
      <c r="R12249" s="28"/>
    </row>
    <row r="12250" spans="2:18">
      <c r="B12250" s="28"/>
      <c r="C12250" s="28"/>
      <c r="D12250" s="28"/>
      <c r="E12250" s="28"/>
      <c r="F12250" s="28"/>
      <c r="G12250" s="28"/>
      <c r="H12250" s="28"/>
      <c r="I12250" s="28"/>
      <c r="J12250" s="28"/>
      <c r="K12250" s="28"/>
      <c r="L12250" s="28"/>
      <c r="M12250" s="28"/>
      <c r="N12250" s="28"/>
      <c r="O12250" s="28"/>
      <c r="P12250" s="28"/>
      <c r="Q12250" s="28"/>
      <c r="R12250" s="28"/>
    </row>
    <row r="12251" spans="2:18">
      <c r="B12251" s="28"/>
      <c r="C12251" s="28"/>
      <c r="D12251" s="28"/>
      <c r="E12251" s="28"/>
      <c r="F12251" s="28"/>
      <c r="G12251" s="28"/>
      <c r="H12251" s="28"/>
      <c r="I12251" s="28"/>
      <c r="J12251" s="28"/>
      <c r="K12251" s="28"/>
      <c r="L12251" s="28"/>
      <c r="M12251" s="28"/>
      <c r="N12251" s="28"/>
      <c r="O12251" s="28"/>
      <c r="P12251" s="28"/>
      <c r="Q12251" s="28"/>
      <c r="R12251" s="28"/>
    </row>
    <row r="12252" spans="2:18">
      <c r="B12252" s="28"/>
      <c r="C12252" s="28"/>
      <c r="D12252" s="28"/>
      <c r="E12252" s="28"/>
      <c r="F12252" s="28"/>
      <c r="G12252" s="28"/>
      <c r="H12252" s="28"/>
      <c r="I12252" s="28"/>
      <c r="J12252" s="28"/>
      <c r="K12252" s="28"/>
      <c r="L12252" s="28"/>
      <c r="M12252" s="28"/>
      <c r="N12252" s="28"/>
      <c r="O12252" s="28"/>
      <c r="P12252" s="28"/>
      <c r="Q12252" s="28"/>
      <c r="R12252" s="28"/>
    </row>
    <row r="12253" spans="2:18">
      <c r="B12253" s="28"/>
      <c r="C12253" s="28"/>
      <c r="D12253" s="28"/>
      <c r="E12253" s="28"/>
      <c r="F12253" s="28"/>
      <c r="G12253" s="28"/>
      <c r="H12253" s="28"/>
      <c r="I12253" s="28"/>
      <c r="J12253" s="28"/>
      <c r="K12253" s="28"/>
      <c r="L12253" s="28"/>
      <c r="M12253" s="28"/>
      <c r="N12253" s="28"/>
      <c r="O12253" s="28"/>
      <c r="P12253" s="28"/>
      <c r="Q12253" s="28"/>
      <c r="R12253" s="28"/>
    </row>
    <row r="12254" spans="2:18">
      <c r="B12254" s="28"/>
      <c r="C12254" s="28"/>
      <c r="D12254" s="28"/>
      <c r="E12254" s="28"/>
      <c r="F12254" s="28"/>
      <c r="G12254" s="28"/>
      <c r="H12254" s="28"/>
      <c r="I12254" s="28"/>
      <c r="J12254" s="28"/>
      <c r="K12254" s="28"/>
      <c r="L12254" s="28"/>
      <c r="M12254" s="28"/>
      <c r="N12254" s="28"/>
      <c r="O12254" s="28"/>
      <c r="P12254" s="28"/>
      <c r="Q12254" s="28"/>
      <c r="R12254" s="28"/>
    </row>
    <row r="12255" spans="2:18">
      <c r="B12255" s="28"/>
      <c r="C12255" s="28"/>
      <c r="D12255" s="28"/>
      <c r="E12255" s="28"/>
      <c r="F12255" s="28"/>
      <c r="G12255" s="28"/>
      <c r="H12255" s="28"/>
      <c r="I12255" s="28"/>
      <c r="J12255" s="28"/>
      <c r="K12255" s="28"/>
      <c r="L12255" s="28"/>
      <c r="M12255" s="28"/>
      <c r="N12255" s="28"/>
      <c r="O12255" s="28"/>
      <c r="P12255" s="28"/>
      <c r="Q12255" s="28"/>
      <c r="R12255" s="28"/>
    </row>
    <row r="12256" spans="2:18">
      <c r="B12256" s="28"/>
      <c r="C12256" s="28"/>
      <c r="D12256" s="28"/>
      <c r="E12256" s="28"/>
      <c r="F12256" s="28"/>
      <c r="G12256" s="28"/>
      <c r="H12256" s="28"/>
      <c r="I12256" s="28"/>
      <c r="J12256" s="28"/>
      <c r="K12256" s="28"/>
      <c r="L12256" s="28"/>
      <c r="M12256" s="28"/>
      <c r="N12256" s="28"/>
      <c r="O12256" s="28"/>
      <c r="P12256" s="28"/>
      <c r="Q12256" s="28"/>
      <c r="R12256" s="28"/>
    </row>
    <row r="12257" spans="2:18">
      <c r="B12257" s="28"/>
      <c r="C12257" s="28"/>
      <c r="D12257" s="28"/>
      <c r="E12257" s="28"/>
      <c r="F12257" s="28"/>
      <c r="G12257" s="28"/>
      <c r="H12257" s="28"/>
      <c r="I12257" s="28"/>
      <c r="J12257" s="28"/>
      <c r="K12257" s="28"/>
      <c r="L12257" s="28"/>
      <c r="M12257" s="28"/>
      <c r="N12257" s="28"/>
      <c r="O12257" s="28"/>
      <c r="P12257" s="28"/>
      <c r="Q12257" s="28"/>
      <c r="R12257" s="28"/>
    </row>
    <row r="12258" spans="2:18">
      <c r="B12258" s="28"/>
      <c r="C12258" s="28"/>
      <c r="D12258" s="28"/>
      <c r="E12258" s="28"/>
      <c r="F12258" s="28"/>
      <c r="G12258" s="28"/>
      <c r="H12258" s="28"/>
      <c r="I12258" s="28"/>
      <c r="J12258" s="28"/>
      <c r="K12258" s="28"/>
      <c r="L12258" s="28"/>
      <c r="M12258" s="28"/>
      <c r="N12258" s="28"/>
      <c r="O12258" s="28"/>
      <c r="P12258" s="28"/>
      <c r="Q12258" s="28"/>
      <c r="R12258" s="28"/>
    </row>
    <row r="12259" spans="2:18">
      <c r="B12259" s="28"/>
      <c r="C12259" s="28"/>
      <c r="D12259" s="28"/>
      <c r="E12259" s="28"/>
      <c r="F12259" s="28"/>
      <c r="G12259" s="28"/>
      <c r="H12259" s="28"/>
      <c r="I12259" s="28"/>
      <c r="J12259" s="28"/>
      <c r="K12259" s="28"/>
      <c r="L12259" s="28"/>
      <c r="M12259" s="28"/>
      <c r="N12259" s="28"/>
      <c r="O12259" s="28"/>
      <c r="P12259" s="28"/>
      <c r="Q12259" s="28"/>
      <c r="R12259" s="28"/>
    </row>
    <row r="12260" spans="2:18">
      <c r="B12260" s="28"/>
      <c r="C12260" s="28"/>
      <c r="D12260" s="28"/>
      <c r="E12260" s="28"/>
      <c r="F12260" s="28"/>
      <c r="G12260" s="28"/>
      <c r="H12260" s="28"/>
      <c r="I12260" s="28"/>
      <c r="J12260" s="28"/>
      <c r="K12260" s="28"/>
      <c r="L12260" s="28"/>
      <c r="M12260" s="28"/>
      <c r="N12260" s="28"/>
      <c r="O12260" s="28"/>
      <c r="P12260" s="28"/>
      <c r="Q12260" s="28"/>
      <c r="R12260" s="28"/>
    </row>
    <row r="12261" spans="2:18">
      <c r="B12261" s="28"/>
      <c r="C12261" s="28"/>
      <c r="D12261" s="28"/>
      <c r="E12261" s="28"/>
      <c r="F12261" s="28"/>
      <c r="G12261" s="28"/>
      <c r="H12261" s="28"/>
      <c r="I12261" s="28"/>
      <c r="J12261" s="28"/>
      <c r="K12261" s="28"/>
      <c r="L12261" s="28"/>
      <c r="M12261" s="28"/>
      <c r="N12261" s="28"/>
      <c r="O12261" s="28"/>
      <c r="P12261" s="28"/>
      <c r="Q12261" s="28"/>
      <c r="R12261" s="28"/>
    </row>
    <row r="12262" spans="2:18">
      <c r="B12262" s="28"/>
      <c r="C12262" s="28"/>
      <c r="D12262" s="28"/>
      <c r="E12262" s="28"/>
      <c r="F12262" s="28"/>
      <c r="G12262" s="28"/>
      <c r="H12262" s="28"/>
      <c r="I12262" s="28"/>
      <c r="J12262" s="28"/>
      <c r="K12262" s="28"/>
      <c r="L12262" s="28"/>
      <c r="M12262" s="28"/>
      <c r="N12262" s="28"/>
      <c r="O12262" s="28"/>
      <c r="P12262" s="28"/>
      <c r="Q12262" s="28"/>
      <c r="R12262" s="28"/>
    </row>
    <row r="12263" spans="2:18">
      <c r="B12263" s="28"/>
      <c r="C12263" s="28"/>
      <c r="D12263" s="28"/>
      <c r="E12263" s="28"/>
      <c r="F12263" s="28"/>
      <c r="G12263" s="28"/>
      <c r="H12263" s="28"/>
      <c r="I12263" s="28"/>
      <c r="J12263" s="28"/>
      <c r="K12263" s="28"/>
      <c r="L12263" s="28"/>
      <c r="M12263" s="28"/>
      <c r="N12263" s="28"/>
      <c r="O12263" s="28"/>
      <c r="P12263" s="28"/>
      <c r="Q12263" s="28"/>
      <c r="R12263" s="28"/>
    </row>
    <row r="12264" spans="2:18">
      <c r="B12264" s="28"/>
      <c r="C12264" s="28"/>
      <c r="D12264" s="28"/>
      <c r="E12264" s="28"/>
      <c r="F12264" s="28"/>
      <c r="G12264" s="28"/>
      <c r="H12264" s="28"/>
      <c r="I12264" s="28"/>
      <c r="J12264" s="28"/>
      <c r="K12264" s="28"/>
      <c r="L12264" s="28"/>
      <c r="M12264" s="28"/>
      <c r="N12264" s="28"/>
      <c r="O12264" s="28"/>
      <c r="P12264" s="28"/>
      <c r="Q12264" s="28"/>
      <c r="R12264" s="28"/>
    </row>
    <row r="12265" spans="2:18">
      <c r="B12265" s="28"/>
      <c r="C12265" s="28"/>
      <c r="D12265" s="28"/>
      <c r="E12265" s="28"/>
      <c r="F12265" s="28"/>
      <c r="G12265" s="28"/>
      <c r="H12265" s="28"/>
      <c r="I12265" s="28"/>
      <c r="J12265" s="28"/>
      <c r="K12265" s="28"/>
      <c r="L12265" s="28"/>
      <c r="M12265" s="28"/>
      <c r="N12265" s="28"/>
      <c r="O12265" s="28"/>
      <c r="P12265" s="28"/>
      <c r="Q12265" s="28"/>
      <c r="R12265" s="28"/>
    </row>
    <row r="12266" spans="2:18">
      <c r="B12266" s="28"/>
      <c r="C12266" s="28"/>
      <c r="D12266" s="28"/>
      <c r="E12266" s="28"/>
      <c r="F12266" s="28"/>
      <c r="G12266" s="28"/>
      <c r="H12266" s="28"/>
      <c r="I12266" s="28"/>
      <c r="J12266" s="28"/>
      <c r="K12266" s="28"/>
      <c r="L12266" s="28"/>
      <c r="M12266" s="28"/>
      <c r="N12266" s="28"/>
      <c r="O12266" s="28"/>
      <c r="P12266" s="28"/>
      <c r="Q12266" s="28"/>
      <c r="R12266" s="28"/>
    </row>
    <row r="12267" spans="2:18">
      <c r="B12267" s="28"/>
      <c r="C12267" s="28"/>
      <c r="D12267" s="28"/>
      <c r="E12267" s="28"/>
      <c r="F12267" s="28"/>
      <c r="G12267" s="28"/>
      <c r="H12267" s="28"/>
      <c r="I12267" s="28"/>
      <c r="J12267" s="28"/>
      <c r="K12267" s="28"/>
      <c r="L12267" s="28"/>
      <c r="M12267" s="28"/>
      <c r="N12267" s="28"/>
      <c r="O12267" s="28"/>
      <c r="P12267" s="28"/>
      <c r="Q12267" s="28"/>
      <c r="R12267" s="28"/>
    </row>
    <row r="12268" spans="2:18">
      <c r="B12268" s="28"/>
      <c r="C12268" s="28"/>
      <c r="D12268" s="28"/>
      <c r="E12268" s="28"/>
      <c r="F12268" s="28"/>
      <c r="G12268" s="28"/>
      <c r="H12268" s="28"/>
      <c r="I12268" s="28"/>
      <c r="J12268" s="28"/>
      <c r="K12268" s="28"/>
      <c r="L12268" s="28"/>
      <c r="M12268" s="28"/>
      <c r="N12268" s="28"/>
      <c r="O12268" s="28"/>
      <c r="P12268" s="28"/>
      <c r="Q12268" s="28"/>
      <c r="R12268" s="28"/>
    </row>
    <row r="12269" spans="2:18">
      <c r="B12269" s="28"/>
      <c r="C12269" s="28"/>
      <c r="D12269" s="28"/>
      <c r="E12269" s="28"/>
      <c r="F12269" s="28"/>
      <c r="G12269" s="28"/>
      <c r="H12269" s="28"/>
      <c r="I12269" s="28"/>
      <c r="J12269" s="28"/>
      <c r="K12269" s="28"/>
      <c r="L12269" s="28"/>
      <c r="M12269" s="28"/>
      <c r="N12269" s="28"/>
      <c r="O12269" s="28"/>
      <c r="P12269" s="28"/>
      <c r="Q12269" s="28"/>
      <c r="R12269" s="28"/>
    </row>
    <row r="12270" spans="2:18">
      <c r="B12270" s="28"/>
      <c r="C12270" s="28"/>
      <c r="D12270" s="28"/>
      <c r="E12270" s="28"/>
      <c r="F12270" s="28"/>
      <c r="G12270" s="28"/>
      <c r="H12270" s="28"/>
      <c r="I12270" s="28"/>
      <c r="J12270" s="28"/>
      <c r="K12270" s="28"/>
      <c r="L12270" s="28"/>
      <c r="M12270" s="28"/>
      <c r="N12270" s="28"/>
      <c r="O12270" s="28"/>
      <c r="P12270" s="28"/>
      <c r="Q12270" s="28"/>
      <c r="R12270" s="28"/>
    </row>
    <row r="12271" spans="2:18">
      <c r="B12271" s="28"/>
      <c r="C12271" s="28"/>
      <c r="D12271" s="28"/>
      <c r="E12271" s="28"/>
      <c r="F12271" s="28"/>
      <c r="G12271" s="28"/>
      <c r="H12271" s="28"/>
      <c r="I12271" s="28"/>
      <c r="J12271" s="28"/>
      <c r="K12271" s="28"/>
      <c r="L12271" s="28"/>
      <c r="M12271" s="28"/>
      <c r="N12271" s="28"/>
      <c r="O12271" s="28"/>
      <c r="P12271" s="28"/>
      <c r="Q12271" s="28"/>
      <c r="R12271" s="28"/>
    </row>
    <row r="12272" spans="2:18">
      <c r="B12272" s="28"/>
      <c r="C12272" s="28"/>
      <c r="D12272" s="28"/>
      <c r="E12272" s="28"/>
      <c r="F12272" s="28"/>
      <c r="G12272" s="28"/>
      <c r="H12272" s="28"/>
      <c r="I12272" s="28"/>
      <c r="J12272" s="28"/>
      <c r="K12272" s="28"/>
      <c r="L12272" s="28"/>
      <c r="M12272" s="28"/>
      <c r="N12272" s="28"/>
      <c r="O12272" s="28"/>
      <c r="P12272" s="28"/>
      <c r="Q12272" s="28"/>
      <c r="R12272" s="28"/>
    </row>
    <row r="12273" spans="2:18">
      <c r="B12273" s="28"/>
      <c r="C12273" s="28"/>
      <c r="D12273" s="28"/>
      <c r="E12273" s="28"/>
      <c r="F12273" s="28"/>
      <c r="G12273" s="28"/>
      <c r="H12273" s="28"/>
      <c r="I12273" s="28"/>
      <c r="J12273" s="28"/>
      <c r="K12273" s="28"/>
      <c r="L12273" s="28"/>
      <c r="M12273" s="28"/>
      <c r="N12273" s="28"/>
      <c r="O12273" s="28"/>
      <c r="P12273" s="28"/>
      <c r="Q12273" s="28"/>
      <c r="R12273" s="28"/>
    </row>
    <row r="12274" spans="2:18">
      <c r="B12274" s="28"/>
      <c r="C12274" s="28"/>
      <c r="D12274" s="28"/>
      <c r="E12274" s="28"/>
      <c r="F12274" s="28"/>
      <c r="G12274" s="28"/>
      <c r="H12274" s="28"/>
      <c r="I12274" s="28"/>
      <c r="J12274" s="28"/>
      <c r="K12274" s="28"/>
      <c r="L12274" s="28"/>
      <c r="M12274" s="28"/>
      <c r="N12274" s="28"/>
      <c r="O12274" s="28"/>
      <c r="P12274" s="28"/>
      <c r="Q12274" s="28"/>
      <c r="R12274" s="28"/>
    </row>
    <row r="12275" spans="2:18">
      <c r="B12275" s="28"/>
      <c r="C12275" s="28"/>
      <c r="D12275" s="28"/>
      <c r="E12275" s="28"/>
      <c r="F12275" s="28"/>
      <c r="G12275" s="28"/>
      <c r="H12275" s="28"/>
      <c r="I12275" s="28"/>
      <c r="J12275" s="28"/>
      <c r="K12275" s="28"/>
      <c r="L12275" s="28"/>
      <c r="M12275" s="28"/>
      <c r="N12275" s="28"/>
      <c r="O12275" s="28"/>
      <c r="P12275" s="28"/>
      <c r="Q12275" s="28"/>
      <c r="R12275" s="28"/>
    </row>
    <row r="12276" spans="2:18">
      <c r="B12276" s="28"/>
      <c r="C12276" s="28"/>
      <c r="D12276" s="28"/>
      <c r="E12276" s="28"/>
      <c r="F12276" s="28"/>
      <c r="G12276" s="28"/>
      <c r="H12276" s="28"/>
      <c r="I12276" s="28"/>
      <c r="J12276" s="28"/>
      <c r="K12276" s="28"/>
      <c r="L12276" s="28"/>
      <c r="M12276" s="28"/>
      <c r="N12276" s="28"/>
      <c r="O12276" s="28"/>
      <c r="P12276" s="28"/>
      <c r="Q12276" s="28"/>
      <c r="R12276" s="28"/>
    </row>
    <row r="12277" spans="2:18">
      <c r="B12277" s="28"/>
      <c r="C12277" s="28"/>
      <c r="D12277" s="28"/>
      <c r="E12277" s="28"/>
      <c r="F12277" s="28"/>
      <c r="G12277" s="28"/>
      <c r="H12277" s="28"/>
      <c r="I12277" s="28"/>
      <c r="J12277" s="28"/>
      <c r="K12277" s="28"/>
      <c r="L12277" s="28"/>
      <c r="M12277" s="28"/>
      <c r="N12277" s="28"/>
      <c r="O12277" s="28"/>
      <c r="P12277" s="28"/>
      <c r="Q12277" s="28"/>
      <c r="R12277" s="28"/>
    </row>
    <row r="12278" spans="2:18">
      <c r="B12278" s="28"/>
      <c r="C12278" s="28"/>
      <c r="D12278" s="28"/>
      <c r="E12278" s="28"/>
      <c r="F12278" s="28"/>
      <c r="G12278" s="28"/>
      <c r="H12278" s="28"/>
      <c r="I12278" s="28"/>
      <c r="J12278" s="28"/>
      <c r="K12278" s="28"/>
      <c r="L12278" s="28"/>
      <c r="M12278" s="28"/>
      <c r="N12278" s="28"/>
      <c r="O12278" s="28"/>
      <c r="P12278" s="28"/>
      <c r="Q12278" s="28"/>
      <c r="R12278" s="28"/>
    </row>
    <row r="12279" spans="2:18">
      <c r="B12279" s="28"/>
      <c r="C12279" s="28"/>
      <c r="D12279" s="28"/>
      <c r="E12279" s="28"/>
      <c r="F12279" s="28"/>
      <c r="G12279" s="28"/>
      <c r="H12279" s="28"/>
      <c r="I12279" s="28"/>
      <c r="J12279" s="28"/>
      <c r="K12279" s="28"/>
      <c r="L12279" s="28"/>
      <c r="M12279" s="28"/>
      <c r="N12279" s="28"/>
      <c r="O12279" s="28"/>
      <c r="P12279" s="28"/>
      <c r="Q12279" s="28"/>
      <c r="R12279" s="28"/>
    </row>
    <row r="12280" spans="2:18">
      <c r="B12280" s="28"/>
      <c r="C12280" s="28"/>
      <c r="D12280" s="28"/>
      <c r="E12280" s="28"/>
      <c r="F12280" s="28"/>
      <c r="G12280" s="28"/>
      <c r="H12280" s="28"/>
      <c r="I12280" s="28"/>
      <c r="J12280" s="28"/>
      <c r="K12280" s="28"/>
      <c r="L12280" s="28"/>
      <c r="M12280" s="28"/>
      <c r="N12280" s="28"/>
      <c r="O12280" s="28"/>
      <c r="P12280" s="28"/>
      <c r="Q12280" s="28"/>
      <c r="R12280" s="28"/>
    </row>
    <row r="12281" spans="2:18">
      <c r="B12281" s="28"/>
      <c r="C12281" s="28"/>
      <c r="D12281" s="28"/>
      <c r="E12281" s="28"/>
      <c r="F12281" s="28"/>
      <c r="G12281" s="28"/>
      <c r="H12281" s="28"/>
      <c r="I12281" s="28"/>
      <c r="J12281" s="28"/>
      <c r="K12281" s="28"/>
      <c r="L12281" s="28"/>
      <c r="M12281" s="28"/>
      <c r="N12281" s="28"/>
      <c r="O12281" s="28"/>
      <c r="P12281" s="28"/>
      <c r="Q12281" s="28"/>
      <c r="R12281" s="28"/>
    </row>
    <row r="12282" spans="2:18">
      <c r="B12282" s="28"/>
      <c r="C12282" s="28"/>
      <c r="D12282" s="28"/>
      <c r="E12282" s="28"/>
      <c r="F12282" s="28"/>
      <c r="G12282" s="28"/>
      <c r="H12282" s="28"/>
      <c r="I12282" s="28"/>
      <c r="J12282" s="28"/>
      <c r="K12282" s="28"/>
      <c r="L12282" s="28"/>
      <c r="M12282" s="28"/>
      <c r="N12282" s="28"/>
      <c r="O12282" s="28"/>
      <c r="P12282" s="28"/>
      <c r="Q12282" s="28"/>
      <c r="R12282" s="28"/>
    </row>
    <row r="12283" spans="2:18">
      <c r="B12283" s="28"/>
      <c r="C12283" s="28"/>
      <c r="D12283" s="28"/>
      <c r="E12283" s="28"/>
      <c r="F12283" s="28"/>
      <c r="G12283" s="28"/>
      <c r="H12283" s="28"/>
      <c r="I12283" s="28"/>
      <c r="J12283" s="28"/>
      <c r="K12283" s="28"/>
      <c r="L12283" s="28"/>
      <c r="M12283" s="28"/>
      <c r="N12283" s="28"/>
      <c r="O12283" s="28"/>
      <c r="P12283" s="28"/>
      <c r="Q12283" s="28"/>
      <c r="R12283" s="28"/>
    </row>
    <row r="12284" spans="2:18">
      <c r="B12284" s="28"/>
      <c r="C12284" s="28"/>
      <c r="D12284" s="28"/>
      <c r="E12284" s="28"/>
      <c r="F12284" s="28"/>
      <c r="G12284" s="28"/>
      <c r="H12284" s="28"/>
      <c r="I12284" s="28"/>
      <c r="J12284" s="28"/>
      <c r="K12284" s="28"/>
      <c r="L12284" s="28"/>
      <c r="M12284" s="28"/>
      <c r="N12284" s="28"/>
      <c r="O12284" s="28"/>
      <c r="P12284" s="28"/>
      <c r="Q12284" s="28"/>
      <c r="R12284" s="28"/>
    </row>
    <row r="12285" spans="2:18">
      <c r="B12285" s="28"/>
      <c r="C12285" s="28"/>
      <c r="D12285" s="28"/>
      <c r="E12285" s="28"/>
      <c r="F12285" s="28"/>
      <c r="G12285" s="28"/>
      <c r="H12285" s="28"/>
      <c r="I12285" s="28"/>
      <c r="J12285" s="28"/>
      <c r="K12285" s="28"/>
      <c r="L12285" s="28"/>
      <c r="M12285" s="28"/>
      <c r="N12285" s="28"/>
      <c r="O12285" s="28"/>
      <c r="P12285" s="28"/>
      <c r="Q12285" s="28"/>
      <c r="R12285" s="28"/>
    </row>
    <row r="12286" spans="2:18">
      <c r="B12286" s="28"/>
      <c r="C12286" s="28"/>
      <c r="D12286" s="28"/>
      <c r="E12286" s="28"/>
      <c r="F12286" s="28"/>
      <c r="G12286" s="28"/>
      <c r="H12286" s="28"/>
      <c r="I12286" s="28"/>
      <c r="J12286" s="28"/>
      <c r="K12286" s="28"/>
      <c r="L12286" s="28"/>
      <c r="M12286" s="28"/>
      <c r="N12286" s="28"/>
      <c r="O12286" s="28"/>
      <c r="P12286" s="28"/>
      <c r="Q12286" s="28"/>
      <c r="R12286" s="28"/>
    </row>
    <row r="12287" spans="2:18">
      <c r="B12287" s="28"/>
      <c r="C12287" s="28"/>
      <c r="D12287" s="28"/>
      <c r="E12287" s="28"/>
      <c r="F12287" s="28"/>
      <c r="G12287" s="28"/>
      <c r="H12287" s="28"/>
      <c r="I12287" s="28"/>
      <c r="J12287" s="28"/>
      <c r="K12287" s="28"/>
      <c r="L12287" s="28"/>
      <c r="M12287" s="28"/>
      <c r="N12287" s="28"/>
      <c r="O12287" s="28"/>
      <c r="P12287" s="28"/>
      <c r="Q12287" s="28"/>
      <c r="R12287" s="28"/>
    </row>
    <row r="12288" spans="2:18">
      <c r="B12288" s="28"/>
      <c r="C12288" s="28"/>
      <c r="D12288" s="28"/>
      <c r="E12288" s="28"/>
      <c r="F12288" s="28"/>
      <c r="G12288" s="28"/>
      <c r="H12288" s="28"/>
      <c r="I12288" s="28"/>
      <c r="J12288" s="28"/>
      <c r="K12288" s="28"/>
      <c r="L12288" s="28"/>
      <c r="M12288" s="28"/>
      <c r="N12288" s="28"/>
      <c r="O12288" s="28"/>
      <c r="P12288" s="28"/>
      <c r="Q12288" s="28"/>
      <c r="R12288" s="28"/>
    </row>
    <row r="12289" spans="2:18">
      <c r="B12289" s="28"/>
      <c r="C12289" s="28"/>
      <c r="D12289" s="28"/>
      <c r="E12289" s="28"/>
      <c r="F12289" s="28"/>
      <c r="G12289" s="28"/>
      <c r="H12289" s="28"/>
      <c r="I12289" s="28"/>
      <c r="J12289" s="28"/>
      <c r="K12289" s="28"/>
      <c r="L12289" s="28"/>
      <c r="M12289" s="28"/>
      <c r="N12289" s="28"/>
      <c r="O12289" s="28"/>
      <c r="P12289" s="28"/>
      <c r="Q12289" s="28"/>
      <c r="R12289" s="28"/>
    </row>
    <row r="12290" spans="2:18">
      <c r="B12290" s="28"/>
      <c r="C12290" s="28"/>
      <c r="D12290" s="28"/>
      <c r="E12290" s="28"/>
      <c r="F12290" s="28"/>
      <c r="G12290" s="28"/>
      <c r="H12290" s="28"/>
      <c r="I12290" s="28"/>
      <c r="J12290" s="28"/>
      <c r="K12290" s="28"/>
      <c r="L12290" s="28"/>
      <c r="M12290" s="28"/>
      <c r="N12290" s="28"/>
      <c r="O12290" s="28"/>
      <c r="P12290" s="28"/>
      <c r="Q12290" s="28"/>
      <c r="R12290" s="28"/>
    </row>
    <row r="12291" spans="2:18">
      <c r="B12291" s="28"/>
      <c r="C12291" s="28"/>
      <c r="D12291" s="28"/>
      <c r="E12291" s="28"/>
      <c r="F12291" s="28"/>
      <c r="G12291" s="28"/>
      <c r="H12291" s="28"/>
      <c r="I12291" s="28"/>
      <c r="J12291" s="28"/>
      <c r="K12291" s="28"/>
      <c r="L12291" s="28"/>
      <c r="M12291" s="28"/>
      <c r="N12291" s="28"/>
      <c r="O12291" s="28"/>
      <c r="P12291" s="28"/>
      <c r="Q12291" s="28"/>
      <c r="R12291" s="28"/>
    </row>
    <row r="12292" spans="2:18">
      <c r="B12292" s="28"/>
      <c r="C12292" s="28"/>
      <c r="D12292" s="28"/>
      <c r="E12292" s="28"/>
      <c r="F12292" s="28"/>
      <c r="G12292" s="28"/>
      <c r="H12292" s="28"/>
      <c r="I12292" s="28"/>
      <c r="J12292" s="28"/>
      <c r="K12292" s="28"/>
      <c r="L12292" s="28"/>
      <c r="M12292" s="28"/>
      <c r="N12292" s="28"/>
      <c r="O12292" s="28"/>
      <c r="P12292" s="28"/>
      <c r="Q12292" s="28"/>
      <c r="R12292" s="28"/>
    </row>
    <row r="12293" spans="2:18">
      <c r="B12293" s="28"/>
      <c r="C12293" s="28"/>
      <c r="D12293" s="28"/>
      <c r="E12293" s="28"/>
      <c r="F12293" s="28"/>
      <c r="G12293" s="28"/>
      <c r="H12293" s="28"/>
      <c r="I12293" s="28"/>
      <c r="J12293" s="28"/>
      <c r="K12293" s="28"/>
      <c r="L12293" s="28"/>
      <c r="M12293" s="28"/>
      <c r="N12293" s="28"/>
      <c r="O12293" s="28"/>
      <c r="P12293" s="28"/>
      <c r="Q12293" s="28"/>
      <c r="R12293" s="28"/>
    </row>
    <row r="12294" spans="2:18">
      <c r="B12294" s="28"/>
      <c r="C12294" s="28"/>
      <c r="D12294" s="28"/>
      <c r="E12294" s="28"/>
      <c r="F12294" s="28"/>
      <c r="G12294" s="28"/>
      <c r="H12294" s="28"/>
      <c r="I12294" s="28"/>
      <c r="J12294" s="28"/>
      <c r="K12294" s="28"/>
      <c r="L12294" s="28"/>
      <c r="M12294" s="28"/>
      <c r="N12294" s="28"/>
      <c r="O12294" s="28"/>
      <c r="P12294" s="28"/>
      <c r="Q12294" s="28"/>
      <c r="R12294" s="28"/>
    </row>
    <row r="12295" spans="2:18">
      <c r="B12295" s="28"/>
      <c r="C12295" s="28"/>
      <c r="D12295" s="28"/>
      <c r="E12295" s="28"/>
      <c r="F12295" s="28"/>
      <c r="G12295" s="28"/>
      <c r="H12295" s="28"/>
      <c r="I12295" s="28"/>
      <c r="J12295" s="28"/>
      <c r="K12295" s="28"/>
      <c r="L12295" s="28"/>
      <c r="M12295" s="28"/>
      <c r="N12295" s="28"/>
      <c r="O12295" s="28"/>
      <c r="P12295" s="28"/>
      <c r="Q12295" s="28"/>
      <c r="R12295" s="28"/>
    </row>
    <row r="12296" spans="2:18">
      <c r="B12296" s="28"/>
      <c r="C12296" s="28"/>
      <c r="D12296" s="28"/>
      <c r="E12296" s="28"/>
      <c r="F12296" s="28"/>
      <c r="G12296" s="28"/>
      <c r="H12296" s="28"/>
      <c r="I12296" s="28"/>
      <c r="J12296" s="28"/>
      <c r="K12296" s="28"/>
      <c r="L12296" s="28"/>
      <c r="M12296" s="28"/>
      <c r="N12296" s="28"/>
      <c r="O12296" s="28"/>
      <c r="P12296" s="28"/>
      <c r="Q12296" s="28"/>
      <c r="R12296" s="28"/>
    </row>
    <row r="12297" spans="2:18">
      <c r="B12297" s="28"/>
      <c r="C12297" s="28"/>
      <c r="D12297" s="28"/>
      <c r="E12297" s="28"/>
      <c r="F12297" s="28"/>
      <c r="G12297" s="28"/>
      <c r="H12297" s="28"/>
      <c r="I12297" s="28"/>
      <c r="J12297" s="28"/>
      <c r="K12297" s="28"/>
      <c r="L12297" s="28"/>
      <c r="M12297" s="28"/>
      <c r="N12297" s="28"/>
      <c r="O12297" s="28"/>
      <c r="P12297" s="28"/>
      <c r="Q12297" s="28"/>
      <c r="R12297" s="28"/>
    </row>
    <row r="12298" spans="2:18">
      <c r="B12298" s="28"/>
      <c r="C12298" s="28"/>
      <c r="D12298" s="28"/>
      <c r="E12298" s="28"/>
      <c r="F12298" s="28"/>
      <c r="G12298" s="28"/>
      <c r="H12298" s="28"/>
      <c r="I12298" s="28"/>
      <c r="J12298" s="28"/>
      <c r="K12298" s="28"/>
      <c r="L12298" s="28"/>
      <c r="M12298" s="28"/>
      <c r="N12298" s="28"/>
      <c r="O12298" s="28"/>
      <c r="P12298" s="28"/>
      <c r="Q12298" s="28"/>
      <c r="R12298" s="28"/>
    </row>
    <row r="12299" spans="2:18">
      <c r="B12299" s="28"/>
      <c r="C12299" s="28"/>
      <c r="D12299" s="28"/>
      <c r="E12299" s="28"/>
      <c r="F12299" s="28"/>
      <c r="G12299" s="28"/>
      <c r="H12299" s="28"/>
      <c r="I12299" s="28"/>
      <c r="J12299" s="28"/>
      <c r="K12299" s="28"/>
      <c r="L12299" s="28"/>
      <c r="M12299" s="28"/>
      <c r="N12299" s="28"/>
      <c r="O12299" s="28"/>
      <c r="P12299" s="28"/>
      <c r="Q12299" s="28"/>
      <c r="R12299" s="28"/>
    </row>
    <row r="12300" spans="2:18">
      <c r="B12300" s="28"/>
      <c r="C12300" s="28"/>
      <c r="D12300" s="28"/>
      <c r="E12300" s="28"/>
      <c r="F12300" s="28"/>
      <c r="G12300" s="28"/>
      <c r="H12300" s="28"/>
      <c r="I12300" s="28"/>
      <c r="J12300" s="28"/>
      <c r="K12300" s="28"/>
      <c r="L12300" s="28"/>
      <c r="M12300" s="28"/>
      <c r="N12300" s="28"/>
      <c r="O12300" s="28"/>
      <c r="P12300" s="28"/>
      <c r="Q12300" s="28"/>
      <c r="R12300" s="28"/>
    </row>
    <row r="12301" spans="2:18">
      <c r="B12301" s="28"/>
      <c r="C12301" s="28"/>
      <c r="D12301" s="28"/>
      <c r="E12301" s="28"/>
      <c r="F12301" s="28"/>
      <c r="G12301" s="28"/>
      <c r="H12301" s="28"/>
      <c r="I12301" s="28"/>
      <c r="J12301" s="28"/>
      <c r="K12301" s="28"/>
      <c r="L12301" s="28"/>
      <c r="M12301" s="28"/>
      <c r="N12301" s="28"/>
      <c r="O12301" s="28"/>
      <c r="P12301" s="28"/>
      <c r="Q12301" s="28"/>
      <c r="R12301" s="28"/>
    </row>
    <row r="12302" spans="2:18">
      <c r="B12302" s="28"/>
      <c r="C12302" s="28"/>
      <c r="D12302" s="28"/>
      <c r="E12302" s="28"/>
      <c r="F12302" s="28"/>
      <c r="G12302" s="28"/>
      <c r="H12302" s="28"/>
      <c r="I12302" s="28"/>
      <c r="J12302" s="28"/>
      <c r="K12302" s="28"/>
      <c r="L12302" s="28"/>
      <c r="M12302" s="28"/>
      <c r="N12302" s="28"/>
      <c r="O12302" s="28"/>
      <c r="P12302" s="28"/>
      <c r="Q12302" s="28"/>
      <c r="R12302" s="28"/>
    </row>
    <row r="12303" spans="2:18">
      <c r="B12303" s="28"/>
      <c r="C12303" s="28"/>
      <c r="D12303" s="28"/>
      <c r="E12303" s="28"/>
      <c r="F12303" s="28"/>
      <c r="G12303" s="28"/>
      <c r="H12303" s="28"/>
      <c r="I12303" s="28"/>
      <c r="J12303" s="28"/>
      <c r="K12303" s="28"/>
      <c r="L12303" s="28"/>
      <c r="M12303" s="28"/>
      <c r="N12303" s="28"/>
      <c r="O12303" s="28"/>
      <c r="P12303" s="28"/>
      <c r="Q12303" s="28"/>
      <c r="R12303" s="28"/>
    </row>
    <row r="12304" spans="2:18">
      <c r="B12304" s="28"/>
      <c r="C12304" s="28"/>
      <c r="D12304" s="28"/>
      <c r="E12304" s="28"/>
      <c r="F12304" s="28"/>
      <c r="G12304" s="28"/>
      <c r="H12304" s="28"/>
      <c r="I12304" s="28"/>
      <c r="J12304" s="28"/>
      <c r="K12304" s="28"/>
      <c r="L12304" s="28"/>
      <c r="M12304" s="28"/>
      <c r="N12304" s="28"/>
      <c r="O12304" s="28"/>
      <c r="P12304" s="28"/>
      <c r="Q12304" s="28"/>
      <c r="R12304" s="28"/>
    </row>
    <row r="12305" spans="2:18">
      <c r="B12305" s="28"/>
      <c r="C12305" s="28"/>
      <c r="D12305" s="28"/>
      <c r="E12305" s="28"/>
      <c r="F12305" s="28"/>
      <c r="G12305" s="28"/>
      <c r="H12305" s="28"/>
      <c r="I12305" s="28"/>
      <c r="J12305" s="28"/>
      <c r="K12305" s="28"/>
      <c r="L12305" s="28"/>
      <c r="M12305" s="28"/>
      <c r="N12305" s="28"/>
      <c r="O12305" s="28"/>
      <c r="P12305" s="28"/>
      <c r="Q12305" s="28"/>
      <c r="R12305" s="28"/>
    </row>
    <row r="12306" spans="2:18">
      <c r="B12306" s="28"/>
      <c r="C12306" s="28"/>
      <c r="D12306" s="28"/>
      <c r="E12306" s="28"/>
      <c r="F12306" s="28"/>
      <c r="G12306" s="28"/>
      <c r="H12306" s="28"/>
      <c r="I12306" s="28"/>
      <c r="J12306" s="28"/>
      <c r="K12306" s="28"/>
      <c r="L12306" s="28"/>
      <c r="M12306" s="28"/>
      <c r="N12306" s="28"/>
      <c r="O12306" s="28"/>
      <c r="P12306" s="28"/>
      <c r="Q12306" s="28"/>
      <c r="R12306" s="28"/>
    </row>
    <row r="12307" spans="2:18">
      <c r="B12307" s="28"/>
      <c r="C12307" s="28"/>
      <c r="D12307" s="28"/>
      <c r="E12307" s="28"/>
      <c r="F12307" s="28"/>
      <c r="G12307" s="28"/>
      <c r="H12307" s="28"/>
      <c r="I12307" s="28"/>
      <c r="J12307" s="28"/>
      <c r="K12307" s="28"/>
      <c r="L12307" s="28"/>
      <c r="M12307" s="28"/>
      <c r="N12307" s="28"/>
      <c r="O12307" s="28"/>
      <c r="P12307" s="28"/>
      <c r="Q12307" s="28"/>
      <c r="R12307" s="28"/>
    </row>
    <row r="12308" spans="2:18">
      <c r="B12308" s="28"/>
      <c r="C12308" s="28"/>
      <c r="D12308" s="28"/>
      <c r="E12308" s="28"/>
      <c r="F12308" s="28"/>
      <c r="G12308" s="28"/>
      <c r="H12308" s="28"/>
      <c r="I12308" s="28"/>
      <c r="J12308" s="28"/>
      <c r="K12308" s="28"/>
      <c r="L12308" s="28"/>
      <c r="M12308" s="28"/>
      <c r="N12308" s="28"/>
      <c r="O12308" s="28"/>
      <c r="P12308" s="28"/>
      <c r="Q12308" s="28"/>
      <c r="R12308" s="28"/>
    </row>
    <row r="12309" spans="2:18">
      <c r="B12309" s="28"/>
      <c r="C12309" s="28"/>
      <c r="D12309" s="28"/>
      <c r="E12309" s="28"/>
      <c r="F12309" s="28"/>
      <c r="G12309" s="28"/>
      <c r="H12309" s="28"/>
      <c r="I12309" s="28"/>
      <c r="J12309" s="28"/>
      <c r="K12309" s="28"/>
      <c r="L12309" s="28"/>
      <c r="M12309" s="28"/>
      <c r="N12309" s="28"/>
      <c r="O12309" s="28"/>
      <c r="P12309" s="28"/>
      <c r="Q12309" s="28"/>
      <c r="R12309" s="28"/>
    </row>
    <row r="12310" spans="2:18">
      <c r="B12310" s="28"/>
      <c r="C12310" s="28"/>
      <c r="D12310" s="28"/>
      <c r="E12310" s="28"/>
      <c r="F12310" s="28"/>
      <c r="G12310" s="28"/>
      <c r="H12310" s="28"/>
      <c r="I12310" s="28"/>
      <c r="J12310" s="28"/>
      <c r="K12310" s="28"/>
      <c r="L12310" s="28"/>
      <c r="M12310" s="28"/>
      <c r="N12310" s="28"/>
      <c r="O12310" s="28"/>
      <c r="P12310" s="28"/>
      <c r="Q12310" s="28"/>
      <c r="R12310" s="28"/>
    </row>
    <row r="12311" spans="2:18">
      <c r="B12311" s="28"/>
      <c r="C12311" s="28"/>
      <c r="D12311" s="28"/>
      <c r="E12311" s="28"/>
      <c r="F12311" s="28"/>
      <c r="G12311" s="28"/>
      <c r="H12311" s="28"/>
      <c r="I12311" s="28"/>
      <c r="J12311" s="28"/>
      <c r="K12311" s="28"/>
      <c r="L12311" s="28"/>
      <c r="M12311" s="28"/>
      <c r="N12311" s="28"/>
      <c r="O12311" s="28"/>
      <c r="P12311" s="28"/>
      <c r="Q12311" s="28"/>
      <c r="R12311" s="28"/>
    </row>
    <row r="12312" spans="2:18">
      <c r="B12312" s="28"/>
      <c r="C12312" s="28"/>
      <c r="D12312" s="28"/>
      <c r="E12312" s="28"/>
      <c r="F12312" s="28"/>
      <c r="G12312" s="28"/>
      <c r="H12312" s="28"/>
      <c r="I12312" s="28"/>
      <c r="J12312" s="28"/>
      <c r="K12312" s="28"/>
      <c r="L12312" s="28"/>
      <c r="M12312" s="28"/>
      <c r="N12312" s="28"/>
      <c r="O12312" s="28"/>
      <c r="P12312" s="28"/>
      <c r="Q12312" s="28"/>
      <c r="R12312" s="28"/>
    </row>
    <row r="12313" spans="2:18">
      <c r="B12313" s="28"/>
      <c r="C12313" s="28"/>
      <c r="D12313" s="28"/>
      <c r="E12313" s="28"/>
      <c r="F12313" s="28"/>
      <c r="G12313" s="28"/>
      <c r="H12313" s="28"/>
      <c r="I12313" s="28"/>
      <c r="J12313" s="28"/>
      <c r="K12313" s="28"/>
      <c r="L12313" s="28"/>
      <c r="M12313" s="28"/>
      <c r="N12313" s="28"/>
      <c r="O12313" s="28"/>
      <c r="P12313" s="28"/>
      <c r="Q12313" s="28"/>
      <c r="R12313" s="28"/>
    </row>
    <row r="12314" spans="2:18">
      <c r="B12314" s="28"/>
      <c r="C12314" s="28"/>
      <c r="D12314" s="28"/>
      <c r="E12314" s="28"/>
      <c r="F12314" s="28"/>
      <c r="G12314" s="28"/>
      <c r="H12314" s="28"/>
      <c r="I12314" s="28"/>
      <c r="J12314" s="28"/>
      <c r="K12314" s="28"/>
      <c r="L12314" s="28"/>
      <c r="M12314" s="28"/>
      <c r="N12314" s="28"/>
      <c r="O12314" s="28"/>
      <c r="P12314" s="28"/>
      <c r="Q12314" s="28"/>
      <c r="R12314" s="28"/>
    </row>
    <row r="12315" spans="2:18">
      <c r="B12315" s="28"/>
      <c r="C12315" s="28"/>
      <c r="D12315" s="28"/>
      <c r="E12315" s="28"/>
      <c r="F12315" s="28"/>
      <c r="G12315" s="28"/>
      <c r="H12315" s="28"/>
      <c r="I12315" s="28"/>
      <c r="J12315" s="28"/>
      <c r="K12315" s="28"/>
      <c r="L12315" s="28"/>
      <c r="M12315" s="28"/>
      <c r="N12315" s="28"/>
      <c r="O12315" s="28"/>
      <c r="P12315" s="28"/>
      <c r="Q12315" s="28"/>
      <c r="R12315" s="28"/>
    </row>
    <row r="12316" spans="2:18">
      <c r="B12316" s="28"/>
      <c r="C12316" s="28"/>
      <c r="D12316" s="28"/>
      <c r="E12316" s="28"/>
      <c r="F12316" s="28"/>
      <c r="G12316" s="28"/>
      <c r="H12316" s="28"/>
      <c r="I12316" s="28"/>
      <c r="J12316" s="28"/>
      <c r="K12316" s="28"/>
      <c r="L12316" s="28"/>
      <c r="M12316" s="28"/>
      <c r="N12316" s="28"/>
      <c r="O12316" s="28"/>
      <c r="P12316" s="28"/>
      <c r="Q12316" s="28"/>
      <c r="R12316" s="28"/>
    </row>
    <row r="12317" spans="2:18">
      <c r="B12317" s="28"/>
      <c r="C12317" s="28"/>
      <c r="D12317" s="28"/>
      <c r="E12317" s="28"/>
      <c r="F12317" s="28"/>
      <c r="G12317" s="28"/>
      <c r="H12317" s="28"/>
      <c r="I12317" s="28"/>
      <c r="J12317" s="28"/>
      <c r="K12317" s="28"/>
      <c r="L12317" s="28"/>
      <c r="M12317" s="28"/>
      <c r="N12317" s="28"/>
      <c r="O12317" s="28"/>
      <c r="P12317" s="28"/>
      <c r="Q12317" s="28"/>
      <c r="R12317" s="28"/>
    </row>
    <row r="12318" spans="2:18">
      <c r="B12318" s="28"/>
      <c r="C12318" s="28"/>
      <c r="D12318" s="28"/>
      <c r="E12318" s="28"/>
      <c r="F12318" s="28"/>
      <c r="G12318" s="28"/>
      <c r="H12318" s="28"/>
      <c r="I12318" s="28"/>
      <c r="J12318" s="28"/>
      <c r="K12318" s="28"/>
      <c r="L12318" s="28"/>
      <c r="M12318" s="28"/>
      <c r="N12318" s="28"/>
      <c r="O12318" s="28"/>
      <c r="P12318" s="28"/>
      <c r="Q12318" s="28"/>
      <c r="R12318" s="28"/>
    </row>
    <row r="12319" spans="2:18">
      <c r="B12319" s="28"/>
      <c r="C12319" s="28"/>
      <c r="D12319" s="28"/>
      <c r="E12319" s="28"/>
      <c r="F12319" s="28"/>
      <c r="G12319" s="28"/>
      <c r="H12319" s="28"/>
      <c r="I12319" s="28"/>
      <c r="J12319" s="28"/>
      <c r="K12319" s="28"/>
      <c r="L12319" s="28"/>
      <c r="M12319" s="28"/>
      <c r="N12319" s="28"/>
      <c r="O12319" s="28"/>
      <c r="P12319" s="28"/>
      <c r="Q12319" s="28"/>
      <c r="R12319" s="28"/>
    </row>
    <row r="12320" spans="2:18">
      <c r="B12320" s="28"/>
      <c r="C12320" s="28"/>
      <c r="D12320" s="28"/>
      <c r="E12320" s="28"/>
      <c r="F12320" s="28"/>
      <c r="G12320" s="28"/>
      <c r="H12320" s="28"/>
      <c r="I12320" s="28"/>
      <c r="J12320" s="28"/>
      <c r="K12320" s="28"/>
      <c r="L12320" s="28"/>
      <c r="M12320" s="28"/>
      <c r="N12320" s="28"/>
      <c r="O12320" s="28"/>
      <c r="P12320" s="28"/>
      <c r="Q12320" s="28"/>
      <c r="R12320" s="28"/>
    </row>
    <row r="12321" spans="2:18">
      <c r="B12321" s="28"/>
      <c r="C12321" s="28"/>
      <c r="D12321" s="28"/>
      <c r="E12321" s="28"/>
      <c r="F12321" s="28"/>
      <c r="G12321" s="28"/>
      <c r="H12321" s="28"/>
      <c r="I12321" s="28"/>
      <c r="J12321" s="28"/>
      <c r="K12321" s="28"/>
      <c r="L12321" s="28"/>
      <c r="M12321" s="28"/>
      <c r="N12321" s="28"/>
      <c r="O12321" s="28"/>
      <c r="P12321" s="28"/>
      <c r="Q12321" s="28"/>
      <c r="R12321" s="28"/>
    </row>
    <row r="12322" spans="2:18">
      <c r="B12322" s="28"/>
      <c r="C12322" s="28"/>
      <c r="D12322" s="28"/>
      <c r="E12322" s="28"/>
      <c r="F12322" s="28"/>
      <c r="G12322" s="28"/>
      <c r="H12322" s="28"/>
      <c r="I12322" s="28"/>
      <c r="J12322" s="28"/>
      <c r="K12322" s="28"/>
      <c r="L12322" s="28"/>
      <c r="M12322" s="28"/>
      <c r="N12322" s="28"/>
      <c r="O12322" s="28"/>
      <c r="P12322" s="28"/>
      <c r="Q12322" s="28"/>
      <c r="R12322" s="28"/>
    </row>
    <row r="12323" spans="2:18">
      <c r="B12323" s="28"/>
      <c r="C12323" s="28"/>
      <c r="D12323" s="28"/>
      <c r="E12323" s="28"/>
      <c r="F12323" s="28"/>
      <c r="G12323" s="28"/>
      <c r="H12323" s="28"/>
      <c r="I12323" s="28"/>
      <c r="J12323" s="28"/>
      <c r="K12323" s="28"/>
      <c r="L12323" s="28"/>
      <c r="M12323" s="28"/>
      <c r="N12323" s="28"/>
      <c r="O12323" s="28"/>
      <c r="P12323" s="28"/>
      <c r="Q12323" s="28"/>
      <c r="R12323" s="28"/>
    </row>
    <row r="12324" spans="2:18">
      <c r="B12324" s="28"/>
      <c r="C12324" s="28"/>
      <c r="D12324" s="28"/>
      <c r="E12324" s="28"/>
      <c r="F12324" s="28"/>
      <c r="G12324" s="28"/>
      <c r="H12324" s="28"/>
      <c r="I12324" s="28"/>
      <c r="J12324" s="28"/>
      <c r="K12324" s="28"/>
      <c r="L12324" s="28"/>
      <c r="M12324" s="28"/>
      <c r="N12324" s="28"/>
      <c r="O12324" s="28"/>
      <c r="P12324" s="28"/>
      <c r="Q12324" s="28"/>
      <c r="R12324" s="28"/>
    </row>
    <row r="12325" spans="2:18">
      <c r="B12325" s="28"/>
      <c r="C12325" s="28"/>
      <c r="D12325" s="28"/>
      <c r="E12325" s="28"/>
      <c r="F12325" s="28"/>
      <c r="G12325" s="28"/>
      <c r="H12325" s="28"/>
      <c r="I12325" s="28"/>
      <c r="J12325" s="28"/>
      <c r="K12325" s="28"/>
      <c r="L12325" s="28"/>
      <c r="M12325" s="28"/>
      <c r="N12325" s="28"/>
      <c r="O12325" s="28"/>
      <c r="P12325" s="28"/>
      <c r="Q12325" s="28"/>
      <c r="R12325" s="28"/>
    </row>
    <row r="12326" spans="2:18">
      <c r="B12326" s="28"/>
      <c r="C12326" s="28"/>
      <c r="D12326" s="28"/>
      <c r="E12326" s="28"/>
      <c r="F12326" s="28"/>
      <c r="G12326" s="28"/>
      <c r="H12326" s="28"/>
      <c r="I12326" s="28"/>
      <c r="J12326" s="28"/>
      <c r="K12326" s="28"/>
      <c r="L12326" s="28"/>
      <c r="M12326" s="28"/>
      <c r="N12326" s="28"/>
      <c r="O12326" s="28"/>
      <c r="P12326" s="28"/>
      <c r="Q12326" s="28"/>
      <c r="R12326" s="28"/>
    </row>
    <row r="12327" spans="2:18">
      <c r="B12327" s="28"/>
      <c r="C12327" s="28"/>
      <c r="D12327" s="28"/>
      <c r="E12327" s="28"/>
      <c r="F12327" s="28"/>
      <c r="G12327" s="28"/>
      <c r="H12327" s="28"/>
      <c r="I12327" s="28"/>
      <c r="J12327" s="28"/>
      <c r="K12327" s="28"/>
      <c r="L12327" s="28"/>
      <c r="M12327" s="28"/>
      <c r="N12327" s="28"/>
      <c r="O12327" s="28"/>
      <c r="P12327" s="28"/>
      <c r="Q12327" s="28"/>
      <c r="R12327" s="28"/>
    </row>
    <row r="12328" spans="2:18">
      <c r="B12328" s="28"/>
      <c r="C12328" s="28"/>
      <c r="D12328" s="28"/>
      <c r="E12328" s="28"/>
      <c r="F12328" s="28"/>
      <c r="G12328" s="28"/>
      <c r="H12328" s="28"/>
      <c r="I12328" s="28"/>
      <c r="J12328" s="28"/>
      <c r="K12328" s="28"/>
      <c r="L12328" s="28"/>
      <c r="M12328" s="28"/>
      <c r="N12328" s="28"/>
      <c r="O12328" s="28"/>
      <c r="P12328" s="28"/>
      <c r="Q12328" s="28"/>
      <c r="R12328" s="28"/>
    </row>
    <row r="12329" spans="2:18">
      <c r="B12329" s="28"/>
      <c r="C12329" s="28"/>
      <c r="D12329" s="28"/>
      <c r="E12329" s="28"/>
      <c r="F12329" s="28"/>
      <c r="G12329" s="28"/>
      <c r="H12329" s="28"/>
      <c r="I12329" s="28"/>
      <c r="J12329" s="28"/>
      <c r="K12329" s="28"/>
      <c r="L12329" s="28"/>
      <c r="M12329" s="28"/>
      <c r="N12329" s="28"/>
      <c r="O12329" s="28"/>
      <c r="P12329" s="28"/>
      <c r="Q12329" s="28"/>
      <c r="R12329" s="28"/>
    </row>
    <row r="12330" spans="2:18">
      <c r="B12330" s="28"/>
      <c r="C12330" s="28"/>
      <c r="D12330" s="28"/>
      <c r="E12330" s="28"/>
      <c r="F12330" s="28"/>
      <c r="G12330" s="28"/>
      <c r="H12330" s="28"/>
      <c r="I12330" s="28"/>
      <c r="J12330" s="28"/>
      <c r="K12330" s="28"/>
      <c r="L12330" s="28"/>
      <c r="M12330" s="28"/>
      <c r="N12330" s="28"/>
      <c r="O12330" s="28"/>
      <c r="P12330" s="28"/>
      <c r="Q12330" s="28"/>
      <c r="R12330" s="28"/>
    </row>
    <row r="12331" spans="2:18">
      <c r="B12331" s="28"/>
      <c r="C12331" s="28"/>
      <c r="D12331" s="28"/>
      <c r="E12331" s="28"/>
      <c r="F12331" s="28"/>
      <c r="G12331" s="28"/>
      <c r="H12331" s="28"/>
      <c r="I12331" s="28"/>
      <c r="J12331" s="28"/>
      <c r="K12331" s="28"/>
      <c r="L12331" s="28"/>
      <c r="M12331" s="28"/>
      <c r="N12331" s="28"/>
      <c r="O12331" s="28"/>
      <c r="P12331" s="28"/>
      <c r="Q12331" s="28"/>
      <c r="R12331" s="28"/>
    </row>
    <row r="12332" spans="2:18">
      <c r="B12332" s="28"/>
      <c r="C12332" s="28"/>
      <c r="D12332" s="28"/>
      <c r="E12332" s="28"/>
      <c r="F12332" s="28"/>
      <c r="G12332" s="28"/>
      <c r="H12332" s="28"/>
      <c r="I12332" s="28"/>
      <c r="J12332" s="28"/>
      <c r="K12332" s="28"/>
      <c r="L12332" s="28"/>
      <c r="M12332" s="28"/>
      <c r="N12332" s="28"/>
      <c r="O12332" s="28"/>
      <c r="P12332" s="28"/>
      <c r="Q12332" s="28"/>
      <c r="R12332" s="28"/>
    </row>
    <row r="12333" spans="2:18">
      <c r="B12333" s="28"/>
      <c r="C12333" s="28"/>
      <c r="D12333" s="28"/>
      <c r="E12333" s="28"/>
      <c r="F12333" s="28"/>
      <c r="G12333" s="28"/>
      <c r="H12333" s="28"/>
      <c r="I12333" s="28"/>
      <c r="J12333" s="28"/>
      <c r="K12333" s="28"/>
      <c r="L12333" s="28"/>
      <c r="M12333" s="28"/>
      <c r="N12333" s="28"/>
      <c r="O12333" s="28"/>
      <c r="P12333" s="28"/>
      <c r="Q12333" s="28"/>
      <c r="R12333" s="28"/>
    </row>
    <row r="12334" spans="2:18">
      <c r="B12334" s="28"/>
      <c r="C12334" s="28"/>
      <c r="D12334" s="28"/>
      <c r="E12334" s="28"/>
      <c r="F12334" s="28"/>
      <c r="G12334" s="28"/>
      <c r="H12334" s="28"/>
      <c r="I12334" s="28"/>
      <c r="J12334" s="28"/>
      <c r="K12334" s="28"/>
      <c r="L12334" s="28"/>
      <c r="M12334" s="28"/>
      <c r="N12334" s="28"/>
      <c r="O12334" s="28"/>
      <c r="P12334" s="28"/>
      <c r="Q12334" s="28"/>
      <c r="R12334" s="28"/>
    </row>
    <row r="12335" spans="2:18">
      <c r="B12335" s="28"/>
      <c r="C12335" s="28"/>
      <c r="D12335" s="28"/>
      <c r="E12335" s="28"/>
      <c r="F12335" s="28"/>
      <c r="G12335" s="28"/>
      <c r="H12335" s="28"/>
      <c r="I12335" s="28"/>
      <c r="J12335" s="28"/>
      <c r="K12335" s="28"/>
      <c r="L12335" s="28"/>
      <c r="M12335" s="28"/>
      <c r="N12335" s="28"/>
      <c r="O12335" s="28"/>
      <c r="P12335" s="28"/>
      <c r="Q12335" s="28"/>
      <c r="R12335" s="28"/>
    </row>
    <row r="12336" spans="2:18">
      <c r="B12336" s="28"/>
      <c r="C12336" s="28"/>
      <c r="D12336" s="28"/>
      <c r="E12336" s="28"/>
      <c r="F12336" s="28"/>
      <c r="G12336" s="28"/>
      <c r="H12336" s="28"/>
      <c r="I12336" s="28"/>
      <c r="J12336" s="28"/>
      <c r="K12336" s="28"/>
      <c r="L12336" s="28"/>
      <c r="M12336" s="28"/>
      <c r="N12336" s="28"/>
      <c r="O12336" s="28"/>
      <c r="P12336" s="28"/>
      <c r="Q12336" s="28"/>
      <c r="R12336" s="28"/>
    </row>
    <row r="12337" spans="2:18">
      <c r="B12337" s="28"/>
      <c r="C12337" s="28"/>
      <c r="D12337" s="28"/>
      <c r="E12337" s="28"/>
      <c r="F12337" s="28"/>
      <c r="G12337" s="28"/>
      <c r="H12337" s="28"/>
      <c r="I12337" s="28"/>
      <c r="J12337" s="28"/>
      <c r="K12337" s="28"/>
      <c r="L12337" s="28"/>
      <c r="M12337" s="28"/>
      <c r="N12337" s="28"/>
      <c r="O12337" s="28"/>
      <c r="P12337" s="28"/>
      <c r="Q12337" s="28"/>
      <c r="R12337" s="28"/>
    </row>
    <row r="12338" spans="2:18">
      <c r="B12338" s="28"/>
      <c r="C12338" s="28"/>
      <c r="D12338" s="28"/>
      <c r="E12338" s="28"/>
      <c r="F12338" s="28"/>
      <c r="G12338" s="28"/>
      <c r="H12338" s="28"/>
      <c r="I12338" s="28"/>
      <c r="J12338" s="28"/>
      <c r="K12338" s="28"/>
      <c r="L12338" s="28"/>
      <c r="M12338" s="28"/>
      <c r="N12338" s="28"/>
      <c r="O12338" s="28"/>
      <c r="P12338" s="28"/>
      <c r="Q12338" s="28"/>
      <c r="R12338" s="28"/>
    </row>
    <row r="12339" spans="2:18">
      <c r="B12339" s="28"/>
      <c r="C12339" s="28"/>
      <c r="D12339" s="28"/>
      <c r="E12339" s="28"/>
      <c r="F12339" s="28"/>
      <c r="G12339" s="28"/>
      <c r="H12339" s="28"/>
      <c r="I12339" s="28"/>
      <c r="J12339" s="28"/>
      <c r="K12339" s="28"/>
      <c r="L12339" s="28"/>
      <c r="M12339" s="28"/>
      <c r="N12339" s="28"/>
      <c r="O12339" s="28"/>
      <c r="P12339" s="28"/>
      <c r="Q12339" s="28"/>
      <c r="R12339" s="28"/>
    </row>
    <row r="12340" spans="2:18">
      <c r="B12340" s="28"/>
      <c r="C12340" s="28"/>
      <c r="D12340" s="28"/>
      <c r="E12340" s="28"/>
      <c r="F12340" s="28"/>
      <c r="G12340" s="28"/>
      <c r="H12340" s="28"/>
      <c r="I12340" s="28"/>
      <c r="J12340" s="28"/>
      <c r="K12340" s="28"/>
      <c r="L12340" s="28"/>
      <c r="M12340" s="28"/>
      <c r="N12340" s="28"/>
      <c r="O12340" s="28"/>
      <c r="P12340" s="28"/>
      <c r="Q12340" s="28"/>
      <c r="R12340" s="28"/>
    </row>
    <row r="12341" spans="2:18">
      <c r="B12341" s="28"/>
      <c r="C12341" s="28"/>
      <c r="D12341" s="28"/>
      <c r="E12341" s="28"/>
      <c r="F12341" s="28"/>
      <c r="G12341" s="28"/>
      <c r="H12341" s="28"/>
      <c r="I12341" s="28"/>
      <c r="J12341" s="28"/>
      <c r="K12341" s="28"/>
      <c r="L12341" s="28"/>
      <c r="M12341" s="28"/>
      <c r="N12341" s="28"/>
      <c r="O12341" s="28"/>
      <c r="P12341" s="28"/>
      <c r="Q12341" s="28"/>
      <c r="R12341" s="28"/>
    </row>
    <row r="12342" spans="2:18">
      <c r="B12342" s="28"/>
      <c r="C12342" s="28"/>
      <c r="D12342" s="28"/>
      <c r="E12342" s="28"/>
      <c r="F12342" s="28"/>
      <c r="G12342" s="28"/>
      <c r="H12342" s="28"/>
      <c r="I12342" s="28"/>
      <c r="J12342" s="28"/>
      <c r="K12342" s="28"/>
      <c r="L12342" s="28"/>
      <c r="M12342" s="28"/>
      <c r="N12342" s="28"/>
      <c r="O12342" s="28"/>
      <c r="P12342" s="28"/>
      <c r="Q12342" s="28"/>
      <c r="R12342" s="28"/>
    </row>
    <row r="12343" spans="2:18">
      <c r="B12343" s="28"/>
      <c r="C12343" s="28"/>
      <c r="D12343" s="28"/>
      <c r="E12343" s="28"/>
      <c r="F12343" s="28"/>
      <c r="G12343" s="28"/>
      <c r="H12343" s="28"/>
      <c r="I12343" s="28"/>
      <c r="J12343" s="28"/>
      <c r="K12343" s="28"/>
      <c r="L12343" s="28"/>
      <c r="M12343" s="28"/>
      <c r="N12343" s="28"/>
      <c r="O12343" s="28"/>
      <c r="P12343" s="28"/>
      <c r="Q12343" s="28"/>
      <c r="R12343" s="28"/>
    </row>
    <row r="12344" spans="2:18">
      <c r="B12344" s="28"/>
      <c r="C12344" s="28"/>
      <c r="D12344" s="28"/>
      <c r="E12344" s="28"/>
      <c r="F12344" s="28"/>
      <c r="G12344" s="28"/>
      <c r="H12344" s="28"/>
      <c r="I12344" s="28"/>
      <c r="J12344" s="28"/>
      <c r="K12344" s="28"/>
      <c r="L12344" s="28"/>
      <c r="M12344" s="28"/>
      <c r="N12344" s="28"/>
      <c r="O12344" s="28"/>
      <c r="P12344" s="28"/>
      <c r="Q12344" s="28"/>
      <c r="R12344" s="28"/>
    </row>
    <row r="12345" spans="2:18">
      <c r="B12345" s="28"/>
      <c r="C12345" s="28"/>
      <c r="D12345" s="28"/>
      <c r="E12345" s="28"/>
      <c r="F12345" s="28"/>
      <c r="G12345" s="28"/>
      <c r="H12345" s="28"/>
      <c r="I12345" s="28"/>
      <c r="J12345" s="28"/>
      <c r="K12345" s="28"/>
      <c r="L12345" s="28"/>
      <c r="M12345" s="28"/>
      <c r="N12345" s="28"/>
      <c r="O12345" s="28"/>
      <c r="P12345" s="28"/>
      <c r="Q12345" s="28"/>
      <c r="R12345" s="28"/>
    </row>
    <row r="12346" spans="2:18">
      <c r="B12346" s="28"/>
      <c r="C12346" s="28"/>
      <c r="D12346" s="28"/>
      <c r="E12346" s="28"/>
      <c r="F12346" s="28"/>
      <c r="G12346" s="28"/>
      <c r="H12346" s="28"/>
      <c r="I12346" s="28"/>
      <c r="J12346" s="28"/>
      <c r="K12346" s="28"/>
      <c r="L12346" s="28"/>
      <c r="M12346" s="28"/>
      <c r="N12346" s="28"/>
      <c r="O12346" s="28"/>
      <c r="P12346" s="28"/>
      <c r="Q12346" s="28"/>
      <c r="R12346" s="28"/>
    </row>
    <row r="12347" spans="2:18">
      <c r="B12347" s="28"/>
      <c r="C12347" s="28"/>
      <c r="D12347" s="28"/>
      <c r="E12347" s="28"/>
      <c r="F12347" s="28"/>
      <c r="G12347" s="28"/>
      <c r="H12347" s="28"/>
      <c r="I12347" s="28"/>
      <c r="J12347" s="28"/>
      <c r="K12347" s="28"/>
      <c r="L12347" s="28"/>
      <c r="M12347" s="28"/>
      <c r="N12347" s="28"/>
      <c r="O12347" s="28"/>
      <c r="P12347" s="28"/>
      <c r="Q12347" s="28"/>
      <c r="R12347" s="28"/>
    </row>
    <row r="12348" spans="2:18">
      <c r="B12348" s="28"/>
      <c r="C12348" s="28"/>
      <c r="D12348" s="28"/>
      <c r="E12348" s="28"/>
      <c r="F12348" s="28"/>
      <c r="G12348" s="28"/>
      <c r="H12348" s="28"/>
      <c r="I12348" s="28"/>
      <c r="J12348" s="28"/>
      <c r="K12348" s="28"/>
      <c r="L12348" s="28"/>
      <c r="M12348" s="28"/>
      <c r="N12348" s="28"/>
      <c r="O12348" s="28"/>
      <c r="P12348" s="28"/>
      <c r="Q12348" s="28"/>
      <c r="R12348" s="28"/>
    </row>
    <row r="12349" spans="2:18">
      <c r="B12349" s="28"/>
      <c r="C12349" s="28"/>
      <c r="D12349" s="28"/>
      <c r="E12349" s="28"/>
      <c r="F12349" s="28"/>
      <c r="G12349" s="28"/>
      <c r="H12349" s="28"/>
      <c r="I12349" s="28"/>
      <c r="J12349" s="28"/>
      <c r="K12349" s="28"/>
      <c r="L12349" s="28"/>
      <c r="M12349" s="28"/>
      <c r="N12349" s="28"/>
      <c r="O12349" s="28"/>
      <c r="P12349" s="28"/>
      <c r="Q12349" s="28"/>
      <c r="R12349" s="28"/>
    </row>
    <row r="12350" spans="2:18">
      <c r="B12350" s="28"/>
      <c r="C12350" s="28"/>
      <c r="D12350" s="28"/>
      <c r="E12350" s="28"/>
      <c r="F12350" s="28"/>
      <c r="G12350" s="28"/>
      <c r="H12350" s="28"/>
      <c r="I12350" s="28"/>
      <c r="J12350" s="28"/>
      <c r="K12350" s="28"/>
      <c r="L12350" s="28"/>
      <c r="M12350" s="28"/>
      <c r="N12350" s="28"/>
      <c r="O12350" s="28"/>
      <c r="P12350" s="28"/>
      <c r="Q12350" s="28"/>
      <c r="R12350" s="28"/>
    </row>
    <row r="12351" spans="2:18">
      <c r="B12351" s="28"/>
      <c r="C12351" s="28"/>
      <c r="D12351" s="28"/>
      <c r="E12351" s="28"/>
      <c r="F12351" s="28"/>
      <c r="G12351" s="28"/>
      <c r="H12351" s="28"/>
      <c r="I12351" s="28"/>
      <c r="J12351" s="28"/>
      <c r="K12351" s="28"/>
      <c r="L12351" s="28"/>
      <c r="M12351" s="28"/>
      <c r="N12351" s="28"/>
      <c r="O12351" s="28"/>
      <c r="P12351" s="28"/>
      <c r="Q12351" s="28"/>
      <c r="R12351" s="28"/>
    </row>
    <row r="12352" spans="2:18">
      <c r="B12352" s="28"/>
      <c r="C12352" s="28"/>
      <c r="D12352" s="28"/>
      <c r="E12352" s="28"/>
      <c r="F12352" s="28"/>
      <c r="G12352" s="28"/>
      <c r="H12352" s="28"/>
      <c r="I12352" s="28"/>
      <c r="J12352" s="28"/>
      <c r="K12352" s="28"/>
      <c r="L12352" s="28"/>
      <c r="M12352" s="28"/>
      <c r="N12352" s="28"/>
      <c r="O12352" s="28"/>
      <c r="P12352" s="28"/>
      <c r="Q12352" s="28"/>
      <c r="R12352" s="28"/>
    </row>
    <row r="12353" spans="2:18">
      <c r="B12353" s="28"/>
      <c r="C12353" s="28"/>
      <c r="D12353" s="28"/>
      <c r="E12353" s="28"/>
      <c r="F12353" s="28"/>
      <c r="G12353" s="28"/>
      <c r="H12353" s="28"/>
      <c r="I12353" s="28"/>
      <c r="J12353" s="28"/>
      <c r="K12353" s="28"/>
      <c r="L12353" s="28"/>
      <c r="M12353" s="28"/>
      <c r="N12353" s="28"/>
      <c r="O12353" s="28"/>
      <c r="P12353" s="28"/>
      <c r="Q12353" s="28"/>
      <c r="R12353" s="28"/>
    </row>
    <row r="12354" spans="2:18">
      <c r="B12354" s="28"/>
      <c r="C12354" s="28"/>
      <c r="D12354" s="28"/>
      <c r="E12354" s="28"/>
      <c r="F12354" s="28"/>
      <c r="G12354" s="28"/>
      <c r="H12354" s="28"/>
      <c r="I12354" s="28"/>
      <c r="J12354" s="28"/>
      <c r="K12354" s="28"/>
      <c r="L12354" s="28"/>
      <c r="M12354" s="28"/>
      <c r="N12354" s="28"/>
      <c r="O12354" s="28"/>
      <c r="P12354" s="28"/>
      <c r="Q12354" s="28"/>
      <c r="R12354" s="28"/>
    </row>
    <row r="12355" spans="2:18">
      <c r="B12355" s="28"/>
      <c r="C12355" s="28"/>
      <c r="D12355" s="28"/>
      <c r="E12355" s="28"/>
      <c r="F12355" s="28"/>
      <c r="G12355" s="28"/>
      <c r="H12355" s="28"/>
      <c r="I12355" s="28"/>
      <c r="J12355" s="28"/>
      <c r="K12355" s="28"/>
      <c r="L12355" s="28"/>
      <c r="M12355" s="28"/>
      <c r="N12355" s="28"/>
      <c r="O12355" s="28"/>
      <c r="P12355" s="28"/>
      <c r="Q12355" s="28"/>
      <c r="R12355" s="28"/>
    </row>
    <row r="12356" spans="2:18">
      <c r="B12356" s="28"/>
      <c r="C12356" s="28"/>
      <c r="D12356" s="28"/>
      <c r="E12356" s="28"/>
      <c r="F12356" s="28"/>
      <c r="G12356" s="28"/>
      <c r="H12356" s="28"/>
      <c r="I12356" s="28"/>
      <c r="J12356" s="28"/>
      <c r="K12356" s="28"/>
      <c r="L12356" s="28"/>
      <c r="M12356" s="28"/>
      <c r="N12356" s="28"/>
      <c r="O12356" s="28"/>
      <c r="P12356" s="28"/>
      <c r="Q12356" s="28"/>
      <c r="R12356" s="28"/>
    </row>
    <row r="12357" spans="2:18">
      <c r="B12357" s="28"/>
      <c r="C12357" s="28"/>
      <c r="D12357" s="28"/>
      <c r="E12357" s="28"/>
      <c r="F12357" s="28"/>
      <c r="G12357" s="28"/>
      <c r="H12357" s="28"/>
      <c r="I12357" s="28"/>
      <c r="J12357" s="28"/>
      <c r="K12357" s="28"/>
      <c r="L12357" s="28"/>
      <c r="M12357" s="28"/>
      <c r="N12357" s="28"/>
      <c r="O12357" s="28"/>
      <c r="P12357" s="28"/>
      <c r="Q12357" s="28"/>
      <c r="R12357" s="28"/>
    </row>
    <row r="12358" spans="2:18">
      <c r="B12358" s="28"/>
      <c r="C12358" s="28"/>
      <c r="D12358" s="28"/>
      <c r="E12358" s="28"/>
      <c r="F12358" s="28"/>
      <c r="G12358" s="28"/>
      <c r="H12358" s="28"/>
      <c r="I12358" s="28"/>
      <c r="J12358" s="28"/>
      <c r="K12358" s="28"/>
      <c r="L12358" s="28"/>
      <c r="M12358" s="28"/>
      <c r="N12358" s="28"/>
      <c r="O12358" s="28"/>
      <c r="P12358" s="28"/>
      <c r="Q12358" s="28"/>
      <c r="R12358" s="28"/>
    </row>
    <row r="12359" spans="2:18">
      <c r="B12359" s="28"/>
      <c r="C12359" s="28"/>
      <c r="D12359" s="28"/>
      <c r="E12359" s="28"/>
      <c r="F12359" s="28"/>
      <c r="G12359" s="28"/>
      <c r="H12359" s="28"/>
      <c r="I12359" s="28"/>
      <c r="J12359" s="28"/>
      <c r="K12359" s="28"/>
      <c r="L12359" s="28"/>
      <c r="M12359" s="28"/>
      <c r="N12359" s="28"/>
      <c r="O12359" s="28"/>
      <c r="P12359" s="28"/>
      <c r="Q12359" s="28"/>
      <c r="R12359" s="28"/>
    </row>
    <row r="12360" spans="2:18">
      <c r="B12360" s="28"/>
      <c r="C12360" s="28"/>
      <c r="D12360" s="28"/>
      <c r="E12360" s="28"/>
      <c r="F12360" s="28"/>
      <c r="G12360" s="28"/>
      <c r="H12360" s="28"/>
      <c r="I12360" s="28"/>
      <c r="J12360" s="28"/>
      <c r="K12360" s="28"/>
      <c r="L12360" s="28"/>
      <c r="M12360" s="28"/>
      <c r="N12360" s="28"/>
      <c r="O12360" s="28"/>
      <c r="P12360" s="28"/>
      <c r="Q12360" s="28"/>
      <c r="R12360" s="28"/>
    </row>
    <row r="12361" spans="2:18">
      <c r="B12361" s="28"/>
      <c r="C12361" s="28"/>
      <c r="D12361" s="28"/>
      <c r="E12361" s="28"/>
      <c r="F12361" s="28"/>
      <c r="G12361" s="28"/>
      <c r="H12361" s="28"/>
      <c r="I12361" s="28"/>
      <c r="J12361" s="28"/>
      <c r="K12361" s="28"/>
      <c r="L12361" s="28"/>
      <c r="M12361" s="28"/>
      <c r="N12361" s="28"/>
      <c r="O12361" s="28"/>
      <c r="P12361" s="28"/>
      <c r="Q12361" s="28"/>
      <c r="R12361" s="28"/>
    </row>
    <row r="12362" spans="2:18">
      <c r="B12362" s="28"/>
      <c r="C12362" s="28"/>
      <c r="D12362" s="28"/>
      <c r="E12362" s="28"/>
      <c r="F12362" s="28"/>
      <c r="G12362" s="28"/>
      <c r="H12362" s="28"/>
      <c r="I12362" s="28"/>
      <c r="J12362" s="28"/>
      <c r="K12362" s="28"/>
      <c r="L12362" s="28"/>
      <c r="M12362" s="28"/>
      <c r="N12362" s="28"/>
      <c r="O12362" s="28"/>
      <c r="P12362" s="28"/>
      <c r="Q12362" s="28"/>
      <c r="R12362" s="28"/>
    </row>
    <row r="12363" spans="2:18">
      <c r="B12363" s="28"/>
      <c r="C12363" s="28"/>
      <c r="D12363" s="28"/>
      <c r="E12363" s="28"/>
      <c r="F12363" s="28"/>
      <c r="G12363" s="28"/>
      <c r="H12363" s="28"/>
      <c r="I12363" s="28"/>
      <c r="J12363" s="28"/>
      <c r="K12363" s="28"/>
      <c r="L12363" s="28"/>
      <c r="M12363" s="28"/>
      <c r="N12363" s="28"/>
      <c r="O12363" s="28"/>
      <c r="P12363" s="28"/>
      <c r="Q12363" s="28"/>
      <c r="R12363" s="28"/>
    </row>
    <row r="12364" spans="2:18">
      <c r="B12364" s="28"/>
      <c r="C12364" s="28"/>
      <c r="D12364" s="28"/>
      <c r="E12364" s="28"/>
      <c r="F12364" s="28"/>
      <c r="G12364" s="28"/>
      <c r="H12364" s="28"/>
      <c r="I12364" s="28"/>
      <c r="J12364" s="28"/>
      <c r="K12364" s="28"/>
      <c r="L12364" s="28"/>
      <c r="M12364" s="28"/>
      <c r="N12364" s="28"/>
      <c r="O12364" s="28"/>
      <c r="P12364" s="28"/>
      <c r="Q12364" s="28"/>
      <c r="R12364" s="28"/>
    </row>
    <row r="12365" spans="2:18">
      <c r="B12365" s="28"/>
      <c r="C12365" s="28"/>
      <c r="D12365" s="28"/>
      <c r="E12365" s="28"/>
      <c r="F12365" s="28"/>
      <c r="G12365" s="28"/>
      <c r="H12365" s="28"/>
      <c r="I12365" s="28"/>
      <c r="J12365" s="28"/>
      <c r="K12365" s="28"/>
      <c r="L12365" s="28"/>
      <c r="M12365" s="28"/>
      <c r="N12365" s="28"/>
      <c r="O12365" s="28"/>
      <c r="P12365" s="28"/>
      <c r="Q12365" s="28"/>
      <c r="R12365" s="28"/>
    </row>
    <row r="12366" spans="2:18">
      <c r="B12366" s="28"/>
      <c r="C12366" s="28"/>
      <c r="D12366" s="28"/>
      <c r="E12366" s="28"/>
      <c r="F12366" s="28"/>
      <c r="G12366" s="28"/>
      <c r="H12366" s="28"/>
      <c r="I12366" s="28"/>
      <c r="J12366" s="28"/>
      <c r="K12366" s="28"/>
      <c r="L12366" s="28"/>
      <c r="M12366" s="28"/>
      <c r="N12366" s="28"/>
      <c r="O12366" s="28"/>
      <c r="P12366" s="28"/>
      <c r="Q12366" s="28"/>
      <c r="R12366" s="28"/>
    </row>
    <row r="12367" spans="2:18">
      <c r="B12367" s="28"/>
      <c r="C12367" s="28"/>
      <c r="D12367" s="28"/>
      <c r="E12367" s="28"/>
      <c r="F12367" s="28"/>
      <c r="G12367" s="28"/>
      <c r="H12367" s="28"/>
      <c r="I12367" s="28"/>
      <c r="J12367" s="28"/>
      <c r="K12367" s="28"/>
      <c r="L12367" s="28"/>
      <c r="M12367" s="28"/>
      <c r="N12367" s="28"/>
      <c r="O12367" s="28"/>
      <c r="P12367" s="28"/>
      <c r="Q12367" s="28"/>
      <c r="R12367" s="28"/>
    </row>
    <row r="12368" spans="2:18">
      <c r="B12368" s="28"/>
      <c r="C12368" s="28"/>
      <c r="D12368" s="28"/>
      <c r="E12368" s="28"/>
      <c r="F12368" s="28"/>
      <c r="G12368" s="28"/>
      <c r="H12368" s="28"/>
      <c r="I12368" s="28"/>
      <c r="J12368" s="28"/>
      <c r="K12368" s="28"/>
      <c r="L12368" s="28"/>
      <c r="M12368" s="28"/>
      <c r="N12368" s="28"/>
      <c r="O12368" s="28"/>
      <c r="P12368" s="28"/>
      <c r="Q12368" s="28"/>
      <c r="R12368" s="28"/>
    </row>
    <row r="12369" spans="2:18">
      <c r="B12369" s="28"/>
      <c r="C12369" s="28"/>
      <c r="D12369" s="28"/>
      <c r="E12369" s="28"/>
      <c r="F12369" s="28"/>
      <c r="G12369" s="28"/>
      <c r="H12369" s="28"/>
      <c r="I12369" s="28"/>
      <c r="J12369" s="28"/>
      <c r="K12369" s="28"/>
      <c r="L12369" s="28"/>
      <c r="M12369" s="28"/>
      <c r="N12369" s="28"/>
      <c r="O12369" s="28"/>
      <c r="P12369" s="28"/>
      <c r="Q12369" s="28"/>
      <c r="R12369" s="28"/>
    </row>
    <row r="12370" spans="2:18">
      <c r="B12370" s="28"/>
      <c r="C12370" s="28"/>
      <c r="D12370" s="28"/>
      <c r="E12370" s="28"/>
      <c r="F12370" s="28"/>
      <c r="G12370" s="28"/>
      <c r="H12370" s="28"/>
      <c r="I12370" s="28"/>
      <c r="J12370" s="28"/>
      <c r="K12370" s="28"/>
      <c r="L12370" s="28"/>
      <c r="M12370" s="28"/>
      <c r="N12370" s="28"/>
      <c r="O12370" s="28"/>
      <c r="P12370" s="28"/>
      <c r="Q12370" s="28"/>
      <c r="R12370" s="28"/>
    </row>
    <row r="12371" spans="2:18">
      <c r="B12371" s="28"/>
      <c r="C12371" s="28"/>
      <c r="D12371" s="28"/>
      <c r="E12371" s="28"/>
      <c r="F12371" s="28"/>
      <c r="G12371" s="28"/>
      <c r="H12371" s="28"/>
      <c r="I12371" s="28"/>
      <c r="J12371" s="28"/>
      <c r="K12371" s="28"/>
      <c r="L12371" s="28"/>
      <c r="M12371" s="28"/>
      <c r="N12371" s="28"/>
      <c r="O12371" s="28"/>
      <c r="P12371" s="28"/>
      <c r="Q12371" s="28"/>
      <c r="R12371" s="28"/>
    </row>
    <row r="12372" spans="2:18">
      <c r="B12372" s="28"/>
      <c r="C12372" s="28"/>
      <c r="D12372" s="28"/>
      <c r="E12372" s="28"/>
      <c r="F12372" s="28"/>
      <c r="G12372" s="28"/>
      <c r="H12372" s="28"/>
      <c r="I12372" s="28"/>
      <c r="J12372" s="28"/>
      <c r="K12372" s="28"/>
      <c r="L12372" s="28"/>
      <c r="M12372" s="28"/>
      <c r="N12372" s="28"/>
      <c r="O12372" s="28"/>
      <c r="P12372" s="28"/>
      <c r="Q12372" s="28"/>
      <c r="R12372" s="28"/>
    </row>
    <row r="12373" spans="2:18">
      <c r="B12373" s="28"/>
      <c r="C12373" s="28"/>
      <c r="D12373" s="28"/>
      <c r="E12373" s="28"/>
      <c r="F12373" s="28"/>
      <c r="G12373" s="28"/>
      <c r="H12373" s="28"/>
      <c r="I12373" s="28"/>
      <c r="J12373" s="28"/>
      <c r="K12373" s="28"/>
      <c r="L12373" s="28"/>
      <c r="M12373" s="28"/>
      <c r="N12373" s="28"/>
      <c r="O12373" s="28"/>
      <c r="P12373" s="28"/>
      <c r="Q12373" s="28"/>
      <c r="R12373" s="28"/>
    </row>
    <row r="12374" spans="2:18">
      <c r="B12374" s="28"/>
      <c r="C12374" s="28"/>
      <c r="D12374" s="28"/>
      <c r="E12374" s="28"/>
      <c r="F12374" s="28"/>
      <c r="G12374" s="28"/>
      <c r="H12374" s="28"/>
      <c r="I12374" s="28"/>
      <c r="J12374" s="28"/>
      <c r="K12374" s="28"/>
      <c r="L12374" s="28"/>
      <c r="M12374" s="28"/>
      <c r="N12374" s="28"/>
      <c r="O12374" s="28"/>
      <c r="P12374" s="28"/>
      <c r="Q12374" s="28"/>
      <c r="R12374" s="28"/>
    </row>
    <row r="12375" spans="2:18">
      <c r="B12375" s="28"/>
      <c r="C12375" s="28"/>
      <c r="D12375" s="28"/>
      <c r="E12375" s="28"/>
      <c r="F12375" s="28"/>
      <c r="G12375" s="28"/>
      <c r="H12375" s="28"/>
      <c r="I12375" s="28"/>
      <c r="J12375" s="28"/>
      <c r="K12375" s="28"/>
      <c r="L12375" s="28"/>
      <c r="M12375" s="28"/>
      <c r="N12375" s="28"/>
      <c r="O12375" s="28"/>
      <c r="P12375" s="28"/>
      <c r="Q12375" s="28"/>
      <c r="R12375" s="28"/>
    </row>
    <row r="12376" spans="2:18">
      <c r="B12376" s="28"/>
      <c r="C12376" s="28"/>
      <c r="D12376" s="28"/>
      <c r="E12376" s="28"/>
      <c r="F12376" s="28"/>
      <c r="G12376" s="28"/>
      <c r="H12376" s="28"/>
      <c r="I12376" s="28"/>
      <c r="J12376" s="28"/>
      <c r="K12376" s="28"/>
      <c r="L12376" s="28"/>
      <c r="M12376" s="28"/>
      <c r="N12376" s="28"/>
      <c r="O12376" s="28"/>
      <c r="P12376" s="28"/>
      <c r="Q12376" s="28"/>
      <c r="R12376" s="28"/>
    </row>
    <row r="12377" spans="2:18">
      <c r="B12377" s="28"/>
      <c r="C12377" s="28"/>
      <c r="D12377" s="28"/>
      <c r="E12377" s="28"/>
      <c r="F12377" s="28"/>
      <c r="G12377" s="28"/>
      <c r="H12377" s="28"/>
      <c r="I12377" s="28"/>
      <c r="J12377" s="28"/>
      <c r="K12377" s="28"/>
      <c r="L12377" s="28"/>
      <c r="M12377" s="28"/>
      <c r="N12377" s="28"/>
      <c r="O12377" s="28"/>
      <c r="P12377" s="28"/>
      <c r="Q12377" s="28"/>
      <c r="R12377" s="28"/>
    </row>
    <row r="12378" spans="2:18">
      <c r="B12378" s="28"/>
      <c r="C12378" s="28"/>
      <c r="D12378" s="28"/>
      <c r="E12378" s="28"/>
      <c r="F12378" s="28"/>
      <c r="G12378" s="28"/>
      <c r="H12378" s="28"/>
      <c r="I12378" s="28"/>
      <c r="J12378" s="28"/>
      <c r="K12378" s="28"/>
      <c r="L12378" s="28"/>
      <c r="M12378" s="28"/>
      <c r="N12378" s="28"/>
      <c r="O12378" s="28"/>
      <c r="P12378" s="28"/>
      <c r="Q12378" s="28"/>
      <c r="R12378" s="28"/>
    </row>
    <row r="12379" spans="2:18">
      <c r="B12379" s="28"/>
      <c r="C12379" s="28"/>
      <c r="D12379" s="28"/>
      <c r="E12379" s="28"/>
      <c r="F12379" s="28"/>
      <c r="G12379" s="28"/>
      <c r="H12379" s="28"/>
      <c r="I12379" s="28"/>
      <c r="J12379" s="28"/>
      <c r="K12379" s="28"/>
      <c r="L12379" s="28"/>
      <c r="M12379" s="28"/>
      <c r="N12379" s="28"/>
      <c r="O12379" s="28"/>
      <c r="P12379" s="28"/>
      <c r="Q12379" s="28"/>
      <c r="R12379" s="28"/>
    </row>
    <row r="12380" spans="2:18">
      <c r="B12380" s="28"/>
      <c r="C12380" s="28"/>
      <c r="D12380" s="28"/>
      <c r="E12380" s="28"/>
      <c r="F12380" s="28"/>
      <c r="G12380" s="28"/>
      <c r="H12380" s="28"/>
      <c r="I12380" s="28"/>
      <c r="J12380" s="28"/>
      <c r="K12380" s="28"/>
      <c r="L12380" s="28"/>
      <c r="M12380" s="28"/>
      <c r="N12380" s="28"/>
      <c r="O12380" s="28"/>
      <c r="P12380" s="28"/>
      <c r="Q12380" s="28"/>
      <c r="R12380" s="28"/>
    </row>
    <row r="12381" spans="2:18">
      <c r="B12381" s="28"/>
      <c r="C12381" s="28"/>
      <c r="D12381" s="28"/>
      <c r="E12381" s="28"/>
      <c r="F12381" s="28"/>
      <c r="G12381" s="28"/>
      <c r="H12381" s="28"/>
      <c r="I12381" s="28"/>
      <c r="J12381" s="28"/>
      <c r="K12381" s="28"/>
      <c r="L12381" s="28"/>
      <c r="M12381" s="28"/>
      <c r="N12381" s="28"/>
      <c r="O12381" s="28"/>
      <c r="P12381" s="28"/>
      <c r="Q12381" s="28"/>
      <c r="R12381" s="28"/>
    </row>
    <row r="12382" spans="2:18">
      <c r="B12382" s="28"/>
      <c r="C12382" s="28"/>
      <c r="D12382" s="28"/>
      <c r="E12382" s="28"/>
      <c r="F12382" s="28"/>
      <c r="G12382" s="28"/>
      <c r="H12382" s="28"/>
      <c r="I12382" s="28"/>
      <c r="J12382" s="28"/>
      <c r="K12382" s="28"/>
      <c r="L12382" s="28"/>
      <c r="M12382" s="28"/>
      <c r="N12382" s="28"/>
      <c r="O12382" s="28"/>
      <c r="P12382" s="28"/>
      <c r="Q12382" s="28"/>
      <c r="R12382" s="28"/>
    </row>
    <row r="12383" spans="2:18">
      <c r="B12383" s="28"/>
      <c r="C12383" s="28"/>
      <c r="D12383" s="28"/>
      <c r="E12383" s="28"/>
      <c r="F12383" s="28"/>
      <c r="G12383" s="28"/>
      <c r="H12383" s="28"/>
      <c r="I12383" s="28"/>
      <c r="J12383" s="28"/>
      <c r="K12383" s="28"/>
      <c r="L12383" s="28"/>
      <c r="M12383" s="28"/>
      <c r="N12383" s="28"/>
      <c r="O12383" s="28"/>
      <c r="P12383" s="28"/>
      <c r="Q12383" s="28"/>
      <c r="R12383" s="28"/>
    </row>
    <row r="12384" spans="2:18">
      <c r="B12384" s="28"/>
      <c r="C12384" s="28"/>
      <c r="D12384" s="28"/>
      <c r="E12384" s="28"/>
      <c r="F12384" s="28"/>
      <c r="G12384" s="28"/>
      <c r="H12384" s="28"/>
      <c r="I12384" s="28"/>
      <c r="J12384" s="28"/>
      <c r="K12384" s="28"/>
      <c r="L12384" s="28"/>
      <c r="M12384" s="28"/>
      <c r="N12384" s="28"/>
      <c r="O12384" s="28"/>
      <c r="P12384" s="28"/>
      <c r="Q12384" s="28"/>
      <c r="R12384" s="28"/>
    </row>
    <row r="12385" spans="2:18">
      <c r="B12385" s="28"/>
      <c r="C12385" s="28"/>
      <c r="D12385" s="28"/>
      <c r="E12385" s="28"/>
      <c r="F12385" s="28"/>
      <c r="G12385" s="28"/>
      <c r="H12385" s="28"/>
      <c r="I12385" s="28"/>
      <c r="J12385" s="28"/>
      <c r="K12385" s="28"/>
      <c r="L12385" s="28"/>
      <c r="M12385" s="28"/>
      <c r="N12385" s="28"/>
      <c r="O12385" s="28"/>
      <c r="P12385" s="28"/>
      <c r="Q12385" s="28"/>
      <c r="R12385" s="28"/>
    </row>
    <row r="12386" spans="2:18">
      <c r="B12386" s="28"/>
      <c r="C12386" s="28"/>
      <c r="D12386" s="28"/>
      <c r="E12386" s="28"/>
      <c r="F12386" s="28"/>
      <c r="G12386" s="28"/>
      <c r="H12386" s="28"/>
      <c r="I12386" s="28"/>
      <c r="J12386" s="28"/>
      <c r="K12386" s="28"/>
      <c r="L12386" s="28"/>
      <c r="M12386" s="28"/>
      <c r="N12386" s="28"/>
      <c r="O12386" s="28"/>
      <c r="P12386" s="28"/>
      <c r="Q12386" s="28"/>
      <c r="R12386" s="28"/>
    </row>
    <row r="12387" spans="2:18">
      <c r="B12387" s="28"/>
      <c r="C12387" s="28"/>
      <c r="D12387" s="28"/>
      <c r="E12387" s="28"/>
      <c r="F12387" s="28"/>
      <c r="G12387" s="28"/>
      <c r="H12387" s="28"/>
      <c r="I12387" s="28"/>
      <c r="J12387" s="28"/>
      <c r="K12387" s="28"/>
      <c r="L12387" s="28"/>
      <c r="M12387" s="28"/>
      <c r="N12387" s="28"/>
      <c r="O12387" s="28"/>
      <c r="P12387" s="28"/>
      <c r="Q12387" s="28"/>
      <c r="R12387" s="28"/>
    </row>
    <row r="12388" spans="2:18">
      <c r="B12388" s="28"/>
      <c r="C12388" s="28"/>
      <c r="D12388" s="28"/>
      <c r="E12388" s="28"/>
      <c r="F12388" s="28"/>
      <c r="G12388" s="28"/>
      <c r="H12388" s="28"/>
      <c r="I12388" s="28"/>
      <c r="J12388" s="28"/>
      <c r="K12388" s="28"/>
      <c r="L12388" s="28"/>
      <c r="M12388" s="28"/>
      <c r="N12388" s="28"/>
      <c r="O12388" s="28"/>
      <c r="P12388" s="28"/>
      <c r="Q12388" s="28"/>
      <c r="R12388" s="28"/>
    </row>
    <row r="12389" spans="2:18">
      <c r="B12389" s="28"/>
      <c r="C12389" s="28"/>
      <c r="D12389" s="28"/>
      <c r="E12389" s="28"/>
      <c r="F12389" s="28"/>
      <c r="G12389" s="28"/>
      <c r="H12389" s="28"/>
      <c r="I12389" s="28"/>
      <c r="J12389" s="28"/>
      <c r="K12389" s="28"/>
      <c r="L12389" s="28"/>
      <c r="M12389" s="28"/>
      <c r="N12389" s="28"/>
      <c r="O12389" s="28"/>
      <c r="P12389" s="28"/>
      <c r="Q12389" s="28"/>
      <c r="R12389" s="28"/>
    </row>
    <row r="12390" spans="2:18">
      <c r="B12390" s="28"/>
      <c r="C12390" s="28"/>
      <c r="D12390" s="28"/>
      <c r="E12390" s="28"/>
      <c r="F12390" s="28"/>
      <c r="G12390" s="28"/>
      <c r="H12390" s="28"/>
      <c r="I12390" s="28"/>
      <c r="J12390" s="28"/>
      <c r="K12390" s="28"/>
      <c r="L12390" s="28"/>
      <c r="M12390" s="28"/>
      <c r="N12390" s="28"/>
      <c r="O12390" s="28"/>
      <c r="P12390" s="28"/>
      <c r="Q12390" s="28"/>
      <c r="R12390" s="28"/>
    </row>
    <row r="12391" spans="2:18">
      <c r="B12391" s="28"/>
      <c r="C12391" s="28"/>
      <c r="D12391" s="28"/>
      <c r="E12391" s="28"/>
      <c r="F12391" s="28"/>
      <c r="G12391" s="28"/>
      <c r="H12391" s="28"/>
      <c r="I12391" s="28"/>
      <c r="J12391" s="28"/>
      <c r="K12391" s="28"/>
      <c r="L12391" s="28"/>
      <c r="M12391" s="28"/>
      <c r="N12391" s="28"/>
      <c r="O12391" s="28"/>
      <c r="P12391" s="28"/>
      <c r="Q12391" s="28"/>
      <c r="R12391" s="28"/>
    </row>
    <row r="12392" spans="2:18">
      <c r="B12392" s="28"/>
      <c r="C12392" s="28"/>
      <c r="D12392" s="28"/>
      <c r="E12392" s="28"/>
      <c r="F12392" s="28"/>
      <c r="G12392" s="28"/>
      <c r="H12392" s="28"/>
      <c r="I12392" s="28"/>
      <c r="J12392" s="28"/>
      <c r="K12392" s="28"/>
      <c r="L12392" s="28"/>
      <c r="M12392" s="28"/>
      <c r="N12392" s="28"/>
      <c r="O12392" s="28"/>
      <c r="P12392" s="28"/>
      <c r="Q12392" s="28"/>
      <c r="R12392" s="28"/>
    </row>
    <row r="12393" spans="2:18">
      <c r="B12393" s="28"/>
      <c r="C12393" s="28"/>
      <c r="D12393" s="28"/>
      <c r="E12393" s="28"/>
      <c r="F12393" s="28"/>
      <c r="G12393" s="28"/>
      <c r="H12393" s="28"/>
      <c r="I12393" s="28"/>
      <c r="J12393" s="28"/>
      <c r="K12393" s="28"/>
      <c r="L12393" s="28"/>
      <c r="M12393" s="28"/>
      <c r="N12393" s="28"/>
      <c r="O12393" s="28"/>
      <c r="P12393" s="28"/>
      <c r="Q12393" s="28"/>
      <c r="R12393" s="28"/>
    </row>
    <row r="12394" spans="2:18">
      <c r="B12394" s="28"/>
      <c r="C12394" s="28"/>
      <c r="D12394" s="28"/>
      <c r="E12394" s="28"/>
      <c r="F12394" s="28"/>
      <c r="G12394" s="28"/>
      <c r="H12394" s="28"/>
      <c r="I12394" s="28"/>
      <c r="J12394" s="28"/>
      <c r="K12394" s="28"/>
      <c r="L12394" s="28"/>
      <c r="M12394" s="28"/>
      <c r="N12394" s="28"/>
      <c r="O12394" s="28"/>
      <c r="P12394" s="28"/>
      <c r="Q12394" s="28"/>
      <c r="R12394" s="28"/>
    </row>
    <row r="12395" spans="2:18">
      <c r="B12395" s="28"/>
      <c r="C12395" s="28"/>
      <c r="D12395" s="28"/>
      <c r="E12395" s="28"/>
      <c r="F12395" s="28"/>
      <c r="G12395" s="28"/>
      <c r="H12395" s="28"/>
      <c r="I12395" s="28"/>
      <c r="J12395" s="28"/>
      <c r="K12395" s="28"/>
      <c r="L12395" s="28"/>
      <c r="M12395" s="28"/>
      <c r="N12395" s="28"/>
      <c r="O12395" s="28"/>
      <c r="P12395" s="28"/>
      <c r="Q12395" s="28"/>
      <c r="R12395" s="28"/>
    </row>
    <row r="12396" spans="2:18">
      <c r="B12396" s="28"/>
      <c r="C12396" s="28"/>
      <c r="D12396" s="28"/>
      <c r="E12396" s="28"/>
      <c r="F12396" s="28"/>
      <c r="G12396" s="28"/>
      <c r="H12396" s="28"/>
      <c r="I12396" s="28"/>
      <c r="J12396" s="28"/>
      <c r="K12396" s="28"/>
      <c r="L12396" s="28"/>
      <c r="M12396" s="28"/>
      <c r="N12396" s="28"/>
      <c r="O12396" s="28"/>
      <c r="P12396" s="28"/>
      <c r="Q12396" s="28"/>
      <c r="R12396" s="28"/>
    </row>
    <row r="12397" spans="2:18">
      <c r="B12397" s="28"/>
      <c r="C12397" s="28"/>
      <c r="D12397" s="28"/>
      <c r="E12397" s="28"/>
      <c r="F12397" s="28"/>
      <c r="G12397" s="28"/>
      <c r="H12397" s="28"/>
      <c r="I12397" s="28"/>
      <c r="J12397" s="28"/>
      <c r="K12397" s="28"/>
      <c r="L12397" s="28"/>
      <c r="M12397" s="28"/>
      <c r="N12397" s="28"/>
      <c r="O12397" s="28"/>
      <c r="P12397" s="28"/>
      <c r="Q12397" s="28"/>
      <c r="R12397" s="28"/>
    </row>
    <row r="12398" spans="2:18">
      <c r="B12398" s="28"/>
      <c r="C12398" s="28"/>
      <c r="D12398" s="28"/>
      <c r="E12398" s="28"/>
      <c r="F12398" s="28"/>
      <c r="G12398" s="28"/>
      <c r="H12398" s="28"/>
      <c r="I12398" s="28"/>
      <c r="J12398" s="28"/>
      <c r="K12398" s="28"/>
      <c r="L12398" s="28"/>
      <c r="M12398" s="28"/>
      <c r="N12398" s="28"/>
      <c r="O12398" s="28"/>
      <c r="P12398" s="28"/>
      <c r="Q12398" s="28"/>
      <c r="R12398" s="28"/>
    </row>
    <row r="12399" spans="2:18">
      <c r="B12399" s="28"/>
      <c r="C12399" s="28"/>
      <c r="D12399" s="28"/>
      <c r="E12399" s="28"/>
      <c r="F12399" s="28"/>
      <c r="G12399" s="28"/>
      <c r="H12399" s="28"/>
      <c r="I12399" s="28"/>
      <c r="J12399" s="28"/>
      <c r="K12399" s="28"/>
      <c r="L12399" s="28"/>
      <c r="M12399" s="28"/>
      <c r="N12399" s="28"/>
      <c r="O12399" s="28"/>
      <c r="P12399" s="28"/>
      <c r="Q12399" s="28"/>
      <c r="R12399" s="28"/>
    </row>
    <row r="12400" spans="2:18">
      <c r="B12400" s="28"/>
      <c r="C12400" s="28"/>
      <c r="D12400" s="28"/>
      <c r="E12400" s="28"/>
      <c r="F12400" s="28"/>
      <c r="G12400" s="28"/>
      <c r="H12400" s="28"/>
      <c r="I12400" s="28"/>
      <c r="J12400" s="28"/>
      <c r="K12400" s="28"/>
      <c r="L12400" s="28"/>
      <c r="M12400" s="28"/>
      <c r="N12400" s="28"/>
      <c r="O12400" s="28"/>
      <c r="P12400" s="28"/>
      <c r="Q12400" s="28"/>
      <c r="R12400" s="28"/>
    </row>
    <row r="12401" spans="2:18">
      <c r="B12401" s="28"/>
      <c r="C12401" s="28"/>
      <c r="D12401" s="28"/>
      <c r="E12401" s="28"/>
      <c r="F12401" s="28"/>
      <c r="G12401" s="28"/>
      <c r="H12401" s="28"/>
      <c r="I12401" s="28"/>
      <c r="J12401" s="28"/>
      <c r="K12401" s="28"/>
      <c r="L12401" s="28"/>
      <c r="M12401" s="28"/>
      <c r="N12401" s="28"/>
      <c r="O12401" s="28"/>
      <c r="P12401" s="28"/>
      <c r="Q12401" s="28"/>
      <c r="R12401" s="28"/>
    </row>
    <row r="12402" spans="2:18">
      <c r="B12402" s="28"/>
      <c r="C12402" s="28"/>
      <c r="D12402" s="28"/>
      <c r="E12402" s="28"/>
      <c r="F12402" s="28"/>
      <c r="G12402" s="28"/>
      <c r="H12402" s="28"/>
      <c r="I12402" s="28"/>
      <c r="J12402" s="28"/>
      <c r="K12402" s="28"/>
      <c r="L12402" s="28"/>
      <c r="M12402" s="28"/>
      <c r="N12402" s="28"/>
      <c r="O12402" s="28"/>
      <c r="P12402" s="28"/>
      <c r="Q12402" s="28"/>
      <c r="R12402" s="28"/>
    </row>
    <row r="12403" spans="2:18">
      <c r="B12403" s="28"/>
      <c r="C12403" s="28"/>
      <c r="D12403" s="28"/>
      <c r="E12403" s="28"/>
      <c r="F12403" s="28"/>
      <c r="G12403" s="28"/>
      <c r="H12403" s="28"/>
      <c r="I12403" s="28"/>
      <c r="J12403" s="28"/>
      <c r="K12403" s="28"/>
      <c r="L12403" s="28"/>
      <c r="M12403" s="28"/>
      <c r="N12403" s="28"/>
      <c r="O12403" s="28"/>
      <c r="P12403" s="28"/>
      <c r="Q12403" s="28"/>
      <c r="R12403" s="28"/>
    </row>
    <row r="12404" spans="2:18">
      <c r="B12404" s="28"/>
      <c r="C12404" s="28"/>
      <c r="D12404" s="28"/>
      <c r="E12404" s="28"/>
      <c r="F12404" s="28"/>
      <c r="G12404" s="28"/>
      <c r="H12404" s="28"/>
      <c r="I12404" s="28"/>
      <c r="J12404" s="28"/>
      <c r="K12404" s="28"/>
      <c r="L12404" s="28"/>
      <c r="M12404" s="28"/>
      <c r="N12404" s="28"/>
      <c r="O12404" s="28"/>
      <c r="P12404" s="28"/>
      <c r="Q12404" s="28"/>
      <c r="R12404" s="28"/>
    </row>
    <row r="12405" spans="2:18">
      <c r="B12405" s="28"/>
      <c r="C12405" s="28"/>
      <c r="D12405" s="28"/>
      <c r="E12405" s="28"/>
      <c r="F12405" s="28"/>
      <c r="G12405" s="28"/>
      <c r="H12405" s="28"/>
      <c r="I12405" s="28"/>
      <c r="J12405" s="28"/>
      <c r="K12405" s="28"/>
      <c r="L12405" s="28"/>
      <c r="M12405" s="28"/>
      <c r="N12405" s="28"/>
      <c r="O12405" s="28"/>
      <c r="P12405" s="28"/>
      <c r="Q12405" s="28"/>
      <c r="R12405" s="28"/>
    </row>
    <row r="12406" spans="2:18">
      <c r="B12406" s="28"/>
      <c r="C12406" s="28"/>
      <c r="D12406" s="28"/>
      <c r="E12406" s="28"/>
      <c r="F12406" s="28"/>
      <c r="G12406" s="28"/>
      <c r="H12406" s="28"/>
      <c r="I12406" s="28"/>
      <c r="J12406" s="28"/>
      <c r="K12406" s="28"/>
      <c r="L12406" s="28"/>
      <c r="M12406" s="28"/>
      <c r="N12406" s="28"/>
      <c r="O12406" s="28"/>
      <c r="P12406" s="28"/>
      <c r="Q12406" s="28"/>
      <c r="R12406" s="28"/>
    </row>
    <row r="12407" spans="2:18">
      <c r="B12407" s="28"/>
      <c r="C12407" s="28"/>
      <c r="D12407" s="28"/>
      <c r="E12407" s="28"/>
      <c r="F12407" s="28"/>
      <c r="G12407" s="28"/>
      <c r="H12407" s="28"/>
      <c r="I12407" s="28"/>
      <c r="J12407" s="28"/>
      <c r="K12407" s="28"/>
      <c r="L12407" s="28"/>
      <c r="M12407" s="28"/>
      <c r="N12407" s="28"/>
      <c r="O12407" s="28"/>
      <c r="P12407" s="28"/>
      <c r="Q12407" s="28"/>
      <c r="R12407" s="28"/>
    </row>
    <row r="12408" spans="2:18">
      <c r="B12408" s="28"/>
      <c r="C12408" s="28"/>
      <c r="D12408" s="28"/>
      <c r="E12408" s="28"/>
      <c r="F12408" s="28"/>
      <c r="G12408" s="28"/>
      <c r="H12408" s="28"/>
      <c r="I12408" s="28"/>
      <c r="J12408" s="28"/>
      <c r="K12408" s="28"/>
      <c r="L12408" s="28"/>
      <c r="M12408" s="28"/>
      <c r="N12408" s="28"/>
      <c r="O12408" s="28"/>
      <c r="P12408" s="28"/>
      <c r="Q12408" s="28"/>
      <c r="R12408" s="28"/>
    </row>
    <row r="12409" spans="2:18">
      <c r="B12409" s="28"/>
      <c r="C12409" s="28"/>
      <c r="D12409" s="28"/>
      <c r="E12409" s="28"/>
      <c r="F12409" s="28"/>
      <c r="G12409" s="28"/>
      <c r="H12409" s="28"/>
      <c r="I12409" s="28"/>
      <c r="J12409" s="28"/>
      <c r="K12409" s="28"/>
      <c r="L12409" s="28"/>
      <c r="M12409" s="28"/>
      <c r="N12409" s="28"/>
      <c r="O12409" s="28"/>
      <c r="P12409" s="28"/>
      <c r="Q12409" s="28"/>
      <c r="R12409" s="28"/>
    </row>
    <row r="12410" spans="2:18">
      <c r="B12410" s="28"/>
      <c r="C12410" s="28"/>
      <c r="D12410" s="28"/>
      <c r="E12410" s="28"/>
      <c r="F12410" s="28"/>
      <c r="G12410" s="28"/>
      <c r="H12410" s="28"/>
      <c r="I12410" s="28"/>
      <c r="J12410" s="28"/>
      <c r="K12410" s="28"/>
      <c r="L12410" s="28"/>
      <c r="M12410" s="28"/>
      <c r="N12410" s="28"/>
      <c r="O12410" s="28"/>
      <c r="P12410" s="28"/>
      <c r="Q12410" s="28"/>
      <c r="R12410" s="28"/>
    </row>
    <row r="12411" spans="2:18">
      <c r="B12411" s="28"/>
      <c r="C12411" s="28"/>
      <c r="D12411" s="28"/>
      <c r="E12411" s="28"/>
      <c r="F12411" s="28"/>
      <c r="G12411" s="28"/>
      <c r="H12411" s="28"/>
      <c r="I12411" s="28"/>
      <c r="J12411" s="28"/>
      <c r="K12411" s="28"/>
      <c r="L12411" s="28"/>
      <c r="M12411" s="28"/>
      <c r="N12411" s="28"/>
      <c r="O12411" s="28"/>
      <c r="P12411" s="28"/>
      <c r="Q12411" s="28"/>
      <c r="R12411" s="28"/>
    </row>
    <row r="12412" spans="2:18">
      <c r="B12412" s="28"/>
      <c r="C12412" s="28"/>
      <c r="D12412" s="28"/>
      <c r="E12412" s="28"/>
      <c r="F12412" s="28"/>
      <c r="G12412" s="28"/>
      <c r="H12412" s="28"/>
      <c r="I12412" s="28"/>
      <c r="J12412" s="28"/>
      <c r="K12412" s="28"/>
      <c r="L12412" s="28"/>
      <c r="M12412" s="28"/>
      <c r="N12412" s="28"/>
      <c r="O12412" s="28"/>
      <c r="P12412" s="28"/>
      <c r="Q12412" s="28"/>
      <c r="R12412" s="28"/>
    </row>
    <row r="12413" spans="2:18">
      <c r="B12413" s="28"/>
      <c r="C12413" s="28"/>
      <c r="D12413" s="28"/>
      <c r="E12413" s="28"/>
      <c r="F12413" s="28"/>
      <c r="G12413" s="28"/>
      <c r="H12413" s="28"/>
      <c r="I12413" s="28"/>
      <c r="J12413" s="28"/>
      <c r="K12413" s="28"/>
      <c r="L12413" s="28"/>
      <c r="M12413" s="28"/>
      <c r="N12413" s="28"/>
      <c r="O12413" s="28"/>
      <c r="P12413" s="28"/>
      <c r="Q12413" s="28"/>
      <c r="R12413" s="28"/>
    </row>
    <row r="12414" spans="2:18">
      <c r="B12414" s="28"/>
      <c r="C12414" s="28"/>
      <c r="D12414" s="28"/>
      <c r="E12414" s="28"/>
      <c r="F12414" s="28"/>
      <c r="G12414" s="28"/>
      <c r="H12414" s="28"/>
      <c r="I12414" s="28"/>
      <c r="J12414" s="28"/>
      <c r="K12414" s="28"/>
      <c r="L12414" s="28"/>
      <c r="M12414" s="28"/>
      <c r="N12414" s="28"/>
      <c r="O12414" s="28"/>
      <c r="P12414" s="28"/>
      <c r="Q12414" s="28"/>
      <c r="R12414" s="28"/>
    </row>
    <row r="12415" spans="2:18">
      <c r="B12415" s="28"/>
      <c r="C12415" s="28"/>
      <c r="D12415" s="28"/>
      <c r="E12415" s="28"/>
      <c r="F12415" s="28"/>
      <c r="G12415" s="28"/>
      <c r="H12415" s="28"/>
      <c r="I12415" s="28"/>
      <c r="J12415" s="28"/>
      <c r="K12415" s="28"/>
      <c r="L12415" s="28"/>
      <c r="M12415" s="28"/>
      <c r="N12415" s="28"/>
      <c r="O12415" s="28"/>
      <c r="P12415" s="28"/>
      <c r="Q12415" s="28"/>
      <c r="R12415" s="28"/>
    </row>
    <row r="12416" spans="2:18">
      <c r="B12416" s="28"/>
      <c r="C12416" s="28"/>
      <c r="D12416" s="28"/>
      <c r="E12416" s="28"/>
      <c r="F12416" s="28"/>
      <c r="G12416" s="28"/>
      <c r="H12416" s="28"/>
      <c r="I12416" s="28"/>
      <c r="J12416" s="28"/>
      <c r="K12416" s="28"/>
      <c r="L12416" s="28"/>
      <c r="M12416" s="28"/>
      <c r="N12416" s="28"/>
      <c r="O12416" s="28"/>
      <c r="P12416" s="28"/>
      <c r="Q12416" s="28"/>
      <c r="R12416" s="28"/>
    </row>
    <row r="12417" spans="2:18">
      <c r="B12417" s="28"/>
      <c r="C12417" s="28"/>
      <c r="D12417" s="28"/>
      <c r="E12417" s="28"/>
      <c r="F12417" s="28"/>
      <c r="G12417" s="28"/>
      <c r="H12417" s="28"/>
      <c r="I12417" s="28"/>
      <c r="J12417" s="28"/>
      <c r="K12417" s="28"/>
      <c r="L12417" s="28"/>
      <c r="M12417" s="28"/>
      <c r="N12417" s="28"/>
      <c r="O12417" s="28"/>
      <c r="P12417" s="28"/>
      <c r="Q12417" s="28"/>
      <c r="R12417" s="28"/>
    </row>
    <row r="12418" spans="2:18">
      <c r="B12418" s="28"/>
      <c r="C12418" s="28"/>
      <c r="D12418" s="28"/>
      <c r="E12418" s="28"/>
      <c r="F12418" s="28"/>
      <c r="G12418" s="28"/>
      <c r="H12418" s="28"/>
      <c r="I12418" s="28"/>
      <c r="J12418" s="28"/>
      <c r="K12418" s="28"/>
      <c r="L12418" s="28"/>
      <c r="M12418" s="28"/>
      <c r="N12418" s="28"/>
      <c r="O12418" s="28"/>
      <c r="P12418" s="28"/>
      <c r="Q12418" s="28"/>
      <c r="R12418" s="28"/>
    </row>
    <row r="12419" spans="2:18">
      <c r="B12419" s="28"/>
      <c r="C12419" s="28"/>
      <c r="D12419" s="28"/>
      <c r="E12419" s="28"/>
      <c r="F12419" s="28"/>
      <c r="G12419" s="28"/>
      <c r="H12419" s="28"/>
      <c r="I12419" s="28"/>
      <c r="J12419" s="28"/>
      <c r="K12419" s="28"/>
      <c r="L12419" s="28"/>
      <c r="M12419" s="28"/>
      <c r="N12419" s="28"/>
      <c r="O12419" s="28"/>
      <c r="P12419" s="28"/>
      <c r="Q12419" s="28"/>
      <c r="R12419" s="28"/>
    </row>
    <row r="12420" spans="2:18">
      <c r="B12420" s="28"/>
      <c r="C12420" s="28"/>
      <c r="D12420" s="28"/>
      <c r="E12420" s="28"/>
      <c r="F12420" s="28"/>
      <c r="G12420" s="28"/>
      <c r="H12420" s="28"/>
      <c r="I12420" s="28"/>
      <c r="J12420" s="28"/>
      <c r="K12420" s="28"/>
      <c r="L12420" s="28"/>
      <c r="M12420" s="28"/>
      <c r="N12420" s="28"/>
      <c r="O12420" s="28"/>
      <c r="P12420" s="28"/>
      <c r="Q12420" s="28"/>
      <c r="R12420" s="28"/>
    </row>
    <row r="12421" spans="2:18">
      <c r="B12421" s="28"/>
      <c r="C12421" s="28"/>
      <c r="D12421" s="28"/>
      <c r="E12421" s="28"/>
      <c r="F12421" s="28"/>
      <c r="G12421" s="28"/>
      <c r="H12421" s="28"/>
      <c r="I12421" s="28"/>
      <c r="J12421" s="28"/>
      <c r="K12421" s="28"/>
      <c r="L12421" s="28"/>
      <c r="M12421" s="28"/>
      <c r="N12421" s="28"/>
      <c r="O12421" s="28"/>
      <c r="P12421" s="28"/>
      <c r="Q12421" s="28"/>
      <c r="R12421" s="28"/>
    </row>
    <row r="12422" spans="2:18">
      <c r="B12422" s="28"/>
      <c r="C12422" s="28"/>
      <c r="D12422" s="28"/>
      <c r="E12422" s="28"/>
      <c r="F12422" s="28"/>
      <c r="G12422" s="28"/>
      <c r="H12422" s="28"/>
      <c r="I12422" s="28"/>
      <c r="J12422" s="28"/>
      <c r="K12422" s="28"/>
      <c r="L12422" s="28"/>
      <c r="M12422" s="28"/>
      <c r="N12422" s="28"/>
      <c r="O12422" s="28"/>
      <c r="P12422" s="28"/>
      <c r="Q12422" s="28"/>
      <c r="R12422" s="28"/>
    </row>
    <row r="12423" spans="2:18">
      <c r="B12423" s="28"/>
      <c r="C12423" s="28"/>
      <c r="D12423" s="28"/>
      <c r="E12423" s="28"/>
      <c r="F12423" s="28"/>
      <c r="G12423" s="28"/>
      <c r="H12423" s="28"/>
      <c r="I12423" s="28"/>
      <c r="J12423" s="28"/>
      <c r="K12423" s="28"/>
      <c r="L12423" s="28"/>
      <c r="M12423" s="28"/>
      <c r="N12423" s="28"/>
      <c r="O12423" s="28"/>
      <c r="P12423" s="28"/>
      <c r="Q12423" s="28"/>
      <c r="R12423" s="28"/>
    </row>
    <row r="12424" spans="2:18">
      <c r="B12424" s="28"/>
      <c r="C12424" s="28"/>
      <c r="D12424" s="28"/>
      <c r="E12424" s="28"/>
      <c r="F12424" s="28"/>
      <c r="G12424" s="28"/>
      <c r="H12424" s="28"/>
      <c r="I12424" s="28"/>
      <c r="J12424" s="28"/>
      <c r="K12424" s="28"/>
      <c r="L12424" s="28"/>
      <c r="M12424" s="28"/>
      <c r="N12424" s="28"/>
      <c r="O12424" s="28"/>
      <c r="P12424" s="28"/>
      <c r="Q12424" s="28"/>
      <c r="R12424" s="28"/>
    </row>
    <row r="12425" spans="2:18">
      <c r="B12425" s="28"/>
      <c r="C12425" s="28"/>
      <c r="D12425" s="28"/>
      <c r="E12425" s="28"/>
      <c r="F12425" s="28"/>
      <c r="G12425" s="28"/>
      <c r="H12425" s="28"/>
      <c r="I12425" s="28"/>
      <c r="J12425" s="28"/>
      <c r="K12425" s="28"/>
      <c r="L12425" s="28"/>
      <c r="M12425" s="28"/>
      <c r="N12425" s="28"/>
      <c r="O12425" s="28"/>
      <c r="P12425" s="28"/>
      <c r="Q12425" s="28"/>
      <c r="R12425" s="28"/>
    </row>
    <row r="12426" spans="2:18">
      <c r="B12426" s="28"/>
      <c r="C12426" s="28"/>
      <c r="D12426" s="28"/>
      <c r="E12426" s="28"/>
      <c r="F12426" s="28"/>
      <c r="G12426" s="28"/>
      <c r="H12426" s="28"/>
      <c r="I12426" s="28"/>
      <c r="J12426" s="28"/>
      <c r="K12426" s="28"/>
      <c r="L12426" s="28"/>
      <c r="M12426" s="28"/>
      <c r="N12426" s="28"/>
      <c r="O12426" s="28"/>
      <c r="P12426" s="28"/>
      <c r="Q12426" s="28"/>
      <c r="R12426" s="28"/>
    </row>
    <row r="12427" spans="2:18">
      <c r="B12427" s="28"/>
      <c r="C12427" s="28"/>
      <c r="D12427" s="28"/>
      <c r="E12427" s="28"/>
      <c r="F12427" s="28"/>
      <c r="G12427" s="28"/>
      <c r="H12427" s="28"/>
      <c r="I12427" s="28"/>
      <c r="J12427" s="28"/>
      <c r="K12427" s="28"/>
      <c r="L12427" s="28"/>
      <c r="M12427" s="28"/>
      <c r="N12427" s="28"/>
      <c r="O12427" s="28"/>
      <c r="P12427" s="28"/>
      <c r="Q12427" s="28"/>
      <c r="R12427" s="28"/>
    </row>
    <row r="12428" spans="2:18">
      <c r="B12428" s="28"/>
      <c r="C12428" s="28"/>
      <c r="D12428" s="28"/>
      <c r="E12428" s="28"/>
      <c r="F12428" s="28"/>
      <c r="G12428" s="28"/>
      <c r="H12428" s="28"/>
      <c r="I12428" s="28"/>
      <c r="J12428" s="28"/>
      <c r="K12428" s="28"/>
      <c r="L12428" s="28"/>
      <c r="M12428" s="28"/>
      <c r="N12428" s="28"/>
      <c r="O12428" s="28"/>
      <c r="P12428" s="28"/>
      <c r="Q12428" s="28"/>
      <c r="R12428" s="28"/>
    </row>
    <row r="12429" spans="2:18">
      <c r="B12429" s="28"/>
      <c r="C12429" s="28"/>
      <c r="D12429" s="28"/>
      <c r="E12429" s="28"/>
      <c r="F12429" s="28"/>
      <c r="G12429" s="28"/>
      <c r="H12429" s="28"/>
      <c r="I12429" s="28"/>
      <c r="J12429" s="28"/>
      <c r="K12429" s="28"/>
      <c r="L12429" s="28"/>
      <c r="M12429" s="28"/>
      <c r="N12429" s="28"/>
      <c r="O12429" s="28"/>
      <c r="P12429" s="28"/>
      <c r="Q12429" s="28"/>
      <c r="R12429" s="28"/>
    </row>
    <row r="12430" spans="2:18">
      <c r="B12430" s="28"/>
      <c r="C12430" s="28"/>
      <c r="D12430" s="28"/>
      <c r="E12430" s="28"/>
      <c r="F12430" s="28"/>
      <c r="G12430" s="28"/>
      <c r="H12430" s="28"/>
      <c r="I12430" s="28"/>
      <c r="J12430" s="28"/>
      <c r="K12430" s="28"/>
      <c r="L12430" s="28"/>
      <c r="M12430" s="28"/>
      <c r="N12430" s="28"/>
      <c r="O12430" s="28"/>
      <c r="P12430" s="28"/>
      <c r="Q12430" s="28"/>
      <c r="R12430" s="28"/>
    </row>
    <row r="12431" spans="2:18">
      <c r="B12431" s="28"/>
      <c r="C12431" s="28"/>
      <c r="D12431" s="28"/>
      <c r="E12431" s="28"/>
      <c r="F12431" s="28"/>
      <c r="G12431" s="28"/>
      <c r="H12431" s="28"/>
      <c r="I12431" s="28"/>
      <c r="J12431" s="28"/>
      <c r="K12431" s="28"/>
      <c r="L12431" s="28"/>
      <c r="M12431" s="28"/>
      <c r="N12431" s="28"/>
      <c r="O12431" s="28"/>
      <c r="P12431" s="28"/>
      <c r="Q12431" s="28"/>
      <c r="R12431" s="28"/>
    </row>
    <row r="12432" spans="2:18">
      <c r="B12432" s="28"/>
      <c r="C12432" s="28"/>
      <c r="D12432" s="28"/>
      <c r="E12432" s="28"/>
      <c r="F12432" s="28"/>
      <c r="G12432" s="28"/>
      <c r="H12432" s="28"/>
      <c r="I12432" s="28"/>
      <c r="J12432" s="28"/>
      <c r="K12432" s="28"/>
      <c r="L12432" s="28"/>
      <c r="M12432" s="28"/>
      <c r="N12432" s="28"/>
      <c r="O12432" s="28"/>
      <c r="P12432" s="28"/>
      <c r="Q12432" s="28"/>
      <c r="R12432" s="28"/>
    </row>
    <row r="12433" spans="2:18">
      <c r="B12433" s="28"/>
      <c r="C12433" s="28"/>
      <c r="D12433" s="28"/>
      <c r="E12433" s="28"/>
      <c r="F12433" s="28"/>
      <c r="G12433" s="28"/>
      <c r="H12433" s="28"/>
      <c r="I12433" s="28"/>
      <c r="J12433" s="28"/>
      <c r="K12433" s="28"/>
      <c r="L12433" s="28"/>
      <c r="M12433" s="28"/>
      <c r="N12433" s="28"/>
      <c r="O12433" s="28"/>
      <c r="P12433" s="28"/>
      <c r="Q12433" s="28"/>
      <c r="R12433" s="28"/>
    </row>
    <row r="12434" spans="2:18">
      <c r="B12434" s="28"/>
      <c r="C12434" s="28"/>
      <c r="D12434" s="28"/>
      <c r="E12434" s="28"/>
      <c r="F12434" s="28"/>
      <c r="G12434" s="28"/>
      <c r="H12434" s="28"/>
      <c r="I12434" s="28"/>
      <c r="J12434" s="28"/>
      <c r="K12434" s="28"/>
      <c r="L12434" s="28"/>
      <c r="M12434" s="28"/>
      <c r="N12434" s="28"/>
      <c r="O12434" s="28"/>
      <c r="P12434" s="28"/>
      <c r="Q12434" s="28"/>
      <c r="R12434" s="28"/>
    </row>
    <row r="12435" spans="2:18">
      <c r="B12435" s="28"/>
      <c r="C12435" s="28"/>
      <c r="D12435" s="28"/>
      <c r="E12435" s="28"/>
      <c r="F12435" s="28"/>
      <c r="G12435" s="28"/>
      <c r="H12435" s="28"/>
      <c r="I12435" s="28"/>
      <c r="J12435" s="28"/>
      <c r="K12435" s="28"/>
      <c r="L12435" s="28"/>
      <c r="M12435" s="28"/>
      <c r="N12435" s="28"/>
      <c r="O12435" s="28"/>
      <c r="P12435" s="28"/>
      <c r="Q12435" s="28"/>
      <c r="R12435" s="28"/>
    </row>
    <row r="12436" spans="2:18">
      <c r="B12436" s="28"/>
      <c r="C12436" s="28"/>
      <c r="D12436" s="28"/>
      <c r="E12436" s="28"/>
      <c r="F12436" s="28"/>
      <c r="G12436" s="28"/>
      <c r="H12436" s="28"/>
      <c r="I12436" s="28"/>
      <c r="J12436" s="28"/>
      <c r="K12436" s="28"/>
      <c r="L12436" s="28"/>
      <c r="M12436" s="28"/>
      <c r="N12436" s="28"/>
      <c r="O12436" s="28"/>
      <c r="P12436" s="28"/>
      <c r="Q12436" s="28"/>
      <c r="R12436" s="28"/>
    </row>
    <row r="12437" spans="2:18">
      <c r="B12437" s="28"/>
      <c r="C12437" s="28"/>
      <c r="D12437" s="28"/>
      <c r="E12437" s="28"/>
      <c r="F12437" s="28"/>
      <c r="G12437" s="28"/>
      <c r="H12437" s="28"/>
      <c r="I12437" s="28"/>
      <c r="J12437" s="28"/>
      <c r="K12437" s="28"/>
      <c r="L12437" s="28"/>
      <c r="M12437" s="28"/>
      <c r="N12437" s="28"/>
      <c r="O12437" s="28"/>
      <c r="P12437" s="28"/>
      <c r="Q12437" s="28"/>
      <c r="R12437" s="28"/>
    </row>
    <row r="12438" spans="2:18">
      <c r="B12438" s="28"/>
      <c r="C12438" s="28"/>
      <c r="D12438" s="28"/>
      <c r="E12438" s="28"/>
      <c r="F12438" s="28"/>
      <c r="G12438" s="28"/>
      <c r="H12438" s="28"/>
      <c r="I12438" s="28"/>
      <c r="J12438" s="28"/>
      <c r="K12438" s="28"/>
      <c r="L12438" s="28"/>
      <c r="M12438" s="28"/>
      <c r="N12438" s="28"/>
      <c r="O12438" s="28"/>
      <c r="P12438" s="28"/>
      <c r="Q12438" s="28"/>
      <c r="R12438" s="28"/>
    </row>
    <row r="12439" spans="2:18">
      <c r="B12439" s="28"/>
      <c r="C12439" s="28"/>
      <c r="D12439" s="28"/>
      <c r="E12439" s="28"/>
      <c r="F12439" s="28"/>
      <c r="G12439" s="28"/>
      <c r="H12439" s="28"/>
      <c r="I12439" s="28"/>
      <c r="J12439" s="28"/>
      <c r="K12439" s="28"/>
      <c r="L12439" s="28"/>
      <c r="M12439" s="28"/>
      <c r="N12439" s="28"/>
      <c r="O12439" s="28"/>
      <c r="P12439" s="28"/>
      <c r="Q12439" s="28"/>
      <c r="R12439" s="28"/>
    </row>
    <row r="12440" spans="2:18">
      <c r="B12440" s="28"/>
      <c r="C12440" s="28"/>
      <c r="D12440" s="28"/>
      <c r="E12440" s="28"/>
      <c r="F12440" s="28"/>
      <c r="G12440" s="28"/>
      <c r="H12440" s="28"/>
      <c r="I12440" s="28"/>
      <c r="J12440" s="28"/>
      <c r="K12440" s="28"/>
      <c r="L12440" s="28"/>
      <c r="M12440" s="28"/>
      <c r="N12440" s="28"/>
      <c r="O12440" s="28"/>
      <c r="P12440" s="28"/>
      <c r="Q12440" s="28"/>
      <c r="R12440" s="28"/>
    </row>
    <row r="12441" spans="2:18">
      <c r="B12441" s="28"/>
      <c r="C12441" s="28"/>
      <c r="D12441" s="28"/>
      <c r="E12441" s="28"/>
      <c r="F12441" s="28"/>
      <c r="G12441" s="28"/>
      <c r="H12441" s="28"/>
      <c r="I12441" s="28"/>
      <c r="J12441" s="28"/>
      <c r="K12441" s="28"/>
      <c r="L12441" s="28"/>
      <c r="M12441" s="28"/>
      <c r="N12441" s="28"/>
      <c r="O12441" s="28"/>
      <c r="P12441" s="28"/>
      <c r="Q12441" s="28"/>
      <c r="R12441" s="28"/>
    </row>
    <row r="12442" spans="2:18">
      <c r="B12442" s="28"/>
      <c r="C12442" s="28"/>
      <c r="D12442" s="28"/>
      <c r="E12442" s="28"/>
      <c r="F12442" s="28"/>
      <c r="G12442" s="28"/>
      <c r="H12442" s="28"/>
      <c r="I12442" s="28"/>
      <c r="J12442" s="28"/>
      <c r="K12442" s="28"/>
      <c r="L12442" s="28"/>
      <c r="M12442" s="28"/>
      <c r="N12442" s="28"/>
      <c r="O12442" s="28"/>
      <c r="P12442" s="28"/>
      <c r="Q12442" s="28"/>
      <c r="R12442" s="28"/>
    </row>
    <row r="12443" spans="2:18">
      <c r="B12443" s="28"/>
      <c r="C12443" s="28"/>
      <c r="D12443" s="28"/>
      <c r="E12443" s="28"/>
      <c r="F12443" s="28"/>
      <c r="G12443" s="28"/>
      <c r="H12443" s="28"/>
      <c r="I12443" s="28"/>
      <c r="J12443" s="28"/>
      <c r="K12443" s="28"/>
      <c r="L12443" s="28"/>
      <c r="M12443" s="28"/>
      <c r="N12443" s="28"/>
      <c r="O12443" s="28"/>
      <c r="P12443" s="28"/>
      <c r="Q12443" s="28"/>
      <c r="R12443" s="28"/>
    </row>
    <row r="12444" spans="2:18">
      <c r="B12444" s="28"/>
      <c r="C12444" s="28"/>
      <c r="D12444" s="28"/>
      <c r="E12444" s="28"/>
      <c r="F12444" s="28"/>
      <c r="G12444" s="28"/>
      <c r="H12444" s="28"/>
      <c r="I12444" s="28"/>
      <c r="J12444" s="28"/>
      <c r="K12444" s="28"/>
      <c r="L12444" s="28"/>
      <c r="M12444" s="28"/>
      <c r="N12444" s="28"/>
      <c r="O12444" s="28"/>
      <c r="P12444" s="28"/>
      <c r="Q12444" s="28"/>
      <c r="R12444" s="28"/>
    </row>
    <row r="12445" spans="2:18">
      <c r="B12445" s="28"/>
      <c r="C12445" s="28"/>
      <c r="D12445" s="28"/>
      <c r="E12445" s="28"/>
      <c r="F12445" s="28"/>
      <c r="G12445" s="28"/>
      <c r="H12445" s="28"/>
      <c r="I12445" s="28"/>
      <c r="J12445" s="28"/>
      <c r="K12445" s="28"/>
      <c r="L12445" s="28"/>
      <c r="M12445" s="28"/>
      <c r="N12445" s="28"/>
      <c r="O12445" s="28"/>
      <c r="P12445" s="28"/>
      <c r="Q12445" s="28"/>
      <c r="R12445" s="28"/>
    </row>
    <row r="12446" spans="2:18">
      <c r="B12446" s="28"/>
      <c r="C12446" s="28"/>
      <c r="D12446" s="28"/>
      <c r="E12446" s="28"/>
      <c r="F12446" s="28"/>
      <c r="G12446" s="28"/>
      <c r="H12446" s="28"/>
      <c r="I12446" s="28"/>
      <c r="J12446" s="28"/>
      <c r="K12446" s="28"/>
      <c r="L12446" s="28"/>
      <c r="M12446" s="28"/>
      <c r="N12446" s="28"/>
      <c r="O12446" s="28"/>
      <c r="P12446" s="28"/>
      <c r="Q12446" s="28"/>
      <c r="R12446" s="28"/>
    </row>
    <row r="12447" spans="2:18">
      <c r="B12447" s="28"/>
      <c r="C12447" s="28"/>
      <c r="D12447" s="28"/>
      <c r="E12447" s="28"/>
      <c r="F12447" s="28"/>
      <c r="G12447" s="28"/>
      <c r="H12447" s="28"/>
      <c r="I12447" s="28"/>
      <c r="J12447" s="28"/>
      <c r="K12447" s="28"/>
      <c r="L12447" s="28"/>
      <c r="M12447" s="28"/>
      <c r="N12447" s="28"/>
      <c r="O12447" s="28"/>
      <c r="P12447" s="28"/>
      <c r="Q12447" s="28"/>
      <c r="R12447" s="28"/>
    </row>
    <row r="12448" spans="2:18">
      <c r="B12448" s="28"/>
      <c r="C12448" s="28"/>
      <c r="D12448" s="28"/>
      <c r="E12448" s="28"/>
      <c r="F12448" s="28"/>
      <c r="G12448" s="28"/>
      <c r="H12448" s="28"/>
      <c r="I12448" s="28"/>
      <c r="J12448" s="28"/>
      <c r="K12448" s="28"/>
      <c r="L12448" s="28"/>
      <c r="M12448" s="28"/>
      <c r="N12448" s="28"/>
      <c r="O12448" s="28"/>
      <c r="P12448" s="28"/>
      <c r="Q12448" s="28"/>
      <c r="R12448" s="28"/>
    </row>
    <row r="12449" spans="2:18">
      <c r="B12449" s="28"/>
      <c r="C12449" s="28"/>
      <c r="D12449" s="28"/>
      <c r="E12449" s="28"/>
      <c r="F12449" s="28"/>
      <c r="G12449" s="28"/>
      <c r="H12449" s="28"/>
      <c r="I12449" s="28"/>
      <c r="J12449" s="28"/>
      <c r="K12449" s="28"/>
      <c r="L12449" s="28"/>
      <c r="M12449" s="28"/>
      <c r="N12449" s="28"/>
      <c r="O12449" s="28"/>
      <c r="P12449" s="28"/>
      <c r="Q12449" s="28"/>
      <c r="R12449" s="28"/>
    </row>
    <row r="12450" spans="2:18">
      <c r="B12450" s="28"/>
      <c r="C12450" s="28"/>
      <c r="D12450" s="28"/>
      <c r="E12450" s="28"/>
      <c r="F12450" s="28"/>
      <c r="G12450" s="28"/>
      <c r="H12450" s="28"/>
      <c r="I12450" s="28"/>
      <c r="J12450" s="28"/>
      <c r="K12450" s="28"/>
      <c r="L12450" s="28"/>
      <c r="M12450" s="28"/>
      <c r="N12450" s="28"/>
      <c r="O12450" s="28"/>
      <c r="P12450" s="28"/>
      <c r="Q12450" s="28"/>
      <c r="R12450" s="28"/>
    </row>
    <row r="12451" spans="2:18">
      <c r="B12451" s="28"/>
      <c r="C12451" s="28"/>
      <c r="D12451" s="28"/>
      <c r="E12451" s="28"/>
      <c r="F12451" s="28"/>
      <c r="G12451" s="28"/>
      <c r="H12451" s="28"/>
      <c r="I12451" s="28"/>
      <c r="J12451" s="28"/>
      <c r="K12451" s="28"/>
      <c r="L12451" s="28"/>
      <c r="M12451" s="28"/>
      <c r="N12451" s="28"/>
      <c r="O12451" s="28"/>
      <c r="P12451" s="28"/>
      <c r="Q12451" s="28"/>
      <c r="R12451" s="28"/>
    </row>
    <row r="12452" spans="2:18">
      <c r="B12452" s="28"/>
      <c r="C12452" s="28"/>
      <c r="D12452" s="28"/>
      <c r="E12452" s="28"/>
      <c r="F12452" s="28"/>
      <c r="G12452" s="28"/>
      <c r="H12452" s="28"/>
      <c r="I12452" s="28"/>
      <c r="J12452" s="28"/>
      <c r="K12452" s="28"/>
      <c r="L12452" s="28"/>
      <c r="M12452" s="28"/>
      <c r="N12452" s="28"/>
      <c r="O12452" s="28"/>
      <c r="P12452" s="28"/>
      <c r="Q12452" s="28"/>
      <c r="R12452" s="28"/>
    </row>
    <row r="12453" spans="2:18">
      <c r="B12453" s="28"/>
      <c r="C12453" s="28"/>
      <c r="D12453" s="28"/>
      <c r="E12453" s="28"/>
      <c r="F12453" s="28"/>
      <c r="G12453" s="28"/>
      <c r="H12453" s="28"/>
      <c r="I12453" s="28"/>
      <c r="J12453" s="28"/>
      <c r="K12453" s="28"/>
      <c r="L12453" s="28"/>
      <c r="M12453" s="28"/>
      <c r="N12453" s="28"/>
      <c r="O12453" s="28"/>
      <c r="P12453" s="28"/>
      <c r="Q12453" s="28"/>
      <c r="R12453" s="28"/>
    </row>
    <row r="12454" spans="2:18">
      <c r="B12454" s="28"/>
      <c r="C12454" s="28"/>
      <c r="D12454" s="28"/>
      <c r="E12454" s="28"/>
      <c r="F12454" s="28"/>
      <c r="G12454" s="28"/>
      <c r="H12454" s="28"/>
      <c r="I12454" s="28"/>
      <c r="J12454" s="28"/>
      <c r="K12454" s="28"/>
      <c r="L12454" s="28"/>
      <c r="M12454" s="28"/>
      <c r="N12454" s="28"/>
      <c r="O12454" s="28"/>
      <c r="P12454" s="28"/>
      <c r="Q12454" s="28"/>
      <c r="R12454" s="28"/>
    </row>
    <row r="12455" spans="2:18">
      <c r="B12455" s="28"/>
      <c r="C12455" s="28"/>
      <c r="D12455" s="28"/>
      <c r="E12455" s="28"/>
      <c r="F12455" s="28"/>
      <c r="G12455" s="28"/>
      <c r="H12455" s="28"/>
      <c r="I12455" s="28"/>
      <c r="J12455" s="28"/>
      <c r="K12455" s="28"/>
      <c r="L12455" s="28"/>
      <c r="M12455" s="28"/>
      <c r="N12455" s="28"/>
      <c r="O12455" s="28"/>
      <c r="P12455" s="28"/>
      <c r="Q12455" s="28"/>
      <c r="R12455" s="28"/>
    </row>
    <row r="12456" spans="2:18">
      <c r="B12456" s="28"/>
      <c r="C12456" s="28"/>
      <c r="D12456" s="28"/>
      <c r="E12456" s="28"/>
      <c r="F12456" s="28"/>
      <c r="G12456" s="28"/>
      <c r="H12456" s="28"/>
      <c r="I12456" s="28"/>
      <c r="J12456" s="28"/>
      <c r="K12456" s="28"/>
      <c r="L12456" s="28"/>
      <c r="M12456" s="28"/>
      <c r="N12456" s="28"/>
      <c r="O12456" s="28"/>
      <c r="P12456" s="28"/>
      <c r="Q12456" s="28"/>
      <c r="R12456" s="28"/>
    </row>
    <row r="12457" spans="2:18">
      <c r="B12457" s="28"/>
      <c r="C12457" s="28"/>
      <c r="D12457" s="28"/>
      <c r="E12457" s="28"/>
      <c r="F12457" s="28"/>
      <c r="G12457" s="28"/>
      <c r="H12457" s="28"/>
      <c r="I12457" s="28"/>
      <c r="J12457" s="28"/>
      <c r="K12457" s="28"/>
      <c r="L12457" s="28"/>
      <c r="M12457" s="28"/>
      <c r="N12457" s="28"/>
      <c r="O12457" s="28"/>
      <c r="P12457" s="28"/>
      <c r="Q12457" s="28"/>
      <c r="R12457" s="28"/>
    </row>
    <row r="12458" spans="2:18">
      <c r="B12458" s="28"/>
      <c r="C12458" s="28"/>
      <c r="D12458" s="28"/>
      <c r="E12458" s="28"/>
      <c r="F12458" s="28"/>
      <c r="G12458" s="28"/>
      <c r="H12458" s="28"/>
      <c r="I12458" s="28"/>
      <c r="J12458" s="28"/>
      <c r="K12458" s="28"/>
      <c r="L12458" s="28"/>
      <c r="M12458" s="28"/>
      <c r="N12458" s="28"/>
      <c r="O12458" s="28"/>
      <c r="P12458" s="28"/>
      <c r="Q12458" s="28"/>
      <c r="R12458" s="28"/>
    </row>
    <row r="12459" spans="2:18">
      <c r="B12459" s="28"/>
      <c r="C12459" s="28"/>
      <c r="D12459" s="28"/>
      <c r="E12459" s="28"/>
      <c r="F12459" s="28"/>
      <c r="G12459" s="28"/>
      <c r="H12459" s="28"/>
      <c r="I12459" s="28"/>
      <c r="J12459" s="28"/>
      <c r="K12459" s="28"/>
      <c r="L12459" s="28"/>
      <c r="M12459" s="28"/>
      <c r="N12459" s="28"/>
      <c r="O12459" s="28"/>
      <c r="P12459" s="28"/>
      <c r="Q12459" s="28"/>
      <c r="R12459" s="28"/>
    </row>
    <row r="12460" spans="2:18">
      <c r="B12460" s="28"/>
      <c r="C12460" s="28"/>
      <c r="D12460" s="28"/>
      <c r="E12460" s="28"/>
      <c r="F12460" s="28"/>
      <c r="G12460" s="28"/>
      <c r="H12460" s="28"/>
      <c r="I12460" s="28"/>
      <c r="J12460" s="28"/>
      <c r="K12460" s="28"/>
      <c r="L12460" s="28"/>
      <c r="M12460" s="28"/>
      <c r="N12460" s="28"/>
      <c r="O12460" s="28"/>
      <c r="P12460" s="28"/>
      <c r="Q12460" s="28"/>
      <c r="R12460" s="28"/>
    </row>
    <row r="12461" spans="2:18">
      <c r="B12461" s="28"/>
      <c r="C12461" s="28"/>
      <c r="D12461" s="28"/>
      <c r="E12461" s="28"/>
      <c r="F12461" s="28"/>
      <c r="G12461" s="28"/>
      <c r="H12461" s="28"/>
      <c r="I12461" s="28"/>
      <c r="J12461" s="28"/>
      <c r="K12461" s="28"/>
      <c r="L12461" s="28"/>
      <c r="M12461" s="28"/>
      <c r="N12461" s="28"/>
      <c r="O12461" s="28"/>
      <c r="P12461" s="28"/>
      <c r="Q12461" s="28"/>
      <c r="R12461" s="28"/>
    </row>
    <row r="12462" spans="2:18">
      <c r="B12462" s="28"/>
      <c r="C12462" s="28"/>
      <c r="D12462" s="28"/>
      <c r="E12462" s="28"/>
      <c r="F12462" s="28"/>
      <c r="G12462" s="28"/>
      <c r="H12462" s="28"/>
      <c r="I12462" s="28"/>
      <c r="J12462" s="28"/>
      <c r="K12462" s="28"/>
      <c r="L12462" s="28"/>
      <c r="M12462" s="28"/>
      <c r="N12462" s="28"/>
      <c r="O12462" s="28"/>
      <c r="P12462" s="28"/>
      <c r="Q12462" s="28"/>
      <c r="R12462" s="28"/>
    </row>
    <row r="12463" spans="2:18">
      <c r="B12463" s="28"/>
      <c r="C12463" s="28"/>
      <c r="D12463" s="28"/>
      <c r="E12463" s="28"/>
      <c r="F12463" s="28"/>
      <c r="G12463" s="28"/>
      <c r="H12463" s="28"/>
      <c r="I12463" s="28"/>
      <c r="J12463" s="28"/>
      <c r="K12463" s="28"/>
      <c r="L12463" s="28"/>
      <c r="M12463" s="28"/>
      <c r="N12463" s="28"/>
      <c r="O12463" s="28"/>
      <c r="P12463" s="28"/>
      <c r="Q12463" s="28"/>
      <c r="R12463" s="28"/>
    </row>
    <row r="12464" spans="2:18">
      <c r="B12464" s="28"/>
      <c r="C12464" s="28"/>
      <c r="D12464" s="28"/>
      <c r="E12464" s="28"/>
      <c r="F12464" s="28"/>
      <c r="G12464" s="28"/>
      <c r="H12464" s="28"/>
      <c r="I12464" s="28"/>
      <c r="J12464" s="28"/>
      <c r="K12464" s="28"/>
      <c r="L12464" s="28"/>
      <c r="M12464" s="28"/>
      <c r="N12464" s="28"/>
      <c r="O12464" s="28"/>
      <c r="P12464" s="28"/>
      <c r="Q12464" s="28"/>
      <c r="R12464" s="28"/>
    </row>
    <row r="12465" spans="2:18">
      <c r="B12465" s="28"/>
      <c r="C12465" s="28"/>
      <c r="D12465" s="28"/>
      <c r="E12465" s="28"/>
      <c r="F12465" s="28"/>
      <c r="G12465" s="28"/>
      <c r="H12465" s="28"/>
      <c r="I12465" s="28"/>
      <c r="J12465" s="28"/>
      <c r="K12465" s="28"/>
      <c r="L12465" s="28"/>
      <c r="M12465" s="28"/>
      <c r="N12465" s="28"/>
      <c r="O12465" s="28"/>
      <c r="P12465" s="28"/>
      <c r="Q12465" s="28"/>
      <c r="R12465" s="28"/>
    </row>
    <row r="12466" spans="2:18">
      <c r="B12466" s="28"/>
      <c r="C12466" s="28"/>
      <c r="D12466" s="28"/>
      <c r="E12466" s="28"/>
      <c r="F12466" s="28"/>
      <c r="G12466" s="28"/>
      <c r="H12466" s="28"/>
      <c r="I12466" s="28"/>
      <c r="J12466" s="28"/>
      <c r="K12466" s="28"/>
      <c r="L12466" s="28"/>
      <c r="M12466" s="28"/>
      <c r="N12466" s="28"/>
      <c r="O12466" s="28"/>
      <c r="P12466" s="28"/>
      <c r="Q12466" s="28"/>
      <c r="R12466" s="28"/>
    </row>
    <row r="12467" spans="2:18">
      <c r="B12467" s="28"/>
      <c r="C12467" s="28"/>
      <c r="D12467" s="28"/>
      <c r="E12467" s="28"/>
      <c r="F12467" s="28"/>
      <c r="G12467" s="28"/>
      <c r="H12467" s="28"/>
      <c r="I12467" s="28"/>
      <c r="J12467" s="28"/>
      <c r="K12467" s="28"/>
      <c r="L12467" s="28"/>
      <c r="M12467" s="28"/>
      <c r="N12467" s="28"/>
      <c r="O12467" s="28"/>
      <c r="P12467" s="28"/>
      <c r="Q12467" s="28"/>
      <c r="R12467" s="28"/>
    </row>
    <row r="12468" spans="2:18">
      <c r="B12468" s="28"/>
      <c r="C12468" s="28"/>
      <c r="D12468" s="28"/>
      <c r="E12468" s="28"/>
      <c r="F12468" s="28"/>
      <c r="G12468" s="28"/>
      <c r="H12468" s="28"/>
      <c r="I12468" s="28"/>
      <c r="J12468" s="28"/>
      <c r="K12468" s="28"/>
      <c r="L12468" s="28"/>
      <c r="M12468" s="28"/>
      <c r="N12468" s="28"/>
      <c r="O12468" s="28"/>
      <c r="P12468" s="28"/>
      <c r="Q12468" s="28"/>
      <c r="R12468" s="28"/>
    </row>
    <row r="12469" spans="2:18">
      <c r="B12469" s="28"/>
      <c r="C12469" s="28"/>
      <c r="D12469" s="28"/>
      <c r="E12469" s="28"/>
      <c r="F12469" s="28"/>
      <c r="G12469" s="28"/>
      <c r="H12469" s="28"/>
      <c r="I12469" s="28"/>
      <c r="J12469" s="28"/>
      <c r="K12469" s="28"/>
      <c r="L12469" s="28"/>
      <c r="M12469" s="28"/>
      <c r="N12469" s="28"/>
      <c r="O12469" s="28"/>
      <c r="P12469" s="28"/>
      <c r="Q12469" s="28"/>
      <c r="R12469" s="28"/>
    </row>
    <row r="12470" spans="2:18">
      <c r="B12470" s="28"/>
      <c r="C12470" s="28"/>
      <c r="D12470" s="28"/>
      <c r="E12470" s="28"/>
      <c r="F12470" s="28"/>
      <c r="G12470" s="28"/>
      <c r="H12470" s="28"/>
      <c r="I12470" s="28"/>
      <c r="J12470" s="28"/>
      <c r="K12470" s="28"/>
      <c r="L12470" s="28"/>
      <c r="M12470" s="28"/>
      <c r="N12470" s="28"/>
      <c r="O12470" s="28"/>
      <c r="P12470" s="28"/>
      <c r="Q12470" s="28"/>
      <c r="R12470" s="28"/>
    </row>
    <row r="12471" spans="2:18">
      <c r="B12471" s="28"/>
      <c r="C12471" s="28"/>
      <c r="D12471" s="28"/>
      <c r="E12471" s="28"/>
      <c r="F12471" s="28"/>
      <c r="G12471" s="28"/>
      <c r="H12471" s="28"/>
      <c r="I12471" s="28"/>
      <c r="J12471" s="28"/>
      <c r="K12471" s="28"/>
      <c r="L12471" s="28"/>
      <c r="M12471" s="28"/>
      <c r="N12471" s="28"/>
      <c r="O12471" s="28"/>
      <c r="P12471" s="28"/>
      <c r="Q12471" s="28"/>
      <c r="R12471" s="28"/>
    </row>
    <row r="12472" spans="2:18">
      <c r="B12472" s="28"/>
      <c r="C12472" s="28"/>
      <c r="D12472" s="28"/>
      <c r="E12472" s="28"/>
      <c r="F12472" s="28"/>
      <c r="G12472" s="28"/>
      <c r="H12472" s="28"/>
      <c r="I12472" s="28"/>
      <c r="J12472" s="28"/>
      <c r="K12472" s="28"/>
      <c r="L12472" s="28"/>
      <c r="M12472" s="28"/>
      <c r="N12472" s="28"/>
      <c r="O12472" s="28"/>
      <c r="P12472" s="28"/>
      <c r="Q12472" s="28"/>
      <c r="R12472" s="28"/>
    </row>
    <row r="12473" spans="2:18">
      <c r="B12473" s="28"/>
      <c r="C12473" s="28"/>
      <c r="D12473" s="28"/>
      <c r="E12473" s="28"/>
      <c r="F12473" s="28"/>
      <c r="G12473" s="28"/>
      <c r="H12473" s="28"/>
      <c r="I12473" s="28"/>
      <c r="J12473" s="28"/>
      <c r="K12473" s="28"/>
      <c r="L12473" s="28"/>
      <c r="M12473" s="28"/>
      <c r="N12473" s="28"/>
      <c r="O12473" s="28"/>
      <c r="P12473" s="28"/>
      <c r="Q12473" s="28"/>
      <c r="R12473" s="28"/>
    </row>
    <row r="12474" spans="2:18">
      <c r="B12474" s="28"/>
      <c r="C12474" s="28"/>
      <c r="D12474" s="28"/>
      <c r="E12474" s="28"/>
      <c r="F12474" s="28"/>
      <c r="G12474" s="28"/>
      <c r="H12474" s="28"/>
      <c r="I12474" s="28"/>
      <c r="J12474" s="28"/>
      <c r="K12474" s="28"/>
      <c r="L12474" s="28"/>
      <c r="M12474" s="28"/>
      <c r="N12474" s="28"/>
      <c r="O12474" s="28"/>
      <c r="P12474" s="28"/>
      <c r="Q12474" s="28"/>
      <c r="R12474" s="28"/>
    </row>
    <row r="12475" spans="2:18">
      <c r="B12475" s="28"/>
      <c r="C12475" s="28"/>
      <c r="D12475" s="28"/>
      <c r="E12475" s="28"/>
      <c r="F12475" s="28"/>
      <c r="G12475" s="28"/>
      <c r="H12475" s="28"/>
      <c r="I12475" s="28"/>
      <c r="J12475" s="28"/>
      <c r="K12475" s="28"/>
      <c r="L12475" s="28"/>
      <c r="M12475" s="28"/>
      <c r="N12475" s="28"/>
      <c r="O12475" s="28"/>
      <c r="P12475" s="28"/>
      <c r="Q12475" s="28"/>
      <c r="R12475" s="28"/>
    </row>
    <row r="12476" spans="2:18">
      <c r="B12476" s="28"/>
      <c r="C12476" s="28"/>
      <c r="D12476" s="28"/>
      <c r="E12476" s="28"/>
      <c r="F12476" s="28"/>
      <c r="G12476" s="28"/>
      <c r="H12476" s="28"/>
      <c r="I12476" s="28"/>
      <c r="J12476" s="28"/>
      <c r="K12476" s="28"/>
      <c r="L12476" s="28"/>
      <c r="M12476" s="28"/>
      <c r="N12476" s="28"/>
      <c r="O12476" s="28"/>
      <c r="P12476" s="28"/>
      <c r="Q12476" s="28"/>
      <c r="R12476" s="28"/>
    </row>
    <row r="12477" spans="2:18">
      <c r="B12477" s="28"/>
      <c r="C12477" s="28"/>
      <c r="D12477" s="28"/>
      <c r="E12477" s="28"/>
      <c r="F12477" s="28"/>
      <c r="G12477" s="28"/>
      <c r="H12477" s="28"/>
      <c r="I12477" s="28"/>
      <c r="J12477" s="28"/>
      <c r="K12477" s="28"/>
      <c r="L12477" s="28"/>
      <c r="M12477" s="28"/>
      <c r="N12477" s="28"/>
      <c r="O12477" s="28"/>
      <c r="P12477" s="28"/>
      <c r="Q12477" s="28"/>
      <c r="R12477" s="28"/>
    </row>
    <row r="12478" spans="2:18">
      <c r="B12478" s="28"/>
      <c r="C12478" s="28"/>
      <c r="D12478" s="28"/>
      <c r="E12478" s="28"/>
      <c r="F12478" s="28"/>
      <c r="G12478" s="28"/>
      <c r="H12478" s="28"/>
      <c r="I12478" s="28"/>
      <c r="J12478" s="28"/>
      <c r="K12478" s="28"/>
      <c r="L12478" s="28"/>
      <c r="M12478" s="28"/>
      <c r="N12478" s="28"/>
      <c r="O12478" s="28"/>
      <c r="P12478" s="28"/>
      <c r="Q12478" s="28"/>
      <c r="R12478" s="28"/>
    </row>
    <row r="12479" spans="2:18">
      <c r="B12479" s="28"/>
      <c r="C12479" s="28"/>
      <c r="D12479" s="28"/>
      <c r="E12479" s="28"/>
      <c r="F12479" s="28"/>
      <c r="G12479" s="28"/>
      <c r="H12479" s="28"/>
      <c r="I12479" s="28"/>
      <c r="J12479" s="28"/>
      <c r="K12479" s="28"/>
      <c r="L12479" s="28"/>
      <c r="M12479" s="28"/>
      <c r="N12479" s="28"/>
      <c r="O12479" s="28"/>
      <c r="P12479" s="28"/>
      <c r="Q12479" s="28"/>
      <c r="R12479" s="28"/>
    </row>
    <row r="12480" spans="2:18">
      <c r="B12480" s="28"/>
      <c r="C12480" s="28"/>
      <c r="D12480" s="28"/>
      <c r="E12480" s="28"/>
      <c r="F12480" s="28"/>
      <c r="G12480" s="28"/>
      <c r="H12480" s="28"/>
      <c r="I12480" s="28"/>
      <c r="J12480" s="28"/>
      <c r="K12480" s="28"/>
      <c r="L12480" s="28"/>
      <c r="M12480" s="28"/>
      <c r="N12480" s="28"/>
      <c r="O12480" s="28"/>
      <c r="P12480" s="28"/>
      <c r="Q12480" s="28"/>
      <c r="R12480" s="28"/>
    </row>
    <row r="12481" spans="2:18">
      <c r="B12481" s="28"/>
      <c r="C12481" s="28"/>
      <c r="D12481" s="28"/>
      <c r="E12481" s="28"/>
      <c r="F12481" s="28"/>
      <c r="G12481" s="28"/>
      <c r="H12481" s="28"/>
      <c r="I12481" s="28"/>
      <c r="J12481" s="28"/>
      <c r="K12481" s="28"/>
      <c r="L12481" s="28"/>
      <c r="M12481" s="28"/>
      <c r="N12481" s="28"/>
      <c r="O12481" s="28"/>
      <c r="P12481" s="28"/>
      <c r="Q12481" s="28"/>
      <c r="R12481" s="28"/>
    </row>
    <row r="12482" spans="2:18">
      <c r="B12482" s="28"/>
      <c r="C12482" s="28"/>
      <c r="D12482" s="28"/>
      <c r="E12482" s="28"/>
      <c r="F12482" s="28"/>
      <c r="G12482" s="28"/>
      <c r="H12482" s="28"/>
      <c r="I12482" s="28"/>
      <c r="J12482" s="28"/>
      <c r="K12482" s="28"/>
      <c r="L12482" s="28"/>
      <c r="M12482" s="28"/>
      <c r="N12482" s="28"/>
      <c r="O12482" s="28"/>
      <c r="P12482" s="28"/>
      <c r="Q12482" s="28"/>
      <c r="R12482" s="28"/>
    </row>
    <row r="12483" spans="2:18">
      <c r="B12483" s="28"/>
      <c r="C12483" s="28"/>
      <c r="D12483" s="28"/>
      <c r="E12483" s="28"/>
      <c r="F12483" s="28"/>
      <c r="G12483" s="28"/>
      <c r="H12483" s="28"/>
      <c r="I12483" s="28"/>
      <c r="J12483" s="28"/>
      <c r="K12483" s="28"/>
      <c r="L12483" s="28"/>
      <c r="M12483" s="28"/>
      <c r="N12483" s="28"/>
      <c r="O12483" s="28"/>
      <c r="P12483" s="28"/>
      <c r="Q12483" s="28"/>
      <c r="R12483" s="28"/>
    </row>
    <row r="12484" spans="2:18">
      <c r="B12484" s="28"/>
      <c r="C12484" s="28"/>
      <c r="D12484" s="28"/>
      <c r="E12484" s="28"/>
      <c r="F12484" s="28"/>
      <c r="G12484" s="28"/>
      <c r="H12484" s="28"/>
      <c r="I12484" s="28"/>
      <c r="J12484" s="28"/>
      <c r="K12484" s="28"/>
      <c r="L12484" s="28"/>
      <c r="M12484" s="28"/>
      <c r="N12484" s="28"/>
      <c r="O12484" s="28"/>
      <c r="P12484" s="28"/>
      <c r="Q12484" s="28"/>
      <c r="R12484" s="28"/>
    </row>
    <row r="12485" spans="2:18">
      <c r="B12485" s="28"/>
      <c r="C12485" s="28"/>
      <c r="D12485" s="28"/>
      <c r="E12485" s="28"/>
      <c r="F12485" s="28"/>
      <c r="G12485" s="28"/>
      <c r="H12485" s="28"/>
      <c r="I12485" s="28"/>
      <c r="J12485" s="28"/>
      <c r="K12485" s="28"/>
      <c r="L12485" s="28"/>
      <c r="M12485" s="28"/>
      <c r="N12485" s="28"/>
      <c r="O12485" s="28"/>
      <c r="P12485" s="28"/>
      <c r="Q12485" s="28"/>
      <c r="R12485" s="28"/>
    </row>
    <row r="12486" spans="2:18">
      <c r="B12486" s="28"/>
      <c r="C12486" s="28"/>
      <c r="D12486" s="28"/>
      <c r="E12486" s="28"/>
      <c r="F12486" s="28"/>
      <c r="G12486" s="28"/>
      <c r="H12486" s="28"/>
      <c r="I12486" s="28"/>
      <c r="J12486" s="28"/>
      <c r="K12486" s="28"/>
      <c r="L12486" s="28"/>
      <c r="M12486" s="28"/>
      <c r="N12486" s="28"/>
      <c r="O12486" s="28"/>
      <c r="P12486" s="28"/>
      <c r="Q12486" s="28"/>
      <c r="R12486" s="28"/>
    </row>
    <row r="12487" spans="2:18">
      <c r="B12487" s="28"/>
      <c r="C12487" s="28"/>
      <c r="D12487" s="28"/>
      <c r="E12487" s="28"/>
      <c r="F12487" s="28"/>
      <c r="G12487" s="28"/>
      <c r="H12487" s="28"/>
      <c r="I12487" s="28"/>
      <c r="J12487" s="28"/>
      <c r="K12487" s="28"/>
      <c r="L12487" s="28"/>
      <c r="M12487" s="28"/>
      <c r="N12487" s="28"/>
      <c r="O12487" s="28"/>
      <c r="P12487" s="28"/>
      <c r="Q12487" s="28"/>
      <c r="R12487" s="28"/>
    </row>
    <row r="12488" spans="2:18">
      <c r="B12488" s="28"/>
      <c r="C12488" s="28"/>
      <c r="D12488" s="28"/>
      <c r="E12488" s="28"/>
      <c r="F12488" s="28"/>
      <c r="G12488" s="28"/>
      <c r="H12488" s="28"/>
      <c r="I12488" s="28"/>
      <c r="J12488" s="28"/>
      <c r="K12488" s="28"/>
      <c r="L12488" s="28"/>
      <c r="M12488" s="28"/>
      <c r="N12488" s="28"/>
      <c r="O12488" s="28"/>
      <c r="P12488" s="28"/>
      <c r="Q12488" s="28"/>
      <c r="R12488" s="28"/>
    </row>
    <row r="12489" spans="2:18">
      <c r="B12489" s="28"/>
      <c r="C12489" s="28"/>
      <c r="D12489" s="28"/>
      <c r="E12489" s="28"/>
      <c r="F12489" s="28"/>
      <c r="G12489" s="28"/>
      <c r="H12489" s="28"/>
      <c r="I12489" s="28"/>
      <c r="J12489" s="28"/>
      <c r="K12489" s="28"/>
      <c r="L12489" s="28"/>
      <c r="M12489" s="28"/>
      <c r="N12489" s="28"/>
      <c r="O12489" s="28"/>
      <c r="P12489" s="28"/>
      <c r="Q12489" s="28"/>
      <c r="R12489" s="28"/>
    </row>
    <row r="12490" spans="2:18">
      <c r="B12490" s="28"/>
      <c r="C12490" s="28"/>
      <c r="D12490" s="28"/>
      <c r="E12490" s="28"/>
      <c r="F12490" s="28"/>
      <c r="G12490" s="28"/>
      <c r="H12490" s="28"/>
      <c r="I12490" s="28"/>
      <c r="J12490" s="28"/>
      <c r="K12490" s="28"/>
      <c r="L12490" s="28"/>
      <c r="M12490" s="28"/>
      <c r="N12490" s="28"/>
      <c r="O12490" s="28"/>
      <c r="P12490" s="28"/>
      <c r="Q12490" s="28"/>
      <c r="R12490" s="28"/>
    </row>
    <row r="12491" spans="2:18">
      <c r="B12491" s="28"/>
      <c r="C12491" s="28"/>
      <c r="D12491" s="28"/>
      <c r="E12491" s="28"/>
      <c r="F12491" s="28"/>
      <c r="G12491" s="28"/>
      <c r="H12491" s="28"/>
      <c r="I12491" s="28"/>
      <c r="J12491" s="28"/>
      <c r="K12491" s="28"/>
      <c r="L12491" s="28"/>
      <c r="M12491" s="28"/>
      <c r="N12491" s="28"/>
      <c r="O12491" s="28"/>
      <c r="P12491" s="28"/>
      <c r="Q12491" s="28"/>
      <c r="R12491" s="28"/>
    </row>
    <row r="12492" spans="2:18">
      <c r="B12492" s="28"/>
      <c r="C12492" s="28"/>
      <c r="D12492" s="28"/>
      <c r="E12492" s="28"/>
      <c r="F12492" s="28"/>
      <c r="G12492" s="28"/>
      <c r="H12492" s="28"/>
      <c r="I12492" s="28"/>
      <c r="J12492" s="28"/>
      <c r="K12492" s="28"/>
      <c r="L12492" s="28"/>
      <c r="M12492" s="28"/>
      <c r="N12492" s="28"/>
      <c r="O12492" s="28"/>
      <c r="P12492" s="28"/>
      <c r="Q12492" s="28"/>
      <c r="R12492" s="28"/>
    </row>
    <row r="12493" spans="2:18">
      <c r="B12493" s="28"/>
      <c r="C12493" s="28"/>
      <c r="D12493" s="28"/>
      <c r="E12493" s="28"/>
      <c r="F12493" s="28"/>
      <c r="G12493" s="28"/>
      <c r="H12493" s="28"/>
      <c r="I12493" s="28"/>
      <c r="J12493" s="28"/>
      <c r="K12493" s="28"/>
      <c r="L12493" s="28"/>
      <c r="M12493" s="28"/>
      <c r="N12493" s="28"/>
      <c r="O12493" s="28"/>
      <c r="P12493" s="28"/>
      <c r="Q12493" s="28"/>
      <c r="R12493" s="28"/>
    </row>
    <row r="12494" spans="2:18">
      <c r="B12494" s="28"/>
      <c r="C12494" s="28"/>
      <c r="D12494" s="28"/>
      <c r="E12494" s="28"/>
      <c r="F12494" s="28"/>
      <c r="G12494" s="28"/>
      <c r="H12494" s="28"/>
      <c r="I12494" s="28"/>
      <c r="J12494" s="28"/>
      <c r="K12494" s="28"/>
      <c r="L12494" s="28"/>
      <c r="M12494" s="28"/>
      <c r="N12494" s="28"/>
      <c r="O12494" s="28"/>
      <c r="P12494" s="28"/>
      <c r="Q12494" s="28"/>
      <c r="R12494" s="28"/>
    </row>
    <row r="12495" spans="2:18">
      <c r="B12495" s="28"/>
      <c r="C12495" s="28"/>
      <c r="D12495" s="28"/>
      <c r="E12495" s="28"/>
      <c r="F12495" s="28"/>
      <c r="G12495" s="28"/>
      <c r="H12495" s="28"/>
      <c r="I12495" s="28"/>
      <c r="J12495" s="28"/>
      <c r="K12495" s="28"/>
      <c r="L12495" s="28"/>
      <c r="M12495" s="28"/>
      <c r="N12495" s="28"/>
      <c r="O12495" s="28"/>
      <c r="P12495" s="28"/>
      <c r="Q12495" s="28"/>
      <c r="R12495" s="28"/>
    </row>
    <row r="12496" spans="2:18">
      <c r="B12496" s="28"/>
      <c r="C12496" s="28"/>
      <c r="D12496" s="28"/>
      <c r="E12496" s="28"/>
      <c r="F12496" s="28"/>
      <c r="G12496" s="28"/>
      <c r="H12496" s="28"/>
      <c r="I12496" s="28"/>
      <c r="J12496" s="28"/>
      <c r="K12496" s="28"/>
      <c r="L12496" s="28"/>
      <c r="M12496" s="28"/>
      <c r="N12496" s="28"/>
      <c r="O12496" s="28"/>
      <c r="P12496" s="28"/>
      <c r="Q12496" s="28"/>
      <c r="R12496" s="28"/>
    </row>
    <row r="12497" spans="2:18">
      <c r="B12497" s="28"/>
      <c r="C12497" s="28"/>
      <c r="D12497" s="28"/>
      <c r="E12497" s="28"/>
      <c r="F12497" s="28"/>
      <c r="G12497" s="28"/>
      <c r="H12497" s="28"/>
      <c r="I12497" s="28"/>
      <c r="J12497" s="28"/>
      <c r="K12497" s="28"/>
      <c r="L12497" s="28"/>
      <c r="M12497" s="28"/>
      <c r="N12497" s="28"/>
      <c r="O12497" s="28"/>
      <c r="P12497" s="28"/>
      <c r="Q12497" s="28"/>
      <c r="R12497" s="28"/>
    </row>
    <row r="12498" spans="2:18">
      <c r="B12498" s="28"/>
      <c r="C12498" s="28"/>
      <c r="D12498" s="28"/>
      <c r="E12498" s="28"/>
      <c r="F12498" s="28"/>
      <c r="G12498" s="28"/>
      <c r="H12498" s="28"/>
      <c r="I12498" s="28"/>
      <c r="J12498" s="28"/>
      <c r="K12498" s="28"/>
      <c r="L12498" s="28"/>
      <c r="M12498" s="28"/>
      <c r="N12498" s="28"/>
      <c r="O12498" s="28"/>
      <c r="P12498" s="28"/>
      <c r="Q12498" s="28"/>
      <c r="R12498" s="28"/>
    </row>
    <row r="12499" spans="2:18">
      <c r="B12499" s="28"/>
      <c r="C12499" s="28"/>
      <c r="D12499" s="28"/>
      <c r="E12499" s="28"/>
      <c r="F12499" s="28"/>
      <c r="G12499" s="28"/>
      <c r="H12499" s="28"/>
      <c r="I12499" s="28"/>
      <c r="J12499" s="28"/>
      <c r="K12499" s="28"/>
      <c r="L12499" s="28"/>
      <c r="M12499" s="28"/>
      <c r="N12499" s="28"/>
      <c r="O12499" s="28"/>
      <c r="P12499" s="28"/>
      <c r="Q12499" s="28"/>
      <c r="R12499" s="28"/>
    </row>
    <row r="12500" spans="2:18">
      <c r="B12500" s="28"/>
      <c r="C12500" s="28"/>
      <c r="D12500" s="28"/>
      <c r="E12500" s="28"/>
      <c r="F12500" s="28"/>
      <c r="G12500" s="28"/>
      <c r="H12500" s="28"/>
      <c r="I12500" s="28"/>
      <c r="J12500" s="28"/>
      <c r="K12500" s="28"/>
      <c r="L12500" s="28"/>
      <c r="M12500" s="28"/>
      <c r="N12500" s="28"/>
      <c r="O12500" s="28"/>
      <c r="P12500" s="28"/>
      <c r="Q12500" s="28"/>
      <c r="R12500" s="28"/>
    </row>
    <row r="12501" spans="2:18">
      <c r="B12501" s="28"/>
      <c r="C12501" s="28"/>
      <c r="D12501" s="28"/>
      <c r="E12501" s="28"/>
      <c r="F12501" s="28"/>
      <c r="G12501" s="28"/>
      <c r="H12501" s="28"/>
      <c r="I12501" s="28"/>
      <c r="J12501" s="28"/>
      <c r="K12501" s="28"/>
      <c r="L12501" s="28"/>
      <c r="M12501" s="28"/>
      <c r="N12501" s="28"/>
      <c r="O12501" s="28"/>
      <c r="P12501" s="28"/>
      <c r="Q12501" s="28"/>
      <c r="R12501" s="28"/>
    </row>
    <row r="12502" spans="2:18">
      <c r="B12502" s="28"/>
      <c r="C12502" s="28"/>
      <c r="D12502" s="28"/>
      <c r="E12502" s="28"/>
      <c r="F12502" s="28"/>
      <c r="G12502" s="28"/>
      <c r="H12502" s="28"/>
      <c r="I12502" s="28"/>
      <c r="J12502" s="28"/>
      <c r="K12502" s="28"/>
      <c r="L12502" s="28"/>
      <c r="M12502" s="28"/>
      <c r="N12502" s="28"/>
      <c r="O12502" s="28"/>
      <c r="P12502" s="28"/>
      <c r="Q12502" s="28"/>
      <c r="R12502" s="28"/>
    </row>
    <row r="12503" spans="2:18">
      <c r="B12503" s="28"/>
      <c r="C12503" s="28"/>
      <c r="D12503" s="28"/>
      <c r="E12503" s="28"/>
      <c r="F12503" s="28"/>
      <c r="G12503" s="28"/>
      <c r="H12503" s="28"/>
      <c r="I12503" s="28"/>
      <c r="J12503" s="28"/>
      <c r="K12503" s="28"/>
      <c r="L12503" s="28"/>
      <c r="M12503" s="28"/>
      <c r="N12503" s="28"/>
      <c r="O12503" s="28"/>
      <c r="P12503" s="28"/>
      <c r="Q12503" s="28"/>
      <c r="R12503" s="28"/>
    </row>
    <row r="12504" spans="2:18">
      <c r="B12504" s="28"/>
      <c r="C12504" s="28"/>
      <c r="D12504" s="28"/>
      <c r="E12504" s="28"/>
      <c r="F12504" s="28"/>
      <c r="G12504" s="28"/>
      <c r="H12504" s="28"/>
      <c r="I12504" s="28"/>
      <c r="J12504" s="28"/>
      <c r="K12504" s="28"/>
      <c r="L12504" s="28"/>
      <c r="M12504" s="28"/>
      <c r="N12504" s="28"/>
      <c r="O12504" s="28"/>
      <c r="P12504" s="28"/>
      <c r="Q12504" s="28"/>
      <c r="R12504" s="28"/>
    </row>
    <row r="12505" spans="2:18">
      <c r="B12505" s="28"/>
      <c r="C12505" s="28"/>
      <c r="D12505" s="28"/>
      <c r="E12505" s="28"/>
      <c r="F12505" s="28"/>
      <c r="G12505" s="28"/>
      <c r="H12505" s="28"/>
      <c r="I12505" s="28"/>
      <c r="J12505" s="28"/>
      <c r="K12505" s="28"/>
      <c r="L12505" s="28"/>
      <c r="M12505" s="28"/>
      <c r="N12505" s="28"/>
      <c r="O12505" s="28"/>
      <c r="P12505" s="28"/>
      <c r="Q12505" s="28"/>
      <c r="R12505" s="28"/>
    </row>
    <row r="12506" spans="2:18">
      <c r="B12506" s="28"/>
      <c r="C12506" s="28"/>
      <c r="D12506" s="28"/>
      <c r="E12506" s="28"/>
      <c r="F12506" s="28"/>
      <c r="G12506" s="28"/>
      <c r="H12506" s="28"/>
      <c r="I12506" s="28"/>
      <c r="J12506" s="28"/>
      <c r="K12506" s="28"/>
      <c r="L12506" s="28"/>
      <c r="M12506" s="28"/>
      <c r="N12506" s="28"/>
      <c r="O12506" s="28"/>
      <c r="P12506" s="28"/>
      <c r="Q12506" s="28"/>
      <c r="R12506" s="28"/>
    </row>
    <row r="12507" spans="2:18">
      <c r="B12507" s="28"/>
      <c r="C12507" s="28"/>
      <c r="D12507" s="28"/>
      <c r="E12507" s="28"/>
      <c r="F12507" s="28"/>
      <c r="G12507" s="28"/>
      <c r="H12507" s="28"/>
      <c r="I12507" s="28"/>
      <c r="J12507" s="28"/>
      <c r="K12507" s="28"/>
      <c r="L12507" s="28"/>
      <c r="M12507" s="28"/>
      <c r="N12507" s="28"/>
      <c r="O12507" s="28"/>
      <c r="P12507" s="28"/>
      <c r="Q12507" s="28"/>
      <c r="R12507" s="28"/>
    </row>
    <row r="12508" spans="2:18">
      <c r="B12508" s="28"/>
      <c r="C12508" s="28"/>
      <c r="D12508" s="28"/>
      <c r="E12508" s="28"/>
      <c r="F12508" s="28"/>
      <c r="G12508" s="28"/>
      <c r="H12508" s="28"/>
      <c r="I12508" s="28"/>
      <c r="J12508" s="28"/>
      <c r="K12508" s="28"/>
      <c r="L12508" s="28"/>
      <c r="M12508" s="28"/>
      <c r="N12508" s="28"/>
      <c r="O12508" s="28"/>
      <c r="P12508" s="28"/>
      <c r="Q12508" s="28"/>
      <c r="R12508" s="28"/>
    </row>
    <row r="12509" spans="2:18">
      <c r="B12509" s="28"/>
      <c r="C12509" s="28"/>
      <c r="D12509" s="28"/>
      <c r="E12509" s="28"/>
      <c r="F12509" s="28"/>
      <c r="G12509" s="28"/>
      <c r="H12509" s="28"/>
      <c r="I12509" s="28"/>
      <c r="J12509" s="28"/>
      <c r="K12509" s="28"/>
      <c r="L12509" s="28"/>
      <c r="M12509" s="28"/>
      <c r="N12509" s="28"/>
      <c r="O12509" s="28"/>
      <c r="P12509" s="28"/>
      <c r="Q12509" s="28"/>
      <c r="R12509" s="28"/>
    </row>
    <row r="12510" spans="2:18">
      <c r="B12510" s="28"/>
      <c r="C12510" s="28"/>
      <c r="D12510" s="28"/>
      <c r="E12510" s="28"/>
      <c r="F12510" s="28"/>
      <c r="G12510" s="28"/>
      <c r="H12510" s="28"/>
      <c r="I12510" s="28"/>
      <c r="J12510" s="28"/>
      <c r="K12510" s="28"/>
      <c r="L12510" s="28"/>
      <c r="M12510" s="28"/>
      <c r="N12510" s="28"/>
      <c r="O12510" s="28"/>
      <c r="P12510" s="28"/>
      <c r="Q12510" s="28"/>
      <c r="R12510" s="28"/>
    </row>
    <row r="12511" spans="2:18">
      <c r="B12511" s="28"/>
      <c r="C12511" s="28"/>
      <c r="D12511" s="28"/>
      <c r="E12511" s="28"/>
      <c r="F12511" s="28"/>
      <c r="G12511" s="28"/>
      <c r="H12511" s="28"/>
      <c r="I12511" s="28"/>
      <c r="J12511" s="28"/>
      <c r="K12511" s="28"/>
      <c r="L12511" s="28"/>
      <c r="M12511" s="28"/>
      <c r="N12511" s="28"/>
      <c r="O12511" s="28"/>
      <c r="P12511" s="28"/>
      <c r="Q12511" s="28"/>
      <c r="R12511" s="28"/>
    </row>
    <row r="12512" spans="2:18">
      <c r="B12512" s="28"/>
      <c r="C12512" s="28"/>
      <c r="D12512" s="28"/>
      <c r="E12512" s="28"/>
      <c r="F12512" s="28"/>
      <c r="G12512" s="28"/>
      <c r="H12512" s="28"/>
      <c r="I12512" s="28"/>
      <c r="J12512" s="28"/>
      <c r="K12512" s="28"/>
      <c r="L12512" s="28"/>
      <c r="M12512" s="28"/>
      <c r="N12512" s="28"/>
      <c r="O12512" s="28"/>
      <c r="P12512" s="28"/>
      <c r="Q12512" s="28"/>
      <c r="R12512" s="28"/>
    </row>
    <row r="12513" spans="2:18">
      <c r="B12513" s="28"/>
      <c r="C12513" s="28"/>
      <c r="D12513" s="28"/>
      <c r="E12513" s="28"/>
      <c r="F12513" s="28"/>
      <c r="G12513" s="28"/>
      <c r="H12513" s="28"/>
      <c r="I12513" s="28"/>
      <c r="J12513" s="28"/>
      <c r="K12513" s="28"/>
      <c r="L12513" s="28"/>
      <c r="M12513" s="28"/>
      <c r="N12513" s="28"/>
      <c r="O12513" s="28"/>
      <c r="P12513" s="28"/>
      <c r="Q12513" s="28"/>
      <c r="R12513" s="28"/>
    </row>
    <row r="12514" spans="2:18">
      <c r="B12514" s="28"/>
      <c r="C12514" s="28"/>
      <c r="D12514" s="28"/>
      <c r="E12514" s="28"/>
      <c r="F12514" s="28"/>
      <c r="G12514" s="28"/>
      <c r="H12514" s="28"/>
      <c r="I12514" s="28"/>
      <c r="J12514" s="28"/>
      <c r="K12514" s="28"/>
      <c r="L12514" s="28"/>
      <c r="M12514" s="28"/>
      <c r="N12514" s="28"/>
      <c r="O12514" s="28"/>
      <c r="P12514" s="28"/>
      <c r="Q12514" s="28"/>
      <c r="R12514" s="28"/>
    </row>
    <row r="12515" spans="2:18">
      <c r="B12515" s="28"/>
      <c r="C12515" s="28"/>
      <c r="D12515" s="28"/>
      <c r="E12515" s="28"/>
      <c r="F12515" s="28"/>
      <c r="G12515" s="28"/>
      <c r="H12515" s="28"/>
      <c r="I12515" s="28"/>
      <c r="J12515" s="28"/>
      <c r="K12515" s="28"/>
      <c r="L12515" s="28"/>
      <c r="M12515" s="28"/>
      <c r="N12515" s="28"/>
      <c r="O12515" s="28"/>
      <c r="P12515" s="28"/>
      <c r="Q12515" s="28"/>
      <c r="R12515" s="28"/>
    </row>
    <row r="12516" spans="2:18">
      <c r="B12516" s="28"/>
      <c r="C12516" s="28"/>
      <c r="D12516" s="28"/>
      <c r="E12516" s="28"/>
      <c r="F12516" s="28"/>
      <c r="G12516" s="28"/>
      <c r="H12516" s="28"/>
      <c r="I12516" s="28"/>
      <c r="J12516" s="28"/>
      <c r="K12516" s="28"/>
      <c r="L12516" s="28"/>
      <c r="M12516" s="28"/>
      <c r="N12516" s="28"/>
      <c r="O12516" s="28"/>
      <c r="P12516" s="28"/>
      <c r="Q12516" s="28"/>
      <c r="R12516" s="28"/>
    </row>
    <row r="12517" spans="2:18">
      <c r="B12517" s="28"/>
      <c r="C12517" s="28"/>
      <c r="D12517" s="28"/>
      <c r="E12517" s="28"/>
      <c r="F12517" s="28"/>
      <c r="G12517" s="28"/>
      <c r="H12517" s="28"/>
      <c r="I12517" s="28"/>
      <c r="J12517" s="28"/>
      <c r="K12517" s="28"/>
      <c r="L12517" s="28"/>
      <c r="M12517" s="28"/>
      <c r="N12517" s="28"/>
      <c r="O12517" s="28"/>
      <c r="P12517" s="28"/>
      <c r="Q12517" s="28"/>
      <c r="R12517" s="28"/>
    </row>
    <row r="12518" spans="2:18">
      <c r="B12518" s="28"/>
      <c r="C12518" s="28"/>
      <c r="D12518" s="28"/>
      <c r="E12518" s="28"/>
      <c r="F12518" s="28"/>
      <c r="G12518" s="28"/>
      <c r="H12518" s="28"/>
      <c r="I12518" s="28"/>
      <c r="J12518" s="28"/>
      <c r="K12518" s="28"/>
      <c r="L12518" s="28"/>
      <c r="M12518" s="28"/>
      <c r="N12518" s="28"/>
      <c r="O12518" s="28"/>
      <c r="P12518" s="28"/>
      <c r="Q12518" s="28"/>
      <c r="R12518" s="28"/>
    </row>
    <row r="12519" spans="2:18">
      <c r="B12519" s="28"/>
      <c r="C12519" s="28"/>
      <c r="D12519" s="28"/>
      <c r="E12519" s="28"/>
      <c r="F12519" s="28"/>
      <c r="G12519" s="28"/>
      <c r="H12519" s="28"/>
      <c r="I12519" s="28"/>
      <c r="J12519" s="28"/>
      <c r="K12519" s="28"/>
      <c r="L12519" s="28"/>
      <c r="M12519" s="28"/>
      <c r="N12519" s="28"/>
      <c r="O12519" s="28"/>
      <c r="P12519" s="28"/>
      <c r="Q12519" s="28"/>
      <c r="R12519" s="28"/>
    </row>
    <row r="12520" spans="2:18">
      <c r="B12520" s="28"/>
      <c r="C12520" s="28"/>
      <c r="D12520" s="28"/>
      <c r="E12520" s="28"/>
      <c r="F12520" s="28"/>
      <c r="G12520" s="28"/>
      <c r="H12520" s="28"/>
      <c r="I12520" s="28"/>
      <c r="J12520" s="28"/>
      <c r="K12520" s="28"/>
      <c r="L12520" s="28"/>
      <c r="M12520" s="28"/>
      <c r="N12520" s="28"/>
      <c r="O12520" s="28"/>
      <c r="P12520" s="28"/>
      <c r="Q12520" s="28"/>
      <c r="R12520" s="28"/>
    </row>
    <row r="12521" spans="2:18">
      <c r="B12521" s="28"/>
      <c r="C12521" s="28"/>
      <c r="D12521" s="28"/>
      <c r="E12521" s="28"/>
      <c r="F12521" s="28"/>
      <c r="G12521" s="28"/>
      <c r="H12521" s="28"/>
      <c r="I12521" s="28"/>
      <c r="J12521" s="28"/>
      <c r="K12521" s="28"/>
      <c r="L12521" s="28"/>
      <c r="M12521" s="28"/>
      <c r="N12521" s="28"/>
      <c r="O12521" s="28"/>
      <c r="P12521" s="28"/>
      <c r="Q12521" s="28"/>
      <c r="R12521" s="28"/>
    </row>
    <row r="12522" spans="2:18">
      <c r="B12522" s="28"/>
      <c r="C12522" s="28"/>
      <c r="D12522" s="28"/>
      <c r="E12522" s="28"/>
      <c r="F12522" s="28"/>
      <c r="G12522" s="28"/>
      <c r="H12522" s="28"/>
      <c r="I12522" s="28"/>
      <c r="J12522" s="28"/>
      <c r="K12522" s="28"/>
      <c r="L12522" s="28"/>
      <c r="M12522" s="28"/>
      <c r="N12522" s="28"/>
      <c r="O12522" s="28"/>
      <c r="P12522" s="28"/>
      <c r="Q12522" s="28"/>
      <c r="R12522" s="28"/>
    </row>
    <row r="12523" spans="2:18">
      <c r="B12523" s="28"/>
      <c r="C12523" s="28"/>
      <c r="D12523" s="28"/>
      <c r="E12523" s="28"/>
      <c r="F12523" s="28"/>
      <c r="G12523" s="28"/>
      <c r="H12523" s="28"/>
      <c r="I12523" s="28"/>
      <c r="J12523" s="28"/>
      <c r="K12523" s="28"/>
      <c r="L12523" s="28"/>
      <c r="M12523" s="28"/>
      <c r="N12523" s="28"/>
      <c r="O12523" s="28"/>
      <c r="P12523" s="28"/>
      <c r="Q12523" s="28"/>
      <c r="R12523" s="28"/>
    </row>
    <row r="12524" spans="2:18">
      <c r="B12524" s="28"/>
      <c r="C12524" s="28"/>
      <c r="D12524" s="28"/>
      <c r="E12524" s="28"/>
      <c r="F12524" s="28"/>
      <c r="G12524" s="28"/>
      <c r="H12524" s="28"/>
      <c r="I12524" s="28"/>
      <c r="J12524" s="28"/>
      <c r="K12524" s="28"/>
      <c r="L12524" s="28"/>
      <c r="M12524" s="28"/>
      <c r="N12524" s="28"/>
      <c r="O12524" s="28"/>
      <c r="P12524" s="28"/>
      <c r="Q12524" s="28"/>
      <c r="R12524" s="28"/>
    </row>
    <row r="12525" spans="2:18">
      <c r="B12525" s="28"/>
      <c r="C12525" s="28"/>
      <c r="D12525" s="28"/>
      <c r="E12525" s="28"/>
      <c r="F12525" s="28"/>
      <c r="G12525" s="28"/>
      <c r="H12525" s="28"/>
      <c r="I12525" s="28"/>
      <c r="J12525" s="28"/>
      <c r="K12525" s="28"/>
      <c r="L12525" s="28"/>
      <c r="M12525" s="28"/>
      <c r="N12525" s="28"/>
      <c r="O12525" s="28"/>
      <c r="P12525" s="28"/>
      <c r="Q12525" s="28"/>
      <c r="R12525" s="28"/>
    </row>
    <row r="12526" spans="2:18">
      <c r="B12526" s="28"/>
      <c r="C12526" s="28"/>
      <c r="D12526" s="28"/>
      <c r="E12526" s="28"/>
      <c r="F12526" s="28"/>
      <c r="G12526" s="28"/>
      <c r="H12526" s="28"/>
      <c r="I12526" s="28"/>
      <c r="J12526" s="28"/>
      <c r="K12526" s="28"/>
      <c r="L12526" s="28"/>
      <c r="M12526" s="28"/>
      <c r="N12526" s="28"/>
      <c r="O12526" s="28"/>
      <c r="P12526" s="28"/>
      <c r="Q12526" s="28"/>
      <c r="R12526" s="28"/>
    </row>
    <row r="12527" spans="2:18">
      <c r="B12527" s="28"/>
      <c r="C12527" s="28"/>
      <c r="D12527" s="28"/>
      <c r="E12527" s="28"/>
      <c r="F12527" s="28"/>
      <c r="G12527" s="28"/>
      <c r="H12527" s="28"/>
      <c r="I12527" s="28"/>
      <c r="J12527" s="28"/>
      <c r="K12527" s="28"/>
      <c r="L12527" s="28"/>
      <c r="M12527" s="28"/>
      <c r="N12527" s="28"/>
      <c r="O12527" s="28"/>
      <c r="P12527" s="28"/>
      <c r="Q12527" s="28"/>
      <c r="R12527" s="28"/>
    </row>
    <row r="12528" spans="2:18">
      <c r="B12528" s="28"/>
      <c r="C12528" s="28"/>
      <c r="D12528" s="28"/>
      <c r="E12528" s="28"/>
      <c r="F12528" s="28"/>
      <c r="G12528" s="28"/>
      <c r="H12528" s="28"/>
      <c r="I12528" s="28"/>
      <c r="J12528" s="28"/>
      <c r="K12528" s="28"/>
      <c r="L12528" s="28"/>
      <c r="M12528" s="28"/>
      <c r="N12528" s="28"/>
      <c r="O12528" s="28"/>
      <c r="P12528" s="28"/>
      <c r="Q12528" s="28"/>
      <c r="R12528" s="28"/>
    </row>
    <row r="12529" spans="2:18">
      <c r="B12529" s="28"/>
      <c r="C12529" s="28"/>
      <c r="D12529" s="28"/>
      <c r="E12529" s="28"/>
      <c r="F12529" s="28"/>
      <c r="G12529" s="28"/>
      <c r="H12529" s="28"/>
      <c r="I12529" s="28"/>
      <c r="J12529" s="28"/>
      <c r="K12529" s="28"/>
      <c r="L12529" s="28"/>
      <c r="M12529" s="28"/>
      <c r="N12529" s="28"/>
      <c r="O12529" s="28"/>
      <c r="P12529" s="28"/>
      <c r="Q12529" s="28"/>
      <c r="R12529" s="28"/>
    </row>
    <row r="12530" spans="2:18">
      <c r="B12530" s="28"/>
      <c r="C12530" s="28"/>
      <c r="D12530" s="28"/>
      <c r="E12530" s="28"/>
      <c r="F12530" s="28"/>
      <c r="G12530" s="28"/>
      <c r="H12530" s="28"/>
      <c r="I12530" s="28"/>
      <c r="J12530" s="28"/>
      <c r="K12530" s="28"/>
      <c r="L12530" s="28"/>
      <c r="M12530" s="28"/>
      <c r="N12530" s="28"/>
      <c r="O12530" s="28"/>
      <c r="P12530" s="28"/>
      <c r="Q12530" s="28"/>
      <c r="R12530" s="28"/>
    </row>
    <row r="12531" spans="2:18">
      <c r="B12531" s="28"/>
      <c r="C12531" s="28"/>
      <c r="D12531" s="28"/>
      <c r="E12531" s="28"/>
      <c r="F12531" s="28"/>
      <c r="G12531" s="28"/>
      <c r="H12531" s="28"/>
      <c r="I12531" s="28"/>
      <c r="J12531" s="28"/>
      <c r="K12531" s="28"/>
      <c r="L12531" s="28"/>
      <c r="M12531" s="28"/>
      <c r="N12531" s="28"/>
      <c r="O12531" s="28"/>
      <c r="P12531" s="28"/>
      <c r="Q12531" s="28"/>
      <c r="R12531" s="28"/>
    </row>
    <row r="12532" spans="2:18">
      <c r="B12532" s="28"/>
      <c r="C12532" s="28"/>
      <c r="D12532" s="28"/>
      <c r="E12532" s="28"/>
      <c r="F12532" s="28"/>
      <c r="G12532" s="28"/>
      <c r="H12532" s="28"/>
      <c r="I12532" s="28"/>
      <c r="J12532" s="28"/>
      <c r="K12532" s="28"/>
      <c r="L12532" s="28"/>
      <c r="M12532" s="28"/>
      <c r="N12532" s="28"/>
      <c r="O12532" s="28"/>
      <c r="P12532" s="28"/>
      <c r="Q12532" s="28"/>
      <c r="R12532" s="28"/>
    </row>
    <row r="12533" spans="2:18">
      <c r="B12533" s="28"/>
      <c r="C12533" s="28"/>
      <c r="D12533" s="28"/>
      <c r="E12533" s="28"/>
      <c r="F12533" s="28"/>
      <c r="G12533" s="28"/>
      <c r="H12533" s="28"/>
      <c r="I12533" s="28"/>
      <c r="J12533" s="28"/>
      <c r="K12533" s="28"/>
      <c r="L12533" s="28"/>
      <c r="M12533" s="28"/>
      <c r="N12533" s="28"/>
      <c r="O12533" s="28"/>
      <c r="P12533" s="28"/>
      <c r="Q12533" s="28"/>
      <c r="R12533" s="28"/>
    </row>
    <row r="12534" spans="2:18">
      <c r="B12534" s="28"/>
      <c r="C12534" s="28"/>
      <c r="D12534" s="28"/>
      <c r="E12534" s="28"/>
      <c r="F12534" s="28"/>
      <c r="G12534" s="28"/>
      <c r="H12534" s="28"/>
      <c r="I12534" s="28"/>
      <c r="J12534" s="28"/>
      <c r="K12534" s="28"/>
      <c r="L12534" s="28"/>
      <c r="M12534" s="28"/>
      <c r="N12534" s="28"/>
      <c r="O12534" s="28"/>
      <c r="P12534" s="28"/>
      <c r="Q12534" s="28"/>
      <c r="R12534" s="28"/>
    </row>
    <row r="12535" spans="2:18">
      <c r="B12535" s="28"/>
      <c r="C12535" s="28"/>
      <c r="D12535" s="28"/>
      <c r="E12535" s="28"/>
      <c r="F12535" s="28"/>
      <c r="G12535" s="28"/>
      <c r="H12535" s="28"/>
      <c r="I12535" s="28"/>
      <c r="J12535" s="28"/>
      <c r="K12535" s="28"/>
      <c r="L12535" s="28"/>
      <c r="M12535" s="28"/>
      <c r="N12535" s="28"/>
      <c r="O12535" s="28"/>
      <c r="P12535" s="28"/>
      <c r="Q12535" s="28"/>
      <c r="R12535" s="28"/>
    </row>
    <row r="12536" spans="2:18">
      <c r="B12536" s="28"/>
      <c r="C12536" s="28"/>
      <c r="D12536" s="28"/>
      <c r="E12536" s="28"/>
      <c r="F12536" s="28"/>
      <c r="G12536" s="28"/>
      <c r="H12536" s="28"/>
      <c r="I12536" s="28"/>
      <c r="J12536" s="28"/>
      <c r="K12536" s="28"/>
      <c r="L12536" s="28"/>
      <c r="M12536" s="28"/>
      <c r="N12536" s="28"/>
      <c r="O12536" s="28"/>
      <c r="P12536" s="28"/>
      <c r="Q12536" s="28"/>
      <c r="R12536" s="28"/>
    </row>
    <row r="12537" spans="2:18">
      <c r="B12537" s="28"/>
      <c r="C12537" s="28"/>
      <c r="D12537" s="28"/>
      <c r="E12537" s="28"/>
      <c r="F12537" s="28"/>
      <c r="G12537" s="28"/>
      <c r="H12537" s="28"/>
      <c r="I12537" s="28"/>
      <c r="J12537" s="28"/>
      <c r="K12537" s="28"/>
      <c r="L12537" s="28"/>
      <c r="M12537" s="28"/>
      <c r="N12537" s="28"/>
      <c r="O12537" s="28"/>
      <c r="P12537" s="28"/>
      <c r="Q12537" s="28"/>
      <c r="R12537" s="28"/>
    </row>
    <row r="12538" spans="2:18">
      <c r="B12538" s="28"/>
      <c r="C12538" s="28"/>
      <c r="D12538" s="28"/>
      <c r="E12538" s="28"/>
      <c r="F12538" s="28"/>
      <c r="G12538" s="28"/>
      <c r="H12538" s="28"/>
      <c r="I12538" s="28"/>
      <c r="J12538" s="28"/>
      <c r="K12538" s="28"/>
      <c r="L12538" s="28"/>
      <c r="M12538" s="28"/>
      <c r="N12538" s="28"/>
      <c r="O12538" s="28"/>
      <c r="P12538" s="28"/>
      <c r="Q12538" s="28"/>
      <c r="R12538" s="28"/>
    </row>
    <row r="12539" spans="2:18">
      <c r="B12539" s="28"/>
      <c r="C12539" s="28"/>
      <c r="D12539" s="28"/>
      <c r="E12539" s="28"/>
      <c r="F12539" s="28"/>
      <c r="G12539" s="28"/>
      <c r="H12539" s="28"/>
      <c r="I12539" s="28"/>
      <c r="J12539" s="28"/>
      <c r="K12539" s="28"/>
      <c r="L12539" s="28"/>
      <c r="M12539" s="28"/>
      <c r="N12539" s="28"/>
      <c r="O12539" s="28"/>
      <c r="P12539" s="28"/>
      <c r="Q12539" s="28"/>
      <c r="R12539" s="28"/>
    </row>
    <row r="12540" spans="2:18">
      <c r="B12540" s="28"/>
      <c r="C12540" s="28"/>
      <c r="D12540" s="28"/>
      <c r="E12540" s="28"/>
      <c r="F12540" s="28"/>
      <c r="G12540" s="28"/>
      <c r="H12540" s="28"/>
      <c r="I12540" s="28"/>
      <c r="J12540" s="28"/>
      <c r="K12540" s="28"/>
      <c r="L12540" s="28"/>
      <c r="M12540" s="28"/>
      <c r="N12540" s="28"/>
      <c r="O12540" s="28"/>
      <c r="P12540" s="28"/>
      <c r="Q12540" s="28"/>
      <c r="R12540" s="28"/>
    </row>
    <row r="12541" spans="2:18">
      <c r="B12541" s="28"/>
      <c r="C12541" s="28"/>
      <c r="D12541" s="28"/>
      <c r="E12541" s="28"/>
      <c r="F12541" s="28"/>
      <c r="G12541" s="28"/>
      <c r="H12541" s="28"/>
      <c r="I12541" s="28"/>
      <c r="J12541" s="28"/>
      <c r="K12541" s="28"/>
      <c r="L12541" s="28"/>
      <c r="M12541" s="28"/>
      <c r="N12541" s="28"/>
      <c r="O12541" s="28"/>
      <c r="P12541" s="28"/>
      <c r="Q12541" s="28"/>
      <c r="R12541" s="28"/>
    </row>
    <row r="12542" spans="2:18">
      <c r="B12542" s="28"/>
      <c r="C12542" s="28"/>
      <c r="D12542" s="28"/>
      <c r="E12542" s="28"/>
      <c r="F12542" s="28"/>
      <c r="G12542" s="28"/>
      <c r="H12542" s="28"/>
      <c r="I12542" s="28"/>
      <c r="J12542" s="28"/>
      <c r="K12542" s="28"/>
      <c r="L12542" s="28"/>
      <c r="M12542" s="28"/>
      <c r="N12542" s="28"/>
      <c r="O12542" s="28"/>
      <c r="P12542" s="28"/>
      <c r="Q12542" s="28"/>
      <c r="R12542" s="28"/>
    </row>
    <row r="12543" spans="2:18">
      <c r="B12543" s="28"/>
      <c r="C12543" s="28"/>
      <c r="D12543" s="28"/>
      <c r="E12543" s="28"/>
      <c r="F12543" s="28"/>
      <c r="G12543" s="28"/>
      <c r="H12543" s="28"/>
      <c r="I12543" s="28"/>
      <c r="J12543" s="28"/>
      <c r="K12543" s="28"/>
      <c r="L12543" s="28"/>
      <c r="M12543" s="28"/>
      <c r="N12543" s="28"/>
      <c r="O12543" s="28"/>
      <c r="P12543" s="28"/>
      <c r="Q12543" s="28"/>
      <c r="R12543" s="28"/>
    </row>
    <row r="12544" spans="2:18">
      <c r="B12544" s="28"/>
      <c r="C12544" s="28"/>
      <c r="D12544" s="28"/>
      <c r="E12544" s="28"/>
      <c r="F12544" s="28"/>
      <c r="G12544" s="28"/>
      <c r="H12544" s="28"/>
      <c r="I12544" s="28"/>
      <c r="J12544" s="28"/>
      <c r="K12544" s="28"/>
      <c r="L12544" s="28"/>
      <c r="M12544" s="28"/>
      <c r="N12544" s="28"/>
      <c r="O12544" s="28"/>
      <c r="P12544" s="28"/>
      <c r="Q12544" s="28"/>
      <c r="R12544" s="28"/>
    </row>
    <row r="12545" spans="2:18">
      <c r="B12545" s="28"/>
      <c r="C12545" s="28"/>
      <c r="D12545" s="28"/>
      <c r="E12545" s="28"/>
      <c r="F12545" s="28"/>
      <c r="G12545" s="28"/>
      <c r="H12545" s="28"/>
      <c r="I12545" s="28"/>
      <c r="J12545" s="28"/>
      <c r="K12545" s="28"/>
      <c r="L12545" s="28"/>
      <c r="M12545" s="28"/>
      <c r="N12545" s="28"/>
      <c r="O12545" s="28"/>
      <c r="P12545" s="28"/>
      <c r="Q12545" s="28"/>
      <c r="R12545" s="28"/>
    </row>
    <row r="12546" spans="2:18">
      <c r="B12546" s="28"/>
      <c r="C12546" s="28"/>
      <c r="D12546" s="28"/>
      <c r="E12546" s="28"/>
      <c r="F12546" s="28"/>
      <c r="G12546" s="28"/>
      <c r="H12546" s="28"/>
      <c r="I12546" s="28"/>
      <c r="J12546" s="28"/>
      <c r="K12546" s="28"/>
      <c r="L12546" s="28"/>
      <c r="M12546" s="28"/>
      <c r="N12546" s="28"/>
      <c r="O12546" s="28"/>
      <c r="P12546" s="28"/>
      <c r="Q12546" s="28"/>
      <c r="R12546" s="28"/>
    </row>
    <row r="12547" spans="2:18">
      <c r="B12547" s="28"/>
      <c r="C12547" s="28"/>
      <c r="D12547" s="28"/>
      <c r="E12547" s="28"/>
      <c r="F12547" s="28"/>
      <c r="G12547" s="28"/>
      <c r="H12547" s="28"/>
      <c r="I12547" s="28"/>
      <c r="J12547" s="28"/>
      <c r="K12547" s="28"/>
      <c r="L12547" s="28"/>
      <c r="M12547" s="28"/>
      <c r="N12547" s="28"/>
      <c r="O12547" s="28"/>
      <c r="P12547" s="28"/>
      <c r="Q12547" s="28"/>
      <c r="R12547" s="28"/>
    </row>
    <row r="12548" spans="2:18">
      <c r="B12548" s="28"/>
      <c r="C12548" s="28"/>
      <c r="D12548" s="28"/>
      <c r="E12548" s="28"/>
      <c r="F12548" s="28"/>
      <c r="G12548" s="28"/>
      <c r="H12548" s="28"/>
      <c r="I12548" s="28"/>
      <c r="J12548" s="28"/>
      <c r="K12548" s="28"/>
      <c r="L12548" s="28"/>
      <c r="M12548" s="28"/>
      <c r="N12548" s="28"/>
      <c r="O12548" s="28"/>
      <c r="P12548" s="28"/>
      <c r="Q12548" s="28"/>
      <c r="R12548" s="28"/>
    </row>
    <row r="12549" spans="2:18">
      <c r="B12549" s="28"/>
      <c r="C12549" s="28"/>
      <c r="D12549" s="28"/>
      <c r="E12549" s="28"/>
      <c r="F12549" s="28"/>
      <c r="G12549" s="28"/>
      <c r="H12549" s="28"/>
      <c r="I12549" s="28"/>
      <c r="J12549" s="28"/>
      <c r="K12549" s="28"/>
      <c r="L12549" s="28"/>
      <c r="M12549" s="28"/>
      <c r="N12549" s="28"/>
      <c r="O12549" s="28"/>
      <c r="P12549" s="28"/>
      <c r="Q12549" s="28"/>
      <c r="R12549" s="28"/>
    </row>
    <row r="12550" spans="2:18">
      <c r="B12550" s="28"/>
      <c r="C12550" s="28"/>
      <c r="D12550" s="28"/>
      <c r="E12550" s="28"/>
      <c r="F12550" s="28"/>
      <c r="G12550" s="28"/>
      <c r="H12550" s="28"/>
      <c r="I12550" s="28"/>
      <c r="J12550" s="28"/>
      <c r="K12550" s="28"/>
      <c r="L12550" s="28"/>
      <c r="M12550" s="28"/>
      <c r="N12550" s="28"/>
      <c r="O12550" s="28"/>
      <c r="P12550" s="28"/>
      <c r="Q12550" s="28"/>
      <c r="R12550" s="28"/>
    </row>
    <row r="12551" spans="2:18">
      <c r="B12551" s="28"/>
      <c r="C12551" s="28"/>
      <c r="D12551" s="28"/>
      <c r="E12551" s="28"/>
      <c r="F12551" s="28"/>
      <c r="G12551" s="28"/>
      <c r="H12551" s="28"/>
      <c r="I12551" s="28"/>
      <c r="J12551" s="28"/>
      <c r="K12551" s="28"/>
      <c r="L12551" s="28"/>
      <c r="M12551" s="28"/>
      <c r="N12551" s="28"/>
      <c r="O12551" s="28"/>
      <c r="P12551" s="28"/>
      <c r="Q12551" s="28"/>
      <c r="R12551" s="28"/>
    </row>
    <row r="12552" spans="2:18">
      <c r="B12552" s="28"/>
      <c r="C12552" s="28"/>
      <c r="D12552" s="28"/>
      <c r="E12552" s="28"/>
      <c r="F12552" s="28"/>
      <c r="G12552" s="28"/>
      <c r="H12552" s="28"/>
      <c r="I12552" s="28"/>
      <c r="J12552" s="28"/>
      <c r="K12552" s="28"/>
      <c r="L12552" s="28"/>
      <c r="M12552" s="28"/>
      <c r="N12552" s="28"/>
      <c r="O12552" s="28"/>
      <c r="P12552" s="28"/>
      <c r="Q12552" s="28"/>
      <c r="R12552" s="28"/>
    </row>
    <row r="12553" spans="2:18">
      <c r="B12553" s="28"/>
      <c r="C12553" s="28"/>
      <c r="D12553" s="28"/>
      <c r="E12553" s="28"/>
      <c r="F12553" s="28"/>
      <c r="G12553" s="28"/>
      <c r="H12553" s="28"/>
      <c r="I12553" s="28"/>
      <c r="J12553" s="28"/>
      <c r="K12553" s="28"/>
      <c r="L12553" s="28"/>
      <c r="M12553" s="28"/>
      <c r="N12553" s="28"/>
      <c r="O12553" s="28"/>
      <c r="P12553" s="28"/>
      <c r="Q12553" s="28"/>
      <c r="R12553" s="28"/>
    </row>
    <row r="12554" spans="2:18">
      <c r="B12554" s="28"/>
      <c r="C12554" s="28"/>
      <c r="D12554" s="28"/>
      <c r="E12554" s="28"/>
      <c r="F12554" s="28"/>
      <c r="G12554" s="28"/>
      <c r="H12554" s="28"/>
      <c r="I12554" s="28"/>
      <c r="J12554" s="28"/>
      <c r="K12554" s="28"/>
      <c r="L12554" s="28"/>
      <c r="M12554" s="28"/>
      <c r="N12554" s="28"/>
      <c r="O12554" s="28"/>
      <c r="P12554" s="28"/>
      <c r="Q12554" s="28"/>
      <c r="R12554" s="28"/>
    </row>
    <row r="12555" spans="2:18">
      <c r="B12555" s="28"/>
      <c r="C12555" s="28"/>
      <c r="D12555" s="28"/>
      <c r="E12555" s="28"/>
      <c r="F12555" s="28"/>
      <c r="G12555" s="28"/>
      <c r="H12555" s="28"/>
      <c r="I12555" s="28"/>
      <c r="J12555" s="28"/>
      <c r="K12555" s="28"/>
      <c r="L12555" s="28"/>
      <c r="M12555" s="28"/>
      <c r="N12555" s="28"/>
      <c r="O12555" s="28"/>
      <c r="P12555" s="28"/>
      <c r="Q12555" s="28"/>
      <c r="R12555" s="28"/>
    </row>
    <row r="12556" spans="2:18">
      <c r="B12556" s="28"/>
      <c r="C12556" s="28"/>
      <c r="D12556" s="28"/>
      <c r="E12556" s="28"/>
      <c r="F12556" s="28"/>
      <c r="G12556" s="28"/>
      <c r="H12556" s="28"/>
      <c r="I12556" s="28"/>
      <c r="J12556" s="28"/>
      <c r="K12556" s="28"/>
      <c r="L12556" s="28"/>
      <c r="M12556" s="28"/>
      <c r="N12556" s="28"/>
      <c r="O12556" s="28"/>
      <c r="P12556" s="28"/>
      <c r="Q12556" s="28"/>
      <c r="R12556" s="28"/>
    </row>
    <row r="12557" spans="2:18">
      <c r="B12557" s="28"/>
      <c r="C12557" s="28"/>
      <c r="D12557" s="28"/>
      <c r="E12557" s="28"/>
      <c r="F12557" s="28"/>
      <c r="G12557" s="28"/>
      <c r="H12557" s="28"/>
      <c r="I12557" s="28"/>
      <c r="J12557" s="28"/>
      <c r="K12557" s="28"/>
      <c r="L12557" s="28"/>
      <c r="M12557" s="28"/>
      <c r="N12557" s="28"/>
      <c r="O12557" s="28"/>
      <c r="P12557" s="28"/>
      <c r="Q12557" s="28"/>
      <c r="R12557" s="28"/>
    </row>
    <row r="12558" spans="2:18">
      <c r="B12558" s="28"/>
      <c r="C12558" s="28"/>
      <c r="D12558" s="28"/>
      <c r="E12558" s="28"/>
      <c r="F12558" s="28"/>
      <c r="G12558" s="28"/>
      <c r="H12558" s="28"/>
      <c r="I12558" s="28"/>
      <c r="J12558" s="28"/>
      <c r="K12558" s="28"/>
      <c r="L12558" s="28"/>
      <c r="M12558" s="28"/>
      <c r="N12558" s="28"/>
      <c r="O12558" s="28"/>
      <c r="P12558" s="28"/>
      <c r="Q12558" s="28"/>
      <c r="R12558" s="28"/>
    </row>
    <row r="12559" spans="2:18">
      <c r="B12559" s="28"/>
      <c r="C12559" s="28"/>
      <c r="D12559" s="28"/>
      <c r="E12559" s="28"/>
      <c r="F12559" s="28"/>
      <c r="G12559" s="28"/>
      <c r="H12559" s="28"/>
      <c r="I12559" s="28"/>
      <c r="J12559" s="28"/>
      <c r="K12559" s="28"/>
      <c r="L12559" s="28"/>
      <c r="M12559" s="28"/>
      <c r="N12559" s="28"/>
      <c r="O12559" s="28"/>
      <c r="P12559" s="28"/>
      <c r="Q12559" s="28"/>
      <c r="R12559" s="28"/>
    </row>
    <row r="12560" spans="2:18">
      <c r="B12560" s="28"/>
      <c r="C12560" s="28"/>
      <c r="D12560" s="28"/>
      <c r="E12560" s="28"/>
      <c r="F12560" s="28"/>
      <c r="G12560" s="28"/>
      <c r="H12560" s="28"/>
      <c r="I12560" s="28"/>
      <c r="J12560" s="28"/>
      <c r="K12560" s="28"/>
      <c r="L12560" s="28"/>
      <c r="M12560" s="28"/>
      <c r="N12560" s="28"/>
      <c r="O12560" s="28"/>
      <c r="P12560" s="28"/>
      <c r="Q12560" s="28"/>
      <c r="R12560" s="28"/>
    </row>
    <row r="12561" spans="2:18">
      <c r="B12561" s="28"/>
      <c r="C12561" s="28"/>
      <c r="D12561" s="28"/>
      <c r="E12561" s="28"/>
      <c r="F12561" s="28"/>
      <c r="G12561" s="28"/>
      <c r="H12561" s="28"/>
      <c r="I12561" s="28"/>
      <c r="J12561" s="28"/>
      <c r="K12561" s="28"/>
      <c r="L12561" s="28"/>
      <c r="M12561" s="28"/>
      <c r="N12561" s="28"/>
      <c r="O12561" s="28"/>
      <c r="P12561" s="28"/>
      <c r="Q12561" s="28"/>
      <c r="R12561" s="28"/>
    </row>
    <row r="12562" spans="2:18">
      <c r="B12562" s="28"/>
      <c r="C12562" s="28"/>
      <c r="D12562" s="28"/>
      <c r="E12562" s="28"/>
      <c r="F12562" s="28"/>
      <c r="G12562" s="28"/>
      <c r="H12562" s="28"/>
      <c r="I12562" s="28"/>
      <c r="J12562" s="28"/>
      <c r="K12562" s="28"/>
      <c r="L12562" s="28"/>
      <c r="M12562" s="28"/>
      <c r="N12562" s="28"/>
      <c r="O12562" s="28"/>
      <c r="P12562" s="28"/>
      <c r="Q12562" s="28"/>
      <c r="R12562" s="28"/>
    </row>
    <row r="12563" spans="2:18">
      <c r="B12563" s="28"/>
      <c r="C12563" s="28"/>
      <c r="D12563" s="28"/>
      <c r="E12563" s="28"/>
      <c r="F12563" s="28"/>
      <c r="G12563" s="28"/>
      <c r="H12563" s="28"/>
      <c r="I12563" s="28"/>
      <c r="J12563" s="28"/>
      <c r="K12563" s="28"/>
      <c r="L12563" s="28"/>
      <c r="M12563" s="28"/>
      <c r="N12563" s="28"/>
      <c r="O12563" s="28"/>
      <c r="P12563" s="28"/>
      <c r="Q12563" s="28"/>
      <c r="R12563" s="28"/>
    </row>
    <row r="12564" spans="2:18">
      <c r="B12564" s="28"/>
      <c r="C12564" s="28"/>
      <c r="D12564" s="28"/>
      <c r="E12564" s="28"/>
      <c r="F12564" s="28"/>
      <c r="G12564" s="28"/>
      <c r="H12564" s="28"/>
      <c r="I12564" s="28"/>
      <c r="J12564" s="28"/>
      <c r="K12564" s="28"/>
      <c r="L12564" s="28"/>
      <c r="M12564" s="28"/>
      <c r="N12564" s="28"/>
      <c r="O12564" s="28"/>
      <c r="P12564" s="28"/>
      <c r="Q12564" s="28"/>
      <c r="R12564" s="28"/>
    </row>
    <row r="12565" spans="2:18">
      <c r="B12565" s="28"/>
      <c r="C12565" s="28"/>
      <c r="D12565" s="28"/>
      <c r="E12565" s="28"/>
      <c r="F12565" s="28"/>
      <c r="G12565" s="28"/>
      <c r="H12565" s="28"/>
      <c r="I12565" s="28"/>
      <c r="J12565" s="28"/>
      <c r="K12565" s="28"/>
      <c r="L12565" s="28"/>
      <c r="M12565" s="28"/>
      <c r="N12565" s="28"/>
      <c r="O12565" s="28"/>
      <c r="P12565" s="28"/>
      <c r="Q12565" s="28"/>
      <c r="R12565" s="28"/>
    </row>
    <row r="12566" spans="2:18">
      <c r="B12566" s="28"/>
      <c r="C12566" s="28"/>
      <c r="D12566" s="28"/>
      <c r="E12566" s="28"/>
      <c r="F12566" s="28"/>
      <c r="G12566" s="28"/>
      <c r="H12566" s="28"/>
      <c r="I12566" s="28"/>
      <c r="J12566" s="28"/>
      <c r="K12566" s="28"/>
      <c r="L12566" s="28"/>
      <c r="M12566" s="28"/>
      <c r="N12566" s="28"/>
      <c r="O12566" s="28"/>
      <c r="P12566" s="28"/>
      <c r="Q12566" s="28"/>
      <c r="R12566" s="28"/>
    </row>
    <row r="12567" spans="2:18">
      <c r="B12567" s="28"/>
      <c r="C12567" s="28"/>
      <c r="D12567" s="28"/>
      <c r="E12567" s="28"/>
      <c r="F12567" s="28"/>
      <c r="G12567" s="28"/>
      <c r="H12567" s="28"/>
      <c r="I12567" s="28"/>
      <c r="J12567" s="28"/>
      <c r="K12567" s="28"/>
      <c r="L12567" s="28"/>
      <c r="M12567" s="28"/>
      <c r="N12567" s="28"/>
      <c r="O12567" s="28"/>
      <c r="P12567" s="28"/>
      <c r="Q12567" s="28"/>
      <c r="R12567" s="28"/>
    </row>
    <row r="12568" spans="2:18">
      <c r="B12568" s="28"/>
      <c r="C12568" s="28"/>
      <c r="D12568" s="28"/>
      <c r="E12568" s="28"/>
      <c r="F12568" s="28"/>
      <c r="G12568" s="28"/>
      <c r="H12568" s="28"/>
      <c r="I12568" s="28"/>
      <c r="J12568" s="28"/>
      <c r="K12568" s="28"/>
      <c r="L12568" s="28"/>
      <c r="M12568" s="28"/>
      <c r="N12568" s="28"/>
      <c r="O12568" s="28"/>
      <c r="P12568" s="28"/>
      <c r="Q12568" s="28"/>
      <c r="R12568" s="28"/>
    </row>
    <row r="12569" spans="2:18">
      <c r="B12569" s="28"/>
      <c r="C12569" s="28"/>
      <c r="D12569" s="28"/>
      <c r="E12569" s="28"/>
      <c r="F12569" s="28"/>
      <c r="G12569" s="28"/>
      <c r="H12569" s="28"/>
      <c r="I12569" s="28"/>
      <c r="J12569" s="28"/>
      <c r="K12569" s="28"/>
      <c r="L12569" s="28"/>
      <c r="M12569" s="28"/>
      <c r="N12569" s="28"/>
      <c r="O12569" s="28"/>
      <c r="P12569" s="28"/>
      <c r="Q12569" s="28"/>
      <c r="R12569" s="28"/>
    </row>
    <row r="12570" spans="2:18">
      <c r="B12570" s="28"/>
      <c r="C12570" s="28"/>
      <c r="D12570" s="28"/>
      <c r="E12570" s="28"/>
      <c r="F12570" s="28"/>
      <c r="G12570" s="28"/>
      <c r="H12570" s="28"/>
      <c r="I12570" s="28"/>
      <c r="J12570" s="28"/>
      <c r="K12570" s="28"/>
      <c r="L12570" s="28"/>
      <c r="M12570" s="28"/>
      <c r="N12570" s="28"/>
      <c r="O12570" s="28"/>
      <c r="P12570" s="28"/>
      <c r="Q12570" s="28"/>
      <c r="R12570" s="28"/>
    </row>
    <row r="12571" spans="2:18">
      <c r="B12571" s="28"/>
      <c r="C12571" s="28"/>
      <c r="D12571" s="28"/>
      <c r="E12571" s="28"/>
      <c r="F12571" s="28"/>
      <c r="G12571" s="28"/>
      <c r="H12571" s="28"/>
      <c r="I12571" s="28"/>
      <c r="J12571" s="28"/>
      <c r="K12571" s="28"/>
      <c r="L12571" s="28"/>
      <c r="M12571" s="28"/>
      <c r="N12571" s="28"/>
      <c r="O12571" s="28"/>
      <c r="P12571" s="28"/>
      <c r="Q12571" s="28"/>
      <c r="R12571" s="28"/>
    </row>
    <row r="12572" spans="2:18">
      <c r="B12572" s="28"/>
      <c r="C12572" s="28"/>
      <c r="D12572" s="28"/>
      <c r="E12572" s="28"/>
      <c r="F12572" s="28"/>
      <c r="G12572" s="28"/>
      <c r="H12572" s="28"/>
      <c r="I12572" s="28"/>
      <c r="J12572" s="28"/>
      <c r="K12572" s="28"/>
      <c r="L12572" s="28"/>
      <c r="M12572" s="28"/>
      <c r="N12572" s="28"/>
      <c r="O12572" s="28"/>
      <c r="P12572" s="28"/>
      <c r="Q12572" s="28"/>
      <c r="R12572" s="28"/>
    </row>
    <row r="12573" spans="2:18">
      <c r="B12573" s="28"/>
      <c r="C12573" s="28"/>
      <c r="D12573" s="28"/>
      <c r="E12573" s="28"/>
      <c r="F12573" s="28"/>
      <c r="G12573" s="28"/>
      <c r="H12573" s="28"/>
      <c r="I12573" s="28"/>
      <c r="J12573" s="28"/>
      <c r="K12573" s="28"/>
      <c r="L12573" s="28"/>
      <c r="M12573" s="28"/>
      <c r="N12573" s="28"/>
      <c r="O12573" s="28"/>
      <c r="P12573" s="28"/>
      <c r="Q12573" s="28"/>
      <c r="R12573" s="28"/>
    </row>
    <row r="12574" spans="2:18">
      <c r="B12574" s="28"/>
      <c r="C12574" s="28"/>
      <c r="D12574" s="28"/>
      <c r="E12574" s="28"/>
      <c r="F12574" s="28"/>
      <c r="G12574" s="28"/>
      <c r="H12574" s="28"/>
      <c r="I12574" s="28"/>
      <c r="J12574" s="28"/>
      <c r="K12574" s="28"/>
      <c r="L12574" s="28"/>
      <c r="M12574" s="28"/>
      <c r="N12574" s="28"/>
      <c r="O12574" s="28"/>
      <c r="P12574" s="28"/>
      <c r="Q12574" s="28"/>
      <c r="R12574" s="28"/>
    </row>
    <row r="12575" spans="2:18">
      <c r="B12575" s="28"/>
      <c r="C12575" s="28"/>
      <c r="D12575" s="28"/>
      <c r="E12575" s="28"/>
      <c r="F12575" s="28"/>
      <c r="G12575" s="28"/>
      <c r="H12575" s="28"/>
      <c r="I12575" s="28"/>
      <c r="J12575" s="28"/>
      <c r="K12575" s="28"/>
      <c r="L12575" s="28"/>
      <c r="M12575" s="28"/>
      <c r="N12575" s="28"/>
      <c r="O12575" s="28"/>
      <c r="P12575" s="28"/>
      <c r="Q12575" s="28"/>
      <c r="R12575" s="28"/>
    </row>
    <row r="12576" spans="2:18">
      <c r="B12576" s="28"/>
      <c r="C12576" s="28"/>
      <c r="D12576" s="28"/>
      <c r="E12576" s="28"/>
      <c r="F12576" s="28"/>
      <c r="G12576" s="28"/>
      <c r="H12576" s="28"/>
      <c r="I12576" s="28"/>
      <c r="J12576" s="28"/>
      <c r="K12576" s="28"/>
      <c r="L12576" s="28"/>
      <c r="M12576" s="28"/>
      <c r="N12576" s="28"/>
      <c r="O12576" s="28"/>
      <c r="P12576" s="28"/>
      <c r="Q12576" s="28"/>
      <c r="R12576" s="28"/>
    </row>
    <row r="12577" spans="2:18">
      <c r="B12577" s="28"/>
      <c r="C12577" s="28"/>
      <c r="D12577" s="28"/>
      <c r="E12577" s="28"/>
      <c r="F12577" s="28"/>
      <c r="G12577" s="28"/>
      <c r="H12577" s="28"/>
      <c r="I12577" s="28"/>
      <c r="J12577" s="28"/>
      <c r="K12577" s="28"/>
      <c r="L12577" s="28"/>
      <c r="M12577" s="28"/>
      <c r="N12577" s="28"/>
      <c r="O12577" s="28"/>
      <c r="P12577" s="28"/>
      <c r="Q12577" s="28"/>
      <c r="R12577" s="28"/>
    </row>
    <row r="12578" spans="2:18">
      <c r="B12578" s="28"/>
      <c r="C12578" s="28"/>
      <c r="D12578" s="28"/>
      <c r="E12578" s="28"/>
      <c r="F12578" s="28"/>
      <c r="G12578" s="28"/>
      <c r="H12578" s="28"/>
      <c r="I12578" s="28"/>
      <c r="J12578" s="28"/>
      <c r="K12578" s="28"/>
      <c r="L12578" s="28"/>
      <c r="M12578" s="28"/>
      <c r="N12578" s="28"/>
      <c r="O12578" s="28"/>
      <c r="P12578" s="28"/>
      <c r="Q12578" s="28"/>
      <c r="R12578" s="28"/>
    </row>
    <row r="12579" spans="2:18">
      <c r="B12579" s="28"/>
      <c r="C12579" s="28"/>
      <c r="D12579" s="28"/>
      <c r="E12579" s="28"/>
      <c r="F12579" s="28"/>
      <c r="G12579" s="28"/>
      <c r="H12579" s="28"/>
      <c r="I12579" s="28"/>
      <c r="J12579" s="28"/>
      <c r="K12579" s="28"/>
      <c r="L12579" s="28"/>
      <c r="M12579" s="28"/>
      <c r="N12579" s="28"/>
      <c r="O12579" s="28"/>
      <c r="P12579" s="28"/>
      <c r="Q12579" s="28"/>
      <c r="R12579" s="28"/>
    </row>
    <row r="12580" spans="2:18">
      <c r="B12580" s="28"/>
      <c r="C12580" s="28"/>
      <c r="D12580" s="28"/>
      <c r="E12580" s="28"/>
      <c r="F12580" s="28"/>
      <c r="G12580" s="28"/>
      <c r="H12580" s="28"/>
      <c r="I12580" s="28"/>
      <c r="J12580" s="28"/>
      <c r="K12580" s="28"/>
      <c r="L12580" s="28"/>
      <c r="M12580" s="28"/>
      <c r="N12580" s="28"/>
      <c r="O12580" s="28"/>
      <c r="P12580" s="28"/>
      <c r="Q12580" s="28"/>
      <c r="R12580" s="28"/>
    </row>
    <row r="12581" spans="2:18">
      <c r="B12581" s="28"/>
      <c r="C12581" s="28"/>
      <c r="D12581" s="28"/>
      <c r="E12581" s="28"/>
      <c r="F12581" s="28"/>
      <c r="G12581" s="28"/>
      <c r="H12581" s="28"/>
      <c r="I12581" s="28"/>
      <c r="J12581" s="28"/>
      <c r="K12581" s="28"/>
      <c r="L12581" s="28"/>
      <c r="M12581" s="28"/>
      <c r="N12581" s="28"/>
      <c r="O12581" s="28"/>
      <c r="P12581" s="28"/>
      <c r="Q12581" s="28"/>
      <c r="R12581" s="28"/>
    </row>
    <row r="12582" spans="2:18">
      <c r="B12582" s="28"/>
      <c r="C12582" s="28"/>
      <c r="D12582" s="28"/>
      <c r="E12582" s="28"/>
      <c r="F12582" s="28"/>
      <c r="G12582" s="28"/>
      <c r="H12582" s="28"/>
      <c r="I12582" s="28"/>
      <c r="J12582" s="28"/>
      <c r="K12582" s="28"/>
      <c r="L12582" s="28"/>
      <c r="M12582" s="28"/>
      <c r="N12582" s="28"/>
      <c r="O12582" s="28"/>
      <c r="P12582" s="28"/>
      <c r="Q12582" s="28"/>
      <c r="R12582" s="28"/>
    </row>
    <row r="12583" spans="2:18">
      <c r="B12583" s="28"/>
      <c r="C12583" s="28"/>
      <c r="D12583" s="28"/>
      <c r="E12583" s="28"/>
      <c r="F12583" s="28"/>
      <c r="G12583" s="28"/>
      <c r="H12583" s="28"/>
      <c r="I12583" s="28"/>
      <c r="J12583" s="28"/>
      <c r="K12583" s="28"/>
      <c r="L12583" s="28"/>
      <c r="M12583" s="28"/>
      <c r="N12583" s="28"/>
      <c r="O12583" s="28"/>
      <c r="P12583" s="28"/>
      <c r="Q12583" s="28"/>
      <c r="R12583" s="28"/>
    </row>
    <row r="12584" spans="2:18">
      <c r="B12584" s="28"/>
      <c r="C12584" s="28"/>
      <c r="D12584" s="28"/>
      <c r="E12584" s="28"/>
      <c r="F12584" s="28"/>
      <c r="G12584" s="28"/>
      <c r="H12584" s="28"/>
      <c r="I12584" s="28"/>
      <c r="J12584" s="28"/>
      <c r="K12584" s="28"/>
      <c r="L12584" s="28"/>
      <c r="M12584" s="28"/>
      <c r="N12584" s="28"/>
      <c r="O12584" s="28"/>
      <c r="P12584" s="28"/>
      <c r="Q12584" s="28"/>
      <c r="R12584" s="28"/>
    </row>
    <row r="12585" spans="2:18">
      <c r="B12585" s="28"/>
      <c r="C12585" s="28"/>
      <c r="D12585" s="28"/>
      <c r="E12585" s="28"/>
      <c r="F12585" s="28"/>
      <c r="G12585" s="28"/>
      <c r="H12585" s="28"/>
      <c r="I12585" s="28"/>
      <c r="J12585" s="28"/>
      <c r="K12585" s="28"/>
      <c r="L12585" s="28"/>
      <c r="M12585" s="28"/>
      <c r="N12585" s="28"/>
      <c r="O12585" s="28"/>
      <c r="P12585" s="28"/>
      <c r="Q12585" s="28"/>
      <c r="R12585" s="28"/>
    </row>
    <row r="12586" spans="2:18">
      <c r="B12586" s="28"/>
      <c r="C12586" s="28"/>
      <c r="D12586" s="28"/>
      <c r="E12586" s="28"/>
      <c r="F12586" s="28"/>
      <c r="G12586" s="28"/>
      <c r="H12586" s="28"/>
      <c r="I12586" s="28"/>
      <c r="J12586" s="28"/>
      <c r="K12586" s="28"/>
      <c r="L12586" s="28"/>
      <c r="M12586" s="28"/>
      <c r="N12586" s="28"/>
      <c r="O12586" s="28"/>
      <c r="P12586" s="28"/>
      <c r="Q12586" s="28"/>
      <c r="R12586" s="28"/>
    </row>
    <row r="12587" spans="2:18">
      <c r="B12587" s="28"/>
      <c r="C12587" s="28"/>
      <c r="D12587" s="28"/>
      <c r="E12587" s="28"/>
      <c r="F12587" s="28"/>
      <c r="G12587" s="28"/>
      <c r="H12587" s="28"/>
      <c r="I12587" s="28"/>
      <c r="J12587" s="28"/>
      <c r="K12587" s="28"/>
      <c r="L12587" s="28"/>
      <c r="M12587" s="28"/>
      <c r="N12587" s="28"/>
      <c r="O12587" s="28"/>
      <c r="P12587" s="28"/>
      <c r="Q12587" s="28"/>
      <c r="R12587" s="28"/>
    </row>
    <row r="12588" spans="2:18">
      <c r="B12588" s="28"/>
      <c r="C12588" s="28"/>
      <c r="D12588" s="28"/>
      <c r="E12588" s="28"/>
      <c r="F12588" s="28"/>
      <c r="G12588" s="28"/>
      <c r="H12588" s="28"/>
      <c r="I12588" s="28"/>
      <c r="J12588" s="28"/>
      <c r="K12588" s="28"/>
      <c r="L12588" s="28"/>
      <c r="M12588" s="28"/>
      <c r="N12588" s="28"/>
      <c r="O12588" s="28"/>
      <c r="P12588" s="28"/>
      <c r="Q12588" s="28"/>
      <c r="R12588" s="28"/>
    </row>
    <row r="12589" spans="2:18">
      <c r="B12589" s="28"/>
      <c r="C12589" s="28"/>
      <c r="D12589" s="28"/>
      <c r="E12589" s="28"/>
      <c r="F12589" s="28"/>
      <c r="G12589" s="28"/>
      <c r="H12589" s="28"/>
      <c r="I12589" s="28"/>
      <c r="J12589" s="28"/>
      <c r="K12589" s="28"/>
      <c r="L12589" s="28"/>
      <c r="M12589" s="28"/>
      <c r="N12589" s="28"/>
      <c r="O12589" s="28"/>
      <c r="P12589" s="28"/>
      <c r="Q12589" s="28"/>
      <c r="R12589" s="28"/>
    </row>
    <row r="12590" spans="2:18">
      <c r="B12590" s="28"/>
      <c r="C12590" s="28"/>
      <c r="D12590" s="28"/>
      <c r="E12590" s="28"/>
      <c r="F12590" s="28"/>
      <c r="G12590" s="28"/>
      <c r="H12590" s="28"/>
      <c r="I12590" s="28"/>
      <c r="J12590" s="28"/>
      <c r="K12590" s="28"/>
      <c r="L12590" s="28"/>
      <c r="M12590" s="28"/>
      <c r="N12590" s="28"/>
      <c r="O12590" s="28"/>
      <c r="P12590" s="28"/>
      <c r="Q12590" s="28"/>
      <c r="R12590" s="28"/>
    </row>
    <row r="12591" spans="2:18">
      <c r="B12591" s="28"/>
      <c r="C12591" s="28"/>
      <c r="D12591" s="28"/>
      <c r="E12591" s="28"/>
      <c r="F12591" s="28"/>
      <c r="G12591" s="28"/>
      <c r="H12591" s="28"/>
      <c r="I12591" s="28"/>
      <c r="J12591" s="28"/>
      <c r="K12591" s="28"/>
      <c r="L12591" s="28"/>
      <c r="M12591" s="28"/>
      <c r="N12591" s="28"/>
      <c r="O12591" s="28"/>
      <c r="P12591" s="28"/>
      <c r="Q12591" s="28"/>
      <c r="R12591" s="28"/>
    </row>
    <row r="12592" spans="2:18">
      <c r="B12592" s="28"/>
      <c r="C12592" s="28"/>
      <c r="D12592" s="28"/>
      <c r="E12592" s="28"/>
      <c r="F12592" s="28"/>
      <c r="G12592" s="28"/>
      <c r="H12592" s="28"/>
      <c r="I12592" s="28"/>
      <c r="J12592" s="28"/>
      <c r="K12592" s="28"/>
      <c r="L12592" s="28"/>
      <c r="M12592" s="28"/>
      <c r="N12592" s="28"/>
      <c r="O12592" s="28"/>
      <c r="P12592" s="28"/>
      <c r="Q12592" s="28"/>
      <c r="R12592" s="28"/>
    </row>
    <row r="12593" spans="2:18">
      <c r="B12593" s="28"/>
      <c r="C12593" s="28"/>
      <c r="D12593" s="28"/>
      <c r="E12593" s="28"/>
      <c r="F12593" s="28"/>
      <c r="G12593" s="28"/>
      <c r="H12593" s="28"/>
      <c r="I12593" s="28"/>
      <c r="J12593" s="28"/>
      <c r="K12593" s="28"/>
      <c r="L12593" s="28"/>
      <c r="M12593" s="28"/>
      <c r="N12593" s="28"/>
      <c r="O12593" s="28"/>
      <c r="P12593" s="28"/>
      <c r="Q12593" s="28"/>
      <c r="R12593" s="28"/>
    </row>
    <row r="12594" spans="2:18">
      <c r="B12594" s="28"/>
      <c r="C12594" s="28"/>
      <c r="D12594" s="28"/>
      <c r="E12594" s="28"/>
      <c r="F12594" s="28"/>
      <c r="G12594" s="28"/>
      <c r="H12594" s="28"/>
      <c r="I12594" s="28"/>
      <c r="J12594" s="28"/>
      <c r="K12594" s="28"/>
      <c r="L12594" s="28"/>
      <c r="M12594" s="28"/>
      <c r="N12594" s="28"/>
      <c r="O12594" s="28"/>
      <c r="P12594" s="28"/>
      <c r="Q12594" s="28"/>
      <c r="R12594" s="28"/>
    </row>
    <row r="12595" spans="2:18">
      <c r="B12595" s="28"/>
      <c r="C12595" s="28"/>
      <c r="D12595" s="28"/>
      <c r="E12595" s="28"/>
      <c r="F12595" s="28"/>
      <c r="G12595" s="28"/>
      <c r="H12595" s="28"/>
      <c r="I12595" s="28"/>
      <c r="J12595" s="28"/>
      <c r="K12595" s="28"/>
      <c r="L12595" s="28"/>
      <c r="M12595" s="28"/>
      <c r="N12595" s="28"/>
      <c r="O12595" s="28"/>
      <c r="P12595" s="28"/>
      <c r="Q12595" s="28"/>
      <c r="R12595" s="28"/>
    </row>
    <row r="12596" spans="2:18">
      <c r="B12596" s="28"/>
      <c r="C12596" s="28"/>
      <c r="D12596" s="28"/>
      <c r="E12596" s="28"/>
      <c r="F12596" s="28"/>
      <c r="G12596" s="28"/>
      <c r="H12596" s="28"/>
      <c r="I12596" s="28"/>
      <c r="J12596" s="28"/>
      <c r="K12596" s="28"/>
      <c r="L12596" s="28"/>
      <c r="M12596" s="28"/>
      <c r="N12596" s="28"/>
      <c r="O12596" s="28"/>
      <c r="P12596" s="28"/>
      <c r="Q12596" s="28"/>
      <c r="R12596" s="28"/>
    </row>
    <row r="12597" spans="2:18">
      <c r="B12597" s="28"/>
      <c r="C12597" s="28"/>
      <c r="D12597" s="28"/>
      <c r="E12597" s="28"/>
      <c r="F12597" s="28"/>
      <c r="G12597" s="28"/>
      <c r="H12597" s="28"/>
      <c r="I12597" s="28"/>
      <c r="J12597" s="28"/>
      <c r="K12597" s="28"/>
      <c r="L12597" s="28"/>
      <c r="M12597" s="28"/>
      <c r="N12597" s="28"/>
      <c r="O12597" s="28"/>
      <c r="P12597" s="28"/>
      <c r="Q12597" s="28"/>
      <c r="R12597" s="28"/>
    </row>
    <row r="12598" spans="2:18">
      <c r="B12598" s="28"/>
      <c r="C12598" s="28"/>
      <c r="D12598" s="28"/>
      <c r="E12598" s="28"/>
      <c r="F12598" s="28"/>
      <c r="G12598" s="28"/>
      <c r="H12598" s="28"/>
      <c r="I12598" s="28"/>
      <c r="J12598" s="28"/>
      <c r="K12598" s="28"/>
      <c r="L12598" s="28"/>
      <c r="M12598" s="28"/>
      <c r="N12598" s="28"/>
      <c r="O12598" s="28"/>
      <c r="P12598" s="28"/>
      <c r="Q12598" s="28"/>
      <c r="R12598" s="28"/>
    </row>
    <row r="12599" spans="2:18">
      <c r="B12599" s="28"/>
      <c r="C12599" s="28"/>
      <c r="D12599" s="28"/>
      <c r="E12599" s="28"/>
      <c r="F12599" s="28"/>
      <c r="G12599" s="28"/>
      <c r="H12599" s="28"/>
      <c r="I12599" s="28"/>
      <c r="J12599" s="28"/>
      <c r="K12599" s="28"/>
      <c r="L12599" s="28"/>
      <c r="M12599" s="28"/>
      <c r="N12599" s="28"/>
      <c r="O12599" s="28"/>
      <c r="P12599" s="28"/>
      <c r="Q12599" s="28"/>
      <c r="R12599" s="28"/>
    </row>
    <row r="12600" spans="2:18">
      <c r="B12600" s="28"/>
      <c r="C12600" s="28"/>
      <c r="D12600" s="28"/>
      <c r="E12600" s="28"/>
      <c r="F12600" s="28"/>
      <c r="G12600" s="28"/>
      <c r="H12600" s="28"/>
      <c r="I12600" s="28"/>
      <c r="J12600" s="28"/>
      <c r="K12600" s="28"/>
      <c r="L12600" s="28"/>
      <c r="M12600" s="28"/>
      <c r="N12600" s="28"/>
      <c r="O12600" s="28"/>
      <c r="P12600" s="28"/>
      <c r="Q12600" s="28"/>
      <c r="R12600" s="28"/>
    </row>
    <row r="12601" spans="2:18">
      <c r="B12601" s="28"/>
      <c r="C12601" s="28"/>
      <c r="D12601" s="28"/>
      <c r="E12601" s="28"/>
      <c r="F12601" s="28"/>
      <c r="G12601" s="28"/>
      <c r="H12601" s="28"/>
      <c r="I12601" s="28"/>
      <c r="J12601" s="28"/>
      <c r="K12601" s="28"/>
      <c r="L12601" s="28"/>
      <c r="M12601" s="28"/>
      <c r="N12601" s="28"/>
      <c r="O12601" s="28"/>
      <c r="P12601" s="28"/>
      <c r="Q12601" s="28"/>
      <c r="R12601" s="28"/>
    </row>
    <row r="12602" spans="2:18">
      <c r="B12602" s="28"/>
      <c r="C12602" s="28"/>
      <c r="D12602" s="28"/>
      <c r="E12602" s="28"/>
      <c r="F12602" s="28"/>
      <c r="G12602" s="28"/>
      <c r="H12602" s="28"/>
      <c r="I12602" s="28"/>
      <c r="J12602" s="28"/>
      <c r="K12602" s="28"/>
      <c r="L12602" s="28"/>
      <c r="M12602" s="28"/>
      <c r="N12602" s="28"/>
      <c r="O12602" s="28"/>
      <c r="P12602" s="28"/>
      <c r="Q12602" s="28"/>
      <c r="R12602" s="28"/>
    </row>
    <row r="12603" spans="2:18">
      <c r="B12603" s="28"/>
      <c r="C12603" s="28"/>
      <c r="D12603" s="28"/>
      <c r="E12603" s="28"/>
      <c r="F12603" s="28"/>
      <c r="G12603" s="28"/>
      <c r="H12603" s="28"/>
      <c r="I12603" s="28"/>
      <c r="J12603" s="28"/>
      <c r="K12603" s="28"/>
      <c r="L12603" s="28"/>
      <c r="M12603" s="28"/>
      <c r="N12603" s="28"/>
      <c r="O12603" s="28"/>
      <c r="P12603" s="28"/>
      <c r="Q12603" s="28"/>
      <c r="R12603" s="28"/>
    </row>
    <row r="12604" spans="2:18">
      <c r="B12604" s="28"/>
      <c r="C12604" s="28"/>
      <c r="D12604" s="28"/>
      <c r="E12604" s="28"/>
      <c r="F12604" s="28"/>
      <c r="G12604" s="28"/>
      <c r="H12604" s="28"/>
      <c r="I12604" s="28"/>
      <c r="J12604" s="28"/>
      <c r="K12604" s="28"/>
      <c r="L12604" s="28"/>
      <c r="M12604" s="28"/>
      <c r="N12604" s="28"/>
      <c r="O12604" s="28"/>
      <c r="P12604" s="28"/>
      <c r="Q12604" s="28"/>
      <c r="R12604" s="28"/>
    </row>
    <row r="12605" spans="2:18">
      <c r="B12605" s="28"/>
      <c r="C12605" s="28"/>
      <c r="D12605" s="28"/>
      <c r="E12605" s="28"/>
      <c r="F12605" s="28"/>
      <c r="G12605" s="28"/>
      <c r="H12605" s="28"/>
      <c r="I12605" s="28"/>
      <c r="J12605" s="28"/>
      <c r="K12605" s="28"/>
      <c r="L12605" s="28"/>
      <c r="M12605" s="28"/>
      <c r="N12605" s="28"/>
      <c r="O12605" s="28"/>
      <c r="P12605" s="28"/>
      <c r="Q12605" s="28"/>
      <c r="R12605" s="28"/>
    </row>
    <row r="12606" spans="2:18">
      <c r="B12606" s="28"/>
      <c r="C12606" s="28"/>
      <c r="D12606" s="28"/>
      <c r="E12606" s="28"/>
      <c r="F12606" s="28"/>
      <c r="G12606" s="28"/>
      <c r="H12606" s="28"/>
      <c r="I12606" s="28"/>
      <c r="J12606" s="28"/>
      <c r="K12606" s="28"/>
      <c r="L12606" s="28"/>
      <c r="M12606" s="28"/>
      <c r="N12606" s="28"/>
      <c r="O12606" s="28"/>
      <c r="P12606" s="28"/>
      <c r="Q12606" s="28"/>
      <c r="R12606" s="28"/>
    </row>
    <row r="12607" spans="2:18">
      <c r="B12607" s="28"/>
      <c r="C12607" s="28"/>
      <c r="D12607" s="28"/>
      <c r="E12607" s="28"/>
      <c r="F12607" s="28"/>
      <c r="G12607" s="28"/>
      <c r="H12607" s="28"/>
      <c r="I12607" s="28"/>
      <c r="J12607" s="28"/>
      <c r="K12607" s="28"/>
      <c r="L12607" s="28"/>
      <c r="M12607" s="28"/>
      <c r="N12607" s="28"/>
      <c r="O12607" s="28"/>
      <c r="P12607" s="28"/>
      <c r="Q12607" s="28"/>
      <c r="R12607" s="28"/>
    </row>
    <row r="12608" spans="2:18">
      <c r="B12608" s="28"/>
      <c r="C12608" s="28"/>
      <c r="D12608" s="28"/>
      <c r="E12608" s="28"/>
      <c r="F12608" s="28"/>
      <c r="G12608" s="28"/>
      <c r="H12608" s="28"/>
      <c r="I12608" s="28"/>
      <c r="J12608" s="28"/>
      <c r="K12608" s="28"/>
      <c r="L12608" s="28"/>
      <c r="M12608" s="28"/>
      <c r="N12608" s="28"/>
      <c r="O12608" s="28"/>
      <c r="P12608" s="28"/>
      <c r="Q12608" s="28"/>
      <c r="R12608" s="28"/>
    </row>
    <row r="12609" spans="2:18">
      <c r="B12609" s="28"/>
      <c r="C12609" s="28"/>
      <c r="D12609" s="28"/>
      <c r="E12609" s="28"/>
      <c r="F12609" s="28"/>
      <c r="G12609" s="28"/>
      <c r="H12609" s="28"/>
      <c r="I12609" s="28"/>
      <c r="J12609" s="28"/>
      <c r="K12609" s="28"/>
      <c r="L12609" s="28"/>
      <c r="M12609" s="28"/>
      <c r="N12609" s="28"/>
      <c r="O12609" s="28"/>
      <c r="P12609" s="28"/>
      <c r="Q12609" s="28"/>
      <c r="R12609" s="28"/>
    </row>
    <row r="12610" spans="2:18">
      <c r="B12610" s="28"/>
      <c r="C12610" s="28"/>
      <c r="D12610" s="28"/>
      <c r="E12610" s="28"/>
      <c r="F12610" s="28"/>
      <c r="G12610" s="28"/>
      <c r="H12610" s="28"/>
      <c r="I12610" s="28"/>
      <c r="J12610" s="28"/>
      <c r="K12610" s="28"/>
      <c r="L12610" s="28"/>
      <c r="M12610" s="28"/>
      <c r="N12610" s="28"/>
      <c r="O12610" s="28"/>
      <c r="P12610" s="28"/>
      <c r="Q12610" s="28"/>
      <c r="R12610" s="28"/>
    </row>
    <row r="12611" spans="2:18">
      <c r="B12611" s="28"/>
      <c r="C12611" s="28"/>
      <c r="D12611" s="28"/>
      <c r="E12611" s="28"/>
      <c r="F12611" s="28"/>
      <c r="G12611" s="28"/>
      <c r="H12611" s="28"/>
      <c r="I12611" s="28"/>
      <c r="J12611" s="28"/>
      <c r="K12611" s="28"/>
      <c r="L12611" s="28"/>
      <c r="M12611" s="28"/>
      <c r="N12611" s="28"/>
      <c r="O12611" s="28"/>
      <c r="P12611" s="28"/>
      <c r="Q12611" s="28"/>
      <c r="R12611" s="28"/>
    </row>
    <row r="12612" spans="2:18">
      <c r="B12612" s="28"/>
      <c r="C12612" s="28"/>
      <c r="D12612" s="28"/>
      <c r="E12612" s="28"/>
      <c r="F12612" s="28"/>
      <c r="G12612" s="28"/>
      <c r="H12612" s="28"/>
      <c r="I12612" s="28"/>
      <c r="J12612" s="28"/>
      <c r="K12612" s="28"/>
      <c r="L12612" s="28"/>
      <c r="M12612" s="28"/>
      <c r="N12612" s="28"/>
      <c r="O12612" s="28"/>
      <c r="P12612" s="28"/>
      <c r="Q12612" s="28"/>
      <c r="R12612" s="28"/>
    </row>
    <row r="12613" spans="2:18">
      <c r="B12613" s="28"/>
      <c r="C12613" s="28"/>
      <c r="D12613" s="28"/>
      <c r="E12613" s="28"/>
      <c r="F12613" s="28"/>
      <c r="G12613" s="28"/>
      <c r="H12613" s="28"/>
      <c r="I12613" s="28"/>
      <c r="J12613" s="28"/>
      <c r="K12613" s="28"/>
      <c r="L12613" s="28"/>
      <c r="M12613" s="28"/>
      <c r="N12613" s="28"/>
      <c r="O12613" s="28"/>
      <c r="P12613" s="28"/>
      <c r="Q12613" s="28"/>
      <c r="R12613" s="28"/>
    </row>
    <row r="12614" spans="2:18">
      <c r="B12614" s="28"/>
      <c r="C12614" s="28"/>
      <c r="D12614" s="28"/>
      <c r="E12614" s="28"/>
      <c r="F12614" s="28"/>
      <c r="G12614" s="28"/>
      <c r="H12614" s="28"/>
      <c r="I12614" s="28"/>
      <c r="J12614" s="28"/>
      <c r="K12614" s="28"/>
      <c r="L12614" s="28"/>
      <c r="M12614" s="28"/>
      <c r="N12614" s="28"/>
      <c r="O12614" s="28"/>
      <c r="P12614" s="28"/>
      <c r="Q12614" s="28"/>
      <c r="R12614" s="28"/>
    </row>
    <row r="12615" spans="2:18">
      <c r="B12615" s="28"/>
      <c r="C12615" s="28"/>
      <c r="D12615" s="28"/>
      <c r="E12615" s="28"/>
      <c r="F12615" s="28"/>
      <c r="G12615" s="28"/>
      <c r="H12615" s="28"/>
      <c r="I12615" s="28"/>
      <c r="J12615" s="28"/>
      <c r="K12615" s="28"/>
      <c r="L12615" s="28"/>
      <c r="M12615" s="28"/>
      <c r="N12615" s="28"/>
      <c r="O12615" s="28"/>
      <c r="P12615" s="28"/>
      <c r="Q12615" s="28"/>
      <c r="R12615" s="28"/>
    </row>
    <row r="12616" spans="2:18">
      <c r="B12616" s="28"/>
      <c r="C12616" s="28"/>
      <c r="D12616" s="28"/>
      <c r="E12616" s="28"/>
      <c r="F12616" s="28"/>
      <c r="G12616" s="28"/>
      <c r="H12616" s="28"/>
      <c r="I12616" s="28"/>
      <c r="J12616" s="28"/>
      <c r="K12616" s="28"/>
      <c r="L12616" s="28"/>
      <c r="M12616" s="28"/>
      <c r="N12616" s="28"/>
      <c r="O12616" s="28"/>
      <c r="P12616" s="28"/>
      <c r="Q12616" s="28"/>
      <c r="R12616" s="28"/>
    </row>
    <row r="12617" spans="2:18">
      <c r="B12617" s="28"/>
      <c r="C12617" s="28"/>
      <c r="D12617" s="28"/>
      <c r="E12617" s="28"/>
      <c r="F12617" s="28"/>
      <c r="G12617" s="28"/>
      <c r="H12617" s="28"/>
      <c r="I12617" s="28"/>
      <c r="J12617" s="28"/>
      <c r="K12617" s="28"/>
      <c r="L12617" s="28"/>
      <c r="M12617" s="28"/>
      <c r="N12617" s="28"/>
      <c r="O12617" s="28"/>
      <c r="P12617" s="28"/>
      <c r="Q12617" s="28"/>
      <c r="R12617" s="28"/>
    </row>
    <row r="12618" spans="2:18">
      <c r="B12618" s="28"/>
      <c r="C12618" s="28"/>
      <c r="D12618" s="28"/>
      <c r="E12618" s="28"/>
      <c r="F12618" s="28"/>
      <c r="G12618" s="28"/>
      <c r="H12618" s="28"/>
      <c r="I12618" s="28"/>
      <c r="J12618" s="28"/>
      <c r="K12618" s="28"/>
      <c r="L12618" s="28"/>
      <c r="M12618" s="28"/>
      <c r="N12618" s="28"/>
      <c r="O12618" s="28"/>
      <c r="P12618" s="28"/>
      <c r="Q12618" s="28"/>
      <c r="R12618" s="28"/>
    </row>
    <row r="12619" spans="2:18">
      <c r="B12619" s="28"/>
      <c r="C12619" s="28"/>
      <c r="D12619" s="28"/>
      <c r="E12619" s="28"/>
      <c r="F12619" s="28"/>
      <c r="G12619" s="28"/>
      <c r="H12619" s="28"/>
      <c r="I12619" s="28"/>
      <c r="J12619" s="28"/>
      <c r="K12619" s="28"/>
      <c r="L12619" s="28"/>
      <c r="M12619" s="28"/>
      <c r="N12619" s="28"/>
      <c r="O12619" s="28"/>
      <c r="P12619" s="28"/>
      <c r="Q12619" s="28"/>
      <c r="R12619" s="28"/>
    </row>
    <row r="12620" spans="2:18">
      <c r="B12620" s="28"/>
      <c r="C12620" s="28"/>
      <c r="D12620" s="28"/>
      <c r="E12620" s="28"/>
      <c r="F12620" s="28"/>
      <c r="G12620" s="28"/>
      <c r="H12620" s="28"/>
      <c r="I12620" s="28"/>
      <c r="J12620" s="28"/>
      <c r="K12620" s="28"/>
      <c r="L12620" s="28"/>
      <c r="M12620" s="28"/>
      <c r="N12620" s="28"/>
      <c r="O12620" s="28"/>
      <c r="P12620" s="28"/>
      <c r="Q12620" s="28"/>
      <c r="R12620" s="28"/>
    </row>
    <row r="12621" spans="2:18">
      <c r="B12621" s="28"/>
      <c r="C12621" s="28"/>
      <c r="D12621" s="28"/>
      <c r="E12621" s="28"/>
      <c r="F12621" s="28"/>
      <c r="G12621" s="28"/>
      <c r="H12621" s="28"/>
      <c r="I12621" s="28"/>
      <c r="J12621" s="28"/>
      <c r="K12621" s="28"/>
      <c r="L12621" s="28"/>
      <c r="M12621" s="28"/>
      <c r="N12621" s="28"/>
      <c r="O12621" s="28"/>
      <c r="P12621" s="28"/>
      <c r="Q12621" s="28"/>
      <c r="R12621" s="28"/>
    </row>
    <row r="12622" spans="2:18">
      <c r="B12622" s="28"/>
      <c r="C12622" s="28"/>
      <c r="D12622" s="28"/>
      <c r="E12622" s="28"/>
      <c r="F12622" s="28"/>
      <c r="G12622" s="28"/>
      <c r="H12622" s="28"/>
      <c r="I12622" s="28"/>
      <c r="J12622" s="28"/>
      <c r="K12622" s="28"/>
      <c r="L12622" s="28"/>
      <c r="M12622" s="28"/>
      <c r="N12622" s="28"/>
      <c r="O12622" s="28"/>
      <c r="P12622" s="28"/>
      <c r="Q12622" s="28"/>
      <c r="R12622" s="28"/>
    </row>
    <row r="12623" spans="2:18">
      <c r="B12623" s="28"/>
      <c r="C12623" s="28"/>
      <c r="D12623" s="28"/>
      <c r="E12623" s="28"/>
      <c r="F12623" s="28"/>
      <c r="G12623" s="28"/>
      <c r="H12623" s="28"/>
      <c r="I12623" s="28"/>
      <c r="J12623" s="28"/>
      <c r="K12623" s="28"/>
      <c r="L12623" s="28"/>
      <c r="M12623" s="28"/>
      <c r="N12623" s="28"/>
      <c r="O12623" s="28"/>
      <c r="P12623" s="28"/>
      <c r="Q12623" s="28"/>
      <c r="R12623" s="28"/>
    </row>
    <row r="12624" spans="2:18">
      <c r="B12624" s="28"/>
      <c r="C12624" s="28"/>
      <c r="D12624" s="28"/>
      <c r="E12624" s="28"/>
      <c r="F12624" s="28"/>
      <c r="G12624" s="28"/>
      <c r="H12624" s="28"/>
      <c r="I12624" s="28"/>
      <c r="J12624" s="28"/>
      <c r="K12624" s="28"/>
      <c r="L12624" s="28"/>
      <c r="M12624" s="28"/>
      <c r="N12624" s="28"/>
      <c r="O12624" s="28"/>
      <c r="P12624" s="28"/>
      <c r="Q12624" s="28"/>
      <c r="R12624" s="28"/>
    </row>
    <row r="12625" spans="2:18">
      <c r="B12625" s="28"/>
      <c r="C12625" s="28"/>
      <c r="D12625" s="28"/>
      <c r="E12625" s="28"/>
      <c r="F12625" s="28"/>
      <c r="G12625" s="28"/>
      <c r="H12625" s="28"/>
      <c r="I12625" s="28"/>
      <c r="J12625" s="28"/>
      <c r="K12625" s="28"/>
      <c r="L12625" s="28"/>
      <c r="M12625" s="28"/>
      <c r="N12625" s="28"/>
      <c r="O12625" s="28"/>
      <c r="P12625" s="28"/>
      <c r="Q12625" s="28"/>
      <c r="R12625" s="28"/>
    </row>
    <row r="12626" spans="2:18">
      <c r="B12626" s="28"/>
      <c r="C12626" s="28"/>
      <c r="D12626" s="28"/>
      <c r="E12626" s="28"/>
      <c r="F12626" s="28"/>
      <c r="G12626" s="28"/>
      <c r="H12626" s="28"/>
      <c r="I12626" s="28"/>
      <c r="J12626" s="28"/>
      <c r="K12626" s="28"/>
      <c r="L12626" s="28"/>
      <c r="M12626" s="28"/>
      <c r="N12626" s="28"/>
      <c r="O12626" s="28"/>
      <c r="P12626" s="28"/>
      <c r="Q12626" s="28"/>
      <c r="R12626" s="28"/>
    </row>
    <row r="12627" spans="2:18">
      <c r="B12627" s="28"/>
      <c r="C12627" s="28"/>
      <c r="D12627" s="28"/>
      <c r="E12627" s="28"/>
      <c r="F12627" s="28"/>
      <c r="G12627" s="28"/>
      <c r="H12627" s="28"/>
      <c r="I12627" s="28"/>
      <c r="J12627" s="28"/>
      <c r="K12627" s="28"/>
      <c r="L12627" s="28"/>
      <c r="M12627" s="28"/>
      <c r="N12627" s="28"/>
      <c r="O12627" s="28"/>
      <c r="P12627" s="28"/>
      <c r="Q12627" s="28"/>
      <c r="R12627" s="28"/>
    </row>
    <row r="12628" spans="2:18">
      <c r="B12628" s="28"/>
      <c r="C12628" s="28"/>
      <c r="D12628" s="28"/>
      <c r="E12628" s="28"/>
      <c r="F12628" s="28"/>
      <c r="G12628" s="28"/>
      <c r="H12628" s="28"/>
      <c r="I12628" s="28"/>
      <c r="J12628" s="28"/>
      <c r="K12628" s="28"/>
      <c r="L12628" s="28"/>
      <c r="M12628" s="28"/>
      <c r="N12628" s="28"/>
      <c r="O12628" s="28"/>
      <c r="P12628" s="28"/>
      <c r="Q12628" s="28"/>
      <c r="R12628" s="28"/>
    </row>
    <row r="12629" spans="2:18">
      <c r="B12629" s="28"/>
      <c r="C12629" s="28"/>
      <c r="D12629" s="28"/>
      <c r="E12629" s="28"/>
      <c r="F12629" s="28"/>
      <c r="G12629" s="28"/>
      <c r="H12629" s="28"/>
      <c r="I12629" s="28"/>
      <c r="J12629" s="28"/>
      <c r="K12629" s="28"/>
      <c r="L12629" s="28"/>
      <c r="M12629" s="28"/>
      <c r="N12629" s="28"/>
      <c r="O12629" s="28"/>
      <c r="P12629" s="28"/>
      <c r="Q12629" s="28"/>
      <c r="R12629" s="28"/>
    </row>
    <row r="12630" spans="2:18">
      <c r="B12630" s="28"/>
      <c r="C12630" s="28"/>
      <c r="D12630" s="28"/>
      <c r="E12630" s="28"/>
      <c r="F12630" s="28"/>
      <c r="G12630" s="28"/>
      <c r="H12630" s="28"/>
      <c r="I12630" s="28"/>
      <c r="J12630" s="28"/>
      <c r="K12630" s="28"/>
      <c r="L12630" s="28"/>
      <c r="M12630" s="28"/>
      <c r="N12630" s="28"/>
      <c r="O12630" s="28"/>
      <c r="P12630" s="28"/>
      <c r="Q12630" s="28"/>
      <c r="R12630" s="28"/>
    </row>
    <row r="12631" spans="2:18">
      <c r="B12631" s="28"/>
      <c r="C12631" s="28"/>
      <c r="D12631" s="28"/>
      <c r="E12631" s="28"/>
      <c r="F12631" s="28"/>
      <c r="G12631" s="28"/>
      <c r="H12631" s="28"/>
      <c r="I12631" s="28"/>
      <c r="J12631" s="28"/>
      <c r="K12631" s="28"/>
      <c r="L12631" s="28"/>
      <c r="M12631" s="28"/>
      <c r="N12631" s="28"/>
      <c r="O12631" s="28"/>
      <c r="P12631" s="28"/>
      <c r="Q12631" s="28"/>
      <c r="R12631" s="28"/>
    </row>
    <row r="12632" spans="2:18">
      <c r="B12632" s="28"/>
      <c r="C12632" s="28"/>
      <c r="D12632" s="28"/>
      <c r="E12632" s="28"/>
      <c r="F12632" s="28"/>
      <c r="G12632" s="28"/>
      <c r="H12632" s="28"/>
      <c r="I12632" s="28"/>
      <c r="J12632" s="28"/>
      <c r="K12632" s="28"/>
      <c r="L12632" s="28"/>
      <c r="M12632" s="28"/>
      <c r="N12632" s="28"/>
      <c r="O12632" s="28"/>
      <c r="P12632" s="28"/>
      <c r="Q12632" s="28"/>
      <c r="R12632" s="28"/>
    </row>
    <row r="12633" spans="2:18">
      <c r="B12633" s="28"/>
      <c r="C12633" s="28"/>
      <c r="D12633" s="28"/>
      <c r="E12633" s="28"/>
      <c r="F12633" s="28"/>
      <c r="G12633" s="28"/>
      <c r="H12633" s="28"/>
      <c r="I12633" s="28"/>
      <c r="J12633" s="28"/>
      <c r="K12633" s="28"/>
      <c r="L12633" s="28"/>
      <c r="M12633" s="28"/>
      <c r="N12633" s="28"/>
      <c r="O12633" s="28"/>
      <c r="P12633" s="28"/>
      <c r="Q12633" s="28"/>
      <c r="R12633" s="28"/>
    </row>
    <row r="12634" spans="2:18">
      <c r="B12634" s="28"/>
      <c r="C12634" s="28"/>
      <c r="D12634" s="28"/>
      <c r="E12634" s="28"/>
      <c r="F12634" s="28"/>
      <c r="G12634" s="28"/>
      <c r="H12634" s="28"/>
      <c r="I12634" s="28"/>
      <c r="J12634" s="28"/>
      <c r="K12634" s="28"/>
      <c r="L12634" s="28"/>
      <c r="M12634" s="28"/>
      <c r="N12634" s="28"/>
      <c r="O12634" s="28"/>
      <c r="P12634" s="28"/>
      <c r="Q12634" s="28"/>
      <c r="R12634" s="28"/>
    </row>
    <row r="12635" spans="2:18">
      <c r="B12635" s="28"/>
      <c r="C12635" s="28"/>
      <c r="D12635" s="28"/>
      <c r="E12635" s="28"/>
      <c r="F12635" s="28"/>
      <c r="G12635" s="28"/>
      <c r="H12635" s="28"/>
      <c r="I12635" s="28"/>
      <c r="J12635" s="28"/>
      <c r="K12635" s="28"/>
      <c r="L12635" s="28"/>
      <c r="M12635" s="28"/>
      <c r="N12635" s="28"/>
      <c r="O12635" s="28"/>
      <c r="P12635" s="28"/>
      <c r="Q12635" s="28"/>
      <c r="R12635" s="28"/>
    </row>
    <row r="12636" spans="2:18">
      <c r="B12636" s="28"/>
      <c r="C12636" s="28"/>
      <c r="D12636" s="28"/>
      <c r="E12636" s="28"/>
      <c r="F12636" s="28"/>
      <c r="G12636" s="28"/>
      <c r="H12636" s="28"/>
      <c r="I12636" s="28"/>
      <c r="J12636" s="28"/>
      <c r="K12636" s="28"/>
      <c r="L12636" s="28"/>
      <c r="M12636" s="28"/>
      <c r="N12636" s="28"/>
      <c r="O12636" s="28"/>
      <c r="P12636" s="28"/>
      <c r="Q12636" s="28"/>
      <c r="R12636" s="28"/>
    </row>
    <row r="12637" spans="2:18">
      <c r="B12637" s="28"/>
      <c r="C12637" s="28"/>
      <c r="D12637" s="28"/>
      <c r="E12637" s="28"/>
      <c r="F12637" s="28"/>
      <c r="G12637" s="28"/>
      <c r="H12637" s="28"/>
      <c r="I12637" s="28"/>
      <c r="J12637" s="28"/>
      <c r="K12637" s="28"/>
      <c r="L12637" s="28"/>
      <c r="M12637" s="28"/>
      <c r="N12637" s="28"/>
      <c r="O12637" s="28"/>
      <c r="P12637" s="28"/>
      <c r="Q12637" s="28"/>
      <c r="R12637" s="28"/>
    </row>
    <row r="12638" spans="2:18">
      <c r="B12638" s="28"/>
      <c r="C12638" s="28"/>
      <c r="D12638" s="28"/>
      <c r="E12638" s="28"/>
      <c r="F12638" s="28"/>
      <c r="G12638" s="28"/>
      <c r="H12638" s="28"/>
      <c r="I12638" s="28"/>
      <c r="J12638" s="28"/>
      <c r="K12638" s="28"/>
      <c r="L12638" s="28"/>
      <c r="M12638" s="28"/>
      <c r="N12638" s="28"/>
      <c r="O12638" s="28"/>
      <c r="P12638" s="28"/>
      <c r="Q12638" s="28"/>
      <c r="R12638" s="28"/>
    </row>
    <row r="12639" spans="2:18">
      <c r="B12639" s="28"/>
      <c r="C12639" s="28"/>
      <c r="D12639" s="28"/>
      <c r="E12639" s="28"/>
      <c r="F12639" s="28"/>
      <c r="G12639" s="28"/>
      <c r="H12639" s="28"/>
      <c r="I12639" s="28"/>
      <c r="J12639" s="28"/>
      <c r="K12639" s="28"/>
      <c r="L12639" s="28"/>
      <c r="M12639" s="28"/>
      <c r="N12639" s="28"/>
      <c r="O12639" s="28"/>
      <c r="P12639" s="28"/>
      <c r="Q12639" s="28"/>
      <c r="R12639" s="28"/>
    </row>
    <row r="12640" spans="2:18">
      <c r="B12640" s="28"/>
      <c r="C12640" s="28"/>
      <c r="D12640" s="28"/>
      <c r="E12640" s="28"/>
      <c r="F12640" s="28"/>
      <c r="G12640" s="28"/>
      <c r="H12640" s="28"/>
      <c r="I12640" s="28"/>
      <c r="J12640" s="28"/>
      <c r="K12640" s="28"/>
      <c r="L12640" s="28"/>
      <c r="M12640" s="28"/>
      <c r="N12640" s="28"/>
      <c r="O12640" s="28"/>
      <c r="P12640" s="28"/>
      <c r="Q12640" s="28"/>
      <c r="R12640" s="28"/>
    </row>
    <row r="12641" spans="2:18">
      <c r="B12641" s="28"/>
      <c r="C12641" s="28"/>
      <c r="D12641" s="28"/>
      <c r="E12641" s="28"/>
      <c r="F12641" s="28"/>
      <c r="G12641" s="28"/>
      <c r="H12641" s="28"/>
      <c r="I12641" s="28"/>
      <c r="J12641" s="28"/>
      <c r="K12641" s="28"/>
      <c r="L12641" s="28"/>
      <c r="M12641" s="28"/>
      <c r="N12641" s="28"/>
      <c r="O12641" s="28"/>
      <c r="P12641" s="28"/>
      <c r="Q12641" s="28"/>
      <c r="R12641" s="28"/>
    </row>
    <row r="12642" spans="2:18">
      <c r="B12642" s="28"/>
      <c r="C12642" s="28"/>
      <c r="D12642" s="28"/>
      <c r="E12642" s="28"/>
      <c r="F12642" s="28"/>
      <c r="G12642" s="28"/>
      <c r="H12642" s="28"/>
      <c r="I12642" s="28"/>
      <c r="J12642" s="28"/>
      <c r="K12642" s="28"/>
      <c r="L12642" s="28"/>
      <c r="M12642" s="28"/>
      <c r="N12642" s="28"/>
      <c r="O12642" s="28"/>
      <c r="P12642" s="28"/>
      <c r="Q12642" s="28"/>
      <c r="R12642" s="28"/>
    </row>
    <row r="12643" spans="2:18">
      <c r="B12643" s="28"/>
      <c r="C12643" s="28"/>
      <c r="D12643" s="28"/>
      <c r="E12643" s="28"/>
      <c r="F12643" s="28"/>
      <c r="G12643" s="28"/>
      <c r="H12643" s="28"/>
      <c r="I12643" s="28"/>
      <c r="J12643" s="28"/>
      <c r="K12643" s="28"/>
      <c r="L12643" s="28"/>
      <c r="M12643" s="28"/>
      <c r="N12643" s="28"/>
      <c r="O12643" s="28"/>
      <c r="P12643" s="28"/>
      <c r="Q12643" s="28"/>
      <c r="R12643" s="28"/>
    </row>
    <row r="12644" spans="2:18">
      <c r="B12644" s="28"/>
      <c r="C12644" s="28"/>
      <c r="D12644" s="28"/>
      <c r="E12644" s="28"/>
      <c r="F12644" s="28"/>
      <c r="G12644" s="28"/>
      <c r="H12644" s="28"/>
      <c r="I12644" s="28"/>
      <c r="J12644" s="28"/>
      <c r="K12644" s="28"/>
      <c r="L12644" s="28"/>
      <c r="M12644" s="28"/>
      <c r="N12644" s="28"/>
      <c r="O12644" s="28"/>
      <c r="P12644" s="28"/>
      <c r="Q12644" s="28"/>
      <c r="R12644" s="28"/>
    </row>
    <row r="12645" spans="2:18">
      <c r="B12645" s="28"/>
      <c r="C12645" s="28"/>
      <c r="D12645" s="28"/>
      <c r="E12645" s="28"/>
      <c r="F12645" s="28"/>
      <c r="G12645" s="28"/>
      <c r="H12645" s="28"/>
      <c r="I12645" s="28"/>
      <c r="J12645" s="28"/>
      <c r="K12645" s="28"/>
      <c r="L12645" s="28"/>
      <c r="M12645" s="28"/>
      <c r="N12645" s="28"/>
      <c r="O12645" s="28"/>
      <c r="P12645" s="28"/>
      <c r="Q12645" s="28"/>
      <c r="R12645" s="28"/>
    </row>
    <row r="12646" spans="2:18">
      <c r="B12646" s="28"/>
      <c r="C12646" s="28"/>
      <c r="D12646" s="28"/>
      <c r="E12646" s="28"/>
      <c r="F12646" s="28"/>
      <c r="G12646" s="28"/>
      <c r="H12646" s="28"/>
      <c r="I12646" s="28"/>
      <c r="J12646" s="28"/>
      <c r="K12646" s="28"/>
      <c r="L12646" s="28"/>
      <c r="M12646" s="28"/>
      <c r="N12646" s="28"/>
      <c r="O12646" s="28"/>
      <c r="P12646" s="28"/>
      <c r="Q12646" s="28"/>
      <c r="R12646" s="28"/>
    </row>
    <row r="12647" spans="2:18">
      <c r="B12647" s="28"/>
      <c r="C12647" s="28"/>
      <c r="D12647" s="28"/>
      <c r="E12647" s="28"/>
      <c r="F12647" s="28"/>
      <c r="G12647" s="28"/>
      <c r="H12647" s="28"/>
      <c r="I12647" s="28"/>
      <c r="J12647" s="28"/>
      <c r="K12647" s="28"/>
      <c r="L12647" s="28"/>
      <c r="M12647" s="28"/>
      <c r="N12647" s="28"/>
      <c r="O12647" s="28"/>
      <c r="P12647" s="28"/>
      <c r="Q12647" s="28"/>
      <c r="R12647" s="28"/>
    </row>
    <row r="12648" spans="2:18">
      <c r="B12648" s="28"/>
      <c r="C12648" s="28"/>
      <c r="D12648" s="28"/>
      <c r="E12648" s="28"/>
      <c r="F12648" s="28"/>
      <c r="G12648" s="28"/>
      <c r="H12648" s="28"/>
      <c r="I12648" s="28"/>
      <c r="J12648" s="28"/>
      <c r="K12648" s="28"/>
      <c r="L12648" s="28"/>
      <c r="M12648" s="28"/>
      <c r="N12648" s="28"/>
      <c r="O12648" s="28"/>
      <c r="P12648" s="28"/>
      <c r="Q12648" s="28"/>
      <c r="R12648" s="28"/>
    </row>
    <row r="12649" spans="2:18">
      <c r="B12649" s="28"/>
      <c r="C12649" s="28"/>
      <c r="D12649" s="28"/>
      <c r="E12649" s="28"/>
      <c r="F12649" s="28"/>
      <c r="G12649" s="28"/>
      <c r="H12649" s="28"/>
      <c r="I12649" s="28"/>
      <c r="J12649" s="28"/>
      <c r="K12649" s="28"/>
      <c r="L12649" s="28"/>
      <c r="M12649" s="28"/>
      <c r="N12649" s="28"/>
      <c r="O12649" s="28"/>
      <c r="P12649" s="28"/>
      <c r="Q12649" s="28"/>
      <c r="R12649" s="28"/>
    </row>
    <row r="12650" spans="2:18">
      <c r="B12650" s="28"/>
      <c r="C12650" s="28"/>
      <c r="D12650" s="28"/>
      <c r="E12650" s="28"/>
      <c r="F12650" s="28"/>
      <c r="G12650" s="28"/>
      <c r="H12650" s="28"/>
      <c r="I12650" s="28"/>
      <c r="J12650" s="28"/>
      <c r="K12650" s="28"/>
      <c r="L12650" s="28"/>
      <c r="M12650" s="28"/>
      <c r="N12650" s="28"/>
      <c r="O12650" s="28"/>
      <c r="P12650" s="28"/>
      <c r="Q12650" s="28"/>
      <c r="R12650" s="28"/>
    </row>
    <row r="12651" spans="2:18">
      <c r="B12651" s="28"/>
      <c r="C12651" s="28"/>
      <c r="D12651" s="28"/>
      <c r="E12651" s="28"/>
      <c r="F12651" s="28"/>
      <c r="G12651" s="28"/>
      <c r="H12651" s="28"/>
      <c r="I12651" s="28"/>
      <c r="J12651" s="28"/>
      <c r="K12651" s="28"/>
      <c r="L12651" s="28"/>
      <c r="M12651" s="28"/>
      <c r="N12651" s="28"/>
      <c r="O12651" s="28"/>
      <c r="P12651" s="28"/>
      <c r="Q12651" s="28"/>
      <c r="R12651" s="28"/>
    </row>
    <row r="12652" spans="2:18">
      <c r="B12652" s="28"/>
      <c r="C12652" s="28"/>
      <c r="D12652" s="28"/>
      <c r="E12652" s="28"/>
      <c r="F12652" s="28"/>
      <c r="G12652" s="28"/>
      <c r="H12652" s="28"/>
      <c r="I12652" s="28"/>
      <c r="J12652" s="28"/>
      <c r="K12652" s="28"/>
      <c r="L12652" s="28"/>
      <c r="M12652" s="28"/>
      <c r="N12652" s="28"/>
      <c r="O12652" s="28"/>
      <c r="P12652" s="28"/>
      <c r="Q12652" s="28"/>
      <c r="R12652" s="28"/>
    </row>
    <row r="12653" spans="2:18">
      <c r="B12653" s="28"/>
      <c r="C12653" s="28"/>
      <c r="D12653" s="28"/>
      <c r="E12653" s="28"/>
      <c r="F12653" s="28"/>
      <c r="G12653" s="28"/>
      <c r="H12653" s="28"/>
      <c r="I12653" s="28"/>
      <c r="J12653" s="28"/>
      <c r="K12653" s="28"/>
      <c r="L12653" s="28"/>
      <c r="M12653" s="28"/>
      <c r="N12653" s="28"/>
      <c r="O12653" s="28"/>
      <c r="P12653" s="28"/>
      <c r="Q12653" s="28"/>
      <c r="R12653" s="28"/>
    </row>
    <row r="12654" spans="2:18">
      <c r="B12654" s="28"/>
      <c r="C12654" s="28"/>
      <c r="D12654" s="28"/>
      <c r="E12654" s="28"/>
      <c r="F12654" s="28"/>
      <c r="G12654" s="28"/>
      <c r="H12654" s="28"/>
      <c r="I12654" s="28"/>
      <c r="J12654" s="28"/>
      <c r="K12654" s="28"/>
      <c r="L12654" s="28"/>
      <c r="M12654" s="28"/>
      <c r="N12654" s="28"/>
      <c r="O12654" s="28"/>
      <c r="P12654" s="28"/>
      <c r="Q12654" s="28"/>
      <c r="R12654" s="28"/>
    </row>
    <row r="12655" spans="2:18">
      <c r="B12655" s="28"/>
      <c r="C12655" s="28"/>
      <c r="D12655" s="28"/>
      <c r="E12655" s="28"/>
      <c r="F12655" s="28"/>
      <c r="G12655" s="28"/>
      <c r="H12655" s="28"/>
      <c r="I12655" s="28"/>
      <c r="J12655" s="28"/>
      <c r="K12655" s="28"/>
      <c r="L12655" s="28"/>
      <c r="M12655" s="28"/>
      <c r="N12655" s="28"/>
      <c r="O12655" s="28"/>
      <c r="P12655" s="28"/>
      <c r="Q12655" s="28"/>
      <c r="R12655" s="28"/>
    </row>
    <row r="12656" spans="2:18">
      <c r="B12656" s="28"/>
      <c r="C12656" s="28"/>
      <c r="D12656" s="28"/>
      <c r="E12656" s="28"/>
      <c r="F12656" s="28"/>
      <c r="G12656" s="28"/>
      <c r="H12656" s="28"/>
      <c r="I12656" s="28"/>
      <c r="J12656" s="28"/>
      <c r="K12656" s="28"/>
      <c r="L12656" s="28"/>
      <c r="M12656" s="28"/>
      <c r="N12656" s="28"/>
      <c r="O12656" s="28"/>
      <c r="P12656" s="28"/>
      <c r="Q12656" s="28"/>
      <c r="R12656" s="28"/>
    </row>
    <row r="12657" spans="2:18">
      <c r="B12657" s="28"/>
      <c r="C12657" s="28"/>
      <c r="D12657" s="28"/>
      <c r="E12657" s="28"/>
      <c r="F12657" s="28"/>
      <c r="G12657" s="28"/>
      <c r="H12657" s="28"/>
      <c r="I12657" s="28"/>
      <c r="J12657" s="28"/>
      <c r="K12657" s="28"/>
      <c r="L12657" s="28"/>
      <c r="M12657" s="28"/>
      <c r="N12657" s="28"/>
      <c r="O12657" s="28"/>
      <c r="P12657" s="28"/>
      <c r="Q12657" s="28"/>
      <c r="R12657" s="28"/>
    </row>
    <row r="12658" spans="2:18">
      <c r="B12658" s="28"/>
      <c r="C12658" s="28"/>
      <c r="D12658" s="28"/>
      <c r="E12658" s="28"/>
      <c r="F12658" s="28"/>
      <c r="G12658" s="28"/>
      <c r="H12658" s="28"/>
      <c r="I12658" s="28"/>
      <c r="J12658" s="28"/>
      <c r="K12658" s="28"/>
      <c r="L12658" s="28"/>
      <c r="M12658" s="28"/>
      <c r="N12658" s="28"/>
      <c r="O12658" s="28"/>
      <c r="P12658" s="28"/>
      <c r="Q12658" s="28"/>
      <c r="R12658" s="28"/>
    </row>
    <row r="12659" spans="2:18">
      <c r="B12659" s="28"/>
      <c r="C12659" s="28"/>
      <c r="D12659" s="28"/>
      <c r="E12659" s="28"/>
      <c r="F12659" s="28"/>
      <c r="G12659" s="28"/>
      <c r="H12659" s="28"/>
      <c r="I12659" s="28"/>
      <c r="J12659" s="28"/>
      <c r="K12659" s="28"/>
      <c r="L12659" s="28"/>
      <c r="M12659" s="28"/>
      <c r="N12659" s="28"/>
      <c r="O12659" s="28"/>
      <c r="P12659" s="28"/>
      <c r="Q12659" s="28"/>
      <c r="R12659" s="28"/>
    </row>
    <row r="12660" spans="2:18">
      <c r="B12660" s="28"/>
      <c r="C12660" s="28"/>
      <c r="D12660" s="28"/>
      <c r="E12660" s="28"/>
      <c r="F12660" s="28"/>
      <c r="G12660" s="28"/>
      <c r="H12660" s="28"/>
      <c r="I12660" s="28"/>
      <c r="J12660" s="28"/>
      <c r="K12660" s="28"/>
      <c r="L12660" s="28"/>
      <c r="M12660" s="28"/>
      <c r="N12660" s="28"/>
      <c r="O12660" s="28"/>
      <c r="P12660" s="28"/>
      <c r="Q12660" s="28"/>
      <c r="R12660" s="28"/>
    </row>
    <row r="12661" spans="2:18">
      <c r="B12661" s="28"/>
      <c r="C12661" s="28"/>
      <c r="D12661" s="28"/>
      <c r="E12661" s="28"/>
      <c r="F12661" s="28"/>
      <c r="G12661" s="28"/>
      <c r="H12661" s="28"/>
      <c r="I12661" s="28"/>
      <c r="J12661" s="28"/>
      <c r="K12661" s="28"/>
      <c r="L12661" s="28"/>
      <c r="M12661" s="28"/>
      <c r="N12661" s="28"/>
      <c r="O12661" s="28"/>
      <c r="P12661" s="28"/>
      <c r="Q12661" s="28"/>
      <c r="R12661" s="28"/>
    </row>
    <row r="12662" spans="2:18">
      <c r="B12662" s="28"/>
      <c r="C12662" s="28"/>
      <c r="D12662" s="28"/>
      <c r="E12662" s="28"/>
      <c r="F12662" s="28"/>
      <c r="G12662" s="28"/>
      <c r="H12662" s="28"/>
      <c r="I12662" s="28"/>
      <c r="J12662" s="28"/>
      <c r="K12662" s="28"/>
      <c r="L12662" s="28"/>
      <c r="M12662" s="28"/>
      <c r="N12662" s="28"/>
      <c r="O12662" s="28"/>
      <c r="P12662" s="28"/>
      <c r="Q12662" s="28"/>
      <c r="R12662" s="28"/>
    </row>
    <row r="12663" spans="2:18">
      <c r="B12663" s="28"/>
      <c r="C12663" s="28"/>
      <c r="D12663" s="28"/>
      <c r="E12663" s="28"/>
      <c r="F12663" s="28"/>
      <c r="G12663" s="28"/>
      <c r="H12663" s="28"/>
      <c r="I12663" s="28"/>
      <c r="J12663" s="28"/>
      <c r="K12663" s="28"/>
      <c r="L12663" s="28"/>
      <c r="M12663" s="28"/>
      <c r="N12663" s="28"/>
      <c r="O12663" s="28"/>
      <c r="P12663" s="28"/>
      <c r="Q12663" s="28"/>
      <c r="R12663" s="28"/>
    </row>
    <row r="12664" spans="2:18">
      <c r="B12664" s="28"/>
      <c r="C12664" s="28"/>
      <c r="D12664" s="28"/>
      <c r="E12664" s="28"/>
      <c r="F12664" s="28"/>
      <c r="G12664" s="28"/>
      <c r="H12664" s="28"/>
      <c r="I12664" s="28"/>
      <c r="J12664" s="28"/>
      <c r="K12664" s="28"/>
      <c r="L12664" s="28"/>
      <c r="M12664" s="28"/>
      <c r="N12664" s="28"/>
      <c r="O12664" s="28"/>
      <c r="P12664" s="28"/>
      <c r="Q12664" s="28"/>
      <c r="R12664" s="28"/>
    </row>
    <row r="12665" spans="2:18">
      <c r="B12665" s="28"/>
      <c r="C12665" s="28"/>
      <c r="D12665" s="28"/>
      <c r="E12665" s="28"/>
      <c r="F12665" s="28"/>
      <c r="G12665" s="28"/>
      <c r="H12665" s="28"/>
      <c r="I12665" s="28"/>
      <c r="J12665" s="28"/>
      <c r="K12665" s="28"/>
      <c r="L12665" s="28"/>
      <c r="M12665" s="28"/>
      <c r="N12665" s="28"/>
      <c r="O12665" s="28"/>
      <c r="P12665" s="28"/>
      <c r="Q12665" s="28"/>
      <c r="R12665" s="28"/>
    </row>
    <row r="12666" spans="2:18">
      <c r="B12666" s="28"/>
      <c r="C12666" s="28"/>
      <c r="D12666" s="28"/>
      <c r="E12666" s="28"/>
      <c r="F12666" s="28"/>
      <c r="G12666" s="28"/>
      <c r="H12666" s="28"/>
      <c r="I12666" s="28"/>
      <c r="J12666" s="28"/>
      <c r="K12666" s="28"/>
      <c r="L12666" s="28"/>
      <c r="M12666" s="28"/>
      <c r="N12666" s="28"/>
      <c r="O12666" s="28"/>
      <c r="P12666" s="28"/>
      <c r="Q12666" s="28"/>
      <c r="R12666" s="28"/>
    </row>
    <row r="12667" spans="2:18">
      <c r="B12667" s="28"/>
      <c r="C12667" s="28"/>
      <c r="D12667" s="28"/>
      <c r="E12667" s="28"/>
      <c r="F12667" s="28"/>
      <c r="G12667" s="28"/>
      <c r="H12667" s="28"/>
      <c r="I12667" s="28"/>
      <c r="J12667" s="28"/>
      <c r="K12667" s="28"/>
      <c r="L12667" s="28"/>
      <c r="M12667" s="28"/>
      <c r="N12667" s="28"/>
      <c r="O12667" s="28"/>
      <c r="P12667" s="28"/>
      <c r="Q12667" s="28"/>
      <c r="R12667" s="28"/>
    </row>
    <row r="12668" spans="2:18">
      <c r="B12668" s="28"/>
      <c r="C12668" s="28"/>
      <c r="D12668" s="28"/>
      <c r="E12668" s="28"/>
      <c r="F12668" s="28"/>
      <c r="G12668" s="28"/>
      <c r="H12668" s="28"/>
      <c r="I12668" s="28"/>
      <c r="J12668" s="28"/>
      <c r="K12668" s="28"/>
      <c r="L12668" s="28"/>
      <c r="M12668" s="28"/>
      <c r="N12668" s="28"/>
      <c r="O12668" s="28"/>
      <c r="P12668" s="28"/>
      <c r="Q12668" s="28"/>
      <c r="R12668" s="28"/>
    </row>
    <row r="12669" spans="2:18">
      <c r="B12669" s="28"/>
      <c r="C12669" s="28"/>
      <c r="D12669" s="28"/>
      <c r="E12669" s="28"/>
      <c r="F12669" s="28"/>
      <c r="G12669" s="28"/>
      <c r="H12669" s="28"/>
      <c r="I12669" s="28"/>
      <c r="J12669" s="28"/>
      <c r="K12669" s="28"/>
      <c r="L12669" s="28"/>
      <c r="M12669" s="28"/>
      <c r="N12669" s="28"/>
      <c r="O12669" s="28"/>
      <c r="P12669" s="28"/>
      <c r="Q12669" s="28"/>
      <c r="R12669" s="28"/>
    </row>
    <row r="12670" spans="2:18">
      <c r="B12670" s="28"/>
      <c r="C12670" s="28"/>
      <c r="D12670" s="28"/>
      <c r="E12670" s="28"/>
      <c r="F12670" s="28"/>
      <c r="G12670" s="28"/>
      <c r="H12670" s="28"/>
      <c r="I12670" s="28"/>
      <c r="J12670" s="28"/>
      <c r="K12670" s="28"/>
      <c r="L12670" s="28"/>
      <c r="M12670" s="28"/>
      <c r="N12670" s="28"/>
      <c r="O12670" s="28"/>
      <c r="P12670" s="28"/>
      <c r="Q12670" s="28"/>
      <c r="R12670" s="28"/>
    </row>
    <row r="12671" spans="2:18">
      <c r="B12671" s="28"/>
      <c r="C12671" s="28"/>
      <c r="D12671" s="28"/>
      <c r="E12671" s="28"/>
      <c r="F12671" s="28"/>
      <c r="G12671" s="28"/>
      <c r="H12671" s="28"/>
      <c r="I12671" s="28"/>
      <c r="J12671" s="28"/>
      <c r="K12671" s="28"/>
      <c r="L12671" s="28"/>
      <c r="M12671" s="28"/>
      <c r="N12671" s="28"/>
      <c r="O12671" s="28"/>
      <c r="P12671" s="28"/>
      <c r="Q12671" s="28"/>
      <c r="R12671" s="28"/>
    </row>
    <row r="12672" spans="2:18">
      <c r="B12672" s="28"/>
      <c r="C12672" s="28"/>
      <c r="D12672" s="28"/>
      <c r="E12672" s="28"/>
      <c r="F12672" s="28"/>
      <c r="G12672" s="28"/>
      <c r="H12672" s="28"/>
      <c r="I12672" s="28"/>
      <c r="J12672" s="28"/>
      <c r="K12672" s="28"/>
      <c r="L12672" s="28"/>
      <c r="M12672" s="28"/>
      <c r="N12672" s="28"/>
      <c r="O12672" s="28"/>
      <c r="P12672" s="28"/>
      <c r="Q12672" s="28"/>
      <c r="R12672" s="28"/>
    </row>
    <row r="12673" spans="2:18">
      <c r="B12673" s="28"/>
      <c r="C12673" s="28"/>
      <c r="D12673" s="28"/>
      <c r="E12673" s="28"/>
      <c r="F12673" s="28"/>
      <c r="G12673" s="28"/>
      <c r="H12673" s="28"/>
      <c r="I12673" s="28"/>
      <c r="J12673" s="28"/>
      <c r="K12673" s="28"/>
      <c r="L12673" s="28"/>
      <c r="M12673" s="28"/>
      <c r="N12673" s="28"/>
      <c r="O12673" s="28"/>
      <c r="P12673" s="28"/>
      <c r="Q12673" s="28"/>
      <c r="R12673" s="28"/>
    </row>
    <row r="12674" spans="2:18">
      <c r="B12674" s="28"/>
      <c r="C12674" s="28"/>
      <c r="D12674" s="28"/>
      <c r="E12674" s="28"/>
      <c r="F12674" s="28"/>
      <c r="G12674" s="28"/>
      <c r="H12674" s="28"/>
      <c r="I12674" s="28"/>
      <c r="J12674" s="28"/>
      <c r="K12674" s="28"/>
      <c r="L12674" s="28"/>
      <c r="M12674" s="28"/>
      <c r="N12674" s="28"/>
      <c r="O12674" s="28"/>
      <c r="P12674" s="28"/>
      <c r="Q12674" s="28"/>
      <c r="R12674" s="28"/>
    </row>
    <row r="12675" spans="2:18">
      <c r="B12675" s="28"/>
      <c r="C12675" s="28"/>
      <c r="D12675" s="28"/>
      <c r="E12675" s="28"/>
      <c r="F12675" s="28"/>
      <c r="G12675" s="28"/>
      <c r="H12675" s="28"/>
      <c r="I12675" s="28"/>
      <c r="J12675" s="28"/>
      <c r="K12675" s="28"/>
      <c r="L12675" s="28"/>
      <c r="M12675" s="28"/>
      <c r="N12675" s="28"/>
      <c r="O12675" s="28"/>
      <c r="P12675" s="28"/>
      <c r="Q12675" s="28"/>
      <c r="R12675" s="28"/>
    </row>
    <row r="12676" spans="2:18">
      <c r="B12676" s="28"/>
      <c r="C12676" s="28"/>
      <c r="D12676" s="28"/>
      <c r="E12676" s="28"/>
      <c r="F12676" s="28"/>
      <c r="G12676" s="28"/>
      <c r="H12676" s="28"/>
      <c r="I12676" s="28"/>
      <c r="J12676" s="28"/>
      <c r="K12676" s="28"/>
      <c r="L12676" s="28"/>
      <c r="M12676" s="28"/>
      <c r="N12676" s="28"/>
      <c r="O12676" s="28"/>
      <c r="P12676" s="28"/>
      <c r="Q12676" s="28"/>
      <c r="R12676" s="28"/>
    </row>
    <row r="12677" spans="2:18">
      <c r="B12677" s="28"/>
      <c r="C12677" s="28"/>
      <c r="D12677" s="28"/>
      <c r="E12677" s="28"/>
      <c r="F12677" s="28"/>
      <c r="G12677" s="28"/>
      <c r="H12677" s="28"/>
      <c r="I12677" s="28"/>
      <c r="J12677" s="28"/>
      <c r="K12677" s="28"/>
      <c r="L12677" s="28"/>
      <c r="M12677" s="28"/>
      <c r="N12677" s="28"/>
      <c r="O12677" s="28"/>
      <c r="P12677" s="28"/>
      <c r="Q12677" s="28"/>
      <c r="R12677" s="28"/>
    </row>
    <row r="12678" spans="2:18">
      <c r="B12678" s="28"/>
      <c r="C12678" s="28"/>
      <c r="D12678" s="28"/>
      <c r="E12678" s="28"/>
      <c r="F12678" s="28"/>
      <c r="G12678" s="28"/>
      <c r="H12678" s="28"/>
      <c r="I12678" s="28"/>
      <c r="J12678" s="28"/>
      <c r="K12678" s="28"/>
      <c r="L12678" s="28"/>
      <c r="M12678" s="28"/>
      <c r="N12678" s="28"/>
      <c r="O12678" s="28"/>
      <c r="P12678" s="28"/>
      <c r="Q12678" s="28"/>
      <c r="R12678" s="28"/>
    </row>
    <row r="12679" spans="2:18">
      <c r="B12679" s="28"/>
      <c r="C12679" s="28"/>
      <c r="D12679" s="28"/>
      <c r="E12679" s="28"/>
      <c r="F12679" s="28"/>
      <c r="G12679" s="28"/>
      <c r="H12679" s="28"/>
      <c r="I12679" s="28"/>
      <c r="J12679" s="28"/>
      <c r="K12679" s="28"/>
      <c r="L12679" s="28"/>
      <c r="M12679" s="28"/>
      <c r="N12679" s="28"/>
      <c r="O12679" s="28"/>
      <c r="P12679" s="28"/>
      <c r="Q12679" s="28"/>
      <c r="R12679" s="28"/>
    </row>
    <row r="12680" spans="2:18">
      <c r="B12680" s="28"/>
      <c r="C12680" s="28"/>
      <c r="D12680" s="28"/>
      <c r="E12680" s="28"/>
      <c r="F12680" s="28"/>
      <c r="G12680" s="28"/>
      <c r="H12680" s="28"/>
      <c r="I12680" s="28"/>
      <c r="J12680" s="28"/>
      <c r="K12680" s="28"/>
      <c r="L12680" s="28"/>
      <c r="M12680" s="28"/>
      <c r="N12680" s="28"/>
      <c r="O12680" s="28"/>
      <c r="P12680" s="28"/>
      <c r="Q12680" s="28"/>
      <c r="R12680" s="28"/>
    </row>
    <row r="12681" spans="2:18">
      <c r="B12681" s="28"/>
      <c r="C12681" s="28"/>
      <c r="D12681" s="28"/>
      <c r="E12681" s="28"/>
      <c r="F12681" s="28"/>
      <c r="G12681" s="28"/>
      <c r="H12681" s="28"/>
      <c r="I12681" s="28"/>
      <c r="J12681" s="28"/>
      <c r="K12681" s="28"/>
      <c r="L12681" s="28"/>
      <c r="M12681" s="28"/>
      <c r="N12681" s="28"/>
      <c r="O12681" s="28"/>
      <c r="P12681" s="28"/>
      <c r="Q12681" s="28"/>
      <c r="R12681" s="28"/>
    </row>
    <row r="12682" spans="2:18">
      <c r="B12682" s="28"/>
      <c r="C12682" s="28"/>
      <c r="D12682" s="28"/>
      <c r="E12682" s="28"/>
      <c r="F12682" s="28"/>
      <c r="G12682" s="28"/>
      <c r="H12682" s="28"/>
      <c r="I12682" s="28"/>
      <c r="J12682" s="28"/>
      <c r="K12682" s="28"/>
      <c r="L12682" s="28"/>
      <c r="M12682" s="28"/>
      <c r="N12682" s="28"/>
      <c r="O12682" s="28"/>
      <c r="P12682" s="28"/>
      <c r="Q12682" s="28"/>
      <c r="R12682" s="28"/>
    </row>
    <row r="12683" spans="2:18">
      <c r="B12683" s="28"/>
      <c r="C12683" s="28"/>
      <c r="D12683" s="28"/>
      <c r="E12683" s="28"/>
      <c r="F12683" s="28"/>
      <c r="G12683" s="28"/>
      <c r="H12683" s="28"/>
      <c r="I12683" s="28"/>
      <c r="J12683" s="28"/>
      <c r="K12683" s="28"/>
      <c r="L12683" s="28"/>
      <c r="M12683" s="28"/>
      <c r="N12683" s="28"/>
      <c r="O12683" s="28"/>
      <c r="P12683" s="28"/>
      <c r="Q12683" s="28"/>
      <c r="R12683" s="28"/>
    </row>
    <row r="12684" spans="2:18">
      <c r="B12684" s="28"/>
      <c r="C12684" s="28"/>
      <c r="D12684" s="28"/>
      <c r="E12684" s="28"/>
      <c r="F12684" s="28"/>
      <c r="G12684" s="28"/>
      <c r="H12684" s="28"/>
      <c r="I12684" s="28"/>
      <c r="J12684" s="28"/>
      <c r="K12684" s="28"/>
      <c r="L12684" s="28"/>
      <c r="M12684" s="28"/>
      <c r="N12684" s="28"/>
      <c r="O12684" s="28"/>
      <c r="P12684" s="28"/>
      <c r="Q12684" s="28"/>
      <c r="R12684" s="28"/>
    </row>
    <row r="12685" spans="2:18">
      <c r="B12685" s="28"/>
      <c r="C12685" s="28"/>
      <c r="D12685" s="28"/>
      <c r="E12685" s="28"/>
      <c r="F12685" s="28"/>
      <c r="G12685" s="28"/>
      <c r="H12685" s="28"/>
      <c r="I12685" s="28"/>
      <c r="J12685" s="28"/>
      <c r="K12685" s="28"/>
      <c r="L12685" s="28"/>
      <c r="M12685" s="28"/>
      <c r="N12685" s="28"/>
      <c r="O12685" s="28"/>
      <c r="P12685" s="28"/>
      <c r="Q12685" s="28"/>
      <c r="R12685" s="28"/>
    </row>
    <row r="12686" spans="2:18">
      <c r="B12686" s="28"/>
      <c r="C12686" s="28"/>
      <c r="D12686" s="28"/>
      <c r="E12686" s="28"/>
      <c r="F12686" s="28"/>
      <c r="G12686" s="28"/>
      <c r="H12686" s="28"/>
      <c r="I12686" s="28"/>
      <c r="J12686" s="28"/>
      <c r="K12686" s="28"/>
      <c r="L12686" s="28"/>
      <c r="M12686" s="28"/>
      <c r="N12686" s="28"/>
      <c r="O12686" s="28"/>
      <c r="P12686" s="28"/>
      <c r="Q12686" s="28"/>
      <c r="R12686" s="28"/>
    </row>
    <row r="12687" spans="2:18">
      <c r="B12687" s="28"/>
      <c r="C12687" s="28"/>
      <c r="D12687" s="28"/>
      <c r="E12687" s="28"/>
      <c r="F12687" s="28"/>
      <c r="G12687" s="28"/>
      <c r="H12687" s="28"/>
      <c r="I12687" s="28"/>
      <c r="J12687" s="28"/>
      <c r="K12687" s="28"/>
      <c r="L12687" s="28"/>
      <c r="M12687" s="28"/>
      <c r="N12687" s="28"/>
      <c r="O12687" s="28"/>
      <c r="P12687" s="28"/>
      <c r="Q12687" s="28"/>
      <c r="R12687" s="28"/>
    </row>
    <row r="12688" spans="2:18">
      <c r="B12688" s="28"/>
      <c r="C12688" s="28"/>
      <c r="D12688" s="28"/>
      <c r="E12688" s="28"/>
      <c r="F12688" s="28"/>
      <c r="G12688" s="28"/>
      <c r="H12688" s="28"/>
      <c r="I12688" s="28"/>
      <c r="J12688" s="28"/>
      <c r="K12688" s="28"/>
      <c r="L12688" s="28"/>
      <c r="M12688" s="28"/>
      <c r="N12688" s="28"/>
      <c r="O12688" s="28"/>
      <c r="P12688" s="28"/>
      <c r="Q12688" s="28"/>
      <c r="R12688" s="28"/>
    </row>
    <row r="12689" spans="2:18">
      <c r="B12689" s="28"/>
      <c r="C12689" s="28"/>
      <c r="D12689" s="28"/>
      <c r="E12689" s="28"/>
      <c r="F12689" s="28"/>
      <c r="G12689" s="28"/>
      <c r="H12689" s="28"/>
      <c r="I12689" s="28"/>
      <c r="J12689" s="28"/>
      <c r="K12689" s="28"/>
      <c r="L12689" s="28"/>
      <c r="M12689" s="28"/>
      <c r="N12689" s="28"/>
      <c r="O12689" s="28"/>
      <c r="P12689" s="28"/>
      <c r="Q12689" s="28"/>
      <c r="R12689" s="28"/>
    </row>
    <row r="12690" spans="2:18">
      <c r="B12690" s="28"/>
      <c r="C12690" s="28"/>
      <c r="D12690" s="28"/>
      <c r="E12690" s="28"/>
      <c r="F12690" s="28"/>
      <c r="G12690" s="28"/>
      <c r="H12690" s="28"/>
      <c r="I12690" s="28"/>
      <c r="J12690" s="28"/>
      <c r="K12690" s="28"/>
      <c r="L12690" s="28"/>
      <c r="M12690" s="28"/>
      <c r="N12690" s="28"/>
      <c r="O12690" s="28"/>
      <c r="P12690" s="28"/>
      <c r="Q12690" s="28"/>
      <c r="R12690" s="28"/>
    </row>
    <row r="12691" spans="2:18">
      <c r="B12691" s="28"/>
      <c r="C12691" s="28"/>
      <c r="D12691" s="28"/>
      <c r="E12691" s="28"/>
      <c r="F12691" s="28"/>
      <c r="G12691" s="28"/>
      <c r="H12691" s="28"/>
      <c r="I12691" s="28"/>
      <c r="J12691" s="28"/>
      <c r="K12691" s="28"/>
      <c r="L12691" s="28"/>
      <c r="M12691" s="28"/>
      <c r="N12691" s="28"/>
      <c r="O12691" s="28"/>
      <c r="P12691" s="28"/>
      <c r="Q12691" s="28"/>
      <c r="R12691" s="28"/>
    </row>
    <row r="12692" spans="2:18">
      <c r="B12692" s="28"/>
      <c r="C12692" s="28"/>
      <c r="D12692" s="28"/>
      <c r="E12692" s="28"/>
      <c r="F12692" s="28"/>
      <c r="G12692" s="28"/>
      <c r="H12692" s="28"/>
      <c r="I12692" s="28"/>
      <c r="J12692" s="28"/>
      <c r="K12692" s="28"/>
      <c r="L12692" s="28"/>
      <c r="M12692" s="28"/>
      <c r="N12692" s="28"/>
      <c r="O12692" s="28"/>
      <c r="P12692" s="28"/>
      <c r="Q12692" s="28"/>
      <c r="R12692" s="28"/>
    </row>
    <row r="12693" spans="2:18">
      <c r="B12693" s="28"/>
      <c r="C12693" s="28"/>
      <c r="D12693" s="28"/>
      <c r="E12693" s="28"/>
      <c r="F12693" s="28"/>
      <c r="G12693" s="28"/>
      <c r="H12693" s="28"/>
      <c r="I12693" s="28"/>
      <c r="J12693" s="28"/>
      <c r="K12693" s="28"/>
      <c r="L12693" s="28"/>
      <c r="M12693" s="28"/>
      <c r="N12693" s="28"/>
      <c r="O12693" s="28"/>
      <c r="P12693" s="28"/>
      <c r="Q12693" s="28"/>
      <c r="R12693" s="28"/>
    </row>
    <row r="12694" spans="2:18">
      <c r="B12694" s="28"/>
      <c r="C12694" s="28"/>
      <c r="D12694" s="28"/>
      <c r="E12694" s="28"/>
      <c r="F12694" s="28"/>
      <c r="G12694" s="28"/>
      <c r="H12694" s="28"/>
      <c r="I12694" s="28"/>
      <c r="J12694" s="28"/>
      <c r="K12694" s="28"/>
      <c r="L12694" s="28"/>
      <c r="M12694" s="28"/>
      <c r="N12694" s="28"/>
      <c r="O12694" s="28"/>
      <c r="P12694" s="28"/>
      <c r="Q12694" s="28"/>
      <c r="R12694" s="28"/>
    </row>
    <row r="12695" spans="2:18">
      <c r="B12695" s="28"/>
      <c r="C12695" s="28"/>
      <c r="D12695" s="28"/>
      <c r="E12695" s="28"/>
      <c r="F12695" s="28"/>
      <c r="G12695" s="28"/>
      <c r="H12695" s="28"/>
      <c r="I12695" s="28"/>
      <c r="J12695" s="28"/>
      <c r="K12695" s="28"/>
      <c r="L12695" s="28"/>
      <c r="M12695" s="28"/>
      <c r="N12695" s="28"/>
      <c r="O12695" s="28"/>
      <c r="P12695" s="28"/>
      <c r="Q12695" s="28"/>
      <c r="R12695" s="28"/>
    </row>
    <row r="12696" spans="2:18">
      <c r="B12696" s="28"/>
      <c r="C12696" s="28"/>
      <c r="D12696" s="28"/>
      <c r="E12696" s="28"/>
      <c r="F12696" s="28"/>
      <c r="G12696" s="28"/>
      <c r="H12696" s="28"/>
      <c r="I12696" s="28"/>
      <c r="J12696" s="28"/>
      <c r="K12696" s="28"/>
      <c r="L12696" s="28"/>
      <c r="M12696" s="28"/>
      <c r="N12696" s="28"/>
      <c r="O12696" s="28"/>
      <c r="P12696" s="28"/>
      <c r="Q12696" s="28"/>
      <c r="R12696" s="28"/>
    </row>
    <row r="12697" spans="2:18">
      <c r="B12697" s="28"/>
      <c r="C12697" s="28"/>
      <c r="D12697" s="28"/>
      <c r="E12697" s="28"/>
      <c r="F12697" s="28"/>
      <c r="G12697" s="28"/>
      <c r="H12697" s="28"/>
      <c r="I12697" s="28"/>
      <c r="J12697" s="28"/>
      <c r="K12697" s="28"/>
      <c r="L12697" s="28"/>
      <c r="M12697" s="28"/>
      <c r="N12697" s="28"/>
      <c r="O12697" s="28"/>
      <c r="P12697" s="28"/>
      <c r="Q12697" s="28"/>
      <c r="R12697" s="28"/>
    </row>
    <row r="12698" spans="2:18">
      <c r="B12698" s="28"/>
      <c r="C12698" s="28"/>
      <c r="D12698" s="28"/>
      <c r="E12698" s="28"/>
      <c r="F12698" s="28"/>
      <c r="G12698" s="28"/>
      <c r="H12698" s="28"/>
      <c r="I12698" s="28"/>
      <c r="J12698" s="28"/>
      <c r="K12698" s="28"/>
      <c r="L12698" s="28"/>
      <c r="M12698" s="28"/>
      <c r="N12698" s="28"/>
      <c r="O12698" s="28"/>
      <c r="P12698" s="28"/>
      <c r="Q12698" s="28"/>
      <c r="R12698" s="28"/>
    </row>
    <row r="12699" spans="2:18">
      <c r="B12699" s="28"/>
      <c r="C12699" s="28"/>
      <c r="D12699" s="28"/>
      <c r="E12699" s="28"/>
      <c r="F12699" s="28"/>
      <c r="G12699" s="28"/>
      <c r="H12699" s="28"/>
      <c r="I12699" s="28"/>
      <c r="J12699" s="28"/>
      <c r="K12699" s="28"/>
      <c r="L12699" s="28"/>
      <c r="M12699" s="28"/>
      <c r="N12699" s="28"/>
      <c r="O12699" s="28"/>
      <c r="P12699" s="28"/>
      <c r="Q12699" s="28"/>
      <c r="R12699" s="28"/>
    </row>
    <row r="12700" spans="2:18">
      <c r="B12700" s="28"/>
      <c r="C12700" s="28"/>
      <c r="D12700" s="28"/>
      <c r="E12700" s="28"/>
      <c r="F12700" s="28"/>
      <c r="G12700" s="28"/>
      <c r="H12700" s="28"/>
      <c r="I12700" s="28"/>
      <c r="J12700" s="28"/>
      <c r="K12700" s="28"/>
      <c r="L12700" s="28"/>
      <c r="M12700" s="28"/>
      <c r="N12700" s="28"/>
      <c r="O12700" s="28"/>
      <c r="P12700" s="28"/>
      <c r="Q12700" s="28"/>
      <c r="R12700" s="28"/>
    </row>
    <row r="12701" spans="2:18">
      <c r="B12701" s="28"/>
      <c r="C12701" s="28"/>
      <c r="D12701" s="28"/>
      <c r="E12701" s="28"/>
      <c r="F12701" s="28"/>
      <c r="G12701" s="28"/>
      <c r="H12701" s="28"/>
      <c r="I12701" s="28"/>
      <c r="J12701" s="28"/>
      <c r="K12701" s="28"/>
      <c r="L12701" s="28"/>
      <c r="M12701" s="28"/>
      <c r="N12701" s="28"/>
      <c r="O12701" s="28"/>
      <c r="P12701" s="28"/>
      <c r="Q12701" s="28"/>
      <c r="R12701" s="28"/>
    </row>
    <row r="12702" spans="2:18">
      <c r="B12702" s="28"/>
      <c r="C12702" s="28"/>
      <c r="D12702" s="28"/>
      <c r="E12702" s="28"/>
      <c r="F12702" s="28"/>
      <c r="G12702" s="28"/>
      <c r="H12702" s="28"/>
      <c r="I12702" s="28"/>
      <c r="J12702" s="28"/>
      <c r="K12702" s="28"/>
      <c r="L12702" s="28"/>
      <c r="M12702" s="28"/>
      <c r="N12702" s="28"/>
      <c r="O12702" s="28"/>
      <c r="P12702" s="28"/>
      <c r="Q12702" s="28"/>
      <c r="R12702" s="28"/>
    </row>
    <row r="12703" spans="2:18">
      <c r="B12703" s="28"/>
      <c r="C12703" s="28"/>
      <c r="D12703" s="28"/>
      <c r="E12703" s="28"/>
      <c r="F12703" s="28"/>
      <c r="G12703" s="28"/>
      <c r="H12703" s="28"/>
      <c r="I12703" s="28"/>
      <c r="J12703" s="28"/>
      <c r="K12703" s="28"/>
      <c r="L12703" s="28"/>
      <c r="M12703" s="28"/>
      <c r="N12703" s="28"/>
      <c r="O12703" s="28"/>
      <c r="P12703" s="28"/>
      <c r="Q12703" s="28"/>
      <c r="R12703" s="28"/>
    </row>
    <row r="12704" spans="2:18">
      <c r="B12704" s="28"/>
      <c r="C12704" s="28"/>
      <c r="D12704" s="28"/>
      <c r="E12704" s="28"/>
      <c r="F12704" s="28"/>
      <c r="G12704" s="28"/>
      <c r="H12704" s="28"/>
      <c r="I12704" s="28"/>
      <c r="J12704" s="28"/>
      <c r="K12704" s="28"/>
      <c r="L12704" s="28"/>
      <c r="M12704" s="28"/>
      <c r="N12704" s="28"/>
      <c r="O12704" s="28"/>
      <c r="P12704" s="28"/>
      <c r="Q12704" s="28"/>
      <c r="R12704" s="28"/>
    </row>
    <row r="12705" spans="2:18">
      <c r="B12705" s="28"/>
      <c r="C12705" s="28"/>
      <c r="D12705" s="28"/>
      <c r="E12705" s="28"/>
      <c r="F12705" s="28"/>
      <c r="G12705" s="28"/>
      <c r="H12705" s="28"/>
      <c r="I12705" s="28"/>
      <c r="J12705" s="28"/>
      <c r="K12705" s="28"/>
      <c r="L12705" s="28"/>
      <c r="M12705" s="28"/>
      <c r="N12705" s="28"/>
      <c r="O12705" s="28"/>
      <c r="P12705" s="28"/>
      <c r="Q12705" s="28"/>
      <c r="R12705" s="28"/>
    </row>
    <row r="12706" spans="2:18">
      <c r="B12706" s="28"/>
      <c r="C12706" s="28"/>
      <c r="D12706" s="28"/>
      <c r="E12706" s="28"/>
      <c r="F12706" s="28"/>
      <c r="G12706" s="28"/>
      <c r="H12706" s="28"/>
      <c r="I12706" s="28"/>
      <c r="J12706" s="28"/>
      <c r="K12706" s="28"/>
      <c r="L12706" s="28"/>
      <c r="M12706" s="28"/>
      <c r="N12706" s="28"/>
      <c r="O12706" s="28"/>
      <c r="P12706" s="28"/>
      <c r="Q12706" s="28"/>
      <c r="R12706" s="28"/>
    </row>
    <row r="12707" spans="2:18">
      <c r="B12707" s="28"/>
      <c r="C12707" s="28"/>
      <c r="D12707" s="28"/>
      <c r="E12707" s="28"/>
      <c r="F12707" s="28"/>
      <c r="G12707" s="28"/>
      <c r="H12707" s="28"/>
      <c r="I12707" s="28"/>
      <c r="J12707" s="28"/>
      <c r="K12707" s="28"/>
      <c r="L12707" s="28"/>
      <c r="M12707" s="28"/>
      <c r="N12707" s="28"/>
      <c r="O12707" s="28"/>
      <c r="P12707" s="28"/>
      <c r="Q12707" s="28"/>
      <c r="R12707" s="28"/>
    </row>
    <row r="12708" spans="2:18">
      <c r="B12708" s="28"/>
      <c r="C12708" s="28"/>
      <c r="D12708" s="28"/>
      <c r="E12708" s="28"/>
      <c r="F12708" s="28"/>
      <c r="G12708" s="28"/>
      <c r="H12708" s="28"/>
      <c r="I12708" s="28"/>
      <c r="J12708" s="28"/>
      <c r="K12708" s="28"/>
      <c r="L12708" s="28"/>
      <c r="M12708" s="28"/>
      <c r="N12708" s="28"/>
      <c r="O12708" s="28"/>
      <c r="P12708" s="28"/>
      <c r="Q12708" s="28"/>
      <c r="R12708" s="28"/>
    </row>
    <row r="12709" spans="2:18">
      <c r="B12709" s="28"/>
      <c r="C12709" s="28"/>
      <c r="D12709" s="28"/>
      <c r="E12709" s="28"/>
      <c r="F12709" s="28"/>
      <c r="G12709" s="28"/>
      <c r="H12709" s="28"/>
      <c r="I12709" s="28"/>
      <c r="J12709" s="28"/>
      <c r="K12709" s="28"/>
      <c r="L12709" s="28"/>
      <c r="M12709" s="28"/>
      <c r="N12709" s="28"/>
      <c r="O12709" s="28"/>
      <c r="P12709" s="28"/>
      <c r="Q12709" s="28"/>
      <c r="R12709" s="28"/>
    </row>
    <row r="12710" spans="2:18">
      <c r="B12710" s="28"/>
      <c r="C12710" s="28"/>
      <c r="D12710" s="28"/>
      <c r="E12710" s="28"/>
      <c r="F12710" s="28"/>
      <c r="G12710" s="28"/>
      <c r="H12710" s="28"/>
      <c r="I12710" s="28"/>
      <c r="J12710" s="28"/>
      <c r="K12710" s="28"/>
      <c r="L12710" s="28"/>
      <c r="M12710" s="28"/>
      <c r="N12710" s="28"/>
      <c r="O12710" s="28"/>
      <c r="P12710" s="28"/>
      <c r="Q12710" s="28"/>
      <c r="R12710" s="28"/>
    </row>
    <row r="12711" spans="2:18">
      <c r="B12711" s="28"/>
      <c r="C12711" s="28"/>
      <c r="D12711" s="28"/>
      <c r="E12711" s="28"/>
      <c r="F12711" s="28"/>
      <c r="G12711" s="28"/>
      <c r="H12711" s="28"/>
      <c r="I12711" s="28"/>
      <c r="J12711" s="28"/>
      <c r="K12711" s="28"/>
      <c r="L12711" s="28"/>
      <c r="M12711" s="28"/>
      <c r="N12711" s="28"/>
      <c r="O12711" s="28"/>
      <c r="P12711" s="28"/>
      <c r="Q12711" s="28"/>
      <c r="R12711" s="28"/>
    </row>
    <row r="12712" spans="2:18">
      <c r="B12712" s="28"/>
      <c r="C12712" s="28"/>
      <c r="D12712" s="28"/>
      <c r="E12712" s="28"/>
      <c r="F12712" s="28"/>
      <c r="G12712" s="28"/>
      <c r="H12712" s="28"/>
      <c r="I12712" s="28"/>
      <c r="J12712" s="28"/>
      <c r="K12712" s="28"/>
      <c r="L12712" s="28"/>
      <c r="M12712" s="28"/>
      <c r="N12712" s="28"/>
      <c r="O12712" s="28"/>
      <c r="P12712" s="28"/>
      <c r="Q12712" s="28"/>
      <c r="R12712" s="28"/>
    </row>
    <row r="12713" spans="2:18">
      <c r="B12713" s="28"/>
      <c r="C12713" s="28"/>
      <c r="D12713" s="28"/>
      <c r="E12713" s="28"/>
      <c r="F12713" s="28"/>
      <c r="G12713" s="28"/>
      <c r="H12713" s="28"/>
      <c r="I12713" s="28"/>
      <c r="J12713" s="28"/>
      <c r="K12713" s="28"/>
      <c r="L12713" s="28"/>
      <c r="M12713" s="28"/>
      <c r="N12713" s="28"/>
      <c r="O12713" s="28"/>
      <c r="P12713" s="28"/>
      <c r="Q12713" s="28"/>
      <c r="R12713" s="28"/>
    </row>
    <row r="12714" spans="2:18">
      <c r="B12714" s="28"/>
      <c r="C12714" s="28"/>
      <c r="D12714" s="28"/>
      <c r="E12714" s="28"/>
      <c r="F12714" s="28"/>
      <c r="G12714" s="28"/>
      <c r="H12714" s="28"/>
      <c r="I12714" s="28"/>
      <c r="J12714" s="28"/>
      <c r="K12714" s="28"/>
      <c r="L12714" s="28"/>
      <c r="M12714" s="28"/>
      <c r="N12714" s="28"/>
      <c r="O12714" s="28"/>
      <c r="P12714" s="28"/>
      <c r="Q12714" s="28"/>
      <c r="R12714" s="28"/>
    </row>
    <row r="12715" spans="2:18">
      <c r="B12715" s="28"/>
      <c r="C12715" s="28"/>
      <c r="D12715" s="28"/>
      <c r="E12715" s="28"/>
      <c r="F12715" s="28"/>
      <c r="G12715" s="28"/>
      <c r="H12715" s="28"/>
      <c r="I12715" s="28"/>
      <c r="J12715" s="28"/>
      <c r="K12715" s="28"/>
      <c r="L12715" s="28"/>
      <c r="M12715" s="28"/>
      <c r="N12715" s="28"/>
      <c r="O12715" s="28"/>
      <c r="P12715" s="28"/>
      <c r="Q12715" s="28"/>
      <c r="R12715" s="28"/>
    </row>
    <row r="12716" spans="2:18">
      <c r="B12716" s="28"/>
      <c r="C12716" s="28"/>
      <c r="D12716" s="28"/>
      <c r="E12716" s="28"/>
      <c r="F12716" s="28"/>
      <c r="G12716" s="28"/>
      <c r="H12716" s="28"/>
      <c r="I12716" s="28"/>
      <c r="J12716" s="28"/>
      <c r="K12716" s="28"/>
      <c r="L12716" s="28"/>
      <c r="M12716" s="28"/>
      <c r="N12716" s="28"/>
      <c r="O12716" s="28"/>
      <c r="P12716" s="28"/>
      <c r="Q12716" s="28"/>
      <c r="R12716" s="28"/>
    </row>
    <row r="12717" spans="2:18">
      <c r="B12717" s="28"/>
      <c r="C12717" s="28"/>
      <c r="D12717" s="28"/>
      <c r="E12717" s="28"/>
      <c r="F12717" s="28"/>
      <c r="G12717" s="28"/>
      <c r="H12717" s="28"/>
      <c r="I12717" s="28"/>
      <c r="J12717" s="28"/>
      <c r="K12717" s="28"/>
      <c r="L12717" s="28"/>
      <c r="M12717" s="28"/>
      <c r="N12717" s="28"/>
      <c r="O12717" s="28"/>
      <c r="P12717" s="28"/>
      <c r="Q12717" s="28"/>
      <c r="R12717" s="28"/>
    </row>
    <row r="12718" spans="2:18">
      <c r="B12718" s="28"/>
      <c r="C12718" s="28"/>
      <c r="D12718" s="28"/>
      <c r="E12718" s="28"/>
      <c r="F12718" s="28"/>
      <c r="G12718" s="28"/>
      <c r="H12718" s="28"/>
      <c r="I12718" s="28"/>
      <c r="J12718" s="28"/>
      <c r="K12718" s="28"/>
      <c r="L12718" s="28"/>
      <c r="M12718" s="28"/>
      <c r="N12718" s="28"/>
      <c r="O12718" s="28"/>
      <c r="P12718" s="28"/>
      <c r="Q12718" s="28"/>
      <c r="R12718" s="28"/>
    </row>
    <row r="12719" spans="2:18">
      <c r="B12719" s="28"/>
      <c r="C12719" s="28"/>
      <c r="D12719" s="28"/>
      <c r="E12719" s="28"/>
      <c r="F12719" s="28"/>
      <c r="G12719" s="28"/>
      <c r="H12719" s="28"/>
      <c r="I12719" s="28"/>
      <c r="J12719" s="28"/>
      <c r="K12719" s="28"/>
      <c r="L12719" s="28"/>
      <c r="M12719" s="28"/>
      <c r="N12719" s="28"/>
      <c r="O12719" s="28"/>
      <c r="P12719" s="28"/>
      <c r="Q12719" s="28"/>
      <c r="R12719" s="28"/>
    </row>
    <row r="12720" spans="2:18">
      <c r="B12720" s="28"/>
      <c r="C12720" s="28"/>
      <c r="D12720" s="28"/>
      <c r="E12720" s="28"/>
      <c r="F12720" s="28"/>
      <c r="G12720" s="28"/>
      <c r="H12720" s="28"/>
      <c r="I12720" s="28"/>
      <c r="J12720" s="28"/>
      <c r="K12720" s="28"/>
      <c r="L12720" s="28"/>
      <c r="M12720" s="28"/>
      <c r="N12720" s="28"/>
      <c r="O12720" s="28"/>
      <c r="P12720" s="28"/>
      <c r="Q12720" s="28"/>
      <c r="R12720" s="28"/>
    </row>
    <row r="12721" spans="2:18">
      <c r="B12721" s="28"/>
      <c r="C12721" s="28"/>
      <c r="D12721" s="28"/>
      <c r="E12721" s="28"/>
      <c r="F12721" s="28"/>
      <c r="G12721" s="28"/>
      <c r="H12721" s="28"/>
      <c r="I12721" s="28"/>
      <c r="J12721" s="28"/>
      <c r="K12721" s="28"/>
      <c r="L12721" s="28"/>
      <c r="M12721" s="28"/>
      <c r="N12721" s="28"/>
      <c r="O12721" s="28"/>
      <c r="P12721" s="28"/>
      <c r="Q12721" s="28"/>
      <c r="R12721" s="28"/>
    </row>
    <row r="12722" spans="2:18">
      <c r="B12722" s="28"/>
      <c r="C12722" s="28"/>
      <c r="D12722" s="28"/>
      <c r="E12722" s="28"/>
      <c r="F12722" s="28"/>
      <c r="G12722" s="28"/>
      <c r="H12722" s="28"/>
      <c r="I12722" s="28"/>
      <c r="J12722" s="28"/>
      <c r="K12722" s="28"/>
      <c r="L12722" s="28"/>
      <c r="M12722" s="28"/>
      <c r="N12722" s="28"/>
      <c r="O12722" s="28"/>
      <c r="P12722" s="28"/>
      <c r="Q12722" s="28"/>
      <c r="R12722" s="28"/>
    </row>
    <row r="12723" spans="2:18">
      <c r="B12723" s="28"/>
      <c r="C12723" s="28"/>
      <c r="D12723" s="28"/>
      <c r="E12723" s="28"/>
      <c r="F12723" s="28"/>
      <c r="G12723" s="28"/>
      <c r="H12723" s="28"/>
      <c r="I12723" s="28"/>
      <c r="J12723" s="28"/>
      <c r="K12723" s="28"/>
      <c r="L12723" s="28"/>
      <c r="M12723" s="28"/>
      <c r="N12723" s="28"/>
      <c r="O12723" s="28"/>
      <c r="P12723" s="28"/>
      <c r="Q12723" s="28"/>
      <c r="R12723" s="28"/>
    </row>
    <row r="12724" spans="2:18">
      <c r="B12724" s="28"/>
      <c r="C12724" s="28"/>
      <c r="D12724" s="28"/>
      <c r="E12724" s="28"/>
      <c r="F12724" s="28"/>
      <c r="G12724" s="28"/>
      <c r="H12724" s="28"/>
      <c r="I12724" s="28"/>
      <c r="J12724" s="28"/>
      <c r="K12724" s="28"/>
      <c r="L12724" s="28"/>
      <c r="M12724" s="28"/>
      <c r="N12724" s="28"/>
      <c r="O12724" s="28"/>
      <c r="P12724" s="28"/>
      <c r="Q12724" s="28"/>
      <c r="R12724" s="28"/>
    </row>
    <row r="12725" spans="2:18">
      <c r="B12725" s="28"/>
      <c r="C12725" s="28"/>
      <c r="D12725" s="28"/>
      <c r="E12725" s="28"/>
      <c r="F12725" s="28"/>
      <c r="G12725" s="28"/>
      <c r="H12725" s="28"/>
      <c r="I12725" s="28"/>
      <c r="J12725" s="28"/>
      <c r="K12725" s="28"/>
      <c r="L12725" s="28"/>
      <c r="M12725" s="28"/>
      <c r="N12725" s="28"/>
      <c r="O12725" s="28"/>
      <c r="P12725" s="28"/>
      <c r="Q12725" s="28"/>
      <c r="R12725" s="28"/>
    </row>
    <row r="12726" spans="2:18">
      <c r="B12726" s="28"/>
      <c r="C12726" s="28"/>
      <c r="D12726" s="28"/>
      <c r="E12726" s="28"/>
      <c r="F12726" s="28"/>
      <c r="G12726" s="28"/>
      <c r="H12726" s="28"/>
      <c r="I12726" s="28"/>
      <c r="J12726" s="28"/>
      <c r="K12726" s="28"/>
      <c r="L12726" s="28"/>
      <c r="M12726" s="28"/>
      <c r="N12726" s="28"/>
      <c r="O12726" s="28"/>
      <c r="P12726" s="28"/>
      <c r="Q12726" s="28"/>
      <c r="R12726" s="28"/>
    </row>
    <row r="12727" spans="2:18">
      <c r="B12727" s="28"/>
      <c r="C12727" s="28"/>
      <c r="D12727" s="28"/>
      <c r="E12727" s="28"/>
      <c r="F12727" s="28"/>
      <c r="G12727" s="28"/>
      <c r="H12727" s="28"/>
      <c r="I12727" s="28"/>
      <c r="J12727" s="28"/>
      <c r="K12727" s="28"/>
      <c r="L12727" s="28"/>
      <c r="M12727" s="28"/>
      <c r="N12727" s="28"/>
      <c r="O12727" s="28"/>
      <c r="P12727" s="28"/>
      <c r="Q12727" s="28"/>
      <c r="R12727" s="28"/>
    </row>
    <row r="12728" spans="2:18">
      <c r="B12728" s="28"/>
      <c r="C12728" s="28"/>
      <c r="D12728" s="28"/>
      <c r="E12728" s="28"/>
      <c r="F12728" s="28"/>
      <c r="G12728" s="28"/>
      <c r="H12728" s="28"/>
      <c r="I12728" s="28"/>
      <c r="J12728" s="28"/>
      <c r="K12728" s="28"/>
      <c r="L12728" s="28"/>
      <c r="M12728" s="28"/>
      <c r="N12728" s="28"/>
      <c r="O12728" s="28"/>
      <c r="P12728" s="28"/>
      <c r="Q12728" s="28"/>
      <c r="R12728" s="28"/>
    </row>
    <row r="12729" spans="2:18">
      <c r="B12729" s="28"/>
      <c r="C12729" s="28"/>
      <c r="D12729" s="28"/>
      <c r="E12729" s="28"/>
      <c r="F12729" s="28"/>
      <c r="G12729" s="28"/>
      <c r="H12729" s="28"/>
      <c r="I12729" s="28"/>
      <c r="J12729" s="28"/>
      <c r="K12729" s="28"/>
      <c r="L12729" s="28"/>
      <c r="M12729" s="28"/>
      <c r="N12729" s="28"/>
      <c r="O12729" s="28"/>
      <c r="P12729" s="28"/>
      <c r="Q12729" s="28"/>
      <c r="R12729" s="28"/>
    </row>
    <row r="12730" spans="2:18">
      <c r="B12730" s="28"/>
      <c r="C12730" s="28"/>
      <c r="D12730" s="28"/>
      <c r="E12730" s="28"/>
      <c r="F12730" s="28"/>
      <c r="G12730" s="28"/>
      <c r="H12730" s="28"/>
      <c r="I12730" s="28"/>
      <c r="J12730" s="28"/>
      <c r="K12730" s="28"/>
      <c r="L12730" s="28"/>
      <c r="M12730" s="28"/>
      <c r="N12730" s="28"/>
      <c r="O12730" s="28"/>
      <c r="P12730" s="28"/>
      <c r="Q12730" s="28"/>
      <c r="R12730" s="28"/>
    </row>
    <row r="12731" spans="2:18">
      <c r="B12731" s="28"/>
      <c r="C12731" s="28"/>
      <c r="D12731" s="28"/>
      <c r="E12731" s="28"/>
      <c r="F12731" s="28"/>
      <c r="G12731" s="28"/>
      <c r="H12731" s="28"/>
      <c r="I12731" s="28"/>
      <c r="J12731" s="28"/>
      <c r="K12731" s="28"/>
      <c r="L12731" s="28"/>
      <c r="M12731" s="28"/>
      <c r="N12731" s="28"/>
      <c r="O12731" s="28"/>
      <c r="P12731" s="28"/>
      <c r="Q12731" s="28"/>
      <c r="R12731" s="28"/>
    </row>
    <row r="12732" spans="2:18">
      <c r="B12732" s="28"/>
      <c r="C12732" s="28"/>
      <c r="D12732" s="28"/>
      <c r="E12732" s="28"/>
      <c r="F12732" s="28"/>
      <c r="G12732" s="28"/>
      <c r="H12732" s="28"/>
      <c r="I12732" s="28"/>
      <c r="J12732" s="28"/>
      <c r="K12732" s="28"/>
      <c r="L12732" s="28"/>
      <c r="M12732" s="28"/>
      <c r="N12732" s="28"/>
      <c r="O12732" s="28"/>
      <c r="P12732" s="28"/>
      <c r="Q12732" s="28"/>
      <c r="R12732" s="28"/>
    </row>
    <row r="12733" spans="2:18">
      <c r="B12733" s="28"/>
      <c r="C12733" s="28"/>
      <c r="D12733" s="28"/>
      <c r="E12733" s="28"/>
      <c r="F12733" s="28"/>
      <c r="G12733" s="28"/>
      <c r="H12733" s="28"/>
      <c r="I12733" s="28"/>
      <c r="J12733" s="28"/>
      <c r="K12733" s="28"/>
      <c r="L12733" s="28"/>
      <c r="M12733" s="28"/>
      <c r="N12733" s="28"/>
      <c r="O12733" s="28"/>
      <c r="P12733" s="28"/>
      <c r="Q12733" s="28"/>
      <c r="R12733" s="28"/>
    </row>
    <row r="12734" spans="2:18">
      <c r="B12734" s="28"/>
      <c r="C12734" s="28"/>
      <c r="D12734" s="28"/>
      <c r="E12734" s="28"/>
      <c r="F12734" s="28"/>
      <c r="G12734" s="28"/>
      <c r="H12734" s="28"/>
      <c r="I12734" s="28"/>
      <c r="J12734" s="28"/>
      <c r="K12734" s="28"/>
      <c r="L12734" s="28"/>
      <c r="M12734" s="28"/>
      <c r="N12734" s="28"/>
      <c r="O12734" s="28"/>
      <c r="P12734" s="28"/>
      <c r="Q12734" s="28"/>
      <c r="R12734" s="28"/>
    </row>
    <row r="12735" spans="2:18">
      <c r="B12735" s="28"/>
      <c r="C12735" s="28"/>
      <c r="D12735" s="28"/>
      <c r="E12735" s="28"/>
      <c r="F12735" s="28"/>
      <c r="G12735" s="28"/>
      <c r="H12735" s="28"/>
      <c r="I12735" s="28"/>
      <c r="J12735" s="28"/>
      <c r="K12735" s="28"/>
      <c r="L12735" s="28"/>
      <c r="M12735" s="28"/>
      <c r="N12735" s="28"/>
      <c r="O12735" s="28"/>
      <c r="P12735" s="28"/>
      <c r="Q12735" s="28"/>
      <c r="R12735" s="28"/>
    </row>
    <row r="12736" spans="2:18">
      <c r="B12736" s="28"/>
      <c r="C12736" s="28"/>
      <c r="D12736" s="28"/>
      <c r="E12736" s="28"/>
      <c r="F12736" s="28"/>
      <c r="G12736" s="28"/>
      <c r="H12736" s="28"/>
      <c r="I12736" s="28"/>
      <c r="J12736" s="28"/>
      <c r="K12736" s="28"/>
      <c r="L12736" s="28"/>
      <c r="M12736" s="28"/>
      <c r="N12736" s="28"/>
      <c r="O12736" s="28"/>
      <c r="P12736" s="28"/>
      <c r="Q12736" s="28"/>
      <c r="R12736" s="28"/>
    </row>
    <row r="12737" spans="2:18">
      <c r="B12737" s="28"/>
      <c r="C12737" s="28"/>
      <c r="D12737" s="28"/>
      <c r="E12737" s="28"/>
      <c r="F12737" s="28"/>
      <c r="G12737" s="28"/>
      <c r="H12737" s="28"/>
      <c r="I12737" s="28"/>
      <c r="J12737" s="28"/>
      <c r="K12737" s="28"/>
      <c r="L12737" s="28"/>
      <c r="M12737" s="28"/>
      <c r="N12737" s="28"/>
      <c r="O12737" s="28"/>
      <c r="P12737" s="28"/>
      <c r="Q12737" s="28"/>
      <c r="R12737" s="28"/>
    </row>
    <row r="12738" spans="2:18">
      <c r="B12738" s="28"/>
      <c r="C12738" s="28"/>
      <c r="D12738" s="28"/>
      <c r="E12738" s="28"/>
      <c r="F12738" s="28"/>
      <c r="G12738" s="28"/>
      <c r="H12738" s="28"/>
      <c r="I12738" s="28"/>
      <c r="J12738" s="28"/>
      <c r="K12738" s="28"/>
      <c r="L12738" s="28"/>
      <c r="M12738" s="28"/>
      <c r="N12738" s="28"/>
      <c r="O12738" s="28"/>
      <c r="P12738" s="28"/>
      <c r="Q12738" s="28"/>
      <c r="R12738" s="28"/>
    </row>
    <row r="12739" spans="2:18">
      <c r="B12739" s="28"/>
      <c r="C12739" s="28"/>
      <c r="D12739" s="28"/>
      <c r="E12739" s="28"/>
      <c r="F12739" s="28"/>
      <c r="G12739" s="28"/>
      <c r="H12739" s="28"/>
      <c r="I12739" s="28"/>
      <c r="J12739" s="28"/>
      <c r="K12739" s="28"/>
      <c r="L12739" s="28"/>
      <c r="M12739" s="28"/>
      <c r="N12739" s="28"/>
      <c r="O12739" s="28"/>
      <c r="P12739" s="28"/>
      <c r="Q12739" s="28"/>
      <c r="R12739" s="28"/>
    </row>
    <row r="12740" spans="2:18">
      <c r="B12740" s="28"/>
      <c r="C12740" s="28"/>
      <c r="D12740" s="28"/>
      <c r="E12740" s="28"/>
      <c r="F12740" s="28"/>
      <c r="G12740" s="28"/>
      <c r="H12740" s="28"/>
      <c r="I12740" s="28"/>
      <c r="J12740" s="28"/>
      <c r="K12740" s="28"/>
      <c r="L12740" s="28"/>
      <c r="M12740" s="28"/>
      <c r="N12740" s="28"/>
      <c r="O12740" s="28"/>
      <c r="P12740" s="28"/>
      <c r="Q12740" s="28"/>
      <c r="R12740" s="28"/>
    </row>
    <row r="12741" spans="2:18">
      <c r="B12741" s="28"/>
      <c r="C12741" s="28"/>
      <c r="D12741" s="28"/>
      <c r="E12741" s="28"/>
      <c r="F12741" s="28"/>
      <c r="G12741" s="28"/>
      <c r="H12741" s="28"/>
      <c r="I12741" s="28"/>
      <c r="J12741" s="28"/>
      <c r="K12741" s="28"/>
      <c r="L12741" s="28"/>
      <c r="M12741" s="28"/>
      <c r="N12741" s="28"/>
      <c r="O12741" s="28"/>
      <c r="P12741" s="28"/>
      <c r="Q12741" s="28"/>
      <c r="R12741" s="28"/>
    </row>
    <row r="12742" spans="2:18">
      <c r="B12742" s="28"/>
      <c r="C12742" s="28"/>
      <c r="D12742" s="28"/>
      <c r="E12742" s="28"/>
      <c r="F12742" s="28"/>
      <c r="G12742" s="28"/>
      <c r="H12742" s="28"/>
      <c r="I12742" s="28"/>
      <c r="J12742" s="28"/>
      <c r="K12742" s="28"/>
      <c r="L12742" s="28"/>
      <c r="M12742" s="28"/>
      <c r="N12742" s="28"/>
      <c r="O12742" s="28"/>
      <c r="P12742" s="28"/>
      <c r="Q12742" s="28"/>
      <c r="R12742" s="28"/>
    </row>
    <row r="12743" spans="2:18">
      <c r="B12743" s="28"/>
      <c r="C12743" s="28"/>
      <c r="D12743" s="28"/>
      <c r="E12743" s="28"/>
      <c r="F12743" s="28"/>
      <c r="G12743" s="28"/>
      <c r="H12743" s="28"/>
      <c r="I12743" s="28"/>
      <c r="J12743" s="28"/>
      <c r="K12743" s="28"/>
      <c r="L12743" s="28"/>
      <c r="M12743" s="28"/>
      <c r="N12743" s="28"/>
      <c r="O12743" s="28"/>
      <c r="P12743" s="28"/>
      <c r="Q12743" s="28"/>
      <c r="R12743" s="28"/>
    </row>
    <row r="12744" spans="2:18">
      <c r="B12744" s="28"/>
      <c r="C12744" s="28"/>
      <c r="D12744" s="28"/>
      <c r="E12744" s="28"/>
      <c r="F12744" s="28"/>
      <c r="G12744" s="28"/>
      <c r="H12744" s="28"/>
      <c r="I12744" s="28"/>
      <c r="J12744" s="28"/>
      <c r="K12744" s="28"/>
      <c r="L12744" s="28"/>
      <c r="M12744" s="28"/>
      <c r="N12744" s="28"/>
      <c r="O12744" s="28"/>
      <c r="P12744" s="28"/>
      <c r="Q12744" s="28"/>
      <c r="R12744" s="28"/>
    </row>
    <row r="12745" spans="2:18">
      <c r="B12745" s="28"/>
      <c r="C12745" s="28"/>
      <c r="D12745" s="28"/>
      <c r="E12745" s="28"/>
      <c r="F12745" s="28"/>
      <c r="G12745" s="28"/>
      <c r="H12745" s="28"/>
      <c r="I12745" s="28"/>
      <c r="J12745" s="28"/>
      <c r="K12745" s="28"/>
      <c r="L12745" s="28"/>
      <c r="M12745" s="28"/>
      <c r="N12745" s="28"/>
      <c r="O12745" s="28"/>
      <c r="P12745" s="28"/>
      <c r="Q12745" s="28"/>
      <c r="R12745" s="28"/>
    </row>
    <row r="12746" spans="2:18">
      <c r="B12746" s="28"/>
      <c r="C12746" s="28"/>
      <c r="D12746" s="28"/>
      <c r="E12746" s="28"/>
      <c r="F12746" s="28"/>
      <c r="G12746" s="28"/>
      <c r="H12746" s="28"/>
      <c r="I12746" s="28"/>
      <c r="J12746" s="28"/>
      <c r="K12746" s="28"/>
      <c r="L12746" s="28"/>
      <c r="M12746" s="28"/>
      <c r="N12746" s="28"/>
      <c r="O12746" s="28"/>
      <c r="P12746" s="28"/>
      <c r="Q12746" s="28"/>
      <c r="R12746" s="28"/>
    </row>
    <row r="12747" spans="2:18">
      <c r="B12747" s="28"/>
      <c r="C12747" s="28"/>
      <c r="D12747" s="28"/>
      <c r="E12747" s="28"/>
      <c r="F12747" s="28"/>
      <c r="G12747" s="28"/>
      <c r="H12747" s="28"/>
      <c r="I12747" s="28"/>
      <c r="J12747" s="28"/>
      <c r="K12747" s="28"/>
      <c r="L12747" s="28"/>
      <c r="M12747" s="28"/>
      <c r="N12747" s="28"/>
      <c r="O12747" s="28"/>
      <c r="P12747" s="28"/>
      <c r="Q12747" s="28"/>
      <c r="R12747" s="28"/>
    </row>
    <row r="12748" spans="2:18">
      <c r="B12748" s="28"/>
      <c r="C12748" s="28"/>
      <c r="D12748" s="28"/>
      <c r="E12748" s="28"/>
      <c r="F12748" s="28"/>
      <c r="G12748" s="28"/>
      <c r="H12748" s="28"/>
      <c r="I12748" s="28"/>
      <c r="J12748" s="28"/>
      <c r="K12748" s="28"/>
      <c r="L12748" s="28"/>
      <c r="M12748" s="28"/>
      <c r="N12748" s="28"/>
      <c r="O12748" s="28"/>
      <c r="P12748" s="28"/>
      <c r="Q12748" s="28"/>
      <c r="R12748" s="28"/>
    </row>
    <row r="12749" spans="2:18">
      <c r="B12749" s="28"/>
      <c r="C12749" s="28"/>
      <c r="D12749" s="28"/>
      <c r="E12749" s="28"/>
      <c r="F12749" s="28"/>
      <c r="G12749" s="28"/>
      <c r="H12749" s="28"/>
      <c r="I12749" s="28"/>
      <c r="J12749" s="28"/>
      <c r="K12749" s="28"/>
      <c r="L12749" s="28"/>
      <c r="M12749" s="28"/>
      <c r="N12749" s="28"/>
      <c r="O12749" s="28"/>
      <c r="P12749" s="28"/>
      <c r="Q12749" s="28"/>
      <c r="R12749" s="28"/>
    </row>
    <row r="12750" spans="2:18">
      <c r="B12750" s="28"/>
      <c r="C12750" s="28"/>
      <c r="D12750" s="28"/>
      <c r="E12750" s="28"/>
      <c r="F12750" s="28"/>
      <c r="G12750" s="28"/>
      <c r="H12750" s="28"/>
      <c r="I12750" s="28"/>
      <c r="J12750" s="28"/>
      <c r="K12750" s="28"/>
      <c r="L12750" s="28"/>
      <c r="M12750" s="28"/>
      <c r="N12750" s="28"/>
      <c r="O12750" s="28"/>
      <c r="P12750" s="28"/>
      <c r="Q12750" s="28"/>
      <c r="R12750" s="28"/>
    </row>
    <row r="12751" spans="2:18">
      <c r="B12751" s="28"/>
      <c r="C12751" s="28"/>
      <c r="D12751" s="28"/>
      <c r="E12751" s="28"/>
      <c r="F12751" s="28"/>
      <c r="G12751" s="28"/>
      <c r="H12751" s="28"/>
      <c r="I12751" s="28"/>
      <c r="J12751" s="28"/>
      <c r="K12751" s="28"/>
      <c r="L12751" s="28"/>
      <c r="M12751" s="28"/>
      <c r="N12751" s="28"/>
      <c r="O12751" s="28"/>
      <c r="P12751" s="28"/>
      <c r="Q12751" s="28"/>
      <c r="R12751" s="28"/>
    </row>
    <row r="12752" spans="2:18">
      <c r="B12752" s="28"/>
      <c r="C12752" s="28"/>
      <c r="D12752" s="28"/>
      <c r="E12752" s="28"/>
      <c r="F12752" s="28"/>
      <c r="G12752" s="28"/>
      <c r="H12752" s="28"/>
      <c r="I12752" s="28"/>
      <c r="J12752" s="28"/>
      <c r="K12752" s="28"/>
      <c r="L12752" s="28"/>
      <c r="M12752" s="28"/>
      <c r="N12752" s="28"/>
      <c r="O12752" s="28"/>
      <c r="P12752" s="28"/>
      <c r="Q12752" s="28"/>
      <c r="R12752" s="28"/>
    </row>
    <row r="12753" spans="2:18">
      <c r="B12753" s="28"/>
      <c r="C12753" s="28"/>
      <c r="D12753" s="28"/>
      <c r="E12753" s="28"/>
      <c r="F12753" s="28"/>
      <c r="G12753" s="28"/>
      <c r="H12753" s="28"/>
      <c r="I12753" s="28"/>
      <c r="J12753" s="28"/>
      <c r="K12753" s="28"/>
      <c r="L12753" s="28"/>
      <c r="M12753" s="28"/>
      <c r="N12753" s="28"/>
      <c r="O12753" s="28"/>
      <c r="P12753" s="28"/>
      <c r="Q12753" s="28"/>
      <c r="R12753" s="28"/>
    </row>
    <row r="12754" spans="2:18">
      <c r="B12754" s="28"/>
      <c r="C12754" s="28"/>
      <c r="D12754" s="28"/>
      <c r="E12754" s="28"/>
      <c r="F12754" s="28"/>
      <c r="G12754" s="28"/>
      <c r="H12754" s="28"/>
      <c r="I12754" s="28"/>
      <c r="J12754" s="28"/>
      <c r="K12754" s="28"/>
      <c r="L12754" s="28"/>
      <c r="M12754" s="28"/>
      <c r="N12754" s="28"/>
      <c r="O12754" s="28"/>
      <c r="P12754" s="28"/>
      <c r="Q12754" s="28"/>
      <c r="R12754" s="28"/>
    </row>
    <row r="12755" spans="2:18">
      <c r="B12755" s="28"/>
      <c r="C12755" s="28"/>
      <c r="D12755" s="28"/>
      <c r="E12755" s="28"/>
      <c r="F12755" s="28"/>
      <c r="G12755" s="28"/>
      <c r="H12755" s="28"/>
      <c r="I12755" s="28"/>
      <c r="J12755" s="28"/>
      <c r="K12755" s="28"/>
      <c r="L12755" s="28"/>
      <c r="M12755" s="28"/>
      <c r="N12755" s="28"/>
      <c r="O12755" s="28"/>
      <c r="P12755" s="28"/>
      <c r="Q12755" s="28"/>
      <c r="R12755" s="28"/>
    </row>
    <row r="12756" spans="2:18">
      <c r="B12756" s="28"/>
      <c r="C12756" s="28"/>
      <c r="D12756" s="28"/>
      <c r="E12756" s="28"/>
      <c r="F12756" s="28"/>
      <c r="G12756" s="28"/>
      <c r="H12756" s="28"/>
      <c r="I12756" s="28"/>
      <c r="J12756" s="28"/>
      <c r="K12756" s="28"/>
      <c r="L12756" s="28"/>
      <c r="M12756" s="28"/>
      <c r="N12756" s="28"/>
      <c r="O12756" s="28"/>
      <c r="P12756" s="28"/>
      <c r="Q12756" s="28"/>
      <c r="R12756" s="28"/>
    </row>
    <row r="12757" spans="2:18">
      <c r="B12757" s="28"/>
      <c r="C12757" s="28"/>
      <c r="D12757" s="28"/>
      <c r="E12757" s="28"/>
      <c r="F12757" s="28"/>
      <c r="G12757" s="28"/>
      <c r="H12757" s="28"/>
      <c r="I12757" s="28"/>
      <c r="J12757" s="28"/>
      <c r="K12757" s="28"/>
      <c r="L12757" s="28"/>
      <c r="M12757" s="28"/>
      <c r="N12757" s="28"/>
      <c r="O12757" s="28"/>
      <c r="P12757" s="28"/>
      <c r="Q12757" s="28"/>
      <c r="R12757" s="28"/>
    </row>
    <row r="12758" spans="2:18">
      <c r="B12758" s="28"/>
      <c r="C12758" s="28"/>
      <c r="D12758" s="28"/>
      <c r="E12758" s="28"/>
      <c r="F12758" s="28"/>
      <c r="G12758" s="28"/>
      <c r="H12758" s="28"/>
      <c r="I12758" s="28"/>
      <c r="J12758" s="28"/>
      <c r="K12758" s="28"/>
      <c r="L12758" s="28"/>
      <c r="M12758" s="28"/>
      <c r="N12758" s="28"/>
      <c r="O12758" s="28"/>
      <c r="P12758" s="28"/>
      <c r="Q12758" s="28"/>
      <c r="R12758" s="28"/>
    </row>
    <row r="12759" spans="2:18">
      <c r="B12759" s="28"/>
      <c r="C12759" s="28"/>
      <c r="D12759" s="28"/>
      <c r="E12759" s="28"/>
      <c r="F12759" s="28"/>
      <c r="G12759" s="28"/>
      <c r="H12759" s="28"/>
      <c r="I12759" s="28"/>
      <c r="J12759" s="28"/>
      <c r="K12759" s="28"/>
      <c r="L12759" s="28"/>
      <c r="M12759" s="28"/>
      <c r="N12759" s="28"/>
      <c r="O12759" s="28"/>
      <c r="P12759" s="28"/>
      <c r="Q12759" s="28"/>
      <c r="R12759" s="28"/>
    </row>
    <row r="12760" spans="2:18">
      <c r="B12760" s="28"/>
      <c r="C12760" s="28"/>
      <c r="D12760" s="28"/>
      <c r="E12760" s="28"/>
      <c r="F12760" s="28"/>
      <c r="G12760" s="28"/>
      <c r="H12760" s="28"/>
      <c r="I12760" s="28"/>
      <c r="J12760" s="28"/>
      <c r="K12760" s="28"/>
      <c r="L12760" s="28"/>
      <c r="M12760" s="28"/>
      <c r="N12760" s="28"/>
      <c r="O12760" s="28"/>
      <c r="P12760" s="28"/>
      <c r="Q12760" s="28"/>
      <c r="R12760" s="28"/>
    </row>
    <row r="12761" spans="2:18">
      <c r="B12761" s="28"/>
      <c r="C12761" s="28"/>
      <c r="D12761" s="28"/>
      <c r="E12761" s="28"/>
      <c r="F12761" s="28"/>
      <c r="G12761" s="28"/>
      <c r="H12761" s="28"/>
      <c r="I12761" s="28"/>
      <c r="J12761" s="28"/>
      <c r="K12761" s="28"/>
      <c r="L12761" s="28"/>
      <c r="M12761" s="28"/>
      <c r="N12761" s="28"/>
      <c r="O12761" s="28"/>
      <c r="P12761" s="28"/>
      <c r="Q12761" s="28"/>
      <c r="R12761" s="28"/>
    </row>
    <row r="12762" spans="2:18">
      <c r="B12762" s="28"/>
      <c r="C12762" s="28"/>
      <c r="D12762" s="28"/>
      <c r="E12762" s="28"/>
      <c r="F12762" s="28"/>
      <c r="G12762" s="28"/>
      <c r="H12762" s="28"/>
      <c r="I12762" s="28"/>
      <c r="J12762" s="28"/>
      <c r="K12762" s="28"/>
      <c r="L12762" s="28"/>
      <c r="M12762" s="28"/>
      <c r="N12762" s="28"/>
      <c r="O12762" s="28"/>
      <c r="P12762" s="28"/>
      <c r="Q12762" s="28"/>
      <c r="R12762" s="28"/>
    </row>
    <row r="12763" spans="2:18">
      <c r="B12763" s="28"/>
      <c r="C12763" s="28"/>
      <c r="D12763" s="28"/>
      <c r="E12763" s="28"/>
      <c r="F12763" s="28"/>
      <c r="G12763" s="28"/>
      <c r="H12763" s="28"/>
      <c r="I12763" s="28"/>
      <c r="J12763" s="28"/>
      <c r="K12763" s="28"/>
      <c r="L12763" s="28"/>
      <c r="M12763" s="28"/>
      <c r="N12763" s="28"/>
      <c r="O12763" s="28"/>
      <c r="P12763" s="28"/>
      <c r="Q12763" s="28"/>
      <c r="R12763" s="28"/>
    </row>
    <row r="12764" spans="2:18">
      <c r="B12764" s="28"/>
      <c r="C12764" s="28"/>
      <c r="D12764" s="28"/>
      <c r="E12764" s="28"/>
      <c r="F12764" s="28"/>
      <c r="G12764" s="28"/>
      <c r="H12764" s="28"/>
      <c r="I12764" s="28"/>
      <c r="J12764" s="28"/>
      <c r="K12764" s="28"/>
      <c r="L12764" s="28"/>
      <c r="M12764" s="28"/>
      <c r="N12764" s="28"/>
      <c r="O12764" s="28"/>
      <c r="P12764" s="28"/>
      <c r="Q12764" s="28"/>
      <c r="R12764" s="28"/>
    </row>
    <row r="12765" spans="2:18">
      <c r="B12765" s="28"/>
      <c r="C12765" s="28"/>
      <c r="D12765" s="28"/>
      <c r="E12765" s="28"/>
      <c r="F12765" s="28"/>
      <c r="G12765" s="28"/>
      <c r="H12765" s="28"/>
      <c r="I12765" s="28"/>
      <c r="J12765" s="28"/>
      <c r="K12765" s="28"/>
      <c r="L12765" s="28"/>
      <c r="M12765" s="28"/>
      <c r="N12765" s="28"/>
      <c r="O12765" s="28"/>
      <c r="P12765" s="28"/>
      <c r="Q12765" s="28"/>
      <c r="R12765" s="28"/>
    </row>
    <row r="12766" spans="2:18">
      <c r="B12766" s="28"/>
      <c r="C12766" s="28"/>
      <c r="D12766" s="28"/>
      <c r="E12766" s="28"/>
      <c r="F12766" s="28"/>
      <c r="G12766" s="28"/>
      <c r="H12766" s="28"/>
      <c r="I12766" s="28"/>
      <c r="J12766" s="28"/>
      <c r="K12766" s="28"/>
      <c r="L12766" s="28"/>
      <c r="M12766" s="28"/>
      <c r="N12766" s="28"/>
      <c r="O12766" s="28"/>
      <c r="P12766" s="28"/>
      <c r="Q12766" s="28"/>
      <c r="R12766" s="28"/>
    </row>
    <row r="12767" spans="2:18">
      <c r="B12767" s="28"/>
      <c r="C12767" s="28"/>
      <c r="D12767" s="28"/>
      <c r="E12767" s="28"/>
      <c r="F12767" s="28"/>
      <c r="G12767" s="28"/>
      <c r="H12767" s="28"/>
      <c r="I12767" s="28"/>
      <c r="J12767" s="28"/>
      <c r="K12767" s="28"/>
      <c r="L12767" s="28"/>
      <c r="M12767" s="28"/>
      <c r="N12767" s="28"/>
      <c r="O12767" s="28"/>
      <c r="P12767" s="28"/>
      <c r="Q12767" s="28"/>
      <c r="R12767" s="28"/>
    </row>
    <row r="12768" spans="2:18">
      <c r="B12768" s="28"/>
      <c r="C12768" s="28"/>
      <c r="D12768" s="28"/>
      <c r="E12768" s="28"/>
      <c r="F12768" s="28"/>
      <c r="G12768" s="28"/>
      <c r="H12768" s="28"/>
      <c r="I12768" s="28"/>
      <c r="J12768" s="28"/>
      <c r="K12768" s="28"/>
      <c r="L12768" s="28"/>
      <c r="M12768" s="28"/>
      <c r="N12768" s="28"/>
      <c r="O12768" s="28"/>
      <c r="P12768" s="28"/>
      <c r="Q12768" s="28"/>
      <c r="R12768" s="28"/>
    </row>
    <row r="12769" spans="2:18">
      <c r="B12769" s="28"/>
      <c r="C12769" s="28"/>
      <c r="D12769" s="28"/>
      <c r="E12769" s="28"/>
      <c r="F12769" s="28"/>
      <c r="G12769" s="28"/>
      <c r="H12769" s="28"/>
      <c r="I12769" s="28"/>
      <c r="J12769" s="28"/>
      <c r="K12769" s="28"/>
      <c r="L12769" s="28"/>
      <c r="M12769" s="28"/>
      <c r="N12769" s="28"/>
      <c r="O12769" s="28"/>
      <c r="P12769" s="28"/>
      <c r="Q12769" s="28"/>
      <c r="R12769" s="28"/>
    </row>
    <row r="12770" spans="2:18">
      <c r="B12770" s="28"/>
      <c r="C12770" s="28"/>
      <c r="D12770" s="28"/>
      <c r="E12770" s="28"/>
      <c r="F12770" s="28"/>
      <c r="G12770" s="28"/>
      <c r="H12770" s="28"/>
      <c r="I12770" s="28"/>
      <c r="J12770" s="28"/>
      <c r="K12770" s="28"/>
      <c r="L12770" s="28"/>
      <c r="M12770" s="28"/>
      <c r="N12770" s="28"/>
      <c r="O12770" s="28"/>
      <c r="P12770" s="28"/>
      <c r="Q12770" s="28"/>
      <c r="R12770" s="28"/>
    </row>
    <row r="12771" spans="2:18">
      <c r="B12771" s="28"/>
      <c r="C12771" s="28"/>
      <c r="D12771" s="28"/>
      <c r="E12771" s="28"/>
      <c r="F12771" s="28"/>
      <c r="G12771" s="28"/>
      <c r="H12771" s="28"/>
      <c r="I12771" s="28"/>
      <c r="J12771" s="28"/>
      <c r="K12771" s="28"/>
      <c r="L12771" s="28"/>
      <c r="M12771" s="28"/>
      <c r="N12771" s="28"/>
      <c r="O12771" s="28"/>
      <c r="P12771" s="28"/>
      <c r="Q12771" s="28"/>
      <c r="R12771" s="28"/>
    </row>
    <row r="12772" spans="2:18">
      <c r="B12772" s="28"/>
      <c r="C12772" s="28"/>
      <c r="D12772" s="28"/>
      <c r="E12772" s="28"/>
      <c r="F12772" s="28"/>
      <c r="G12772" s="28"/>
      <c r="H12772" s="28"/>
      <c r="I12772" s="28"/>
      <c r="J12772" s="28"/>
      <c r="K12772" s="28"/>
      <c r="L12772" s="28"/>
      <c r="M12772" s="28"/>
      <c r="N12772" s="28"/>
      <c r="O12772" s="28"/>
      <c r="P12772" s="28"/>
      <c r="Q12772" s="28"/>
      <c r="R12772" s="28"/>
    </row>
    <row r="12773" spans="2:18">
      <c r="B12773" s="28"/>
      <c r="C12773" s="28"/>
      <c r="D12773" s="28"/>
      <c r="E12773" s="28"/>
      <c r="F12773" s="28"/>
      <c r="G12773" s="28"/>
      <c r="H12773" s="28"/>
      <c r="I12773" s="28"/>
      <c r="J12773" s="28"/>
      <c r="K12773" s="28"/>
      <c r="L12773" s="28"/>
      <c r="M12773" s="28"/>
      <c r="N12773" s="28"/>
      <c r="O12773" s="28"/>
      <c r="P12773" s="28"/>
      <c r="Q12773" s="28"/>
      <c r="R12773" s="28"/>
    </row>
    <row r="12774" spans="2:18">
      <c r="B12774" s="28"/>
      <c r="C12774" s="28"/>
      <c r="D12774" s="28"/>
      <c r="E12774" s="28"/>
      <c r="F12774" s="28"/>
      <c r="G12774" s="28"/>
      <c r="H12774" s="28"/>
      <c r="I12774" s="28"/>
      <c r="J12774" s="28"/>
      <c r="K12774" s="28"/>
      <c r="L12774" s="28"/>
      <c r="M12774" s="28"/>
      <c r="N12774" s="28"/>
      <c r="O12774" s="28"/>
      <c r="P12774" s="28"/>
      <c r="Q12774" s="28"/>
      <c r="R12774" s="28"/>
    </row>
    <row r="12775" spans="2:18">
      <c r="B12775" s="28"/>
      <c r="C12775" s="28"/>
      <c r="D12775" s="28"/>
      <c r="E12775" s="28"/>
      <c r="F12775" s="28"/>
      <c r="G12775" s="28"/>
      <c r="H12775" s="28"/>
      <c r="I12775" s="28"/>
      <c r="J12775" s="28"/>
      <c r="K12775" s="28"/>
      <c r="L12775" s="28"/>
      <c r="M12775" s="28"/>
      <c r="N12775" s="28"/>
      <c r="O12775" s="28"/>
      <c r="P12775" s="28"/>
      <c r="Q12775" s="28"/>
      <c r="R12775" s="28"/>
    </row>
    <row r="12776" spans="2:18">
      <c r="B12776" s="28"/>
      <c r="C12776" s="28"/>
      <c r="D12776" s="28"/>
      <c r="E12776" s="28"/>
      <c r="F12776" s="28"/>
      <c r="G12776" s="28"/>
      <c r="H12776" s="28"/>
      <c r="I12776" s="28"/>
      <c r="J12776" s="28"/>
      <c r="K12776" s="28"/>
      <c r="L12776" s="28"/>
      <c r="M12776" s="28"/>
      <c r="N12776" s="28"/>
      <c r="O12776" s="28"/>
      <c r="P12776" s="28"/>
      <c r="Q12776" s="28"/>
      <c r="R12776" s="28"/>
    </row>
    <row r="12777" spans="2:18">
      <c r="B12777" s="28"/>
      <c r="C12777" s="28"/>
      <c r="D12777" s="28"/>
      <c r="E12777" s="28"/>
      <c r="F12777" s="28"/>
      <c r="G12777" s="28"/>
      <c r="H12777" s="28"/>
      <c r="I12777" s="28"/>
      <c r="J12777" s="28"/>
      <c r="K12777" s="28"/>
      <c r="L12777" s="28"/>
      <c r="M12777" s="28"/>
      <c r="N12777" s="28"/>
      <c r="O12777" s="28"/>
      <c r="P12777" s="28"/>
      <c r="Q12777" s="28"/>
      <c r="R12777" s="28"/>
    </row>
    <row r="12778" spans="2:18">
      <c r="B12778" s="28"/>
      <c r="C12778" s="28"/>
      <c r="D12778" s="28"/>
      <c r="E12778" s="28"/>
      <c r="F12778" s="28"/>
      <c r="G12778" s="28"/>
      <c r="H12778" s="28"/>
      <c r="I12778" s="28"/>
      <c r="J12778" s="28"/>
      <c r="K12778" s="28"/>
      <c r="L12778" s="28"/>
      <c r="M12778" s="28"/>
      <c r="N12778" s="28"/>
      <c r="O12778" s="28"/>
      <c r="P12778" s="28"/>
      <c r="Q12778" s="28"/>
      <c r="R12778" s="28"/>
    </row>
    <row r="12779" spans="2:18">
      <c r="B12779" s="28"/>
      <c r="C12779" s="28"/>
      <c r="D12779" s="28"/>
      <c r="E12779" s="28"/>
      <c r="F12779" s="28"/>
      <c r="G12779" s="28"/>
      <c r="H12779" s="28"/>
      <c r="I12779" s="28"/>
      <c r="J12779" s="28"/>
      <c r="K12779" s="28"/>
      <c r="L12779" s="28"/>
      <c r="M12779" s="28"/>
      <c r="N12779" s="28"/>
      <c r="O12779" s="28"/>
      <c r="P12779" s="28"/>
      <c r="Q12779" s="28"/>
      <c r="R12779" s="28"/>
    </row>
    <row r="12780" spans="2:18">
      <c r="B12780" s="28"/>
      <c r="C12780" s="28"/>
      <c r="D12780" s="28"/>
      <c r="E12780" s="28"/>
      <c r="F12780" s="28"/>
      <c r="G12780" s="28"/>
      <c r="H12780" s="28"/>
      <c r="I12780" s="28"/>
      <c r="J12780" s="28"/>
      <c r="K12780" s="28"/>
      <c r="L12780" s="28"/>
      <c r="M12780" s="28"/>
      <c r="N12780" s="28"/>
      <c r="O12780" s="28"/>
      <c r="P12780" s="28"/>
      <c r="Q12780" s="28"/>
      <c r="R12780" s="28"/>
    </row>
    <row r="12781" spans="2:18">
      <c r="B12781" s="28"/>
      <c r="C12781" s="28"/>
      <c r="D12781" s="28"/>
      <c r="E12781" s="28"/>
      <c r="F12781" s="28"/>
      <c r="G12781" s="28"/>
      <c r="H12781" s="28"/>
      <c r="I12781" s="28"/>
      <c r="J12781" s="28"/>
      <c r="K12781" s="28"/>
      <c r="L12781" s="28"/>
      <c r="M12781" s="28"/>
      <c r="N12781" s="28"/>
      <c r="O12781" s="28"/>
      <c r="P12781" s="28"/>
      <c r="Q12781" s="28"/>
      <c r="R12781" s="28"/>
    </row>
    <row r="12782" spans="2:18">
      <c r="B12782" s="28"/>
      <c r="C12782" s="28"/>
      <c r="D12782" s="28"/>
      <c r="E12782" s="28"/>
      <c r="F12782" s="28"/>
      <c r="G12782" s="28"/>
      <c r="H12782" s="28"/>
      <c r="I12782" s="28"/>
      <c r="J12782" s="28"/>
      <c r="K12782" s="28"/>
      <c r="L12782" s="28"/>
      <c r="M12782" s="28"/>
      <c r="N12782" s="28"/>
      <c r="O12782" s="28"/>
      <c r="P12782" s="28"/>
      <c r="Q12782" s="28"/>
      <c r="R12782" s="28"/>
    </row>
    <row r="12783" spans="2:18">
      <c r="B12783" s="28"/>
      <c r="C12783" s="28"/>
      <c r="D12783" s="28"/>
      <c r="E12783" s="28"/>
      <c r="F12783" s="28"/>
      <c r="G12783" s="28"/>
      <c r="H12783" s="28"/>
      <c r="I12783" s="28"/>
      <c r="J12783" s="28"/>
      <c r="K12783" s="28"/>
      <c r="L12783" s="28"/>
      <c r="M12783" s="28"/>
      <c r="N12783" s="28"/>
      <c r="O12783" s="28"/>
      <c r="P12783" s="28"/>
      <c r="Q12783" s="28"/>
      <c r="R12783" s="28"/>
    </row>
    <row r="12784" spans="2:18">
      <c r="B12784" s="28"/>
      <c r="C12784" s="28"/>
      <c r="D12784" s="28"/>
      <c r="E12784" s="28"/>
      <c r="F12784" s="28"/>
      <c r="G12784" s="28"/>
      <c r="H12784" s="28"/>
      <c r="I12784" s="28"/>
      <c r="J12784" s="28"/>
      <c r="K12784" s="28"/>
      <c r="L12784" s="28"/>
      <c r="M12784" s="28"/>
      <c r="N12784" s="28"/>
      <c r="O12784" s="28"/>
      <c r="P12784" s="28"/>
      <c r="Q12784" s="28"/>
      <c r="R12784" s="28"/>
    </row>
    <row r="12785" spans="2:18">
      <c r="B12785" s="28"/>
      <c r="C12785" s="28"/>
      <c r="D12785" s="28"/>
      <c r="E12785" s="28"/>
      <c r="F12785" s="28"/>
      <c r="G12785" s="28"/>
      <c r="H12785" s="28"/>
      <c r="I12785" s="28"/>
      <c r="J12785" s="28"/>
      <c r="K12785" s="28"/>
      <c r="L12785" s="28"/>
      <c r="M12785" s="28"/>
      <c r="N12785" s="28"/>
      <c r="O12785" s="28"/>
      <c r="P12785" s="28"/>
      <c r="Q12785" s="28"/>
      <c r="R12785" s="28"/>
    </row>
    <row r="12786" spans="2:18">
      <c r="B12786" s="28"/>
      <c r="C12786" s="28"/>
      <c r="D12786" s="28"/>
      <c r="E12786" s="28"/>
      <c r="F12786" s="28"/>
      <c r="G12786" s="28"/>
      <c r="H12786" s="28"/>
      <c r="I12786" s="28"/>
      <c r="J12786" s="28"/>
      <c r="K12786" s="28"/>
      <c r="L12786" s="28"/>
      <c r="M12786" s="28"/>
      <c r="N12786" s="28"/>
      <c r="O12786" s="28"/>
      <c r="P12786" s="28"/>
      <c r="Q12786" s="28"/>
      <c r="R12786" s="28"/>
    </row>
    <row r="12787" spans="2:18">
      <c r="B12787" s="28"/>
      <c r="C12787" s="28"/>
      <c r="D12787" s="28"/>
      <c r="E12787" s="28"/>
      <c r="F12787" s="28"/>
      <c r="G12787" s="28"/>
      <c r="H12787" s="28"/>
      <c r="I12787" s="28"/>
      <c r="J12787" s="28"/>
      <c r="K12787" s="28"/>
      <c r="L12787" s="28"/>
      <c r="M12787" s="28"/>
      <c r="N12787" s="28"/>
      <c r="O12787" s="28"/>
      <c r="P12787" s="28"/>
      <c r="Q12787" s="28"/>
      <c r="R12787" s="28"/>
    </row>
    <row r="12788" spans="2:18">
      <c r="B12788" s="28"/>
      <c r="C12788" s="28"/>
      <c r="D12788" s="28"/>
      <c r="E12788" s="28"/>
      <c r="F12788" s="28"/>
      <c r="G12788" s="28"/>
      <c r="H12788" s="28"/>
      <c r="I12788" s="28"/>
      <c r="J12788" s="28"/>
      <c r="K12788" s="28"/>
      <c r="L12788" s="28"/>
      <c r="M12788" s="28"/>
      <c r="N12788" s="28"/>
      <c r="O12788" s="28"/>
      <c r="P12788" s="28"/>
      <c r="Q12788" s="28"/>
      <c r="R12788" s="28"/>
    </row>
    <row r="12789" spans="2:18">
      <c r="B12789" s="28"/>
      <c r="C12789" s="28"/>
      <c r="D12789" s="28"/>
      <c r="E12789" s="28"/>
      <c r="F12789" s="28"/>
      <c r="G12789" s="28"/>
      <c r="H12789" s="28"/>
      <c r="I12789" s="28"/>
      <c r="J12789" s="28"/>
      <c r="K12789" s="28"/>
      <c r="L12789" s="28"/>
      <c r="M12789" s="28"/>
      <c r="N12789" s="28"/>
      <c r="O12789" s="28"/>
      <c r="P12789" s="28"/>
      <c r="Q12789" s="28"/>
      <c r="R12789" s="28"/>
    </row>
    <row r="12790" spans="2:18">
      <c r="B12790" s="28"/>
      <c r="C12790" s="28"/>
      <c r="D12790" s="28"/>
      <c r="E12790" s="28"/>
      <c r="F12790" s="28"/>
      <c r="G12790" s="28"/>
      <c r="H12790" s="28"/>
      <c r="I12790" s="28"/>
      <c r="J12790" s="28"/>
      <c r="K12790" s="28"/>
      <c r="L12790" s="28"/>
      <c r="M12790" s="28"/>
      <c r="N12790" s="28"/>
      <c r="O12790" s="28"/>
      <c r="P12790" s="28"/>
      <c r="Q12790" s="28"/>
      <c r="R12790" s="28"/>
    </row>
    <row r="12791" spans="2:18">
      <c r="B12791" s="28"/>
      <c r="C12791" s="28"/>
      <c r="D12791" s="28"/>
      <c r="E12791" s="28"/>
      <c r="F12791" s="28"/>
      <c r="G12791" s="28"/>
      <c r="H12791" s="28"/>
      <c r="I12791" s="28"/>
      <c r="J12791" s="28"/>
      <c r="K12791" s="28"/>
      <c r="L12791" s="28"/>
      <c r="M12791" s="28"/>
      <c r="N12791" s="28"/>
      <c r="O12791" s="28"/>
      <c r="P12791" s="28"/>
      <c r="Q12791" s="28"/>
      <c r="R12791" s="28"/>
    </row>
    <row r="12792" spans="2:18">
      <c r="B12792" s="28"/>
      <c r="C12792" s="28"/>
      <c r="D12792" s="28"/>
      <c r="E12792" s="28"/>
      <c r="F12792" s="28"/>
      <c r="G12792" s="28"/>
      <c r="H12792" s="28"/>
      <c r="I12792" s="28"/>
      <c r="J12792" s="28"/>
      <c r="K12792" s="28"/>
      <c r="L12792" s="28"/>
      <c r="M12792" s="28"/>
      <c r="N12792" s="28"/>
      <c r="O12792" s="28"/>
      <c r="P12792" s="28"/>
      <c r="Q12792" s="28"/>
      <c r="R12792" s="28"/>
    </row>
    <row r="12793" spans="2:18">
      <c r="B12793" s="28"/>
      <c r="C12793" s="28"/>
      <c r="D12793" s="28"/>
      <c r="E12793" s="28"/>
      <c r="F12793" s="28"/>
      <c r="G12793" s="28"/>
      <c r="H12793" s="28"/>
      <c r="I12793" s="28"/>
      <c r="J12793" s="28"/>
      <c r="K12793" s="28"/>
      <c r="L12793" s="28"/>
      <c r="M12793" s="28"/>
      <c r="N12793" s="28"/>
      <c r="O12793" s="28"/>
      <c r="P12793" s="28"/>
      <c r="Q12793" s="28"/>
      <c r="R12793" s="28"/>
    </row>
    <row r="12794" spans="2:18">
      <c r="B12794" s="28"/>
      <c r="C12794" s="28"/>
      <c r="D12794" s="28"/>
      <c r="E12794" s="28"/>
      <c r="F12794" s="28"/>
      <c r="G12794" s="28"/>
      <c r="H12794" s="28"/>
      <c r="I12794" s="28"/>
      <c r="J12794" s="28"/>
      <c r="K12794" s="28"/>
      <c r="L12794" s="28"/>
      <c r="M12794" s="28"/>
      <c r="N12794" s="28"/>
      <c r="O12794" s="28"/>
      <c r="P12794" s="28"/>
      <c r="Q12794" s="28"/>
      <c r="R12794" s="28"/>
    </row>
    <row r="12795" spans="2:18">
      <c r="B12795" s="28"/>
      <c r="C12795" s="28"/>
      <c r="D12795" s="28"/>
      <c r="E12795" s="28"/>
      <c r="F12795" s="28"/>
      <c r="G12795" s="28"/>
      <c r="H12795" s="28"/>
      <c r="I12795" s="28"/>
      <c r="J12795" s="28"/>
      <c r="K12795" s="28"/>
      <c r="L12795" s="28"/>
      <c r="M12795" s="28"/>
      <c r="N12795" s="28"/>
      <c r="O12795" s="28"/>
      <c r="P12795" s="28"/>
      <c r="Q12795" s="28"/>
      <c r="R12795" s="28"/>
    </row>
    <row r="12796" spans="2:18">
      <c r="B12796" s="28"/>
      <c r="C12796" s="28"/>
      <c r="D12796" s="28"/>
      <c r="E12796" s="28"/>
      <c r="F12796" s="28"/>
      <c r="G12796" s="28"/>
      <c r="H12796" s="28"/>
      <c r="I12796" s="28"/>
      <c r="J12796" s="28"/>
      <c r="K12796" s="28"/>
      <c r="L12796" s="28"/>
      <c r="M12796" s="28"/>
      <c r="N12796" s="28"/>
      <c r="O12796" s="28"/>
      <c r="P12796" s="28"/>
      <c r="Q12796" s="28"/>
      <c r="R12796" s="28"/>
    </row>
    <row r="12797" spans="2:18">
      <c r="B12797" s="28"/>
      <c r="C12797" s="28"/>
      <c r="D12797" s="28"/>
      <c r="E12797" s="28"/>
      <c r="F12797" s="28"/>
      <c r="G12797" s="28"/>
      <c r="H12797" s="28"/>
      <c r="I12797" s="28"/>
      <c r="J12797" s="28"/>
      <c r="K12797" s="28"/>
      <c r="L12797" s="28"/>
      <c r="M12797" s="28"/>
      <c r="N12797" s="28"/>
      <c r="O12797" s="28"/>
      <c r="P12797" s="28"/>
      <c r="Q12797" s="28"/>
      <c r="R12797" s="28"/>
    </row>
    <row r="12798" spans="2:18">
      <c r="B12798" s="28"/>
      <c r="C12798" s="28"/>
      <c r="D12798" s="28"/>
      <c r="E12798" s="28"/>
      <c r="F12798" s="28"/>
      <c r="G12798" s="28"/>
      <c r="H12798" s="28"/>
      <c r="I12798" s="28"/>
      <c r="J12798" s="28"/>
      <c r="K12798" s="28"/>
      <c r="L12798" s="28"/>
      <c r="M12798" s="28"/>
      <c r="N12798" s="28"/>
      <c r="O12798" s="28"/>
      <c r="P12798" s="28"/>
      <c r="Q12798" s="28"/>
      <c r="R12798" s="28"/>
    </row>
    <row r="12799" spans="2:18">
      <c r="B12799" s="28"/>
      <c r="C12799" s="28"/>
      <c r="D12799" s="28"/>
      <c r="E12799" s="28"/>
      <c r="F12799" s="28"/>
      <c r="G12799" s="28"/>
      <c r="H12799" s="28"/>
      <c r="I12799" s="28"/>
      <c r="J12799" s="28"/>
      <c r="K12799" s="28"/>
      <c r="L12799" s="28"/>
      <c r="M12799" s="28"/>
      <c r="N12799" s="28"/>
      <c r="O12799" s="28"/>
      <c r="P12799" s="28"/>
      <c r="Q12799" s="28"/>
      <c r="R12799" s="28"/>
    </row>
    <row r="12800" spans="2:18">
      <c r="B12800" s="28"/>
      <c r="C12800" s="28"/>
      <c r="D12800" s="28"/>
      <c r="E12800" s="28"/>
      <c r="F12800" s="28"/>
      <c r="G12800" s="28"/>
      <c r="H12800" s="28"/>
      <c r="I12800" s="28"/>
      <c r="J12800" s="28"/>
      <c r="K12800" s="28"/>
      <c r="L12800" s="28"/>
      <c r="M12800" s="28"/>
      <c r="N12800" s="28"/>
      <c r="O12800" s="28"/>
      <c r="P12800" s="28"/>
      <c r="Q12800" s="28"/>
      <c r="R12800" s="28"/>
    </row>
    <row r="12801" spans="2:18">
      <c r="B12801" s="28"/>
      <c r="C12801" s="28"/>
      <c r="D12801" s="28"/>
      <c r="E12801" s="28"/>
      <c r="F12801" s="28"/>
      <c r="G12801" s="28"/>
      <c r="H12801" s="28"/>
      <c r="I12801" s="28"/>
      <c r="J12801" s="28"/>
      <c r="K12801" s="28"/>
      <c r="L12801" s="28"/>
      <c r="M12801" s="28"/>
      <c r="N12801" s="28"/>
      <c r="O12801" s="28"/>
      <c r="P12801" s="28"/>
      <c r="Q12801" s="28"/>
      <c r="R12801" s="28"/>
    </row>
    <row r="12802" spans="2:18">
      <c r="B12802" s="28"/>
      <c r="C12802" s="28"/>
      <c r="D12802" s="28"/>
      <c r="E12802" s="28"/>
      <c r="F12802" s="28"/>
      <c r="G12802" s="28"/>
      <c r="H12802" s="28"/>
      <c r="I12802" s="28"/>
      <c r="J12802" s="28"/>
      <c r="K12802" s="28"/>
      <c r="L12802" s="28"/>
      <c r="M12802" s="28"/>
      <c r="N12802" s="28"/>
      <c r="O12802" s="28"/>
      <c r="P12802" s="28"/>
      <c r="Q12802" s="28"/>
      <c r="R12802" s="28"/>
    </row>
    <row r="12803" spans="2:18">
      <c r="B12803" s="28"/>
      <c r="C12803" s="28"/>
      <c r="D12803" s="28"/>
      <c r="E12803" s="28"/>
      <c r="F12803" s="28"/>
      <c r="G12803" s="28"/>
      <c r="H12803" s="28"/>
      <c r="I12803" s="28"/>
      <c r="J12803" s="28"/>
      <c r="K12803" s="28"/>
      <c r="L12803" s="28"/>
      <c r="M12803" s="28"/>
      <c r="N12803" s="28"/>
      <c r="O12803" s="28"/>
      <c r="P12803" s="28"/>
      <c r="Q12803" s="28"/>
      <c r="R12803" s="28"/>
    </row>
    <row r="12804" spans="2:18">
      <c r="B12804" s="28"/>
      <c r="C12804" s="28"/>
      <c r="D12804" s="28"/>
      <c r="E12804" s="28"/>
      <c r="F12804" s="28"/>
      <c r="G12804" s="28"/>
      <c r="H12804" s="28"/>
      <c r="I12804" s="28"/>
      <c r="J12804" s="28"/>
      <c r="K12804" s="28"/>
      <c r="L12804" s="28"/>
      <c r="M12804" s="28"/>
      <c r="N12804" s="28"/>
      <c r="O12804" s="28"/>
      <c r="P12804" s="28"/>
      <c r="Q12804" s="28"/>
      <c r="R12804" s="28"/>
    </row>
    <row r="12805" spans="2:18">
      <c r="B12805" s="28"/>
      <c r="C12805" s="28"/>
      <c r="D12805" s="28"/>
      <c r="E12805" s="28"/>
      <c r="F12805" s="28"/>
      <c r="G12805" s="28"/>
      <c r="H12805" s="28"/>
      <c r="I12805" s="28"/>
      <c r="J12805" s="28"/>
      <c r="K12805" s="28"/>
      <c r="L12805" s="28"/>
      <c r="M12805" s="28"/>
      <c r="N12805" s="28"/>
      <c r="O12805" s="28"/>
      <c r="P12805" s="28"/>
      <c r="Q12805" s="28"/>
      <c r="R12805" s="28"/>
    </row>
    <row r="12806" spans="2:18">
      <c r="B12806" s="28"/>
      <c r="C12806" s="28"/>
      <c r="D12806" s="28"/>
      <c r="E12806" s="28"/>
      <c r="F12806" s="28"/>
      <c r="G12806" s="28"/>
      <c r="H12806" s="28"/>
      <c r="I12806" s="28"/>
      <c r="J12806" s="28"/>
      <c r="K12806" s="28"/>
      <c r="L12806" s="28"/>
      <c r="M12806" s="28"/>
      <c r="N12806" s="28"/>
      <c r="O12806" s="28"/>
      <c r="P12806" s="28"/>
      <c r="Q12806" s="28"/>
      <c r="R12806" s="28"/>
    </row>
    <row r="12807" spans="2:18">
      <c r="B12807" s="28"/>
      <c r="C12807" s="28"/>
      <c r="D12807" s="28"/>
      <c r="E12807" s="28"/>
      <c r="F12807" s="28"/>
      <c r="G12807" s="28"/>
      <c r="H12807" s="28"/>
      <c r="I12807" s="28"/>
      <c r="J12807" s="28"/>
      <c r="K12807" s="28"/>
      <c r="L12807" s="28"/>
      <c r="M12807" s="28"/>
      <c r="N12807" s="28"/>
      <c r="O12807" s="28"/>
      <c r="P12807" s="28"/>
      <c r="Q12807" s="28"/>
      <c r="R12807" s="28"/>
    </row>
    <row r="12808" spans="2:18">
      <c r="B12808" s="28"/>
      <c r="C12808" s="28"/>
      <c r="D12808" s="28"/>
      <c r="E12808" s="28"/>
      <c r="F12808" s="28"/>
      <c r="G12808" s="28"/>
      <c r="H12808" s="28"/>
      <c r="I12808" s="28"/>
      <c r="J12808" s="28"/>
      <c r="K12808" s="28"/>
      <c r="L12808" s="28"/>
      <c r="M12808" s="28"/>
      <c r="N12808" s="28"/>
      <c r="O12808" s="28"/>
      <c r="P12808" s="28"/>
      <c r="Q12808" s="28"/>
      <c r="R12808" s="28"/>
    </row>
    <row r="12809" spans="2:18">
      <c r="B12809" s="28"/>
      <c r="C12809" s="28"/>
      <c r="D12809" s="28"/>
      <c r="E12809" s="28"/>
      <c r="F12809" s="28"/>
      <c r="G12809" s="28"/>
      <c r="H12809" s="28"/>
      <c r="I12809" s="28"/>
      <c r="J12809" s="28"/>
      <c r="K12809" s="28"/>
      <c r="L12809" s="28"/>
      <c r="M12809" s="28"/>
      <c r="N12809" s="28"/>
      <c r="O12809" s="28"/>
      <c r="P12809" s="28"/>
      <c r="Q12809" s="28"/>
      <c r="R12809" s="28"/>
    </row>
    <row r="12810" spans="2:18">
      <c r="B12810" s="28"/>
      <c r="C12810" s="28"/>
      <c r="D12810" s="28"/>
      <c r="E12810" s="28"/>
      <c r="F12810" s="28"/>
      <c r="G12810" s="28"/>
      <c r="H12810" s="28"/>
      <c r="I12810" s="28"/>
      <c r="J12810" s="28"/>
      <c r="K12810" s="28"/>
      <c r="L12810" s="28"/>
      <c r="M12810" s="28"/>
      <c r="N12810" s="28"/>
      <c r="O12810" s="28"/>
      <c r="P12810" s="28"/>
      <c r="Q12810" s="28"/>
      <c r="R12810" s="28"/>
    </row>
    <row r="12811" spans="2:18">
      <c r="B12811" s="28"/>
      <c r="C12811" s="28"/>
      <c r="D12811" s="28"/>
      <c r="E12811" s="28"/>
      <c r="F12811" s="28"/>
      <c r="G12811" s="28"/>
      <c r="H12811" s="28"/>
      <c r="I12811" s="28"/>
      <c r="J12811" s="28"/>
      <c r="K12811" s="28"/>
      <c r="L12811" s="28"/>
      <c r="M12811" s="28"/>
      <c r="N12811" s="28"/>
      <c r="O12811" s="28"/>
      <c r="P12811" s="28"/>
      <c r="Q12811" s="28"/>
      <c r="R12811" s="28"/>
    </row>
    <row r="12812" spans="2:18">
      <c r="B12812" s="28"/>
      <c r="C12812" s="28"/>
      <c r="D12812" s="28"/>
      <c r="E12812" s="28"/>
      <c r="F12812" s="28"/>
      <c r="G12812" s="28"/>
      <c r="H12812" s="28"/>
      <c r="I12812" s="28"/>
      <c r="J12812" s="28"/>
      <c r="K12812" s="28"/>
      <c r="L12812" s="28"/>
      <c r="M12812" s="28"/>
      <c r="N12812" s="28"/>
      <c r="O12812" s="28"/>
      <c r="P12812" s="28"/>
      <c r="Q12812" s="28"/>
      <c r="R12812" s="28"/>
    </row>
    <row r="12813" spans="2:18">
      <c r="B12813" s="28"/>
      <c r="C12813" s="28"/>
      <c r="D12813" s="28"/>
      <c r="E12813" s="28"/>
      <c r="F12813" s="28"/>
      <c r="G12813" s="28"/>
      <c r="H12813" s="28"/>
      <c r="I12813" s="28"/>
      <c r="J12813" s="28"/>
      <c r="K12813" s="28"/>
      <c r="L12813" s="28"/>
      <c r="M12813" s="28"/>
      <c r="N12813" s="28"/>
      <c r="O12813" s="28"/>
      <c r="P12813" s="28"/>
      <c r="Q12813" s="28"/>
      <c r="R12813" s="28"/>
    </row>
    <row r="12814" spans="2:18">
      <c r="B12814" s="28"/>
      <c r="C12814" s="28"/>
      <c r="D12814" s="28"/>
      <c r="E12814" s="28"/>
      <c r="F12814" s="28"/>
      <c r="G12814" s="28"/>
      <c r="H12814" s="28"/>
      <c r="I12814" s="28"/>
      <c r="J12814" s="28"/>
      <c r="K12814" s="28"/>
      <c r="L12814" s="28"/>
      <c r="M12814" s="28"/>
      <c r="N12814" s="28"/>
      <c r="O12814" s="28"/>
      <c r="P12814" s="28"/>
      <c r="Q12814" s="28"/>
      <c r="R12814" s="28"/>
    </row>
    <row r="12815" spans="2:18">
      <c r="B12815" s="28"/>
      <c r="C12815" s="28"/>
      <c r="D12815" s="28"/>
      <c r="E12815" s="28"/>
      <c r="F12815" s="28"/>
      <c r="G12815" s="28"/>
      <c r="H12815" s="28"/>
      <c r="I12815" s="28"/>
      <c r="J12815" s="28"/>
      <c r="K12815" s="28"/>
      <c r="L12815" s="28"/>
      <c r="M12815" s="28"/>
      <c r="N12815" s="28"/>
      <c r="O12815" s="28"/>
      <c r="P12815" s="28"/>
      <c r="Q12815" s="28"/>
      <c r="R12815" s="28"/>
    </row>
    <row r="12816" spans="2:18">
      <c r="B12816" s="28"/>
      <c r="C12816" s="28"/>
      <c r="D12816" s="28"/>
      <c r="E12816" s="28"/>
      <c r="F12816" s="28"/>
      <c r="G12816" s="28"/>
      <c r="H12816" s="28"/>
      <c r="I12816" s="28"/>
      <c r="J12816" s="28"/>
      <c r="K12816" s="28"/>
      <c r="L12816" s="28"/>
      <c r="M12816" s="28"/>
      <c r="N12816" s="28"/>
      <c r="O12816" s="28"/>
      <c r="P12816" s="28"/>
      <c r="Q12816" s="28"/>
      <c r="R12816" s="28"/>
    </row>
    <row r="12817" spans="2:18">
      <c r="B12817" s="28"/>
      <c r="C12817" s="28"/>
      <c r="D12817" s="28"/>
      <c r="E12817" s="28"/>
      <c r="F12817" s="28"/>
      <c r="G12817" s="28"/>
      <c r="H12817" s="28"/>
      <c r="I12817" s="28"/>
      <c r="J12817" s="28"/>
      <c r="K12817" s="28"/>
      <c r="L12817" s="28"/>
      <c r="M12817" s="28"/>
      <c r="N12817" s="28"/>
      <c r="O12817" s="28"/>
      <c r="P12817" s="28"/>
      <c r="Q12817" s="28"/>
      <c r="R12817" s="28"/>
    </row>
    <row r="12818" spans="2:18">
      <c r="B12818" s="28"/>
      <c r="C12818" s="28"/>
      <c r="D12818" s="28"/>
      <c r="E12818" s="28"/>
      <c r="F12818" s="28"/>
      <c r="G12818" s="28"/>
      <c r="H12818" s="28"/>
      <c r="I12818" s="28"/>
      <c r="J12818" s="28"/>
      <c r="K12818" s="28"/>
      <c r="L12818" s="28"/>
      <c r="M12818" s="28"/>
      <c r="N12818" s="28"/>
      <c r="O12818" s="28"/>
      <c r="P12818" s="28"/>
      <c r="Q12818" s="28"/>
      <c r="R12818" s="28"/>
    </row>
    <row r="12819" spans="2:18">
      <c r="B12819" s="28"/>
      <c r="C12819" s="28"/>
      <c r="D12819" s="28"/>
      <c r="E12819" s="28"/>
      <c r="F12819" s="28"/>
      <c r="G12819" s="28"/>
      <c r="H12819" s="28"/>
      <c r="I12819" s="28"/>
      <c r="J12819" s="28"/>
      <c r="K12819" s="28"/>
      <c r="L12819" s="28"/>
      <c r="M12819" s="28"/>
      <c r="N12819" s="28"/>
      <c r="O12819" s="28"/>
      <c r="P12819" s="28"/>
      <c r="Q12819" s="28"/>
      <c r="R12819" s="28"/>
    </row>
    <row r="12820" spans="2:18">
      <c r="B12820" s="28"/>
      <c r="C12820" s="28"/>
      <c r="D12820" s="28"/>
      <c r="E12820" s="28"/>
      <c r="F12820" s="28"/>
      <c r="G12820" s="28"/>
      <c r="H12820" s="28"/>
      <c r="I12820" s="28"/>
      <c r="J12820" s="28"/>
      <c r="K12820" s="28"/>
      <c r="L12820" s="28"/>
      <c r="M12820" s="28"/>
      <c r="N12820" s="28"/>
      <c r="O12820" s="28"/>
      <c r="P12820" s="28"/>
      <c r="Q12820" s="28"/>
      <c r="R12820" s="28"/>
    </row>
    <row r="12821" spans="2:18">
      <c r="B12821" s="28"/>
      <c r="C12821" s="28"/>
      <c r="D12821" s="28"/>
      <c r="E12821" s="28"/>
      <c r="F12821" s="28"/>
      <c r="G12821" s="28"/>
      <c r="H12821" s="28"/>
      <c r="I12821" s="28"/>
      <c r="J12821" s="28"/>
      <c r="K12821" s="28"/>
      <c r="L12821" s="28"/>
      <c r="M12821" s="28"/>
      <c r="N12821" s="28"/>
      <c r="O12821" s="28"/>
      <c r="P12821" s="28"/>
      <c r="Q12821" s="28"/>
      <c r="R12821" s="28"/>
    </row>
    <row r="12822" spans="2:18">
      <c r="B12822" s="28"/>
      <c r="C12822" s="28"/>
      <c r="D12822" s="28"/>
      <c r="E12822" s="28"/>
      <c r="F12822" s="28"/>
      <c r="G12822" s="28"/>
      <c r="H12822" s="28"/>
      <c r="I12822" s="28"/>
      <c r="J12822" s="28"/>
      <c r="K12822" s="28"/>
      <c r="L12822" s="28"/>
      <c r="M12822" s="28"/>
      <c r="N12822" s="28"/>
      <c r="O12822" s="28"/>
      <c r="P12822" s="28"/>
      <c r="Q12822" s="28"/>
      <c r="R12822" s="28"/>
    </row>
    <row r="12823" spans="2:18">
      <c r="B12823" s="28"/>
      <c r="C12823" s="28"/>
      <c r="D12823" s="28"/>
      <c r="E12823" s="28"/>
      <c r="F12823" s="28"/>
      <c r="G12823" s="28"/>
      <c r="H12823" s="28"/>
      <c r="I12823" s="28"/>
      <c r="J12823" s="28"/>
      <c r="K12823" s="28"/>
      <c r="L12823" s="28"/>
      <c r="M12823" s="28"/>
      <c r="N12823" s="28"/>
      <c r="O12823" s="28"/>
      <c r="P12823" s="28"/>
      <c r="Q12823" s="28"/>
      <c r="R12823" s="28"/>
    </row>
    <row r="12824" spans="2:18">
      <c r="B12824" s="28"/>
      <c r="C12824" s="28"/>
      <c r="D12824" s="28"/>
      <c r="E12824" s="28"/>
      <c r="F12824" s="28"/>
      <c r="G12824" s="28"/>
      <c r="H12824" s="28"/>
      <c r="I12824" s="28"/>
      <c r="J12824" s="28"/>
      <c r="K12824" s="28"/>
      <c r="L12824" s="28"/>
      <c r="M12824" s="28"/>
      <c r="N12824" s="28"/>
      <c r="O12824" s="28"/>
      <c r="P12824" s="28"/>
      <c r="Q12824" s="28"/>
      <c r="R12824" s="28"/>
    </row>
    <row r="12825" spans="2:18">
      <c r="B12825" s="28"/>
      <c r="C12825" s="28"/>
      <c r="D12825" s="28"/>
      <c r="E12825" s="28"/>
      <c r="F12825" s="28"/>
      <c r="G12825" s="28"/>
      <c r="H12825" s="28"/>
      <c r="I12825" s="28"/>
      <c r="J12825" s="28"/>
      <c r="K12825" s="28"/>
      <c r="L12825" s="28"/>
      <c r="M12825" s="28"/>
      <c r="N12825" s="28"/>
      <c r="O12825" s="28"/>
      <c r="P12825" s="28"/>
      <c r="Q12825" s="28"/>
      <c r="R12825" s="28"/>
    </row>
    <row r="12826" spans="2:18">
      <c r="B12826" s="28"/>
      <c r="C12826" s="28"/>
      <c r="D12826" s="28"/>
      <c r="E12826" s="28"/>
      <c r="F12826" s="28"/>
      <c r="G12826" s="28"/>
      <c r="H12826" s="28"/>
      <c r="I12826" s="28"/>
      <c r="J12826" s="28"/>
      <c r="K12826" s="28"/>
      <c r="L12826" s="28"/>
      <c r="M12826" s="28"/>
      <c r="N12826" s="28"/>
      <c r="O12826" s="28"/>
      <c r="P12826" s="28"/>
      <c r="Q12826" s="28"/>
      <c r="R12826" s="28"/>
    </row>
    <row r="12827" spans="2:18">
      <c r="B12827" s="28"/>
      <c r="C12827" s="28"/>
      <c r="D12827" s="28"/>
      <c r="E12827" s="28"/>
      <c r="F12827" s="28"/>
      <c r="G12827" s="28"/>
      <c r="H12827" s="28"/>
      <c r="I12827" s="28"/>
      <c r="J12827" s="28"/>
      <c r="K12827" s="28"/>
      <c r="L12827" s="28"/>
      <c r="M12827" s="28"/>
      <c r="N12827" s="28"/>
      <c r="O12827" s="28"/>
      <c r="P12827" s="28"/>
      <c r="Q12827" s="28"/>
      <c r="R12827" s="28"/>
    </row>
    <row r="12828" spans="2:18">
      <c r="B12828" s="28"/>
      <c r="C12828" s="28"/>
      <c r="D12828" s="28"/>
      <c r="E12828" s="28"/>
      <c r="F12828" s="28"/>
      <c r="G12828" s="28"/>
      <c r="H12828" s="28"/>
      <c r="I12828" s="28"/>
      <c r="J12828" s="28"/>
      <c r="K12828" s="28"/>
      <c r="L12828" s="28"/>
      <c r="M12828" s="28"/>
      <c r="N12828" s="28"/>
      <c r="O12828" s="28"/>
      <c r="P12828" s="28"/>
      <c r="Q12828" s="28"/>
      <c r="R12828" s="28"/>
    </row>
    <row r="12829" spans="2:18">
      <c r="B12829" s="28"/>
      <c r="C12829" s="28"/>
      <c r="D12829" s="28"/>
      <c r="E12829" s="28"/>
      <c r="F12829" s="28"/>
      <c r="G12829" s="28"/>
      <c r="H12829" s="28"/>
      <c r="I12829" s="28"/>
      <c r="J12829" s="28"/>
      <c r="K12829" s="28"/>
      <c r="L12829" s="28"/>
      <c r="M12829" s="28"/>
      <c r="N12829" s="28"/>
      <c r="O12829" s="28"/>
      <c r="P12829" s="28"/>
      <c r="Q12829" s="28"/>
      <c r="R12829" s="28"/>
    </row>
    <row r="12830" spans="2:18">
      <c r="B12830" s="28"/>
      <c r="C12830" s="28"/>
      <c r="D12830" s="28"/>
      <c r="E12830" s="28"/>
      <c r="F12830" s="28"/>
      <c r="G12830" s="28"/>
      <c r="H12830" s="28"/>
      <c r="I12830" s="28"/>
      <c r="J12830" s="28"/>
      <c r="K12830" s="28"/>
      <c r="L12830" s="28"/>
      <c r="M12830" s="28"/>
      <c r="N12830" s="28"/>
      <c r="O12830" s="28"/>
      <c r="P12830" s="28"/>
      <c r="Q12830" s="28"/>
      <c r="R12830" s="28"/>
    </row>
    <row r="12831" spans="2:18">
      <c r="B12831" s="28"/>
      <c r="C12831" s="28"/>
      <c r="D12831" s="28"/>
      <c r="E12831" s="28"/>
      <c r="F12831" s="28"/>
      <c r="G12831" s="28"/>
      <c r="H12831" s="28"/>
      <c r="I12831" s="28"/>
      <c r="J12831" s="28"/>
      <c r="K12831" s="28"/>
      <c r="L12831" s="28"/>
      <c r="M12831" s="28"/>
      <c r="N12831" s="28"/>
      <c r="O12831" s="28"/>
      <c r="P12831" s="28"/>
      <c r="Q12831" s="28"/>
      <c r="R12831" s="28"/>
    </row>
    <row r="12832" spans="2:18">
      <c r="B12832" s="28"/>
      <c r="C12832" s="28"/>
      <c r="D12832" s="28"/>
      <c r="E12832" s="28"/>
      <c r="F12832" s="28"/>
      <c r="G12832" s="28"/>
      <c r="H12832" s="28"/>
      <c r="I12832" s="28"/>
      <c r="J12832" s="28"/>
      <c r="K12832" s="28"/>
      <c r="L12832" s="28"/>
      <c r="M12832" s="28"/>
      <c r="N12832" s="28"/>
      <c r="O12832" s="28"/>
      <c r="P12832" s="28"/>
      <c r="Q12832" s="28"/>
      <c r="R12832" s="28"/>
    </row>
    <row r="12833" spans="2:18">
      <c r="B12833" s="28"/>
      <c r="C12833" s="28"/>
      <c r="D12833" s="28"/>
      <c r="E12833" s="28"/>
      <c r="F12833" s="28"/>
      <c r="G12833" s="28"/>
      <c r="H12833" s="28"/>
      <c r="I12833" s="28"/>
      <c r="J12833" s="28"/>
      <c r="K12833" s="28"/>
      <c r="L12833" s="28"/>
      <c r="M12833" s="28"/>
      <c r="N12833" s="28"/>
      <c r="O12833" s="28"/>
      <c r="P12833" s="28"/>
      <c r="Q12833" s="28"/>
      <c r="R12833" s="28"/>
    </row>
    <row r="12834" spans="2:18">
      <c r="B12834" s="28"/>
      <c r="C12834" s="28"/>
      <c r="D12834" s="28"/>
      <c r="E12834" s="28"/>
      <c r="F12834" s="28"/>
      <c r="G12834" s="28"/>
      <c r="H12834" s="28"/>
      <c r="I12834" s="28"/>
      <c r="J12834" s="28"/>
      <c r="K12834" s="28"/>
      <c r="L12834" s="28"/>
      <c r="M12834" s="28"/>
      <c r="N12834" s="28"/>
      <c r="O12834" s="28"/>
      <c r="P12834" s="28"/>
      <c r="Q12834" s="28"/>
      <c r="R12834" s="28"/>
    </row>
    <row r="12835" spans="2:18">
      <c r="B12835" s="28"/>
      <c r="C12835" s="28"/>
      <c r="D12835" s="28"/>
      <c r="E12835" s="28"/>
      <c r="F12835" s="28"/>
      <c r="G12835" s="28"/>
      <c r="H12835" s="28"/>
      <c r="I12835" s="28"/>
      <c r="J12835" s="28"/>
      <c r="K12835" s="28"/>
      <c r="L12835" s="28"/>
      <c r="M12835" s="28"/>
      <c r="N12835" s="28"/>
      <c r="O12835" s="28"/>
      <c r="P12835" s="28"/>
      <c r="Q12835" s="28"/>
      <c r="R12835" s="28"/>
    </row>
    <row r="12836" spans="2:18">
      <c r="B12836" s="28"/>
      <c r="C12836" s="28"/>
      <c r="D12836" s="28"/>
      <c r="E12836" s="28"/>
      <c r="F12836" s="28"/>
      <c r="G12836" s="28"/>
      <c r="H12836" s="28"/>
      <c r="I12836" s="28"/>
      <c r="J12836" s="28"/>
      <c r="K12836" s="28"/>
      <c r="L12836" s="28"/>
      <c r="M12836" s="28"/>
      <c r="N12836" s="28"/>
      <c r="O12836" s="28"/>
      <c r="P12836" s="28"/>
      <c r="Q12836" s="28"/>
      <c r="R12836" s="28"/>
    </row>
    <row r="12837" spans="2:18">
      <c r="B12837" s="28"/>
      <c r="C12837" s="28"/>
      <c r="D12837" s="28"/>
      <c r="E12837" s="28"/>
      <c r="F12837" s="28"/>
      <c r="G12837" s="28"/>
      <c r="H12837" s="28"/>
      <c r="I12837" s="28"/>
      <c r="J12837" s="28"/>
      <c r="K12837" s="28"/>
      <c r="L12837" s="28"/>
      <c r="M12837" s="28"/>
      <c r="N12837" s="28"/>
      <c r="O12837" s="28"/>
      <c r="P12837" s="28"/>
      <c r="Q12837" s="28"/>
      <c r="R12837" s="28"/>
    </row>
    <row r="12838" spans="2:18">
      <c r="B12838" s="28"/>
      <c r="C12838" s="28"/>
      <c r="D12838" s="28"/>
      <c r="E12838" s="28"/>
      <c r="F12838" s="28"/>
      <c r="G12838" s="28"/>
      <c r="H12838" s="28"/>
      <c r="I12838" s="28"/>
      <c r="J12838" s="28"/>
      <c r="K12838" s="28"/>
      <c r="L12838" s="28"/>
      <c r="M12838" s="28"/>
      <c r="N12838" s="28"/>
      <c r="O12838" s="28"/>
      <c r="P12838" s="28"/>
      <c r="Q12838" s="28"/>
      <c r="R12838" s="28"/>
    </row>
    <row r="12839" spans="2:18">
      <c r="B12839" s="28"/>
      <c r="C12839" s="28"/>
      <c r="D12839" s="28"/>
      <c r="E12839" s="28"/>
      <c r="F12839" s="28"/>
      <c r="G12839" s="28"/>
      <c r="H12839" s="28"/>
      <c r="I12839" s="28"/>
      <c r="J12839" s="28"/>
      <c r="K12839" s="28"/>
      <c r="L12839" s="28"/>
      <c r="M12839" s="28"/>
      <c r="N12839" s="28"/>
      <c r="O12839" s="28"/>
      <c r="P12839" s="28"/>
      <c r="Q12839" s="28"/>
      <c r="R12839" s="28"/>
    </row>
    <row r="12840" spans="2:18">
      <c r="B12840" s="28"/>
      <c r="C12840" s="28"/>
      <c r="D12840" s="28"/>
      <c r="E12840" s="28"/>
      <c r="F12840" s="28"/>
      <c r="G12840" s="28"/>
      <c r="H12840" s="28"/>
      <c r="I12840" s="28"/>
      <c r="J12840" s="28"/>
      <c r="K12840" s="28"/>
      <c r="L12840" s="28"/>
      <c r="M12840" s="28"/>
      <c r="N12840" s="28"/>
      <c r="O12840" s="28"/>
      <c r="P12840" s="28"/>
      <c r="Q12840" s="28"/>
      <c r="R12840" s="28"/>
    </row>
    <row r="12841" spans="2:18">
      <c r="B12841" s="28"/>
      <c r="C12841" s="28"/>
      <c r="D12841" s="28"/>
      <c r="E12841" s="28"/>
      <c r="F12841" s="28"/>
      <c r="G12841" s="28"/>
      <c r="H12841" s="28"/>
      <c r="I12841" s="28"/>
      <c r="J12841" s="28"/>
      <c r="K12841" s="28"/>
      <c r="L12841" s="28"/>
      <c r="M12841" s="28"/>
      <c r="N12841" s="28"/>
      <c r="O12841" s="28"/>
      <c r="P12841" s="28"/>
      <c r="Q12841" s="28"/>
      <c r="R12841" s="28"/>
    </row>
    <row r="12842" spans="2:18">
      <c r="B12842" s="28"/>
      <c r="C12842" s="28"/>
      <c r="D12842" s="28"/>
      <c r="E12842" s="28"/>
      <c r="F12842" s="28"/>
      <c r="G12842" s="28"/>
      <c r="H12842" s="28"/>
      <c r="I12842" s="28"/>
      <c r="J12842" s="28"/>
      <c r="K12842" s="28"/>
      <c r="L12842" s="28"/>
      <c r="M12842" s="28"/>
      <c r="N12842" s="28"/>
      <c r="O12842" s="28"/>
      <c r="P12842" s="28"/>
      <c r="Q12842" s="28"/>
      <c r="R12842" s="28"/>
    </row>
    <row r="12843" spans="2:18">
      <c r="B12843" s="28"/>
      <c r="C12843" s="28"/>
      <c r="D12843" s="28"/>
      <c r="E12843" s="28"/>
      <c r="F12843" s="28"/>
      <c r="G12843" s="28"/>
      <c r="H12843" s="28"/>
      <c r="I12843" s="28"/>
      <c r="J12843" s="28"/>
      <c r="K12843" s="28"/>
      <c r="L12843" s="28"/>
      <c r="M12843" s="28"/>
      <c r="N12843" s="28"/>
      <c r="O12843" s="28"/>
      <c r="P12843" s="28"/>
      <c r="Q12843" s="28"/>
      <c r="R12843" s="28"/>
    </row>
    <row r="12844" spans="2:18">
      <c r="B12844" s="28"/>
      <c r="C12844" s="28"/>
      <c r="D12844" s="28"/>
      <c r="E12844" s="28"/>
      <c r="F12844" s="28"/>
      <c r="G12844" s="28"/>
      <c r="H12844" s="28"/>
      <c r="I12844" s="28"/>
      <c r="J12844" s="28"/>
      <c r="K12844" s="28"/>
      <c r="L12844" s="28"/>
      <c r="M12844" s="28"/>
      <c r="N12844" s="28"/>
      <c r="O12844" s="28"/>
      <c r="P12844" s="28"/>
      <c r="Q12844" s="28"/>
      <c r="R12844" s="28"/>
    </row>
    <row r="12845" spans="2:18">
      <c r="B12845" s="28"/>
      <c r="C12845" s="28"/>
      <c r="D12845" s="28"/>
      <c r="E12845" s="28"/>
      <c r="F12845" s="28"/>
      <c r="G12845" s="28"/>
      <c r="H12845" s="28"/>
      <c r="I12845" s="28"/>
      <c r="J12845" s="28"/>
      <c r="K12845" s="28"/>
      <c r="L12845" s="28"/>
      <c r="M12845" s="28"/>
      <c r="N12845" s="28"/>
      <c r="O12845" s="28"/>
      <c r="P12845" s="28"/>
      <c r="Q12845" s="28"/>
      <c r="R12845" s="28"/>
    </row>
    <row r="12846" spans="2:18">
      <c r="B12846" s="28"/>
      <c r="C12846" s="28"/>
      <c r="D12846" s="28"/>
      <c r="E12846" s="28"/>
      <c r="F12846" s="28"/>
      <c r="G12846" s="28"/>
      <c r="H12846" s="28"/>
      <c r="I12846" s="28"/>
      <c r="J12846" s="28"/>
      <c r="K12846" s="28"/>
      <c r="L12846" s="28"/>
      <c r="M12846" s="28"/>
      <c r="N12846" s="28"/>
      <c r="O12846" s="28"/>
      <c r="P12846" s="28"/>
      <c r="Q12846" s="28"/>
      <c r="R12846" s="28"/>
    </row>
    <row r="12847" spans="2:18">
      <c r="B12847" s="28"/>
      <c r="C12847" s="28"/>
      <c r="D12847" s="28"/>
      <c r="E12847" s="28"/>
      <c r="F12847" s="28"/>
      <c r="G12847" s="28"/>
      <c r="H12847" s="28"/>
      <c r="I12847" s="28"/>
      <c r="J12847" s="28"/>
      <c r="K12847" s="28"/>
      <c r="L12847" s="28"/>
      <c r="M12847" s="28"/>
      <c r="N12847" s="28"/>
      <c r="O12847" s="28"/>
      <c r="P12847" s="28"/>
      <c r="Q12847" s="28"/>
      <c r="R12847" s="28"/>
    </row>
    <row r="12848" spans="2:18">
      <c r="B12848" s="28"/>
      <c r="C12848" s="28"/>
      <c r="D12848" s="28"/>
      <c r="E12848" s="28"/>
      <c r="F12848" s="28"/>
      <c r="G12848" s="28"/>
      <c r="H12848" s="28"/>
      <c r="I12848" s="28"/>
      <c r="J12848" s="28"/>
      <c r="K12848" s="28"/>
      <c r="L12848" s="28"/>
      <c r="M12848" s="28"/>
      <c r="N12848" s="28"/>
      <c r="O12848" s="28"/>
      <c r="P12848" s="28"/>
      <c r="Q12848" s="28"/>
      <c r="R12848" s="28"/>
    </row>
    <row r="12849" spans="2:18">
      <c r="B12849" s="28"/>
      <c r="C12849" s="28"/>
      <c r="D12849" s="28"/>
      <c r="E12849" s="28"/>
      <c r="F12849" s="28"/>
      <c r="G12849" s="28"/>
      <c r="H12849" s="28"/>
      <c r="I12849" s="28"/>
      <c r="J12849" s="28"/>
      <c r="K12849" s="28"/>
      <c r="L12849" s="28"/>
      <c r="M12849" s="28"/>
      <c r="N12849" s="28"/>
      <c r="O12849" s="28"/>
      <c r="P12849" s="28"/>
      <c r="Q12849" s="28"/>
      <c r="R12849" s="28"/>
    </row>
    <row r="12850" spans="2:18">
      <c r="B12850" s="28"/>
      <c r="C12850" s="28"/>
      <c r="D12850" s="28"/>
      <c r="E12850" s="28"/>
      <c r="F12850" s="28"/>
      <c r="G12850" s="28"/>
      <c r="H12850" s="28"/>
      <c r="I12850" s="28"/>
      <c r="J12850" s="28"/>
      <c r="K12850" s="28"/>
      <c r="L12850" s="28"/>
      <c r="M12850" s="28"/>
      <c r="N12850" s="28"/>
      <c r="O12850" s="28"/>
      <c r="P12850" s="28"/>
      <c r="Q12850" s="28"/>
      <c r="R12850" s="28"/>
    </row>
    <row r="12851" spans="2:18">
      <c r="B12851" s="28"/>
      <c r="C12851" s="28"/>
      <c r="D12851" s="28"/>
      <c r="E12851" s="28"/>
      <c r="F12851" s="28"/>
      <c r="G12851" s="28"/>
      <c r="H12851" s="28"/>
      <c r="I12851" s="28"/>
      <c r="J12851" s="28"/>
      <c r="K12851" s="28"/>
      <c r="L12851" s="28"/>
      <c r="M12851" s="28"/>
      <c r="N12851" s="28"/>
      <c r="O12851" s="28"/>
      <c r="P12851" s="28"/>
      <c r="Q12851" s="28"/>
      <c r="R12851" s="28"/>
    </row>
    <row r="12852" spans="2:18">
      <c r="B12852" s="28"/>
      <c r="C12852" s="28"/>
      <c r="D12852" s="28"/>
      <c r="E12852" s="28"/>
      <c r="F12852" s="28"/>
      <c r="G12852" s="28"/>
      <c r="H12852" s="28"/>
      <c r="I12852" s="28"/>
      <c r="J12852" s="28"/>
      <c r="K12852" s="28"/>
      <c r="L12852" s="28"/>
      <c r="M12852" s="28"/>
      <c r="N12852" s="28"/>
      <c r="O12852" s="28"/>
      <c r="P12852" s="28"/>
      <c r="Q12852" s="28"/>
      <c r="R12852" s="28"/>
    </row>
    <row r="12853" spans="2:18">
      <c r="B12853" s="28"/>
      <c r="C12853" s="28"/>
      <c r="D12853" s="28"/>
      <c r="E12853" s="28"/>
      <c r="F12853" s="28"/>
      <c r="G12853" s="28"/>
      <c r="H12853" s="28"/>
      <c r="I12853" s="28"/>
      <c r="J12853" s="28"/>
      <c r="K12853" s="28"/>
      <c r="L12853" s="28"/>
      <c r="M12853" s="28"/>
      <c r="N12853" s="28"/>
      <c r="O12853" s="28"/>
      <c r="P12853" s="28"/>
      <c r="Q12853" s="28"/>
      <c r="R12853" s="28"/>
    </row>
    <row r="12854" spans="2:18">
      <c r="B12854" s="28"/>
      <c r="C12854" s="28"/>
      <c r="D12854" s="28"/>
      <c r="E12854" s="28"/>
      <c r="F12854" s="28"/>
      <c r="G12854" s="28"/>
      <c r="H12854" s="28"/>
      <c r="I12854" s="28"/>
      <c r="J12854" s="28"/>
      <c r="K12854" s="28"/>
      <c r="L12854" s="28"/>
      <c r="M12854" s="28"/>
      <c r="N12854" s="28"/>
      <c r="O12854" s="28"/>
      <c r="P12854" s="28"/>
      <c r="Q12854" s="28"/>
      <c r="R12854" s="28"/>
    </row>
    <row r="12855" spans="2:18">
      <c r="B12855" s="28"/>
      <c r="C12855" s="28"/>
      <c r="D12855" s="28"/>
      <c r="E12855" s="28"/>
      <c r="F12855" s="28"/>
      <c r="G12855" s="28"/>
      <c r="H12855" s="28"/>
      <c r="I12855" s="28"/>
      <c r="J12855" s="28"/>
      <c r="K12855" s="28"/>
      <c r="L12855" s="28"/>
      <c r="M12855" s="28"/>
      <c r="N12855" s="28"/>
      <c r="O12855" s="28"/>
      <c r="P12855" s="28"/>
      <c r="Q12855" s="28"/>
      <c r="R12855" s="28"/>
    </row>
    <row r="12856" spans="2:18">
      <c r="B12856" s="28"/>
      <c r="C12856" s="28"/>
      <c r="D12856" s="28"/>
      <c r="E12856" s="28"/>
      <c r="F12856" s="28"/>
      <c r="G12856" s="28"/>
      <c r="H12856" s="28"/>
      <c r="I12856" s="28"/>
      <c r="J12856" s="28"/>
      <c r="K12856" s="28"/>
      <c r="L12856" s="28"/>
      <c r="M12856" s="28"/>
      <c r="N12856" s="28"/>
      <c r="O12856" s="28"/>
      <c r="P12856" s="28"/>
      <c r="Q12856" s="28"/>
      <c r="R12856" s="28"/>
    </row>
    <row r="12857" spans="2:18">
      <c r="B12857" s="28"/>
      <c r="C12857" s="28"/>
      <c r="D12857" s="28"/>
      <c r="E12857" s="28"/>
      <c r="F12857" s="28"/>
      <c r="G12857" s="28"/>
      <c r="H12857" s="28"/>
      <c r="I12857" s="28"/>
      <c r="J12857" s="28"/>
      <c r="K12857" s="28"/>
      <c r="L12857" s="28"/>
      <c r="M12857" s="28"/>
      <c r="N12857" s="28"/>
      <c r="O12857" s="28"/>
      <c r="P12857" s="28"/>
      <c r="Q12857" s="28"/>
      <c r="R12857" s="28"/>
    </row>
    <row r="12858" spans="2:18">
      <c r="B12858" s="28"/>
      <c r="C12858" s="28"/>
      <c r="D12858" s="28"/>
      <c r="E12858" s="28"/>
      <c r="F12858" s="28"/>
      <c r="G12858" s="28"/>
      <c r="H12858" s="28"/>
      <c r="I12858" s="28"/>
      <c r="J12858" s="28"/>
      <c r="K12858" s="28"/>
      <c r="L12858" s="28"/>
      <c r="M12858" s="28"/>
      <c r="N12858" s="28"/>
      <c r="O12858" s="28"/>
      <c r="P12858" s="28"/>
      <c r="Q12858" s="28"/>
      <c r="R12858" s="28"/>
    </row>
    <row r="12859" spans="2:18">
      <c r="B12859" s="28"/>
      <c r="C12859" s="28"/>
      <c r="D12859" s="28"/>
      <c r="E12859" s="28"/>
      <c r="F12859" s="28"/>
      <c r="G12859" s="28"/>
      <c r="H12859" s="28"/>
      <c r="I12859" s="28"/>
      <c r="J12859" s="28"/>
      <c r="K12859" s="28"/>
      <c r="L12859" s="28"/>
      <c r="M12859" s="28"/>
      <c r="N12859" s="28"/>
      <c r="O12859" s="28"/>
      <c r="P12859" s="28"/>
      <c r="Q12859" s="28"/>
      <c r="R12859" s="28"/>
    </row>
    <row r="12860" spans="2:18">
      <c r="B12860" s="28"/>
      <c r="C12860" s="28"/>
      <c r="D12860" s="28"/>
      <c r="E12860" s="28"/>
      <c r="F12860" s="28"/>
      <c r="G12860" s="28"/>
      <c r="H12860" s="28"/>
      <c r="I12860" s="28"/>
      <c r="J12860" s="28"/>
      <c r="K12860" s="28"/>
      <c r="L12860" s="28"/>
      <c r="M12860" s="28"/>
      <c r="N12860" s="28"/>
      <c r="O12860" s="28"/>
      <c r="P12860" s="28"/>
      <c r="Q12860" s="28"/>
      <c r="R12860" s="28"/>
    </row>
    <row r="12861" spans="2:18">
      <c r="B12861" s="28"/>
      <c r="C12861" s="28"/>
      <c r="D12861" s="28"/>
      <c r="E12861" s="28"/>
      <c r="F12861" s="28"/>
      <c r="G12861" s="28"/>
      <c r="H12861" s="28"/>
      <c r="I12861" s="28"/>
      <c r="J12861" s="28"/>
      <c r="K12861" s="28"/>
      <c r="L12861" s="28"/>
      <c r="M12861" s="28"/>
      <c r="N12861" s="28"/>
      <c r="O12861" s="28"/>
      <c r="P12861" s="28"/>
      <c r="Q12861" s="28"/>
      <c r="R12861" s="28"/>
    </row>
    <row r="12862" spans="2:18">
      <c r="B12862" s="28"/>
      <c r="C12862" s="28"/>
      <c r="D12862" s="28"/>
      <c r="E12862" s="28"/>
      <c r="F12862" s="28"/>
      <c r="G12862" s="28"/>
      <c r="H12862" s="28"/>
      <c r="I12862" s="28"/>
      <c r="J12862" s="28"/>
      <c r="K12862" s="28"/>
      <c r="L12862" s="28"/>
      <c r="M12862" s="28"/>
      <c r="N12862" s="28"/>
      <c r="O12862" s="28"/>
      <c r="P12862" s="28"/>
      <c r="Q12862" s="28"/>
      <c r="R12862" s="28"/>
    </row>
    <row r="12863" spans="2:18">
      <c r="B12863" s="28"/>
      <c r="C12863" s="28"/>
      <c r="D12863" s="28"/>
      <c r="E12863" s="28"/>
      <c r="F12863" s="28"/>
      <c r="G12863" s="28"/>
      <c r="H12863" s="28"/>
      <c r="I12863" s="28"/>
      <c r="J12863" s="28"/>
      <c r="K12863" s="28"/>
      <c r="L12863" s="28"/>
      <c r="M12863" s="28"/>
      <c r="N12863" s="28"/>
      <c r="O12863" s="28"/>
      <c r="P12863" s="28"/>
      <c r="Q12863" s="28"/>
      <c r="R12863" s="28"/>
    </row>
    <row r="12864" spans="2:18">
      <c r="B12864" s="28"/>
      <c r="C12864" s="28"/>
      <c r="D12864" s="28"/>
      <c r="E12864" s="28"/>
      <c r="F12864" s="28"/>
      <c r="G12864" s="28"/>
      <c r="H12864" s="28"/>
      <c r="I12864" s="28"/>
      <c r="J12864" s="28"/>
      <c r="K12864" s="28"/>
      <c r="L12864" s="28"/>
      <c r="M12864" s="28"/>
      <c r="N12864" s="28"/>
      <c r="O12864" s="28"/>
      <c r="P12864" s="28"/>
      <c r="Q12864" s="28"/>
      <c r="R12864" s="28"/>
    </row>
    <row r="12865" spans="2:18">
      <c r="B12865" s="28"/>
      <c r="C12865" s="28"/>
      <c r="D12865" s="28"/>
      <c r="E12865" s="28"/>
      <c r="F12865" s="28"/>
      <c r="G12865" s="28"/>
      <c r="H12865" s="28"/>
      <c r="I12865" s="28"/>
      <c r="J12865" s="28"/>
      <c r="K12865" s="28"/>
      <c r="L12865" s="28"/>
      <c r="M12865" s="28"/>
      <c r="N12865" s="28"/>
      <c r="O12865" s="28"/>
      <c r="P12865" s="28"/>
      <c r="Q12865" s="28"/>
      <c r="R12865" s="28"/>
    </row>
    <row r="12866" spans="2:18">
      <c r="B12866" s="28"/>
      <c r="C12866" s="28"/>
      <c r="D12866" s="28"/>
      <c r="E12866" s="28"/>
      <c r="F12866" s="28"/>
      <c r="G12866" s="28"/>
      <c r="H12866" s="28"/>
      <c r="I12866" s="28"/>
      <c r="J12866" s="28"/>
      <c r="K12866" s="28"/>
      <c r="L12866" s="28"/>
      <c r="M12866" s="28"/>
      <c r="N12866" s="28"/>
      <c r="O12866" s="28"/>
      <c r="P12866" s="28"/>
      <c r="Q12866" s="28"/>
      <c r="R12866" s="28"/>
    </row>
    <row r="12867" spans="2:18">
      <c r="B12867" s="28"/>
      <c r="C12867" s="28"/>
      <c r="D12867" s="28"/>
      <c r="E12867" s="28"/>
      <c r="F12867" s="28"/>
      <c r="G12867" s="28"/>
      <c r="H12867" s="28"/>
      <c r="I12867" s="28"/>
      <c r="J12867" s="28"/>
      <c r="K12867" s="28"/>
      <c r="L12867" s="28"/>
      <c r="M12867" s="28"/>
      <c r="N12867" s="28"/>
      <c r="O12867" s="28"/>
      <c r="P12867" s="28"/>
      <c r="Q12867" s="28"/>
      <c r="R12867" s="28"/>
    </row>
    <row r="12868" spans="2:18">
      <c r="B12868" s="28"/>
      <c r="C12868" s="28"/>
      <c r="D12868" s="28"/>
      <c r="E12868" s="28"/>
      <c r="F12868" s="28"/>
      <c r="G12868" s="28"/>
      <c r="H12868" s="28"/>
      <c r="I12868" s="28"/>
      <c r="J12868" s="28"/>
      <c r="K12868" s="28"/>
      <c r="L12868" s="28"/>
      <c r="M12868" s="28"/>
      <c r="N12868" s="28"/>
      <c r="O12868" s="28"/>
      <c r="P12868" s="28"/>
      <c r="Q12868" s="28"/>
      <c r="R12868" s="28"/>
    </row>
    <row r="12869" spans="2:18">
      <c r="B12869" s="28"/>
      <c r="C12869" s="28"/>
      <c r="D12869" s="28"/>
      <c r="E12869" s="28"/>
      <c r="F12869" s="28"/>
      <c r="G12869" s="28"/>
      <c r="H12869" s="28"/>
      <c r="I12869" s="28"/>
      <c r="J12869" s="28"/>
      <c r="K12869" s="28"/>
      <c r="L12869" s="28"/>
      <c r="M12869" s="28"/>
      <c r="N12869" s="28"/>
      <c r="O12869" s="28"/>
      <c r="P12869" s="28"/>
      <c r="Q12869" s="28"/>
      <c r="R12869" s="28"/>
    </row>
    <row r="12870" spans="2:18">
      <c r="B12870" s="28"/>
      <c r="C12870" s="28"/>
      <c r="D12870" s="28"/>
      <c r="E12870" s="28"/>
      <c r="F12870" s="28"/>
      <c r="G12870" s="28"/>
      <c r="H12870" s="28"/>
      <c r="I12870" s="28"/>
      <c r="J12870" s="28"/>
      <c r="K12870" s="28"/>
      <c r="L12870" s="28"/>
      <c r="M12870" s="28"/>
      <c r="N12870" s="28"/>
      <c r="O12870" s="28"/>
      <c r="P12870" s="28"/>
      <c r="Q12870" s="28"/>
      <c r="R12870" s="28"/>
    </row>
    <row r="12871" spans="2:18">
      <c r="B12871" s="28"/>
      <c r="C12871" s="28"/>
      <c r="D12871" s="28"/>
      <c r="E12871" s="28"/>
      <c r="F12871" s="28"/>
      <c r="G12871" s="28"/>
      <c r="H12871" s="28"/>
      <c r="I12871" s="28"/>
      <c r="J12871" s="28"/>
      <c r="K12871" s="28"/>
      <c r="L12871" s="28"/>
      <c r="M12871" s="28"/>
      <c r="N12871" s="28"/>
      <c r="O12871" s="28"/>
      <c r="P12871" s="28"/>
      <c r="Q12871" s="28"/>
      <c r="R12871" s="28"/>
    </row>
    <row r="12872" spans="2:18">
      <c r="B12872" s="28"/>
      <c r="C12872" s="28"/>
      <c r="D12872" s="28"/>
      <c r="E12872" s="28"/>
      <c r="F12872" s="28"/>
      <c r="G12872" s="28"/>
      <c r="H12872" s="28"/>
      <c r="I12872" s="28"/>
      <c r="J12872" s="28"/>
      <c r="K12872" s="28"/>
      <c r="L12872" s="28"/>
      <c r="M12872" s="28"/>
      <c r="N12872" s="28"/>
      <c r="O12872" s="28"/>
      <c r="P12872" s="28"/>
      <c r="Q12872" s="28"/>
      <c r="R12872" s="28"/>
    </row>
    <row r="12873" spans="2:18">
      <c r="B12873" s="28"/>
      <c r="C12873" s="28"/>
      <c r="D12873" s="28"/>
      <c r="E12873" s="28"/>
      <c r="F12873" s="28"/>
      <c r="G12873" s="28"/>
      <c r="H12873" s="28"/>
      <c r="I12873" s="28"/>
      <c r="J12873" s="28"/>
      <c r="K12873" s="28"/>
      <c r="L12873" s="28"/>
      <c r="M12873" s="28"/>
      <c r="N12873" s="28"/>
      <c r="O12873" s="28"/>
      <c r="P12873" s="28"/>
      <c r="Q12873" s="28"/>
      <c r="R12873" s="28"/>
    </row>
    <row r="12874" spans="2:18">
      <c r="B12874" s="28"/>
      <c r="C12874" s="28"/>
      <c r="D12874" s="28"/>
      <c r="E12874" s="28"/>
      <c r="F12874" s="28"/>
      <c r="G12874" s="28"/>
      <c r="H12874" s="28"/>
      <c r="I12874" s="28"/>
      <c r="J12874" s="28"/>
      <c r="K12874" s="28"/>
      <c r="L12874" s="28"/>
      <c r="M12874" s="28"/>
      <c r="N12874" s="28"/>
      <c r="O12874" s="28"/>
      <c r="P12874" s="28"/>
      <c r="Q12874" s="28"/>
      <c r="R12874" s="28"/>
    </row>
    <row r="12875" spans="2:18">
      <c r="B12875" s="28"/>
      <c r="C12875" s="28"/>
      <c r="D12875" s="28"/>
      <c r="E12875" s="28"/>
      <c r="F12875" s="28"/>
      <c r="G12875" s="28"/>
      <c r="H12875" s="28"/>
      <c r="I12875" s="28"/>
      <c r="J12875" s="28"/>
      <c r="K12875" s="28"/>
      <c r="L12875" s="28"/>
      <c r="M12875" s="28"/>
      <c r="N12875" s="28"/>
      <c r="O12875" s="28"/>
      <c r="P12875" s="28"/>
      <c r="Q12875" s="28"/>
      <c r="R12875" s="28"/>
    </row>
    <row r="12876" spans="2:18">
      <c r="B12876" s="28"/>
      <c r="C12876" s="28"/>
      <c r="D12876" s="28"/>
      <c r="E12876" s="28"/>
      <c r="F12876" s="28"/>
      <c r="G12876" s="28"/>
      <c r="H12876" s="28"/>
      <c r="I12876" s="28"/>
      <c r="J12876" s="28"/>
      <c r="K12876" s="28"/>
      <c r="L12876" s="28"/>
      <c r="M12876" s="28"/>
      <c r="N12876" s="28"/>
      <c r="O12876" s="28"/>
      <c r="P12876" s="28"/>
      <c r="Q12876" s="28"/>
      <c r="R12876" s="28"/>
    </row>
    <row r="12877" spans="2:18">
      <c r="B12877" s="28"/>
      <c r="C12877" s="28"/>
      <c r="D12877" s="28"/>
      <c r="E12877" s="28"/>
      <c r="F12877" s="28"/>
      <c r="G12877" s="28"/>
      <c r="H12877" s="28"/>
      <c r="I12877" s="28"/>
      <c r="J12877" s="28"/>
      <c r="K12877" s="28"/>
      <c r="L12877" s="28"/>
      <c r="M12877" s="28"/>
      <c r="N12877" s="28"/>
      <c r="O12877" s="28"/>
      <c r="P12877" s="28"/>
      <c r="Q12877" s="28"/>
      <c r="R12877" s="28"/>
    </row>
    <row r="12878" spans="2:18">
      <c r="B12878" s="28"/>
      <c r="C12878" s="28"/>
      <c r="D12878" s="28"/>
      <c r="E12878" s="28"/>
      <c r="F12878" s="28"/>
      <c r="G12878" s="28"/>
      <c r="H12878" s="28"/>
      <c r="I12878" s="28"/>
      <c r="J12878" s="28"/>
      <c r="K12878" s="28"/>
      <c r="L12878" s="28"/>
      <c r="M12878" s="28"/>
      <c r="N12878" s="28"/>
      <c r="O12878" s="28"/>
      <c r="P12878" s="28"/>
      <c r="Q12878" s="28"/>
      <c r="R12878" s="28"/>
    </row>
    <row r="12879" spans="2:18">
      <c r="B12879" s="28"/>
      <c r="C12879" s="28"/>
      <c r="D12879" s="28"/>
      <c r="E12879" s="28"/>
      <c r="F12879" s="28"/>
      <c r="G12879" s="28"/>
      <c r="H12879" s="28"/>
      <c r="I12879" s="28"/>
      <c r="J12879" s="28"/>
      <c r="K12879" s="28"/>
      <c r="L12879" s="28"/>
      <c r="M12879" s="28"/>
      <c r="N12879" s="28"/>
      <c r="O12879" s="28"/>
      <c r="P12879" s="28"/>
      <c r="Q12879" s="28"/>
      <c r="R12879" s="28"/>
    </row>
    <row r="12880" spans="2:18">
      <c r="B12880" s="28"/>
      <c r="C12880" s="28"/>
      <c r="D12880" s="28"/>
      <c r="E12880" s="28"/>
      <c r="F12880" s="28"/>
      <c r="G12880" s="28"/>
      <c r="H12880" s="28"/>
      <c r="I12880" s="28"/>
      <c r="J12880" s="28"/>
      <c r="K12880" s="28"/>
      <c r="L12880" s="28"/>
      <c r="M12880" s="28"/>
      <c r="N12880" s="28"/>
      <c r="O12880" s="28"/>
      <c r="P12880" s="28"/>
      <c r="Q12880" s="28"/>
      <c r="R12880" s="28"/>
    </row>
    <row r="12881" spans="2:18">
      <c r="B12881" s="28"/>
      <c r="C12881" s="28"/>
      <c r="D12881" s="28"/>
      <c r="E12881" s="28"/>
      <c r="F12881" s="28"/>
      <c r="G12881" s="28"/>
      <c r="H12881" s="28"/>
      <c r="I12881" s="28"/>
      <c r="J12881" s="28"/>
      <c r="K12881" s="28"/>
      <c r="L12881" s="28"/>
      <c r="M12881" s="28"/>
      <c r="N12881" s="28"/>
      <c r="O12881" s="28"/>
      <c r="P12881" s="28"/>
      <c r="Q12881" s="28"/>
      <c r="R12881" s="28"/>
    </row>
    <row r="12882" spans="2:18">
      <c r="B12882" s="28"/>
      <c r="C12882" s="28"/>
      <c r="D12882" s="28"/>
      <c r="E12882" s="28"/>
      <c r="F12882" s="28"/>
      <c r="G12882" s="28"/>
      <c r="H12882" s="28"/>
      <c r="I12882" s="28"/>
      <c r="J12882" s="28"/>
      <c r="K12882" s="28"/>
      <c r="L12882" s="28"/>
      <c r="M12882" s="28"/>
      <c r="N12882" s="28"/>
      <c r="O12882" s="28"/>
      <c r="P12882" s="28"/>
      <c r="Q12882" s="28"/>
      <c r="R12882" s="28"/>
    </row>
    <row r="12883" spans="2:18">
      <c r="B12883" s="28"/>
      <c r="C12883" s="28"/>
      <c r="D12883" s="28"/>
      <c r="E12883" s="28"/>
      <c r="F12883" s="28"/>
      <c r="G12883" s="28"/>
      <c r="H12883" s="28"/>
      <c r="I12883" s="28"/>
      <c r="J12883" s="28"/>
      <c r="K12883" s="28"/>
      <c r="L12883" s="28"/>
      <c r="M12883" s="28"/>
      <c r="N12883" s="28"/>
      <c r="O12883" s="28"/>
      <c r="P12883" s="28"/>
      <c r="Q12883" s="28"/>
      <c r="R12883" s="28"/>
    </row>
    <row r="12884" spans="2:18">
      <c r="B12884" s="28"/>
      <c r="C12884" s="28"/>
      <c r="D12884" s="28"/>
      <c r="E12884" s="28"/>
      <c r="F12884" s="28"/>
      <c r="G12884" s="28"/>
      <c r="H12884" s="28"/>
      <c r="I12884" s="28"/>
      <c r="J12884" s="28"/>
      <c r="K12884" s="28"/>
      <c r="L12884" s="28"/>
      <c r="M12884" s="28"/>
      <c r="N12884" s="28"/>
      <c r="O12884" s="28"/>
      <c r="P12884" s="28"/>
      <c r="Q12884" s="28"/>
      <c r="R12884" s="28"/>
    </row>
    <row r="12885" spans="2:18">
      <c r="B12885" s="28"/>
      <c r="C12885" s="28"/>
      <c r="D12885" s="28"/>
      <c r="E12885" s="28"/>
      <c r="F12885" s="28"/>
      <c r="G12885" s="28"/>
      <c r="H12885" s="28"/>
      <c r="I12885" s="28"/>
      <c r="J12885" s="28"/>
      <c r="K12885" s="28"/>
      <c r="L12885" s="28"/>
      <c r="M12885" s="28"/>
      <c r="N12885" s="28"/>
      <c r="O12885" s="28"/>
      <c r="P12885" s="28"/>
      <c r="Q12885" s="28"/>
      <c r="R12885" s="28"/>
    </row>
    <row r="12886" spans="2:18">
      <c r="B12886" s="28"/>
      <c r="C12886" s="28"/>
      <c r="D12886" s="28"/>
      <c r="E12886" s="28"/>
      <c r="F12886" s="28"/>
      <c r="G12886" s="28"/>
      <c r="H12886" s="28"/>
      <c r="I12886" s="28"/>
      <c r="J12886" s="28"/>
      <c r="K12886" s="28"/>
      <c r="L12886" s="28"/>
      <c r="M12886" s="28"/>
      <c r="N12886" s="28"/>
      <c r="O12886" s="28"/>
      <c r="P12886" s="28"/>
      <c r="Q12886" s="28"/>
      <c r="R12886" s="28"/>
    </row>
    <row r="12887" spans="2:18">
      <c r="B12887" s="28"/>
      <c r="C12887" s="28"/>
      <c r="D12887" s="28"/>
      <c r="E12887" s="28"/>
      <c r="F12887" s="28"/>
      <c r="G12887" s="28"/>
      <c r="H12887" s="28"/>
      <c r="I12887" s="28"/>
      <c r="J12887" s="28"/>
      <c r="K12887" s="28"/>
      <c r="L12887" s="28"/>
      <c r="M12887" s="28"/>
      <c r="N12887" s="28"/>
      <c r="O12887" s="28"/>
      <c r="P12887" s="28"/>
      <c r="Q12887" s="28"/>
      <c r="R12887" s="28"/>
    </row>
    <row r="12888" spans="2:18">
      <c r="B12888" s="28"/>
      <c r="C12888" s="28"/>
      <c r="D12888" s="28"/>
      <c r="E12888" s="28"/>
      <c r="F12888" s="28"/>
      <c r="G12888" s="28"/>
      <c r="H12888" s="28"/>
      <c r="I12888" s="28"/>
      <c r="J12888" s="28"/>
      <c r="K12888" s="28"/>
      <c r="L12888" s="28"/>
      <c r="M12888" s="28"/>
      <c r="N12888" s="28"/>
      <c r="O12888" s="28"/>
      <c r="P12888" s="28"/>
      <c r="Q12888" s="28"/>
      <c r="R12888" s="28"/>
    </row>
    <row r="12889" spans="2:18">
      <c r="B12889" s="28"/>
      <c r="C12889" s="28"/>
      <c r="D12889" s="28"/>
      <c r="E12889" s="28"/>
      <c r="F12889" s="28"/>
      <c r="G12889" s="28"/>
      <c r="H12889" s="28"/>
      <c r="I12889" s="28"/>
      <c r="J12889" s="28"/>
      <c r="K12889" s="28"/>
      <c r="L12889" s="28"/>
      <c r="M12889" s="28"/>
      <c r="N12889" s="28"/>
      <c r="O12889" s="28"/>
      <c r="P12889" s="28"/>
      <c r="Q12889" s="28"/>
      <c r="R12889" s="28"/>
    </row>
    <row r="12890" spans="2:18">
      <c r="B12890" s="28"/>
      <c r="C12890" s="28"/>
      <c r="D12890" s="28"/>
      <c r="E12890" s="28"/>
      <c r="F12890" s="28"/>
      <c r="G12890" s="28"/>
      <c r="H12890" s="28"/>
      <c r="I12890" s="28"/>
      <c r="J12890" s="28"/>
      <c r="K12890" s="28"/>
      <c r="L12890" s="28"/>
      <c r="M12890" s="28"/>
      <c r="N12890" s="28"/>
      <c r="O12890" s="28"/>
      <c r="P12890" s="28"/>
      <c r="Q12890" s="28"/>
      <c r="R12890" s="28"/>
    </row>
    <row r="12891" spans="2:18">
      <c r="B12891" s="28"/>
      <c r="C12891" s="28"/>
      <c r="D12891" s="28"/>
      <c r="E12891" s="28"/>
      <c r="F12891" s="28"/>
      <c r="G12891" s="28"/>
      <c r="H12891" s="28"/>
      <c r="I12891" s="28"/>
      <c r="J12891" s="28"/>
      <c r="K12891" s="28"/>
      <c r="L12891" s="28"/>
      <c r="M12891" s="28"/>
      <c r="N12891" s="28"/>
      <c r="O12891" s="28"/>
      <c r="P12891" s="28"/>
      <c r="Q12891" s="28"/>
      <c r="R12891" s="28"/>
    </row>
    <row r="12892" spans="2:18">
      <c r="B12892" s="28"/>
      <c r="C12892" s="28"/>
      <c r="D12892" s="28"/>
      <c r="E12892" s="28"/>
      <c r="F12892" s="28"/>
      <c r="G12892" s="28"/>
      <c r="H12892" s="28"/>
      <c r="I12892" s="28"/>
      <c r="J12892" s="28"/>
      <c r="K12892" s="28"/>
      <c r="L12892" s="28"/>
      <c r="M12892" s="28"/>
      <c r="N12892" s="28"/>
      <c r="O12892" s="28"/>
      <c r="P12892" s="28"/>
      <c r="Q12892" s="28"/>
      <c r="R12892" s="28"/>
    </row>
    <row r="12893" spans="2:18">
      <c r="B12893" s="28"/>
      <c r="C12893" s="28"/>
      <c r="D12893" s="28"/>
      <c r="E12893" s="28"/>
      <c r="F12893" s="28"/>
      <c r="G12893" s="28"/>
      <c r="H12893" s="28"/>
      <c r="I12893" s="28"/>
      <c r="J12893" s="28"/>
      <c r="K12893" s="28"/>
      <c r="L12893" s="28"/>
      <c r="M12893" s="28"/>
      <c r="N12893" s="28"/>
      <c r="O12893" s="28"/>
      <c r="P12893" s="28"/>
      <c r="Q12893" s="28"/>
      <c r="R12893" s="28"/>
    </row>
    <row r="12894" spans="2:18">
      <c r="B12894" s="28"/>
      <c r="C12894" s="28"/>
      <c r="D12894" s="28"/>
      <c r="E12894" s="28"/>
      <c r="F12894" s="28"/>
      <c r="G12894" s="28"/>
      <c r="H12894" s="28"/>
      <c r="I12894" s="28"/>
      <c r="J12894" s="28"/>
      <c r="K12894" s="28"/>
      <c r="L12894" s="28"/>
      <c r="M12894" s="28"/>
      <c r="N12894" s="28"/>
      <c r="O12894" s="28"/>
      <c r="P12894" s="28"/>
      <c r="Q12894" s="28"/>
      <c r="R12894" s="28"/>
    </row>
    <row r="12895" spans="2:18">
      <c r="B12895" s="28"/>
      <c r="C12895" s="28"/>
      <c r="D12895" s="28"/>
      <c r="E12895" s="28"/>
      <c r="F12895" s="28"/>
      <c r="G12895" s="28"/>
      <c r="H12895" s="28"/>
      <c r="I12895" s="28"/>
      <c r="J12895" s="28"/>
      <c r="K12895" s="28"/>
      <c r="L12895" s="28"/>
      <c r="M12895" s="28"/>
      <c r="N12895" s="28"/>
      <c r="O12895" s="28"/>
      <c r="P12895" s="28"/>
      <c r="Q12895" s="28"/>
      <c r="R12895" s="28"/>
    </row>
    <row r="12896" spans="2:18">
      <c r="B12896" s="28"/>
      <c r="C12896" s="28"/>
      <c r="D12896" s="28"/>
      <c r="E12896" s="28"/>
      <c r="F12896" s="28"/>
      <c r="G12896" s="28"/>
      <c r="H12896" s="28"/>
      <c r="I12896" s="28"/>
      <c r="J12896" s="28"/>
      <c r="K12896" s="28"/>
      <c r="L12896" s="28"/>
      <c r="M12896" s="28"/>
      <c r="N12896" s="28"/>
      <c r="O12896" s="28"/>
      <c r="P12896" s="28"/>
      <c r="Q12896" s="28"/>
      <c r="R12896" s="28"/>
    </row>
    <row r="12897" spans="2:18">
      <c r="B12897" s="28"/>
      <c r="C12897" s="28"/>
      <c r="D12897" s="28"/>
      <c r="E12897" s="28"/>
      <c r="F12897" s="28"/>
      <c r="G12897" s="28"/>
      <c r="H12897" s="28"/>
      <c r="I12897" s="28"/>
      <c r="J12897" s="28"/>
      <c r="K12897" s="28"/>
      <c r="L12897" s="28"/>
      <c r="M12897" s="28"/>
      <c r="N12897" s="28"/>
      <c r="O12897" s="28"/>
      <c r="P12897" s="28"/>
      <c r="Q12897" s="28"/>
      <c r="R12897" s="28"/>
    </row>
    <row r="12898" spans="2:18">
      <c r="B12898" s="28"/>
      <c r="C12898" s="28"/>
      <c r="D12898" s="28"/>
      <c r="E12898" s="28"/>
      <c r="F12898" s="28"/>
      <c r="G12898" s="28"/>
      <c r="H12898" s="28"/>
      <c r="I12898" s="28"/>
      <c r="J12898" s="28"/>
      <c r="K12898" s="28"/>
      <c r="L12898" s="28"/>
      <c r="M12898" s="28"/>
      <c r="N12898" s="28"/>
      <c r="O12898" s="28"/>
      <c r="P12898" s="28"/>
      <c r="Q12898" s="28"/>
      <c r="R12898" s="28"/>
    </row>
    <row r="12899" spans="2:18">
      <c r="B12899" s="28"/>
      <c r="C12899" s="28"/>
      <c r="D12899" s="28"/>
      <c r="E12899" s="28"/>
      <c r="F12899" s="28"/>
      <c r="G12899" s="28"/>
      <c r="H12899" s="28"/>
      <c r="I12899" s="28"/>
      <c r="J12899" s="28"/>
      <c r="K12899" s="28"/>
      <c r="L12899" s="28"/>
      <c r="M12899" s="28"/>
      <c r="N12899" s="28"/>
      <c r="O12899" s="28"/>
      <c r="P12899" s="28"/>
      <c r="Q12899" s="28"/>
      <c r="R12899" s="28"/>
    </row>
    <row r="12900" spans="2:18">
      <c r="B12900" s="28"/>
      <c r="C12900" s="28"/>
      <c r="D12900" s="28"/>
      <c r="E12900" s="28"/>
      <c r="F12900" s="28"/>
      <c r="G12900" s="28"/>
      <c r="H12900" s="28"/>
      <c r="I12900" s="28"/>
      <c r="J12900" s="28"/>
      <c r="K12900" s="28"/>
      <c r="L12900" s="28"/>
      <c r="M12900" s="28"/>
      <c r="N12900" s="28"/>
      <c r="O12900" s="28"/>
      <c r="P12900" s="28"/>
      <c r="Q12900" s="28"/>
      <c r="R12900" s="28"/>
    </row>
    <row r="12901" spans="2:18">
      <c r="B12901" s="28"/>
      <c r="C12901" s="28"/>
      <c r="D12901" s="28"/>
      <c r="E12901" s="28"/>
      <c r="F12901" s="28"/>
      <c r="G12901" s="28"/>
      <c r="H12901" s="28"/>
      <c r="I12901" s="28"/>
      <c r="J12901" s="28"/>
      <c r="K12901" s="28"/>
      <c r="L12901" s="28"/>
      <c r="M12901" s="28"/>
      <c r="N12901" s="28"/>
      <c r="O12901" s="28"/>
      <c r="P12901" s="28"/>
      <c r="Q12901" s="28"/>
      <c r="R12901" s="28"/>
    </row>
    <row r="12902" spans="2:18">
      <c r="B12902" s="28"/>
      <c r="C12902" s="28"/>
      <c r="D12902" s="28"/>
      <c r="E12902" s="28"/>
      <c r="F12902" s="28"/>
      <c r="G12902" s="28"/>
      <c r="H12902" s="28"/>
      <c r="I12902" s="28"/>
      <c r="J12902" s="28"/>
      <c r="K12902" s="28"/>
      <c r="L12902" s="28"/>
      <c r="M12902" s="28"/>
      <c r="N12902" s="28"/>
      <c r="O12902" s="28"/>
      <c r="P12902" s="28"/>
      <c r="Q12902" s="28"/>
      <c r="R12902" s="28"/>
    </row>
    <row r="12903" spans="2:18">
      <c r="B12903" s="28"/>
      <c r="C12903" s="28"/>
      <c r="D12903" s="28"/>
      <c r="E12903" s="28"/>
      <c r="F12903" s="28"/>
      <c r="G12903" s="28"/>
      <c r="H12903" s="28"/>
      <c r="I12903" s="28"/>
      <c r="J12903" s="28"/>
      <c r="K12903" s="28"/>
      <c r="L12903" s="28"/>
      <c r="M12903" s="28"/>
      <c r="N12903" s="28"/>
      <c r="O12903" s="28"/>
      <c r="P12903" s="28"/>
      <c r="Q12903" s="28"/>
      <c r="R12903" s="28"/>
    </row>
    <row r="12904" spans="2:18">
      <c r="B12904" s="28"/>
      <c r="C12904" s="28"/>
      <c r="D12904" s="28"/>
      <c r="E12904" s="28"/>
      <c r="F12904" s="28"/>
      <c r="G12904" s="28"/>
      <c r="H12904" s="28"/>
      <c r="I12904" s="28"/>
      <c r="J12904" s="28"/>
      <c r="K12904" s="28"/>
      <c r="L12904" s="28"/>
      <c r="M12904" s="28"/>
      <c r="N12904" s="28"/>
      <c r="O12904" s="28"/>
      <c r="P12904" s="28"/>
      <c r="Q12904" s="28"/>
      <c r="R12904" s="28"/>
    </row>
    <row r="12905" spans="2:18">
      <c r="B12905" s="28"/>
      <c r="C12905" s="28"/>
      <c r="D12905" s="28"/>
      <c r="E12905" s="28"/>
      <c r="F12905" s="28"/>
      <c r="G12905" s="28"/>
      <c r="H12905" s="28"/>
      <c r="I12905" s="28"/>
      <c r="J12905" s="28"/>
      <c r="K12905" s="28"/>
      <c r="L12905" s="28"/>
      <c r="M12905" s="28"/>
      <c r="N12905" s="28"/>
      <c r="O12905" s="28"/>
      <c r="P12905" s="28"/>
      <c r="Q12905" s="28"/>
      <c r="R12905" s="28"/>
    </row>
    <row r="12906" spans="2:18">
      <c r="B12906" s="28"/>
      <c r="C12906" s="28"/>
      <c r="D12906" s="28"/>
      <c r="E12906" s="28"/>
      <c r="F12906" s="28"/>
      <c r="G12906" s="28"/>
      <c r="H12906" s="28"/>
      <c r="I12906" s="28"/>
      <c r="J12906" s="28"/>
      <c r="K12906" s="28"/>
      <c r="L12906" s="28"/>
      <c r="M12906" s="28"/>
      <c r="N12906" s="28"/>
      <c r="O12906" s="28"/>
      <c r="P12906" s="28"/>
      <c r="Q12906" s="28"/>
      <c r="R12906" s="28"/>
    </row>
    <row r="12907" spans="2:18">
      <c r="B12907" s="28"/>
      <c r="C12907" s="28"/>
      <c r="D12907" s="28"/>
      <c r="E12907" s="28"/>
      <c r="F12907" s="28"/>
      <c r="G12907" s="28"/>
      <c r="H12907" s="28"/>
      <c r="I12907" s="28"/>
      <c r="J12907" s="28"/>
      <c r="K12907" s="28"/>
      <c r="L12907" s="28"/>
      <c r="M12907" s="28"/>
      <c r="N12907" s="28"/>
      <c r="O12907" s="28"/>
      <c r="P12907" s="28"/>
      <c r="Q12907" s="28"/>
      <c r="R12907" s="28"/>
    </row>
    <row r="12908" spans="2:18">
      <c r="B12908" s="28"/>
      <c r="C12908" s="28"/>
      <c r="D12908" s="28"/>
      <c r="E12908" s="28"/>
      <c r="F12908" s="28"/>
      <c r="G12908" s="28"/>
      <c r="H12908" s="28"/>
      <c r="I12908" s="28"/>
      <c r="J12908" s="28"/>
      <c r="K12908" s="28"/>
      <c r="L12908" s="28"/>
      <c r="M12908" s="28"/>
      <c r="N12908" s="28"/>
      <c r="O12908" s="28"/>
      <c r="P12908" s="28"/>
      <c r="Q12908" s="28"/>
      <c r="R12908" s="28"/>
    </row>
    <row r="12909" spans="2:18">
      <c r="B12909" s="28"/>
      <c r="C12909" s="28"/>
      <c r="D12909" s="28"/>
      <c r="E12909" s="28"/>
      <c r="F12909" s="28"/>
      <c r="G12909" s="28"/>
      <c r="H12909" s="28"/>
      <c r="I12909" s="28"/>
      <c r="J12909" s="28"/>
      <c r="K12909" s="28"/>
      <c r="L12909" s="28"/>
      <c r="M12909" s="28"/>
      <c r="N12909" s="28"/>
      <c r="O12909" s="28"/>
      <c r="P12909" s="28"/>
      <c r="Q12909" s="28"/>
      <c r="R12909" s="28"/>
    </row>
    <row r="12910" spans="2:18">
      <c r="B12910" s="28"/>
      <c r="C12910" s="28"/>
      <c r="D12910" s="28"/>
      <c r="E12910" s="28"/>
      <c r="F12910" s="28"/>
      <c r="G12910" s="28"/>
      <c r="H12910" s="28"/>
      <c r="I12910" s="28"/>
      <c r="J12910" s="28"/>
      <c r="K12910" s="28"/>
      <c r="L12910" s="28"/>
      <c r="M12910" s="28"/>
      <c r="N12910" s="28"/>
      <c r="O12910" s="28"/>
      <c r="P12910" s="28"/>
      <c r="Q12910" s="28"/>
      <c r="R12910" s="28"/>
    </row>
    <row r="12911" spans="2:18">
      <c r="B12911" s="28"/>
      <c r="C12911" s="28"/>
      <c r="D12911" s="28"/>
      <c r="E12911" s="28"/>
      <c r="F12911" s="28"/>
      <c r="G12911" s="28"/>
      <c r="H12911" s="28"/>
      <c r="I12911" s="28"/>
      <c r="J12911" s="28"/>
      <c r="K12911" s="28"/>
      <c r="L12911" s="28"/>
      <c r="M12911" s="28"/>
      <c r="N12911" s="28"/>
      <c r="O12911" s="28"/>
      <c r="P12911" s="28"/>
      <c r="Q12911" s="28"/>
      <c r="R12911" s="28"/>
    </row>
    <row r="12912" spans="2:18">
      <c r="B12912" s="28"/>
      <c r="C12912" s="28"/>
      <c r="D12912" s="28"/>
      <c r="E12912" s="28"/>
      <c r="F12912" s="28"/>
      <c r="G12912" s="28"/>
      <c r="H12912" s="28"/>
      <c r="I12912" s="28"/>
      <c r="J12912" s="28"/>
      <c r="K12912" s="28"/>
      <c r="L12912" s="28"/>
      <c r="M12912" s="28"/>
      <c r="N12912" s="28"/>
      <c r="O12912" s="28"/>
      <c r="P12912" s="28"/>
      <c r="Q12912" s="28"/>
      <c r="R12912" s="28"/>
    </row>
    <row r="12913" spans="2:18">
      <c r="B12913" s="28"/>
      <c r="C12913" s="28"/>
      <c r="D12913" s="28"/>
      <c r="E12913" s="28"/>
      <c r="F12913" s="28"/>
      <c r="G12913" s="28"/>
      <c r="H12913" s="28"/>
      <c r="I12913" s="28"/>
      <c r="J12913" s="28"/>
      <c r="K12913" s="28"/>
      <c r="L12913" s="28"/>
      <c r="M12913" s="28"/>
      <c r="N12913" s="28"/>
      <c r="O12913" s="28"/>
      <c r="P12913" s="28"/>
      <c r="Q12913" s="28"/>
      <c r="R12913" s="28"/>
    </row>
    <row r="12914" spans="2:18">
      <c r="B12914" s="28"/>
      <c r="C12914" s="28"/>
      <c r="D12914" s="28"/>
      <c r="E12914" s="28"/>
      <c r="F12914" s="28"/>
      <c r="G12914" s="28"/>
      <c r="H12914" s="28"/>
      <c r="I12914" s="28"/>
      <c r="J12914" s="28"/>
      <c r="K12914" s="28"/>
      <c r="L12914" s="28"/>
      <c r="M12914" s="28"/>
      <c r="N12914" s="28"/>
      <c r="O12914" s="28"/>
      <c r="P12914" s="28"/>
      <c r="Q12914" s="28"/>
      <c r="R12914" s="28"/>
    </row>
    <row r="12915" spans="2:18">
      <c r="B12915" s="28"/>
      <c r="C12915" s="28"/>
      <c r="D12915" s="28"/>
      <c r="E12915" s="28"/>
      <c r="F12915" s="28"/>
      <c r="G12915" s="28"/>
      <c r="H12915" s="28"/>
      <c r="I12915" s="28"/>
      <c r="J12915" s="28"/>
      <c r="K12915" s="28"/>
      <c r="L12915" s="28"/>
      <c r="M12915" s="28"/>
      <c r="N12915" s="28"/>
      <c r="O12915" s="28"/>
      <c r="P12915" s="28"/>
      <c r="Q12915" s="28"/>
      <c r="R12915" s="28"/>
    </row>
    <row r="12916" spans="2:18">
      <c r="B12916" s="28"/>
      <c r="C12916" s="28"/>
      <c r="D12916" s="28"/>
      <c r="E12916" s="28"/>
      <c r="F12916" s="28"/>
      <c r="G12916" s="28"/>
      <c r="H12916" s="28"/>
      <c r="I12916" s="28"/>
      <c r="J12916" s="28"/>
      <c r="K12916" s="28"/>
      <c r="L12916" s="28"/>
      <c r="M12916" s="28"/>
      <c r="N12916" s="28"/>
      <c r="O12916" s="28"/>
      <c r="P12916" s="28"/>
      <c r="Q12916" s="28"/>
      <c r="R12916" s="28"/>
    </row>
    <row r="12917" spans="2:18">
      <c r="B12917" s="28"/>
      <c r="C12917" s="28"/>
      <c r="D12917" s="28"/>
      <c r="E12917" s="28"/>
      <c r="F12917" s="28"/>
      <c r="G12917" s="28"/>
      <c r="H12917" s="28"/>
      <c r="I12917" s="28"/>
      <c r="J12917" s="28"/>
      <c r="K12917" s="28"/>
      <c r="L12917" s="28"/>
      <c r="M12917" s="28"/>
      <c r="N12917" s="28"/>
      <c r="O12917" s="28"/>
      <c r="P12917" s="28"/>
      <c r="Q12917" s="28"/>
      <c r="R12917" s="28"/>
    </row>
    <row r="12918" spans="2:18">
      <c r="B12918" s="28"/>
      <c r="C12918" s="28"/>
      <c r="D12918" s="28"/>
      <c r="E12918" s="28"/>
      <c r="F12918" s="28"/>
      <c r="G12918" s="28"/>
      <c r="H12918" s="28"/>
      <c r="I12918" s="28"/>
      <c r="J12918" s="28"/>
      <c r="K12918" s="28"/>
      <c r="L12918" s="28"/>
      <c r="M12918" s="28"/>
      <c r="N12918" s="28"/>
      <c r="O12918" s="28"/>
      <c r="P12918" s="28"/>
      <c r="Q12918" s="28"/>
      <c r="R12918" s="28"/>
    </row>
    <row r="12919" spans="2:18">
      <c r="B12919" s="28"/>
      <c r="C12919" s="28"/>
      <c r="D12919" s="28"/>
      <c r="E12919" s="28"/>
      <c r="F12919" s="28"/>
      <c r="G12919" s="28"/>
      <c r="H12919" s="28"/>
      <c r="I12919" s="28"/>
      <c r="J12919" s="28"/>
      <c r="K12919" s="28"/>
      <c r="L12919" s="28"/>
      <c r="M12919" s="28"/>
      <c r="N12919" s="28"/>
      <c r="O12919" s="28"/>
      <c r="P12919" s="28"/>
      <c r="Q12919" s="28"/>
      <c r="R12919" s="28"/>
    </row>
    <row r="12920" spans="2:18">
      <c r="B12920" s="28"/>
      <c r="C12920" s="28"/>
      <c r="D12920" s="28"/>
      <c r="E12920" s="28"/>
      <c r="F12920" s="28"/>
      <c r="G12920" s="28"/>
      <c r="H12920" s="28"/>
      <c r="I12920" s="28"/>
      <c r="J12920" s="28"/>
      <c r="K12920" s="28"/>
      <c r="L12920" s="28"/>
      <c r="M12920" s="28"/>
      <c r="N12920" s="28"/>
      <c r="O12920" s="28"/>
      <c r="P12920" s="28"/>
      <c r="Q12920" s="28"/>
      <c r="R12920" s="28"/>
    </row>
    <row r="12921" spans="2:18">
      <c r="B12921" s="28"/>
      <c r="C12921" s="28"/>
      <c r="D12921" s="28"/>
      <c r="E12921" s="28"/>
      <c r="F12921" s="28"/>
      <c r="G12921" s="28"/>
      <c r="H12921" s="28"/>
      <c r="I12921" s="28"/>
      <c r="J12921" s="28"/>
      <c r="K12921" s="28"/>
      <c r="L12921" s="28"/>
      <c r="M12921" s="28"/>
      <c r="N12921" s="28"/>
      <c r="O12921" s="28"/>
      <c r="P12921" s="28"/>
      <c r="Q12921" s="28"/>
      <c r="R12921" s="28"/>
    </row>
    <row r="12922" spans="2:18">
      <c r="B12922" s="28"/>
      <c r="C12922" s="28"/>
      <c r="D12922" s="28"/>
      <c r="E12922" s="28"/>
      <c r="F12922" s="28"/>
      <c r="G12922" s="28"/>
      <c r="H12922" s="28"/>
      <c r="I12922" s="28"/>
      <c r="J12922" s="28"/>
      <c r="K12922" s="28"/>
      <c r="L12922" s="28"/>
      <c r="M12922" s="28"/>
      <c r="N12922" s="28"/>
      <c r="O12922" s="28"/>
      <c r="P12922" s="28"/>
      <c r="Q12922" s="28"/>
      <c r="R12922" s="28"/>
    </row>
    <row r="12923" spans="2:18">
      <c r="B12923" s="28"/>
      <c r="C12923" s="28"/>
      <c r="D12923" s="28"/>
      <c r="E12923" s="28"/>
      <c r="F12923" s="28"/>
      <c r="G12923" s="28"/>
      <c r="H12923" s="28"/>
      <c r="I12923" s="28"/>
      <c r="J12923" s="28"/>
      <c r="K12923" s="28"/>
      <c r="L12923" s="28"/>
      <c r="M12923" s="28"/>
      <c r="N12923" s="28"/>
      <c r="O12923" s="28"/>
      <c r="P12923" s="28"/>
      <c r="Q12923" s="28"/>
      <c r="R12923" s="28"/>
    </row>
    <row r="12924" spans="2:18">
      <c r="B12924" s="28"/>
      <c r="C12924" s="28"/>
      <c r="D12924" s="28"/>
      <c r="E12924" s="28"/>
      <c r="F12924" s="28"/>
      <c r="G12924" s="28"/>
      <c r="H12924" s="28"/>
      <c r="I12924" s="28"/>
      <c r="J12924" s="28"/>
      <c r="K12924" s="28"/>
      <c r="L12924" s="28"/>
      <c r="M12924" s="28"/>
      <c r="N12924" s="28"/>
      <c r="O12924" s="28"/>
      <c r="P12924" s="28"/>
      <c r="Q12924" s="28"/>
      <c r="R12924" s="28"/>
    </row>
    <row r="12925" spans="2:18">
      <c r="B12925" s="28"/>
      <c r="C12925" s="28"/>
      <c r="D12925" s="28"/>
      <c r="E12925" s="28"/>
      <c r="F12925" s="28"/>
      <c r="G12925" s="28"/>
      <c r="H12925" s="28"/>
      <c r="I12925" s="28"/>
      <c r="J12925" s="28"/>
      <c r="K12925" s="28"/>
      <c r="L12925" s="28"/>
      <c r="M12925" s="28"/>
      <c r="N12925" s="28"/>
      <c r="O12925" s="28"/>
      <c r="P12925" s="28"/>
      <c r="Q12925" s="28"/>
      <c r="R12925" s="28"/>
    </row>
    <row r="12926" spans="2:18">
      <c r="B12926" s="28"/>
      <c r="C12926" s="28"/>
      <c r="D12926" s="28"/>
      <c r="E12926" s="28"/>
      <c r="F12926" s="28"/>
      <c r="G12926" s="28"/>
      <c r="H12926" s="28"/>
      <c r="I12926" s="28"/>
      <c r="J12926" s="28"/>
      <c r="K12926" s="28"/>
      <c r="L12926" s="28"/>
      <c r="M12926" s="28"/>
      <c r="N12926" s="28"/>
      <c r="O12926" s="28"/>
      <c r="P12926" s="28"/>
      <c r="Q12926" s="28"/>
      <c r="R12926" s="28"/>
    </row>
    <row r="12927" spans="2:18">
      <c r="B12927" s="28"/>
      <c r="C12927" s="28"/>
      <c r="D12927" s="28"/>
      <c r="E12927" s="28"/>
      <c r="F12927" s="28"/>
      <c r="G12927" s="28"/>
      <c r="H12927" s="28"/>
      <c r="I12927" s="28"/>
      <c r="J12927" s="28"/>
      <c r="K12927" s="28"/>
      <c r="L12927" s="28"/>
      <c r="M12927" s="28"/>
      <c r="N12927" s="28"/>
      <c r="O12927" s="28"/>
      <c r="P12927" s="28"/>
      <c r="Q12927" s="28"/>
      <c r="R12927" s="28"/>
    </row>
    <row r="12928" spans="2:18">
      <c r="B12928" s="28"/>
      <c r="C12928" s="28"/>
      <c r="D12928" s="28"/>
      <c r="E12928" s="28"/>
      <c r="F12928" s="28"/>
      <c r="G12928" s="28"/>
      <c r="H12928" s="28"/>
      <c r="I12928" s="28"/>
      <c r="J12928" s="28"/>
      <c r="K12928" s="28"/>
      <c r="L12928" s="28"/>
      <c r="M12928" s="28"/>
      <c r="N12928" s="28"/>
      <c r="O12928" s="28"/>
      <c r="P12928" s="28"/>
      <c r="Q12928" s="28"/>
      <c r="R12928" s="28"/>
    </row>
    <row r="12929" spans="2:18">
      <c r="B12929" s="28"/>
      <c r="C12929" s="28"/>
      <c r="D12929" s="28"/>
      <c r="E12929" s="28"/>
      <c r="F12929" s="28"/>
      <c r="G12929" s="28"/>
      <c r="H12929" s="28"/>
      <c r="I12929" s="28"/>
      <c r="J12929" s="28"/>
      <c r="K12929" s="28"/>
      <c r="L12929" s="28"/>
      <c r="M12929" s="28"/>
      <c r="N12929" s="28"/>
      <c r="O12929" s="28"/>
      <c r="P12929" s="28"/>
      <c r="Q12929" s="28"/>
      <c r="R12929" s="28"/>
    </row>
    <row r="12930" spans="2:18">
      <c r="B12930" s="28"/>
      <c r="C12930" s="28"/>
      <c r="D12930" s="28"/>
      <c r="E12930" s="28"/>
      <c r="F12930" s="28"/>
      <c r="G12930" s="28"/>
      <c r="H12930" s="28"/>
      <c r="I12930" s="28"/>
      <c r="J12930" s="28"/>
      <c r="K12930" s="28"/>
      <c r="L12930" s="28"/>
      <c r="M12930" s="28"/>
      <c r="N12930" s="28"/>
      <c r="O12930" s="28"/>
      <c r="P12930" s="28"/>
      <c r="Q12930" s="28"/>
      <c r="R12930" s="28"/>
    </row>
    <row r="12931" spans="2:18">
      <c r="B12931" s="28"/>
      <c r="C12931" s="28"/>
      <c r="D12931" s="28"/>
      <c r="E12931" s="28"/>
      <c r="F12931" s="28"/>
      <c r="G12931" s="28"/>
      <c r="H12931" s="28"/>
      <c r="I12931" s="28"/>
      <c r="J12931" s="28"/>
      <c r="K12931" s="28"/>
      <c r="L12931" s="28"/>
      <c r="M12931" s="28"/>
      <c r="N12931" s="28"/>
      <c r="O12931" s="28"/>
      <c r="P12931" s="28"/>
      <c r="Q12931" s="28"/>
      <c r="R12931" s="28"/>
    </row>
    <row r="12932" spans="2:18">
      <c r="B12932" s="28"/>
      <c r="C12932" s="28"/>
      <c r="D12932" s="28"/>
      <c r="E12932" s="28"/>
      <c r="F12932" s="28"/>
      <c r="G12932" s="28"/>
      <c r="H12932" s="28"/>
      <c r="I12932" s="28"/>
      <c r="J12932" s="28"/>
      <c r="K12932" s="28"/>
      <c r="L12932" s="28"/>
      <c r="M12932" s="28"/>
      <c r="N12932" s="28"/>
      <c r="O12932" s="28"/>
      <c r="P12932" s="28"/>
      <c r="Q12932" s="28"/>
      <c r="R12932" s="28"/>
    </row>
    <row r="12933" spans="2:18">
      <c r="B12933" s="28"/>
      <c r="C12933" s="28"/>
      <c r="D12933" s="28"/>
      <c r="E12933" s="28"/>
      <c r="F12933" s="28"/>
      <c r="G12933" s="28"/>
      <c r="H12933" s="28"/>
      <c r="I12933" s="28"/>
      <c r="J12933" s="28"/>
      <c r="K12933" s="28"/>
      <c r="L12933" s="28"/>
      <c r="M12933" s="28"/>
      <c r="N12933" s="28"/>
      <c r="O12933" s="28"/>
      <c r="P12933" s="28"/>
      <c r="Q12933" s="28"/>
      <c r="R12933" s="28"/>
    </row>
    <row r="12934" spans="2:18">
      <c r="B12934" s="28"/>
      <c r="C12934" s="28"/>
      <c r="D12934" s="28"/>
      <c r="E12934" s="28"/>
      <c r="F12934" s="28"/>
      <c r="G12934" s="28"/>
      <c r="H12934" s="28"/>
      <c r="I12934" s="28"/>
      <c r="J12934" s="28"/>
      <c r="K12934" s="28"/>
      <c r="L12934" s="28"/>
      <c r="M12934" s="28"/>
      <c r="N12934" s="28"/>
      <c r="O12934" s="28"/>
      <c r="P12934" s="28"/>
      <c r="Q12934" s="28"/>
      <c r="R12934" s="28"/>
    </row>
    <row r="12935" spans="2:18">
      <c r="B12935" s="28"/>
      <c r="C12935" s="28"/>
      <c r="D12935" s="28"/>
      <c r="E12935" s="28"/>
      <c r="F12935" s="28"/>
      <c r="G12935" s="28"/>
      <c r="H12935" s="28"/>
      <c r="I12935" s="28"/>
      <c r="J12935" s="28"/>
      <c r="K12935" s="28"/>
      <c r="L12935" s="28"/>
      <c r="M12935" s="28"/>
      <c r="N12935" s="28"/>
      <c r="O12935" s="28"/>
      <c r="P12935" s="28"/>
      <c r="Q12935" s="28"/>
      <c r="R12935" s="28"/>
    </row>
    <row r="12936" spans="2:18">
      <c r="B12936" s="28"/>
      <c r="C12936" s="28"/>
      <c r="D12936" s="28"/>
      <c r="E12936" s="28"/>
      <c r="F12936" s="28"/>
      <c r="G12936" s="28"/>
      <c r="H12936" s="28"/>
      <c r="I12936" s="28"/>
      <c r="J12936" s="28"/>
      <c r="K12936" s="28"/>
      <c r="L12936" s="28"/>
      <c r="M12936" s="28"/>
      <c r="N12936" s="28"/>
      <c r="O12936" s="28"/>
      <c r="P12936" s="28"/>
      <c r="Q12936" s="28"/>
      <c r="R12936" s="28"/>
    </row>
    <row r="12937" spans="2:18">
      <c r="B12937" s="28"/>
      <c r="C12937" s="28"/>
      <c r="D12937" s="28"/>
      <c r="E12937" s="28"/>
      <c r="F12937" s="28"/>
      <c r="G12937" s="28"/>
      <c r="H12937" s="28"/>
      <c r="I12937" s="28"/>
      <c r="J12937" s="28"/>
      <c r="K12937" s="28"/>
      <c r="L12937" s="28"/>
      <c r="M12937" s="28"/>
      <c r="N12937" s="28"/>
      <c r="O12937" s="28"/>
      <c r="P12937" s="28"/>
      <c r="Q12937" s="28"/>
      <c r="R12937" s="28"/>
    </row>
    <row r="12938" spans="2:18">
      <c r="B12938" s="28"/>
      <c r="C12938" s="28"/>
      <c r="D12938" s="28"/>
      <c r="E12938" s="28"/>
      <c r="F12938" s="28"/>
      <c r="G12938" s="28"/>
      <c r="H12938" s="28"/>
      <c r="I12938" s="28"/>
      <c r="J12938" s="28"/>
      <c r="K12938" s="28"/>
      <c r="L12938" s="28"/>
      <c r="M12938" s="28"/>
      <c r="N12938" s="28"/>
      <c r="O12938" s="28"/>
      <c r="P12938" s="28"/>
      <c r="Q12938" s="28"/>
      <c r="R12938" s="28"/>
    </row>
    <row r="12939" spans="2:18">
      <c r="B12939" s="28"/>
      <c r="C12939" s="28"/>
      <c r="D12939" s="28"/>
      <c r="E12939" s="28"/>
      <c r="F12939" s="28"/>
      <c r="G12939" s="28"/>
      <c r="H12939" s="28"/>
      <c r="I12939" s="28"/>
      <c r="J12939" s="28"/>
      <c r="K12939" s="28"/>
      <c r="L12939" s="28"/>
      <c r="M12939" s="28"/>
      <c r="N12939" s="28"/>
      <c r="O12939" s="28"/>
      <c r="P12939" s="28"/>
      <c r="Q12939" s="28"/>
      <c r="R12939" s="28"/>
    </row>
    <row r="12940" spans="2:18">
      <c r="B12940" s="28"/>
      <c r="C12940" s="28"/>
      <c r="D12940" s="28"/>
      <c r="E12940" s="28"/>
      <c r="F12940" s="28"/>
      <c r="G12940" s="28"/>
      <c r="H12940" s="28"/>
      <c r="I12940" s="28"/>
      <c r="J12940" s="28"/>
      <c r="K12940" s="28"/>
      <c r="L12940" s="28"/>
      <c r="M12940" s="28"/>
      <c r="N12940" s="28"/>
      <c r="O12940" s="28"/>
      <c r="P12940" s="28"/>
      <c r="Q12940" s="28"/>
      <c r="R12940" s="28"/>
    </row>
    <row r="12941" spans="2:18">
      <c r="B12941" s="28"/>
      <c r="C12941" s="28"/>
      <c r="D12941" s="28"/>
      <c r="E12941" s="28"/>
      <c r="F12941" s="28"/>
      <c r="G12941" s="28"/>
      <c r="H12941" s="28"/>
      <c r="I12941" s="28"/>
      <c r="J12941" s="28"/>
      <c r="K12941" s="28"/>
      <c r="L12941" s="28"/>
      <c r="M12941" s="28"/>
      <c r="N12941" s="28"/>
      <c r="O12941" s="28"/>
      <c r="P12941" s="28"/>
      <c r="Q12941" s="28"/>
      <c r="R12941" s="28"/>
    </row>
    <row r="12942" spans="2:18">
      <c r="B12942" s="28"/>
      <c r="C12942" s="28"/>
      <c r="D12942" s="28"/>
      <c r="E12942" s="28"/>
      <c r="F12942" s="28"/>
      <c r="G12942" s="28"/>
      <c r="H12942" s="28"/>
      <c r="I12942" s="28"/>
      <c r="J12942" s="28"/>
      <c r="K12942" s="28"/>
      <c r="L12942" s="28"/>
      <c r="M12942" s="28"/>
      <c r="N12942" s="28"/>
      <c r="O12942" s="28"/>
      <c r="P12942" s="28"/>
      <c r="Q12942" s="28"/>
      <c r="R12942" s="28"/>
    </row>
    <row r="12943" spans="2:18">
      <c r="B12943" s="28"/>
      <c r="C12943" s="28"/>
      <c r="D12943" s="28"/>
      <c r="E12943" s="28"/>
      <c r="F12943" s="28"/>
      <c r="G12943" s="28"/>
      <c r="H12943" s="28"/>
      <c r="I12943" s="28"/>
      <c r="J12943" s="28"/>
      <c r="K12943" s="28"/>
      <c r="L12943" s="28"/>
      <c r="M12943" s="28"/>
      <c r="N12943" s="28"/>
      <c r="O12943" s="28"/>
      <c r="P12943" s="28"/>
      <c r="Q12943" s="28"/>
      <c r="R12943" s="28"/>
    </row>
    <row r="12944" spans="2:18">
      <c r="B12944" s="28"/>
      <c r="C12944" s="28"/>
      <c r="D12944" s="28"/>
      <c r="E12944" s="28"/>
      <c r="F12944" s="28"/>
      <c r="G12944" s="28"/>
      <c r="H12944" s="28"/>
      <c r="I12944" s="28"/>
      <c r="J12944" s="28"/>
      <c r="K12944" s="28"/>
      <c r="L12944" s="28"/>
      <c r="M12944" s="28"/>
      <c r="N12944" s="28"/>
      <c r="O12944" s="28"/>
      <c r="P12944" s="28"/>
      <c r="Q12944" s="28"/>
      <c r="R12944" s="28"/>
    </row>
    <row r="12945" spans="2:18">
      <c r="B12945" s="28"/>
      <c r="C12945" s="28"/>
      <c r="D12945" s="28"/>
      <c r="E12945" s="28"/>
      <c r="F12945" s="28"/>
      <c r="G12945" s="28"/>
      <c r="H12945" s="28"/>
      <c r="I12945" s="28"/>
      <c r="J12945" s="28"/>
      <c r="K12945" s="28"/>
      <c r="L12945" s="28"/>
      <c r="M12945" s="28"/>
      <c r="N12945" s="28"/>
      <c r="O12945" s="28"/>
      <c r="P12945" s="28"/>
      <c r="Q12945" s="28"/>
      <c r="R12945" s="28"/>
    </row>
    <row r="12946" spans="2:18">
      <c r="B12946" s="28"/>
      <c r="C12946" s="28"/>
      <c r="D12946" s="28"/>
      <c r="E12946" s="28"/>
      <c r="F12946" s="28"/>
      <c r="G12946" s="28"/>
      <c r="H12946" s="28"/>
      <c r="I12946" s="28"/>
      <c r="J12946" s="28"/>
      <c r="K12946" s="28"/>
      <c r="L12946" s="28"/>
      <c r="M12946" s="28"/>
      <c r="N12946" s="28"/>
      <c r="O12946" s="28"/>
      <c r="P12946" s="28"/>
      <c r="Q12946" s="28"/>
      <c r="R12946" s="28"/>
    </row>
    <row r="12947" spans="2:18">
      <c r="B12947" s="28"/>
      <c r="C12947" s="28"/>
      <c r="D12947" s="28"/>
      <c r="E12947" s="28"/>
      <c r="F12947" s="28"/>
      <c r="G12947" s="28"/>
      <c r="H12947" s="28"/>
      <c r="I12947" s="28"/>
      <c r="J12947" s="28"/>
      <c r="K12947" s="28"/>
      <c r="L12947" s="28"/>
      <c r="M12947" s="28"/>
      <c r="N12947" s="28"/>
      <c r="O12947" s="28"/>
      <c r="P12947" s="28"/>
      <c r="Q12947" s="28"/>
      <c r="R12947" s="28"/>
    </row>
    <row r="12948" spans="2:18">
      <c r="B12948" s="28"/>
      <c r="C12948" s="28"/>
      <c r="D12948" s="28"/>
      <c r="E12948" s="28"/>
      <c r="F12948" s="28"/>
      <c r="G12948" s="28"/>
      <c r="H12948" s="28"/>
      <c r="I12948" s="28"/>
      <c r="J12948" s="28"/>
      <c r="K12948" s="28"/>
      <c r="L12948" s="28"/>
      <c r="M12948" s="28"/>
      <c r="N12948" s="28"/>
      <c r="O12948" s="28"/>
      <c r="P12948" s="28"/>
      <c r="Q12948" s="28"/>
      <c r="R12948" s="28"/>
    </row>
    <row r="12949" spans="2:18">
      <c r="B12949" s="28"/>
      <c r="C12949" s="28"/>
      <c r="D12949" s="28"/>
      <c r="E12949" s="28"/>
      <c r="F12949" s="28"/>
      <c r="G12949" s="28"/>
      <c r="H12949" s="28"/>
      <c r="I12949" s="28"/>
      <c r="J12949" s="28"/>
      <c r="K12949" s="28"/>
      <c r="L12949" s="28"/>
      <c r="M12949" s="28"/>
      <c r="N12949" s="28"/>
      <c r="O12949" s="28"/>
      <c r="P12949" s="28"/>
      <c r="Q12949" s="28"/>
      <c r="R12949" s="28"/>
    </row>
    <row r="12950" spans="2:18">
      <c r="B12950" s="28"/>
      <c r="C12950" s="28"/>
      <c r="D12950" s="28"/>
      <c r="E12950" s="28"/>
      <c r="F12950" s="28"/>
      <c r="G12950" s="28"/>
      <c r="H12950" s="28"/>
      <c r="I12950" s="28"/>
      <c r="J12950" s="28"/>
      <c r="K12950" s="28"/>
      <c r="L12950" s="28"/>
      <c r="M12950" s="28"/>
      <c r="N12950" s="28"/>
      <c r="O12950" s="28"/>
      <c r="P12950" s="28"/>
      <c r="Q12950" s="28"/>
      <c r="R12950" s="28"/>
    </row>
    <row r="12951" spans="2:18">
      <c r="B12951" s="28"/>
      <c r="C12951" s="28"/>
      <c r="D12951" s="28"/>
      <c r="E12951" s="28"/>
      <c r="F12951" s="28"/>
      <c r="G12951" s="28"/>
      <c r="H12951" s="28"/>
      <c r="I12951" s="28"/>
      <c r="J12951" s="28"/>
      <c r="K12951" s="28"/>
      <c r="L12951" s="28"/>
      <c r="M12951" s="28"/>
      <c r="N12951" s="28"/>
      <c r="O12951" s="28"/>
      <c r="P12951" s="28"/>
      <c r="Q12951" s="28"/>
      <c r="R12951" s="28"/>
    </row>
    <row r="12952" spans="2:18">
      <c r="B12952" s="28"/>
      <c r="C12952" s="28"/>
      <c r="D12952" s="28"/>
      <c r="E12952" s="28"/>
      <c r="F12952" s="28"/>
      <c r="G12952" s="28"/>
      <c r="H12952" s="28"/>
      <c r="I12952" s="28"/>
      <c r="J12952" s="28"/>
      <c r="K12952" s="28"/>
      <c r="L12952" s="28"/>
      <c r="M12952" s="28"/>
      <c r="N12952" s="28"/>
      <c r="O12952" s="28"/>
      <c r="P12952" s="28"/>
      <c r="Q12952" s="28"/>
      <c r="R12952" s="28"/>
    </row>
    <row r="12953" spans="2:18">
      <c r="B12953" s="28"/>
      <c r="C12953" s="28"/>
      <c r="D12953" s="28"/>
      <c r="E12953" s="28"/>
      <c r="F12953" s="28"/>
      <c r="G12953" s="28"/>
      <c r="H12953" s="28"/>
      <c r="I12953" s="28"/>
      <c r="J12953" s="28"/>
      <c r="K12953" s="28"/>
      <c r="L12953" s="28"/>
      <c r="M12953" s="28"/>
      <c r="N12953" s="28"/>
      <c r="O12953" s="28"/>
      <c r="P12953" s="28"/>
      <c r="Q12953" s="28"/>
      <c r="R12953" s="28"/>
    </row>
    <row r="12954" spans="2:18">
      <c r="B12954" s="28"/>
      <c r="C12954" s="28"/>
      <c r="D12954" s="28"/>
      <c r="E12954" s="28"/>
      <c r="F12954" s="28"/>
      <c r="G12954" s="28"/>
      <c r="H12954" s="28"/>
      <c r="I12954" s="28"/>
      <c r="J12954" s="28"/>
      <c r="K12954" s="28"/>
      <c r="L12954" s="28"/>
      <c r="M12954" s="28"/>
      <c r="N12954" s="28"/>
      <c r="O12954" s="28"/>
      <c r="P12954" s="28"/>
      <c r="Q12954" s="28"/>
      <c r="R12954" s="28"/>
    </row>
    <row r="12955" spans="2:18">
      <c r="B12955" s="28"/>
      <c r="C12955" s="28"/>
      <c r="D12955" s="28"/>
      <c r="E12955" s="28"/>
      <c r="F12955" s="28"/>
      <c r="G12955" s="28"/>
      <c r="H12955" s="28"/>
      <c r="I12955" s="28"/>
      <c r="J12955" s="28"/>
      <c r="K12955" s="28"/>
      <c r="L12955" s="28"/>
      <c r="M12955" s="28"/>
      <c r="N12955" s="28"/>
      <c r="O12955" s="28"/>
      <c r="P12955" s="28"/>
      <c r="Q12955" s="28"/>
      <c r="R12955" s="28"/>
    </row>
    <row r="12956" spans="2:18">
      <c r="B12956" s="28"/>
      <c r="C12956" s="28"/>
      <c r="D12956" s="28"/>
      <c r="E12956" s="28"/>
      <c r="F12956" s="28"/>
      <c r="G12956" s="28"/>
      <c r="H12956" s="28"/>
      <c r="I12956" s="28"/>
      <c r="J12956" s="28"/>
      <c r="K12956" s="28"/>
      <c r="L12956" s="28"/>
      <c r="M12956" s="28"/>
      <c r="N12956" s="28"/>
      <c r="O12956" s="28"/>
      <c r="P12956" s="28"/>
      <c r="Q12956" s="28"/>
      <c r="R12956" s="28"/>
    </row>
    <row r="12957" spans="2:18">
      <c r="B12957" s="28"/>
      <c r="C12957" s="28"/>
      <c r="D12957" s="28"/>
      <c r="E12957" s="28"/>
      <c r="F12957" s="28"/>
      <c r="G12957" s="28"/>
      <c r="H12957" s="28"/>
      <c r="I12957" s="28"/>
      <c r="J12957" s="28"/>
      <c r="K12957" s="28"/>
      <c r="L12957" s="28"/>
      <c r="M12957" s="28"/>
      <c r="N12957" s="28"/>
      <c r="O12957" s="28"/>
      <c r="P12957" s="28"/>
      <c r="Q12957" s="28"/>
      <c r="R12957" s="28"/>
    </row>
    <row r="12958" spans="2:18">
      <c r="B12958" s="28"/>
      <c r="C12958" s="28"/>
      <c r="D12958" s="28"/>
      <c r="E12958" s="28"/>
      <c r="F12958" s="28"/>
      <c r="G12958" s="28"/>
      <c r="H12958" s="28"/>
      <c r="I12958" s="28"/>
      <c r="J12958" s="28"/>
      <c r="K12958" s="28"/>
      <c r="L12958" s="28"/>
      <c r="M12958" s="28"/>
      <c r="N12958" s="28"/>
      <c r="O12958" s="28"/>
      <c r="P12958" s="28"/>
      <c r="Q12958" s="28"/>
      <c r="R12958" s="28"/>
    </row>
    <row r="12959" spans="2:18">
      <c r="B12959" s="28"/>
      <c r="C12959" s="28"/>
      <c r="D12959" s="28"/>
      <c r="E12959" s="28"/>
      <c r="F12959" s="28"/>
      <c r="G12959" s="28"/>
      <c r="H12959" s="28"/>
      <c r="I12959" s="28"/>
      <c r="J12959" s="28"/>
      <c r="K12959" s="28"/>
      <c r="L12959" s="28"/>
      <c r="M12959" s="28"/>
      <c r="N12959" s="28"/>
      <c r="O12959" s="28"/>
      <c r="P12959" s="28"/>
      <c r="Q12959" s="28"/>
      <c r="R12959" s="28"/>
    </row>
    <row r="12960" spans="2:18">
      <c r="B12960" s="28"/>
      <c r="C12960" s="28"/>
      <c r="D12960" s="28"/>
      <c r="E12960" s="28"/>
      <c r="F12960" s="28"/>
      <c r="G12960" s="28"/>
      <c r="H12960" s="28"/>
      <c r="I12960" s="28"/>
      <c r="J12960" s="28"/>
      <c r="K12960" s="28"/>
      <c r="L12960" s="28"/>
      <c r="M12960" s="28"/>
      <c r="N12960" s="28"/>
      <c r="O12960" s="28"/>
      <c r="P12960" s="28"/>
      <c r="Q12960" s="28"/>
      <c r="R12960" s="28"/>
    </row>
    <row r="12961" spans="2:18">
      <c r="B12961" s="28"/>
      <c r="C12961" s="28"/>
      <c r="D12961" s="28"/>
      <c r="E12961" s="28"/>
      <c r="F12961" s="28"/>
      <c r="G12961" s="28"/>
      <c r="H12961" s="28"/>
      <c r="I12961" s="28"/>
      <c r="J12961" s="28"/>
      <c r="K12961" s="28"/>
      <c r="L12961" s="28"/>
      <c r="M12961" s="28"/>
      <c r="N12961" s="28"/>
      <c r="O12961" s="28"/>
      <c r="P12961" s="28"/>
      <c r="Q12961" s="28"/>
      <c r="R12961" s="28"/>
    </row>
    <row r="12962" spans="2:18">
      <c r="B12962" s="28"/>
      <c r="C12962" s="28"/>
      <c r="D12962" s="28"/>
      <c r="E12962" s="28"/>
      <c r="F12962" s="28"/>
      <c r="G12962" s="28"/>
      <c r="H12962" s="28"/>
      <c r="I12962" s="28"/>
      <c r="J12962" s="28"/>
      <c r="K12962" s="28"/>
      <c r="L12962" s="28"/>
      <c r="M12962" s="28"/>
      <c r="N12962" s="28"/>
      <c r="O12962" s="28"/>
      <c r="P12962" s="28"/>
      <c r="Q12962" s="28"/>
      <c r="R12962" s="28"/>
    </row>
    <row r="12963" spans="2:18">
      <c r="B12963" s="28"/>
      <c r="C12963" s="28"/>
      <c r="D12963" s="28"/>
      <c r="E12963" s="28"/>
      <c r="F12963" s="28"/>
      <c r="G12963" s="28"/>
      <c r="H12963" s="28"/>
      <c r="I12963" s="28"/>
      <c r="J12963" s="28"/>
      <c r="K12963" s="28"/>
      <c r="L12963" s="28"/>
      <c r="M12963" s="28"/>
      <c r="N12963" s="28"/>
      <c r="O12963" s="28"/>
      <c r="P12963" s="28"/>
      <c r="Q12963" s="28"/>
      <c r="R12963" s="28"/>
    </row>
    <row r="12964" spans="2:18">
      <c r="B12964" s="28"/>
      <c r="C12964" s="28"/>
      <c r="D12964" s="28"/>
      <c r="E12964" s="28"/>
      <c r="F12964" s="28"/>
      <c r="G12964" s="28"/>
      <c r="H12964" s="28"/>
      <c r="I12964" s="28"/>
      <c r="J12964" s="28"/>
      <c r="K12964" s="28"/>
      <c r="L12964" s="28"/>
      <c r="M12964" s="28"/>
      <c r="N12964" s="28"/>
      <c r="O12964" s="28"/>
      <c r="P12964" s="28"/>
      <c r="Q12964" s="28"/>
      <c r="R12964" s="28"/>
    </row>
    <row r="12965" spans="2:18">
      <c r="B12965" s="28"/>
      <c r="C12965" s="28"/>
      <c r="D12965" s="28"/>
      <c r="E12965" s="28"/>
      <c r="F12965" s="28"/>
      <c r="G12965" s="28"/>
      <c r="H12965" s="28"/>
      <c r="I12965" s="28"/>
      <c r="J12965" s="28"/>
      <c r="K12965" s="28"/>
      <c r="L12965" s="28"/>
      <c r="M12965" s="28"/>
      <c r="N12965" s="28"/>
      <c r="O12965" s="28"/>
      <c r="P12965" s="28"/>
      <c r="Q12965" s="28"/>
      <c r="R12965" s="28"/>
    </row>
    <row r="12966" spans="2:18">
      <c r="B12966" s="28"/>
      <c r="C12966" s="28"/>
      <c r="D12966" s="28"/>
      <c r="E12966" s="28"/>
      <c r="F12966" s="28"/>
      <c r="G12966" s="28"/>
      <c r="H12966" s="28"/>
      <c r="I12966" s="28"/>
      <c r="J12966" s="28"/>
      <c r="K12966" s="28"/>
      <c r="L12966" s="28"/>
      <c r="M12966" s="28"/>
      <c r="N12966" s="28"/>
      <c r="O12966" s="28"/>
      <c r="P12966" s="28"/>
      <c r="Q12966" s="28"/>
      <c r="R12966" s="28"/>
    </row>
    <row r="12967" spans="2:18">
      <c r="B12967" s="28"/>
      <c r="C12967" s="28"/>
      <c r="D12967" s="28"/>
      <c r="E12967" s="28"/>
      <c r="F12967" s="28"/>
      <c r="G12967" s="28"/>
      <c r="H12967" s="28"/>
      <c r="I12967" s="28"/>
      <c r="J12967" s="28"/>
      <c r="K12967" s="28"/>
      <c r="L12967" s="28"/>
      <c r="M12967" s="28"/>
      <c r="N12967" s="28"/>
      <c r="O12967" s="28"/>
      <c r="P12967" s="28"/>
      <c r="Q12967" s="28"/>
      <c r="R12967" s="28"/>
    </row>
    <row r="12968" spans="2:18">
      <c r="B12968" s="28"/>
      <c r="C12968" s="28"/>
      <c r="D12968" s="28"/>
      <c r="E12968" s="28"/>
      <c r="F12968" s="28"/>
      <c r="G12968" s="28"/>
      <c r="H12968" s="28"/>
      <c r="I12968" s="28"/>
      <c r="J12968" s="28"/>
      <c r="K12968" s="28"/>
      <c r="L12968" s="28"/>
      <c r="M12968" s="28"/>
      <c r="N12968" s="28"/>
      <c r="O12968" s="28"/>
      <c r="P12968" s="28"/>
      <c r="Q12968" s="28"/>
      <c r="R12968" s="28"/>
    </row>
    <row r="12969" spans="2:18">
      <c r="B12969" s="28"/>
      <c r="C12969" s="28"/>
      <c r="D12969" s="28"/>
      <c r="E12969" s="28"/>
      <c r="F12969" s="28"/>
      <c r="G12969" s="28"/>
      <c r="H12969" s="28"/>
      <c r="I12969" s="28"/>
      <c r="J12969" s="28"/>
      <c r="K12969" s="28"/>
      <c r="L12969" s="28"/>
      <c r="M12969" s="28"/>
      <c r="N12969" s="28"/>
      <c r="O12969" s="28"/>
      <c r="P12969" s="28"/>
      <c r="Q12969" s="28"/>
      <c r="R12969" s="28"/>
    </row>
    <row r="12970" spans="2:18">
      <c r="B12970" s="28"/>
      <c r="C12970" s="28"/>
      <c r="D12970" s="28"/>
      <c r="E12970" s="28"/>
      <c r="F12970" s="28"/>
      <c r="G12970" s="28"/>
      <c r="H12970" s="28"/>
      <c r="I12970" s="28"/>
      <c r="J12970" s="28"/>
      <c r="K12970" s="28"/>
      <c r="L12970" s="28"/>
      <c r="M12970" s="28"/>
      <c r="N12970" s="28"/>
      <c r="O12970" s="28"/>
      <c r="P12970" s="28"/>
      <c r="Q12970" s="28"/>
      <c r="R12970" s="28"/>
    </row>
    <row r="12971" spans="2:18">
      <c r="B12971" s="28"/>
      <c r="C12971" s="28"/>
      <c r="D12971" s="28"/>
      <c r="E12971" s="28"/>
      <c r="F12971" s="28"/>
      <c r="G12971" s="28"/>
      <c r="H12971" s="28"/>
      <c r="I12971" s="28"/>
      <c r="J12971" s="28"/>
      <c r="K12971" s="28"/>
      <c r="L12971" s="28"/>
      <c r="M12971" s="28"/>
      <c r="N12971" s="28"/>
      <c r="O12971" s="28"/>
      <c r="P12971" s="28"/>
      <c r="Q12971" s="28"/>
      <c r="R12971" s="28"/>
    </row>
    <row r="12972" spans="2:18">
      <c r="B12972" s="28"/>
      <c r="C12972" s="28"/>
      <c r="D12972" s="28"/>
      <c r="E12972" s="28"/>
      <c r="F12972" s="28"/>
      <c r="G12972" s="28"/>
      <c r="H12972" s="28"/>
      <c r="I12972" s="28"/>
      <c r="J12972" s="28"/>
      <c r="K12972" s="28"/>
      <c r="L12972" s="28"/>
      <c r="M12972" s="28"/>
      <c r="N12972" s="28"/>
      <c r="O12972" s="28"/>
      <c r="P12972" s="28"/>
      <c r="Q12972" s="28"/>
      <c r="R12972" s="28"/>
    </row>
    <row r="12973" spans="2:18">
      <c r="B12973" s="28"/>
      <c r="C12973" s="28"/>
      <c r="D12973" s="28"/>
      <c r="E12973" s="28"/>
      <c r="F12973" s="28"/>
      <c r="G12973" s="28"/>
      <c r="H12973" s="28"/>
      <c r="I12973" s="28"/>
      <c r="J12973" s="28"/>
      <c r="K12973" s="28"/>
      <c r="L12973" s="28"/>
      <c r="M12973" s="28"/>
      <c r="N12973" s="28"/>
      <c r="O12973" s="28"/>
      <c r="P12973" s="28"/>
      <c r="Q12973" s="28"/>
      <c r="R12973" s="28"/>
    </row>
    <row r="12974" spans="2:18">
      <c r="B12974" s="28"/>
      <c r="C12974" s="28"/>
      <c r="D12974" s="28"/>
      <c r="E12974" s="28"/>
      <c r="F12974" s="28"/>
      <c r="G12974" s="28"/>
      <c r="H12974" s="28"/>
      <c r="I12974" s="28"/>
      <c r="J12974" s="28"/>
      <c r="K12974" s="28"/>
      <c r="L12974" s="28"/>
      <c r="M12974" s="28"/>
      <c r="N12974" s="28"/>
      <c r="O12974" s="28"/>
      <c r="P12974" s="28"/>
      <c r="Q12974" s="28"/>
      <c r="R12974" s="28"/>
    </row>
    <row r="12975" spans="2:18">
      <c r="B12975" s="28"/>
      <c r="C12975" s="28"/>
      <c r="D12975" s="28"/>
      <c r="E12975" s="28"/>
      <c r="F12975" s="28"/>
      <c r="G12975" s="28"/>
      <c r="H12975" s="28"/>
      <c r="I12975" s="28"/>
      <c r="J12975" s="28"/>
      <c r="K12975" s="28"/>
      <c r="L12975" s="28"/>
      <c r="M12975" s="28"/>
      <c r="N12975" s="28"/>
      <c r="O12975" s="28"/>
      <c r="P12975" s="28"/>
      <c r="Q12975" s="28"/>
      <c r="R12975" s="28"/>
    </row>
    <row r="12976" spans="2:18">
      <c r="B12976" s="28"/>
      <c r="C12976" s="28"/>
      <c r="D12976" s="28"/>
      <c r="E12976" s="28"/>
      <c r="F12976" s="28"/>
      <c r="G12976" s="28"/>
      <c r="H12976" s="28"/>
      <c r="I12976" s="28"/>
      <c r="J12976" s="28"/>
      <c r="K12976" s="28"/>
      <c r="L12976" s="28"/>
      <c r="M12976" s="28"/>
      <c r="N12976" s="28"/>
      <c r="O12976" s="28"/>
      <c r="P12976" s="28"/>
      <c r="Q12976" s="28"/>
      <c r="R12976" s="28"/>
    </row>
    <row r="12977" spans="2:18">
      <c r="B12977" s="28"/>
      <c r="C12977" s="28"/>
      <c r="D12977" s="28"/>
      <c r="E12977" s="28"/>
      <c r="F12977" s="28"/>
      <c r="G12977" s="28"/>
      <c r="H12977" s="28"/>
      <c r="I12977" s="28"/>
      <c r="J12977" s="28"/>
      <c r="K12977" s="28"/>
      <c r="L12977" s="28"/>
      <c r="M12977" s="28"/>
      <c r="N12977" s="28"/>
      <c r="O12977" s="28"/>
      <c r="P12977" s="28"/>
      <c r="Q12977" s="28"/>
      <c r="R12977" s="28"/>
    </row>
    <row r="12978" spans="2:18">
      <c r="B12978" s="28"/>
      <c r="C12978" s="28"/>
      <c r="D12978" s="28"/>
      <c r="E12978" s="28"/>
      <c r="F12978" s="28"/>
      <c r="G12978" s="28"/>
      <c r="H12978" s="28"/>
      <c r="I12978" s="28"/>
      <c r="J12978" s="28"/>
      <c r="K12978" s="28"/>
      <c r="L12978" s="28"/>
      <c r="M12978" s="28"/>
      <c r="N12978" s="28"/>
      <c r="O12978" s="28"/>
      <c r="P12978" s="28"/>
      <c r="Q12978" s="28"/>
      <c r="R12978" s="28"/>
    </row>
    <row r="12979" spans="2:18">
      <c r="B12979" s="28"/>
      <c r="C12979" s="28"/>
      <c r="D12979" s="28"/>
      <c r="E12979" s="28"/>
      <c r="F12979" s="28"/>
      <c r="G12979" s="28"/>
      <c r="H12979" s="28"/>
      <c r="I12979" s="28"/>
      <c r="J12979" s="28"/>
      <c r="K12979" s="28"/>
      <c r="L12979" s="28"/>
      <c r="M12979" s="28"/>
      <c r="N12979" s="28"/>
      <c r="O12979" s="28"/>
      <c r="P12979" s="28"/>
      <c r="Q12979" s="28"/>
      <c r="R12979" s="28"/>
    </row>
    <row r="12980" spans="2:18">
      <c r="B12980" s="28"/>
      <c r="C12980" s="28"/>
      <c r="D12980" s="28"/>
      <c r="E12980" s="28"/>
      <c r="F12980" s="28"/>
      <c r="G12980" s="28"/>
      <c r="H12980" s="28"/>
      <c r="I12980" s="28"/>
      <c r="J12980" s="28"/>
      <c r="K12980" s="28"/>
      <c r="L12980" s="28"/>
      <c r="M12980" s="28"/>
      <c r="N12980" s="28"/>
      <c r="O12980" s="28"/>
      <c r="P12980" s="28"/>
      <c r="Q12980" s="28"/>
      <c r="R12980" s="28"/>
    </row>
    <row r="12981" spans="2:18">
      <c r="B12981" s="28"/>
      <c r="C12981" s="28"/>
      <c r="D12981" s="28"/>
      <c r="E12981" s="28"/>
      <c r="F12981" s="28"/>
      <c r="G12981" s="28"/>
      <c r="H12981" s="28"/>
      <c r="I12981" s="28"/>
      <c r="J12981" s="28"/>
      <c r="K12981" s="28"/>
      <c r="L12981" s="28"/>
      <c r="M12981" s="28"/>
      <c r="N12981" s="28"/>
      <c r="O12981" s="28"/>
      <c r="P12981" s="28"/>
      <c r="Q12981" s="28"/>
      <c r="R12981" s="28"/>
    </row>
    <row r="12982" spans="2:18">
      <c r="B12982" s="28"/>
      <c r="C12982" s="28"/>
      <c r="D12982" s="28"/>
      <c r="E12982" s="28"/>
      <c r="F12982" s="28"/>
      <c r="G12982" s="28"/>
      <c r="H12982" s="28"/>
      <c r="I12982" s="28"/>
      <c r="J12982" s="28"/>
      <c r="K12982" s="28"/>
      <c r="L12982" s="28"/>
      <c r="M12982" s="28"/>
      <c r="N12982" s="28"/>
      <c r="O12982" s="28"/>
      <c r="P12982" s="28"/>
      <c r="Q12982" s="28"/>
      <c r="R12982" s="28"/>
    </row>
    <row r="12983" spans="2:18">
      <c r="B12983" s="28"/>
      <c r="C12983" s="28"/>
      <c r="D12983" s="28"/>
      <c r="E12983" s="28"/>
      <c r="F12983" s="28"/>
      <c r="G12983" s="28"/>
      <c r="H12983" s="28"/>
      <c r="I12983" s="28"/>
      <c r="J12983" s="28"/>
      <c r="K12983" s="28"/>
      <c r="L12983" s="28"/>
      <c r="M12983" s="28"/>
      <c r="N12983" s="28"/>
      <c r="O12983" s="28"/>
      <c r="P12983" s="28"/>
      <c r="Q12983" s="28"/>
      <c r="R12983" s="28"/>
    </row>
    <row r="12984" spans="2:18">
      <c r="B12984" s="28"/>
      <c r="C12984" s="28"/>
      <c r="D12984" s="28"/>
      <c r="E12984" s="28"/>
      <c r="F12984" s="28"/>
      <c r="G12984" s="28"/>
      <c r="H12984" s="28"/>
      <c r="I12984" s="28"/>
      <c r="J12984" s="28"/>
      <c r="K12984" s="28"/>
      <c r="L12984" s="28"/>
      <c r="M12984" s="28"/>
      <c r="N12984" s="28"/>
      <c r="O12984" s="28"/>
      <c r="P12984" s="28"/>
      <c r="Q12984" s="28"/>
      <c r="R12984" s="28"/>
    </row>
    <row r="12985" spans="2:18">
      <c r="B12985" s="28"/>
      <c r="C12985" s="28"/>
      <c r="D12985" s="28"/>
      <c r="E12985" s="28"/>
      <c r="F12985" s="28"/>
      <c r="G12985" s="28"/>
      <c r="H12985" s="28"/>
      <c r="I12985" s="28"/>
      <c r="J12985" s="28"/>
      <c r="K12985" s="28"/>
      <c r="L12985" s="28"/>
      <c r="M12985" s="28"/>
      <c r="N12985" s="28"/>
      <c r="O12985" s="28"/>
      <c r="P12985" s="28"/>
      <c r="Q12985" s="28"/>
      <c r="R12985" s="28"/>
    </row>
    <row r="12986" spans="2:18">
      <c r="B12986" s="28"/>
      <c r="C12986" s="28"/>
      <c r="D12986" s="28"/>
      <c r="E12986" s="28"/>
      <c r="F12986" s="28"/>
      <c r="G12986" s="28"/>
      <c r="H12986" s="28"/>
      <c r="I12986" s="28"/>
      <c r="J12986" s="28"/>
      <c r="K12986" s="28"/>
      <c r="L12986" s="28"/>
      <c r="M12986" s="28"/>
      <c r="N12986" s="28"/>
      <c r="O12986" s="28"/>
      <c r="P12986" s="28"/>
      <c r="Q12986" s="28"/>
      <c r="R12986" s="28"/>
    </row>
    <row r="12987" spans="2:18">
      <c r="B12987" s="28"/>
      <c r="C12987" s="28"/>
      <c r="D12987" s="28"/>
      <c r="E12987" s="28"/>
      <c r="F12987" s="28"/>
      <c r="G12987" s="28"/>
      <c r="H12987" s="28"/>
      <c r="I12987" s="28"/>
      <c r="J12987" s="28"/>
      <c r="K12987" s="28"/>
      <c r="L12987" s="28"/>
      <c r="M12987" s="28"/>
      <c r="N12987" s="28"/>
      <c r="O12987" s="28"/>
      <c r="P12987" s="28"/>
      <c r="Q12987" s="28"/>
      <c r="R12987" s="28"/>
    </row>
    <row r="12988" spans="2:18">
      <c r="B12988" s="28"/>
      <c r="C12988" s="28"/>
      <c r="D12988" s="28"/>
      <c r="E12988" s="28"/>
      <c r="F12988" s="28"/>
      <c r="G12988" s="28"/>
      <c r="H12988" s="28"/>
      <c r="I12988" s="28"/>
      <c r="J12988" s="28"/>
      <c r="K12988" s="28"/>
      <c r="L12988" s="28"/>
      <c r="M12988" s="28"/>
      <c r="N12988" s="28"/>
      <c r="O12988" s="28"/>
      <c r="P12988" s="28"/>
      <c r="Q12988" s="28"/>
      <c r="R12988" s="28"/>
    </row>
    <row r="12989" spans="2:18">
      <c r="B12989" s="28"/>
      <c r="C12989" s="28"/>
      <c r="D12989" s="28"/>
      <c r="E12989" s="28"/>
      <c r="F12989" s="28"/>
      <c r="G12989" s="28"/>
      <c r="H12989" s="28"/>
      <c r="I12989" s="28"/>
      <c r="J12989" s="28"/>
      <c r="K12989" s="28"/>
      <c r="L12989" s="28"/>
      <c r="M12989" s="28"/>
      <c r="N12989" s="28"/>
      <c r="O12989" s="28"/>
      <c r="P12989" s="28"/>
      <c r="Q12989" s="28"/>
      <c r="R12989" s="28"/>
    </row>
    <row r="12990" spans="2:18">
      <c r="B12990" s="28"/>
      <c r="C12990" s="28"/>
      <c r="D12990" s="28"/>
      <c r="E12990" s="28"/>
      <c r="F12990" s="28"/>
      <c r="G12990" s="28"/>
      <c r="H12990" s="28"/>
      <c r="I12990" s="28"/>
      <c r="J12990" s="28"/>
      <c r="K12990" s="28"/>
      <c r="L12990" s="28"/>
      <c r="M12990" s="28"/>
      <c r="N12990" s="28"/>
      <c r="O12990" s="28"/>
      <c r="P12990" s="28"/>
      <c r="Q12990" s="28"/>
      <c r="R12990" s="28"/>
    </row>
    <row r="12991" spans="2:18">
      <c r="B12991" s="28"/>
      <c r="C12991" s="28"/>
      <c r="D12991" s="28"/>
      <c r="E12991" s="28"/>
      <c r="F12991" s="28"/>
      <c r="G12991" s="28"/>
      <c r="H12991" s="28"/>
      <c r="I12991" s="28"/>
      <c r="J12991" s="28"/>
      <c r="K12991" s="28"/>
      <c r="L12991" s="28"/>
      <c r="M12991" s="28"/>
      <c r="N12991" s="28"/>
      <c r="O12991" s="28"/>
      <c r="P12991" s="28"/>
      <c r="Q12991" s="28"/>
      <c r="R12991" s="28"/>
    </row>
    <row r="12992" spans="2:18">
      <c r="B12992" s="28"/>
      <c r="C12992" s="28"/>
      <c r="D12992" s="28"/>
      <c r="E12992" s="28"/>
      <c r="F12992" s="28"/>
      <c r="G12992" s="28"/>
      <c r="H12992" s="28"/>
      <c r="I12992" s="28"/>
      <c r="J12992" s="28"/>
      <c r="K12992" s="28"/>
      <c r="L12992" s="28"/>
      <c r="M12992" s="28"/>
      <c r="N12992" s="28"/>
      <c r="O12992" s="28"/>
      <c r="P12992" s="28"/>
      <c r="Q12992" s="28"/>
      <c r="R12992" s="28"/>
    </row>
    <row r="12993" spans="2:18">
      <c r="B12993" s="28"/>
      <c r="C12993" s="28"/>
      <c r="D12993" s="28"/>
      <c r="E12993" s="28"/>
      <c r="F12993" s="28"/>
      <c r="G12993" s="28"/>
      <c r="H12993" s="28"/>
      <c r="I12993" s="28"/>
      <c r="J12993" s="28"/>
      <c r="K12993" s="28"/>
      <c r="L12993" s="28"/>
      <c r="M12993" s="28"/>
      <c r="N12993" s="28"/>
      <c r="O12993" s="28"/>
      <c r="P12993" s="28"/>
      <c r="Q12993" s="28"/>
      <c r="R12993" s="28"/>
    </row>
    <row r="12994" spans="2:18">
      <c r="B12994" s="28"/>
      <c r="C12994" s="28"/>
      <c r="D12994" s="28"/>
      <c r="E12994" s="28"/>
      <c r="F12994" s="28"/>
      <c r="G12994" s="28"/>
      <c r="H12994" s="28"/>
      <c r="I12994" s="28"/>
      <c r="J12994" s="28"/>
      <c r="K12994" s="28"/>
      <c r="L12994" s="28"/>
      <c r="M12994" s="28"/>
      <c r="N12994" s="28"/>
      <c r="O12994" s="28"/>
      <c r="P12994" s="28"/>
      <c r="Q12994" s="28"/>
      <c r="R12994" s="28"/>
    </row>
    <row r="12995" spans="2:18">
      <c r="B12995" s="28"/>
      <c r="C12995" s="28"/>
      <c r="D12995" s="28"/>
      <c r="E12995" s="28"/>
      <c r="F12995" s="28"/>
      <c r="G12995" s="28"/>
      <c r="H12995" s="28"/>
      <c r="I12995" s="28"/>
      <c r="J12995" s="28"/>
      <c r="K12995" s="28"/>
      <c r="L12995" s="28"/>
      <c r="M12995" s="28"/>
      <c r="N12995" s="28"/>
      <c r="O12995" s="28"/>
      <c r="P12995" s="28"/>
      <c r="Q12995" s="28"/>
      <c r="R12995" s="28"/>
    </row>
    <row r="12996" spans="2:18">
      <c r="B12996" s="28"/>
      <c r="C12996" s="28"/>
      <c r="D12996" s="28"/>
      <c r="E12996" s="28"/>
      <c r="F12996" s="28"/>
      <c r="G12996" s="28"/>
      <c r="H12996" s="28"/>
      <c r="I12996" s="28"/>
      <c r="J12996" s="28"/>
      <c r="K12996" s="28"/>
      <c r="L12996" s="28"/>
      <c r="M12996" s="28"/>
      <c r="N12996" s="28"/>
      <c r="O12996" s="28"/>
      <c r="P12996" s="28"/>
      <c r="Q12996" s="28"/>
      <c r="R12996" s="28"/>
    </row>
    <row r="12997" spans="2:18">
      <c r="B12997" s="28"/>
      <c r="C12997" s="28"/>
      <c r="D12997" s="28"/>
      <c r="E12997" s="28"/>
      <c r="F12997" s="28"/>
      <c r="G12997" s="28"/>
      <c r="H12997" s="28"/>
      <c r="I12997" s="28"/>
      <c r="J12997" s="28"/>
      <c r="K12997" s="28"/>
      <c r="L12997" s="28"/>
      <c r="M12997" s="28"/>
      <c r="N12997" s="28"/>
      <c r="O12997" s="28"/>
      <c r="P12997" s="28"/>
      <c r="Q12997" s="28"/>
      <c r="R12997" s="28"/>
    </row>
    <row r="12998" spans="2:18">
      <c r="B12998" s="28"/>
      <c r="C12998" s="28"/>
      <c r="D12998" s="28"/>
      <c r="E12998" s="28"/>
      <c r="F12998" s="28"/>
      <c r="G12998" s="28"/>
      <c r="H12998" s="28"/>
      <c r="I12998" s="28"/>
      <c r="J12998" s="28"/>
      <c r="K12998" s="28"/>
      <c r="L12998" s="28"/>
      <c r="M12998" s="28"/>
      <c r="N12998" s="28"/>
      <c r="O12998" s="28"/>
      <c r="P12998" s="28"/>
      <c r="Q12998" s="28"/>
      <c r="R12998" s="28"/>
    </row>
    <row r="12999" spans="2:18">
      <c r="B12999" s="28"/>
      <c r="C12999" s="28"/>
      <c r="D12999" s="28"/>
      <c r="E12999" s="28"/>
      <c r="F12999" s="28"/>
      <c r="G12999" s="28"/>
      <c r="H12999" s="28"/>
      <c r="I12999" s="28"/>
      <c r="J12999" s="28"/>
      <c r="K12999" s="28"/>
      <c r="L12999" s="28"/>
      <c r="M12999" s="28"/>
      <c r="N12999" s="28"/>
      <c r="O12999" s="28"/>
      <c r="P12999" s="28"/>
      <c r="Q12999" s="28"/>
      <c r="R12999" s="28"/>
    </row>
    <row r="13000" spans="2:18">
      <c r="B13000" s="28"/>
      <c r="C13000" s="28"/>
      <c r="D13000" s="28"/>
      <c r="E13000" s="28"/>
      <c r="F13000" s="28"/>
      <c r="G13000" s="28"/>
      <c r="H13000" s="28"/>
      <c r="I13000" s="28"/>
      <c r="J13000" s="28"/>
      <c r="K13000" s="28"/>
      <c r="L13000" s="28"/>
      <c r="M13000" s="28"/>
      <c r="N13000" s="28"/>
      <c r="O13000" s="28"/>
      <c r="P13000" s="28"/>
      <c r="Q13000" s="28"/>
      <c r="R13000" s="28"/>
    </row>
    <row r="13001" spans="2:18">
      <c r="B13001" s="28"/>
      <c r="C13001" s="28"/>
      <c r="D13001" s="28"/>
      <c r="E13001" s="28"/>
      <c r="F13001" s="28"/>
      <c r="G13001" s="28"/>
      <c r="H13001" s="28"/>
      <c r="I13001" s="28"/>
      <c r="J13001" s="28"/>
      <c r="K13001" s="28"/>
      <c r="L13001" s="28"/>
      <c r="M13001" s="28"/>
      <c r="N13001" s="28"/>
      <c r="O13001" s="28"/>
      <c r="P13001" s="28"/>
      <c r="Q13001" s="28"/>
      <c r="R13001" s="28"/>
    </row>
    <row r="13002" spans="2:18">
      <c r="B13002" s="28"/>
      <c r="C13002" s="28"/>
      <c r="D13002" s="28"/>
      <c r="E13002" s="28"/>
      <c r="F13002" s="28"/>
      <c r="G13002" s="28"/>
      <c r="H13002" s="28"/>
      <c r="I13002" s="28"/>
      <c r="J13002" s="28"/>
      <c r="K13002" s="28"/>
      <c r="L13002" s="28"/>
      <c r="M13002" s="28"/>
      <c r="N13002" s="28"/>
      <c r="O13002" s="28"/>
      <c r="P13002" s="28"/>
      <c r="Q13002" s="28"/>
      <c r="R13002" s="28"/>
    </row>
    <row r="13003" spans="2:18">
      <c r="B13003" s="28"/>
      <c r="C13003" s="28"/>
      <c r="D13003" s="28"/>
      <c r="E13003" s="28"/>
      <c r="F13003" s="28"/>
      <c r="G13003" s="28"/>
      <c r="H13003" s="28"/>
      <c r="I13003" s="28"/>
      <c r="J13003" s="28"/>
      <c r="K13003" s="28"/>
      <c r="L13003" s="28"/>
      <c r="M13003" s="28"/>
      <c r="N13003" s="28"/>
      <c r="O13003" s="28"/>
      <c r="P13003" s="28"/>
      <c r="Q13003" s="28"/>
      <c r="R13003" s="28"/>
    </row>
    <row r="13004" spans="2:18">
      <c r="B13004" s="28"/>
      <c r="C13004" s="28"/>
      <c r="D13004" s="28"/>
      <c r="E13004" s="28"/>
      <c r="F13004" s="28"/>
      <c r="G13004" s="28"/>
      <c r="H13004" s="28"/>
      <c r="I13004" s="28"/>
      <c r="J13004" s="28"/>
      <c r="K13004" s="28"/>
      <c r="L13004" s="28"/>
      <c r="M13004" s="28"/>
      <c r="N13004" s="28"/>
      <c r="O13004" s="28"/>
      <c r="P13004" s="28"/>
      <c r="Q13004" s="28"/>
      <c r="R13004" s="28"/>
    </row>
    <row r="13005" spans="2:18">
      <c r="B13005" s="28"/>
      <c r="C13005" s="28"/>
      <c r="D13005" s="28"/>
      <c r="E13005" s="28"/>
      <c r="F13005" s="28"/>
      <c r="G13005" s="28"/>
      <c r="H13005" s="28"/>
      <c r="I13005" s="28"/>
      <c r="J13005" s="28"/>
      <c r="K13005" s="28"/>
      <c r="L13005" s="28"/>
      <c r="M13005" s="28"/>
      <c r="N13005" s="28"/>
      <c r="O13005" s="28"/>
      <c r="P13005" s="28"/>
      <c r="Q13005" s="28"/>
      <c r="R13005" s="28"/>
    </row>
    <row r="13006" spans="2:18">
      <c r="B13006" s="28"/>
      <c r="C13006" s="28"/>
      <c r="D13006" s="28"/>
      <c r="E13006" s="28"/>
      <c r="F13006" s="28"/>
      <c r="G13006" s="28"/>
      <c r="H13006" s="28"/>
      <c r="I13006" s="28"/>
      <c r="J13006" s="28"/>
      <c r="K13006" s="28"/>
      <c r="L13006" s="28"/>
      <c r="M13006" s="28"/>
      <c r="N13006" s="28"/>
      <c r="O13006" s="28"/>
      <c r="P13006" s="28"/>
      <c r="Q13006" s="28"/>
      <c r="R13006" s="28"/>
    </row>
    <row r="13007" spans="2:18">
      <c r="B13007" s="28"/>
      <c r="C13007" s="28"/>
      <c r="D13007" s="28"/>
      <c r="E13007" s="28"/>
      <c r="F13007" s="28"/>
      <c r="G13007" s="28"/>
      <c r="H13007" s="28"/>
      <c r="I13007" s="28"/>
      <c r="J13007" s="28"/>
      <c r="K13007" s="28"/>
      <c r="L13007" s="28"/>
      <c r="M13007" s="28"/>
      <c r="N13007" s="28"/>
      <c r="O13007" s="28"/>
      <c r="P13007" s="28"/>
      <c r="Q13007" s="28"/>
      <c r="R13007" s="28"/>
    </row>
    <row r="13008" spans="2:18">
      <c r="B13008" s="28"/>
      <c r="C13008" s="28"/>
      <c r="D13008" s="28"/>
      <c r="E13008" s="28"/>
      <c r="F13008" s="28"/>
      <c r="G13008" s="28"/>
      <c r="H13008" s="28"/>
      <c r="I13008" s="28"/>
      <c r="J13008" s="28"/>
      <c r="K13008" s="28"/>
      <c r="L13008" s="28"/>
      <c r="M13008" s="28"/>
      <c r="N13008" s="28"/>
      <c r="O13008" s="28"/>
      <c r="P13008" s="28"/>
      <c r="Q13008" s="28"/>
      <c r="R13008" s="28"/>
    </row>
    <row r="13009" spans="2:18">
      <c r="B13009" s="28"/>
      <c r="C13009" s="28"/>
      <c r="D13009" s="28"/>
      <c r="E13009" s="28"/>
      <c r="F13009" s="28"/>
      <c r="G13009" s="28"/>
      <c r="H13009" s="28"/>
      <c r="I13009" s="28"/>
      <c r="J13009" s="28"/>
      <c r="K13009" s="28"/>
      <c r="L13009" s="28"/>
      <c r="M13009" s="28"/>
      <c r="N13009" s="28"/>
      <c r="O13009" s="28"/>
      <c r="P13009" s="28"/>
      <c r="Q13009" s="28"/>
      <c r="R13009" s="28"/>
    </row>
    <row r="13010" spans="2:18">
      <c r="B13010" s="28"/>
      <c r="C13010" s="28"/>
      <c r="D13010" s="28"/>
      <c r="E13010" s="28"/>
      <c r="F13010" s="28"/>
      <c r="G13010" s="28"/>
      <c r="H13010" s="28"/>
      <c r="I13010" s="28"/>
      <c r="J13010" s="28"/>
      <c r="K13010" s="28"/>
      <c r="L13010" s="28"/>
      <c r="M13010" s="28"/>
      <c r="N13010" s="28"/>
      <c r="O13010" s="28"/>
      <c r="P13010" s="28"/>
      <c r="Q13010" s="28"/>
      <c r="R13010" s="28"/>
    </row>
    <row r="13011" spans="2:18">
      <c r="B13011" s="28"/>
      <c r="C13011" s="28"/>
      <c r="D13011" s="28"/>
      <c r="E13011" s="28"/>
      <c r="F13011" s="28"/>
      <c r="G13011" s="28"/>
      <c r="H13011" s="28"/>
      <c r="I13011" s="28"/>
      <c r="J13011" s="28"/>
      <c r="K13011" s="28"/>
      <c r="L13011" s="28"/>
      <c r="M13011" s="28"/>
      <c r="N13011" s="28"/>
      <c r="O13011" s="28"/>
      <c r="P13011" s="28"/>
      <c r="Q13011" s="28"/>
      <c r="R13011" s="28"/>
    </row>
    <row r="13012" spans="2:18">
      <c r="B13012" s="28"/>
      <c r="C13012" s="28"/>
      <c r="D13012" s="28"/>
      <c r="E13012" s="28"/>
      <c r="F13012" s="28"/>
      <c r="G13012" s="28"/>
      <c r="H13012" s="28"/>
      <c r="I13012" s="28"/>
      <c r="J13012" s="28"/>
      <c r="K13012" s="28"/>
      <c r="L13012" s="28"/>
      <c r="M13012" s="28"/>
      <c r="N13012" s="28"/>
      <c r="O13012" s="28"/>
      <c r="P13012" s="28"/>
      <c r="Q13012" s="28"/>
      <c r="R13012" s="28"/>
    </row>
    <row r="13013" spans="2:18">
      <c r="B13013" s="28"/>
      <c r="C13013" s="28"/>
      <c r="D13013" s="28"/>
      <c r="E13013" s="28"/>
      <c r="F13013" s="28"/>
      <c r="G13013" s="28"/>
      <c r="H13013" s="28"/>
      <c r="I13013" s="28"/>
      <c r="J13013" s="28"/>
      <c r="K13013" s="28"/>
      <c r="L13013" s="28"/>
      <c r="M13013" s="28"/>
      <c r="N13013" s="28"/>
      <c r="O13013" s="28"/>
      <c r="P13013" s="28"/>
      <c r="Q13013" s="28"/>
      <c r="R13013" s="28"/>
    </row>
    <row r="13014" spans="2:18">
      <c r="B13014" s="28"/>
      <c r="C13014" s="28"/>
      <c r="D13014" s="28"/>
      <c r="E13014" s="28"/>
      <c r="F13014" s="28"/>
      <c r="G13014" s="28"/>
      <c r="H13014" s="28"/>
      <c r="I13014" s="28"/>
      <c r="J13014" s="28"/>
      <c r="K13014" s="28"/>
      <c r="L13014" s="28"/>
      <c r="M13014" s="28"/>
      <c r="N13014" s="28"/>
      <c r="O13014" s="28"/>
      <c r="P13014" s="28"/>
      <c r="Q13014" s="28"/>
      <c r="R13014" s="28"/>
    </row>
    <row r="13015" spans="2:18">
      <c r="B13015" s="28"/>
      <c r="C13015" s="28"/>
      <c r="D13015" s="28"/>
      <c r="E13015" s="28"/>
      <c r="F13015" s="28"/>
      <c r="G13015" s="28"/>
      <c r="H13015" s="28"/>
      <c r="I13015" s="28"/>
      <c r="J13015" s="28"/>
      <c r="K13015" s="28"/>
      <c r="L13015" s="28"/>
      <c r="M13015" s="28"/>
      <c r="N13015" s="28"/>
      <c r="O13015" s="28"/>
      <c r="P13015" s="28"/>
      <c r="Q13015" s="28"/>
      <c r="R13015" s="28"/>
    </row>
    <row r="13016" spans="2:18">
      <c r="B13016" s="28"/>
      <c r="C13016" s="28"/>
      <c r="D13016" s="28"/>
      <c r="E13016" s="28"/>
      <c r="F13016" s="28"/>
      <c r="G13016" s="28"/>
      <c r="H13016" s="28"/>
      <c r="I13016" s="28"/>
      <c r="J13016" s="28"/>
      <c r="K13016" s="28"/>
      <c r="L13016" s="28"/>
      <c r="M13016" s="28"/>
      <c r="N13016" s="28"/>
      <c r="O13016" s="28"/>
      <c r="P13016" s="28"/>
      <c r="Q13016" s="28"/>
      <c r="R13016" s="28"/>
    </row>
    <row r="13017" spans="2:18">
      <c r="B13017" s="28"/>
      <c r="C13017" s="28"/>
      <c r="D13017" s="28"/>
      <c r="E13017" s="28"/>
      <c r="F13017" s="28"/>
      <c r="G13017" s="28"/>
      <c r="H13017" s="28"/>
      <c r="I13017" s="28"/>
      <c r="J13017" s="28"/>
      <c r="K13017" s="28"/>
      <c r="L13017" s="28"/>
      <c r="M13017" s="28"/>
      <c r="N13017" s="28"/>
      <c r="O13017" s="28"/>
      <c r="P13017" s="28"/>
      <c r="Q13017" s="28"/>
      <c r="R13017" s="28"/>
    </row>
    <row r="13018" spans="2:18">
      <c r="B13018" s="28"/>
      <c r="C13018" s="28"/>
      <c r="D13018" s="28"/>
      <c r="E13018" s="28"/>
      <c r="F13018" s="28"/>
      <c r="G13018" s="28"/>
      <c r="H13018" s="28"/>
      <c r="I13018" s="28"/>
      <c r="J13018" s="28"/>
      <c r="K13018" s="28"/>
      <c r="L13018" s="28"/>
      <c r="M13018" s="28"/>
      <c r="N13018" s="28"/>
      <c r="O13018" s="28"/>
      <c r="P13018" s="28"/>
      <c r="Q13018" s="28"/>
      <c r="R13018" s="28"/>
    </row>
    <row r="13019" spans="2:18">
      <c r="B13019" s="28"/>
      <c r="C13019" s="28"/>
      <c r="D13019" s="28"/>
      <c r="E13019" s="28"/>
      <c r="F13019" s="28"/>
      <c r="G13019" s="28"/>
      <c r="H13019" s="28"/>
      <c r="I13019" s="28"/>
      <c r="J13019" s="28"/>
      <c r="K13019" s="28"/>
      <c r="L13019" s="28"/>
      <c r="M13019" s="28"/>
      <c r="N13019" s="28"/>
      <c r="O13019" s="28"/>
      <c r="P13019" s="28"/>
      <c r="Q13019" s="28"/>
      <c r="R13019" s="28"/>
    </row>
    <row r="13020" spans="2:18">
      <c r="B13020" s="28"/>
      <c r="C13020" s="28"/>
      <c r="D13020" s="28"/>
      <c r="E13020" s="28"/>
      <c r="F13020" s="28"/>
      <c r="G13020" s="28"/>
      <c r="H13020" s="28"/>
      <c r="I13020" s="28"/>
      <c r="J13020" s="28"/>
      <c r="K13020" s="28"/>
      <c r="L13020" s="28"/>
      <c r="M13020" s="28"/>
      <c r="N13020" s="28"/>
      <c r="O13020" s="28"/>
      <c r="P13020" s="28"/>
      <c r="Q13020" s="28"/>
      <c r="R13020" s="28"/>
    </row>
    <row r="13021" spans="2:18">
      <c r="B13021" s="28"/>
      <c r="C13021" s="28"/>
      <c r="D13021" s="28"/>
      <c r="E13021" s="28"/>
      <c r="F13021" s="28"/>
      <c r="G13021" s="28"/>
      <c r="H13021" s="28"/>
      <c r="I13021" s="28"/>
      <c r="J13021" s="28"/>
      <c r="K13021" s="28"/>
      <c r="L13021" s="28"/>
      <c r="M13021" s="28"/>
      <c r="N13021" s="28"/>
      <c r="O13021" s="28"/>
      <c r="P13021" s="28"/>
      <c r="Q13021" s="28"/>
      <c r="R13021" s="28"/>
    </row>
    <row r="13022" spans="2:18">
      <c r="B13022" s="28"/>
      <c r="C13022" s="28"/>
      <c r="D13022" s="28"/>
      <c r="E13022" s="28"/>
      <c r="F13022" s="28"/>
      <c r="G13022" s="28"/>
      <c r="H13022" s="28"/>
      <c r="I13022" s="28"/>
      <c r="J13022" s="28"/>
      <c r="K13022" s="28"/>
      <c r="L13022" s="28"/>
      <c r="M13022" s="28"/>
      <c r="N13022" s="28"/>
      <c r="O13022" s="28"/>
      <c r="P13022" s="28"/>
      <c r="Q13022" s="28"/>
      <c r="R13022" s="28"/>
    </row>
    <row r="13023" spans="2:18">
      <c r="B13023" s="28"/>
      <c r="C13023" s="28"/>
      <c r="D13023" s="28"/>
      <c r="E13023" s="28"/>
      <c r="F13023" s="28"/>
      <c r="G13023" s="28"/>
      <c r="H13023" s="28"/>
      <c r="I13023" s="28"/>
      <c r="J13023" s="28"/>
      <c r="K13023" s="28"/>
      <c r="L13023" s="28"/>
      <c r="M13023" s="28"/>
      <c r="N13023" s="28"/>
      <c r="O13023" s="28"/>
      <c r="P13023" s="28"/>
      <c r="Q13023" s="28"/>
      <c r="R13023" s="28"/>
    </row>
    <row r="13024" spans="2:18">
      <c r="B13024" s="28"/>
      <c r="C13024" s="28"/>
      <c r="D13024" s="28"/>
      <c r="E13024" s="28"/>
      <c r="F13024" s="28"/>
      <c r="G13024" s="28"/>
      <c r="H13024" s="28"/>
      <c r="I13024" s="28"/>
      <c r="J13024" s="28"/>
      <c r="K13024" s="28"/>
      <c r="L13024" s="28"/>
      <c r="M13024" s="28"/>
      <c r="N13024" s="28"/>
      <c r="O13024" s="28"/>
      <c r="P13024" s="28"/>
      <c r="Q13024" s="28"/>
      <c r="R13024" s="28"/>
    </row>
    <row r="13025" spans="2:18">
      <c r="B13025" s="28"/>
      <c r="C13025" s="28"/>
      <c r="D13025" s="28"/>
      <c r="E13025" s="28"/>
      <c r="F13025" s="28"/>
      <c r="G13025" s="28"/>
      <c r="H13025" s="28"/>
      <c r="I13025" s="28"/>
      <c r="J13025" s="28"/>
      <c r="K13025" s="28"/>
      <c r="L13025" s="28"/>
      <c r="M13025" s="28"/>
      <c r="N13025" s="28"/>
      <c r="O13025" s="28"/>
      <c r="P13025" s="28"/>
      <c r="Q13025" s="28"/>
      <c r="R13025" s="28"/>
    </row>
    <row r="13026" spans="2:18">
      <c r="B13026" s="28"/>
      <c r="C13026" s="28"/>
      <c r="D13026" s="28"/>
      <c r="E13026" s="28"/>
      <c r="F13026" s="28"/>
      <c r="G13026" s="28"/>
      <c r="H13026" s="28"/>
      <c r="I13026" s="28"/>
      <c r="J13026" s="28"/>
      <c r="K13026" s="28"/>
      <c r="L13026" s="28"/>
      <c r="M13026" s="28"/>
      <c r="N13026" s="28"/>
      <c r="O13026" s="28"/>
      <c r="P13026" s="28"/>
      <c r="Q13026" s="28"/>
      <c r="R13026" s="28"/>
    </row>
    <row r="13027" spans="2:18">
      <c r="B13027" s="28"/>
      <c r="C13027" s="28"/>
      <c r="D13027" s="28"/>
      <c r="E13027" s="28"/>
      <c r="F13027" s="28"/>
      <c r="G13027" s="28"/>
      <c r="H13027" s="28"/>
      <c r="I13027" s="28"/>
      <c r="J13027" s="28"/>
      <c r="K13027" s="28"/>
      <c r="L13027" s="28"/>
      <c r="M13027" s="28"/>
      <c r="N13027" s="28"/>
      <c r="O13027" s="28"/>
      <c r="P13027" s="28"/>
      <c r="Q13027" s="28"/>
      <c r="R13027" s="28"/>
    </row>
    <row r="13028" spans="2:18">
      <c r="B13028" s="28"/>
      <c r="C13028" s="28"/>
      <c r="D13028" s="28"/>
      <c r="E13028" s="28"/>
      <c r="F13028" s="28"/>
      <c r="G13028" s="28"/>
      <c r="H13028" s="28"/>
      <c r="I13028" s="28"/>
      <c r="J13028" s="28"/>
      <c r="K13028" s="28"/>
      <c r="L13028" s="28"/>
      <c r="M13028" s="28"/>
      <c r="N13028" s="28"/>
      <c r="O13028" s="28"/>
      <c r="P13028" s="28"/>
      <c r="Q13028" s="28"/>
      <c r="R13028" s="28"/>
    </row>
    <row r="13029" spans="2:18">
      <c r="B13029" s="28"/>
      <c r="C13029" s="28"/>
      <c r="D13029" s="28"/>
      <c r="E13029" s="28"/>
      <c r="F13029" s="28"/>
      <c r="G13029" s="28"/>
      <c r="H13029" s="28"/>
      <c r="I13029" s="28"/>
      <c r="J13029" s="28"/>
      <c r="K13029" s="28"/>
      <c r="L13029" s="28"/>
      <c r="M13029" s="28"/>
      <c r="N13029" s="28"/>
      <c r="O13029" s="28"/>
      <c r="P13029" s="28"/>
      <c r="Q13029" s="28"/>
      <c r="R13029" s="28"/>
    </row>
    <row r="13030" spans="2:18">
      <c r="B13030" s="28"/>
      <c r="C13030" s="28"/>
      <c r="D13030" s="28"/>
      <c r="E13030" s="28"/>
      <c r="F13030" s="28"/>
      <c r="G13030" s="28"/>
      <c r="H13030" s="28"/>
      <c r="I13030" s="28"/>
      <c r="J13030" s="28"/>
      <c r="K13030" s="28"/>
      <c r="L13030" s="28"/>
      <c r="M13030" s="28"/>
      <c r="N13030" s="28"/>
      <c r="O13030" s="28"/>
      <c r="P13030" s="28"/>
      <c r="Q13030" s="28"/>
      <c r="R13030" s="28"/>
    </row>
    <row r="13031" spans="2:18">
      <c r="B13031" s="28"/>
      <c r="C13031" s="28"/>
      <c r="D13031" s="28"/>
      <c r="E13031" s="28"/>
      <c r="F13031" s="28"/>
      <c r="G13031" s="28"/>
      <c r="H13031" s="28"/>
      <c r="I13031" s="28"/>
      <c r="J13031" s="28"/>
      <c r="K13031" s="28"/>
      <c r="L13031" s="28"/>
      <c r="M13031" s="28"/>
      <c r="N13031" s="28"/>
      <c r="O13031" s="28"/>
      <c r="P13031" s="28"/>
      <c r="Q13031" s="28"/>
      <c r="R13031" s="28"/>
    </row>
    <row r="13032" spans="2:18">
      <c r="B13032" s="28"/>
      <c r="C13032" s="28"/>
      <c r="D13032" s="28"/>
      <c r="E13032" s="28"/>
      <c r="F13032" s="28"/>
      <c r="G13032" s="28"/>
      <c r="H13032" s="28"/>
      <c r="I13032" s="28"/>
      <c r="J13032" s="28"/>
      <c r="K13032" s="28"/>
      <c r="L13032" s="28"/>
      <c r="M13032" s="28"/>
      <c r="N13032" s="28"/>
      <c r="O13032" s="28"/>
      <c r="P13032" s="28"/>
      <c r="Q13032" s="28"/>
      <c r="R13032" s="28"/>
    </row>
    <row r="13033" spans="2:18">
      <c r="B13033" s="28"/>
      <c r="C13033" s="28"/>
      <c r="D13033" s="28"/>
      <c r="E13033" s="28"/>
      <c r="F13033" s="28"/>
      <c r="G13033" s="28"/>
      <c r="H13033" s="28"/>
      <c r="I13033" s="28"/>
      <c r="J13033" s="28"/>
      <c r="K13033" s="28"/>
      <c r="L13033" s="28"/>
      <c r="M13033" s="28"/>
      <c r="N13033" s="28"/>
      <c r="O13033" s="28"/>
      <c r="P13033" s="28"/>
      <c r="Q13033" s="28"/>
      <c r="R13033" s="28"/>
    </row>
    <row r="13034" spans="2:18">
      <c r="B13034" s="28"/>
      <c r="C13034" s="28"/>
      <c r="D13034" s="28"/>
      <c r="E13034" s="28"/>
      <c r="F13034" s="28"/>
      <c r="G13034" s="28"/>
      <c r="H13034" s="28"/>
      <c r="I13034" s="28"/>
      <c r="J13034" s="28"/>
      <c r="K13034" s="28"/>
      <c r="L13034" s="28"/>
      <c r="M13034" s="28"/>
      <c r="N13034" s="28"/>
      <c r="O13034" s="28"/>
      <c r="P13034" s="28"/>
      <c r="Q13034" s="28"/>
      <c r="R13034" s="28"/>
    </row>
    <row r="13035" spans="2:18">
      <c r="B13035" s="28"/>
      <c r="C13035" s="28"/>
      <c r="D13035" s="28"/>
      <c r="E13035" s="28"/>
      <c r="F13035" s="28"/>
      <c r="G13035" s="28"/>
      <c r="H13035" s="28"/>
      <c r="I13035" s="28"/>
      <c r="J13035" s="28"/>
      <c r="K13035" s="28"/>
      <c r="L13035" s="28"/>
      <c r="M13035" s="28"/>
      <c r="N13035" s="28"/>
      <c r="O13035" s="28"/>
      <c r="P13035" s="28"/>
      <c r="Q13035" s="28"/>
      <c r="R13035" s="28"/>
    </row>
    <row r="13036" spans="2:18">
      <c r="B13036" s="28"/>
      <c r="C13036" s="28"/>
      <c r="D13036" s="28"/>
      <c r="E13036" s="28"/>
      <c r="F13036" s="28"/>
      <c r="G13036" s="28"/>
      <c r="H13036" s="28"/>
      <c r="I13036" s="28"/>
      <c r="J13036" s="28"/>
      <c r="K13036" s="28"/>
      <c r="L13036" s="28"/>
      <c r="M13036" s="28"/>
      <c r="N13036" s="28"/>
      <c r="O13036" s="28"/>
      <c r="P13036" s="28"/>
      <c r="Q13036" s="28"/>
      <c r="R13036" s="28"/>
    </row>
    <row r="13037" spans="2:18">
      <c r="B13037" s="28"/>
      <c r="C13037" s="28"/>
      <c r="D13037" s="28"/>
      <c r="E13037" s="28"/>
      <c r="F13037" s="28"/>
      <c r="G13037" s="28"/>
      <c r="H13037" s="28"/>
      <c r="I13037" s="28"/>
      <c r="J13037" s="28"/>
      <c r="K13037" s="28"/>
      <c r="L13037" s="28"/>
      <c r="M13037" s="28"/>
      <c r="N13037" s="28"/>
      <c r="O13037" s="28"/>
      <c r="P13037" s="28"/>
      <c r="Q13037" s="28"/>
      <c r="R13037" s="28"/>
    </row>
    <row r="13038" spans="2:18">
      <c r="B13038" s="28"/>
      <c r="C13038" s="28"/>
      <c r="D13038" s="28"/>
      <c r="E13038" s="28"/>
      <c r="F13038" s="28"/>
      <c r="G13038" s="28"/>
      <c r="H13038" s="28"/>
      <c r="I13038" s="28"/>
      <c r="J13038" s="28"/>
      <c r="K13038" s="28"/>
      <c r="L13038" s="28"/>
      <c r="M13038" s="28"/>
      <c r="N13038" s="28"/>
      <c r="O13038" s="28"/>
      <c r="P13038" s="28"/>
      <c r="Q13038" s="28"/>
      <c r="R13038" s="28"/>
    </row>
    <row r="13039" spans="2:18">
      <c r="B13039" s="28"/>
      <c r="C13039" s="28"/>
      <c r="D13039" s="28"/>
      <c r="E13039" s="28"/>
      <c r="F13039" s="28"/>
      <c r="G13039" s="28"/>
      <c r="H13039" s="28"/>
      <c r="I13039" s="28"/>
      <c r="J13039" s="28"/>
      <c r="K13039" s="28"/>
      <c r="L13039" s="28"/>
      <c r="M13039" s="28"/>
      <c r="N13039" s="28"/>
      <c r="O13039" s="28"/>
      <c r="P13039" s="28"/>
      <c r="Q13039" s="28"/>
      <c r="R13039" s="28"/>
    </row>
    <row r="13040" spans="2:18">
      <c r="B13040" s="28"/>
      <c r="C13040" s="28"/>
      <c r="D13040" s="28"/>
      <c r="E13040" s="28"/>
      <c r="F13040" s="28"/>
      <c r="G13040" s="28"/>
      <c r="H13040" s="28"/>
      <c r="I13040" s="28"/>
      <c r="J13040" s="28"/>
      <c r="K13040" s="28"/>
      <c r="L13040" s="28"/>
      <c r="M13040" s="28"/>
      <c r="N13040" s="28"/>
      <c r="O13040" s="28"/>
      <c r="P13040" s="28"/>
      <c r="Q13040" s="28"/>
      <c r="R13040" s="28"/>
    </row>
    <row r="13041" spans="2:18">
      <c r="B13041" s="28"/>
      <c r="C13041" s="28"/>
      <c r="D13041" s="28"/>
      <c r="E13041" s="28"/>
      <c r="F13041" s="28"/>
      <c r="G13041" s="28"/>
      <c r="H13041" s="28"/>
      <c r="I13041" s="28"/>
      <c r="J13041" s="28"/>
      <c r="K13041" s="28"/>
      <c r="L13041" s="28"/>
      <c r="M13041" s="28"/>
      <c r="N13041" s="28"/>
      <c r="O13041" s="28"/>
      <c r="P13041" s="28"/>
      <c r="Q13041" s="28"/>
      <c r="R13041" s="28"/>
    </row>
    <row r="13042" spans="2:18">
      <c r="B13042" s="28"/>
      <c r="C13042" s="28"/>
      <c r="D13042" s="28"/>
      <c r="E13042" s="28"/>
      <c r="F13042" s="28"/>
      <c r="G13042" s="28"/>
      <c r="H13042" s="28"/>
      <c r="I13042" s="28"/>
      <c r="J13042" s="28"/>
      <c r="K13042" s="28"/>
      <c r="L13042" s="28"/>
      <c r="M13042" s="28"/>
      <c r="N13042" s="28"/>
      <c r="O13042" s="28"/>
      <c r="P13042" s="28"/>
      <c r="Q13042" s="28"/>
      <c r="R13042" s="28"/>
    </row>
    <row r="13043" spans="2:18">
      <c r="B13043" s="28"/>
      <c r="C13043" s="28"/>
      <c r="D13043" s="28"/>
      <c r="E13043" s="28"/>
      <c r="F13043" s="28"/>
      <c r="G13043" s="28"/>
      <c r="H13043" s="28"/>
      <c r="I13043" s="28"/>
      <c r="J13043" s="28"/>
      <c r="K13043" s="28"/>
      <c r="L13043" s="28"/>
      <c r="M13043" s="28"/>
      <c r="N13043" s="28"/>
      <c r="O13043" s="28"/>
      <c r="P13043" s="28"/>
      <c r="Q13043" s="28"/>
      <c r="R13043" s="28"/>
    </row>
    <row r="13044" spans="2:18">
      <c r="B13044" s="28"/>
      <c r="C13044" s="28"/>
      <c r="D13044" s="28"/>
      <c r="E13044" s="28"/>
      <c r="F13044" s="28"/>
      <c r="G13044" s="28"/>
      <c r="H13044" s="28"/>
      <c r="I13044" s="28"/>
      <c r="J13044" s="28"/>
      <c r="K13044" s="28"/>
      <c r="L13044" s="28"/>
      <c r="M13044" s="28"/>
      <c r="N13044" s="28"/>
      <c r="O13044" s="28"/>
      <c r="P13044" s="28"/>
      <c r="Q13044" s="28"/>
      <c r="R13044" s="28"/>
    </row>
    <row r="13045" spans="2:18">
      <c r="B13045" s="28"/>
      <c r="C13045" s="28"/>
      <c r="D13045" s="28"/>
      <c r="E13045" s="28"/>
      <c r="F13045" s="28"/>
      <c r="G13045" s="28"/>
      <c r="H13045" s="28"/>
      <c r="I13045" s="28"/>
      <c r="J13045" s="28"/>
      <c r="K13045" s="28"/>
      <c r="L13045" s="28"/>
      <c r="M13045" s="28"/>
      <c r="N13045" s="28"/>
      <c r="O13045" s="28"/>
      <c r="P13045" s="28"/>
      <c r="Q13045" s="28"/>
      <c r="R13045" s="28"/>
    </row>
    <row r="13046" spans="2:18">
      <c r="B13046" s="28"/>
      <c r="C13046" s="28"/>
      <c r="D13046" s="28"/>
      <c r="E13046" s="28"/>
      <c r="F13046" s="28"/>
      <c r="G13046" s="28"/>
      <c r="H13046" s="28"/>
      <c r="I13046" s="28"/>
      <c r="J13046" s="28"/>
      <c r="K13046" s="28"/>
      <c r="L13046" s="28"/>
      <c r="M13046" s="28"/>
      <c r="N13046" s="28"/>
      <c r="O13046" s="28"/>
      <c r="P13046" s="28"/>
      <c r="Q13046" s="28"/>
      <c r="R13046" s="28"/>
    </row>
    <row r="13047" spans="2:18">
      <c r="B13047" s="28"/>
      <c r="C13047" s="28"/>
      <c r="D13047" s="28"/>
      <c r="E13047" s="28"/>
      <c r="F13047" s="28"/>
      <c r="G13047" s="28"/>
      <c r="H13047" s="28"/>
      <c r="I13047" s="28"/>
      <c r="J13047" s="28"/>
      <c r="K13047" s="28"/>
      <c r="L13047" s="28"/>
      <c r="M13047" s="28"/>
      <c r="N13047" s="28"/>
      <c r="O13047" s="28"/>
      <c r="P13047" s="28"/>
      <c r="Q13047" s="28"/>
      <c r="R13047" s="28"/>
    </row>
    <row r="13048" spans="2:18">
      <c r="B13048" s="28"/>
      <c r="C13048" s="28"/>
      <c r="D13048" s="28"/>
      <c r="E13048" s="28"/>
      <c r="F13048" s="28"/>
      <c r="G13048" s="28"/>
      <c r="H13048" s="28"/>
      <c r="I13048" s="28"/>
      <c r="J13048" s="28"/>
      <c r="K13048" s="28"/>
      <c r="L13048" s="28"/>
      <c r="M13048" s="28"/>
      <c r="N13048" s="28"/>
      <c r="O13048" s="28"/>
      <c r="P13048" s="28"/>
      <c r="Q13048" s="28"/>
      <c r="R13048" s="28"/>
    </row>
    <row r="13049" spans="2:18">
      <c r="B13049" s="28"/>
      <c r="C13049" s="28"/>
      <c r="D13049" s="28"/>
      <c r="E13049" s="28"/>
      <c r="F13049" s="28"/>
      <c r="G13049" s="28"/>
      <c r="H13049" s="28"/>
      <c r="I13049" s="28"/>
      <c r="J13049" s="28"/>
      <c r="K13049" s="28"/>
      <c r="L13049" s="28"/>
      <c r="M13049" s="28"/>
      <c r="N13049" s="28"/>
      <c r="O13049" s="28"/>
      <c r="P13049" s="28"/>
      <c r="Q13049" s="28"/>
      <c r="R13049" s="28"/>
    </row>
    <row r="13050" spans="2:18">
      <c r="B13050" s="28"/>
      <c r="C13050" s="28"/>
      <c r="D13050" s="28"/>
      <c r="E13050" s="28"/>
      <c r="F13050" s="28"/>
      <c r="G13050" s="28"/>
      <c r="H13050" s="28"/>
      <c r="I13050" s="28"/>
      <c r="J13050" s="28"/>
      <c r="K13050" s="28"/>
      <c r="L13050" s="28"/>
      <c r="M13050" s="28"/>
      <c r="N13050" s="28"/>
      <c r="O13050" s="28"/>
      <c r="P13050" s="28"/>
      <c r="Q13050" s="28"/>
      <c r="R13050" s="28"/>
    </row>
    <row r="13051" spans="2:18">
      <c r="B13051" s="28"/>
      <c r="C13051" s="28"/>
      <c r="D13051" s="28"/>
      <c r="E13051" s="28"/>
      <c r="F13051" s="28"/>
      <c r="G13051" s="28"/>
      <c r="H13051" s="28"/>
      <c r="I13051" s="28"/>
      <c r="J13051" s="28"/>
      <c r="K13051" s="28"/>
      <c r="L13051" s="28"/>
      <c r="M13051" s="28"/>
      <c r="N13051" s="28"/>
      <c r="O13051" s="28"/>
      <c r="P13051" s="28"/>
      <c r="Q13051" s="28"/>
      <c r="R13051" s="28"/>
    </row>
    <row r="13052" spans="2:18">
      <c r="B13052" s="28"/>
      <c r="C13052" s="28"/>
      <c r="D13052" s="28"/>
      <c r="E13052" s="28"/>
      <c r="F13052" s="28"/>
      <c r="G13052" s="28"/>
      <c r="H13052" s="28"/>
      <c r="I13052" s="28"/>
      <c r="J13052" s="28"/>
      <c r="K13052" s="28"/>
      <c r="L13052" s="28"/>
      <c r="M13052" s="28"/>
      <c r="N13052" s="28"/>
      <c r="O13052" s="28"/>
      <c r="P13052" s="28"/>
      <c r="Q13052" s="28"/>
      <c r="R13052" s="28"/>
    </row>
    <row r="13053" spans="2:18">
      <c r="B13053" s="28"/>
      <c r="C13053" s="28"/>
      <c r="D13053" s="28"/>
      <c r="E13053" s="28"/>
      <c r="F13053" s="28"/>
      <c r="G13053" s="28"/>
      <c r="H13053" s="28"/>
      <c r="I13053" s="28"/>
      <c r="J13053" s="28"/>
      <c r="K13053" s="28"/>
      <c r="L13053" s="28"/>
      <c r="M13053" s="28"/>
      <c r="N13053" s="28"/>
      <c r="O13053" s="28"/>
      <c r="P13053" s="28"/>
      <c r="Q13053" s="28"/>
      <c r="R13053" s="28"/>
    </row>
    <row r="13054" spans="2:18">
      <c r="B13054" s="28"/>
      <c r="C13054" s="28"/>
      <c r="D13054" s="28"/>
      <c r="E13054" s="28"/>
      <c r="F13054" s="28"/>
      <c r="G13054" s="28"/>
      <c r="H13054" s="28"/>
      <c r="I13054" s="28"/>
      <c r="J13054" s="28"/>
      <c r="K13054" s="28"/>
      <c r="L13054" s="28"/>
      <c r="M13054" s="28"/>
      <c r="N13054" s="28"/>
      <c r="O13054" s="28"/>
      <c r="P13054" s="28"/>
      <c r="Q13054" s="28"/>
      <c r="R13054" s="28"/>
    </row>
    <row r="13055" spans="2:18">
      <c r="B13055" s="28"/>
      <c r="C13055" s="28"/>
      <c r="D13055" s="28"/>
      <c r="E13055" s="28"/>
      <c r="F13055" s="28"/>
      <c r="G13055" s="28"/>
      <c r="H13055" s="28"/>
      <c r="I13055" s="28"/>
      <c r="J13055" s="28"/>
      <c r="K13055" s="28"/>
      <c r="L13055" s="28"/>
      <c r="M13055" s="28"/>
      <c r="N13055" s="28"/>
      <c r="O13055" s="28"/>
      <c r="P13055" s="28"/>
      <c r="Q13055" s="28"/>
      <c r="R13055" s="28"/>
    </row>
    <row r="13056" spans="2:18">
      <c r="B13056" s="28"/>
      <c r="C13056" s="28"/>
      <c r="D13056" s="28"/>
      <c r="E13056" s="28"/>
      <c r="F13056" s="28"/>
      <c r="G13056" s="28"/>
      <c r="H13056" s="28"/>
      <c r="I13056" s="28"/>
      <c r="J13056" s="28"/>
      <c r="K13056" s="28"/>
      <c r="L13056" s="28"/>
      <c r="M13056" s="28"/>
      <c r="N13056" s="28"/>
      <c r="O13056" s="28"/>
      <c r="P13056" s="28"/>
      <c r="Q13056" s="28"/>
      <c r="R13056" s="28"/>
    </row>
    <row r="13057" spans="2:18">
      <c r="B13057" s="28"/>
      <c r="C13057" s="28"/>
      <c r="D13057" s="28"/>
      <c r="E13057" s="28"/>
      <c r="F13057" s="28"/>
      <c r="G13057" s="28"/>
      <c r="H13057" s="28"/>
      <c r="I13057" s="28"/>
      <c r="J13057" s="28"/>
      <c r="K13057" s="28"/>
      <c r="L13057" s="28"/>
      <c r="M13057" s="28"/>
      <c r="N13057" s="28"/>
      <c r="O13057" s="28"/>
      <c r="P13057" s="28"/>
      <c r="Q13057" s="28"/>
      <c r="R13057" s="28"/>
    </row>
    <row r="13058" spans="2:18">
      <c r="B13058" s="28"/>
      <c r="C13058" s="28"/>
      <c r="D13058" s="28"/>
      <c r="E13058" s="28"/>
      <c r="F13058" s="28"/>
      <c r="G13058" s="28"/>
      <c r="H13058" s="28"/>
      <c r="I13058" s="28"/>
      <c r="J13058" s="28"/>
      <c r="K13058" s="28"/>
      <c r="L13058" s="28"/>
      <c r="M13058" s="28"/>
      <c r="N13058" s="28"/>
      <c r="O13058" s="28"/>
      <c r="P13058" s="28"/>
      <c r="Q13058" s="28"/>
      <c r="R13058" s="28"/>
    </row>
    <row r="13059" spans="2:18">
      <c r="B13059" s="28"/>
      <c r="C13059" s="28"/>
      <c r="D13059" s="28"/>
      <c r="E13059" s="28"/>
      <c r="F13059" s="28"/>
      <c r="G13059" s="28"/>
      <c r="H13059" s="28"/>
      <c r="I13059" s="28"/>
      <c r="J13059" s="28"/>
      <c r="K13059" s="28"/>
      <c r="L13059" s="28"/>
      <c r="M13059" s="28"/>
      <c r="N13059" s="28"/>
      <c r="O13059" s="28"/>
      <c r="P13059" s="28"/>
      <c r="Q13059" s="28"/>
      <c r="R13059" s="28"/>
    </row>
    <row r="13060" spans="2:18">
      <c r="B13060" s="28"/>
      <c r="C13060" s="28"/>
      <c r="D13060" s="28"/>
      <c r="E13060" s="28"/>
      <c r="F13060" s="28"/>
      <c r="G13060" s="28"/>
      <c r="H13060" s="28"/>
      <c r="I13060" s="28"/>
      <c r="J13060" s="28"/>
      <c r="K13060" s="28"/>
      <c r="L13060" s="28"/>
      <c r="M13060" s="28"/>
      <c r="N13060" s="28"/>
      <c r="O13060" s="28"/>
      <c r="P13060" s="28"/>
      <c r="Q13060" s="28"/>
      <c r="R13060" s="28"/>
    </row>
    <row r="13061" spans="2:18">
      <c r="B13061" s="28"/>
      <c r="C13061" s="28"/>
      <c r="D13061" s="28"/>
      <c r="E13061" s="28"/>
      <c r="F13061" s="28"/>
      <c r="G13061" s="28"/>
      <c r="H13061" s="28"/>
      <c r="I13061" s="28"/>
      <c r="J13061" s="28"/>
      <c r="K13061" s="28"/>
      <c r="L13061" s="28"/>
      <c r="M13061" s="28"/>
      <c r="N13061" s="28"/>
      <c r="O13061" s="28"/>
      <c r="P13061" s="28"/>
      <c r="Q13061" s="28"/>
      <c r="R13061" s="28"/>
    </row>
    <row r="13062" spans="2:18">
      <c r="B13062" s="28"/>
      <c r="C13062" s="28"/>
      <c r="D13062" s="28"/>
      <c r="E13062" s="28"/>
      <c r="F13062" s="28"/>
      <c r="G13062" s="28"/>
      <c r="H13062" s="28"/>
      <c r="I13062" s="28"/>
      <c r="J13062" s="28"/>
      <c r="K13062" s="28"/>
      <c r="L13062" s="28"/>
      <c r="M13062" s="28"/>
      <c r="N13062" s="28"/>
      <c r="O13062" s="28"/>
      <c r="P13062" s="28"/>
      <c r="Q13062" s="28"/>
      <c r="R13062" s="28"/>
    </row>
    <row r="13063" spans="2:18">
      <c r="B13063" s="28"/>
      <c r="C13063" s="28"/>
      <c r="D13063" s="28"/>
      <c r="E13063" s="28"/>
      <c r="F13063" s="28"/>
      <c r="G13063" s="28"/>
      <c r="H13063" s="28"/>
      <c r="I13063" s="28"/>
      <c r="J13063" s="28"/>
      <c r="K13063" s="28"/>
      <c r="L13063" s="28"/>
      <c r="M13063" s="28"/>
      <c r="N13063" s="28"/>
      <c r="O13063" s="28"/>
      <c r="P13063" s="28"/>
      <c r="Q13063" s="28"/>
      <c r="R13063" s="28"/>
    </row>
    <row r="13064" spans="2:18">
      <c r="B13064" s="28"/>
      <c r="C13064" s="28"/>
      <c r="D13064" s="28"/>
      <c r="E13064" s="28"/>
      <c r="F13064" s="28"/>
      <c r="G13064" s="28"/>
      <c r="H13064" s="28"/>
      <c r="I13064" s="28"/>
      <c r="J13064" s="28"/>
      <c r="K13064" s="28"/>
      <c r="L13064" s="28"/>
      <c r="M13064" s="28"/>
      <c r="N13064" s="28"/>
      <c r="O13064" s="28"/>
      <c r="P13064" s="28"/>
      <c r="Q13064" s="28"/>
      <c r="R13064" s="28"/>
    </row>
    <row r="13065" spans="2:18">
      <c r="B13065" s="28"/>
      <c r="C13065" s="28"/>
      <c r="D13065" s="28"/>
      <c r="E13065" s="28"/>
      <c r="F13065" s="28"/>
      <c r="G13065" s="28"/>
      <c r="H13065" s="28"/>
      <c r="I13065" s="28"/>
      <c r="J13065" s="28"/>
      <c r="K13065" s="28"/>
      <c r="L13065" s="28"/>
      <c r="M13065" s="28"/>
      <c r="N13065" s="28"/>
      <c r="O13065" s="28"/>
      <c r="P13065" s="28"/>
      <c r="Q13065" s="28"/>
      <c r="R13065" s="28"/>
    </row>
    <row r="13066" spans="2:18">
      <c r="B13066" s="28"/>
      <c r="C13066" s="28"/>
      <c r="D13066" s="28"/>
      <c r="E13066" s="28"/>
      <c r="F13066" s="28"/>
      <c r="G13066" s="28"/>
      <c r="H13066" s="28"/>
      <c r="I13066" s="28"/>
      <c r="J13066" s="28"/>
      <c r="K13066" s="28"/>
      <c r="L13066" s="28"/>
      <c r="M13066" s="28"/>
      <c r="N13066" s="28"/>
      <c r="O13066" s="28"/>
      <c r="P13066" s="28"/>
      <c r="Q13066" s="28"/>
      <c r="R13066" s="28"/>
    </row>
    <row r="13067" spans="2:18">
      <c r="B13067" s="28"/>
      <c r="C13067" s="28"/>
      <c r="D13067" s="28"/>
      <c r="E13067" s="28"/>
      <c r="F13067" s="28"/>
      <c r="G13067" s="28"/>
      <c r="H13067" s="28"/>
      <c r="I13067" s="28"/>
      <c r="J13067" s="28"/>
      <c r="K13067" s="28"/>
      <c r="L13067" s="28"/>
      <c r="M13067" s="28"/>
      <c r="N13067" s="28"/>
      <c r="O13067" s="28"/>
      <c r="P13067" s="28"/>
      <c r="Q13067" s="28"/>
      <c r="R13067" s="28"/>
    </row>
    <row r="13068" spans="2:18">
      <c r="B13068" s="28"/>
      <c r="C13068" s="28"/>
      <c r="D13068" s="28"/>
      <c r="E13068" s="28"/>
      <c r="F13068" s="28"/>
      <c r="G13068" s="28"/>
      <c r="H13068" s="28"/>
      <c r="I13068" s="28"/>
      <c r="J13068" s="28"/>
      <c r="K13068" s="28"/>
      <c r="L13068" s="28"/>
      <c r="M13068" s="28"/>
      <c r="N13068" s="28"/>
      <c r="O13068" s="28"/>
      <c r="P13068" s="28"/>
      <c r="Q13068" s="28"/>
      <c r="R13068" s="28"/>
    </row>
    <row r="13069" spans="2:18">
      <c r="B13069" s="28"/>
      <c r="C13069" s="28"/>
      <c r="D13069" s="28"/>
      <c r="E13069" s="28"/>
      <c r="F13069" s="28"/>
      <c r="G13069" s="28"/>
      <c r="H13069" s="28"/>
      <c r="I13069" s="28"/>
      <c r="J13069" s="28"/>
      <c r="K13069" s="28"/>
      <c r="L13069" s="28"/>
      <c r="M13069" s="28"/>
      <c r="N13069" s="28"/>
      <c r="O13069" s="28"/>
      <c r="P13069" s="28"/>
      <c r="Q13069" s="28"/>
      <c r="R13069" s="28"/>
    </row>
    <row r="13070" spans="2:18">
      <c r="B13070" s="28"/>
      <c r="C13070" s="28"/>
      <c r="D13070" s="28"/>
      <c r="E13070" s="28"/>
      <c r="F13070" s="28"/>
      <c r="G13070" s="28"/>
      <c r="H13070" s="28"/>
      <c r="I13070" s="28"/>
      <c r="J13070" s="28"/>
      <c r="K13070" s="28"/>
      <c r="L13070" s="28"/>
      <c r="M13070" s="28"/>
      <c r="N13070" s="28"/>
      <c r="O13070" s="28"/>
      <c r="P13070" s="28"/>
      <c r="Q13070" s="28"/>
      <c r="R13070" s="28"/>
    </row>
    <row r="13071" spans="2:18">
      <c r="B13071" s="28"/>
      <c r="C13071" s="28"/>
      <c r="D13071" s="28"/>
      <c r="E13071" s="28"/>
      <c r="F13071" s="28"/>
      <c r="G13071" s="28"/>
      <c r="H13071" s="28"/>
      <c r="I13071" s="28"/>
      <c r="J13071" s="28"/>
      <c r="K13071" s="28"/>
      <c r="L13071" s="28"/>
      <c r="M13071" s="28"/>
      <c r="N13071" s="28"/>
      <c r="O13071" s="28"/>
      <c r="P13071" s="28"/>
      <c r="Q13071" s="28"/>
      <c r="R13071" s="28"/>
    </row>
    <row r="13072" spans="2:18">
      <c r="B13072" s="28"/>
      <c r="C13072" s="28"/>
      <c r="D13072" s="28"/>
      <c r="E13072" s="28"/>
      <c r="F13072" s="28"/>
      <c r="G13072" s="28"/>
      <c r="H13072" s="28"/>
      <c r="I13072" s="28"/>
      <c r="J13072" s="28"/>
      <c r="K13072" s="28"/>
      <c r="L13072" s="28"/>
      <c r="M13072" s="28"/>
      <c r="N13072" s="28"/>
      <c r="O13072" s="28"/>
      <c r="P13072" s="28"/>
      <c r="Q13072" s="28"/>
      <c r="R13072" s="28"/>
    </row>
    <row r="13073" spans="2:18">
      <c r="B13073" s="28"/>
      <c r="C13073" s="28"/>
      <c r="D13073" s="28"/>
      <c r="E13073" s="28"/>
      <c r="F13073" s="28"/>
      <c r="G13073" s="28"/>
      <c r="H13073" s="28"/>
      <c r="I13073" s="28"/>
      <c r="J13073" s="28"/>
      <c r="K13073" s="28"/>
      <c r="L13073" s="28"/>
      <c r="M13073" s="28"/>
      <c r="N13073" s="28"/>
      <c r="O13073" s="28"/>
      <c r="P13073" s="28"/>
      <c r="Q13073" s="28"/>
      <c r="R13073" s="28"/>
    </row>
    <row r="13074" spans="2:18">
      <c r="B13074" s="28"/>
      <c r="C13074" s="28"/>
      <c r="D13074" s="28"/>
      <c r="E13074" s="28"/>
      <c r="F13074" s="28"/>
      <c r="G13074" s="28"/>
      <c r="H13074" s="28"/>
      <c r="I13074" s="28"/>
      <c r="J13074" s="28"/>
      <c r="K13074" s="28"/>
      <c r="L13074" s="28"/>
      <c r="M13074" s="28"/>
      <c r="N13074" s="28"/>
      <c r="O13074" s="28"/>
      <c r="P13074" s="28"/>
      <c r="Q13074" s="28"/>
      <c r="R13074" s="28"/>
    </row>
    <row r="13075" spans="2:18">
      <c r="B13075" s="28"/>
      <c r="C13075" s="28"/>
      <c r="D13075" s="28"/>
      <c r="E13075" s="28"/>
      <c r="F13075" s="28"/>
      <c r="G13075" s="28"/>
      <c r="H13075" s="28"/>
      <c r="I13075" s="28"/>
      <c r="J13075" s="28"/>
      <c r="K13075" s="28"/>
      <c r="L13075" s="28"/>
      <c r="M13075" s="28"/>
      <c r="N13075" s="28"/>
      <c r="O13075" s="28"/>
      <c r="P13075" s="28"/>
      <c r="Q13075" s="28"/>
      <c r="R13075" s="28"/>
    </row>
    <row r="13076" spans="2:18">
      <c r="B13076" s="28"/>
      <c r="C13076" s="28"/>
      <c r="D13076" s="28"/>
      <c r="E13076" s="28"/>
      <c r="F13076" s="28"/>
      <c r="G13076" s="28"/>
      <c r="H13076" s="28"/>
      <c r="I13076" s="28"/>
      <c r="J13076" s="28"/>
      <c r="K13076" s="28"/>
      <c r="L13076" s="28"/>
      <c r="M13076" s="28"/>
      <c r="N13076" s="28"/>
      <c r="O13076" s="28"/>
      <c r="P13076" s="28"/>
      <c r="Q13076" s="28"/>
      <c r="R13076" s="28"/>
    </row>
    <row r="13077" spans="2:18">
      <c r="B13077" s="28"/>
      <c r="C13077" s="28"/>
      <c r="D13077" s="28"/>
      <c r="E13077" s="28"/>
      <c r="F13077" s="28"/>
      <c r="G13077" s="28"/>
      <c r="H13077" s="28"/>
      <c r="I13077" s="28"/>
      <c r="J13077" s="28"/>
      <c r="K13077" s="28"/>
      <c r="L13077" s="28"/>
      <c r="M13077" s="28"/>
      <c r="N13077" s="28"/>
      <c r="O13077" s="28"/>
      <c r="P13077" s="28"/>
      <c r="Q13077" s="28"/>
      <c r="R13077" s="28"/>
    </row>
    <row r="13078" spans="2:18">
      <c r="B13078" s="28"/>
      <c r="C13078" s="28"/>
      <c r="D13078" s="28"/>
      <c r="E13078" s="28"/>
      <c r="F13078" s="28"/>
      <c r="G13078" s="28"/>
      <c r="H13078" s="28"/>
      <c r="I13078" s="28"/>
      <c r="J13078" s="28"/>
      <c r="K13078" s="28"/>
      <c r="L13078" s="28"/>
      <c r="M13078" s="28"/>
      <c r="N13078" s="28"/>
      <c r="O13078" s="28"/>
      <c r="P13078" s="28"/>
      <c r="Q13078" s="28"/>
      <c r="R13078" s="28"/>
    </row>
    <row r="13079" spans="2:18">
      <c r="B13079" s="28"/>
      <c r="C13079" s="28"/>
      <c r="D13079" s="28"/>
      <c r="E13079" s="28"/>
      <c r="F13079" s="28"/>
      <c r="G13079" s="28"/>
      <c r="H13079" s="28"/>
      <c r="I13079" s="28"/>
      <c r="J13079" s="28"/>
      <c r="K13079" s="28"/>
      <c r="L13079" s="28"/>
      <c r="M13079" s="28"/>
      <c r="N13079" s="28"/>
      <c r="O13079" s="28"/>
      <c r="P13079" s="28"/>
      <c r="Q13079" s="28"/>
      <c r="R13079" s="28"/>
    </row>
    <row r="13080" spans="2:18">
      <c r="B13080" s="28"/>
      <c r="C13080" s="28"/>
      <c r="D13080" s="28"/>
      <c r="E13080" s="28"/>
      <c r="F13080" s="28"/>
      <c r="G13080" s="28"/>
      <c r="H13080" s="28"/>
      <c r="I13080" s="28"/>
      <c r="J13080" s="28"/>
      <c r="K13080" s="28"/>
      <c r="L13080" s="28"/>
      <c r="M13080" s="28"/>
      <c r="N13080" s="28"/>
      <c r="O13080" s="28"/>
      <c r="P13080" s="28"/>
      <c r="Q13080" s="28"/>
      <c r="R13080" s="28"/>
    </row>
    <row r="13081" spans="2:18">
      <c r="B13081" s="28"/>
      <c r="C13081" s="28"/>
      <c r="D13081" s="28"/>
      <c r="E13081" s="28"/>
      <c r="F13081" s="28"/>
      <c r="G13081" s="28"/>
      <c r="H13081" s="28"/>
      <c r="I13081" s="28"/>
      <c r="J13081" s="28"/>
      <c r="K13081" s="28"/>
      <c r="L13081" s="28"/>
      <c r="M13081" s="28"/>
      <c r="N13081" s="28"/>
      <c r="O13081" s="28"/>
      <c r="P13081" s="28"/>
      <c r="Q13081" s="28"/>
      <c r="R13081" s="28"/>
    </row>
    <row r="13082" spans="2:18">
      <c r="B13082" s="28"/>
      <c r="C13082" s="28"/>
      <c r="D13082" s="28"/>
      <c r="E13082" s="28"/>
      <c r="F13082" s="28"/>
      <c r="G13082" s="28"/>
      <c r="H13082" s="28"/>
      <c r="I13082" s="28"/>
      <c r="J13082" s="28"/>
      <c r="K13082" s="28"/>
      <c r="L13082" s="28"/>
      <c r="M13082" s="28"/>
      <c r="N13082" s="28"/>
      <c r="O13082" s="28"/>
      <c r="P13082" s="28"/>
      <c r="Q13082" s="28"/>
      <c r="R13082" s="28"/>
    </row>
    <row r="13083" spans="2:18">
      <c r="B13083" s="28"/>
      <c r="C13083" s="28"/>
      <c r="D13083" s="28"/>
      <c r="E13083" s="28"/>
      <c r="F13083" s="28"/>
      <c r="G13083" s="28"/>
      <c r="H13083" s="28"/>
      <c r="I13083" s="28"/>
      <c r="J13083" s="28"/>
      <c r="K13083" s="28"/>
      <c r="L13083" s="28"/>
      <c r="M13083" s="28"/>
      <c r="N13083" s="28"/>
      <c r="O13083" s="28"/>
      <c r="P13083" s="28"/>
      <c r="Q13083" s="28"/>
      <c r="R13083" s="28"/>
    </row>
    <row r="13084" spans="2:18">
      <c r="B13084" s="28"/>
      <c r="C13084" s="28"/>
      <c r="D13084" s="28"/>
      <c r="E13084" s="28"/>
      <c r="F13084" s="28"/>
      <c r="G13084" s="28"/>
      <c r="H13084" s="28"/>
      <c r="I13084" s="28"/>
      <c r="J13084" s="28"/>
      <c r="K13084" s="28"/>
      <c r="L13084" s="28"/>
      <c r="M13084" s="28"/>
      <c r="N13084" s="28"/>
      <c r="O13084" s="28"/>
      <c r="P13084" s="28"/>
      <c r="Q13084" s="28"/>
      <c r="R13084" s="28"/>
    </row>
    <row r="13085" spans="2:18">
      <c r="B13085" s="28"/>
      <c r="C13085" s="28"/>
      <c r="D13085" s="28"/>
      <c r="E13085" s="28"/>
      <c r="F13085" s="28"/>
      <c r="G13085" s="28"/>
      <c r="H13085" s="28"/>
      <c r="I13085" s="28"/>
      <c r="J13085" s="28"/>
      <c r="K13085" s="28"/>
      <c r="L13085" s="28"/>
      <c r="M13085" s="28"/>
      <c r="N13085" s="28"/>
      <c r="O13085" s="28"/>
      <c r="P13085" s="28"/>
      <c r="Q13085" s="28"/>
      <c r="R13085" s="28"/>
    </row>
    <row r="13086" spans="2:18">
      <c r="B13086" s="28"/>
      <c r="C13086" s="28"/>
      <c r="D13086" s="28"/>
      <c r="E13086" s="28"/>
      <c r="F13086" s="28"/>
      <c r="G13086" s="28"/>
      <c r="H13086" s="28"/>
      <c r="I13086" s="28"/>
      <c r="J13086" s="28"/>
      <c r="K13086" s="28"/>
      <c r="L13086" s="28"/>
      <c r="M13086" s="28"/>
      <c r="N13086" s="28"/>
      <c r="O13086" s="28"/>
      <c r="P13086" s="28"/>
      <c r="Q13086" s="28"/>
      <c r="R13086" s="28"/>
    </row>
    <row r="13087" spans="2:18">
      <c r="B13087" s="28"/>
      <c r="C13087" s="28"/>
      <c r="D13087" s="28"/>
      <c r="E13087" s="28"/>
      <c r="F13087" s="28"/>
      <c r="G13087" s="28"/>
      <c r="H13087" s="28"/>
      <c r="I13087" s="28"/>
      <c r="J13087" s="28"/>
      <c r="K13087" s="28"/>
      <c r="L13087" s="28"/>
      <c r="M13087" s="28"/>
      <c r="N13087" s="28"/>
      <c r="O13087" s="28"/>
      <c r="P13087" s="28"/>
      <c r="Q13087" s="28"/>
      <c r="R13087" s="28"/>
    </row>
    <row r="13088" spans="2:18">
      <c r="B13088" s="28"/>
      <c r="C13088" s="28"/>
      <c r="D13088" s="28"/>
      <c r="E13088" s="28"/>
      <c r="F13088" s="28"/>
      <c r="G13088" s="28"/>
      <c r="H13088" s="28"/>
      <c r="I13088" s="28"/>
      <c r="J13088" s="28"/>
      <c r="K13088" s="28"/>
      <c r="L13088" s="28"/>
      <c r="M13088" s="28"/>
      <c r="N13088" s="28"/>
      <c r="O13088" s="28"/>
      <c r="P13088" s="28"/>
      <c r="Q13088" s="28"/>
      <c r="R13088" s="28"/>
    </row>
    <row r="13089" spans="2:18">
      <c r="B13089" s="28"/>
      <c r="C13089" s="28"/>
      <c r="D13089" s="28"/>
      <c r="E13089" s="28"/>
      <c r="F13089" s="28"/>
      <c r="G13089" s="28"/>
      <c r="H13089" s="28"/>
      <c r="I13089" s="28"/>
      <c r="J13089" s="28"/>
      <c r="K13089" s="28"/>
      <c r="L13089" s="28"/>
      <c r="M13089" s="28"/>
      <c r="N13089" s="28"/>
      <c r="O13089" s="28"/>
      <c r="P13089" s="28"/>
      <c r="Q13089" s="28"/>
      <c r="R13089" s="28"/>
    </row>
    <row r="13090" spans="2:18">
      <c r="B13090" s="28"/>
      <c r="C13090" s="28"/>
      <c r="D13090" s="28"/>
      <c r="E13090" s="28"/>
      <c r="F13090" s="28"/>
      <c r="G13090" s="28"/>
      <c r="H13090" s="28"/>
      <c r="I13090" s="28"/>
      <c r="J13090" s="28"/>
      <c r="K13090" s="28"/>
      <c r="L13090" s="28"/>
      <c r="M13090" s="28"/>
      <c r="N13090" s="28"/>
      <c r="O13090" s="28"/>
      <c r="P13090" s="28"/>
      <c r="Q13090" s="28"/>
      <c r="R13090" s="28"/>
    </row>
    <row r="13091" spans="2:18">
      <c r="B13091" s="28"/>
      <c r="C13091" s="28"/>
      <c r="D13091" s="28"/>
      <c r="E13091" s="28"/>
      <c r="F13091" s="28"/>
      <c r="G13091" s="28"/>
      <c r="H13091" s="28"/>
      <c r="I13091" s="28"/>
      <c r="J13091" s="28"/>
      <c r="K13091" s="28"/>
      <c r="L13091" s="28"/>
      <c r="M13091" s="28"/>
      <c r="N13091" s="28"/>
      <c r="O13091" s="28"/>
      <c r="P13091" s="28"/>
      <c r="Q13091" s="28"/>
      <c r="R13091" s="28"/>
    </row>
    <row r="13092" spans="2:18">
      <c r="B13092" s="28"/>
      <c r="C13092" s="28"/>
      <c r="D13092" s="28"/>
      <c r="E13092" s="28"/>
      <c r="F13092" s="28"/>
      <c r="G13092" s="28"/>
      <c r="H13092" s="28"/>
      <c r="I13092" s="28"/>
      <c r="J13092" s="28"/>
      <c r="K13092" s="28"/>
      <c r="L13092" s="28"/>
      <c r="M13092" s="28"/>
      <c r="N13092" s="28"/>
      <c r="O13092" s="28"/>
      <c r="P13092" s="28"/>
      <c r="Q13092" s="28"/>
      <c r="R13092" s="28"/>
    </row>
    <row r="13093" spans="2:18">
      <c r="B13093" s="28"/>
      <c r="C13093" s="28"/>
      <c r="D13093" s="28"/>
      <c r="E13093" s="28"/>
      <c r="F13093" s="28"/>
      <c r="G13093" s="28"/>
      <c r="H13093" s="28"/>
      <c r="I13093" s="28"/>
      <c r="J13093" s="28"/>
      <c r="K13093" s="28"/>
      <c r="L13093" s="28"/>
      <c r="M13093" s="28"/>
      <c r="N13093" s="28"/>
      <c r="O13093" s="28"/>
      <c r="P13093" s="28"/>
      <c r="Q13093" s="28"/>
      <c r="R13093" s="28"/>
    </row>
    <row r="13094" spans="2:18">
      <c r="B13094" s="28"/>
      <c r="C13094" s="28"/>
      <c r="D13094" s="28"/>
      <c r="E13094" s="28"/>
      <c r="F13094" s="28"/>
      <c r="G13094" s="28"/>
      <c r="H13094" s="28"/>
      <c r="I13094" s="28"/>
      <c r="J13094" s="28"/>
      <c r="K13094" s="28"/>
      <c r="L13094" s="28"/>
      <c r="M13094" s="28"/>
      <c r="N13094" s="28"/>
      <c r="O13094" s="28"/>
      <c r="P13094" s="28"/>
      <c r="Q13094" s="28"/>
      <c r="R13094" s="28"/>
    </row>
    <row r="13095" spans="2:18">
      <c r="B13095" s="28"/>
      <c r="C13095" s="28"/>
      <c r="D13095" s="28"/>
      <c r="E13095" s="28"/>
      <c r="F13095" s="28"/>
      <c r="G13095" s="28"/>
      <c r="H13095" s="28"/>
      <c r="I13095" s="28"/>
      <c r="J13095" s="28"/>
      <c r="K13095" s="28"/>
      <c r="L13095" s="28"/>
      <c r="M13095" s="28"/>
      <c r="N13095" s="28"/>
      <c r="O13095" s="28"/>
      <c r="P13095" s="28"/>
      <c r="Q13095" s="28"/>
      <c r="R13095" s="28"/>
    </row>
    <row r="13096" spans="2:18">
      <c r="B13096" s="28"/>
      <c r="C13096" s="28"/>
      <c r="D13096" s="28"/>
      <c r="E13096" s="28"/>
      <c r="F13096" s="28"/>
      <c r="G13096" s="28"/>
      <c r="H13096" s="28"/>
      <c r="I13096" s="28"/>
      <c r="J13096" s="28"/>
      <c r="K13096" s="28"/>
      <c r="L13096" s="28"/>
      <c r="M13096" s="28"/>
      <c r="N13096" s="28"/>
      <c r="O13096" s="28"/>
      <c r="P13096" s="28"/>
      <c r="Q13096" s="28"/>
      <c r="R13096" s="28"/>
    </row>
    <row r="13097" spans="2:18">
      <c r="B13097" s="28"/>
      <c r="C13097" s="28"/>
      <c r="D13097" s="28"/>
      <c r="E13097" s="28"/>
      <c r="F13097" s="28"/>
      <c r="G13097" s="28"/>
      <c r="H13097" s="28"/>
      <c r="I13097" s="28"/>
      <c r="J13097" s="28"/>
      <c r="K13097" s="28"/>
      <c r="L13097" s="28"/>
      <c r="M13097" s="28"/>
      <c r="N13097" s="28"/>
      <c r="O13097" s="28"/>
      <c r="P13097" s="28"/>
      <c r="Q13097" s="28"/>
      <c r="R13097" s="28"/>
    </row>
    <row r="13098" spans="2:18">
      <c r="B13098" s="28"/>
      <c r="C13098" s="28"/>
      <c r="D13098" s="28"/>
      <c r="E13098" s="28"/>
      <c r="F13098" s="28"/>
      <c r="G13098" s="28"/>
      <c r="H13098" s="28"/>
      <c r="I13098" s="28"/>
      <c r="J13098" s="28"/>
      <c r="K13098" s="28"/>
      <c r="L13098" s="28"/>
      <c r="M13098" s="28"/>
      <c r="N13098" s="28"/>
      <c r="O13098" s="28"/>
      <c r="P13098" s="28"/>
      <c r="Q13098" s="28"/>
      <c r="R13098" s="28"/>
    </row>
    <row r="13099" spans="2:18">
      <c r="B13099" s="28"/>
      <c r="C13099" s="28"/>
      <c r="D13099" s="28"/>
      <c r="E13099" s="28"/>
      <c r="F13099" s="28"/>
      <c r="G13099" s="28"/>
      <c r="H13099" s="28"/>
      <c r="I13099" s="28"/>
      <c r="J13099" s="28"/>
      <c r="K13099" s="28"/>
      <c r="L13099" s="28"/>
      <c r="M13099" s="28"/>
      <c r="N13099" s="28"/>
      <c r="O13099" s="28"/>
      <c r="P13099" s="28"/>
      <c r="Q13099" s="28"/>
      <c r="R13099" s="28"/>
    </row>
    <row r="13100" spans="2:18">
      <c r="B13100" s="28"/>
      <c r="C13100" s="28"/>
      <c r="D13100" s="28"/>
      <c r="E13100" s="28"/>
      <c r="F13100" s="28"/>
      <c r="G13100" s="28"/>
      <c r="H13100" s="28"/>
      <c r="I13100" s="28"/>
      <c r="J13100" s="28"/>
      <c r="K13100" s="28"/>
      <c r="L13100" s="28"/>
      <c r="M13100" s="28"/>
      <c r="N13100" s="28"/>
      <c r="O13100" s="28"/>
      <c r="P13100" s="28"/>
      <c r="Q13100" s="28"/>
      <c r="R13100" s="28"/>
    </row>
    <row r="13101" spans="2:18">
      <c r="B13101" s="28"/>
      <c r="C13101" s="28"/>
      <c r="D13101" s="28"/>
      <c r="E13101" s="28"/>
      <c r="F13101" s="28"/>
      <c r="G13101" s="28"/>
      <c r="H13101" s="28"/>
      <c r="I13101" s="28"/>
      <c r="J13101" s="28"/>
      <c r="K13101" s="28"/>
      <c r="L13101" s="28"/>
      <c r="M13101" s="28"/>
      <c r="N13101" s="28"/>
      <c r="O13101" s="28"/>
      <c r="P13101" s="28"/>
      <c r="Q13101" s="28"/>
      <c r="R13101" s="28"/>
    </row>
    <row r="13102" spans="2:18">
      <c r="B13102" s="28"/>
      <c r="C13102" s="28"/>
      <c r="D13102" s="28"/>
      <c r="E13102" s="28"/>
      <c r="F13102" s="28"/>
      <c r="G13102" s="28"/>
      <c r="H13102" s="28"/>
      <c r="I13102" s="28"/>
      <c r="J13102" s="28"/>
      <c r="K13102" s="28"/>
      <c r="L13102" s="28"/>
      <c r="M13102" s="28"/>
      <c r="N13102" s="28"/>
      <c r="O13102" s="28"/>
      <c r="P13102" s="28"/>
      <c r="Q13102" s="28"/>
      <c r="R13102" s="28"/>
    </row>
    <row r="13103" spans="2:18">
      <c r="B13103" s="28"/>
      <c r="C13103" s="28"/>
      <c r="D13103" s="28"/>
      <c r="E13103" s="28"/>
      <c r="F13103" s="28"/>
      <c r="G13103" s="28"/>
      <c r="H13103" s="28"/>
      <c r="I13103" s="28"/>
      <c r="J13103" s="28"/>
      <c r="K13103" s="28"/>
      <c r="L13103" s="28"/>
      <c r="M13103" s="28"/>
      <c r="N13103" s="28"/>
      <c r="O13103" s="28"/>
      <c r="P13103" s="28"/>
      <c r="Q13103" s="28"/>
      <c r="R13103" s="28"/>
    </row>
    <row r="13104" spans="2:18">
      <c r="B13104" s="28"/>
      <c r="C13104" s="28"/>
      <c r="D13104" s="28"/>
      <c r="E13104" s="28"/>
      <c r="F13104" s="28"/>
      <c r="G13104" s="28"/>
      <c r="H13104" s="28"/>
      <c r="I13104" s="28"/>
      <c r="J13104" s="28"/>
      <c r="K13104" s="28"/>
      <c r="L13104" s="28"/>
      <c r="M13104" s="28"/>
      <c r="N13104" s="28"/>
      <c r="O13104" s="28"/>
      <c r="P13104" s="28"/>
      <c r="Q13104" s="28"/>
      <c r="R13104" s="28"/>
    </row>
    <row r="13105" spans="2:18">
      <c r="B13105" s="28"/>
      <c r="C13105" s="28"/>
      <c r="D13105" s="28"/>
      <c r="E13105" s="28"/>
      <c r="F13105" s="28"/>
      <c r="G13105" s="28"/>
      <c r="H13105" s="28"/>
      <c r="I13105" s="28"/>
      <c r="J13105" s="28"/>
      <c r="K13105" s="28"/>
      <c r="L13105" s="28"/>
      <c r="M13105" s="28"/>
      <c r="N13105" s="28"/>
      <c r="O13105" s="28"/>
      <c r="P13105" s="28"/>
      <c r="Q13105" s="28"/>
      <c r="R13105" s="28"/>
    </row>
    <row r="13106" spans="2:18">
      <c r="B13106" s="28"/>
      <c r="C13106" s="28"/>
      <c r="D13106" s="28"/>
      <c r="E13106" s="28"/>
      <c r="F13106" s="28"/>
      <c r="G13106" s="28"/>
      <c r="H13106" s="28"/>
      <c r="I13106" s="28"/>
      <c r="J13106" s="28"/>
      <c r="K13106" s="28"/>
      <c r="L13106" s="28"/>
      <c r="M13106" s="28"/>
      <c r="N13106" s="28"/>
      <c r="O13106" s="28"/>
      <c r="P13106" s="28"/>
      <c r="Q13106" s="28"/>
      <c r="R13106" s="28"/>
    </row>
    <row r="13107" spans="2:18">
      <c r="B13107" s="28"/>
      <c r="C13107" s="28"/>
      <c r="D13107" s="28"/>
      <c r="E13107" s="28"/>
      <c r="F13107" s="28"/>
      <c r="G13107" s="28"/>
      <c r="H13107" s="28"/>
      <c r="I13107" s="28"/>
      <c r="J13107" s="28"/>
      <c r="K13107" s="28"/>
      <c r="L13107" s="28"/>
      <c r="M13107" s="28"/>
      <c r="N13107" s="28"/>
      <c r="O13107" s="28"/>
      <c r="P13107" s="28"/>
      <c r="Q13107" s="28"/>
      <c r="R13107" s="28"/>
    </row>
    <row r="13108" spans="2:18">
      <c r="B13108" s="28"/>
      <c r="C13108" s="28"/>
      <c r="D13108" s="28"/>
      <c r="E13108" s="28"/>
      <c r="F13108" s="28"/>
      <c r="G13108" s="28"/>
      <c r="H13108" s="28"/>
      <c r="I13108" s="28"/>
      <c r="J13108" s="28"/>
      <c r="K13108" s="28"/>
      <c r="L13108" s="28"/>
      <c r="M13108" s="28"/>
      <c r="N13108" s="28"/>
      <c r="O13108" s="28"/>
      <c r="P13108" s="28"/>
      <c r="Q13108" s="28"/>
      <c r="R13108" s="28"/>
    </row>
    <row r="13109" spans="2:18">
      <c r="B13109" s="28"/>
      <c r="C13109" s="28"/>
      <c r="D13109" s="28"/>
      <c r="E13109" s="28"/>
      <c r="F13109" s="28"/>
      <c r="G13109" s="28"/>
      <c r="H13109" s="28"/>
      <c r="I13109" s="28"/>
      <c r="J13109" s="28"/>
      <c r="K13109" s="28"/>
      <c r="L13109" s="28"/>
      <c r="M13109" s="28"/>
      <c r="N13109" s="28"/>
      <c r="O13109" s="28"/>
      <c r="P13109" s="28"/>
      <c r="Q13109" s="28"/>
      <c r="R13109" s="28"/>
    </row>
    <row r="13110" spans="2:18">
      <c r="B13110" s="28"/>
      <c r="C13110" s="28"/>
      <c r="D13110" s="28"/>
      <c r="E13110" s="28"/>
      <c r="F13110" s="28"/>
      <c r="G13110" s="28"/>
      <c r="H13110" s="28"/>
      <c r="I13110" s="28"/>
      <c r="J13110" s="28"/>
      <c r="K13110" s="28"/>
      <c r="L13110" s="28"/>
      <c r="M13110" s="28"/>
      <c r="N13110" s="28"/>
      <c r="O13110" s="28"/>
      <c r="P13110" s="28"/>
      <c r="Q13110" s="28"/>
      <c r="R13110" s="28"/>
    </row>
    <row r="13111" spans="2:18">
      <c r="B13111" s="28"/>
      <c r="C13111" s="28"/>
      <c r="D13111" s="28"/>
      <c r="E13111" s="28"/>
      <c r="F13111" s="28"/>
      <c r="G13111" s="28"/>
      <c r="H13111" s="28"/>
      <c r="I13111" s="28"/>
      <c r="J13111" s="28"/>
      <c r="K13111" s="28"/>
      <c r="L13111" s="28"/>
      <c r="M13111" s="28"/>
      <c r="N13111" s="28"/>
      <c r="O13111" s="28"/>
      <c r="P13111" s="28"/>
      <c r="Q13111" s="28"/>
      <c r="R13111" s="28"/>
    </row>
    <row r="13112" spans="2:18">
      <c r="B13112" s="28"/>
      <c r="C13112" s="28"/>
      <c r="D13112" s="28"/>
      <c r="E13112" s="28"/>
      <c r="F13112" s="28"/>
      <c r="G13112" s="28"/>
      <c r="H13112" s="28"/>
      <c r="I13112" s="28"/>
      <c r="J13112" s="28"/>
      <c r="K13112" s="28"/>
      <c r="L13112" s="28"/>
      <c r="M13112" s="28"/>
      <c r="N13112" s="28"/>
      <c r="O13112" s="28"/>
      <c r="P13112" s="28"/>
      <c r="Q13112" s="28"/>
      <c r="R13112" s="28"/>
    </row>
    <row r="13113" spans="2:18">
      <c r="B13113" s="28"/>
      <c r="C13113" s="28"/>
      <c r="D13113" s="28"/>
      <c r="E13113" s="28"/>
      <c r="F13113" s="28"/>
      <c r="G13113" s="28"/>
      <c r="H13113" s="28"/>
      <c r="I13113" s="28"/>
      <c r="J13113" s="28"/>
      <c r="K13113" s="28"/>
      <c r="L13113" s="28"/>
      <c r="M13113" s="28"/>
      <c r="N13113" s="28"/>
      <c r="O13113" s="28"/>
      <c r="P13113" s="28"/>
      <c r="Q13113" s="28"/>
      <c r="R13113" s="28"/>
    </row>
    <row r="13114" spans="2:18">
      <c r="B13114" s="28"/>
      <c r="C13114" s="28"/>
      <c r="D13114" s="28"/>
      <c r="E13114" s="28"/>
      <c r="F13114" s="28"/>
      <c r="G13114" s="28"/>
      <c r="H13114" s="28"/>
      <c r="I13114" s="28"/>
      <c r="J13114" s="28"/>
      <c r="K13114" s="28"/>
      <c r="L13114" s="28"/>
      <c r="M13114" s="28"/>
      <c r="N13114" s="28"/>
      <c r="O13114" s="28"/>
      <c r="P13114" s="28"/>
      <c r="Q13114" s="28"/>
      <c r="R13114" s="28"/>
    </row>
    <row r="13115" spans="2:18">
      <c r="B13115" s="28"/>
      <c r="C13115" s="28"/>
      <c r="D13115" s="28"/>
      <c r="E13115" s="28"/>
      <c r="F13115" s="28"/>
      <c r="G13115" s="28"/>
      <c r="H13115" s="28"/>
      <c r="I13115" s="28"/>
      <c r="J13115" s="28"/>
      <c r="K13115" s="28"/>
      <c r="L13115" s="28"/>
      <c r="M13115" s="28"/>
      <c r="N13115" s="28"/>
      <c r="O13115" s="28"/>
      <c r="P13115" s="28"/>
      <c r="Q13115" s="28"/>
      <c r="R13115" s="28"/>
    </row>
    <row r="13116" spans="2:18">
      <c r="B13116" s="28"/>
      <c r="C13116" s="28"/>
      <c r="D13116" s="28"/>
      <c r="E13116" s="28"/>
      <c r="F13116" s="28"/>
      <c r="G13116" s="28"/>
      <c r="H13116" s="28"/>
      <c r="I13116" s="28"/>
      <c r="J13116" s="28"/>
      <c r="K13116" s="28"/>
      <c r="L13116" s="28"/>
      <c r="M13116" s="28"/>
      <c r="N13116" s="28"/>
      <c r="O13116" s="28"/>
      <c r="P13116" s="28"/>
      <c r="Q13116" s="28"/>
      <c r="R13116" s="28"/>
    </row>
    <row r="13117" spans="2:18">
      <c r="B13117" s="28"/>
      <c r="C13117" s="28"/>
      <c r="D13117" s="28"/>
      <c r="E13117" s="28"/>
      <c r="F13117" s="28"/>
      <c r="G13117" s="28"/>
      <c r="H13117" s="28"/>
      <c r="I13117" s="28"/>
      <c r="J13117" s="28"/>
      <c r="K13117" s="28"/>
      <c r="L13117" s="28"/>
      <c r="M13117" s="28"/>
      <c r="N13117" s="28"/>
      <c r="O13117" s="28"/>
      <c r="P13117" s="28"/>
      <c r="Q13117" s="28"/>
      <c r="R13117" s="28"/>
    </row>
    <row r="13118" spans="2:18">
      <c r="B13118" s="28"/>
      <c r="C13118" s="28"/>
      <c r="D13118" s="28"/>
      <c r="E13118" s="28"/>
      <c r="F13118" s="28"/>
      <c r="G13118" s="28"/>
      <c r="H13118" s="28"/>
      <c r="I13118" s="28"/>
      <c r="J13118" s="28"/>
      <c r="K13118" s="28"/>
      <c r="L13118" s="28"/>
      <c r="M13118" s="28"/>
      <c r="N13118" s="28"/>
      <c r="O13118" s="28"/>
      <c r="P13118" s="28"/>
      <c r="Q13118" s="28"/>
      <c r="R13118" s="28"/>
    </row>
    <row r="13119" spans="2:18">
      <c r="B13119" s="28"/>
      <c r="C13119" s="28"/>
      <c r="D13119" s="28"/>
      <c r="E13119" s="28"/>
      <c r="F13119" s="28"/>
      <c r="G13119" s="28"/>
      <c r="H13119" s="28"/>
      <c r="I13119" s="28"/>
      <c r="J13119" s="28"/>
      <c r="K13119" s="28"/>
      <c r="L13119" s="28"/>
      <c r="M13119" s="28"/>
      <c r="N13119" s="28"/>
      <c r="O13119" s="28"/>
      <c r="P13119" s="28"/>
      <c r="Q13119" s="28"/>
      <c r="R13119" s="28"/>
    </row>
    <row r="13120" spans="2:18">
      <c r="B13120" s="28"/>
      <c r="C13120" s="28"/>
      <c r="D13120" s="28"/>
      <c r="E13120" s="28"/>
      <c r="F13120" s="28"/>
      <c r="G13120" s="28"/>
      <c r="H13120" s="28"/>
      <c r="I13120" s="28"/>
      <c r="J13120" s="28"/>
      <c r="K13120" s="28"/>
      <c r="L13120" s="28"/>
      <c r="M13120" s="28"/>
      <c r="N13120" s="28"/>
      <c r="O13120" s="28"/>
      <c r="P13120" s="28"/>
      <c r="Q13120" s="28"/>
      <c r="R13120" s="28"/>
    </row>
    <row r="13121" spans="2:18">
      <c r="B13121" s="28"/>
      <c r="C13121" s="28"/>
      <c r="D13121" s="28"/>
      <c r="E13121" s="28"/>
      <c r="F13121" s="28"/>
      <c r="G13121" s="28"/>
      <c r="H13121" s="28"/>
      <c r="I13121" s="28"/>
      <c r="J13121" s="28"/>
      <c r="K13121" s="28"/>
      <c r="L13121" s="28"/>
      <c r="M13121" s="28"/>
      <c r="N13121" s="28"/>
      <c r="O13121" s="28"/>
      <c r="P13121" s="28"/>
      <c r="Q13121" s="28"/>
      <c r="R13121" s="28"/>
    </row>
    <row r="13122" spans="2:18">
      <c r="B13122" s="28"/>
      <c r="C13122" s="28"/>
      <c r="D13122" s="28"/>
      <c r="E13122" s="28"/>
      <c r="F13122" s="28"/>
      <c r="G13122" s="28"/>
      <c r="H13122" s="28"/>
      <c r="I13122" s="28"/>
      <c r="J13122" s="28"/>
      <c r="K13122" s="28"/>
      <c r="L13122" s="28"/>
      <c r="M13122" s="28"/>
      <c r="N13122" s="28"/>
      <c r="O13122" s="28"/>
      <c r="P13122" s="28"/>
      <c r="Q13122" s="28"/>
      <c r="R13122" s="28"/>
    </row>
    <row r="13123" spans="2:18">
      <c r="B13123" s="28"/>
      <c r="C13123" s="28"/>
      <c r="D13123" s="28"/>
      <c r="E13123" s="28"/>
      <c r="F13123" s="28"/>
      <c r="G13123" s="28"/>
      <c r="H13123" s="28"/>
      <c r="I13123" s="28"/>
      <c r="J13123" s="28"/>
      <c r="K13123" s="28"/>
      <c r="L13123" s="28"/>
      <c r="M13123" s="28"/>
      <c r="N13123" s="28"/>
      <c r="O13123" s="28"/>
      <c r="P13123" s="28"/>
      <c r="Q13123" s="28"/>
      <c r="R13123" s="28"/>
    </row>
    <row r="13124" spans="2:18">
      <c r="B13124" s="28"/>
      <c r="C13124" s="28"/>
      <c r="D13124" s="28"/>
      <c r="E13124" s="28"/>
      <c r="F13124" s="28"/>
      <c r="G13124" s="28"/>
      <c r="H13124" s="28"/>
      <c r="I13124" s="28"/>
      <c r="J13124" s="28"/>
      <c r="K13124" s="28"/>
      <c r="L13124" s="28"/>
      <c r="M13124" s="28"/>
      <c r="N13124" s="28"/>
      <c r="O13124" s="28"/>
      <c r="P13124" s="28"/>
      <c r="Q13124" s="28"/>
      <c r="R13124" s="28"/>
    </row>
    <row r="13125" spans="2:18">
      <c r="B13125" s="28"/>
      <c r="C13125" s="28"/>
      <c r="D13125" s="28"/>
      <c r="E13125" s="28"/>
      <c r="F13125" s="28"/>
      <c r="G13125" s="28"/>
      <c r="H13125" s="28"/>
      <c r="I13125" s="28"/>
      <c r="J13125" s="28"/>
      <c r="K13125" s="28"/>
      <c r="L13125" s="28"/>
      <c r="M13125" s="28"/>
      <c r="N13125" s="28"/>
      <c r="O13125" s="28"/>
      <c r="P13125" s="28"/>
      <c r="Q13125" s="28"/>
      <c r="R13125" s="28"/>
    </row>
    <row r="13126" spans="2:18">
      <c r="B13126" s="28"/>
      <c r="C13126" s="28"/>
      <c r="D13126" s="28"/>
      <c r="E13126" s="28"/>
      <c r="F13126" s="28"/>
      <c r="G13126" s="28"/>
      <c r="H13126" s="28"/>
      <c r="I13126" s="28"/>
      <c r="J13126" s="28"/>
      <c r="K13126" s="28"/>
      <c r="L13126" s="28"/>
      <c r="M13126" s="28"/>
      <c r="N13126" s="28"/>
      <c r="O13126" s="28"/>
      <c r="P13126" s="28"/>
      <c r="Q13126" s="28"/>
      <c r="R13126" s="28"/>
    </row>
    <row r="13127" spans="2:18">
      <c r="B13127" s="28"/>
      <c r="C13127" s="28"/>
      <c r="D13127" s="28"/>
      <c r="E13127" s="28"/>
      <c r="F13127" s="28"/>
      <c r="G13127" s="28"/>
      <c r="H13127" s="28"/>
      <c r="I13127" s="28"/>
      <c r="J13127" s="28"/>
      <c r="K13127" s="28"/>
      <c r="L13127" s="28"/>
      <c r="M13127" s="28"/>
      <c r="N13127" s="28"/>
      <c r="O13127" s="28"/>
      <c r="P13127" s="28"/>
      <c r="Q13127" s="28"/>
      <c r="R13127" s="28"/>
    </row>
    <row r="13128" spans="2:18">
      <c r="B13128" s="28"/>
      <c r="C13128" s="28"/>
      <c r="D13128" s="28"/>
      <c r="E13128" s="28"/>
      <c r="F13128" s="28"/>
      <c r="G13128" s="28"/>
      <c r="H13128" s="28"/>
      <c r="I13128" s="28"/>
      <c r="J13128" s="28"/>
      <c r="K13128" s="28"/>
      <c r="L13128" s="28"/>
      <c r="M13128" s="28"/>
      <c r="N13128" s="28"/>
      <c r="O13128" s="28"/>
      <c r="P13128" s="28"/>
      <c r="Q13128" s="28"/>
      <c r="R13128" s="28"/>
    </row>
    <row r="13129" spans="2:18">
      <c r="B13129" s="28"/>
      <c r="C13129" s="28"/>
      <c r="D13129" s="28"/>
      <c r="E13129" s="28"/>
      <c r="F13129" s="28"/>
      <c r="G13129" s="28"/>
      <c r="H13129" s="28"/>
      <c r="I13129" s="28"/>
      <c r="J13129" s="28"/>
      <c r="K13129" s="28"/>
      <c r="L13129" s="28"/>
      <c r="M13129" s="28"/>
      <c r="N13129" s="28"/>
      <c r="O13129" s="28"/>
      <c r="P13129" s="28"/>
      <c r="Q13129" s="28"/>
      <c r="R13129" s="28"/>
    </row>
    <row r="13130" spans="2:18">
      <c r="B13130" s="28"/>
      <c r="C13130" s="28"/>
      <c r="D13130" s="28"/>
      <c r="E13130" s="28"/>
      <c r="F13130" s="28"/>
      <c r="G13130" s="28"/>
      <c r="H13130" s="28"/>
      <c r="I13130" s="28"/>
      <c r="J13130" s="28"/>
      <c r="K13130" s="28"/>
      <c r="L13130" s="28"/>
      <c r="M13130" s="28"/>
      <c r="N13130" s="28"/>
      <c r="O13130" s="28"/>
      <c r="P13130" s="28"/>
      <c r="Q13130" s="28"/>
      <c r="R13130" s="28"/>
    </row>
    <row r="13131" spans="2:18">
      <c r="B13131" s="28"/>
      <c r="C13131" s="28"/>
      <c r="D13131" s="28"/>
      <c r="E13131" s="28"/>
      <c r="F13131" s="28"/>
      <c r="G13131" s="28"/>
      <c r="H13131" s="28"/>
      <c r="I13131" s="28"/>
      <c r="J13131" s="28"/>
      <c r="K13131" s="28"/>
      <c r="L13131" s="28"/>
      <c r="M13131" s="28"/>
      <c r="N13131" s="28"/>
      <c r="O13131" s="28"/>
      <c r="P13131" s="28"/>
      <c r="Q13131" s="28"/>
      <c r="R13131" s="28"/>
    </row>
    <row r="13132" spans="2:18">
      <c r="B13132" s="28"/>
      <c r="C13132" s="28"/>
      <c r="D13132" s="28"/>
      <c r="E13132" s="28"/>
      <c r="F13132" s="28"/>
      <c r="G13132" s="28"/>
      <c r="H13132" s="28"/>
      <c r="I13132" s="28"/>
      <c r="J13132" s="28"/>
      <c r="K13132" s="28"/>
      <c r="L13132" s="28"/>
      <c r="M13132" s="28"/>
      <c r="N13132" s="28"/>
      <c r="O13132" s="28"/>
      <c r="P13132" s="28"/>
      <c r="Q13132" s="28"/>
      <c r="R13132" s="28"/>
    </row>
    <row r="13133" spans="2:18">
      <c r="B13133" s="28"/>
      <c r="C13133" s="28"/>
      <c r="D13133" s="28"/>
      <c r="E13133" s="28"/>
      <c r="F13133" s="28"/>
      <c r="G13133" s="28"/>
      <c r="H13133" s="28"/>
      <c r="I13133" s="28"/>
      <c r="J13133" s="28"/>
      <c r="K13133" s="28"/>
      <c r="L13133" s="28"/>
      <c r="M13133" s="28"/>
      <c r="N13133" s="28"/>
      <c r="O13133" s="28"/>
      <c r="P13133" s="28"/>
      <c r="Q13133" s="28"/>
      <c r="R13133" s="28"/>
    </row>
    <row r="13134" spans="2:18">
      <c r="B13134" s="28"/>
      <c r="C13134" s="28"/>
      <c r="D13134" s="28"/>
      <c r="E13134" s="28"/>
      <c r="F13134" s="28"/>
      <c r="G13134" s="28"/>
      <c r="H13134" s="28"/>
      <c r="I13134" s="28"/>
      <c r="J13134" s="28"/>
      <c r="K13134" s="28"/>
      <c r="L13134" s="28"/>
      <c r="M13134" s="28"/>
      <c r="N13134" s="28"/>
      <c r="O13134" s="28"/>
      <c r="P13134" s="28"/>
      <c r="Q13134" s="28"/>
      <c r="R13134" s="28"/>
    </row>
    <row r="13135" spans="2:18">
      <c r="B13135" s="28"/>
      <c r="C13135" s="28"/>
      <c r="D13135" s="28"/>
      <c r="E13135" s="28"/>
      <c r="F13135" s="28"/>
      <c r="G13135" s="28"/>
      <c r="H13135" s="28"/>
      <c r="I13135" s="28"/>
      <c r="J13135" s="28"/>
      <c r="K13135" s="28"/>
      <c r="L13135" s="28"/>
      <c r="M13135" s="28"/>
      <c r="N13135" s="28"/>
      <c r="O13135" s="28"/>
      <c r="P13135" s="28"/>
      <c r="Q13135" s="28"/>
      <c r="R13135" s="28"/>
    </row>
    <row r="13136" spans="2:18">
      <c r="B13136" s="28"/>
      <c r="C13136" s="28"/>
      <c r="D13136" s="28"/>
      <c r="E13136" s="28"/>
      <c r="F13136" s="28"/>
      <c r="G13136" s="28"/>
      <c r="H13136" s="28"/>
      <c r="I13136" s="28"/>
      <c r="J13136" s="28"/>
      <c r="K13136" s="28"/>
      <c r="L13136" s="28"/>
      <c r="M13136" s="28"/>
      <c r="N13136" s="28"/>
      <c r="O13136" s="28"/>
      <c r="P13136" s="28"/>
      <c r="Q13136" s="28"/>
      <c r="R13136" s="28"/>
    </row>
    <row r="13137" spans="2:18">
      <c r="B13137" s="28"/>
      <c r="C13137" s="28"/>
      <c r="D13137" s="28"/>
      <c r="E13137" s="28"/>
      <c r="F13137" s="28"/>
      <c r="G13137" s="28"/>
      <c r="H13137" s="28"/>
      <c r="I13137" s="28"/>
      <c r="J13137" s="28"/>
      <c r="K13137" s="28"/>
      <c r="L13137" s="28"/>
      <c r="M13137" s="28"/>
      <c r="N13137" s="28"/>
      <c r="O13137" s="28"/>
      <c r="P13137" s="28"/>
      <c r="Q13137" s="28"/>
      <c r="R13137" s="28"/>
    </row>
    <row r="13138" spans="2:18">
      <c r="B13138" s="28"/>
      <c r="C13138" s="28"/>
      <c r="D13138" s="28"/>
      <c r="E13138" s="28"/>
      <c r="F13138" s="28"/>
      <c r="G13138" s="28"/>
      <c r="H13138" s="28"/>
      <c r="I13138" s="28"/>
      <c r="J13138" s="28"/>
      <c r="K13138" s="28"/>
      <c r="L13138" s="28"/>
      <c r="M13138" s="28"/>
      <c r="N13138" s="28"/>
      <c r="O13138" s="28"/>
      <c r="P13138" s="28"/>
      <c r="Q13138" s="28"/>
      <c r="R13138" s="28"/>
    </row>
    <row r="13139" spans="2:18">
      <c r="B13139" s="28"/>
      <c r="C13139" s="28"/>
      <c r="D13139" s="28"/>
      <c r="E13139" s="28"/>
      <c r="F13139" s="28"/>
      <c r="G13139" s="28"/>
      <c r="H13139" s="28"/>
      <c r="I13139" s="28"/>
      <c r="J13139" s="28"/>
      <c r="K13139" s="28"/>
      <c r="L13139" s="28"/>
      <c r="M13139" s="28"/>
      <c r="N13139" s="28"/>
      <c r="O13139" s="28"/>
      <c r="P13139" s="28"/>
      <c r="Q13139" s="28"/>
      <c r="R13139" s="28"/>
    </row>
    <row r="13140" spans="2:18">
      <c r="B13140" s="28"/>
      <c r="C13140" s="28"/>
      <c r="D13140" s="28"/>
      <c r="E13140" s="28"/>
      <c r="F13140" s="28"/>
      <c r="G13140" s="28"/>
      <c r="H13140" s="28"/>
      <c r="I13140" s="28"/>
      <c r="J13140" s="28"/>
      <c r="K13140" s="28"/>
      <c r="L13140" s="28"/>
      <c r="M13140" s="28"/>
      <c r="N13140" s="28"/>
      <c r="O13140" s="28"/>
      <c r="P13140" s="28"/>
      <c r="Q13140" s="28"/>
      <c r="R13140" s="28"/>
    </row>
    <row r="13141" spans="2:18">
      <c r="B13141" s="28"/>
      <c r="C13141" s="28"/>
      <c r="D13141" s="28"/>
      <c r="E13141" s="28"/>
      <c r="F13141" s="28"/>
      <c r="G13141" s="28"/>
      <c r="H13141" s="28"/>
      <c r="I13141" s="28"/>
      <c r="J13141" s="28"/>
      <c r="K13141" s="28"/>
      <c r="L13141" s="28"/>
      <c r="M13141" s="28"/>
      <c r="N13141" s="28"/>
      <c r="O13141" s="28"/>
      <c r="P13141" s="28"/>
      <c r="Q13141" s="28"/>
      <c r="R13141" s="28"/>
    </row>
    <row r="13142" spans="2:18">
      <c r="B13142" s="28"/>
      <c r="C13142" s="28"/>
      <c r="D13142" s="28"/>
      <c r="E13142" s="28"/>
      <c r="F13142" s="28"/>
      <c r="G13142" s="28"/>
      <c r="H13142" s="28"/>
      <c r="I13142" s="28"/>
      <c r="J13142" s="28"/>
      <c r="K13142" s="28"/>
      <c r="L13142" s="28"/>
      <c r="M13142" s="28"/>
      <c r="N13142" s="28"/>
      <c r="O13142" s="28"/>
      <c r="P13142" s="28"/>
      <c r="Q13142" s="28"/>
      <c r="R13142" s="28"/>
    </row>
    <row r="13143" spans="2:18">
      <c r="B13143" s="28"/>
      <c r="C13143" s="28"/>
      <c r="D13143" s="28"/>
      <c r="E13143" s="28"/>
      <c r="F13143" s="28"/>
      <c r="G13143" s="28"/>
      <c r="H13143" s="28"/>
      <c r="I13143" s="28"/>
      <c r="J13143" s="28"/>
      <c r="K13143" s="28"/>
      <c r="L13143" s="28"/>
      <c r="M13143" s="28"/>
      <c r="N13143" s="28"/>
      <c r="O13143" s="28"/>
      <c r="P13143" s="28"/>
      <c r="Q13143" s="28"/>
      <c r="R13143" s="28"/>
    </row>
    <row r="13144" spans="2:18">
      <c r="B13144" s="28"/>
      <c r="C13144" s="28"/>
      <c r="D13144" s="28"/>
      <c r="E13144" s="28"/>
      <c r="F13144" s="28"/>
      <c r="G13144" s="28"/>
      <c r="H13144" s="28"/>
      <c r="I13144" s="28"/>
      <c r="J13144" s="28"/>
      <c r="K13144" s="28"/>
      <c r="L13144" s="28"/>
      <c r="M13144" s="28"/>
      <c r="N13144" s="28"/>
      <c r="O13144" s="28"/>
      <c r="P13144" s="28"/>
      <c r="Q13144" s="28"/>
      <c r="R13144" s="28"/>
    </row>
    <row r="13145" spans="2:18">
      <c r="B13145" s="28"/>
      <c r="C13145" s="28"/>
      <c r="D13145" s="28"/>
      <c r="E13145" s="28"/>
      <c r="F13145" s="28"/>
      <c r="G13145" s="28"/>
      <c r="H13145" s="28"/>
      <c r="I13145" s="28"/>
      <c r="J13145" s="28"/>
      <c r="K13145" s="28"/>
      <c r="L13145" s="28"/>
      <c r="M13145" s="28"/>
      <c r="N13145" s="28"/>
      <c r="O13145" s="28"/>
      <c r="P13145" s="28"/>
      <c r="Q13145" s="28"/>
      <c r="R13145" s="28"/>
    </row>
    <row r="13146" spans="2:18">
      <c r="B13146" s="28"/>
      <c r="C13146" s="28"/>
      <c r="D13146" s="28"/>
      <c r="E13146" s="28"/>
      <c r="F13146" s="28"/>
      <c r="G13146" s="28"/>
      <c r="H13146" s="28"/>
      <c r="I13146" s="28"/>
      <c r="J13146" s="28"/>
      <c r="K13146" s="28"/>
      <c r="L13146" s="28"/>
      <c r="M13146" s="28"/>
      <c r="N13146" s="28"/>
      <c r="O13146" s="28"/>
      <c r="P13146" s="28"/>
      <c r="Q13146" s="28"/>
      <c r="R13146" s="28"/>
    </row>
    <row r="13147" spans="2:18">
      <c r="B13147" s="28"/>
      <c r="C13147" s="28"/>
      <c r="D13147" s="28"/>
      <c r="E13147" s="28"/>
      <c r="F13147" s="28"/>
      <c r="G13147" s="28"/>
      <c r="H13147" s="28"/>
      <c r="I13147" s="28"/>
      <c r="J13147" s="28"/>
      <c r="K13147" s="28"/>
      <c r="L13147" s="28"/>
      <c r="M13147" s="28"/>
      <c r="N13147" s="28"/>
      <c r="O13147" s="28"/>
      <c r="P13147" s="28"/>
      <c r="Q13147" s="28"/>
      <c r="R13147" s="28"/>
    </row>
    <row r="13148" spans="2:18">
      <c r="B13148" s="28"/>
      <c r="C13148" s="28"/>
      <c r="D13148" s="28"/>
      <c r="E13148" s="28"/>
      <c r="F13148" s="28"/>
      <c r="G13148" s="28"/>
      <c r="H13148" s="28"/>
      <c r="I13148" s="28"/>
      <c r="J13148" s="28"/>
      <c r="K13148" s="28"/>
      <c r="L13148" s="28"/>
      <c r="M13148" s="28"/>
      <c r="N13148" s="28"/>
      <c r="O13148" s="28"/>
      <c r="P13148" s="28"/>
      <c r="Q13148" s="28"/>
      <c r="R13148" s="28"/>
    </row>
    <row r="13149" spans="2:18">
      <c r="B13149" s="28"/>
      <c r="C13149" s="28"/>
      <c r="D13149" s="28"/>
      <c r="E13149" s="28"/>
      <c r="F13149" s="28"/>
      <c r="G13149" s="28"/>
      <c r="H13149" s="28"/>
      <c r="I13149" s="28"/>
      <c r="J13149" s="28"/>
      <c r="K13149" s="28"/>
      <c r="L13149" s="28"/>
      <c r="M13149" s="28"/>
      <c r="N13149" s="28"/>
      <c r="O13149" s="28"/>
      <c r="P13149" s="28"/>
      <c r="Q13149" s="28"/>
      <c r="R13149" s="28"/>
    </row>
    <row r="13150" spans="2:18">
      <c r="B13150" s="28"/>
      <c r="C13150" s="28"/>
      <c r="D13150" s="28"/>
      <c r="E13150" s="28"/>
      <c r="F13150" s="28"/>
      <c r="G13150" s="28"/>
      <c r="H13150" s="28"/>
      <c r="I13150" s="28"/>
      <c r="J13150" s="28"/>
      <c r="K13150" s="28"/>
      <c r="L13150" s="28"/>
      <c r="M13150" s="28"/>
      <c r="N13150" s="28"/>
      <c r="O13150" s="28"/>
      <c r="P13150" s="28"/>
      <c r="Q13150" s="28"/>
      <c r="R13150" s="28"/>
    </row>
    <row r="13151" spans="2:18">
      <c r="B13151" s="28"/>
      <c r="C13151" s="28"/>
      <c r="D13151" s="28"/>
      <c r="E13151" s="28"/>
      <c r="F13151" s="28"/>
      <c r="G13151" s="28"/>
      <c r="H13151" s="28"/>
      <c r="I13151" s="28"/>
      <c r="J13151" s="28"/>
      <c r="K13151" s="28"/>
      <c r="L13151" s="28"/>
      <c r="M13151" s="28"/>
      <c r="N13151" s="28"/>
      <c r="O13151" s="28"/>
      <c r="P13151" s="28"/>
      <c r="Q13151" s="28"/>
      <c r="R13151" s="28"/>
    </row>
    <row r="13152" spans="2:18">
      <c r="B13152" s="28"/>
      <c r="C13152" s="28"/>
      <c r="D13152" s="28"/>
      <c r="E13152" s="28"/>
      <c r="F13152" s="28"/>
      <c r="G13152" s="28"/>
      <c r="H13152" s="28"/>
      <c r="I13152" s="28"/>
      <c r="J13152" s="28"/>
      <c r="K13152" s="28"/>
      <c r="L13152" s="28"/>
      <c r="M13152" s="28"/>
      <c r="N13152" s="28"/>
      <c r="O13152" s="28"/>
      <c r="P13152" s="28"/>
      <c r="Q13152" s="28"/>
      <c r="R13152" s="28"/>
    </row>
    <row r="13153" spans="2:18">
      <c r="B13153" s="28"/>
      <c r="C13153" s="28"/>
      <c r="D13153" s="28"/>
      <c r="E13153" s="28"/>
      <c r="F13153" s="28"/>
      <c r="G13153" s="28"/>
      <c r="H13153" s="28"/>
      <c r="I13153" s="28"/>
      <c r="J13153" s="28"/>
      <c r="K13153" s="28"/>
      <c r="L13153" s="28"/>
      <c r="M13153" s="28"/>
      <c r="N13153" s="28"/>
      <c r="O13153" s="28"/>
      <c r="P13153" s="28"/>
      <c r="Q13153" s="28"/>
      <c r="R13153" s="28"/>
    </row>
    <row r="13154" spans="2:18">
      <c r="B13154" s="28"/>
      <c r="C13154" s="28"/>
      <c r="D13154" s="28"/>
      <c r="E13154" s="28"/>
      <c r="F13154" s="28"/>
      <c r="G13154" s="28"/>
      <c r="H13154" s="28"/>
      <c r="I13154" s="28"/>
      <c r="J13154" s="28"/>
      <c r="K13154" s="28"/>
      <c r="L13154" s="28"/>
      <c r="M13154" s="28"/>
      <c r="N13154" s="28"/>
      <c r="O13154" s="28"/>
      <c r="P13154" s="28"/>
      <c r="Q13154" s="28"/>
      <c r="R13154" s="28"/>
    </row>
    <row r="13155" spans="2:18">
      <c r="B13155" s="28"/>
      <c r="C13155" s="28"/>
      <c r="D13155" s="28"/>
      <c r="E13155" s="28"/>
      <c r="F13155" s="28"/>
      <c r="G13155" s="28"/>
      <c r="H13155" s="28"/>
      <c r="I13155" s="28"/>
      <c r="J13155" s="28"/>
      <c r="K13155" s="28"/>
      <c r="L13155" s="28"/>
      <c r="M13155" s="28"/>
      <c r="N13155" s="28"/>
      <c r="O13155" s="28"/>
      <c r="P13155" s="28"/>
      <c r="Q13155" s="28"/>
      <c r="R13155" s="28"/>
    </row>
    <row r="13156" spans="2:18">
      <c r="B13156" s="28"/>
      <c r="C13156" s="28"/>
      <c r="D13156" s="28"/>
      <c r="E13156" s="28"/>
      <c r="F13156" s="28"/>
      <c r="G13156" s="28"/>
      <c r="H13156" s="28"/>
      <c r="I13156" s="28"/>
      <c r="J13156" s="28"/>
      <c r="K13156" s="28"/>
      <c r="L13156" s="28"/>
      <c r="M13156" s="28"/>
      <c r="N13156" s="28"/>
      <c r="O13156" s="28"/>
      <c r="P13156" s="28"/>
      <c r="Q13156" s="28"/>
      <c r="R13156" s="28"/>
    </row>
    <row r="13157" spans="2:18">
      <c r="B13157" s="28"/>
      <c r="C13157" s="28"/>
      <c r="D13157" s="28"/>
      <c r="E13157" s="28"/>
      <c r="F13157" s="28"/>
      <c r="G13157" s="28"/>
      <c r="H13157" s="28"/>
      <c r="I13157" s="28"/>
      <c r="J13157" s="28"/>
      <c r="K13157" s="28"/>
      <c r="L13157" s="28"/>
      <c r="M13157" s="28"/>
      <c r="N13157" s="28"/>
      <c r="O13157" s="28"/>
      <c r="P13157" s="28"/>
      <c r="Q13157" s="28"/>
      <c r="R13157" s="28"/>
    </row>
    <row r="13158" spans="2:18">
      <c r="B13158" s="28"/>
      <c r="C13158" s="28"/>
      <c r="D13158" s="28"/>
      <c r="E13158" s="28"/>
      <c r="F13158" s="28"/>
      <c r="G13158" s="28"/>
      <c r="H13158" s="28"/>
      <c r="I13158" s="28"/>
      <c r="J13158" s="28"/>
      <c r="K13158" s="28"/>
      <c r="L13158" s="28"/>
      <c r="M13158" s="28"/>
      <c r="N13158" s="28"/>
      <c r="O13158" s="28"/>
      <c r="P13158" s="28"/>
      <c r="Q13158" s="28"/>
      <c r="R13158" s="28"/>
    </row>
    <row r="13159" spans="2:18">
      <c r="B13159" s="28"/>
      <c r="C13159" s="28"/>
      <c r="D13159" s="28"/>
      <c r="E13159" s="28"/>
      <c r="F13159" s="28"/>
      <c r="G13159" s="28"/>
      <c r="H13159" s="28"/>
      <c r="I13159" s="28"/>
      <c r="J13159" s="28"/>
      <c r="K13159" s="28"/>
      <c r="L13159" s="28"/>
      <c r="M13159" s="28"/>
      <c r="N13159" s="28"/>
      <c r="O13159" s="28"/>
      <c r="P13159" s="28"/>
      <c r="Q13159" s="28"/>
      <c r="R13159" s="28"/>
    </row>
    <row r="13160" spans="2:18">
      <c r="B13160" s="28"/>
      <c r="C13160" s="28"/>
      <c r="D13160" s="28"/>
      <c r="E13160" s="28"/>
      <c r="F13160" s="28"/>
      <c r="G13160" s="28"/>
      <c r="H13160" s="28"/>
      <c r="I13160" s="28"/>
      <c r="J13160" s="28"/>
      <c r="K13160" s="28"/>
      <c r="L13160" s="28"/>
      <c r="M13160" s="28"/>
      <c r="N13160" s="28"/>
      <c r="O13160" s="28"/>
      <c r="P13160" s="28"/>
      <c r="Q13160" s="28"/>
      <c r="R13160" s="28"/>
    </row>
    <row r="13161" spans="2:18">
      <c r="B13161" s="28"/>
      <c r="C13161" s="28"/>
      <c r="D13161" s="28"/>
      <c r="E13161" s="28"/>
      <c r="F13161" s="28"/>
      <c r="G13161" s="28"/>
      <c r="H13161" s="28"/>
      <c r="I13161" s="28"/>
      <c r="J13161" s="28"/>
      <c r="K13161" s="28"/>
      <c r="L13161" s="28"/>
      <c r="M13161" s="28"/>
      <c r="N13161" s="28"/>
      <c r="O13161" s="28"/>
      <c r="P13161" s="28"/>
      <c r="Q13161" s="28"/>
      <c r="R13161" s="28"/>
    </row>
    <row r="13162" spans="2:18">
      <c r="B13162" s="28"/>
      <c r="C13162" s="28"/>
      <c r="D13162" s="28"/>
      <c r="E13162" s="28"/>
      <c r="F13162" s="28"/>
      <c r="G13162" s="28"/>
      <c r="H13162" s="28"/>
      <c r="I13162" s="28"/>
      <c r="J13162" s="28"/>
      <c r="K13162" s="28"/>
      <c r="L13162" s="28"/>
      <c r="M13162" s="28"/>
      <c r="N13162" s="28"/>
      <c r="O13162" s="28"/>
      <c r="P13162" s="28"/>
      <c r="Q13162" s="28"/>
      <c r="R13162" s="28"/>
    </row>
    <row r="13163" spans="2:18">
      <c r="B13163" s="28"/>
      <c r="C13163" s="28"/>
      <c r="D13163" s="28"/>
      <c r="E13163" s="28"/>
      <c r="F13163" s="28"/>
      <c r="G13163" s="28"/>
      <c r="H13163" s="28"/>
      <c r="I13163" s="28"/>
      <c r="J13163" s="28"/>
      <c r="K13163" s="28"/>
      <c r="L13163" s="28"/>
      <c r="M13163" s="28"/>
      <c r="N13163" s="28"/>
      <c r="O13163" s="28"/>
      <c r="P13163" s="28"/>
      <c r="Q13163" s="28"/>
      <c r="R13163" s="28"/>
    </row>
    <row r="13164" spans="2:18">
      <c r="B13164" s="28"/>
      <c r="C13164" s="28"/>
      <c r="D13164" s="28"/>
      <c r="E13164" s="28"/>
      <c r="F13164" s="28"/>
      <c r="G13164" s="28"/>
      <c r="H13164" s="28"/>
      <c r="I13164" s="28"/>
      <c r="J13164" s="28"/>
      <c r="K13164" s="28"/>
      <c r="L13164" s="28"/>
      <c r="M13164" s="28"/>
      <c r="N13164" s="28"/>
      <c r="O13164" s="28"/>
      <c r="P13164" s="28"/>
      <c r="Q13164" s="28"/>
      <c r="R13164" s="28"/>
    </row>
    <row r="13165" spans="2:18">
      <c r="B13165" s="28"/>
      <c r="C13165" s="28"/>
      <c r="D13165" s="28"/>
      <c r="E13165" s="28"/>
      <c r="F13165" s="28"/>
      <c r="G13165" s="28"/>
      <c r="H13165" s="28"/>
      <c r="I13165" s="28"/>
      <c r="J13165" s="28"/>
      <c r="K13165" s="28"/>
      <c r="L13165" s="28"/>
      <c r="M13165" s="28"/>
      <c r="N13165" s="28"/>
      <c r="O13165" s="28"/>
      <c r="P13165" s="28"/>
      <c r="Q13165" s="28"/>
      <c r="R13165" s="28"/>
    </row>
    <row r="13166" spans="2:18">
      <c r="B13166" s="28"/>
      <c r="C13166" s="28"/>
      <c r="D13166" s="28"/>
      <c r="E13166" s="28"/>
      <c r="F13166" s="28"/>
      <c r="G13166" s="28"/>
      <c r="H13166" s="28"/>
      <c r="I13166" s="28"/>
      <c r="J13166" s="28"/>
      <c r="K13166" s="28"/>
      <c r="L13166" s="28"/>
      <c r="M13166" s="28"/>
      <c r="N13166" s="28"/>
      <c r="O13166" s="28"/>
      <c r="P13166" s="28"/>
      <c r="Q13166" s="28"/>
      <c r="R13166" s="28"/>
    </row>
    <row r="13167" spans="2:18">
      <c r="B13167" s="28"/>
      <c r="C13167" s="28"/>
      <c r="D13167" s="28"/>
      <c r="E13167" s="28"/>
      <c r="F13167" s="28"/>
      <c r="G13167" s="28"/>
      <c r="H13167" s="28"/>
      <c r="I13167" s="28"/>
      <c r="J13167" s="28"/>
      <c r="K13167" s="28"/>
      <c r="L13167" s="28"/>
      <c r="M13167" s="28"/>
      <c r="N13167" s="28"/>
      <c r="O13167" s="28"/>
      <c r="P13167" s="28"/>
      <c r="Q13167" s="28"/>
      <c r="R13167" s="28"/>
    </row>
    <row r="13168" spans="2:18">
      <c r="B13168" s="28"/>
      <c r="C13168" s="28"/>
      <c r="D13168" s="28"/>
      <c r="E13168" s="28"/>
      <c r="F13168" s="28"/>
      <c r="G13168" s="28"/>
      <c r="H13168" s="28"/>
      <c r="I13168" s="28"/>
      <c r="J13168" s="28"/>
      <c r="K13168" s="28"/>
      <c r="L13168" s="28"/>
      <c r="M13168" s="28"/>
      <c r="N13168" s="28"/>
      <c r="O13168" s="28"/>
      <c r="P13168" s="28"/>
      <c r="Q13168" s="28"/>
      <c r="R13168" s="28"/>
    </row>
    <row r="13169" spans="2:18">
      <c r="B13169" s="28"/>
      <c r="C13169" s="28"/>
      <c r="D13169" s="28"/>
      <c r="E13169" s="28"/>
      <c r="F13169" s="28"/>
      <c r="G13169" s="28"/>
      <c r="H13169" s="28"/>
      <c r="I13169" s="28"/>
      <c r="J13169" s="28"/>
      <c r="K13169" s="28"/>
      <c r="L13169" s="28"/>
      <c r="M13169" s="28"/>
      <c r="N13169" s="28"/>
      <c r="O13169" s="28"/>
      <c r="P13169" s="28"/>
      <c r="Q13169" s="28"/>
      <c r="R13169" s="28"/>
    </row>
    <row r="13170" spans="2:18">
      <c r="B13170" s="28"/>
      <c r="C13170" s="28"/>
      <c r="D13170" s="28"/>
      <c r="E13170" s="28"/>
      <c r="F13170" s="28"/>
      <c r="G13170" s="28"/>
      <c r="H13170" s="28"/>
      <c r="I13170" s="28"/>
      <c r="J13170" s="28"/>
      <c r="K13170" s="28"/>
      <c r="L13170" s="28"/>
      <c r="M13170" s="28"/>
      <c r="N13170" s="28"/>
      <c r="O13170" s="28"/>
      <c r="P13170" s="28"/>
      <c r="Q13170" s="28"/>
      <c r="R13170" s="28"/>
    </row>
    <row r="13171" spans="2:18">
      <c r="B13171" s="28"/>
      <c r="C13171" s="28"/>
      <c r="D13171" s="28"/>
      <c r="E13171" s="28"/>
      <c r="F13171" s="28"/>
      <c r="G13171" s="28"/>
      <c r="H13171" s="28"/>
      <c r="I13171" s="28"/>
      <c r="J13171" s="28"/>
      <c r="K13171" s="28"/>
      <c r="L13171" s="28"/>
      <c r="M13171" s="28"/>
      <c r="N13171" s="28"/>
      <c r="O13171" s="28"/>
      <c r="P13171" s="28"/>
      <c r="Q13171" s="28"/>
      <c r="R13171" s="28"/>
    </row>
    <row r="13172" spans="2:18">
      <c r="B13172" s="28"/>
      <c r="C13172" s="28"/>
      <c r="D13172" s="28"/>
      <c r="E13172" s="28"/>
      <c r="F13172" s="28"/>
      <c r="G13172" s="28"/>
      <c r="H13172" s="28"/>
      <c r="I13172" s="28"/>
      <c r="J13172" s="28"/>
      <c r="K13172" s="28"/>
      <c r="L13172" s="28"/>
      <c r="M13172" s="28"/>
      <c r="N13172" s="28"/>
      <c r="O13172" s="28"/>
      <c r="P13172" s="28"/>
      <c r="Q13172" s="28"/>
      <c r="R13172" s="28"/>
    </row>
    <row r="13173" spans="2:18">
      <c r="B13173" s="28"/>
      <c r="C13173" s="28"/>
      <c r="D13173" s="28"/>
      <c r="E13173" s="28"/>
      <c r="F13173" s="28"/>
      <c r="G13173" s="28"/>
      <c r="H13173" s="28"/>
      <c r="I13173" s="28"/>
      <c r="J13173" s="28"/>
      <c r="K13173" s="28"/>
      <c r="L13173" s="28"/>
      <c r="M13173" s="28"/>
      <c r="N13173" s="28"/>
      <c r="O13173" s="28"/>
      <c r="P13173" s="28"/>
      <c r="Q13173" s="28"/>
      <c r="R13173" s="28"/>
    </row>
    <row r="13174" spans="2:18">
      <c r="B13174" s="28"/>
      <c r="C13174" s="28"/>
      <c r="D13174" s="28"/>
      <c r="E13174" s="28"/>
      <c r="F13174" s="28"/>
      <c r="G13174" s="28"/>
      <c r="H13174" s="28"/>
      <c r="I13174" s="28"/>
      <c r="J13174" s="28"/>
      <c r="K13174" s="28"/>
      <c r="L13174" s="28"/>
      <c r="M13174" s="28"/>
      <c r="N13174" s="28"/>
      <c r="O13174" s="28"/>
      <c r="P13174" s="28"/>
      <c r="Q13174" s="28"/>
      <c r="R13174" s="28"/>
    </row>
    <row r="13175" spans="2:18">
      <c r="B13175" s="28"/>
      <c r="C13175" s="28"/>
      <c r="D13175" s="28"/>
      <c r="E13175" s="28"/>
      <c r="F13175" s="28"/>
      <c r="G13175" s="28"/>
      <c r="H13175" s="28"/>
      <c r="I13175" s="28"/>
      <c r="J13175" s="28"/>
      <c r="K13175" s="28"/>
      <c r="L13175" s="28"/>
      <c r="M13175" s="28"/>
      <c r="N13175" s="28"/>
      <c r="O13175" s="28"/>
      <c r="P13175" s="28"/>
      <c r="Q13175" s="28"/>
      <c r="R13175" s="28"/>
    </row>
    <row r="13176" spans="2:18">
      <c r="B13176" s="28"/>
      <c r="C13176" s="28"/>
      <c r="D13176" s="28"/>
      <c r="E13176" s="28"/>
      <c r="F13176" s="28"/>
      <c r="G13176" s="28"/>
      <c r="H13176" s="28"/>
      <c r="I13176" s="28"/>
      <c r="J13176" s="28"/>
      <c r="K13176" s="28"/>
      <c r="L13176" s="28"/>
      <c r="M13176" s="28"/>
      <c r="N13176" s="28"/>
      <c r="O13176" s="28"/>
      <c r="P13176" s="28"/>
      <c r="Q13176" s="28"/>
      <c r="R13176" s="28"/>
    </row>
    <row r="13177" spans="2:18">
      <c r="B13177" s="28"/>
      <c r="C13177" s="28"/>
      <c r="D13177" s="28"/>
      <c r="E13177" s="28"/>
      <c r="F13177" s="28"/>
      <c r="G13177" s="28"/>
      <c r="H13177" s="28"/>
      <c r="I13177" s="28"/>
      <c r="J13177" s="28"/>
      <c r="K13177" s="28"/>
      <c r="L13177" s="28"/>
      <c r="M13177" s="28"/>
      <c r="N13177" s="28"/>
      <c r="O13177" s="28"/>
      <c r="P13177" s="28"/>
      <c r="Q13177" s="28"/>
      <c r="R13177" s="28"/>
    </row>
    <row r="13178" spans="2:18">
      <c r="B13178" s="28"/>
      <c r="C13178" s="28"/>
      <c r="D13178" s="28"/>
      <c r="E13178" s="28"/>
      <c r="F13178" s="28"/>
      <c r="G13178" s="28"/>
      <c r="H13178" s="28"/>
      <c r="I13178" s="28"/>
      <c r="J13178" s="28"/>
      <c r="K13178" s="28"/>
      <c r="L13178" s="28"/>
      <c r="M13178" s="28"/>
      <c r="N13178" s="28"/>
      <c r="O13178" s="28"/>
      <c r="P13178" s="28"/>
      <c r="Q13178" s="28"/>
      <c r="R13178" s="28"/>
    </row>
    <row r="13179" spans="2:18">
      <c r="B13179" s="28"/>
      <c r="C13179" s="28"/>
      <c r="D13179" s="28"/>
      <c r="E13179" s="28"/>
      <c r="F13179" s="28"/>
      <c r="G13179" s="28"/>
      <c r="H13179" s="28"/>
      <c r="I13179" s="28"/>
      <c r="J13179" s="28"/>
      <c r="K13179" s="28"/>
      <c r="L13179" s="28"/>
      <c r="M13179" s="28"/>
      <c r="N13179" s="28"/>
      <c r="O13179" s="28"/>
      <c r="P13179" s="28"/>
      <c r="Q13179" s="28"/>
      <c r="R13179" s="28"/>
    </row>
    <row r="13180" spans="2:18">
      <c r="B13180" s="28"/>
      <c r="C13180" s="28"/>
      <c r="D13180" s="28"/>
      <c r="E13180" s="28"/>
      <c r="F13180" s="28"/>
      <c r="G13180" s="28"/>
      <c r="H13180" s="28"/>
      <c r="I13180" s="28"/>
      <c r="J13180" s="28"/>
      <c r="K13180" s="28"/>
      <c r="L13180" s="28"/>
      <c r="M13180" s="28"/>
      <c r="N13180" s="28"/>
      <c r="O13180" s="28"/>
      <c r="P13180" s="28"/>
      <c r="Q13180" s="28"/>
      <c r="R13180" s="28"/>
    </row>
    <row r="13181" spans="2:18">
      <c r="B13181" s="28"/>
      <c r="C13181" s="28"/>
      <c r="D13181" s="28"/>
      <c r="E13181" s="28"/>
      <c r="F13181" s="28"/>
      <c r="G13181" s="28"/>
      <c r="H13181" s="28"/>
      <c r="I13181" s="28"/>
      <c r="J13181" s="28"/>
      <c r="K13181" s="28"/>
      <c r="L13181" s="28"/>
      <c r="M13181" s="28"/>
      <c r="N13181" s="28"/>
      <c r="O13181" s="28"/>
      <c r="P13181" s="28"/>
      <c r="Q13181" s="28"/>
      <c r="R13181" s="28"/>
    </row>
    <row r="13182" spans="2:18">
      <c r="B13182" s="28"/>
      <c r="C13182" s="28"/>
      <c r="D13182" s="28"/>
      <c r="E13182" s="28"/>
      <c r="F13182" s="28"/>
      <c r="G13182" s="28"/>
      <c r="H13182" s="28"/>
      <c r="I13182" s="28"/>
      <c r="J13182" s="28"/>
      <c r="K13182" s="28"/>
      <c r="L13182" s="28"/>
      <c r="M13182" s="28"/>
      <c r="N13182" s="28"/>
      <c r="O13182" s="28"/>
      <c r="P13182" s="28"/>
      <c r="Q13182" s="28"/>
      <c r="R13182" s="28"/>
    </row>
    <row r="13183" spans="2:18">
      <c r="B13183" s="28"/>
      <c r="C13183" s="28"/>
      <c r="D13183" s="28"/>
      <c r="E13183" s="28"/>
      <c r="F13183" s="28"/>
      <c r="G13183" s="28"/>
      <c r="H13183" s="28"/>
      <c r="I13183" s="28"/>
      <c r="J13183" s="28"/>
      <c r="K13183" s="28"/>
      <c r="L13183" s="28"/>
      <c r="M13183" s="28"/>
      <c r="N13183" s="28"/>
      <c r="O13183" s="28"/>
      <c r="P13183" s="28"/>
      <c r="Q13183" s="28"/>
      <c r="R13183" s="28"/>
    </row>
    <row r="13184" spans="2:18">
      <c r="B13184" s="28"/>
      <c r="C13184" s="28"/>
      <c r="D13184" s="28"/>
      <c r="E13184" s="28"/>
      <c r="F13184" s="28"/>
      <c r="G13184" s="28"/>
      <c r="H13184" s="28"/>
      <c r="I13184" s="28"/>
      <c r="J13184" s="28"/>
      <c r="K13184" s="28"/>
      <c r="L13184" s="28"/>
      <c r="M13184" s="28"/>
      <c r="N13184" s="28"/>
      <c r="O13184" s="28"/>
      <c r="P13184" s="28"/>
      <c r="Q13184" s="28"/>
      <c r="R13184" s="28"/>
    </row>
    <row r="13185" spans="2:18">
      <c r="B13185" s="28"/>
      <c r="C13185" s="28"/>
      <c r="D13185" s="28"/>
      <c r="E13185" s="28"/>
      <c r="F13185" s="28"/>
      <c r="G13185" s="28"/>
      <c r="H13185" s="28"/>
      <c r="I13185" s="28"/>
      <c r="J13185" s="28"/>
      <c r="K13185" s="28"/>
      <c r="L13185" s="28"/>
      <c r="M13185" s="28"/>
      <c r="N13185" s="28"/>
      <c r="O13185" s="28"/>
      <c r="P13185" s="28"/>
      <c r="Q13185" s="28"/>
      <c r="R13185" s="28"/>
    </row>
    <row r="13186" spans="2:18">
      <c r="B13186" s="28"/>
      <c r="C13186" s="28"/>
      <c r="D13186" s="28"/>
      <c r="E13186" s="28"/>
      <c r="F13186" s="28"/>
      <c r="G13186" s="28"/>
      <c r="H13186" s="28"/>
      <c r="I13186" s="28"/>
      <c r="J13186" s="28"/>
      <c r="K13186" s="28"/>
      <c r="L13186" s="28"/>
      <c r="M13186" s="28"/>
      <c r="N13186" s="28"/>
      <c r="O13186" s="28"/>
      <c r="P13186" s="28"/>
      <c r="Q13186" s="28"/>
      <c r="R13186" s="28"/>
    </row>
    <row r="13187" spans="2:18">
      <c r="B13187" s="28"/>
      <c r="C13187" s="28"/>
      <c r="D13187" s="28"/>
      <c r="E13187" s="28"/>
      <c r="F13187" s="28"/>
      <c r="G13187" s="28"/>
      <c r="H13187" s="28"/>
      <c r="I13187" s="28"/>
      <c r="J13187" s="28"/>
      <c r="K13187" s="28"/>
      <c r="L13187" s="28"/>
      <c r="M13187" s="28"/>
      <c r="N13187" s="28"/>
      <c r="O13187" s="28"/>
      <c r="P13187" s="28"/>
      <c r="Q13187" s="28"/>
      <c r="R13187" s="28"/>
    </row>
    <row r="13188" spans="2:18">
      <c r="B13188" s="28"/>
      <c r="C13188" s="28"/>
      <c r="D13188" s="28"/>
      <c r="E13188" s="28"/>
      <c r="F13188" s="28"/>
      <c r="G13188" s="28"/>
      <c r="H13188" s="28"/>
      <c r="I13188" s="28"/>
      <c r="J13188" s="28"/>
      <c r="K13188" s="28"/>
      <c r="L13188" s="28"/>
      <c r="M13188" s="28"/>
      <c r="N13188" s="28"/>
      <c r="O13188" s="28"/>
      <c r="P13188" s="28"/>
      <c r="Q13188" s="28"/>
      <c r="R13188" s="28"/>
    </row>
    <row r="13189" spans="2:18">
      <c r="B13189" s="28"/>
      <c r="C13189" s="28"/>
      <c r="D13189" s="28"/>
      <c r="E13189" s="28"/>
      <c r="F13189" s="28"/>
      <c r="G13189" s="28"/>
      <c r="H13189" s="28"/>
      <c r="I13189" s="28"/>
      <c r="J13189" s="28"/>
      <c r="K13189" s="28"/>
      <c r="L13189" s="28"/>
      <c r="M13189" s="28"/>
      <c r="N13189" s="28"/>
      <c r="O13189" s="28"/>
      <c r="P13189" s="28"/>
      <c r="Q13189" s="28"/>
      <c r="R13189" s="28"/>
    </row>
    <row r="13190" spans="2:18">
      <c r="B13190" s="28"/>
      <c r="C13190" s="28"/>
      <c r="D13190" s="28"/>
      <c r="E13190" s="28"/>
      <c r="F13190" s="28"/>
      <c r="G13190" s="28"/>
      <c r="H13190" s="28"/>
      <c r="I13190" s="28"/>
      <c r="J13190" s="28"/>
      <c r="K13190" s="28"/>
      <c r="L13190" s="28"/>
      <c r="M13190" s="28"/>
      <c r="N13190" s="28"/>
      <c r="O13190" s="28"/>
      <c r="P13190" s="28"/>
      <c r="Q13190" s="28"/>
      <c r="R13190" s="28"/>
    </row>
    <row r="13191" spans="2:18">
      <c r="B13191" s="28"/>
      <c r="C13191" s="28"/>
      <c r="D13191" s="28"/>
      <c r="E13191" s="28"/>
      <c r="F13191" s="28"/>
      <c r="G13191" s="28"/>
      <c r="H13191" s="28"/>
      <c r="I13191" s="28"/>
      <c r="J13191" s="28"/>
      <c r="K13191" s="28"/>
      <c r="L13191" s="28"/>
      <c r="M13191" s="28"/>
      <c r="N13191" s="28"/>
      <c r="O13191" s="28"/>
      <c r="P13191" s="28"/>
      <c r="Q13191" s="28"/>
      <c r="R13191" s="28"/>
    </row>
    <row r="13192" spans="2:18">
      <c r="B13192" s="28"/>
      <c r="C13192" s="28"/>
      <c r="D13192" s="28"/>
      <c r="E13192" s="28"/>
      <c r="F13192" s="28"/>
      <c r="G13192" s="28"/>
      <c r="H13192" s="28"/>
      <c r="I13192" s="28"/>
      <c r="J13192" s="28"/>
      <c r="K13192" s="28"/>
      <c r="L13192" s="28"/>
      <c r="M13192" s="28"/>
      <c r="N13192" s="28"/>
      <c r="O13192" s="28"/>
      <c r="P13192" s="28"/>
      <c r="Q13192" s="28"/>
      <c r="R13192" s="28"/>
    </row>
    <row r="13193" spans="2:18">
      <c r="B13193" s="28"/>
      <c r="C13193" s="28"/>
      <c r="D13193" s="28"/>
      <c r="E13193" s="28"/>
      <c r="F13193" s="28"/>
      <c r="G13193" s="28"/>
      <c r="H13193" s="28"/>
      <c r="I13193" s="28"/>
      <c r="J13193" s="28"/>
      <c r="K13193" s="28"/>
      <c r="L13193" s="28"/>
      <c r="M13193" s="28"/>
      <c r="N13193" s="28"/>
      <c r="O13193" s="28"/>
      <c r="P13193" s="28"/>
      <c r="Q13193" s="28"/>
      <c r="R13193" s="28"/>
    </row>
    <row r="13194" spans="2:18">
      <c r="B13194" s="28"/>
      <c r="C13194" s="28"/>
      <c r="D13194" s="28"/>
      <c r="E13194" s="28"/>
      <c r="F13194" s="28"/>
      <c r="G13194" s="28"/>
      <c r="H13194" s="28"/>
      <c r="I13194" s="28"/>
      <c r="J13194" s="28"/>
      <c r="K13194" s="28"/>
      <c r="L13194" s="28"/>
      <c r="M13194" s="28"/>
      <c r="N13194" s="28"/>
      <c r="O13194" s="28"/>
      <c r="P13194" s="28"/>
      <c r="Q13194" s="28"/>
      <c r="R13194" s="28"/>
    </row>
    <row r="13195" spans="2:18">
      <c r="B13195" s="28"/>
      <c r="C13195" s="28"/>
      <c r="D13195" s="28"/>
      <c r="E13195" s="28"/>
      <c r="F13195" s="28"/>
      <c r="G13195" s="28"/>
      <c r="H13195" s="28"/>
      <c r="I13195" s="28"/>
      <c r="J13195" s="28"/>
      <c r="K13195" s="28"/>
      <c r="L13195" s="28"/>
      <c r="M13195" s="28"/>
      <c r="N13195" s="28"/>
      <c r="O13195" s="28"/>
      <c r="P13195" s="28"/>
      <c r="Q13195" s="28"/>
      <c r="R13195" s="28"/>
    </row>
    <row r="13196" spans="2:18">
      <c r="B13196" s="28"/>
      <c r="C13196" s="28"/>
      <c r="D13196" s="28"/>
      <c r="E13196" s="28"/>
      <c r="F13196" s="28"/>
      <c r="G13196" s="28"/>
      <c r="H13196" s="28"/>
      <c r="I13196" s="28"/>
      <c r="J13196" s="28"/>
      <c r="K13196" s="28"/>
      <c r="L13196" s="28"/>
      <c r="M13196" s="28"/>
      <c r="N13196" s="28"/>
      <c r="O13196" s="28"/>
      <c r="P13196" s="28"/>
      <c r="Q13196" s="28"/>
      <c r="R13196" s="28"/>
    </row>
    <row r="13197" spans="2:18">
      <c r="B13197" s="28"/>
      <c r="C13197" s="28"/>
      <c r="D13197" s="28"/>
      <c r="E13197" s="28"/>
      <c r="F13197" s="28"/>
      <c r="G13197" s="28"/>
      <c r="H13197" s="28"/>
      <c r="I13197" s="28"/>
      <c r="J13197" s="28"/>
      <c r="K13197" s="28"/>
      <c r="L13197" s="28"/>
      <c r="M13197" s="28"/>
      <c r="N13197" s="28"/>
      <c r="O13197" s="28"/>
      <c r="P13197" s="28"/>
      <c r="Q13197" s="28"/>
      <c r="R13197" s="28"/>
    </row>
    <row r="13198" spans="2:18">
      <c r="B13198" s="28"/>
      <c r="C13198" s="28"/>
      <c r="D13198" s="28"/>
      <c r="E13198" s="28"/>
      <c r="F13198" s="28"/>
      <c r="G13198" s="28"/>
      <c r="H13198" s="28"/>
      <c r="I13198" s="28"/>
      <c r="J13198" s="28"/>
      <c r="K13198" s="28"/>
      <c r="L13198" s="28"/>
      <c r="M13198" s="28"/>
      <c r="N13198" s="28"/>
      <c r="O13198" s="28"/>
      <c r="P13198" s="28"/>
      <c r="Q13198" s="28"/>
      <c r="R13198" s="28"/>
    </row>
    <row r="13199" spans="2:18">
      <c r="B13199" s="28"/>
      <c r="C13199" s="28"/>
      <c r="D13199" s="28"/>
      <c r="E13199" s="28"/>
      <c r="F13199" s="28"/>
      <c r="G13199" s="28"/>
      <c r="H13199" s="28"/>
      <c r="I13199" s="28"/>
      <c r="J13199" s="28"/>
      <c r="K13199" s="28"/>
      <c r="L13199" s="28"/>
      <c r="M13199" s="28"/>
      <c r="N13199" s="28"/>
      <c r="O13199" s="28"/>
      <c r="P13199" s="28"/>
      <c r="Q13199" s="28"/>
      <c r="R13199" s="28"/>
    </row>
    <row r="13200" spans="2:18">
      <c r="B13200" s="28"/>
      <c r="C13200" s="28"/>
      <c r="D13200" s="28"/>
      <c r="E13200" s="28"/>
      <c r="F13200" s="28"/>
      <c r="G13200" s="28"/>
      <c r="H13200" s="28"/>
      <c r="I13200" s="28"/>
      <c r="J13200" s="28"/>
      <c r="K13200" s="28"/>
      <c r="L13200" s="28"/>
      <c r="M13200" s="28"/>
      <c r="N13200" s="28"/>
      <c r="O13200" s="28"/>
      <c r="P13200" s="28"/>
      <c r="Q13200" s="28"/>
      <c r="R13200" s="28"/>
    </row>
    <row r="13201" spans="2:18">
      <c r="B13201" s="28"/>
      <c r="C13201" s="28"/>
      <c r="D13201" s="28"/>
      <c r="E13201" s="28"/>
      <c r="F13201" s="28"/>
      <c r="G13201" s="28"/>
      <c r="H13201" s="28"/>
      <c r="I13201" s="28"/>
      <c r="J13201" s="28"/>
      <c r="K13201" s="28"/>
      <c r="L13201" s="28"/>
      <c r="M13201" s="28"/>
      <c r="N13201" s="28"/>
      <c r="O13201" s="28"/>
      <c r="P13201" s="28"/>
      <c r="Q13201" s="28"/>
      <c r="R13201" s="28"/>
    </row>
    <row r="13202" spans="2:18">
      <c r="B13202" s="28"/>
      <c r="C13202" s="28"/>
      <c r="D13202" s="28"/>
      <c r="E13202" s="28"/>
      <c r="F13202" s="28"/>
      <c r="G13202" s="28"/>
      <c r="H13202" s="28"/>
      <c r="I13202" s="28"/>
      <c r="J13202" s="28"/>
      <c r="K13202" s="28"/>
      <c r="L13202" s="28"/>
      <c r="M13202" s="28"/>
      <c r="N13202" s="28"/>
      <c r="O13202" s="28"/>
      <c r="P13202" s="28"/>
      <c r="Q13202" s="28"/>
      <c r="R13202" s="28"/>
    </row>
    <row r="13203" spans="2:18">
      <c r="B13203" s="28"/>
      <c r="C13203" s="28"/>
      <c r="D13203" s="28"/>
      <c r="E13203" s="28"/>
      <c r="F13203" s="28"/>
      <c r="G13203" s="28"/>
      <c r="H13203" s="28"/>
      <c r="I13203" s="28"/>
      <c r="J13203" s="28"/>
      <c r="K13203" s="28"/>
      <c r="L13203" s="28"/>
      <c r="M13203" s="28"/>
      <c r="N13203" s="28"/>
      <c r="O13203" s="28"/>
      <c r="P13203" s="28"/>
      <c r="Q13203" s="28"/>
      <c r="R13203" s="28"/>
    </row>
    <row r="13204" spans="2:18">
      <c r="B13204" s="28"/>
      <c r="C13204" s="28"/>
      <c r="D13204" s="28"/>
      <c r="E13204" s="28"/>
      <c r="F13204" s="28"/>
      <c r="G13204" s="28"/>
      <c r="H13204" s="28"/>
      <c r="I13204" s="28"/>
      <c r="J13204" s="28"/>
      <c r="K13204" s="28"/>
      <c r="L13204" s="28"/>
      <c r="M13204" s="28"/>
      <c r="N13204" s="28"/>
      <c r="O13204" s="28"/>
      <c r="P13204" s="28"/>
      <c r="Q13204" s="28"/>
      <c r="R13204" s="28"/>
    </row>
    <row r="13205" spans="2:18">
      <c r="B13205" s="28"/>
      <c r="C13205" s="28"/>
      <c r="D13205" s="28"/>
      <c r="E13205" s="28"/>
      <c r="F13205" s="28"/>
      <c r="G13205" s="28"/>
      <c r="H13205" s="28"/>
      <c r="I13205" s="28"/>
      <c r="J13205" s="28"/>
      <c r="K13205" s="28"/>
      <c r="L13205" s="28"/>
      <c r="M13205" s="28"/>
      <c r="N13205" s="28"/>
      <c r="O13205" s="28"/>
      <c r="P13205" s="28"/>
      <c r="Q13205" s="28"/>
      <c r="R13205" s="28"/>
    </row>
    <row r="13206" spans="2:18">
      <c r="B13206" s="28"/>
      <c r="C13206" s="28"/>
      <c r="D13206" s="28"/>
      <c r="E13206" s="28"/>
      <c r="F13206" s="28"/>
      <c r="G13206" s="28"/>
      <c r="H13206" s="28"/>
      <c r="I13206" s="28"/>
      <c r="J13206" s="28"/>
      <c r="K13206" s="28"/>
      <c r="L13206" s="28"/>
      <c r="M13206" s="28"/>
      <c r="N13206" s="28"/>
      <c r="O13206" s="28"/>
      <c r="P13206" s="28"/>
      <c r="Q13206" s="28"/>
      <c r="R13206" s="28"/>
    </row>
    <row r="13207" spans="2:18">
      <c r="B13207" s="28"/>
      <c r="C13207" s="28"/>
      <c r="D13207" s="28"/>
      <c r="E13207" s="28"/>
      <c r="F13207" s="28"/>
      <c r="G13207" s="28"/>
      <c r="H13207" s="28"/>
      <c r="I13207" s="28"/>
      <c r="J13207" s="28"/>
      <c r="K13207" s="28"/>
      <c r="L13207" s="28"/>
      <c r="M13207" s="28"/>
      <c r="N13207" s="28"/>
      <c r="O13207" s="28"/>
      <c r="P13207" s="28"/>
      <c r="Q13207" s="28"/>
      <c r="R13207" s="28"/>
    </row>
    <row r="13208" spans="2:18">
      <c r="B13208" s="28"/>
      <c r="C13208" s="28"/>
      <c r="D13208" s="28"/>
      <c r="E13208" s="28"/>
      <c r="F13208" s="28"/>
      <c r="G13208" s="28"/>
      <c r="H13208" s="28"/>
      <c r="I13208" s="28"/>
      <c r="J13208" s="28"/>
      <c r="K13208" s="28"/>
      <c r="L13208" s="28"/>
      <c r="M13208" s="28"/>
      <c r="N13208" s="28"/>
      <c r="O13208" s="28"/>
      <c r="P13208" s="28"/>
      <c r="Q13208" s="28"/>
      <c r="R13208" s="28"/>
    </row>
    <row r="13209" spans="2:18">
      <c r="B13209" s="28"/>
      <c r="C13209" s="28"/>
      <c r="D13209" s="28"/>
      <c r="E13209" s="28"/>
      <c r="F13209" s="28"/>
      <c r="G13209" s="28"/>
      <c r="H13209" s="28"/>
      <c r="I13209" s="28"/>
      <c r="J13209" s="28"/>
      <c r="K13209" s="28"/>
      <c r="L13209" s="28"/>
      <c r="M13209" s="28"/>
      <c r="N13209" s="28"/>
      <c r="O13209" s="28"/>
      <c r="P13209" s="28"/>
      <c r="Q13209" s="28"/>
      <c r="R13209" s="28"/>
    </row>
    <row r="13210" spans="2:18">
      <c r="B13210" s="28"/>
      <c r="C13210" s="28"/>
      <c r="D13210" s="28"/>
      <c r="E13210" s="28"/>
      <c r="F13210" s="28"/>
      <c r="G13210" s="28"/>
      <c r="H13210" s="28"/>
      <c r="I13210" s="28"/>
      <c r="J13210" s="28"/>
      <c r="K13210" s="28"/>
      <c r="L13210" s="28"/>
      <c r="M13210" s="28"/>
      <c r="N13210" s="28"/>
      <c r="O13210" s="28"/>
      <c r="P13210" s="28"/>
      <c r="Q13210" s="28"/>
      <c r="R13210" s="28"/>
    </row>
    <row r="13211" spans="2:18">
      <c r="B13211" s="28"/>
      <c r="C13211" s="28"/>
      <c r="D13211" s="28"/>
      <c r="E13211" s="28"/>
      <c r="F13211" s="28"/>
      <c r="G13211" s="28"/>
      <c r="H13211" s="28"/>
      <c r="I13211" s="28"/>
      <c r="J13211" s="28"/>
      <c r="K13211" s="28"/>
      <c r="L13211" s="28"/>
      <c r="M13211" s="28"/>
      <c r="N13211" s="28"/>
      <c r="O13211" s="28"/>
      <c r="P13211" s="28"/>
      <c r="Q13211" s="28"/>
      <c r="R13211" s="28"/>
    </row>
    <row r="13212" spans="2:18">
      <c r="B13212" s="28"/>
      <c r="C13212" s="28"/>
      <c r="D13212" s="28"/>
      <c r="E13212" s="28"/>
      <c r="F13212" s="28"/>
      <c r="G13212" s="28"/>
      <c r="H13212" s="28"/>
      <c r="I13212" s="28"/>
      <c r="J13212" s="28"/>
      <c r="K13212" s="28"/>
      <c r="L13212" s="28"/>
      <c r="M13212" s="28"/>
      <c r="N13212" s="28"/>
      <c r="O13212" s="28"/>
      <c r="P13212" s="28"/>
      <c r="Q13212" s="28"/>
      <c r="R13212" s="28"/>
    </row>
    <row r="13213" spans="2:18">
      <c r="B13213" s="28"/>
      <c r="C13213" s="28"/>
      <c r="D13213" s="28"/>
      <c r="E13213" s="28"/>
      <c r="F13213" s="28"/>
      <c r="G13213" s="28"/>
      <c r="H13213" s="28"/>
      <c r="I13213" s="28"/>
      <c r="J13213" s="28"/>
      <c r="K13213" s="28"/>
      <c r="L13213" s="28"/>
      <c r="M13213" s="28"/>
      <c r="N13213" s="28"/>
      <c r="O13213" s="28"/>
      <c r="P13213" s="28"/>
      <c r="Q13213" s="28"/>
      <c r="R13213" s="28"/>
    </row>
    <row r="13214" spans="2:18">
      <c r="B13214" s="28"/>
      <c r="C13214" s="28"/>
      <c r="D13214" s="28"/>
      <c r="E13214" s="28"/>
      <c r="F13214" s="28"/>
      <c r="G13214" s="28"/>
      <c r="H13214" s="28"/>
      <c r="I13214" s="28"/>
      <c r="J13214" s="28"/>
      <c r="K13214" s="28"/>
      <c r="L13214" s="28"/>
      <c r="M13214" s="28"/>
      <c r="N13214" s="28"/>
      <c r="O13214" s="28"/>
      <c r="P13214" s="28"/>
      <c r="Q13214" s="28"/>
      <c r="R13214" s="28"/>
    </row>
    <row r="13215" spans="2:18">
      <c r="B13215" s="28"/>
      <c r="C13215" s="28"/>
      <c r="D13215" s="28"/>
      <c r="E13215" s="28"/>
      <c r="F13215" s="28"/>
      <c r="G13215" s="28"/>
      <c r="H13215" s="28"/>
      <c r="I13215" s="28"/>
      <c r="J13215" s="28"/>
      <c r="K13215" s="28"/>
      <c r="L13215" s="28"/>
      <c r="M13215" s="28"/>
      <c r="N13215" s="28"/>
      <c r="O13215" s="28"/>
      <c r="P13215" s="28"/>
      <c r="Q13215" s="28"/>
      <c r="R13215" s="28"/>
    </row>
    <row r="13216" spans="2:18">
      <c r="B13216" s="28"/>
      <c r="C13216" s="28"/>
      <c r="D13216" s="28"/>
      <c r="E13216" s="28"/>
      <c r="F13216" s="28"/>
      <c r="G13216" s="28"/>
      <c r="H13216" s="28"/>
      <c r="I13216" s="28"/>
      <c r="J13216" s="28"/>
      <c r="K13216" s="28"/>
      <c r="L13216" s="28"/>
      <c r="M13216" s="28"/>
      <c r="N13216" s="28"/>
      <c r="O13216" s="28"/>
      <c r="P13216" s="28"/>
      <c r="Q13216" s="28"/>
      <c r="R13216" s="28"/>
    </row>
    <row r="13217" spans="2:18">
      <c r="B13217" s="28"/>
      <c r="C13217" s="28"/>
      <c r="D13217" s="28"/>
      <c r="E13217" s="28"/>
      <c r="F13217" s="28"/>
      <c r="G13217" s="28"/>
      <c r="H13217" s="28"/>
      <c r="I13217" s="28"/>
      <c r="J13217" s="28"/>
      <c r="K13217" s="28"/>
      <c r="L13217" s="28"/>
      <c r="M13217" s="28"/>
      <c r="N13217" s="28"/>
      <c r="O13217" s="28"/>
      <c r="P13217" s="28"/>
      <c r="Q13217" s="28"/>
      <c r="R13217" s="28"/>
    </row>
    <row r="13218" spans="2:18">
      <c r="B13218" s="28"/>
      <c r="C13218" s="28"/>
      <c r="D13218" s="28"/>
      <c r="E13218" s="28"/>
      <c r="F13218" s="28"/>
      <c r="G13218" s="28"/>
      <c r="H13218" s="28"/>
      <c r="I13218" s="28"/>
      <c r="J13218" s="28"/>
      <c r="K13218" s="28"/>
      <c r="L13218" s="28"/>
      <c r="M13218" s="28"/>
      <c r="N13218" s="28"/>
      <c r="O13218" s="28"/>
      <c r="P13218" s="28"/>
      <c r="Q13218" s="28"/>
      <c r="R13218" s="28"/>
    </row>
    <row r="13219" spans="2:18">
      <c r="B13219" s="28"/>
      <c r="C13219" s="28"/>
      <c r="D13219" s="28"/>
      <c r="E13219" s="28"/>
      <c r="F13219" s="28"/>
      <c r="G13219" s="28"/>
      <c r="H13219" s="28"/>
      <c r="I13219" s="28"/>
      <c r="J13219" s="28"/>
      <c r="K13219" s="28"/>
      <c r="L13219" s="28"/>
      <c r="M13219" s="28"/>
      <c r="N13219" s="28"/>
      <c r="O13219" s="28"/>
      <c r="P13219" s="28"/>
      <c r="Q13219" s="28"/>
      <c r="R13219" s="28"/>
    </row>
    <row r="13220" spans="2:18">
      <c r="B13220" s="28"/>
      <c r="C13220" s="28"/>
      <c r="D13220" s="28"/>
      <c r="E13220" s="28"/>
      <c r="F13220" s="28"/>
      <c r="G13220" s="28"/>
      <c r="H13220" s="28"/>
      <c r="I13220" s="28"/>
      <c r="J13220" s="28"/>
      <c r="K13220" s="28"/>
      <c r="L13220" s="28"/>
      <c r="M13220" s="28"/>
      <c r="N13220" s="28"/>
      <c r="O13220" s="28"/>
      <c r="P13220" s="28"/>
      <c r="Q13220" s="28"/>
      <c r="R13220" s="28"/>
    </row>
    <row r="13221" spans="2:18">
      <c r="B13221" s="28"/>
      <c r="C13221" s="28"/>
      <c r="D13221" s="28"/>
      <c r="E13221" s="28"/>
      <c r="F13221" s="28"/>
      <c r="G13221" s="28"/>
      <c r="H13221" s="28"/>
      <c r="I13221" s="28"/>
      <c r="J13221" s="28"/>
      <c r="K13221" s="28"/>
      <c r="L13221" s="28"/>
      <c r="M13221" s="28"/>
      <c r="N13221" s="28"/>
      <c r="O13221" s="28"/>
      <c r="P13221" s="28"/>
      <c r="Q13221" s="28"/>
      <c r="R13221" s="28"/>
    </row>
    <row r="13222" spans="2:18">
      <c r="B13222" s="28"/>
      <c r="C13222" s="28"/>
      <c r="D13222" s="28"/>
      <c r="E13222" s="28"/>
      <c r="F13222" s="28"/>
      <c r="G13222" s="28"/>
      <c r="H13222" s="28"/>
      <c r="I13222" s="28"/>
      <c r="J13222" s="28"/>
      <c r="K13222" s="28"/>
      <c r="L13222" s="28"/>
      <c r="M13222" s="28"/>
      <c r="N13222" s="28"/>
      <c r="O13222" s="28"/>
      <c r="P13222" s="28"/>
      <c r="Q13222" s="28"/>
      <c r="R13222" s="28"/>
    </row>
    <row r="13223" spans="2:18">
      <c r="B13223" s="28"/>
      <c r="C13223" s="28"/>
      <c r="D13223" s="28"/>
      <c r="E13223" s="28"/>
      <c r="F13223" s="28"/>
      <c r="G13223" s="28"/>
      <c r="H13223" s="28"/>
      <c r="I13223" s="28"/>
      <c r="J13223" s="28"/>
      <c r="K13223" s="28"/>
      <c r="L13223" s="28"/>
      <c r="M13223" s="28"/>
      <c r="N13223" s="28"/>
      <c r="O13223" s="28"/>
      <c r="P13223" s="28"/>
      <c r="Q13223" s="28"/>
      <c r="R13223" s="28"/>
    </row>
    <row r="13224" spans="2:18">
      <c r="B13224" s="28"/>
      <c r="C13224" s="28"/>
      <c r="D13224" s="28"/>
      <c r="E13224" s="28"/>
      <c r="F13224" s="28"/>
      <c r="G13224" s="28"/>
      <c r="H13224" s="28"/>
      <c r="I13224" s="28"/>
      <c r="J13224" s="28"/>
      <c r="K13224" s="28"/>
      <c r="L13224" s="28"/>
      <c r="M13224" s="28"/>
      <c r="N13224" s="28"/>
      <c r="O13224" s="28"/>
      <c r="P13224" s="28"/>
      <c r="Q13224" s="28"/>
      <c r="R13224" s="28"/>
    </row>
    <row r="13225" spans="2:18">
      <c r="B13225" s="28"/>
      <c r="C13225" s="28"/>
      <c r="D13225" s="28"/>
      <c r="E13225" s="28"/>
      <c r="F13225" s="28"/>
      <c r="G13225" s="28"/>
      <c r="H13225" s="28"/>
      <c r="I13225" s="28"/>
      <c r="J13225" s="28"/>
      <c r="K13225" s="28"/>
      <c r="L13225" s="28"/>
      <c r="M13225" s="28"/>
      <c r="N13225" s="28"/>
      <c r="O13225" s="28"/>
      <c r="P13225" s="28"/>
      <c r="Q13225" s="28"/>
      <c r="R13225" s="28"/>
    </row>
    <row r="13226" spans="2:18">
      <c r="B13226" s="28"/>
      <c r="C13226" s="28"/>
      <c r="D13226" s="28"/>
      <c r="E13226" s="28"/>
      <c r="F13226" s="28"/>
      <c r="G13226" s="28"/>
      <c r="H13226" s="28"/>
      <c r="I13226" s="28"/>
      <c r="J13226" s="28"/>
      <c r="K13226" s="28"/>
      <c r="L13226" s="28"/>
      <c r="M13226" s="28"/>
      <c r="N13226" s="28"/>
      <c r="O13226" s="28"/>
      <c r="P13226" s="28"/>
      <c r="Q13226" s="28"/>
      <c r="R13226" s="28"/>
    </row>
    <row r="13227" spans="2:18">
      <c r="B13227" s="28"/>
      <c r="C13227" s="28"/>
      <c r="D13227" s="28"/>
      <c r="E13227" s="28"/>
      <c r="F13227" s="28"/>
      <c r="G13227" s="28"/>
      <c r="H13227" s="28"/>
      <c r="I13227" s="28"/>
      <c r="J13227" s="28"/>
      <c r="K13227" s="28"/>
      <c r="L13227" s="28"/>
      <c r="M13227" s="28"/>
      <c r="N13227" s="28"/>
      <c r="O13227" s="28"/>
      <c r="P13227" s="28"/>
      <c r="Q13227" s="28"/>
      <c r="R13227" s="28"/>
    </row>
    <row r="13228" spans="2:18">
      <c r="B13228" s="28"/>
      <c r="C13228" s="28"/>
      <c r="D13228" s="28"/>
      <c r="E13228" s="28"/>
      <c r="F13228" s="28"/>
      <c r="G13228" s="28"/>
      <c r="H13228" s="28"/>
      <c r="I13228" s="28"/>
      <c r="J13228" s="28"/>
      <c r="K13228" s="28"/>
      <c r="L13228" s="28"/>
      <c r="M13228" s="28"/>
      <c r="N13228" s="28"/>
      <c r="O13228" s="28"/>
      <c r="P13228" s="28"/>
      <c r="Q13228" s="28"/>
      <c r="R13228" s="28"/>
    </row>
    <row r="13229" spans="2:18">
      <c r="B13229" s="28"/>
      <c r="C13229" s="28"/>
      <c r="D13229" s="28"/>
      <c r="E13229" s="28"/>
      <c r="F13229" s="28"/>
      <c r="G13229" s="28"/>
      <c r="H13229" s="28"/>
      <c r="I13229" s="28"/>
      <c r="J13229" s="28"/>
      <c r="K13229" s="28"/>
      <c r="L13229" s="28"/>
      <c r="M13229" s="28"/>
      <c r="N13229" s="28"/>
      <c r="O13229" s="28"/>
      <c r="P13229" s="28"/>
      <c r="Q13229" s="28"/>
      <c r="R13229" s="28"/>
    </row>
    <row r="13230" spans="2:18">
      <c r="B13230" s="28"/>
      <c r="C13230" s="28"/>
      <c r="D13230" s="28"/>
      <c r="E13230" s="28"/>
      <c r="F13230" s="28"/>
      <c r="G13230" s="28"/>
      <c r="H13230" s="28"/>
      <c r="I13230" s="28"/>
      <c r="J13230" s="28"/>
      <c r="K13230" s="28"/>
      <c r="L13230" s="28"/>
      <c r="M13230" s="28"/>
      <c r="N13230" s="28"/>
      <c r="O13230" s="28"/>
      <c r="P13230" s="28"/>
      <c r="Q13230" s="28"/>
      <c r="R13230" s="28"/>
    </row>
    <row r="13231" spans="2:18">
      <c r="B13231" s="28"/>
      <c r="C13231" s="28"/>
      <c r="D13231" s="28"/>
      <c r="E13231" s="28"/>
      <c r="F13231" s="28"/>
      <c r="G13231" s="28"/>
      <c r="H13231" s="28"/>
      <c r="I13231" s="28"/>
      <c r="J13231" s="28"/>
      <c r="K13231" s="28"/>
      <c r="L13231" s="28"/>
      <c r="M13231" s="28"/>
      <c r="N13231" s="28"/>
      <c r="O13231" s="28"/>
      <c r="P13231" s="28"/>
      <c r="Q13231" s="28"/>
      <c r="R13231" s="28"/>
    </row>
    <row r="13232" spans="2:18">
      <c r="B13232" s="28"/>
      <c r="C13232" s="28"/>
      <c r="D13232" s="28"/>
      <c r="E13232" s="28"/>
      <c r="F13232" s="28"/>
      <c r="G13232" s="28"/>
      <c r="H13232" s="28"/>
      <c r="I13232" s="28"/>
      <c r="J13232" s="28"/>
      <c r="K13232" s="28"/>
      <c r="L13232" s="28"/>
      <c r="M13232" s="28"/>
      <c r="N13232" s="28"/>
      <c r="O13232" s="28"/>
      <c r="P13232" s="28"/>
      <c r="Q13232" s="28"/>
      <c r="R13232" s="28"/>
    </row>
    <row r="13233" spans="2:18">
      <c r="B13233" s="28"/>
      <c r="C13233" s="28"/>
      <c r="D13233" s="28"/>
      <c r="E13233" s="28"/>
      <c r="F13233" s="28"/>
      <c r="G13233" s="28"/>
      <c r="H13233" s="28"/>
      <c r="I13233" s="28"/>
      <c r="J13233" s="28"/>
      <c r="K13233" s="28"/>
      <c r="L13233" s="28"/>
      <c r="M13233" s="28"/>
      <c r="N13233" s="28"/>
      <c r="O13233" s="28"/>
      <c r="P13233" s="28"/>
      <c r="Q13233" s="28"/>
      <c r="R13233" s="28"/>
    </row>
    <row r="13234" spans="2:18">
      <c r="B13234" s="28"/>
      <c r="C13234" s="28"/>
      <c r="D13234" s="28"/>
      <c r="E13234" s="28"/>
      <c r="F13234" s="28"/>
      <c r="G13234" s="28"/>
      <c r="H13234" s="28"/>
      <c r="I13234" s="28"/>
      <c r="J13234" s="28"/>
      <c r="K13234" s="28"/>
      <c r="L13234" s="28"/>
      <c r="M13234" s="28"/>
      <c r="N13234" s="28"/>
      <c r="O13234" s="28"/>
      <c r="P13234" s="28"/>
      <c r="Q13234" s="28"/>
      <c r="R13234" s="28"/>
    </row>
    <row r="13235" spans="2:18">
      <c r="B13235" s="28"/>
      <c r="C13235" s="28"/>
      <c r="D13235" s="28"/>
      <c r="E13235" s="28"/>
      <c r="F13235" s="28"/>
      <c r="G13235" s="28"/>
      <c r="H13235" s="28"/>
      <c r="I13235" s="28"/>
      <c r="J13235" s="28"/>
      <c r="K13235" s="28"/>
      <c r="L13235" s="28"/>
      <c r="M13235" s="28"/>
      <c r="N13235" s="28"/>
      <c r="O13235" s="28"/>
      <c r="P13235" s="28"/>
      <c r="Q13235" s="28"/>
      <c r="R13235" s="28"/>
    </row>
    <row r="13236" spans="2:18">
      <c r="B13236" s="28"/>
      <c r="C13236" s="28"/>
      <c r="D13236" s="28"/>
      <c r="E13236" s="28"/>
      <c r="F13236" s="28"/>
      <c r="G13236" s="28"/>
      <c r="H13236" s="28"/>
      <c r="I13236" s="28"/>
      <c r="J13236" s="28"/>
      <c r="K13236" s="28"/>
      <c r="L13236" s="28"/>
      <c r="M13236" s="28"/>
      <c r="N13236" s="28"/>
      <c r="O13236" s="28"/>
      <c r="P13236" s="28"/>
      <c r="Q13236" s="28"/>
      <c r="R13236" s="28"/>
    </row>
    <row r="13237" spans="2:18">
      <c r="B13237" s="28"/>
      <c r="C13237" s="28"/>
      <c r="D13237" s="28"/>
      <c r="E13237" s="28"/>
      <c r="F13237" s="28"/>
      <c r="G13237" s="28"/>
      <c r="H13237" s="28"/>
      <c r="I13237" s="28"/>
      <c r="J13237" s="28"/>
      <c r="K13237" s="28"/>
      <c r="L13237" s="28"/>
      <c r="M13237" s="28"/>
      <c r="N13237" s="28"/>
      <c r="O13237" s="28"/>
      <c r="P13237" s="28"/>
      <c r="Q13237" s="28"/>
      <c r="R13237" s="28"/>
    </row>
    <row r="13238" spans="2:18">
      <c r="B13238" s="28"/>
      <c r="C13238" s="28"/>
      <c r="D13238" s="28"/>
      <c r="E13238" s="28"/>
      <c r="F13238" s="28"/>
      <c r="G13238" s="28"/>
      <c r="H13238" s="28"/>
      <c r="I13238" s="28"/>
      <c r="J13238" s="28"/>
      <c r="K13238" s="28"/>
      <c r="L13238" s="28"/>
      <c r="M13238" s="28"/>
      <c r="N13238" s="28"/>
      <c r="O13238" s="28"/>
      <c r="P13238" s="28"/>
      <c r="Q13238" s="28"/>
      <c r="R13238" s="28"/>
    </row>
    <row r="13239" spans="2:18">
      <c r="B13239" s="28"/>
      <c r="C13239" s="28"/>
      <c r="D13239" s="28"/>
      <c r="E13239" s="28"/>
      <c r="F13239" s="28"/>
      <c r="G13239" s="28"/>
      <c r="H13239" s="28"/>
      <c r="I13239" s="28"/>
      <c r="J13239" s="28"/>
      <c r="K13239" s="28"/>
      <c r="L13239" s="28"/>
      <c r="M13239" s="28"/>
      <c r="N13239" s="28"/>
      <c r="O13239" s="28"/>
      <c r="P13239" s="28"/>
      <c r="Q13239" s="28"/>
      <c r="R13239" s="28"/>
    </row>
    <row r="13240" spans="2:18">
      <c r="B13240" s="28"/>
      <c r="C13240" s="28"/>
      <c r="D13240" s="28"/>
      <c r="E13240" s="28"/>
      <c r="F13240" s="28"/>
      <c r="G13240" s="28"/>
      <c r="H13240" s="28"/>
      <c r="I13240" s="28"/>
      <c r="J13240" s="28"/>
      <c r="K13240" s="28"/>
      <c r="L13240" s="28"/>
      <c r="M13240" s="28"/>
      <c r="N13240" s="28"/>
      <c r="O13240" s="28"/>
      <c r="P13240" s="28"/>
      <c r="Q13240" s="28"/>
      <c r="R13240" s="28"/>
    </row>
    <row r="13241" spans="2:18">
      <c r="B13241" s="28"/>
      <c r="C13241" s="28"/>
      <c r="D13241" s="28"/>
      <c r="E13241" s="28"/>
      <c r="F13241" s="28"/>
      <c r="G13241" s="28"/>
      <c r="H13241" s="28"/>
      <c r="I13241" s="28"/>
      <c r="J13241" s="28"/>
      <c r="K13241" s="28"/>
      <c r="L13241" s="28"/>
      <c r="M13241" s="28"/>
      <c r="N13241" s="28"/>
      <c r="O13241" s="28"/>
      <c r="P13241" s="28"/>
      <c r="Q13241" s="28"/>
      <c r="R13241" s="28"/>
    </row>
    <row r="13242" spans="2:18">
      <c r="B13242" s="28"/>
      <c r="C13242" s="28"/>
      <c r="D13242" s="28"/>
      <c r="E13242" s="28"/>
      <c r="F13242" s="28"/>
      <c r="G13242" s="28"/>
      <c r="H13242" s="28"/>
      <c r="I13242" s="28"/>
      <c r="J13242" s="28"/>
      <c r="K13242" s="28"/>
      <c r="L13242" s="28"/>
      <c r="M13242" s="28"/>
      <c r="N13242" s="28"/>
      <c r="O13242" s="28"/>
      <c r="P13242" s="28"/>
      <c r="Q13242" s="28"/>
      <c r="R13242" s="28"/>
    </row>
    <row r="13243" spans="2:18">
      <c r="B13243" s="28"/>
      <c r="C13243" s="28"/>
      <c r="D13243" s="28"/>
      <c r="E13243" s="28"/>
      <c r="F13243" s="28"/>
      <c r="G13243" s="28"/>
      <c r="H13243" s="28"/>
      <c r="I13243" s="28"/>
      <c r="J13243" s="28"/>
      <c r="K13243" s="28"/>
      <c r="L13243" s="28"/>
      <c r="M13243" s="28"/>
      <c r="N13243" s="28"/>
      <c r="O13243" s="28"/>
      <c r="P13243" s="28"/>
      <c r="Q13243" s="28"/>
      <c r="R13243" s="28"/>
    </row>
    <row r="13244" spans="2:18">
      <c r="B13244" s="28"/>
      <c r="C13244" s="28"/>
      <c r="D13244" s="28"/>
      <c r="E13244" s="28"/>
      <c r="F13244" s="28"/>
      <c r="G13244" s="28"/>
      <c r="H13244" s="28"/>
      <c r="I13244" s="28"/>
      <c r="J13244" s="28"/>
      <c r="K13244" s="28"/>
      <c r="L13244" s="28"/>
      <c r="M13244" s="28"/>
      <c r="N13244" s="28"/>
      <c r="O13244" s="28"/>
      <c r="P13244" s="28"/>
      <c r="Q13244" s="28"/>
      <c r="R13244" s="28"/>
    </row>
    <row r="13245" spans="2:18">
      <c r="B13245" s="28"/>
      <c r="C13245" s="28"/>
      <c r="D13245" s="28"/>
      <c r="E13245" s="28"/>
      <c r="F13245" s="28"/>
      <c r="G13245" s="28"/>
      <c r="H13245" s="28"/>
      <c r="I13245" s="28"/>
      <c r="J13245" s="28"/>
      <c r="K13245" s="28"/>
      <c r="L13245" s="28"/>
      <c r="M13245" s="28"/>
      <c r="N13245" s="28"/>
      <c r="O13245" s="28"/>
      <c r="P13245" s="28"/>
      <c r="Q13245" s="28"/>
      <c r="R13245" s="28"/>
    </row>
    <row r="13246" spans="2:18">
      <c r="B13246" s="28"/>
      <c r="C13246" s="28"/>
      <c r="D13246" s="28"/>
      <c r="E13246" s="28"/>
      <c r="F13246" s="28"/>
      <c r="G13246" s="28"/>
      <c r="H13246" s="28"/>
      <c r="I13246" s="28"/>
      <c r="J13246" s="28"/>
      <c r="K13246" s="28"/>
      <c r="L13246" s="28"/>
      <c r="M13246" s="28"/>
      <c r="N13246" s="28"/>
      <c r="O13246" s="28"/>
      <c r="P13246" s="28"/>
      <c r="Q13246" s="28"/>
      <c r="R13246" s="28"/>
    </row>
    <row r="13247" spans="2:18">
      <c r="B13247" s="28"/>
      <c r="C13247" s="28"/>
      <c r="D13247" s="28"/>
      <c r="E13247" s="28"/>
      <c r="F13247" s="28"/>
      <c r="G13247" s="28"/>
      <c r="H13247" s="28"/>
      <c r="I13247" s="28"/>
      <c r="J13247" s="28"/>
      <c r="K13247" s="28"/>
      <c r="L13247" s="28"/>
      <c r="M13247" s="28"/>
      <c r="N13247" s="28"/>
      <c r="O13247" s="28"/>
      <c r="P13247" s="28"/>
      <c r="Q13247" s="28"/>
      <c r="R13247" s="28"/>
    </row>
    <row r="13248" spans="2:18">
      <c r="B13248" s="28"/>
      <c r="C13248" s="28"/>
      <c r="D13248" s="28"/>
      <c r="E13248" s="28"/>
      <c r="F13248" s="28"/>
      <c r="G13248" s="28"/>
      <c r="H13248" s="28"/>
      <c r="I13248" s="28"/>
      <c r="J13248" s="28"/>
      <c r="K13248" s="28"/>
      <c r="L13248" s="28"/>
      <c r="M13248" s="28"/>
      <c r="N13248" s="28"/>
      <c r="O13248" s="28"/>
      <c r="P13248" s="28"/>
      <c r="Q13248" s="28"/>
      <c r="R13248" s="28"/>
    </row>
    <row r="13249" spans="2:18">
      <c r="B13249" s="28"/>
      <c r="C13249" s="28"/>
      <c r="D13249" s="28"/>
      <c r="E13249" s="28"/>
      <c r="F13249" s="28"/>
      <c r="G13249" s="28"/>
      <c r="H13249" s="28"/>
      <c r="I13249" s="28"/>
      <c r="J13249" s="28"/>
      <c r="K13249" s="28"/>
      <c r="L13249" s="28"/>
      <c r="M13249" s="28"/>
      <c r="N13249" s="28"/>
      <c r="O13249" s="28"/>
      <c r="P13249" s="28"/>
      <c r="Q13249" s="28"/>
      <c r="R13249" s="28"/>
    </row>
    <row r="13250" spans="2:18">
      <c r="B13250" s="28"/>
      <c r="C13250" s="28"/>
      <c r="D13250" s="28"/>
      <c r="E13250" s="28"/>
      <c r="F13250" s="28"/>
      <c r="G13250" s="28"/>
      <c r="H13250" s="28"/>
      <c r="I13250" s="28"/>
      <c r="J13250" s="28"/>
      <c r="K13250" s="28"/>
      <c r="L13250" s="28"/>
      <c r="M13250" s="28"/>
      <c r="N13250" s="28"/>
      <c r="O13250" s="28"/>
      <c r="P13250" s="28"/>
      <c r="Q13250" s="28"/>
      <c r="R13250" s="28"/>
    </row>
    <row r="13251" spans="2:18">
      <c r="B13251" s="28"/>
      <c r="C13251" s="28"/>
      <c r="D13251" s="28"/>
      <c r="E13251" s="28"/>
      <c r="F13251" s="28"/>
      <c r="G13251" s="28"/>
      <c r="H13251" s="28"/>
      <c r="I13251" s="28"/>
      <c r="J13251" s="28"/>
      <c r="K13251" s="28"/>
      <c r="L13251" s="28"/>
      <c r="M13251" s="28"/>
      <c r="N13251" s="28"/>
      <c r="O13251" s="28"/>
      <c r="P13251" s="28"/>
      <c r="Q13251" s="28"/>
      <c r="R13251" s="28"/>
    </row>
    <row r="13252" spans="2:18">
      <c r="B13252" s="28"/>
      <c r="C13252" s="28"/>
      <c r="D13252" s="28"/>
      <c r="E13252" s="28"/>
      <c r="F13252" s="28"/>
      <c r="G13252" s="28"/>
      <c r="H13252" s="28"/>
      <c r="I13252" s="28"/>
      <c r="J13252" s="28"/>
      <c r="K13252" s="28"/>
      <c r="L13252" s="28"/>
      <c r="M13252" s="28"/>
      <c r="N13252" s="28"/>
      <c r="O13252" s="28"/>
      <c r="P13252" s="28"/>
      <c r="Q13252" s="28"/>
      <c r="R13252" s="28"/>
    </row>
    <row r="13253" spans="2:18">
      <c r="B13253" s="28"/>
      <c r="C13253" s="28"/>
      <c r="D13253" s="28"/>
      <c r="E13253" s="28"/>
      <c r="F13253" s="28"/>
      <c r="G13253" s="28"/>
      <c r="H13253" s="28"/>
      <c r="I13253" s="28"/>
      <c r="J13253" s="28"/>
      <c r="K13253" s="28"/>
      <c r="L13253" s="28"/>
      <c r="M13253" s="28"/>
      <c r="N13253" s="28"/>
      <c r="O13253" s="28"/>
      <c r="P13253" s="28"/>
      <c r="Q13253" s="28"/>
      <c r="R13253" s="28"/>
    </row>
    <row r="13254" spans="2:18">
      <c r="B13254" s="28"/>
      <c r="C13254" s="28"/>
      <c r="D13254" s="28"/>
      <c r="E13254" s="28"/>
      <c r="F13254" s="28"/>
      <c r="G13254" s="28"/>
      <c r="H13254" s="28"/>
      <c r="I13254" s="28"/>
      <c r="J13254" s="28"/>
      <c r="K13254" s="28"/>
      <c r="L13254" s="28"/>
      <c r="M13254" s="28"/>
      <c r="N13254" s="28"/>
      <c r="O13254" s="28"/>
      <c r="P13254" s="28"/>
      <c r="Q13254" s="28"/>
      <c r="R13254" s="28"/>
    </row>
    <row r="13255" spans="2:18">
      <c r="B13255" s="28"/>
      <c r="C13255" s="28"/>
      <c r="D13255" s="28"/>
      <c r="E13255" s="28"/>
      <c r="F13255" s="28"/>
      <c r="G13255" s="28"/>
      <c r="H13255" s="28"/>
      <c r="I13255" s="28"/>
      <c r="J13255" s="28"/>
      <c r="K13255" s="28"/>
      <c r="L13255" s="28"/>
      <c r="M13255" s="28"/>
      <c r="N13255" s="28"/>
      <c r="O13255" s="28"/>
      <c r="P13255" s="28"/>
      <c r="Q13255" s="28"/>
      <c r="R13255" s="28"/>
    </row>
    <row r="13256" spans="2:18">
      <c r="B13256" s="28"/>
      <c r="C13256" s="28"/>
      <c r="D13256" s="28"/>
      <c r="E13256" s="28"/>
      <c r="F13256" s="28"/>
      <c r="G13256" s="28"/>
      <c r="H13256" s="28"/>
      <c r="I13256" s="28"/>
      <c r="J13256" s="28"/>
      <c r="K13256" s="28"/>
      <c r="L13256" s="28"/>
      <c r="M13256" s="28"/>
      <c r="N13256" s="28"/>
      <c r="O13256" s="28"/>
      <c r="P13256" s="28"/>
      <c r="Q13256" s="28"/>
      <c r="R13256" s="28"/>
    </row>
    <row r="13257" spans="2:18">
      <c r="B13257" s="28"/>
      <c r="C13257" s="28"/>
      <c r="D13257" s="28"/>
      <c r="E13257" s="28"/>
      <c r="F13257" s="28"/>
      <c r="G13257" s="28"/>
      <c r="H13257" s="28"/>
      <c r="I13257" s="28"/>
      <c r="J13257" s="28"/>
      <c r="K13257" s="28"/>
      <c r="L13257" s="28"/>
      <c r="M13257" s="28"/>
      <c r="N13257" s="28"/>
      <c r="O13257" s="28"/>
      <c r="P13257" s="28"/>
      <c r="Q13257" s="28"/>
      <c r="R13257" s="28"/>
    </row>
    <row r="13258" spans="2:18">
      <c r="B13258" s="28"/>
      <c r="C13258" s="28"/>
      <c r="D13258" s="28"/>
      <c r="E13258" s="28"/>
      <c r="F13258" s="28"/>
      <c r="G13258" s="28"/>
      <c r="H13258" s="28"/>
      <c r="I13258" s="28"/>
      <c r="J13258" s="28"/>
      <c r="K13258" s="28"/>
      <c r="L13258" s="28"/>
      <c r="M13258" s="28"/>
      <c r="N13258" s="28"/>
      <c r="O13258" s="28"/>
      <c r="P13258" s="28"/>
      <c r="Q13258" s="28"/>
      <c r="R13258" s="28"/>
    </row>
    <row r="13259" spans="2:18">
      <c r="B13259" s="28"/>
      <c r="C13259" s="28"/>
      <c r="D13259" s="28"/>
      <c r="E13259" s="28"/>
      <c r="F13259" s="28"/>
      <c r="G13259" s="28"/>
      <c r="H13259" s="28"/>
      <c r="I13259" s="28"/>
      <c r="J13259" s="28"/>
      <c r="K13259" s="28"/>
      <c r="L13259" s="28"/>
      <c r="M13259" s="28"/>
      <c r="N13259" s="28"/>
      <c r="O13259" s="28"/>
      <c r="P13259" s="28"/>
      <c r="Q13259" s="28"/>
      <c r="R13259" s="28"/>
    </row>
    <row r="13260" spans="2:18">
      <c r="B13260" s="28"/>
      <c r="C13260" s="28"/>
      <c r="D13260" s="28"/>
      <c r="E13260" s="28"/>
      <c r="F13260" s="28"/>
      <c r="G13260" s="28"/>
      <c r="H13260" s="28"/>
      <c r="I13260" s="28"/>
      <c r="J13260" s="28"/>
      <c r="K13260" s="28"/>
      <c r="L13260" s="28"/>
      <c r="M13260" s="28"/>
      <c r="N13260" s="28"/>
      <c r="O13260" s="28"/>
      <c r="P13260" s="28"/>
      <c r="Q13260" s="28"/>
      <c r="R13260" s="28"/>
    </row>
    <row r="13261" spans="2:18">
      <c r="B13261" s="28"/>
      <c r="C13261" s="28"/>
      <c r="D13261" s="28"/>
      <c r="E13261" s="28"/>
      <c r="F13261" s="28"/>
      <c r="G13261" s="28"/>
      <c r="H13261" s="28"/>
      <c r="I13261" s="28"/>
      <c r="J13261" s="28"/>
      <c r="K13261" s="28"/>
      <c r="L13261" s="28"/>
      <c r="M13261" s="28"/>
      <c r="N13261" s="28"/>
      <c r="O13261" s="28"/>
      <c r="P13261" s="28"/>
      <c r="Q13261" s="28"/>
      <c r="R13261" s="28"/>
    </row>
    <row r="13262" spans="2:18">
      <c r="B13262" s="28"/>
      <c r="C13262" s="28"/>
      <c r="D13262" s="28"/>
      <c r="E13262" s="28"/>
      <c r="F13262" s="28"/>
      <c r="G13262" s="28"/>
      <c r="H13262" s="28"/>
      <c r="I13262" s="28"/>
      <c r="J13262" s="28"/>
      <c r="K13262" s="28"/>
      <c r="L13262" s="28"/>
      <c r="M13262" s="28"/>
      <c r="N13262" s="28"/>
      <c r="O13262" s="28"/>
      <c r="P13262" s="28"/>
      <c r="Q13262" s="28"/>
      <c r="R13262" s="28"/>
    </row>
    <row r="13263" spans="2:18">
      <c r="B13263" s="28"/>
      <c r="C13263" s="28"/>
      <c r="D13263" s="28"/>
      <c r="E13263" s="28"/>
      <c r="F13263" s="28"/>
      <c r="G13263" s="28"/>
      <c r="H13263" s="28"/>
      <c r="I13263" s="28"/>
      <c r="J13263" s="28"/>
      <c r="K13263" s="28"/>
      <c r="L13263" s="28"/>
      <c r="M13263" s="28"/>
      <c r="N13263" s="28"/>
      <c r="O13263" s="28"/>
      <c r="P13263" s="28"/>
      <c r="Q13263" s="28"/>
      <c r="R13263" s="28"/>
    </row>
    <row r="13264" spans="2:18">
      <c r="B13264" s="28"/>
      <c r="C13264" s="28"/>
      <c r="D13264" s="28"/>
      <c r="E13264" s="28"/>
      <c r="F13264" s="28"/>
      <c r="G13264" s="28"/>
      <c r="H13264" s="28"/>
      <c r="I13264" s="28"/>
      <c r="J13264" s="28"/>
      <c r="K13264" s="28"/>
      <c r="L13264" s="28"/>
      <c r="M13264" s="28"/>
      <c r="N13264" s="28"/>
      <c r="O13264" s="28"/>
      <c r="P13264" s="28"/>
      <c r="Q13264" s="28"/>
      <c r="R13264" s="28"/>
    </row>
    <row r="13265" spans="2:18">
      <c r="B13265" s="28"/>
      <c r="C13265" s="28"/>
      <c r="D13265" s="28"/>
      <c r="E13265" s="28"/>
      <c r="F13265" s="28"/>
      <c r="G13265" s="28"/>
      <c r="H13265" s="28"/>
      <c r="I13265" s="28"/>
      <c r="J13265" s="28"/>
      <c r="K13265" s="28"/>
      <c r="L13265" s="28"/>
      <c r="M13265" s="28"/>
      <c r="N13265" s="28"/>
      <c r="O13265" s="28"/>
      <c r="P13265" s="28"/>
      <c r="Q13265" s="28"/>
      <c r="R13265" s="28"/>
    </row>
    <row r="13266" spans="2:18">
      <c r="B13266" s="28"/>
      <c r="C13266" s="28"/>
      <c r="D13266" s="28"/>
      <c r="E13266" s="28"/>
      <c r="F13266" s="28"/>
      <c r="G13266" s="28"/>
      <c r="H13266" s="28"/>
      <c r="I13266" s="28"/>
      <c r="J13266" s="28"/>
      <c r="K13266" s="28"/>
      <c r="L13266" s="28"/>
      <c r="M13266" s="28"/>
      <c r="N13266" s="28"/>
      <c r="O13266" s="28"/>
      <c r="P13266" s="28"/>
      <c r="Q13266" s="28"/>
      <c r="R13266" s="28"/>
    </row>
    <row r="13267" spans="2:18">
      <c r="B13267" s="28"/>
      <c r="C13267" s="28"/>
      <c r="D13267" s="28"/>
      <c r="E13267" s="28"/>
      <c r="F13267" s="28"/>
      <c r="G13267" s="28"/>
      <c r="H13267" s="28"/>
      <c r="I13267" s="28"/>
      <c r="J13267" s="28"/>
      <c r="K13267" s="28"/>
      <c r="L13267" s="28"/>
      <c r="M13267" s="28"/>
      <c r="N13267" s="28"/>
      <c r="O13267" s="28"/>
      <c r="P13267" s="28"/>
      <c r="Q13267" s="28"/>
      <c r="R13267" s="28"/>
    </row>
    <row r="13268" spans="2:18">
      <c r="B13268" s="28"/>
      <c r="C13268" s="28"/>
      <c r="D13268" s="28"/>
      <c r="E13268" s="28"/>
      <c r="F13268" s="28"/>
      <c r="G13268" s="28"/>
      <c r="H13268" s="28"/>
      <c r="I13268" s="28"/>
      <c r="J13268" s="28"/>
      <c r="K13268" s="28"/>
      <c r="L13268" s="28"/>
      <c r="M13268" s="28"/>
      <c r="N13268" s="28"/>
      <c r="O13268" s="28"/>
      <c r="P13268" s="28"/>
      <c r="Q13268" s="28"/>
      <c r="R13268" s="28"/>
    </row>
    <row r="13269" spans="2:18">
      <c r="B13269" s="28"/>
      <c r="C13269" s="28"/>
      <c r="D13269" s="28"/>
      <c r="E13269" s="28"/>
      <c r="F13269" s="28"/>
      <c r="G13269" s="28"/>
      <c r="H13269" s="28"/>
      <c r="I13269" s="28"/>
      <c r="J13269" s="28"/>
      <c r="K13269" s="28"/>
      <c r="L13269" s="28"/>
      <c r="M13269" s="28"/>
      <c r="N13269" s="28"/>
      <c r="O13269" s="28"/>
      <c r="P13269" s="28"/>
      <c r="Q13269" s="28"/>
      <c r="R13269" s="28"/>
    </row>
    <row r="13270" spans="2:18">
      <c r="B13270" s="28"/>
      <c r="C13270" s="28"/>
      <c r="D13270" s="28"/>
      <c r="E13270" s="28"/>
      <c r="F13270" s="28"/>
      <c r="G13270" s="28"/>
      <c r="H13270" s="28"/>
      <c r="I13270" s="28"/>
      <c r="J13270" s="28"/>
      <c r="K13270" s="28"/>
      <c r="L13270" s="28"/>
      <c r="M13270" s="28"/>
      <c r="N13270" s="28"/>
      <c r="O13270" s="28"/>
      <c r="P13270" s="28"/>
      <c r="Q13270" s="28"/>
      <c r="R13270" s="28"/>
    </row>
    <row r="13271" spans="2:18">
      <c r="B13271" s="28"/>
      <c r="C13271" s="28"/>
      <c r="D13271" s="28"/>
      <c r="E13271" s="28"/>
      <c r="F13271" s="28"/>
      <c r="G13271" s="28"/>
      <c r="H13271" s="28"/>
      <c r="I13271" s="28"/>
      <c r="J13271" s="28"/>
      <c r="K13271" s="28"/>
      <c r="L13271" s="28"/>
      <c r="M13271" s="28"/>
      <c r="N13271" s="28"/>
      <c r="O13271" s="28"/>
      <c r="P13271" s="28"/>
      <c r="Q13271" s="28"/>
      <c r="R13271" s="28"/>
    </row>
    <row r="13272" spans="2:18">
      <c r="B13272" s="28"/>
      <c r="C13272" s="28"/>
      <c r="D13272" s="28"/>
      <c r="E13272" s="28"/>
      <c r="F13272" s="28"/>
      <c r="G13272" s="28"/>
      <c r="H13272" s="28"/>
      <c r="I13272" s="28"/>
      <c r="J13272" s="28"/>
      <c r="K13272" s="28"/>
      <c r="L13272" s="28"/>
      <c r="M13272" s="28"/>
      <c r="N13272" s="28"/>
      <c r="O13272" s="28"/>
      <c r="P13272" s="28"/>
      <c r="Q13272" s="28"/>
      <c r="R13272" s="28"/>
    </row>
    <row r="13273" spans="2:18">
      <c r="B13273" s="28"/>
      <c r="C13273" s="28"/>
      <c r="D13273" s="28"/>
      <c r="E13273" s="28"/>
      <c r="F13273" s="28"/>
      <c r="G13273" s="28"/>
      <c r="H13273" s="28"/>
      <c r="I13273" s="28"/>
      <c r="J13273" s="28"/>
      <c r="K13273" s="28"/>
      <c r="L13273" s="28"/>
      <c r="M13273" s="28"/>
      <c r="N13273" s="28"/>
      <c r="O13273" s="28"/>
      <c r="P13273" s="28"/>
      <c r="Q13273" s="28"/>
      <c r="R13273" s="28"/>
    </row>
    <row r="13274" spans="2:18">
      <c r="B13274" s="28"/>
      <c r="C13274" s="28"/>
      <c r="D13274" s="28"/>
      <c r="E13274" s="28"/>
      <c r="F13274" s="28"/>
      <c r="G13274" s="28"/>
      <c r="H13274" s="28"/>
      <c r="I13274" s="28"/>
      <c r="J13274" s="28"/>
      <c r="K13274" s="28"/>
      <c r="L13274" s="28"/>
      <c r="M13274" s="28"/>
      <c r="N13274" s="28"/>
      <c r="O13274" s="28"/>
      <c r="P13274" s="28"/>
      <c r="Q13274" s="28"/>
      <c r="R13274" s="28"/>
    </row>
    <row r="13275" spans="2:18">
      <c r="B13275" s="28"/>
      <c r="C13275" s="28"/>
      <c r="D13275" s="28"/>
      <c r="E13275" s="28"/>
      <c r="F13275" s="28"/>
      <c r="G13275" s="28"/>
      <c r="H13275" s="28"/>
      <c r="I13275" s="28"/>
      <c r="J13275" s="28"/>
      <c r="K13275" s="28"/>
      <c r="L13275" s="28"/>
      <c r="M13275" s="28"/>
      <c r="N13275" s="28"/>
      <c r="O13275" s="28"/>
      <c r="P13275" s="28"/>
      <c r="Q13275" s="28"/>
      <c r="R13275" s="28"/>
    </row>
    <row r="13276" spans="2:18">
      <c r="B13276" s="28"/>
      <c r="C13276" s="28"/>
      <c r="D13276" s="28"/>
      <c r="E13276" s="28"/>
      <c r="F13276" s="28"/>
      <c r="G13276" s="28"/>
      <c r="H13276" s="28"/>
      <c r="I13276" s="28"/>
      <c r="J13276" s="28"/>
      <c r="K13276" s="28"/>
      <c r="L13276" s="28"/>
      <c r="M13276" s="28"/>
      <c r="N13276" s="28"/>
      <c r="O13276" s="28"/>
      <c r="P13276" s="28"/>
      <c r="Q13276" s="28"/>
      <c r="R13276" s="28"/>
    </row>
    <row r="13277" spans="2:18">
      <c r="B13277" s="28"/>
      <c r="C13277" s="28"/>
      <c r="D13277" s="28"/>
      <c r="E13277" s="28"/>
      <c r="F13277" s="28"/>
      <c r="G13277" s="28"/>
      <c r="H13277" s="28"/>
      <c r="I13277" s="28"/>
      <c r="J13277" s="28"/>
      <c r="K13277" s="28"/>
      <c r="L13277" s="28"/>
      <c r="M13277" s="28"/>
      <c r="N13277" s="28"/>
      <c r="O13277" s="28"/>
      <c r="P13277" s="28"/>
      <c r="Q13277" s="28"/>
      <c r="R13277" s="28"/>
    </row>
    <row r="13278" spans="2:18">
      <c r="B13278" s="28"/>
      <c r="C13278" s="28"/>
      <c r="D13278" s="28"/>
      <c r="E13278" s="28"/>
      <c r="F13278" s="28"/>
      <c r="G13278" s="28"/>
      <c r="H13278" s="28"/>
      <c r="I13278" s="28"/>
      <c r="J13278" s="28"/>
      <c r="K13278" s="28"/>
      <c r="L13278" s="28"/>
      <c r="M13278" s="28"/>
      <c r="N13278" s="28"/>
      <c r="O13278" s="28"/>
      <c r="P13278" s="28"/>
      <c r="Q13278" s="28"/>
      <c r="R13278" s="28"/>
    </row>
    <row r="13279" spans="2:18">
      <c r="B13279" s="28"/>
      <c r="C13279" s="28"/>
      <c r="D13279" s="28"/>
      <c r="E13279" s="28"/>
      <c r="F13279" s="28"/>
      <c r="G13279" s="28"/>
      <c r="H13279" s="28"/>
      <c r="I13279" s="28"/>
      <c r="J13279" s="28"/>
      <c r="K13279" s="28"/>
      <c r="L13279" s="28"/>
      <c r="M13279" s="28"/>
      <c r="N13279" s="28"/>
      <c r="O13279" s="28"/>
      <c r="P13279" s="28"/>
      <c r="Q13279" s="28"/>
      <c r="R13279" s="28"/>
    </row>
    <row r="13280" spans="2:18">
      <c r="B13280" s="28"/>
      <c r="C13280" s="28"/>
      <c r="D13280" s="28"/>
      <c r="E13280" s="28"/>
      <c r="F13280" s="28"/>
      <c r="G13280" s="28"/>
      <c r="H13280" s="28"/>
      <c r="I13280" s="28"/>
      <c r="J13280" s="28"/>
      <c r="K13280" s="28"/>
      <c r="L13280" s="28"/>
      <c r="M13280" s="28"/>
      <c r="N13280" s="28"/>
      <c r="O13280" s="28"/>
      <c r="P13280" s="28"/>
      <c r="Q13280" s="28"/>
      <c r="R13280" s="28"/>
    </row>
    <row r="13281" spans="2:18">
      <c r="B13281" s="28"/>
      <c r="C13281" s="28"/>
      <c r="D13281" s="28"/>
      <c r="E13281" s="28"/>
      <c r="F13281" s="28"/>
      <c r="G13281" s="28"/>
      <c r="H13281" s="28"/>
      <c r="I13281" s="28"/>
      <c r="J13281" s="28"/>
      <c r="K13281" s="28"/>
      <c r="L13281" s="28"/>
      <c r="M13281" s="28"/>
      <c r="N13281" s="28"/>
      <c r="O13281" s="28"/>
      <c r="P13281" s="28"/>
      <c r="Q13281" s="28"/>
      <c r="R13281" s="28"/>
    </row>
    <row r="13282" spans="2:18">
      <c r="B13282" s="28"/>
      <c r="C13282" s="28"/>
      <c r="D13282" s="28"/>
      <c r="E13282" s="28"/>
      <c r="F13282" s="28"/>
      <c r="G13282" s="28"/>
      <c r="H13282" s="28"/>
      <c r="I13282" s="28"/>
      <c r="J13282" s="28"/>
      <c r="K13282" s="28"/>
      <c r="L13282" s="28"/>
      <c r="M13282" s="28"/>
      <c r="N13282" s="28"/>
      <c r="O13282" s="28"/>
      <c r="P13282" s="28"/>
      <c r="Q13282" s="28"/>
      <c r="R13282" s="28"/>
    </row>
    <row r="13283" spans="2:18">
      <c r="B13283" s="28"/>
      <c r="C13283" s="28"/>
      <c r="D13283" s="28"/>
      <c r="E13283" s="28"/>
      <c r="F13283" s="28"/>
      <c r="G13283" s="28"/>
      <c r="H13283" s="28"/>
      <c r="I13283" s="28"/>
      <c r="J13283" s="28"/>
      <c r="K13283" s="28"/>
      <c r="L13283" s="28"/>
      <c r="M13283" s="28"/>
      <c r="N13283" s="28"/>
      <c r="O13283" s="28"/>
      <c r="P13283" s="28"/>
      <c r="Q13283" s="28"/>
      <c r="R13283" s="28"/>
    </row>
    <row r="13284" spans="2:18">
      <c r="B13284" s="28"/>
      <c r="C13284" s="28"/>
      <c r="D13284" s="28"/>
      <c r="E13284" s="28"/>
      <c r="F13284" s="28"/>
      <c r="G13284" s="28"/>
      <c r="H13284" s="28"/>
      <c r="I13284" s="28"/>
      <c r="J13284" s="28"/>
      <c r="K13284" s="28"/>
      <c r="L13284" s="28"/>
      <c r="M13284" s="28"/>
      <c r="N13284" s="28"/>
      <c r="O13284" s="28"/>
      <c r="P13284" s="28"/>
      <c r="Q13284" s="28"/>
      <c r="R13284" s="28"/>
    </row>
    <row r="13285" spans="2:18">
      <c r="B13285" s="28"/>
      <c r="C13285" s="28"/>
      <c r="D13285" s="28"/>
      <c r="E13285" s="28"/>
      <c r="F13285" s="28"/>
      <c r="G13285" s="28"/>
      <c r="H13285" s="28"/>
      <c r="I13285" s="28"/>
      <c r="J13285" s="28"/>
      <c r="K13285" s="28"/>
      <c r="L13285" s="28"/>
      <c r="M13285" s="28"/>
      <c r="N13285" s="28"/>
      <c r="O13285" s="28"/>
      <c r="P13285" s="28"/>
      <c r="Q13285" s="28"/>
      <c r="R13285" s="28"/>
    </row>
    <row r="13286" spans="2:18">
      <c r="B13286" s="28"/>
      <c r="C13286" s="28"/>
      <c r="D13286" s="28"/>
      <c r="E13286" s="28"/>
      <c r="F13286" s="28"/>
      <c r="G13286" s="28"/>
      <c r="H13286" s="28"/>
      <c r="I13286" s="28"/>
      <c r="J13286" s="28"/>
      <c r="K13286" s="28"/>
      <c r="L13286" s="28"/>
      <c r="M13286" s="28"/>
      <c r="N13286" s="28"/>
      <c r="O13286" s="28"/>
      <c r="P13286" s="28"/>
      <c r="Q13286" s="28"/>
      <c r="R13286" s="28"/>
    </row>
    <row r="13287" spans="2:18">
      <c r="B13287" s="28"/>
      <c r="C13287" s="28"/>
      <c r="D13287" s="28"/>
      <c r="E13287" s="28"/>
      <c r="F13287" s="28"/>
      <c r="G13287" s="28"/>
      <c r="H13287" s="28"/>
      <c r="I13287" s="28"/>
      <c r="J13287" s="28"/>
      <c r="K13287" s="28"/>
      <c r="L13287" s="28"/>
      <c r="M13287" s="28"/>
      <c r="N13287" s="28"/>
      <c r="O13287" s="28"/>
      <c r="P13287" s="28"/>
      <c r="Q13287" s="28"/>
      <c r="R13287" s="28"/>
    </row>
    <row r="13288" spans="2:18">
      <c r="B13288" s="28"/>
      <c r="C13288" s="28"/>
      <c r="D13288" s="28"/>
      <c r="E13288" s="28"/>
      <c r="F13288" s="28"/>
      <c r="G13288" s="28"/>
      <c r="H13288" s="28"/>
      <c r="I13288" s="28"/>
      <c r="J13288" s="28"/>
      <c r="K13288" s="28"/>
      <c r="L13288" s="28"/>
      <c r="M13288" s="28"/>
      <c r="N13288" s="28"/>
      <c r="O13288" s="28"/>
      <c r="P13288" s="28"/>
      <c r="Q13288" s="28"/>
      <c r="R13288" s="28"/>
    </row>
    <row r="13289" spans="2:18">
      <c r="B13289" s="28"/>
      <c r="C13289" s="28"/>
      <c r="D13289" s="28"/>
      <c r="E13289" s="28"/>
      <c r="F13289" s="28"/>
      <c r="G13289" s="28"/>
      <c r="H13289" s="28"/>
      <c r="I13289" s="28"/>
      <c r="J13289" s="28"/>
      <c r="K13289" s="28"/>
      <c r="L13289" s="28"/>
      <c r="M13289" s="28"/>
      <c r="N13289" s="28"/>
      <c r="O13289" s="28"/>
      <c r="P13289" s="28"/>
      <c r="Q13289" s="28"/>
      <c r="R13289" s="28"/>
    </row>
    <row r="13290" spans="2:18">
      <c r="B13290" s="28"/>
      <c r="C13290" s="28"/>
      <c r="D13290" s="28"/>
      <c r="E13290" s="28"/>
      <c r="F13290" s="28"/>
      <c r="G13290" s="28"/>
      <c r="H13290" s="28"/>
      <c r="I13290" s="28"/>
      <c r="J13290" s="28"/>
      <c r="K13290" s="28"/>
      <c r="L13290" s="28"/>
      <c r="M13290" s="28"/>
      <c r="N13290" s="28"/>
      <c r="O13290" s="28"/>
      <c r="P13290" s="28"/>
      <c r="Q13290" s="28"/>
      <c r="R13290" s="28"/>
    </row>
    <row r="13291" spans="2:18">
      <c r="B13291" s="28"/>
      <c r="C13291" s="28"/>
      <c r="D13291" s="28"/>
      <c r="E13291" s="28"/>
      <c r="F13291" s="28"/>
      <c r="G13291" s="28"/>
      <c r="H13291" s="28"/>
      <c r="I13291" s="28"/>
      <c r="J13291" s="28"/>
      <c r="K13291" s="28"/>
      <c r="L13291" s="28"/>
      <c r="M13291" s="28"/>
      <c r="N13291" s="28"/>
      <c r="O13291" s="28"/>
      <c r="P13291" s="28"/>
      <c r="Q13291" s="28"/>
      <c r="R13291" s="28"/>
    </row>
    <row r="13292" spans="2:18">
      <c r="B13292" s="28"/>
      <c r="C13292" s="28"/>
      <c r="D13292" s="28"/>
      <c r="E13292" s="28"/>
      <c r="F13292" s="28"/>
      <c r="G13292" s="28"/>
      <c r="H13292" s="28"/>
      <c r="I13292" s="28"/>
      <c r="J13292" s="28"/>
      <c r="K13292" s="28"/>
      <c r="L13292" s="28"/>
      <c r="M13292" s="28"/>
      <c r="N13292" s="28"/>
      <c r="O13292" s="28"/>
      <c r="P13292" s="28"/>
      <c r="Q13292" s="28"/>
      <c r="R13292" s="28"/>
    </row>
    <row r="13293" spans="2:18">
      <c r="B13293" s="28"/>
      <c r="C13293" s="28"/>
      <c r="D13293" s="28"/>
      <c r="E13293" s="28"/>
      <c r="F13293" s="28"/>
      <c r="G13293" s="28"/>
      <c r="H13293" s="28"/>
      <c r="I13293" s="28"/>
      <c r="J13293" s="28"/>
      <c r="K13293" s="28"/>
      <c r="L13293" s="28"/>
      <c r="M13293" s="28"/>
      <c r="N13293" s="28"/>
      <c r="O13293" s="28"/>
      <c r="P13293" s="28"/>
      <c r="Q13293" s="28"/>
      <c r="R13293" s="28"/>
    </row>
    <row r="13294" spans="2:18">
      <c r="B13294" s="28"/>
      <c r="C13294" s="28"/>
      <c r="D13294" s="28"/>
      <c r="E13294" s="28"/>
      <c r="F13294" s="28"/>
      <c r="G13294" s="28"/>
      <c r="H13294" s="28"/>
      <c r="I13294" s="28"/>
      <c r="J13294" s="28"/>
      <c r="K13294" s="28"/>
      <c r="L13294" s="28"/>
      <c r="M13294" s="28"/>
      <c r="N13294" s="28"/>
      <c r="O13294" s="28"/>
      <c r="P13294" s="28"/>
      <c r="Q13294" s="28"/>
      <c r="R13294" s="28"/>
    </row>
    <row r="13295" spans="2:18">
      <c r="B13295" s="28"/>
      <c r="C13295" s="28"/>
      <c r="D13295" s="28"/>
      <c r="E13295" s="28"/>
      <c r="F13295" s="28"/>
      <c r="G13295" s="28"/>
      <c r="H13295" s="28"/>
      <c r="I13295" s="28"/>
      <c r="J13295" s="28"/>
      <c r="K13295" s="28"/>
      <c r="L13295" s="28"/>
      <c r="M13295" s="28"/>
      <c r="N13295" s="28"/>
      <c r="O13295" s="28"/>
      <c r="P13295" s="28"/>
      <c r="Q13295" s="28"/>
      <c r="R13295" s="28"/>
    </row>
    <row r="13296" spans="2:18">
      <c r="B13296" s="28"/>
      <c r="C13296" s="28"/>
      <c r="D13296" s="28"/>
      <c r="E13296" s="28"/>
      <c r="F13296" s="28"/>
      <c r="G13296" s="28"/>
      <c r="H13296" s="28"/>
      <c r="I13296" s="28"/>
      <c r="J13296" s="28"/>
      <c r="K13296" s="28"/>
      <c r="L13296" s="28"/>
      <c r="M13296" s="28"/>
      <c r="N13296" s="28"/>
      <c r="O13296" s="28"/>
      <c r="P13296" s="28"/>
      <c r="Q13296" s="28"/>
      <c r="R13296" s="28"/>
    </row>
    <row r="13297" spans="2:18">
      <c r="B13297" s="28"/>
      <c r="C13297" s="28"/>
      <c r="D13297" s="28"/>
      <c r="E13297" s="28"/>
      <c r="F13297" s="28"/>
      <c r="G13297" s="28"/>
      <c r="H13297" s="28"/>
      <c r="I13297" s="28"/>
      <c r="J13297" s="28"/>
      <c r="K13297" s="28"/>
      <c r="L13297" s="28"/>
      <c r="M13297" s="28"/>
      <c r="N13297" s="28"/>
      <c r="O13297" s="28"/>
      <c r="P13297" s="28"/>
      <c r="Q13297" s="28"/>
      <c r="R13297" s="28"/>
    </row>
    <row r="13298" spans="2:18">
      <c r="B13298" s="28"/>
      <c r="C13298" s="28"/>
      <c r="D13298" s="28"/>
      <c r="E13298" s="28"/>
      <c r="F13298" s="28"/>
      <c r="G13298" s="28"/>
      <c r="H13298" s="28"/>
      <c r="I13298" s="28"/>
      <c r="J13298" s="28"/>
      <c r="K13298" s="28"/>
      <c r="L13298" s="28"/>
      <c r="M13298" s="28"/>
      <c r="N13298" s="28"/>
      <c r="O13298" s="28"/>
      <c r="P13298" s="28"/>
      <c r="Q13298" s="28"/>
      <c r="R13298" s="28"/>
    </row>
    <row r="13299" spans="2:18">
      <c r="B13299" s="28"/>
      <c r="C13299" s="28"/>
      <c r="D13299" s="28"/>
      <c r="E13299" s="28"/>
      <c r="F13299" s="28"/>
      <c r="G13299" s="28"/>
      <c r="H13299" s="28"/>
      <c r="I13299" s="28"/>
      <c r="J13299" s="28"/>
      <c r="K13299" s="28"/>
      <c r="L13299" s="28"/>
      <c r="M13299" s="28"/>
      <c r="N13299" s="28"/>
      <c r="O13299" s="28"/>
      <c r="P13299" s="28"/>
      <c r="Q13299" s="28"/>
      <c r="R13299" s="28"/>
    </row>
    <row r="13300" spans="2:18">
      <c r="B13300" s="28"/>
      <c r="C13300" s="28"/>
      <c r="D13300" s="28"/>
      <c r="E13300" s="28"/>
      <c r="F13300" s="28"/>
      <c r="G13300" s="28"/>
      <c r="H13300" s="28"/>
      <c r="I13300" s="28"/>
      <c r="J13300" s="28"/>
      <c r="K13300" s="28"/>
      <c r="L13300" s="28"/>
      <c r="M13300" s="28"/>
      <c r="N13300" s="28"/>
      <c r="O13300" s="28"/>
      <c r="P13300" s="28"/>
      <c r="Q13300" s="28"/>
      <c r="R13300" s="28"/>
    </row>
    <row r="13301" spans="2:18">
      <c r="B13301" s="28"/>
      <c r="C13301" s="28"/>
      <c r="D13301" s="28"/>
      <c r="E13301" s="28"/>
      <c r="F13301" s="28"/>
      <c r="G13301" s="28"/>
      <c r="H13301" s="28"/>
      <c r="I13301" s="28"/>
      <c r="J13301" s="28"/>
      <c r="K13301" s="28"/>
      <c r="L13301" s="28"/>
      <c r="M13301" s="28"/>
      <c r="N13301" s="28"/>
      <c r="O13301" s="28"/>
      <c r="P13301" s="28"/>
      <c r="Q13301" s="28"/>
      <c r="R13301" s="28"/>
    </row>
    <row r="13302" spans="2:18">
      <c r="B13302" s="28"/>
      <c r="C13302" s="28"/>
      <c r="D13302" s="28"/>
      <c r="E13302" s="28"/>
      <c r="F13302" s="28"/>
      <c r="G13302" s="28"/>
      <c r="H13302" s="28"/>
      <c r="I13302" s="28"/>
      <c r="J13302" s="28"/>
      <c r="K13302" s="28"/>
      <c r="L13302" s="28"/>
      <c r="M13302" s="28"/>
      <c r="N13302" s="28"/>
      <c r="O13302" s="28"/>
      <c r="P13302" s="28"/>
      <c r="Q13302" s="28"/>
      <c r="R13302" s="28"/>
    </row>
    <row r="13303" spans="2:18">
      <c r="B13303" s="28"/>
      <c r="C13303" s="28"/>
      <c r="D13303" s="28"/>
      <c r="E13303" s="28"/>
      <c r="F13303" s="28"/>
      <c r="G13303" s="28"/>
      <c r="H13303" s="28"/>
      <c r="I13303" s="28"/>
      <c r="J13303" s="28"/>
      <c r="K13303" s="28"/>
      <c r="L13303" s="28"/>
      <c r="M13303" s="28"/>
      <c r="N13303" s="28"/>
      <c r="O13303" s="28"/>
      <c r="P13303" s="28"/>
      <c r="Q13303" s="28"/>
      <c r="R13303" s="28"/>
    </row>
    <row r="13304" spans="2:18">
      <c r="B13304" s="28"/>
      <c r="C13304" s="28"/>
      <c r="D13304" s="28"/>
      <c r="E13304" s="28"/>
      <c r="F13304" s="28"/>
      <c r="G13304" s="28"/>
      <c r="H13304" s="28"/>
      <c r="I13304" s="28"/>
      <c r="J13304" s="28"/>
      <c r="K13304" s="28"/>
      <c r="L13304" s="28"/>
      <c r="M13304" s="28"/>
      <c r="N13304" s="28"/>
      <c r="O13304" s="28"/>
      <c r="P13304" s="28"/>
      <c r="Q13304" s="28"/>
      <c r="R13304" s="28"/>
    </row>
    <row r="13305" spans="2:18">
      <c r="B13305" s="28"/>
      <c r="C13305" s="28"/>
      <c r="D13305" s="28"/>
      <c r="E13305" s="28"/>
      <c r="F13305" s="28"/>
      <c r="G13305" s="28"/>
      <c r="H13305" s="28"/>
      <c r="I13305" s="28"/>
      <c r="J13305" s="28"/>
      <c r="K13305" s="28"/>
      <c r="L13305" s="28"/>
      <c r="M13305" s="28"/>
      <c r="N13305" s="28"/>
      <c r="O13305" s="28"/>
      <c r="P13305" s="28"/>
      <c r="Q13305" s="28"/>
      <c r="R13305" s="28"/>
    </row>
    <row r="13306" spans="2:18">
      <c r="B13306" s="28"/>
      <c r="C13306" s="28"/>
      <c r="D13306" s="28"/>
      <c r="E13306" s="28"/>
      <c r="F13306" s="28"/>
      <c r="G13306" s="28"/>
      <c r="H13306" s="28"/>
      <c r="I13306" s="28"/>
      <c r="J13306" s="28"/>
      <c r="K13306" s="28"/>
      <c r="L13306" s="28"/>
      <c r="M13306" s="28"/>
      <c r="N13306" s="28"/>
      <c r="O13306" s="28"/>
      <c r="P13306" s="28"/>
      <c r="Q13306" s="28"/>
      <c r="R13306" s="28"/>
    </row>
    <row r="13307" spans="2:18">
      <c r="B13307" s="28"/>
      <c r="C13307" s="28"/>
      <c r="D13307" s="28"/>
      <c r="E13307" s="28"/>
      <c r="F13307" s="28"/>
      <c r="G13307" s="28"/>
      <c r="H13307" s="28"/>
      <c r="I13307" s="28"/>
      <c r="J13307" s="28"/>
      <c r="K13307" s="28"/>
      <c r="L13307" s="28"/>
      <c r="M13307" s="28"/>
      <c r="N13307" s="28"/>
      <c r="O13307" s="28"/>
      <c r="P13307" s="28"/>
      <c r="Q13307" s="28"/>
      <c r="R13307" s="28"/>
    </row>
    <row r="13308" spans="2:18">
      <c r="B13308" s="28"/>
      <c r="C13308" s="28"/>
      <c r="D13308" s="28"/>
      <c r="E13308" s="28"/>
      <c r="F13308" s="28"/>
      <c r="G13308" s="28"/>
      <c r="H13308" s="28"/>
      <c r="I13308" s="28"/>
      <c r="J13308" s="28"/>
      <c r="K13308" s="28"/>
      <c r="L13308" s="28"/>
      <c r="M13308" s="28"/>
      <c r="N13308" s="28"/>
      <c r="O13308" s="28"/>
      <c r="P13308" s="28"/>
      <c r="Q13308" s="28"/>
      <c r="R13308" s="28"/>
    </row>
    <row r="13309" spans="2:18">
      <c r="B13309" s="28"/>
      <c r="C13309" s="28"/>
      <c r="D13309" s="28"/>
      <c r="E13309" s="28"/>
      <c r="F13309" s="28"/>
      <c r="G13309" s="28"/>
      <c r="H13309" s="28"/>
      <c r="I13309" s="28"/>
      <c r="J13309" s="28"/>
      <c r="K13309" s="28"/>
      <c r="L13309" s="28"/>
      <c r="M13309" s="28"/>
      <c r="N13309" s="28"/>
      <c r="O13309" s="28"/>
      <c r="P13309" s="28"/>
      <c r="Q13309" s="28"/>
      <c r="R13309" s="28"/>
    </row>
    <row r="13310" spans="2:18">
      <c r="B13310" s="28"/>
      <c r="C13310" s="28"/>
      <c r="D13310" s="28"/>
      <c r="E13310" s="28"/>
      <c r="F13310" s="28"/>
      <c r="G13310" s="28"/>
      <c r="H13310" s="28"/>
      <c r="I13310" s="28"/>
      <c r="J13310" s="28"/>
      <c r="K13310" s="28"/>
      <c r="L13310" s="28"/>
      <c r="M13310" s="28"/>
      <c r="N13310" s="28"/>
      <c r="O13310" s="28"/>
      <c r="P13310" s="28"/>
      <c r="Q13310" s="28"/>
      <c r="R13310" s="28"/>
    </row>
    <row r="13311" spans="2:18">
      <c r="B13311" s="28"/>
      <c r="C13311" s="28"/>
      <c r="D13311" s="28"/>
      <c r="E13311" s="28"/>
      <c r="F13311" s="28"/>
      <c r="G13311" s="28"/>
      <c r="H13311" s="28"/>
      <c r="I13311" s="28"/>
      <c r="J13311" s="28"/>
      <c r="K13311" s="28"/>
      <c r="L13311" s="28"/>
      <c r="M13311" s="28"/>
      <c r="N13311" s="28"/>
      <c r="O13311" s="28"/>
      <c r="P13311" s="28"/>
      <c r="Q13311" s="28"/>
      <c r="R13311" s="28"/>
    </row>
    <row r="13312" spans="2:18">
      <c r="B13312" s="28"/>
      <c r="C13312" s="28"/>
      <c r="D13312" s="28"/>
      <c r="E13312" s="28"/>
      <c r="F13312" s="28"/>
      <c r="G13312" s="28"/>
      <c r="H13312" s="28"/>
      <c r="I13312" s="28"/>
      <c r="J13312" s="28"/>
      <c r="K13312" s="28"/>
      <c r="L13312" s="28"/>
      <c r="M13312" s="28"/>
      <c r="N13312" s="28"/>
      <c r="O13312" s="28"/>
      <c r="P13312" s="28"/>
      <c r="Q13312" s="28"/>
      <c r="R13312" s="28"/>
    </row>
    <row r="13313" spans="2:18">
      <c r="B13313" s="28"/>
      <c r="C13313" s="28"/>
      <c r="D13313" s="28"/>
      <c r="E13313" s="28"/>
      <c r="F13313" s="28"/>
      <c r="G13313" s="28"/>
      <c r="H13313" s="28"/>
      <c r="I13313" s="28"/>
      <c r="J13313" s="28"/>
      <c r="K13313" s="28"/>
      <c r="L13313" s="28"/>
      <c r="M13313" s="28"/>
      <c r="N13313" s="28"/>
      <c r="O13313" s="28"/>
      <c r="P13313" s="28"/>
      <c r="Q13313" s="28"/>
      <c r="R13313" s="28"/>
    </row>
    <row r="13314" spans="2:18">
      <c r="B13314" s="28"/>
      <c r="C13314" s="28"/>
      <c r="D13314" s="28"/>
      <c r="E13314" s="28"/>
      <c r="F13314" s="28"/>
      <c r="G13314" s="28"/>
      <c r="H13314" s="28"/>
      <c r="I13314" s="28"/>
      <c r="J13314" s="28"/>
      <c r="K13314" s="28"/>
      <c r="L13314" s="28"/>
      <c r="M13314" s="28"/>
      <c r="N13314" s="28"/>
      <c r="O13314" s="28"/>
      <c r="P13314" s="28"/>
      <c r="Q13314" s="28"/>
      <c r="R13314" s="28"/>
    </row>
    <row r="13315" spans="2:18">
      <c r="B13315" s="28"/>
      <c r="C13315" s="28"/>
      <c r="D13315" s="28"/>
      <c r="E13315" s="28"/>
      <c r="F13315" s="28"/>
      <c r="G13315" s="28"/>
      <c r="H13315" s="28"/>
      <c r="I13315" s="28"/>
      <c r="J13315" s="28"/>
      <c r="K13315" s="28"/>
      <c r="L13315" s="28"/>
      <c r="M13315" s="28"/>
      <c r="N13315" s="28"/>
      <c r="O13315" s="28"/>
      <c r="P13315" s="28"/>
      <c r="Q13315" s="28"/>
      <c r="R13315" s="28"/>
    </row>
    <row r="13316" spans="2:18">
      <c r="B13316" s="28"/>
      <c r="C13316" s="28"/>
      <c r="D13316" s="28"/>
      <c r="E13316" s="28"/>
      <c r="F13316" s="28"/>
      <c r="G13316" s="28"/>
      <c r="H13316" s="28"/>
      <c r="I13316" s="28"/>
      <c r="J13316" s="28"/>
      <c r="K13316" s="28"/>
      <c r="L13316" s="28"/>
      <c r="M13316" s="28"/>
      <c r="N13316" s="28"/>
      <c r="O13316" s="28"/>
      <c r="P13316" s="28"/>
      <c r="Q13316" s="28"/>
      <c r="R13316" s="28"/>
    </row>
    <row r="13317" spans="2:18">
      <c r="B13317" s="28"/>
      <c r="C13317" s="28"/>
      <c r="D13317" s="28"/>
      <c r="E13317" s="28"/>
      <c r="F13317" s="28"/>
      <c r="G13317" s="28"/>
      <c r="H13317" s="28"/>
      <c r="I13317" s="28"/>
      <c r="J13317" s="28"/>
      <c r="K13317" s="28"/>
      <c r="L13317" s="28"/>
      <c r="M13317" s="28"/>
      <c r="N13317" s="28"/>
      <c r="O13317" s="28"/>
      <c r="P13317" s="28"/>
      <c r="Q13317" s="28"/>
      <c r="R13317" s="28"/>
    </row>
    <row r="13318" spans="2:18">
      <c r="B13318" s="28"/>
      <c r="C13318" s="28"/>
      <c r="D13318" s="28"/>
      <c r="E13318" s="28"/>
      <c r="F13318" s="28"/>
      <c r="G13318" s="28"/>
      <c r="H13318" s="28"/>
      <c r="I13318" s="28"/>
      <c r="J13318" s="28"/>
      <c r="K13318" s="28"/>
      <c r="L13318" s="28"/>
      <c r="M13318" s="28"/>
      <c r="N13318" s="28"/>
      <c r="O13318" s="28"/>
      <c r="P13318" s="28"/>
      <c r="Q13318" s="28"/>
      <c r="R13318" s="28"/>
    </row>
    <row r="13319" spans="2:18">
      <c r="B13319" s="28"/>
      <c r="C13319" s="28"/>
      <c r="D13319" s="28"/>
      <c r="E13319" s="28"/>
      <c r="F13319" s="28"/>
      <c r="G13319" s="28"/>
      <c r="H13319" s="28"/>
      <c r="I13319" s="28"/>
      <c r="J13319" s="28"/>
      <c r="K13319" s="28"/>
      <c r="L13319" s="28"/>
      <c r="M13319" s="28"/>
      <c r="N13319" s="28"/>
      <c r="O13319" s="28"/>
      <c r="P13319" s="28"/>
      <c r="Q13319" s="28"/>
      <c r="R13319" s="28"/>
    </row>
    <row r="13320" spans="2:18">
      <c r="B13320" s="28"/>
      <c r="C13320" s="28"/>
      <c r="D13320" s="28"/>
      <c r="E13320" s="28"/>
      <c r="F13320" s="28"/>
      <c r="G13320" s="28"/>
      <c r="H13320" s="28"/>
      <c r="I13320" s="28"/>
      <c r="J13320" s="28"/>
      <c r="K13320" s="28"/>
      <c r="L13320" s="28"/>
      <c r="M13320" s="28"/>
      <c r="N13320" s="28"/>
      <c r="O13320" s="28"/>
      <c r="P13320" s="28"/>
      <c r="Q13320" s="28"/>
      <c r="R13320" s="28"/>
    </row>
    <row r="13321" spans="2:18">
      <c r="B13321" s="28"/>
      <c r="C13321" s="28"/>
      <c r="D13321" s="28"/>
      <c r="E13321" s="28"/>
      <c r="F13321" s="28"/>
      <c r="G13321" s="28"/>
      <c r="H13321" s="28"/>
      <c r="I13321" s="28"/>
      <c r="J13321" s="28"/>
      <c r="K13321" s="28"/>
      <c r="L13321" s="28"/>
      <c r="M13321" s="28"/>
      <c r="N13321" s="28"/>
      <c r="O13321" s="28"/>
      <c r="P13321" s="28"/>
      <c r="Q13321" s="28"/>
      <c r="R13321" s="28"/>
    </row>
    <row r="13322" spans="2:18">
      <c r="B13322" s="28"/>
      <c r="C13322" s="28"/>
      <c r="D13322" s="28"/>
      <c r="E13322" s="28"/>
      <c r="F13322" s="28"/>
      <c r="G13322" s="28"/>
      <c r="H13322" s="28"/>
      <c r="I13322" s="28"/>
      <c r="J13322" s="28"/>
      <c r="K13322" s="28"/>
      <c r="L13322" s="28"/>
      <c r="M13322" s="28"/>
      <c r="N13322" s="28"/>
      <c r="O13322" s="28"/>
      <c r="P13322" s="28"/>
      <c r="Q13322" s="28"/>
      <c r="R13322" s="28"/>
    </row>
    <row r="13323" spans="2:18">
      <c r="B13323" s="28"/>
      <c r="C13323" s="28"/>
      <c r="D13323" s="28"/>
      <c r="E13323" s="28"/>
      <c r="F13323" s="28"/>
      <c r="G13323" s="28"/>
      <c r="H13323" s="28"/>
      <c r="I13323" s="28"/>
      <c r="J13323" s="28"/>
      <c r="K13323" s="28"/>
      <c r="L13323" s="28"/>
      <c r="M13323" s="28"/>
      <c r="N13323" s="28"/>
      <c r="O13323" s="28"/>
      <c r="P13323" s="28"/>
      <c r="Q13323" s="28"/>
      <c r="R13323" s="28"/>
    </row>
    <row r="13324" spans="2:18">
      <c r="B13324" s="28"/>
      <c r="C13324" s="28"/>
      <c r="D13324" s="28"/>
      <c r="E13324" s="28"/>
      <c r="F13324" s="28"/>
      <c r="G13324" s="28"/>
      <c r="H13324" s="28"/>
      <c r="I13324" s="28"/>
      <c r="J13324" s="28"/>
      <c r="K13324" s="28"/>
      <c r="L13324" s="28"/>
      <c r="M13324" s="28"/>
      <c r="N13324" s="28"/>
      <c r="O13324" s="28"/>
      <c r="P13324" s="28"/>
      <c r="Q13324" s="28"/>
      <c r="R13324" s="28"/>
    </row>
    <row r="13325" spans="2:18">
      <c r="B13325" s="28"/>
      <c r="C13325" s="28"/>
      <c r="D13325" s="28"/>
      <c r="E13325" s="28"/>
      <c r="F13325" s="28"/>
      <c r="G13325" s="28"/>
      <c r="H13325" s="28"/>
      <c r="I13325" s="28"/>
      <c r="J13325" s="28"/>
      <c r="K13325" s="28"/>
      <c r="L13325" s="28"/>
      <c r="M13325" s="28"/>
      <c r="N13325" s="28"/>
      <c r="O13325" s="28"/>
      <c r="P13325" s="28"/>
      <c r="Q13325" s="28"/>
      <c r="R13325" s="28"/>
    </row>
    <row r="13326" spans="2:18">
      <c r="B13326" s="28"/>
      <c r="C13326" s="28"/>
      <c r="D13326" s="28"/>
      <c r="E13326" s="28"/>
      <c r="F13326" s="28"/>
      <c r="G13326" s="28"/>
      <c r="H13326" s="28"/>
      <c r="I13326" s="28"/>
      <c r="J13326" s="28"/>
      <c r="K13326" s="28"/>
      <c r="L13326" s="28"/>
      <c r="M13326" s="28"/>
      <c r="N13326" s="28"/>
      <c r="O13326" s="28"/>
      <c r="P13326" s="28"/>
      <c r="Q13326" s="28"/>
      <c r="R13326" s="28"/>
    </row>
    <row r="13327" spans="2:18">
      <c r="B13327" s="28"/>
      <c r="C13327" s="28"/>
      <c r="D13327" s="28"/>
      <c r="E13327" s="28"/>
      <c r="F13327" s="28"/>
      <c r="G13327" s="28"/>
      <c r="H13327" s="28"/>
      <c r="I13327" s="28"/>
      <c r="J13327" s="28"/>
      <c r="K13327" s="28"/>
      <c r="L13327" s="28"/>
      <c r="M13327" s="28"/>
      <c r="N13327" s="28"/>
      <c r="O13327" s="28"/>
      <c r="P13327" s="28"/>
      <c r="Q13327" s="28"/>
      <c r="R13327" s="28"/>
    </row>
    <row r="13328" spans="2:18">
      <c r="B13328" s="28"/>
      <c r="C13328" s="28"/>
      <c r="D13328" s="28"/>
      <c r="E13328" s="28"/>
      <c r="F13328" s="28"/>
      <c r="G13328" s="28"/>
      <c r="H13328" s="28"/>
      <c r="I13328" s="28"/>
      <c r="J13328" s="28"/>
      <c r="K13328" s="28"/>
      <c r="L13328" s="28"/>
      <c r="M13328" s="28"/>
      <c r="N13328" s="28"/>
      <c r="O13328" s="28"/>
      <c r="P13328" s="28"/>
      <c r="Q13328" s="28"/>
      <c r="R13328" s="28"/>
    </row>
    <row r="13329" spans="2:18">
      <c r="B13329" s="28"/>
      <c r="C13329" s="28"/>
      <c r="D13329" s="28"/>
      <c r="E13329" s="28"/>
      <c r="F13329" s="28"/>
      <c r="G13329" s="28"/>
      <c r="H13329" s="28"/>
      <c r="I13329" s="28"/>
      <c r="J13329" s="28"/>
      <c r="K13329" s="28"/>
      <c r="L13329" s="28"/>
      <c r="M13329" s="28"/>
      <c r="N13329" s="28"/>
      <c r="O13329" s="28"/>
      <c r="P13329" s="28"/>
      <c r="Q13329" s="28"/>
      <c r="R13329" s="28"/>
    </row>
    <row r="13330" spans="2:18">
      <c r="B13330" s="28"/>
      <c r="C13330" s="28"/>
      <c r="D13330" s="28"/>
      <c r="E13330" s="28"/>
      <c r="F13330" s="28"/>
      <c r="G13330" s="28"/>
      <c r="H13330" s="28"/>
      <c r="I13330" s="28"/>
      <c r="J13330" s="28"/>
      <c r="K13330" s="28"/>
      <c r="L13330" s="28"/>
      <c r="M13330" s="28"/>
      <c r="N13330" s="28"/>
      <c r="O13330" s="28"/>
      <c r="P13330" s="28"/>
      <c r="Q13330" s="28"/>
      <c r="R13330" s="28"/>
    </row>
    <row r="13331" spans="2:18">
      <c r="B13331" s="28"/>
      <c r="C13331" s="28"/>
      <c r="D13331" s="28"/>
      <c r="E13331" s="28"/>
      <c r="F13331" s="28"/>
      <c r="G13331" s="28"/>
      <c r="H13331" s="28"/>
      <c r="I13331" s="28"/>
      <c r="J13331" s="28"/>
      <c r="K13331" s="28"/>
      <c r="L13331" s="28"/>
      <c r="M13331" s="28"/>
      <c r="N13331" s="28"/>
      <c r="O13331" s="28"/>
      <c r="P13331" s="28"/>
      <c r="Q13331" s="28"/>
      <c r="R13331" s="28"/>
    </row>
    <row r="13332" spans="2:18">
      <c r="B13332" s="28"/>
      <c r="C13332" s="28"/>
      <c r="D13332" s="28"/>
      <c r="E13332" s="28"/>
      <c r="F13332" s="28"/>
      <c r="G13332" s="28"/>
      <c r="H13332" s="28"/>
      <c r="I13332" s="28"/>
      <c r="J13332" s="28"/>
      <c r="K13332" s="28"/>
      <c r="L13332" s="28"/>
      <c r="M13332" s="28"/>
      <c r="N13332" s="28"/>
      <c r="O13332" s="28"/>
      <c r="P13332" s="28"/>
      <c r="Q13332" s="28"/>
      <c r="R13332" s="28"/>
    </row>
    <row r="13333" spans="2:18">
      <c r="B13333" s="28"/>
      <c r="C13333" s="28"/>
      <c r="D13333" s="28"/>
      <c r="E13333" s="28"/>
      <c r="F13333" s="28"/>
      <c r="G13333" s="28"/>
      <c r="H13333" s="28"/>
      <c r="I13333" s="28"/>
      <c r="J13333" s="28"/>
      <c r="K13333" s="28"/>
      <c r="L13333" s="28"/>
      <c r="M13333" s="28"/>
      <c r="N13333" s="28"/>
      <c r="O13333" s="28"/>
      <c r="P13333" s="28"/>
      <c r="Q13333" s="28"/>
      <c r="R13333" s="28"/>
    </row>
    <row r="13334" spans="2:18">
      <c r="B13334" s="28"/>
      <c r="C13334" s="28"/>
      <c r="D13334" s="28"/>
      <c r="E13334" s="28"/>
      <c r="F13334" s="28"/>
      <c r="G13334" s="28"/>
      <c r="H13334" s="28"/>
      <c r="I13334" s="28"/>
      <c r="J13334" s="28"/>
      <c r="K13334" s="28"/>
      <c r="L13334" s="28"/>
      <c r="M13334" s="28"/>
      <c r="N13334" s="28"/>
      <c r="O13334" s="28"/>
      <c r="P13334" s="28"/>
      <c r="Q13334" s="28"/>
      <c r="R13334" s="28"/>
    </row>
    <row r="13335" spans="2:18">
      <c r="B13335" s="28"/>
      <c r="C13335" s="28"/>
      <c r="D13335" s="28"/>
      <c r="E13335" s="28"/>
      <c r="F13335" s="28"/>
      <c r="G13335" s="28"/>
      <c r="H13335" s="28"/>
      <c r="I13335" s="28"/>
      <c r="J13335" s="28"/>
      <c r="K13335" s="28"/>
      <c r="L13335" s="28"/>
      <c r="M13335" s="28"/>
      <c r="N13335" s="28"/>
      <c r="O13335" s="28"/>
      <c r="P13335" s="28"/>
      <c r="Q13335" s="28"/>
      <c r="R13335" s="28"/>
    </row>
    <row r="13336" spans="2:18">
      <c r="B13336" s="28"/>
      <c r="C13336" s="28"/>
      <c r="D13336" s="28"/>
      <c r="E13336" s="28"/>
      <c r="F13336" s="28"/>
      <c r="G13336" s="28"/>
      <c r="H13336" s="28"/>
      <c r="I13336" s="28"/>
      <c r="J13336" s="28"/>
      <c r="K13336" s="28"/>
      <c r="L13336" s="28"/>
      <c r="M13336" s="28"/>
      <c r="N13336" s="28"/>
      <c r="O13336" s="28"/>
      <c r="P13336" s="28"/>
      <c r="Q13336" s="28"/>
      <c r="R13336" s="28"/>
    </row>
    <row r="13337" spans="2:18">
      <c r="B13337" s="28"/>
      <c r="C13337" s="28"/>
      <c r="D13337" s="28"/>
      <c r="E13337" s="28"/>
      <c r="F13337" s="28"/>
      <c r="G13337" s="28"/>
      <c r="H13337" s="28"/>
      <c r="I13337" s="28"/>
      <c r="J13337" s="28"/>
      <c r="K13337" s="28"/>
      <c r="L13337" s="28"/>
      <c r="M13337" s="28"/>
      <c r="N13337" s="28"/>
      <c r="O13337" s="28"/>
      <c r="P13337" s="28"/>
      <c r="Q13337" s="28"/>
      <c r="R13337" s="28"/>
    </row>
    <row r="13338" spans="2:18">
      <c r="B13338" s="28"/>
      <c r="C13338" s="28"/>
      <c r="D13338" s="28"/>
      <c r="E13338" s="28"/>
      <c r="F13338" s="28"/>
      <c r="G13338" s="28"/>
      <c r="H13338" s="28"/>
      <c r="I13338" s="28"/>
      <c r="J13338" s="28"/>
      <c r="K13338" s="28"/>
      <c r="L13338" s="28"/>
      <c r="M13338" s="28"/>
      <c r="N13338" s="28"/>
      <c r="O13338" s="28"/>
      <c r="P13338" s="28"/>
      <c r="Q13338" s="28"/>
      <c r="R13338" s="28"/>
    </row>
    <row r="13339" spans="2:18">
      <c r="B13339" s="28"/>
      <c r="C13339" s="28"/>
      <c r="D13339" s="28"/>
      <c r="E13339" s="28"/>
      <c r="F13339" s="28"/>
      <c r="G13339" s="28"/>
      <c r="H13339" s="28"/>
      <c r="I13339" s="28"/>
      <c r="J13339" s="28"/>
      <c r="K13339" s="28"/>
      <c r="L13339" s="28"/>
      <c r="M13339" s="28"/>
      <c r="N13339" s="28"/>
      <c r="O13339" s="28"/>
      <c r="P13339" s="28"/>
      <c r="Q13339" s="28"/>
      <c r="R13339" s="28"/>
    </row>
    <row r="13340" spans="2:18">
      <c r="B13340" s="28"/>
      <c r="C13340" s="28"/>
      <c r="D13340" s="28"/>
      <c r="E13340" s="28"/>
      <c r="F13340" s="28"/>
      <c r="G13340" s="28"/>
      <c r="H13340" s="28"/>
      <c r="I13340" s="28"/>
      <c r="J13340" s="28"/>
      <c r="K13340" s="28"/>
      <c r="L13340" s="28"/>
      <c r="M13340" s="28"/>
      <c r="N13340" s="28"/>
      <c r="O13340" s="28"/>
      <c r="P13340" s="28"/>
      <c r="Q13340" s="28"/>
      <c r="R13340" s="28"/>
    </row>
    <row r="13341" spans="2:18">
      <c r="B13341" s="28"/>
      <c r="C13341" s="28"/>
      <c r="D13341" s="28"/>
      <c r="E13341" s="28"/>
      <c r="F13341" s="28"/>
      <c r="G13341" s="28"/>
      <c r="H13341" s="28"/>
      <c r="I13341" s="28"/>
      <c r="J13341" s="28"/>
      <c r="K13341" s="28"/>
      <c r="L13341" s="28"/>
      <c r="M13341" s="28"/>
      <c r="N13341" s="28"/>
      <c r="O13341" s="28"/>
      <c r="P13341" s="28"/>
      <c r="Q13341" s="28"/>
      <c r="R13341" s="28"/>
    </row>
    <row r="13342" spans="2:18">
      <c r="B13342" s="28"/>
      <c r="C13342" s="28"/>
      <c r="D13342" s="28"/>
      <c r="E13342" s="28"/>
      <c r="F13342" s="28"/>
      <c r="G13342" s="28"/>
      <c r="H13342" s="28"/>
      <c r="I13342" s="28"/>
      <c r="J13342" s="28"/>
      <c r="K13342" s="28"/>
      <c r="L13342" s="28"/>
      <c r="M13342" s="28"/>
      <c r="N13342" s="28"/>
      <c r="O13342" s="28"/>
      <c r="P13342" s="28"/>
      <c r="Q13342" s="28"/>
      <c r="R13342" s="28"/>
    </row>
    <row r="13343" spans="2:18">
      <c r="B13343" s="28"/>
      <c r="C13343" s="28"/>
      <c r="D13343" s="28"/>
      <c r="E13343" s="28"/>
      <c r="F13343" s="28"/>
      <c r="G13343" s="28"/>
      <c r="H13343" s="28"/>
      <c r="I13343" s="28"/>
      <c r="J13343" s="28"/>
      <c r="K13343" s="28"/>
      <c r="L13343" s="28"/>
      <c r="M13343" s="28"/>
      <c r="N13343" s="28"/>
      <c r="O13343" s="28"/>
      <c r="P13343" s="28"/>
      <c r="Q13343" s="28"/>
      <c r="R13343" s="28"/>
    </row>
    <row r="13344" spans="2:18">
      <c r="B13344" s="28"/>
      <c r="C13344" s="28"/>
      <c r="D13344" s="28"/>
      <c r="E13344" s="28"/>
      <c r="F13344" s="28"/>
      <c r="G13344" s="28"/>
      <c r="H13344" s="28"/>
      <c r="I13344" s="28"/>
      <c r="J13344" s="28"/>
      <c r="K13344" s="28"/>
      <c r="L13344" s="28"/>
      <c r="M13344" s="28"/>
      <c r="N13344" s="28"/>
      <c r="O13344" s="28"/>
      <c r="P13344" s="28"/>
      <c r="Q13344" s="28"/>
      <c r="R13344" s="28"/>
    </row>
    <row r="13345" spans="2:18">
      <c r="B13345" s="28"/>
      <c r="C13345" s="28"/>
      <c r="D13345" s="28"/>
      <c r="E13345" s="28"/>
      <c r="F13345" s="28"/>
      <c r="G13345" s="28"/>
      <c r="H13345" s="28"/>
      <c r="I13345" s="28"/>
      <c r="J13345" s="28"/>
      <c r="K13345" s="28"/>
      <c r="L13345" s="28"/>
      <c r="M13345" s="28"/>
      <c r="N13345" s="28"/>
      <c r="O13345" s="28"/>
      <c r="P13345" s="28"/>
      <c r="Q13345" s="28"/>
      <c r="R13345" s="28"/>
    </row>
    <row r="13346" spans="2:18">
      <c r="B13346" s="28"/>
      <c r="C13346" s="28"/>
      <c r="D13346" s="28"/>
      <c r="E13346" s="28"/>
      <c r="F13346" s="28"/>
      <c r="G13346" s="28"/>
      <c r="H13346" s="28"/>
      <c r="I13346" s="28"/>
      <c r="J13346" s="28"/>
      <c r="K13346" s="28"/>
      <c r="L13346" s="28"/>
      <c r="M13346" s="28"/>
      <c r="N13346" s="28"/>
      <c r="O13346" s="28"/>
      <c r="P13346" s="28"/>
      <c r="Q13346" s="28"/>
      <c r="R13346" s="28"/>
    </row>
    <row r="13347" spans="2:18">
      <c r="B13347" s="28"/>
      <c r="C13347" s="28"/>
      <c r="D13347" s="28"/>
      <c r="E13347" s="28"/>
      <c r="F13347" s="28"/>
      <c r="G13347" s="28"/>
      <c r="H13347" s="28"/>
      <c r="I13347" s="28"/>
      <c r="J13347" s="28"/>
      <c r="K13347" s="28"/>
      <c r="L13347" s="28"/>
      <c r="M13347" s="28"/>
      <c r="N13347" s="28"/>
      <c r="O13347" s="28"/>
      <c r="P13347" s="28"/>
      <c r="Q13347" s="28"/>
      <c r="R13347" s="28"/>
    </row>
    <row r="13348" spans="2:18">
      <c r="B13348" s="28"/>
      <c r="C13348" s="28"/>
      <c r="D13348" s="28"/>
      <c r="E13348" s="28"/>
      <c r="F13348" s="28"/>
      <c r="G13348" s="28"/>
      <c r="H13348" s="28"/>
      <c r="I13348" s="28"/>
      <c r="J13348" s="28"/>
      <c r="K13348" s="28"/>
      <c r="L13348" s="28"/>
      <c r="M13348" s="28"/>
      <c r="N13348" s="28"/>
      <c r="O13348" s="28"/>
      <c r="P13348" s="28"/>
      <c r="Q13348" s="28"/>
      <c r="R13348" s="28"/>
    </row>
    <row r="13349" spans="2:18">
      <c r="B13349" s="28"/>
      <c r="C13349" s="28"/>
      <c r="D13349" s="28"/>
      <c r="E13349" s="28"/>
      <c r="F13349" s="28"/>
      <c r="G13349" s="28"/>
      <c r="H13349" s="28"/>
      <c r="I13349" s="28"/>
      <c r="J13349" s="28"/>
      <c r="K13349" s="28"/>
      <c r="L13349" s="28"/>
      <c r="M13349" s="28"/>
      <c r="N13349" s="28"/>
      <c r="O13349" s="28"/>
      <c r="P13349" s="28"/>
      <c r="Q13349" s="28"/>
      <c r="R13349" s="28"/>
    </row>
    <row r="13350" spans="2:18">
      <c r="B13350" s="28"/>
      <c r="C13350" s="28"/>
      <c r="D13350" s="28"/>
      <c r="E13350" s="28"/>
      <c r="F13350" s="28"/>
      <c r="G13350" s="28"/>
      <c r="H13350" s="28"/>
      <c r="I13350" s="28"/>
      <c r="J13350" s="28"/>
      <c r="K13350" s="28"/>
      <c r="L13350" s="28"/>
      <c r="M13350" s="28"/>
      <c r="N13350" s="28"/>
      <c r="O13350" s="28"/>
      <c r="P13350" s="28"/>
      <c r="Q13350" s="28"/>
      <c r="R13350" s="28"/>
    </row>
    <row r="13351" spans="2:18">
      <c r="B13351" s="28"/>
      <c r="C13351" s="28"/>
      <c r="D13351" s="28"/>
      <c r="E13351" s="28"/>
      <c r="F13351" s="28"/>
      <c r="G13351" s="28"/>
      <c r="H13351" s="28"/>
      <c r="I13351" s="28"/>
      <c r="J13351" s="28"/>
      <c r="K13351" s="28"/>
      <c r="L13351" s="28"/>
      <c r="M13351" s="28"/>
      <c r="N13351" s="28"/>
      <c r="O13351" s="28"/>
      <c r="P13351" s="28"/>
      <c r="Q13351" s="28"/>
      <c r="R13351" s="28"/>
    </row>
    <row r="13352" spans="2:18">
      <c r="B13352" s="28"/>
      <c r="C13352" s="28"/>
      <c r="D13352" s="28"/>
      <c r="E13352" s="28"/>
      <c r="F13352" s="28"/>
      <c r="G13352" s="28"/>
      <c r="H13352" s="28"/>
      <c r="I13352" s="28"/>
      <c r="J13352" s="28"/>
      <c r="K13352" s="28"/>
      <c r="L13352" s="28"/>
      <c r="M13352" s="28"/>
      <c r="N13352" s="28"/>
      <c r="O13352" s="28"/>
      <c r="P13352" s="28"/>
      <c r="Q13352" s="28"/>
      <c r="R13352" s="28"/>
    </row>
    <row r="13353" spans="2:18">
      <c r="B13353" s="28"/>
      <c r="C13353" s="28"/>
      <c r="D13353" s="28"/>
      <c r="E13353" s="28"/>
      <c r="F13353" s="28"/>
      <c r="G13353" s="28"/>
      <c r="H13353" s="28"/>
      <c r="I13353" s="28"/>
      <c r="J13353" s="28"/>
      <c r="K13353" s="28"/>
      <c r="L13353" s="28"/>
      <c r="M13353" s="28"/>
      <c r="N13353" s="28"/>
      <c r="O13353" s="28"/>
      <c r="P13353" s="28"/>
      <c r="Q13353" s="28"/>
      <c r="R13353" s="28"/>
    </row>
    <row r="13354" spans="2:18">
      <c r="B13354" s="28"/>
      <c r="C13354" s="28"/>
      <c r="D13354" s="28"/>
      <c r="E13354" s="28"/>
      <c r="F13354" s="28"/>
      <c r="G13354" s="28"/>
      <c r="H13354" s="28"/>
      <c r="I13354" s="28"/>
      <c r="J13354" s="28"/>
      <c r="K13354" s="28"/>
      <c r="L13354" s="28"/>
      <c r="M13354" s="28"/>
      <c r="N13354" s="28"/>
      <c r="O13354" s="28"/>
      <c r="P13354" s="28"/>
      <c r="Q13354" s="28"/>
      <c r="R13354" s="28"/>
    </row>
    <row r="13355" spans="2:18">
      <c r="B13355" s="28"/>
      <c r="C13355" s="28"/>
      <c r="D13355" s="28"/>
      <c r="E13355" s="28"/>
      <c r="F13355" s="28"/>
      <c r="G13355" s="28"/>
      <c r="H13355" s="28"/>
      <c r="I13355" s="28"/>
      <c r="J13355" s="28"/>
      <c r="K13355" s="28"/>
      <c r="L13355" s="28"/>
      <c r="M13355" s="28"/>
      <c r="N13355" s="28"/>
      <c r="O13355" s="28"/>
      <c r="P13355" s="28"/>
      <c r="Q13355" s="28"/>
      <c r="R13355" s="28"/>
    </row>
    <row r="13356" spans="2:18">
      <c r="B13356" s="28"/>
      <c r="C13356" s="28"/>
      <c r="D13356" s="28"/>
      <c r="E13356" s="28"/>
      <c r="F13356" s="28"/>
      <c r="G13356" s="28"/>
      <c r="H13356" s="28"/>
      <c r="I13356" s="28"/>
      <c r="J13356" s="28"/>
      <c r="K13356" s="28"/>
      <c r="L13356" s="28"/>
      <c r="M13356" s="28"/>
      <c r="N13356" s="28"/>
      <c r="O13356" s="28"/>
      <c r="P13356" s="28"/>
      <c r="Q13356" s="28"/>
      <c r="R13356" s="28"/>
    </row>
    <row r="13357" spans="2:18">
      <c r="B13357" s="28"/>
      <c r="C13357" s="28"/>
      <c r="D13357" s="28"/>
      <c r="E13357" s="28"/>
      <c r="F13357" s="28"/>
      <c r="G13357" s="28"/>
      <c r="H13357" s="28"/>
      <c r="I13357" s="28"/>
      <c r="J13357" s="28"/>
      <c r="K13357" s="28"/>
      <c r="L13357" s="28"/>
      <c r="M13357" s="28"/>
      <c r="N13357" s="28"/>
      <c r="O13357" s="28"/>
      <c r="P13357" s="28"/>
      <c r="Q13357" s="28"/>
      <c r="R13357" s="28"/>
    </row>
    <row r="13358" spans="2:18">
      <c r="B13358" s="28"/>
      <c r="C13358" s="28"/>
      <c r="D13358" s="28"/>
      <c r="E13358" s="28"/>
      <c r="F13358" s="28"/>
      <c r="G13358" s="28"/>
      <c r="H13358" s="28"/>
      <c r="I13358" s="28"/>
      <c r="J13358" s="28"/>
      <c r="K13358" s="28"/>
      <c r="L13358" s="28"/>
      <c r="M13358" s="28"/>
      <c r="N13358" s="28"/>
      <c r="O13358" s="28"/>
      <c r="P13358" s="28"/>
      <c r="Q13358" s="28"/>
      <c r="R13358" s="28"/>
    </row>
    <row r="13359" spans="2:18">
      <c r="B13359" s="28"/>
      <c r="C13359" s="28"/>
      <c r="D13359" s="28"/>
      <c r="E13359" s="28"/>
      <c r="F13359" s="28"/>
      <c r="G13359" s="28"/>
      <c r="H13359" s="28"/>
      <c r="I13359" s="28"/>
      <c r="J13359" s="28"/>
      <c r="K13359" s="28"/>
      <c r="L13359" s="28"/>
      <c r="M13359" s="28"/>
      <c r="N13359" s="28"/>
      <c r="O13359" s="28"/>
      <c r="P13359" s="28"/>
      <c r="Q13359" s="28"/>
      <c r="R13359" s="28"/>
    </row>
    <row r="13360" spans="2:18">
      <c r="B13360" s="28"/>
      <c r="C13360" s="28"/>
      <c r="D13360" s="28"/>
      <c r="E13360" s="28"/>
      <c r="F13360" s="28"/>
      <c r="G13360" s="28"/>
      <c r="H13360" s="28"/>
      <c r="I13360" s="28"/>
      <c r="J13360" s="28"/>
      <c r="K13360" s="28"/>
      <c r="L13360" s="28"/>
      <c r="M13360" s="28"/>
      <c r="N13360" s="28"/>
      <c r="O13360" s="28"/>
      <c r="P13360" s="28"/>
      <c r="Q13360" s="28"/>
      <c r="R13360" s="28"/>
    </row>
    <row r="13361" spans="2:18">
      <c r="B13361" s="28"/>
      <c r="C13361" s="28"/>
      <c r="D13361" s="28"/>
      <c r="E13361" s="28"/>
      <c r="F13361" s="28"/>
      <c r="G13361" s="28"/>
      <c r="H13361" s="28"/>
      <c r="I13361" s="28"/>
      <c r="J13361" s="28"/>
      <c r="K13361" s="28"/>
      <c r="L13361" s="28"/>
      <c r="M13361" s="28"/>
      <c r="N13361" s="28"/>
      <c r="O13361" s="28"/>
      <c r="P13361" s="28"/>
      <c r="Q13361" s="28"/>
      <c r="R13361" s="28"/>
    </row>
    <row r="13362" spans="2:18">
      <c r="B13362" s="28"/>
      <c r="C13362" s="28"/>
      <c r="D13362" s="28"/>
      <c r="E13362" s="28"/>
      <c r="F13362" s="28"/>
      <c r="G13362" s="28"/>
      <c r="H13362" s="28"/>
      <c r="I13362" s="28"/>
      <c r="J13362" s="28"/>
      <c r="K13362" s="28"/>
      <c r="L13362" s="28"/>
      <c r="M13362" s="28"/>
      <c r="N13362" s="28"/>
      <c r="O13362" s="28"/>
      <c r="P13362" s="28"/>
      <c r="Q13362" s="28"/>
      <c r="R13362" s="28"/>
    </row>
    <row r="13363" spans="2:18">
      <c r="B13363" s="28"/>
      <c r="C13363" s="28"/>
      <c r="D13363" s="28"/>
      <c r="E13363" s="28"/>
      <c r="F13363" s="28"/>
      <c r="G13363" s="28"/>
      <c r="H13363" s="28"/>
      <c r="I13363" s="28"/>
      <c r="J13363" s="28"/>
      <c r="K13363" s="28"/>
      <c r="L13363" s="28"/>
      <c r="M13363" s="28"/>
      <c r="N13363" s="28"/>
      <c r="O13363" s="28"/>
      <c r="P13363" s="28"/>
      <c r="Q13363" s="28"/>
      <c r="R13363" s="28"/>
    </row>
    <row r="13364" spans="2:18">
      <c r="B13364" s="28"/>
      <c r="C13364" s="28"/>
      <c r="D13364" s="28"/>
      <c r="E13364" s="28"/>
      <c r="F13364" s="28"/>
      <c r="G13364" s="28"/>
      <c r="H13364" s="28"/>
      <c r="I13364" s="28"/>
      <c r="J13364" s="28"/>
      <c r="K13364" s="28"/>
      <c r="L13364" s="28"/>
      <c r="M13364" s="28"/>
      <c r="N13364" s="28"/>
      <c r="O13364" s="28"/>
      <c r="P13364" s="28"/>
      <c r="Q13364" s="28"/>
      <c r="R13364" s="28"/>
    </row>
    <row r="13365" spans="2:18">
      <c r="B13365" s="28"/>
      <c r="C13365" s="28"/>
      <c r="D13365" s="28"/>
      <c r="E13365" s="28"/>
      <c r="F13365" s="28"/>
      <c r="G13365" s="28"/>
      <c r="H13365" s="28"/>
      <c r="I13365" s="28"/>
      <c r="J13365" s="28"/>
      <c r="K13365" s="28"/>
      <c r="L13365" s="28"/>
      <c r="M13365" s="28"/>
      <c r="N13365" s="28"/>
      <c r="O13365" s="28"/>
      <c r="P13365" s="28"/>
      <c r="Q13365" s="28"/>
      <c r="R13365" s="28"/>
    </row>
    <row r="13366" spans="2:18">
      <c r="B13366" s="28"/>
      <c r="C13366" s="28"/>
      <c r="D13366" s="28"/>
      <c r="E13366" s="28"/>
      <c r="F13366" s="28"/>
      <c r="G13366" s="28"/>
      <c r="H13366" s="28"/>
      <c r="I13366" s="28"/>
      <c r="J13366" s="28"/>
      <c r="K13366" s="28"/>
      <c r="L13366" s="28"/>
      <c r="M13366" s="28"/>
      <c r="N13366" s="28"/>
      <c r="O13366" s="28"/>
      <c r="P13366" s="28"/>
      <c r="Q13366" s="28"/>
      <c r="R13366" s="28"/>
    </row>
    <row r="13367" spans="2:18">
      <c r="B13367" s="28"/>
      <c r="C13367" s="28"/>
      <c r="D13367" s="28"/>
      <c r="E13367" s="28"/>
      <c r="F13367" s="28"/>
      <c r="G13367" s="28"/>
      <c r="H13367" s="28"/>
      <c r="I13367" s="28"/>
      <c r="J13367" s="28"/>
      <c r="K13367" s="28"/>
      <c r="L13367" s="28"/>
      <c r="M13367" s="28"/>
      <c r="N13367" s="28"/>
      <c r="O13367" s="28"/>
      <c r="P13367" s="28"/>
      <c r="Q13367" s="28"/>
      <c r="R13367" s="28"/>
    </row>
    <row r="13368" spans="2:18">
      <c r="B13368" s="28"/>
      <c r="C13368" s="28"/>
      <c r="D13368" s="28"/>
      <c r="E13368" s="28"/>
      <c r="F13368" s="28"/>
      <c r="G13368" s="28"/>
      <c r="H13368" s="28"/>
      <c r="I13368" s="28"/>
      <c r="J13368" s="28"/>
      <c r="K13368" s="28"/>
      <c r="L13368" s="28"/>
      <c r="M13368" s="28"/>
      <c r="N13368" s="28"/>
      <c r="O13368" s="28"/>
      <c r="P13368" s="28"/>
      <c r="Q13368" s="28"/>
      <c r="R13368" s="28"/>
    </row>
    <row r="13369" spans="2:18">
      <c r="B13369" s="28"/>
      <c r="C13369" s="28"/>
      <c r="D13369" s="28"/>
      <c r="E13369" s="28"/>
      <c r="F13369" s="28"/>
      <c r="G13369" s="28"/>
      <c r="H13369" s="28"/>
      <c r="I13369" s="28"/>
      <c r="J13369" s="28"/>
      <c r="K13369" s="28"/>
      <c r="L13369" s="28"/>
      <c r="M13369" s="28"/>
      <c r="N13369" s="28"/>
      <c r="O13369" s="28"/>
      <c r="P13369" s="28"/>
      <c r="Q13369" s="28"/>
      <c r="R13369" s="28"/>
    </row>
    <row r="13370" spans="2:18">
      <c r="B13370" s="28"/>
      <c r="C13370" s="28"/>
      <c r="D13370" s="28"/>
      <c r="E13370" s="28"/>
      <c r="F13370" s="28"/>
      <c r="G13370" s="28"/>
      <c r="H13370" s="28"/>
      <c r="I13370" s="28"/>
      <c r="J13370" s="28"/>
      <c r="K13370" s="28"/>
      <c r="L13370" s="28"/>
      <c r="M13370" s="28"/>
      <c r="N13370" s="28"/>
      <c r="O13370" s="28"/>
      <c r="P13370" s="28"/>
      <c r="Q13370" s="28"/>
      <c r="R13370" s="28"/>
    </row>
    <row r="13371" spans="2:18">
      <c r="B13371" s="28"/>
      <c r="C13371" s="28"/>
      <c r="D13371" s="28"/>
      <c r="E13371" s="28"/>
      <c r="F13371" s="28"/>
      <c r="G13371" s="28"/>
      <c r="H13371" s="28"/>
      <c r="I13371" s="28"/>
      <c r="J13371" s="28"/>
      <c r="K13371" s="28"/>
      <c r="L13371" s="28"/>
      <c r="M13371" s="28"/>
      <c r="N13371" s="28"/>
      <c r="O13371" s="28"/>
      <c r="P13371" s="28"/>
      <c r="Q13371" s="28"/>
      <c r="R13371" s="28"/>
    </row>
    <row r="13372" spans="2:18">
      <c r="B13372" s="28"/>
      <c r="C13372" s="28"/>
      <c r="D13372" s="28"/>
      <c r="E13372" s="28"/>
      <c r="F13372" s="28"/>
      <c r="G13372" s="28"/>
      <c r="H13372" s="28"/>
      <c r="I13372" s="28"/>
      <c r="J13372" s="28"/>
      <c r="K13372" s="28"/>
      <c r="L13372" s="28"/>
      <c r="M13372" s="28"/>
      <c r="N13372" s="28"/>
      <c r="O13372" s="28"/>
      <c r="P13372" s="28"/>
      <c r="Q13372" s="28"/>
      <c r="R13372" s="28"/>
    </row>
    <row r="13373" spans="2:18">
      <c r="B13373" s="28"/>
      <c r="C13373" s="28"/>
      <c r="D13373" s="28"/>
      <c r="E13373" s="28"/>
      <c r="F13373" s="28"/>
      <c r="G13373" s="28"/>
      <c r="H13373" s="28"/>
      <c r="I13373" s="28"/>
      <c r="J13373" s="28"/>
      <c r="K13373" s="28"/>
      <c r="L13373" s="28"/>
      <c r="M13373" s="28"/>
      <c r="N13373" s="28"/>
      <c r="O13373" s="28"/>
      <c r="P13373" s="28"/>
      <c r="Q13373" s="28"/>
      <c r="R13373" s="28"/>
    </row>
    <row r="13374" spans="2:18">
      <c r="B13374" s="28"/>
      <c r="C13374" s="28"/>
      <c r="D13374" s="28"/>
      <c r="E13374" s="28"/>
      <c r="F13374" s="28"/>
      <c r="G13374" s="28"/>
      <c r="H13374" s="28"/>
      <c r="I13374" s="28"/>
      <c r="J13374" s="28"/>
      <c r="K13374" s="28"/>
      <c r="L13374" s="28"/>
      <c r="M13374" s="28"/>
      <c r="N13374" s="28"/>
      <c r="O13374" s="28"/>
      <c r="P13374" s="28"/>
      <c r="Q13374" s="28"/>
      <c r="R13374" s="28"/>
    </row>
    <row r="13375" spans="2:18">
      <c r="B13375" s="28"/>
      <c r="C13375" s="28"/>
      <c r="D13375" s="28"/>
      <c r="E13375" s="28"/>
      <c r="F13375" s="28"/>
      <c r="G13375" s="28"/>
      <c r="H13375" s="28"/>
      <c r="I13375" s="28"/>
      <c r="J13375" s="28"/>
      <c r="K13375" s="28"/>
      <c r="L13375" s="28"/>
      <c r="M13375" s="28"/>
      <c r="N13375" s="28"/>
      <c r="O13375" s="28"/>
      <c r="P13375" s="28"/>
      <c r="Q13375" s="28"/>
      <c r="R13375" s="28"/>
    </row>
    <row r="13376" spans="2:18">
      <c r="B13376" s="28"/>
      <c r="C13376" s="28"/>
      <c r="D13376" s="28"/>
      <c r="E13376" s="28"/>
      <c r="F13376" s="28"/>
      <c r="G13376" s="28"/>
      <c r="H13376" s="28"/>
      <c r="I13376" s="28"/>
      <c r="J13376" s="28"/>
      <c r="K13376" s="28"/>
      <c r="L13376" s="28"/>
      <c r="M13376" s="28"/>
      <c r="N13376" s="28"/>
      <c r="O13376" s="28"/>
      <c r="P13376" s="28"/>
      <c r="Q13376" s="28"/>
      <c r="R13376" s="28"/>
    </row>
    <row r="13377" spans="2:18">
      <c r="B13377" s="28"/>
      <c r="C13377" s="28"/>
      <c r="D13377" s="28"/>
      <c r="E13377" s="28"/>
      <c r="F13377" s="28"/>
      <c r="G13377" s="28"/>
      <c r="H13377" s="28"/>
      <c r="I13377" s="28"/>
      <c r="J13377" s="28"/>
      <c r="K13377" s="28"/>
      <c r="L13377" s="28"/>
      <c r="M13377" s="28"/>
      <c r="N13377" s="28"/>
      <c r="O13377" s="28"/>
      <c r="P13377" s="28"/>
      <c r="Q13377" s="28"/>
      <c r="R13377" s="28"/>
    </row>
    <row r="13378" spans="2:18">
      <c r="B13378" s="28"/>
      <c r="C13378" s="28"/>
      <c r="D13378" s="28"/>
      <c r="E13378" s="28"/>
      <c r="F13378" s="28"/>
      <c r="G13378" s="28"/>
      <c r="H13378" s="28"/>
      <c r="I13378" s="28"/>
      <c r="J13378" s="28"/>
      <c r="K13378" s="28"/>
      <c r="L13378" s="28"/>
      <c r="M13378" s="28"/>
      <c r="N13378" s="28"/>
      <c r="O13378" s="28"/>
      <c r="P13378" s="28"/>
      <c r="Q13378" s="28"/>
      <c r="R13378" s="28"/>
    </row>
    <row r="13379" spans="2:18">
      <c r="B13379" s="28"/>
      <c r="C13379" s="28"/>
      <c r="D13379" s="28"/>
      <c r="E13379" s="28"/>
      <c r="F13379" s="28"/>
      <c r="G13379" s="28"/>
      <c r="H13379" s="28"/>
      <c r="I13379" s="28"/>
      <c r="J13379" s="28"/>
      <c r="K13379" s="28"/>
      <c r="L13379" s="28"/>
      <c r="M13379" s="28"/>
      <c r="N13379" s="28"/>
      <c r="O13379" s="28"/>
      <c r="P13379" s="28"/>
      <c r="Q13379" s="28"/>
      <c r="R13379" s="28"/>
    </row>
    <row r="13380" spans="2:18">
      <c r="B13380" s="28"/>
      <c r="C13380" s="28"/>
      <c r="D13380" s="28"/>
      <c r="E13380" s="28"/>
      <c r="F13380" s="28"/>
      <c r="G13380" s="28"/>
      <c r="H13380" s="28"/>
      <c r="I13380" s="28"/>
      <c r="J13380" s="28"/>
      <c r="K13380" s="28"/>
      <c r="L13380" s="28"/>
      <c r="M13380" s="28"/>
      <c r="N13380" s="28"/>
      <c r="O13380" s="28"/>
      <c r="P13380" s="28"/>
      <c r="Q13380" s="28"/>
      <c r="R13380" s="28"/>
    </row>
    <row r="13381" spans="2:18">
      <c r="B13381" s="28"/>
      <c r="C13381" s="28"/>
      <c r="D13381" s="28"/>
      <c r="E13381" s="28"/>
      <c r="F13381" s="28"/>
      <c r="G13381" s="28"/>
      <c r="H13381" s="28"/>
      <c r="I13381" s="28"/>
      <c r="J13381" s="28"/>
      <c r="K13381" s="28"/>
      <c r="L13381" s="28"/>
      <c r="M13381" s="28"/>
      <c r="N13381" s="28"/>
      <c r="O13381" s="28"/>
      <c r="P13381" s="28"/>
      <c r="Q13381" s="28"/>
      <c r="R13381" s="28"/>
    </row>
    <row r="13382" spans="2:18">
      <c r="B13382" s="28"/>
      <c r="C13382" s="28"/>
      <c r="D13382" s="28"/>
      <c r="E13382" s="28"/>
      <c r="F13382" s="28"/>
      <c r="G13382" s="28"/>
      <c r="H13382" s="28"/>
      <c r="I13382" s="28"/>
      <c r="J13382" s="28"/>
      <c r="K13382" s="28"/>
      <c r="L13382" s="28"/>
      <c r="M13382" s="28"/>
      <c r="N13382" s="28"/>
      <c r="O13382" s="28"/>
      <c r="P13382" s="28"/>
      <c r="Q13382" s="28"/>
      <c r="R13382" s="28"/>
    </row>
    <row r="13383" spans="2:18">
      <c r="B13383" s="28"/>
      <c r="C13383" s="28"/>
      <c r="D13383" s="28"/>
      <c r="E13383" s="28"/>
      <c r="F13383" s="28"/>
      <c r="G13383" s="28"/>
      <c r="H13383" s="28"/>
      <c r="I13383" s="28"/>
      <c r="J13383" s="28"/>
      <c r="K13383" s="28"/>
      <c r="L13383" s="28"/>
      <c r="M13383" s="28"/>
      <c r="N13383" s="28"/>
      <c r="O13383" s="28"/>
      <c r="P13383" s="28"/>
      <c r="Q13383" s="28"/>
      <c r="R13383" s="28"/>
    </row>
    <row r="13384" spans="2:18">
      <c r="B13384" s="28"/>
      <c r="C13384" s="28"/>
      <c r="D13384" s="28"/>
      <c r="E13384" s="28"/>
      <c r="F13384" s="28"/>
      <c r="G13384" s="28"/>
      <c r="H13384" s="28"/>
      <c r="I13384" s="28"/>
      <c r="J13384" s="28"/>
      <c r="K13384" s="28"/>
      <c r="L13384" s="28"/>
      <c r="M13384" s="28"/>
      <c r="N13384" s="28"/>
      <c r="O13384" s="28"/>
      <c r="P13384" s="28"/>
      <c r="Q13384" s="28"/>
      <c r="R13384" s="28"/>
    </row>
    <row r="13385" spans="2:18">
      <c r="B13385" s="28"/>
      <c r="C13385" s="28"/>
      <c r="D13385" s="28"/>
      <c r="E13385" s="28"/>
      <c r="F13385" s="28"/>
      <c r="G13385" s="28"/>
      <c r="H13385" s="28"/>
      <c r="I13385" s="28"/>
      <c r="J13385" s="28"/>
      <c r="K13385" s="28"/>
      <c r="L13385" s="28"/>
      <c r="M13385" s="28"/>
      <c r="N13385" s="28"/>
      <c r="O13385" s="28"/>
      <c r="P13385" s="28"/>
      <c r="Q13385" s="28"/>
      <c r="R13385" s="28"/>
    </row>
    <row r="13386" spans="2:18">
      <c r="B13386" s="28"/>
      <c r="C13386" s="28"/>
      <c r="D13386" s="28"/>
      <c r="E13386" s="28"/>
      <c r="F13386" s="28"/>
      <c r="G13386" s="28"/>
      <c r="H13386" s="28"/>
      <c r="I13386" s="28"/>
      <c r="J13386" s="28"/>
      <c r="K13386" s="28"/>
      <c r="L13386" s="28"/>
      <c r="M13386" s="28"/>
      <c r="N13386" s="28"/>
      <c r="O13386" s="28"/>
      <c r="P13386" s="28"/>
      <c r="Q13386" s="28"/>
      <c r="R13386" s="28"/>
    </row>
    <row r="13387" spans="2:18">
      <c r="B13387" s="28"/>
      <c r="C13387" s="28"/>
      <c r="D13387" s="28"/>
      <c r="E13387" s="28"/>
      <c r="F13387" s="28"/>
      <c r="G13387" s="28"/>
      <c r="H13387" s="28"/>
      <c r="I13387" s="28"/>
      <c r="J13387" s="28"/>
      <c r="K13387" s="28"/>
      <c r="L13387" s="28"/>
      <c r="M13387" s="28"/>
      <c r="N13387" s="28"/>
      <c r="O13387" s="28"/>
      <c r="P13387" s="28"/>
      <c r="Q13387" s="28"/>
      <c r="R13387" s="28"/>
    </row>
    <row r="13388" spans="2:18">
      <c r="B13388" s="28"/>
      <c r="C13388" s="28"/>
      <c r="D13388" s="28"/>
      <c r="E13388" s="28"/>
      <c r="F13388" s="28"/>
      <c r="G13388" s="28"/>
      <c r="H13388" s="28"/>
      <c r="I13388" s="28"/>
      <c r="J13388" s="28"/>
      <c r="K13388" s="28"/>
      <c r="L13388" s="28"/>
      <c r="M13388" s="28"/>
      <c r="N13388" s="28"/>
      <c r="O13388" s="28"/>
      <c r="P13388" s="28"/>
      <c r="Q13388" s="28"/>
      <c r="R13388" s="28"/>
    </row>
    <row r="13389" spans="2:18">
      <c r="B13389" s="28"/>
      <c r="C13389" s="28"/>
      <c r="D13389" s="28"/>
      <c r="E13389" s="28"/>
      <c r="F13389" s="28"/>
      <c r="G13389" s="28"/>
      <c r="H13389" s="28"/>
      <c r="I13389" s="28"/>
      <c r="J13389" s="28"/>
      <c r="K13389" s="28"/>
      <c r="L13389" s="28"/>
      <c r="M13389" s="28"/>
      <c r="N13389" s="28"/>
      <c r="O13389" s="28"/>
      <c r="P13389" s="28"/>
      <c r="Q13389" s="28"/>
      <c r="R13389" s="28"/>
    </row>
    <row r="13390" spans="2:18">
      <c r="B13390" s="28"/>
      <c r="C13390" s="28"/>
      <c r="D13390" s="28"/>
      <c r="E13390" s="28"/>
      <c r="F13390" s="28"/>
      <c r="G13390" s="28"/>
      <c r="H13390" s="28"/>
      <c r="I13390" s="28"/>
      <c r="J13390" s="28"/>
      <c r="K13390" s="28"/>
      <c r="L13390" s="28"/>
      <c r="M13390" s="28"/>
      <c r="N13390" s="28"/>
      <c r="O13390" s="28"/>
      <c r="P13390" s="28"/>
      <c r="Q13390" s="28"/>
      <c r="R13390" s="28"/>
    </row>
    <row r="13391" spans="2:18">
      <c r="B13391" s="28"/>
      <c r="C13391" s="28"/>
      <c r="D13391" s="28"/>
      <c r="E13391" s="28"/>
      <c r="F13391" s="28"/>
      <c r="G13391" s="28"/>
      <c r="H13391" s="28"/>
      <c r="I13391" s="28"/>
      <c r="J13391" s="28"/>
      <c r="K13391" s="28"/>
      <c r="L13391" s="28"/>
      <c r="M13391" s="28"/>
      <c r="N13391" s="28"/>
      <c r="O13391" s="28"/>
      <c r="P13391" s="28"/>
      <c r="Q13391" s="28"/>
      <c r="R13391" s="28"/>
    </row>
    <row r="13392" spans="2:18">
      <c r="B13392" s="28"/>
      <c r="C13392" s="28"/>
      <c r="D13392" s="28"/>
      <c r="E13392" s="28"/>
      <c r="F13392" s="28"/>
      <c r="G13392" s="28"/>
      <c r="H13392" s="28"/>
      <c r="I13392" s="28"/>
      <c r="J13392" s="28"/>
      <c r="K13392" s="28"/>
      <c r="L13392" s="28"/>
      <c r="M13392" s="28"/>
      <c r="N13392" s="28"/>
      <c r="O13392" s="28"/>
      <c r="P13392" s="28"/>
      <c r="Q13392" s="28"/>
      <c r="R13392" s="28"/>
    </row>
    <row r="13393" spans="2:18">
      <c r="B13393" s="28"/>
      <c r="C13393" s="28"/>
      <c r="D13393" s="28"/>
      <c r="E13393" s="28"/>
      <c r="F13393" s="28"/>
      <c r="G13393" s="28"/>
      <c r="H13393" s="28"/>
      <c r="I13393" s="28"/>
      <c r="J13393" s="28"/>
      <c r="K13393" s="28"/>
      <c r="L13393" s="28"/>
      <c r="M13393" s="28"/>
      <c r="N13393" s="28"/>
      <c r="O13393" s="28"/>
      <c r="P13393" s="28"/>
      <c r="Q13393" s="28"/>
      <c r="R13393" s="28"/>
    </row>
    <row r="13394" spans="2:18">
      <c r="B13394" s="28"/>
      <c r="C13394" s="28"/>
      <c r="D13394" s="28"/>
      <c r="E13394" s="28"/>
      <c r="F13394" s="28"/>
      <c r="G13394" s="28"/>
      <c r="H13394" s="28"/>
      <c r="I13394" s="28"/>
      <c r="J13394" s="28"/>
      <c r="K13394" s="28"/>
      <c r="L13394" s="28"/>
      <c r="M13394" s="28"/>
      <c r="N13394" s="28"/>
      <c r="O13394" s="28"/>
      <c r="P13394" s="28"/>
      <c r="Q13394" s="28"/>
      <c r="R13394" s="28"/>
    </row>
    <row r="13395" spans="2:18">
      <c r="B13395" s="28"/>
      <c r="C13395" s="28"/>
      <c r="D13395" s="28"/>
      <c r="E13395" s="28"/>
      <c r="F13395" s="28"/>
      <c r="G13395" s="28"/>
      <c r="H13395" s="28"/>
      <c r="I13395" s="28"/>
      <c r="J13395" s="28"/>
      <c r="K13395" s="28"/>
      <c r="L13395" s="28"/>
      <c r="M13395" s="28"/>
      <c r="N13395" s="28"/>
      <c r="O13395" s="28"/>
      <c r="P13395" s="28"/>
      <c r="Q13395" s="28"/>
      <c r="R13395" s="28"/>
    </row>
    <row r="13396" spans="2:18">
      <c r="B13396" s="28"/>
      <c r="C13396" s="28"/>
      <c r="D13396" s="28"/>
      <c r="E13396" s="28"/>
      <c r="F13396" s="28"/>
      <c r="G13396" s="28"/>
      <c r="H13396" s="28"/>
      <c r="I13396" s="28"/>
      <c r="J13396" s="28"/>
      <c r="K13396" s="28"/>
      <c r="L13396" s="28"/>
      <c r="M13396" s="28"/>
      <c r="N13396" s="28"/>
      <c r="O13396" s="28"/>
      <c r="P13396" s="28"/>
      <c r="Q13396" s="28"/>
      <c r="R13396" s="28"/>
    </row>
    <row r="13397" spans="2:18">
      <c r="B13397" s="28"/>
      <c r="C13397" s="28"/>
      <c r="D13397" s="28"/>
      <c r="E13397" s="28"/>
      <c r="F13397" s="28"/>
      <c r="G13397" s="28"/>
      <c r="H13397" s="28"/>
      <c r="I13397" s="28"/>
      <c r="J13397" s="28"/>
      <c r="K13397" s="28"/>
      <c r="L13397" s="28"/>
      <c r="M13397" s="28"/>
      <c r="N13397" s="28"/>
      <c r="O13397" s="28"/>
      <c r="P13397" s="28"/>
      <c r="Q13397" s="28"/>
      <c r="R13397" s="28"/>
    </row>
    <row r="13398" spans="2:18">
      <c r="B13398" s="28"/>
      <c r="C13398" s="28"/>
      <c r="D13398" s="28"/>
      <c r="E13398" s="28"/>
      <c r="F13398" s="28"/>
      <c r="G13398" s="28"/>
      <c r="H13398" s="28"/>
      <c r="I13398" s="28"/>
      <c r="J13398" s="28"/>
      <c r="K13398" s="28"/>
      <c r="L13398" s="28"/>
      <c r="M13398" s="28"/>
      <c r="N13398" s="28"/>
      <c r="O13398" s="28"/>
      <c r="P13398" s="28"/>
      <c r="Q13398" s="28"/>
      <c r="R13398" s="28"/>
    </row>
    <row r="13399" spans="2:18">
      <c r="B13399" s="28"/>
      <c r="C13399" s="28"/>
      <c r="D13399" s="28"/>
      <c r="E13399" s="28"/>
      <c r="F13399" s="28"/>
      <c r="G13399" s="28"/>
      <c r="H13399" s="28"/>
      <c r="I13399" s="28"/>
      <c r="J13399" s="28"/>
      <c r="K13399" s="28"/>
      <c r="L13399" s="28"/>
      <c r="M13399" s="28"/>
      <c r="N13399" s="28"/>
      <c r="O13399" s="28"/>
      <c r="P13399" s="28"/>
      <c r="Q13399" s="28"/>
      <c r="R13399" s="28"/>
    </row>
    <row r="13400" spans="2:18">
      <c r="B13400" s="28"/>
      <c r="C13400" s="28"/>
      <c r="D13400" s="28"/>
      <c r="E13400" s="28"/>
      <c r="F13400" s="28"/>
      <c r="G13400" s="28"/>
      <c r="H13400" s="28"/>
      <c r="I13400" s="28"/>
      <c r="J13400" s="28"/>
      <c r="K13400" s="28"/>
      <c r="L13400" s="28"/>
      <c r="M13400" s="28"/>
      <c r="N13400" s="28"/>
      <c r="O13400" s="28"/>
      <c r="P13400" s="28"/>
      <c r="Q13400" s="28"/>
      <c r="R13400" s="28"/>
    </row>
    <row r="13401" spans="2:18">
      <c r="B13401" s="28"/>
      <c r="C13401" s="28"/>
      <c r="D13401" s="28"/>
      <c r="E13401" s="28"/>
      <c r="F13401" s="28"/>
      <c r="G13401" s="28"/>
      <c r="H13401" s="28"/>
      <c r="I13401" s="28"/>
      <c r="J13401" s="28"/>
      <c r="K13401" s="28"/>
      <c r="L13401" s="28"/>
      <c r="M13401" s="28"/>
      <c r="N13401" s="28"/>
      <c r="O13401" s="28"/>
      <c r="P13401" s="28"/>
      <c r="Q13401" s="28"/>
      <c r="R13401" s="28"/>
    </row>
    <row r="13402" spans="2:18">
      <c r="B13402" s="28"/>
      <c r="C13402" s="28"/>
      <c r="D13402" s="28"/>
      <c r="E13402" s="28"/>
      <c r="F13402" s="28"/>
      <c r="G13402" s="28"/>
      <c r="H13402" s="28"/>
      <c r="I13402" s="28"/>
      <c r="J13402" s="28"/>
      <c r="K13402" s="28"/>
      <c r="L13402" s="28"/>
      <c r="M13402" s="28"/>
      <c r="N13402" s="28"/>
      <c r="O13402" s="28"/>
      <c r="P13402" s="28"/>
      <c r="Q13402" s="28"/>
      <c r="R13402" s="28"/>
    </row>
    <row r="13403" spans="2:18">
      <c r="B13403" s="28"/>
      <c r="C13403" s="28"/>
      <c r="D13403" s="28"/>
      <c r="E13403" s="28"/>
      <c r="F13403" s="28"/>
      <c r="G13403" s="28"/>
      <c r="H13403" s="28"/>
      <c r="I13403" s="28"/>
      <c r="J13403" s="28"/>
      <c r="K13403" s="28"/>
      <c r="L13403" s="28"/>
      <c r="M13403" s="28"/>
      <c r="N13403" s="28"/>
      <c r="O13403" s="28"/>
      <c r="P13403" s="28"/>
      <c r="Q13403" s="28"/>
      <c r="R13403" s="28"/>
    </row>
    <row r="13404" spans="2:18">
      <c r="B13404" s="28"/>
      <c r="C13404" s="28"/>
      <c r="D13404" s="28"/>
      <c r="E13404" s="28"/>
      <c r="F13404" s="28"/>
      <c r="G13404" s="28"/>
      <c r="H13404" s="28"/>
      <c r="I13404" s="28"/>
      <c r="J13404" s="28"/>
      <c r="K13404" s="28"/>
      <c r="L13404" s="28"/>
      <c r="M13404" s="28"/>
      <c r="N13404" s="28"/>
      <c r="O13404" s="28"/>
      <c r="P13404" s="28"/>
      <c r="Q13404" s="28"/>
      <c r="R13404" s="28"/>
    </row>
    <row r="13405" spans="2:18">
      <c r="B13405" s="28"/>
      <c r="C13405" s="28"/>
      <c r="D13405" s="28"/>
      <c r="E13405" s="28"/>
      <c r="F13405" s="28"/>
      <c r="G13405" s="28"/>
      <c r="H13405" s="28"/>
      <c r="I13405" s="28"/>
      <c r="J13405" s="28"/>
      <c r="K13405" s="28"/>
      <c r="L13405" s="28"/>
      <c r="M13405" s="28"/>
      <c r="N13405" s="28"/>
      <c r="O13405" s="28"/>
      <c r="P13405" s="28"/>
      <c r="Q13405" s="28"/>
      <c r="R13405" s="28"/>
    </row>
    <row r="13406" spans="2:18">
      <c r="B13406" s="28"/>
      <c r="C13406" s="28"/>
      <c r="D13406" s="28"/>
      <c r="E13406" s="28"/>
      <c r="F13406" s="28"/>
      <c r="G13406" s="28"/>
      <c r="H13406" s="28"/>
      <c r="I13406" s="28"/>
      <c r="J13406" s="28"/>
      <c r="K13406" s="28"/>
      <c r="L13406" s="28"/>
      <c r="M13406" s="28"/>
      <c r="N13406" s="28"/>
      <c r="O13406" s="28"/>
      <c r="P13406" s="28"/>
      <c r="Q13406" s="28"/>
      <c r="R13406" s="28"/>
    </row>
    <row r="13407" spans="2:18">
      <c r="B13407" s="28"/>
      <c r="C13407" s="28"/>
      <c r="D13407" s="28"/>
      <c r="E13407" s="28"/>
      <c r="F13407" s="28"/>
      <c r="G13407" s="28"/>
      <c r="H13407" s="28"/>
      <c r="I13407" s="28"/>
      <c r="J13407" s="28"/>
      <c r="K13407" s="28"/>
      <c r="L13407" s="28"/>
      <c r="M13407" s="28"/>
      <c r="N13407" s="28"/>
      <c r="O13407" s="28"/>
      <c r="P13407" s="28"/>
      <c r="Q13407" s="28"/>
      <c r="R13407" s="28"/>
    </row>
    <row r="13408" spans="2:18">
      <c r="B13408" s="28"/>
      <c r="C13408" s="28"/>
      <c r="D13408" s="28"/>
      <c r="E13408" s="28"/>
      <c r="F13408" s="28"/>
      <c r="G13408" s="28"/>
      <c r="H13408" s="28"/>
      <c r="I13408" s="28"/>
      <c r="J13408" s="28"/>
      <c r="K13408" s="28"/>
      <c r="L13408" s="28"/>
      <c r="M13408" s="28"/>
      <c r="N13408" s="28"/>
      <c r="O13408" s="28"/>
      <c r="P13408" s="28"/>
      <c r="Q13408" s="28"/>
      <c r="R13408" s="28"/>
    </row>
    <row r="13409" spans="2:18">
      <c r="B13409" s="28"/>
      <c r="C13409" s="28"/>
      <c r="D13409" s="28"/>
      <c r="E13409" s="28"/>
      <c r="F13409" s="28"/>
      <c r="G13409" s="28"/>
      <c r="H13409" s="28"/>
      <c r="I13409" s="28"/>
      <c r="J13409" s="28"/>
      <c r="K13409" s="28"/>
      <c r="L13409" s="28"/>
      <c r="M13409" s="28"/>
      <c r="N13409" s="28"/>
      <c r="O13409" s="28"/>
      <c r="P13409" s="28"/>
      <c r="Q13409" s="28"/>
      <c r="R13409" s="28"/>
    </row>
    <row r="13410" spans="2:18">
      <c r="B13410" s="28"/>
      <c r="C13410" s="28"/>
      <c r="D13410" s="28"/>
      <c r="E13410" s="28"/>
      <c r="F13410" s="28"/>
      <c r="G13410" s="28"/>
      <c r="H13410" s="28"/>
      <c r="I13410" s="28"/>
      <c r="J13410" s="28"/>
      <c r="K13410" s="28"/>
      <c r="L13410" s="28"/>
      <c r="M13410" s="28"/>
      <c r="N13410" s="28"/>
      <c r="O13410" s="28"/>
      <c r="P13410" s="28"/>
      <c r="Q13410" s="28"/>
      <c r="R13410" s="28"/>
    </row>
    <row r="13411" spans="2:18">
      <c r="B13411" s="28"/>
      <c r="C13411" s="28"/>
      <c r="D13411" s="28"/>
      <c r="E13411" s="28"/>
      <c r="F13411" s="28"/>
      <c r="G13411" s="28"/>
      <c r="H13411" s="28"/>
      <c r="I13411" s="28"/>
      <c r="J13411" s="28"/>
      <c r="K13411" s="28"/>
      <c r="L13411" s="28"/>
      <c r="M13411" s="28"/>
      <c r="N13411" s="28"/>
      <c r="O13411" s="28"/>
      <c r="P13411" s="28"/>
      <c r="Q13411" s="28"/>
      <c r="R13411" s="28"/>
    </row>
    <row r="13412" spans="2:18">
      <c r="B13412" s="28"/>
      <c r="C13412" s="28"/>
      <c r="D13412" s="28"/>
      <c r="E13412" s="28"/>
      <c r="F13412" s="28"/>
      <c r="G13412" s="28"/>
      <c r="H13412" s="28"/>
      <c r="I13412" s="28"/>
      <c r="J13412" s="28"/>
      <c r="K13412" s="28"/>
      <c r="L13412" s="28"/>
      <c r="M13412" s="28"/>
      <c r="N13412" s="28"/>
      <c r="O13412" s="28"/>
      <c r="P13412" s="28"/>
      <c r="Q13412" s="28"/>
      <c r="R13412" s="28"/>
    </row>
    <row r="13413" spans="2:18">
      <c r="B13413" s="28"/>
      <c r="C13413" s="28"/>
      <c r="D13413" s="28"/>
      <c r="E13413" s="28"/>
      <c r="F13413" s="28"/>
      <c r="G13413" s="28"/>
      <c r="H13413" s="28"/>
      <c r="I13413" s="28"/>
      <c r="J13413" s="28"/>
      <c r="K13413" s="28"/>
      <c r="L13413" s="28"/>
      <c r="M13413" s="28"/>
      <c r="N13413" s="28"/>
      <c r="O13413" s="28"/>
      <c r="P13413" s="28"/>
      <c r="Q13413" s="28"/>
      <c r="R13413" s="28"/>
    </row>
    <row r="13414" spans="2:18">
      <c r="B13414" s="28"/>
      <c r="C13414" s="28"/>
      <c r="D13414" s="28"/>
      <c r="E13414" s="28"/>
      <c r="F13414" s="28"/>
      <c r="G13414" s="28"/>
      <c r="H13414" s="28"/>
      <c r="I13414" s="28"/>
      <c r="J13414" s="28"/>
      <c r="K13414" s="28"/>
      <c r="L13414" s="28"/>
      <c r="M13414" s="28"/>
      <c r="N13414" s="28"/>
      <c r="O13414" s="28"/>
      <c r="P13414" s="28"/>
      <c r="Q13414" s="28"/>
      <c r="R13414" s="28"/>
    </row>
    <row r="13415" spans="2:18">
      <c r="B13415" s="28"/>
      <c r="C13415" s="28"/>
      <c r="D13415" s="28"/>
      <c r="E13415" s="28"/>
      <c r="F13415" s="28"/>
      <c r="G13415" s="28"/>
      <c r="H13415" s="28"/>
      <c r="I13415" s="28"/>
      <c r="J13415" s="28"/>
      <c r="K13415" s="28"/>
      <c r="L13415" s="28"/>
      <c r="M13415" s="28"/>
      <c r="N13415" s="28"/>
      <c r="O13415" s="28"/>
      <c r="P13415" s="28"/>
      <c r="Q13415" s="28"/>
      <c r="R13415" s="28"/>
    </row>
    <row r="13416" spans="2:18">
      <c r="B13416" s="28"/>
      <c r="C13416" s="28"/>
      <c r="D13416" s="28"/>
      <c r="E13416" s="28"/>
      <c r="F13416" s="28"/>
      <c r="G13416" s="28"/>
      <c r="H13416" s="28"/>
      <c r="I13416" s="28"/>
      <c r="J13416" s="28"/>
      <c r="K13416" s="28"/>
      <c r="L13416" s="28"/>
      <c r="M13416" s="28"/>
      <c r="N13416" s="28"/>
      <c r="O13416" s="28"/>
      <c r="P13416" s="28"/>
      <c r="Q13416" s="28"/>
      <c r="R13416" s="28"/>
    </row>
    <row r="13417" spans="2:18">
      <c r="B13417" s="28"/>
      <c r="C13417" s="28"/>
      <c r="D13417" s="28"/>
      <c r="E13417" s="28"/>
      <c r="F13417" s="28"/>
      <c r="G13417" s="28"/>
      <c r="H13417" s="28"/>
      <c r="I13417" s="28"/>
      <c r="J13417" s="28"/>
      <c r="K13417" s="28"/>
      <c r="L13417" s="28"/>
      <c r="M13417" s="28"/>
      <c r="N13417" s="28"/>
      <c r="O13417" s="28"/>
      <c r="P13417" s="28"/>
      <c r="Q13417" s="28"/>
      <c r="R13417" s="28"/>
    </row>
    <row r="13418" spans="2:18">
      <c r="B13418" s="28"/>
      <c r="C13418" s="28"/>
      <c r="D13418" s="28"/>
      <c r="E13418" s="28"/>
      <c r="F13418" s="28"/>
      <c r="G13418" s="28"/>
      <c r="H13418" s="28"/>
      <c r="I13418" s="28"/>
      <c r="J13418" s="28"/>
      <c r="K13418" s="28"/>
      <c r="L13418" s="28"/>
      <c r="M13418" s="28"/>
      <c r="N13418" s="28"/>
      <c r="O13418" s="28"/>
      <c r="P13418" s="28"/>
      <c r="Q13418" s="28"/>
      <c r="R13418" s="28"/>
    </row>
    <row r="13419" spans="2:18">
      <c r="B13419" s="28"/>
      <c r="C13419" s="28"/>
      <c r="D13419" s="28"/>
      <c r="E13419" s="28"/>
      <c r="F13419" s="28"/>
      <c r="G13419" s="28"/>
      <c r="H13419" s="28"/>
      <c r="I13419" s="28"/>
      <c r="J13419" s="28"/>
      <c r="K13419" s="28"/>
      <c r="L13419" s="28"/>
      <c r="M13419" s="28"/>
      <c r="N13419" s="28"/>
      <c r="O13419" s="28"/>
      <c r="P13419" s="28"/>
      <c r="Q13419" s="28"/>
      <c r="R13419" s="28"/>
    </row>
    <row r="13420" spans="2:18">
      <c r="B13420" s="28"/>
      <c r="C13420" s="28"/>
      <c r="D13420" s="28"/>
      <c r="E13420" s="28"/>
      <c r="F13420" s="28"/>
      <c r="G13420" s="28"/>
      <c r="H13420" s="28"/>
      <c r="I13420" s="28"/>
      <c r="J13420" s="28"/>
      <c r="K13420" s="28"/>
      <c r="L13420" s="28"/>
      <c r="M13420" s="28"/>
      <c r="N13420" s="28"/>
      <c r="O13420" s="28"/>
      <c r="P13420" s="28"/>
      <c r="Q13420" s="28"/>
      <c r="R13420" s="28"/>
    </row>
    <row r="13421" spans="2:18">
      <c r="B13421" s="28"/>
      <c r="C13421" s="28"/>
      <c r="D13421" s="28"/>
      <c r="E13421" s="28"/>
      <c r="F13421" s="28"/>
      <c r="G13421" s="28"/>
      <c r="H13421" s="28"/>
      <c r="I13421" s="28"/>
      <c r="J13421" s="28"/>
      <c r="K13421" s="28"/>
      <c r="L13421" s="28"/>
      <c r="M13421" s="28"/>
      <c r="N13421" s="28"/>
      <c r="O13421" s="28"/>
      <c r="P13421" s="28"/>
      <c r="Q13421" s="28"/>
      <c r="R13421" s="28"/>
    </row>
    <row r="13422" spans="2:18">
      <c r="B13422" s="28"/>
      <c r="C13422" s="28"/>
      <c r="D13422" s="28"/>
      <c r="E13422" s="28"/>
      <c r="F13422" s="28"/>
      <c r="G13422" s="28"/>
      <c r="H13422" s="28"/>
      <c r="I13422" s="28"/>
      <c r="J13422" s="28"/>
      <c r="K13422" s="28"/>
      <c r="L13422" s="28"/>
      <c r="M13422" s="28"/>
      <c r="N13422" s="28"/>
      <c r="O13422" s="28"/>
      <c r="P13422" s="28"/>
      <c r="Q13422" s="28"/>
      <c r="R13422" s="28"/>
    </row>
    <row r="13423" spans="2:18">
      <c r="B13423" s="28"/>
      <c r="C13423" s="28"/>
      <c r="D13423" s="28"/>
      <c r="E13423" s="28"/>
      <c r="F13423" s="28"/>
      <c r="G13423" s="28"/>
      <c r="H13423" s="28"/>
      <c r="I13423" s="28"/>
      <c r="J13423" s="28"/>
      <c r="K13423" s="28"/>
      <c r="L13423" s="28"/>
      <c r="M13423" s="28"/>
      <c r="N13423" s="28"/>
      <c r="O13423" s="28"/>
      <c r="P13423" s="28"/>
      <c r="Q13423" s="28"/>
      <c r="R13423" s="28"/>
    </row>
    <row r="13424" spans="2:18">
      <c r="B13424" s="28"/>
      <c r="C13424" s="28"/>
      <c r="D13424" s="28"/>
      <c r="E13424" s="28"/>
      <c r="F13424" s="28"/>
      <c r="G13424" s="28"/>
      <c r="H13424" s="28"/>
      <c r="I13424" s="28"/>
      <c r="J13424" s="28"/>
      <c r="K13424" s="28"/>
      <c r="L13424" s="28"/>
      <c r="M13424" s="28"/>
      <c r="N13424" s="28"/>
      <c r="O13424" s="28"/>
      <c r="P13424" s="28"/>
      <c r="Q13424" s="28"/>
      <c r="R13424" s="28"/>
    </row>
    <row r="13425" spans="2:18">
      <c r="B13425" s="28"/>
      <c r="C13425" s="28"/>
      <c r="D13425" s="28"/>
      <c r="E13425" s="28"/>
      <c r="F13425" s="28"/>
      <c r="G13425" s="28"/>
      <c r="H13425" s="28"/>
      <c r="I13425" s="28"/>
      <c r="J13425" s="28"/>
      <c r="K13425" s="28"/>
      <c r="L13425" s="28"/>
      <c r="M13425" s="28"/>
      <c r="N13425" s="28"/>
      <c r="O13425" s="28"/>
      <c r="P13425" s="28"/>
      <c r="Q13425" s="28"/>
      <c r="R13425" s="28"/>
    </row>
    <row r="13426" spans="2:18">
      <c r="B13426" s="28"/>
      <c r="C13426" s="28"/>
      <c r="D13426" s="28"/>
      <c r="E13426" s="28"/>
      <c r="F13426" s="28"/>
      <c r="G13426" s="28"/>
      <c r="H13426" s="28"/>
      <c r="I13426" s="28"/>
      <c r="J13426" s="28"/>
      <c r="K13426" s="28"/>
      <c r="L13426" s="28"/>
      <c r="M13426" s="28"/>
      <c r="N13426" s="28"/>
      <c r="O13426" s="28"/>
      <c r="P13426" s="28"/>
      <c r="Q13426" s="28"/>
      <c r="R13426" s="28"/>
    </row>
    <row r="13427" spans="2:18">
      <c r="B13427" s="28"/>
      <c r="C13427" s="28"/>
      <c r="D13427" s="28"/>
      <c r="E13427" s="28"/>
      <c r="F13427" s="28"/>
      <c r="G13427" s="28"/>
      <c r="H13427" s="28"/>
      <c r="I13427" s="28"/>
      <c r="J13427" s="28"/>
      <c r="K13427" s="28"/>
      <c r="L13427" s="28"/>
      <c r="M13427" s="28"/>
      <c r="N13427" s="28"/>
      <c r="O13427" s="28"/>
      <c r="P13427" s="28"/>
      <c r="Q13427" s="28"/>
      <c r="R13427" s="28"/>
    </row>
    <row r="13428" spans="2:18">
      <c r="B13428" s="28"/>
      <c r="C13428" s="28"/>
      <c r="D13428" s="28"/>
      <c r="E13428" s="28"/>
      <c r="F13428" s="28"/>
      <c r="G13428" s="28"/>
      <c r="H13428" s="28"/>
      <c r="I13428" s="28"/>
      <c r="J13428" s="28"/>
      <c r="K13428" s="28"/>
      <c r="L13428" s="28"/>
      <c r="M13428" s="28"/>
      <c r="N13428" s="28"/>
      <c r="O13428" s="28"/>
      <c r="P13428" s="28"/>
      <c r="Q13428" s="28"/>
      <c r="R13428" s="28"/>
    </row>
    <row r="13429" spans="2:18">
      <c r="B13429" s="28"/>
      <c r="C13429" s="28"/>
      <c r="D13429" s="28"/>
      <c r="E13429" s="28"/>
      <c r="F13429" s="28"/>
      <c r="G13429" s="28"/>
      <c r="H13429" s="28"/>
      <c r="I13429" s="28"/>
      <c r="J13429" s="28"/>
      <c r="K13429" s="28"/>
      <c r="L13429" s="28"/>
      <c r="M13429" s="28"/>
      <c r="N13429" s="28"/>
      <c r="O13429" s="28"/>
      <c r="P13429" s="28"/>
      <c r="Q13429" s="28"/>
      <c r="R13429" s="28"/>
    </row>
    <row r="13430" spans="2:18">
      <c r="B13430" s="28"/>
      <c r="C13430" s="28"/>
      <c r="D13430" s="28"/>
      <c r="E13430" s="28"/>
      <c r="F13430" s="28"/>
      <c r="G13430" s="28"/>
      <c r="H13430" s="28"/>
      <c r="I13430" s="28"/>
      <c r="J13430" s="28"/>
      <c r="K13430" s="28"/>
      <c r="L13430" s="28"/>
      <c r="M13430" s="28"/>
      <c r="N13430" s="28"/>
      <c r="O13430" s="28"/>
      <c r="P13430" s="28"/>
      <c r="Q13430" s="28"/>
      <c r="R13430" s="28"/>
    </row>
    <row r="13431" spans="2:18">
      <c r="B13431" s="28"/>
      <c r="C13431" s="28"/>
      <c r="D13431" s="28"/>
      <c r="E13431" s="28"/>
      <c r="F13431" s="28"/>
      <c r="G13431" s="28"/>
      <c r="H13431" s="28"/>
      <c r="I13431" s="28"/>
      <c r="J13431" s="28"/>
      <c r="K13431" s="28"/>
      <c r="L13431" s="28"/>
      <c r="M13431" s="28"/>
      <c r="N13431" s="28"/>
      <c r="O13431" s="28"/>
      <c r="P13431" s="28"/>
      <c r="Q13431" s="28"/>
      <c r="R13431" s="28"/>
    </row>
    <row r="13432" spans="2:18">
      <c r="B13432" s="28"/>
      <c r="C13432" s="28"/>
      <c r="D13432" s="28"/>
      <c r="E13432" s="28"/>
      <c r="F13432" s="28"/>
      <c r="G13432" s="28"/>
      <c r="H13432" s="28"/>
      <c r="I13432" s="28"/>
      <c r="J13432" s="28"/>
      <c r="K13432" s="28"/>
      <c r="L13432" s="28"/>
      <c r="M13432" s="28"/>
      <c r="N13432" s="28"/>
      <c r="O13432" s="28"/>
      <c r="P13432" s="28"/>
      <c r="Q13432" s="28"/>
      <c r="R13432" s="28"/>
    </row>
    <row r="13433" spans="2:18">
      <c r="B13433" s="28"/>
      <c r="C13433" s="28"/>
      <c r="D13433" s="28"/>
      <c r="E13433" s="28"/>
      <c r="F13433" s="28"/>
      <c r="G13433" s="28"/>
      <c r="H13433" s="28"/>
      <c r="I13433" s="28"/>
      <c r="J13433" s="28"/>
      <c r="K13433" s="28"/>
      <c r="L13433" s="28"/>
      <c r="M13433" s="28"/>
      <c r="N13433" s="28"/>
      <c r="O13433" s="28"/>
      <c r="P13433" s="28"/>
      <c r="Q13433" s="28"/>
      <c r="R13433" s="28"/>
    </row>
    <row r="13434" spans="2:18">
      <c r="B13434" s="28"/>
      <c r="C13434" s="28"/>
      <c r="D13434" s="28"/>
      <c r="E13434" s="28"/>
      <c r="F13434" s="28"/>
      <c r="G13434" s="28"/>
      <c r="H13434" s="28"/>
      <c r="I13434" s="28"/>
      <c r="J13434" s="28"/>
      <c r="K13434" s="28"/>
      <c r="L13434" s="28"/>
      <c r="M13434" s="28"/>
      <c r="N13434" s="28"/>
      <c r="O13434" s="28"/>
      <c r="P13434" s="28"/>
      <c r="Q13434" s="28"/>
      <c r="R13434" s="28"/>
    </row>
    <row r="13435" spans="2:18">
      <c r="B13435" s="28"/>
      <c r="C13435" s="28"/>
      <c r="D13435" s="28"/>
      <c r="E13435" s="28"/>
      <c r="F13435" s="28"/>
      <c r="G13435" s="28"/>
      <c r="H13435" s="28"/>
      <c r="I13435" s="28"/>
      <c r="J13435" s="28"/>
      <c r="K13435" s="28"/>
      <c r="L13435" s="28"/>
      <c r="M13435" s="28"/>
      <c r="N13435" s="28"/>
      <c r="O13435" s="28"/>
      <c r="P13435" s="28"/>
      <c r="Q13435" s="28"/>
      <c r="R13435" s="28"/>
    </row>
    <row r="13436" spans="2:18">
      <c r="B13436" s="28"/>
      <c r="C13436" s="28"/>
      <c r="D13436" s="28"/>
      <c r="E13436" s="28"/>
      <c r="F13436" s="28"/>
      <c r="G13436" s="28"/>
      <c r="H13436" s="28"/>
      <c r="I13436" s="28"/>
      <c r="J13436" s="28"/>
      <c r="K13436" s="28"/>
      <c r="L13436" s="28"/>
      <c r="M13436" s="28"/>
      <c r="N13436" s="28"/>
      <c r="O13436" s="28"/>
      <c r="P13436" s="28"/>
      <c r="Q13436" s="28"/>
      <c r="R13436" s="28"/>
    </row>
    <row r="13437" spans="2:18">
      <c r="B13437" s="28"/>
      <c r="C13437" s="28"/>
      <c r="D13437" s="28"/>
      <c r="E13437" s="28"/>
      <c r="F13437" s="28"/>
      <c r="G13437" s="28"/>
      <c r="H13437" s="28"/>
      <c r="I13437" s="28"/>
      <c r="J13437" s="28"/>
      <c r="K13437" s="28"/>
      <c r="L13437" s="28"/>
      <c r="M13437" s="28"/>
      <c r="N13437" s="28"/>
      <c r="O13437" s="28"/>
      <c r="P13437" s="28"/>
      <c r="Q13437" s="28"/>
      <c r="R13437" s="28"/>
    </row>
    <row r="13438" spans="2:18">
      <c r="B13438" s="28"/>
      <c r="C13438" s="28"/>
      <c r="D13438" s="28"/>
      <c r="E13438" s="28"/>
      <c r="F13438" s="28"/>
      <c r="G13438" s="28"/>
      <c r="H13438" s="28"/>
      <c r="I13438" s="28"/>
      <c r="J13438" s="28"/>
      <c r="K13438" s="28"/>
      <c r="L13438" s="28"/>
      <c r="M13438" s="28"/>
      <c r="N13438" s="28"/>
      <c r="O13438" s="28"/>
      <c r="P13438" s="28"/>
      <c r="Q13438" s="28"/>
      <c r="R13438" s="28"/>
    </row>
    <row r="13439" spans="2:18">
      <c r="B13439" s="28"/>
      <c r="C13439" s="28"/>
      <c r="D13439" s="28"/>
      <c r="E13439" s="28"/>
      <c r="F13439" s="28"/>
      <c r="G13439" s="28"/>
      <c r="H13439" s="28"/>
      <c r="I13439" s="28"/>
      <c r="J13439" s="28"/>
      <c r="K13439" s="28"/>
      <c r="L13439" s="28"/>
      <c r="M13439" s="28"/>
      <c r="N13439" s="28"/>
      <c r="O13439" s="28"/>
      <c r="P13439" s="28"/>
      <c r="Q13439" s="28"/>
      <c r="R13439" s="28"/>
    </row>
    <row r="13440" spans="2:18">
      <c r="B13440" s="28"/>
      <c r="C13440" s="28"/>
      <c r="D13440" s="28"/>
      <c r="E13440" s="28"/>
      <c r="F13440" s="28"/>
      <c r="G13440" s="28"/>
      <c r="H13440" s="28"/>
      <c r="I13440" s="28"/>
      <c r="J13440" s="28"/>
      <c r="K13440" s="28"/>
      <c r="L13440" s="28"/>
      <c r="M13440" s="28"/>
      <c r="N13440" s="28"/>
      <c r="O13440" s="28"/>
      <c r="P13440" s="28"/>
      <c r="Q13440" s="28"/>
      <c r="R13440" s="28"/>
    </row>
    <row r="13441" spans="2:18">
      <c r="B13441" s="28"/>
      <c r="C13441" s="28"/>
      <c r="D13441" s="28"/>
      <c r="E13441" s="28"/>
      <c r="F13441" s="28"/>
      <c r="G13441" s="28"/>
      <c r="H13441" s="28"/>
      <c r="I13441" s="28"/>
      <c r="J13441" s="28"/>
      <c r="K13441" s="28"/>
      <c r="L13441" s="28"/>
      <c r="M13441" s="28"/>
      <c r="N13441" s="28"/>
      <c r="O13441" s="28"/>
      <c r="P13441" s="28"/>
      <c r="Q13441" s="28"/>
      <c r="R13441" s="28"/>
    </row>
    <row r="13442" spans="2:18">
      <c r="B13442" s="28"/>
      <c r="C13442" s="28"/>
      <c r="D13442" s="28"/>
      <c r="E13442" s="28"/>
      <c r="F13442" s="28"/>
      <c r="G13442" s="28"/>
      <c r="H13442" s="28"/>
      <c r="I13442" s="28"/>
      <c r="J13442" s="28"/>
      <c r="K13442" s="28"/>
      <c r="L13442" s="28"/>
      <c r="M13442" s="28"/>
      <c r="N13442" s="28"/>
      <c r="O13442" s="28"/>
      <c r="P13442" s="28"/>
      <c r="Q13442" s="28"/>
      <c r="R13442" s="28"/>
    </row>
    <row r="13443" spans="2:18">
      <c r="B13443" s="28"/>
      <c r="C13443" s="28"/>
      <c r="D13443" s="28"/>
      <c r="E13443" s="28"/>
      <c r="F13443" s="28"/>
      <c r="G13443" s="28"/>
      <c r="H13443" s="28"/>
      <c r="I13443" s="28"/>
      <c r="J13443" s="28"/>
      <c r="K13443" s="28"/>
      <c r="L13443" s="28"/>
      <c r="M13443" s="28"/>
      <c r="N13443" s="28"/>
      <c r="O13443" s="28"/>
      <c r="P13443" s="28"/>
      <c r="Q13443" s="28"/>
      <c r="R13443" s="28"/>
    </row>
    <row r="13444" spans="2:18">
      <c r="B13444" s="28"/>
      <c r="C13444" s="28"/>
      <c r="D13444" s="28"/>
      <c r="E13444" s="28"/>
      <c r="F13444" s="28"/>
      <c r="G13444" s="28"/>
      <c r="H13444" s="28"/>
      <c r="I13444" s="28"/>
      <c r="J13444" s="28"/>
      <c r="K13444" s="28"/>
      <c r="L13444" s="28"/>
      <c r="M13444" s="28"/>
      <c r="N13444" s="28"/>
      <c r="O13444" s="28"/>
      <c r="P13444" s="28"/>
      <c r="Q13444" s="28"/>
      <c r="R13444" s="28"/>
    </row>
    <row r="13445" spans="2:18">
      <c r="B13445" s="28"/>
      <c r="C13445" s="28"/>
      <c r="D13445" s="28"/>
      <c r="E13445" s="28"/>
      <c r="F13445" s="28"/>
      <c r="G13445" s="28"/>
      <c r="H13445" s="28"/>
      <c r="I13445" s="28"/>
      <c r="J13445" s="28"/>
      <c r="K13445" s="28"/>
      <c r="L13445" s="28"/>
      <c r="M13445" s="28"/>
      <c r="N13445" s="28"/>
      <c r="O13445" s="28"/>
      <c r="P13445" s="28"/>
      <c r="Q13445" s="28"/>
      <c r="R13445" s="28"/>
    </row>
    <row r="13446" spans="2:18">
      <c r="B13446" s="28"/>
      <c r="C13446" s="28"/>
      <c r="D13446" s="28"/>
      <c r="E13446" s="28"/>
      <c r="F13446" s="28"/>
      <c r="G13446" s="28"/>
      <c r="H13446" s="28"/>
      <c r="I13446" s="28"/>
      <c r="J13446" s="28"/>
      <c r="K13446" s="28"/>
      <c r="L13446" s="28"/>
      <c r="M13446" s="28"/>
      <c r="N13446" s="28"/>
      <c r="O13446" s="28"/>
      <c r="P13446" s="28"/>
      <c r="Q13446" s="28"/>
      <c r="R13446" s="28"/>
    </row>
    <row r="13447" spans="2:18">
      <c r="B13447" s="28"/>
      <c r="C13447" s="28"/>
      <c r="D13447" s="28"/>
      <c r="E13447" s="28"/>
      <c r="F13447" s="28"/>
      <c r="G13447" s="28"/>
      <c r="H13447" s="28"/>
      <c r="I13447" s="28"/>
      <c r="J13447" s="28"/>
      <c r="K13447" s="28"/>
      <c r="L13447" s="28"/>
      <c r="M13447" s="28"/>
      <c r="N13447" s="28"/>
      <c r="O13447" s="28"/>
      <c r="P13447" s="28"/>
      <c r="Q13447" s="28"/>
      <c r="R13447" s="28"/>
    </row>
    <row r="13448" spans="2:18">
      <c r="B13448" s="28"/>
      <c r="C13448" s="28"/>
      <c r="D13448" s="28"/>
      <c r="E13448" s="28"/>
      <c r="F13448" s="28"/>
      <c r="G13448" s="28"/>
      <c r="H13448" s="28"/>
      <c r="I13448" s="28"/>
      <c r="J13448" s="28"/>
      <c r="K13448" s="28"/>
      <c r="L13448" s="28"/>
      <c r="M13448" s="28"/>
      <c r="N13448" s="28"/>
      <c r="O13448" s="28"/>
      <c r="P13448" s="28"/>
      <c r="Q13448" s="28"/>
      <c r="R13448" s="28"/>
    </row>
    <row r="13449" spans="2:18">
      <c r="B13449" s="28"/>
      <c r="C13449" s="28"/>
      <c r="D13449" s="28"/>
      <c r="E13449" s="28"/>
      <c r="F13449" s="28"/>
      <c r="G13449" s="28"/>
      <c r="H13449" s="28"/>
      <c r="I13449" s="28"/>
      <c r="J13449" s="28"/>
      <c r="K13449" s="28"/>
      <c r="L13449" s="28"/>
      <c r="M13449" s="28"/>
      <c r="N13449" s="28"/>
      <c r="O13449" s="28"/>
      <c r="P13449" s="28"/>
      <c r="Q13449" s="28"/>
      <c r="R13449" s="28"/>
    </row>
    <row r="13450" spans="2:18">
      <c r="B13450" s="28"/>
      <c r="C13450" s="28"/>
      <c r="D13450" s="28"/>
      <c r="E13450" s="28"/>
      <c r="F13450" s="28"/>
      <c r="G13450" s="28"/>
      <c r="H13450" s="28"/>
      <c r="I13450" s="28"/>
      <c r="J13450" s="28"/>
      <c r="K13450" s="28"/>
      <c r="L13450" s="28"/>
      <c r="M13450" s="28"/>
      <c r="N13450" s="28"/>
      <c r="O13450" s="28"/>
      <c r="P13450" s="28"/>
      <c r="Q13450" s="28"/>
      <c r="R13450" s="28"/>
    </row>
    <row r="13451" spans="2:18">
      <c r="B13451" s="28"/>
      <c r="C13451" s="28"/>
      <c r="D13451" s="28"/>
      <c r="E13451" s="28"/>
      <c r="F13451" s="28"/>
      <c r="G13451" s="28"/>
      <c r="H13451" s="28"/>
      <c r="I13451" s="28"/>
      <c r="J13451" s="28"/>
      <c r="K13451" s="28"/>
      <c r="L13451" s="28"/>
      <c r="M13451" s="28"/>
      <c r="N13451" s="28"/>
      <c r="O13451" s="28"/>
      <c r="P13451" s="28"/>
      <c r="Q13451" s="28"/>
      <c r="R13451" s="28"/>
    </row>
    <row r="13452" spans="2:18">
      <c r="B13452" s="28"/>
      <c r="C13452" s="28"/>
      <c r="D13452" s="28"/>
      <c r="E13452" s="28"/>
      <c r="F13452" s="28"/>
      <c r="G13452" s="28"/>
      <c r="H13452" s="28"/>
      <c r="I13452" s="28"/>
      <c r="J13452" s="28"/>
      <c r="K13452" s="28"/>
      <c r="L13452" s="28"/>
      <c r="M13452" s="28"/>
      <c r="N13452" s="28"/>
      <c r="O13452" s="28"/>
      <c r="P13452" s="28"/>
      <c r="Q13452" s="28"/>
      <c r="R13452" s="28"/>
    </row>
    <row r="13453" spans="2:18">
      <c r="B13453" s="28"/>
      <c r="C13453" s="28"/>
      <c r="D13453" s="28"/>
      <c r="E13453" s="28"/>
      <c r="F13453" s="28"/>
      <c r="G13453" s="28"/>
      <c r="H13453" s="28"/>
      <c r="I13453" s="28"/>
      <c r="J13453" s="28"/>
      <c r="K13453" s="28"/>
      <c r="L13453" s="28"/>
      <c r="M13453" s="28"/>
      <c r="N13453" s="28"/>
      <c r="O13453" s="28"/>
      <c r="P13453" s="28"/>
      <c r="Q13453" s="28"/>
      <c r="R13453" s="28"/>
    </row>
    <row r="13454" spans="2:18">
      <c r="B13454" s="28"/>
      <c r="C13454" s="28"/>
      <c r="D13454" s="28"/>
      <c r="E13454" s="28"/>
      <c r="F13454" s="28"/>
      <c r="G13454" s="28"/>
      <c r="H13454" s="28"/>
      <c r="I13454" s="28"/>
      <c r="J13454" s="28"/>
      <c r="K13454" s="28"/>
      <c r="L13454" s="28"/>
      <c r="M13454" s="28"/>
      <c r="N13454" s="28"/>
      <c r="O13454" s="28"/>
      <c r="P13454" s="28"/>
      <c r="Q13454" s="28"/>
      <c r="R13454" s="28"/>
    </row>
    <row r="13455" spans="2:18">
      <c r="B13455" s="28"/>
      <c r="C13455" s="28"/>
      <c r="D13455" s="28"/>
      <c r="E13455" s="28"/>
      <c r="F13455" s="28"/>
      <c r="G13455" s="28"/>
      <c r="H13455" s="28"/>
      <c r="I13455" s="28"/>
      <c r="J13455" s="28"/>
      <c r="K13455" s="28"/>
      <c r="L13455" s="28"/>
      <c r="M13455" s="28"/>
      <c r="N13455" s="28"/>
      <c r="O13455" s="28"/>
      <c r="P13455" s="28"/>
      <c r="Q13455" s="28"/>
      <c r="R13455" s="28"/>
    </row>
    <row r="13456" spans="2:18">
      <c r="B13456" s="28"/>
      <c r="C13456" s="28"/>
      <c r="D13456" s="28"/>
      <c r="E13456" s="28"/>
      <c r="F13456" s="28"/>
      <c r="G13456" s="28"/>
      <c r="H13456" s="28"/>
      <c r="I13456" s="28"/>
      <c r="J13456" s="28"/>
      <c r="K13456" s="28"/>
      <c r="L13456" s="28"/>
      <c r="M13456" s="28"/>
      <c r="N13456" s="28"/>
      <c r="O13456" s="28"/>
      <c r="P13456" s="28"/>
      <c r="Q13456" s="28"/>
      <c r="R13456" s="28"/>
    </row>
    <row r="13457" spans="2:18">
      <c r="B13457" s="28"/>
      <c r="C13457" s="28"/>
      <c r="D13457" s="28"/>
      <c r="E13457" s="28"/>
      <c r="F13457" s="28"/>
      <c r="G13457" s="28"/>
      <c r="H13457" s="28"/>
      <c r="I13457" s="28"/>
      <c r="J13457" s="28"/>
      <c r="K13457" s="28"/>
      <c r="L13457" s="28"/>
      <c r="M13457" s="28"/>
      <c r="N13457" s="28"/>
      <c r="O13457" s="28"/>
      <c r="P13457" s="28"/>
      <c r="Q13457" s="28"/>
      <c r="R13457" s="28"/>
    </row>
    <row r="13458" spans="2:18">
      <c r="B13458" s="28"/>
      <c r="C13458" s="28"/>
      <c r="D13458" s="28"/>
      <c r="E13458" s="28"/>
      <c r="F13458" s="28"/>
      <c r="G13458" s="28"/>
      <c r="H13458" s="28"/>
      <c r="I13458" s="28"/>
      <c r="J13458" s="28"/>
      <c r="K13458" s="28"/>
      <c r="L13458" s="28"/>
      <c r="M13458" s="28"/>
      <c r="N13458" s="28"/>
      <c r="O13458" s="28"/>
      <c r="P13458" s="28"/>
      <c r="Q13458" s="28"/>
      <c r="R13458" s="28"/>
    </row>
    <row r="13459" spans="2:18">
      <c r="B13459" s="28"/>
      <c r="C13459" s="28"/>
      <c r="D13459" s="28"/>
      <c r="E13459" s="28"/>
      <c r="F13459" s="28"/>
      <c r="G13459" s="28"/>
      <c r="H13459" s="28"/>
      <c r="I13459" s="28"/>
      <c r="J13459" s="28"/>
      <c r="K13459" s="28"/>
      <c r="L13459" s="28"/>
      <c r="M13459" s="28"/>
      <c r="N13459" s="28"/>
      <c r="O13459" s="28"/>
      <c r="P13459" s="28"/>
      <c r="Q13459" s="28"/>
      <c r="R13459" s="28"/>
    </row>
    <row r="13460" spans="2:18">
      <c r="B13460" s="28"/>
      <c r="C13460" s="28"/>
      <c r="D13460" s="28"/>
      <c r="E13460" s="28"/>
      <c r="F13460" s="28"/>
      <c r="G13460" s="28"/>
      <c r="H13460" s="28"/>
      <c r="I13460" s="28"/>
      <c r="J13460" s="28"/>
      <c r="K13460" s="28"/>
      <c r="L13460" s="28"/>
      <c r="M13460" s="28"/>
      <c r="N13460" s="28"/>
      <c r="O13460" s="28"/>
      <c r="P13460" s="28"/>
      <c r="Q13460" s="28"/>
      <c r="R13460" s="28"/>
    </row>
    <row r="13461" spans="2:18">
      <c r="B13461" s="28"/>
      <c r="C13461" s="28"/>
      <c r="D13461" s="28"/>
      <c r="E13461" s="28"/>
      <c r="F13461" s="28"/>
      <c r="G13461" s="28"/>
      <c r="H13461" s="28"/>
      <c r="I13461" s="28"/>
      <c r="J13461" s="28"/>
      <c r="K13461" s="28"/>
      <c r="L13461" s="28"/>
      <c r="M13461" s="28"/>
      <c r="N13461" s="28"/>
      <c r="O13461" s="28"/>
      <c r="P13461" s="28"/>
      <c r="Q13461" s="28"/>
      <c r="R13461" s="28"/>
    </row>
    <row r="13462" spans="2:18">
      <c r="B13462" s="28"/>
      <c r="C13462" s="28"/>
      <c r="D13462" s="28"/>
      <c r="E13462" s="28"/>
      <c r="F13462" s="28"/>
      <c r="G13462" s="28"/>
      <c r="H13462" s="28"/>
      <c r="I13462" s="28"/>
      <c r="J13462" s="28"/>
      <c r="K13462" s="28"/>
      <c r="L13462" s="28"/>
      <c r="M13462" s="28"/>
      <c r="N13462" s="28"/>
      <c r="O13462" s="28"/>
      <c r="P13462" s="28"/>
      <c r="Q13462" s="28"/>
      <c r="R13462" s="28"/>
    </row>
    <row r="13463" spans="2:18">
      <c r="B13463" s="28"/>
      <c r="C13463" s="28"/>
      <c r="D13463" s="28"/>
      <c r="E13463" s="28"/>
      <c r="F13463" s="28"/>
      <c r="G13463" s="28"/>
      <c r="H13463" s="28"/>
      <c r="I13463" s="28"/>
      <c r="J13463" s="28"/>
      <c r="K13463" s="28"/>
      <c r="L13463" s="28"/>
      <c r="M13463" s="28"/>
      <c r="N13463" s="28"/>
      <c r="O13463" s="28"/>
      <c r="P13463" s="28"/>
      <c r="Q13463" s="28"/>
      <c r="R13463" s="28"/>
    </row>
    <row r="13464" spans="2:18">
      <c r="B13464" s="28"/>
      <c r="C13464" s="28"/>
      <c r="D13464" s="28"/>
      <c r="E13464" s="28"/>
      <c r="F13464" s="28"/>
      <c r="G13464" s="28"/>
      <c r="H13464" s="28"/>
      <c r="I13464" s="28"/>
      <c r="J13464" s="28"/>
      <c r="K13464" s="28"/>
      <c r="L13464" s="28"/>
      <c r="M13464" s="28"/>
      <c r="N13464" s="28"/>
      <c r="O13464" s="28"/>
      <c r="P13464" s="28"/>
      <c r="Q13464" s="28"/>
      <c r="R13464" s="28"/>
    </row>
    <row r="13465" spans="2:18">
      <c r="B13465" s="28"/>
      <c r="C13465" s="28"/>
      <c r="D13465" s="28"/>
      <c r="E13465" s="28"/>
      <c r="F13465" s="28"/>
      <c r="G13465" s="28"/>
      <c r="H13465" s="28"/>
      <c r="I13465" s="28"/>
      <c r="J13465" s="28"/>
      <c r="K13465" s="28"/>
      <c r="L13465" s="28"/>
      <c r="M13465" s="28"/>
      <c r="N13465" s="28"/>
      <c r="O13465" s="28"/>
      <c r="P13465" s="28"/>
      <c r="Q13465" s="28"/>
      <c r="R13465" s="28"/>
    </row>
    <row r="13466" spans="2:18">
      <c r="B13466" s="28"/>
      <c r="C13466" s="28"/>
      <c r="D13466" s="28"/>
      <c r="E13466" s="28"/>
      <c r="F13466" s="28"/>
      <c r="G13466" s="28"/>
      <c r="H13466" s="28"/>
      <c r="I13466" s="28"/>
      <c r="J13466" s="28"/>
      <c r="K13466" s="28"/>
      <c r="L13466" s="28"/>
      <c r="M13466" s="28"/>
      <c r="N13466" s="28"/>
      <c r="O13466" s="28"/>
      <c r="P13466" s="28"/>
      <c r="Q13466" s="28"/>
      <c r="R13466" s="28"/>
    </row>
    <row r="13467" spans="2:18">
      <c r="B13467" s="28"/>
      <c r="C13467" s="28"/>
      <c r="D13467" s="28"/>
      <c r="E13467" s="28"/>
      <c r="F13467" s="28"/>
      <c r="G13467" s="28"/>
      <c r="H13467" s="28"/>
      <c r="I13467" s="28"/>
      <c r="J13467" s="28"/>
      <c r="K13467" s="28"/>
      <c r="L13467" s="28"/>
      <c r="M13467" s="28"/>
      <c r="N13467" s="28"/>
      <c r="O13467" s="28"/>
      <c r="P13467" s="28"/>
      <c r="Q13467" s="28"/>
      <c r="R13467" s="28"/>
    </row>
    <row r="13468" spans="2:18">
      <c r="B13468" s="28"/>
      <c r="C13468" s="28"/>
      <c r="D13468" s="28"/>
      <c r="E13468" s="28"/>
      <c r="F13468" s="28"/>
      <c r="G13468" s="28"/>
      <c r="H13468" s="28"/>
      <c r="I13468" s="28"/>
      <c r="J13468" s="28"/>
      <c r="K13468" s="28"/>
      <c r="L13468" s="28"/>
      <c r="M13468" s="28"/>
      <c r="N13468" s="28"/>
      <c r="O13468" s="28"/>
      <c r="P13468" s="28"/>
      <c r="Q13468" s="28"/>
      <c r="R13468" s="28"/>
    </row>
    <row r="13469" spans="2:18">
      <c r="B13469" s="28"/>
      <c r="C13469" s="28"/>
      <c r="D13469" s="28"/>
      <c r="E13469" s="28"/>
      <c r="F13469" s="28"/>
      <c r="G13469" s="28"/>
      <c r="H13469" s="28"/>
      <c r="I13469" s="28"/>
      <c r="J13469" s="28"/>
      <c r="K13469" s="28"/>
      <c r="L13469" s="28"/>
      <c r="M13469" s="28"/>
      <c r="N13469" s="28"/>
      <c r="O13469" s="28"/>
      <c r="P13469" s="28"/>
      <c r="Q13469" s="28"/>
      <c r="R13469" s="28"/>
    </row>
    <row r="13470" spans="2:18">
      <c r="B13470" s="28"/>
      <c r="C13470" s="28"/>
      <c r="D13470" s="28"/>
      <c r="E13470" s="28"/>
      <c r="F13470" s="28"/>
      <c r="G13470" s="28"/>
      <c r="H13470" s="28"/>
      <c r="I13470" s="28"/>
      <c r="J13470" s="28"/>
      <c r="K13470" s="28"/>
      <c r="L13470" s="28"/>
      <c r="M13470" s="28"/>
      <c r="N13470" s="28"/>
      <c r="O13470" s="28"/>
      <c r="P13470" s="28"/>
      <c r="Q13470" s="28"/>
      <c r="R13470" s="28"/>
    </row>
    <row r="13471" spans="2:18">
      <c r="B13471" s="28"/>
      <c r="C13471" s="28"/>
      <c r="D13471" s="28"/>
      <c r="E13471" s="28"/>
      <c r="F13471" s="28"/>
      <c r="G13471" s="28"/>
      <c r="H13471" s="28"/>
      <c r="I13471" s="28"/>
      <c r="J13471" s="28"/>
      <c r="K13471" s="28"/>
      <c r="L13471" s="28"/>
      <c r="M13471" s="28"/>
      <c r="N13471" s="28"/>
      <c r="O13471" s="28"/>
      <c r="P13471" s="28"/>
      <c r="Q13471" s="28"/>
      <c r="R13471" s="28"/>
    </row>
    <row r="13472" spans="2:18">
      <c r="B13472" s="28"/>
      <c r="C13472" s="28"/>
      <c r="D13472" s="28"/>
      <c r="E13472" s="28"/>
      <c r="F13472" s="28"/>
      <c r="G13472" s="28"/>
      <c r="H13472" s="28"/>
      <c r="I13472" s="28"/>
      <c r="J13472" s="28"/>
      <c r="K13472" s="28"/>
      <c r="L13472" s="28"/>
      <c r="M13472" s="28"/>
      <c r="N13472" s="28"/>
      <c r="O13472" s="28"/>
      <c r="P13472" s="28"/>
      <c r="Q13472" s="28"/>
      <c r="R13472" s="28"/>
    </row>
    <row r="13473" spans="2:18">
      <c r="B13473" s="28"/>
      <c r="C13473" s="28"/>
      <c r="D13473" s="28"/>
      <c r="E13473" s="28"/>
      <c r="F13473" s="28"/>
      <c r="G13473" s="28"/>
      <c r="H13473" s="28"/>
      <c r="I13473" s="28"/>
      <c r="J13473" s="28"/>
      <c r="K13473" s="28"/>
      <c r="L13473" s="28"/>
      <c r="M13473" s="28"/>
      <c r="N13473" s="28"/>
      <c r="O13473" s="28"/>
      <c r="P13473" s="28"/>
      <c r="Q13473" s="28"/>
      <c r="R13473" s="28"/>
    </row>
    <row r="13474" spans="2:18">
      <c r="B13474" s="28"/>
      <c r="C13474" s="28"/>
      <c r="D13474" s="28"/>
      <c r="E13474" s="28"/>
      <c r="F13474" s="28"/>
      <c r="G13474" s="28"/>
      <c r="H13474" s="28"/>
      <c r="I13474" s="28"/>
      <c r="J13474" s="28"/>
      <c r="K13474" s="28"/>
      <c r="L13474" s="28"/>
      <c r="M13474" s="28"/>
      <c r="N13474" s="28"/>
      <c r="O13474" s="28"/>
      <c r="P13474" s="28"/>
      <c r="Q13474" s="28"/>
      <c r="R13474" s="28"/>
    </row>
    <row r="13475" spans="2:18">
      <c r="B13475" s="28"/>
      <c r="C13475" s="28"/>
      <c r="D13475" s="28"/>
      <c r="E13475" s="28"/>
      <c r="F13475" s="28"/>
      <c r="G13475" s="28"/>
      <c r="H13475" s="28"/>
      <c r="I13475" s="28"/>
      <c r="J13475" s="28"/>
      <c r="K13475" s="28"/>
      <c r="L13475" s="28"/>
      <c r="M13475" s="28"/>
      <c r="N13475" s="28"/>
      <c r="O13475" s="28"/>
      <c r="P13475" s="28"/>
      <c r="Q13475" s="28"/>
      <c r="R13475" s="28"/>
    </row>
    <row r="13476" spans="2:18">
      <c r="B13476" s="28"/>
      <c r="C13476" s="28"/>
      <c r="D13476" s="28"/>
      <c r="E13476" s="28"/>
      <c r="F13476" s="28"/>
      <c r="G13476" s="28"/>
      <c r="H13476" s="28"/>
      <c r="I13476" s="28"/>
      <c r="J13476" s="28"/>
      <c r="K13476" s="28"/>
      <c r="L13476" s="28"/>
      <c r="M13476" s="28"/>
      <c r="N13476" s="28"/>
      <c r="O13476" s="28"/>
      <c r="P13476" s="28"/>
      <c r="Q13476" s="28"/>
      <c r="R13476" s="28"/>
    </row>
    <row r="13477" spans="2:18">
      <c r="B13477" s="28"/>
      <c r="C13477" s="28"/>
      <c r="D13477" s="28"/>
      <c r="E13477" s="28"/>
      <c r="F13477" s="28"/>
      <c r="G13477" s="28"/>
      <c r="H13477" s="28"/>
      <c r="I13477" s="28"/>
      <c r="J13477" s="28"/>
      <c r="K13477" s="28"/>
      <c r="L13477" s="28"/>
      <c r="M13477" s="28"/>
      <c r="N13477" s="28"/>
      <c r="O13477" s="28"/>
      <c r="P13477" s="28"/>
      <c r="Q13477" s="28"/>
      <c r="R13477" s="28"/>
    </row>
    <row r="13478" spans="2:18">
      <c r="B13478" s="28"/>
      <c r="C13478" s="28"/>
      <c r="D13478" s="28"/>
      <c r="E13478" s="28"/>
      <c r="F13478" s="28"/>
      <c r="G13478" s="28"/>
      <c r="H13478" s="28"/>
      <c r="I13478" s="28"/>
      <c r="J13478" s="28"/>
      <c r="K13478" s="28"/>
      <c r="L13478" s="28"/>
      <c r="M13478" s="28"/>
      <c r="N13478" s="28"/>
      <c r="O13478" s="28"/>
      <c r="P13478" s="28"/>
      <c r="Q13478" s="28"/>
      <c r="R13478" s="28"/>
    </row>
    <row r="13479" spans="2:18">
      <c r="B13479" s="28"/>
      <c r="C13479" s="28"/>
      <c r="D13479" s="28"/>
      <c r="E13479" s="28"/>
      <c r="F13479" s="28"/>
      <c r="G13479" s="28"/>
      <c r="H13479" s="28"/>
      <c r="I13479" s="28"/>
      <c r="J13479" s="28"/>
      <c r="K13479" s="28"/>
      <c r="L13479" s="28"/>
      <c r="M13479" s="28"/>
      <c r="N13479" s="28"/>
      <c r="O13479" s="28"/>
      <c r="P13479" s="28"/>
      <c r="Q13479" s="28"/>
      <c r="R13479" s="28"/>
    </row>
    <row r="13480" spans="2:18">
      <c r="B13480" s="28"/>
      <c r="C13480" s="28"/>
      <c r="D13480" s="28"/>
      <c r="E13480" s="28"/>
      <c r="F13480" s="28"/>
      <c r="G13480" s="28"/>
      <c r="H13480" s="28"/>
      <c r="I13480" s="28"/>
      <c r="J13480" s="28"/>
      <c r="K13480" s="28"/>
      <c r="L13480" s="28"/>
      <c r="M13480" s="28"/>
      <c r="N13480" s="28"/>
      <c r="O13480" s="28"/>
      <c r="P13480" s="28"/>
      <c r="Q13480" s="28"/>
      <c r="R13480" s="28"/>
    </row>
    <row r="13481" spans="2:18">
      <c r="B13481" s="28"/>
      <c r="C13481" s="28"/>
      <c r="D13481" s="28"/>
      <c r="E13481" s="28"/>
      <c r="F13481" s="28"/>
      <c r="G13481" s="28"/>
      <c r="H13481" s="28"/>
      <c r="I13481" s="28"/>
      <c r="J13481" s="28"/>
      <c r="K13481" s="28"/>
      <c r="L13481" s="28"/>
      <c r="M13481" s="28"/>
      <c r="N13481" s="28"/>
      <c r="O13481" s="28"/>
      <c r="P13481" s="28"/>
      <c r="Q13481" s="28"/>
      <c r="R13481" s="28"/>
    </row>
    <row r="13482" spans="2:18">
      <c r="B13482" s="28"/>
      <c r="C13482" s="28"/>
      <c r="D13482" s="28"/>
      <c r="E13482" s="28"/>
      <c r="F13482" s="28"/>
      <c r="G13482" s="28"/>
      <c r="H13482" s="28"/>
      <c r="I13482" s="28"/>
      <c r="J13482" s="28"/>
      <c r="K13482" s="28"/>
      <c r="L13482" s="28"/>
      <c r="M13482" s="28"/>
      <c r="N13482" s="28"/>
      <c r="O13482" s="28"/>
      <c r="P13482" s="28"/>
      <c r="Q13482" s="28"/>
      <c r="R13482" s="28"/>
    </row>
    <row r="13483" spans="2:18">
      <c r="B13483" s="28"/>
      <c r="C13483" s="28"/>
      <c r="D13483" s="28"/>
      <c r="E13483" s="28"/>
      <c r="F13483" s="28"/>
      <c r="G13483" s="28"/>
      <c r="H13483" s="28"/>
      <c r="I13483" s="28"/>
      <c r="J13483" s="28"/>
      <c r="K13483" s="28"/>
      <c r="L13483" s="28"/>
      <c r="M13483" s="28"/>
      <c r="N13483" s="28"/>
      <c r="O13483" s="28"/>
      <c r="P13483" s="28"/>
      <c r="Q13483" s="28"/>
      <c r="R13483" s="28"/>
    </row>
    <row r="13484" spans="2:18">
      <c r="B13484" s="28"/>
      <c r="C13484" s="28"/>
      <c r="D13484" s="28"/>
      <c r="E13484" s="28"/>
      <c r="F13484" s="28"/>
      <c r="G13484" s="28"/>
      <c r="H13484" s="28"/>
      <c r="I13484" s="28"/>
      <c r="J13484" s="28"/>
      <c r="K13484" s="28"/>
      <c r="L13484" s="28"/>
      <c r="M13484" s="28"/>
      <c r="N13484" s="28"/>
      <c r="O13484" s="28"/>
      <c r="P13484" s="28"/>
      <c r="Q13484" s="28"/>
      <c r="R13484" s="28"/>
    </row>
    <row r="13485" spans="2:18">
      <c r="B13485" s="28"/>
      <c r="C13485" s="28"/>
      <c r="D13485" s="28"/>
      <c r="E13485" s="28"/>
      <c r="F13485" s="28"/>
      <c r="G13485" s="28"/>
      <c r="H13485" s="28"/>
      <c r="I13485" s="28"/>
      <c r="J13485" s="28"/>
      <c r="K13485" s="28"/>
      <c r="L13485" s="28"/>
      <c r="M13485" s="28"/>
      <c r="N13485" s="28"/>
      <c r="O13485" s="28"/>
      <c r="P13485" s="28"/>
      <c r="Q13485" s="28"/>
      <c r="R13485" s="28"/>
    </row>
    <row r="13486" spans="2:18">
      <c r="B13486" s="28"/>
      <c r="C13486" s="28"/>
      <c r="D13486" s="28"/>
      <c r="E13486" s="28"/>
      <c r="F13486" s="28"/>
      <c r="G13486" s="28"/>
      <c r="H13486" s="28"/>
      <c r="I13486" s="28"/>
      <c r="J13486" s="28"/>
      <c r="K13486" s="28"/>
      <c r="L13486" s="28"/>
      <c r="M13486" s="28"/>
      <c r="N13486" s="28"/>
      <c r="O13486" s="28"/>
      <c r="P13486" s="28"/>
      <c r="Q13486" s="28"/>
      <c r="R13486" s="28"/>
    </row>
    <row r="13487" spans="2:18">
      <c r="B13487" s="28"/>
      <c r="C13487" s="28"/>
      <c r="D13487" s="28"/>
      <c r="E13487" s="28"/>
      <c r="F13487" s="28"/>
      <c r="G13487" s="28"/>
      <c r="H13487" s="28"/>
      <c r="I13487" s="28"/>
      <c r="J13487" s="28"/>
      <c r="K13487" s="28"/>
      <c r="L13487" s="28"/>
      <c r="M13487" s="28"/>
      <c r="N13487" s="28"/>
      <c r="O13487" s="28"/>
      <c r="P13487" s="28"/>
      <c r="Q13487" s="28"/>
      <c r="R13487" s="28"/>
    </row>
    <row r="13488" spans="2:18">
      <c r="B13488" s="28"/>
      <c r="C13488" s="28"/>
      <c r="D13488" s="28"/>
      <c r="E13488" s="28"/>
      <c r="F13488" s="28"/>
      <c r="G13488" s="28"/>
      <c r="H13488" s="28"/>
      <c r="I13488" s="28"/>
      <c r="J13488" s="28"/>
      <c r="K13488" s="28"/>
      <c r="L13488" s="28"/>
      <c r="M13488" s="28"/>
      <c r="N13488" s="28"/>
      <c r="O13488" s="28"/>
      <c r="P13488" s="28"/>
      <c r="Q13488" s="28"/>
      <c r="R13488" s="28"/>
    </row>
    <row r="13489" spans="2:18">
      <c r="B13489" s="28"/>
      <c r="C13489" s="28"/>
      <c r="D13489" s="28"/>
      <c r="E13489" s="28"/>
      <c r="F13489" s="28"/>
      <c r="G13489" s="28"/>
      <c r="H13489" s="28"/>
      <c r="I13489" s="28"/>
      <c r="J13489" s="28"/>
      <c r="K13489" s="28"/>
      <c r="L13489" s="28"/>
      <c r="M13489" s="28"/>
      <c r="N13489" s="28"/>
      <c r="O13489" s="28"/>
      <c r="P13489" s="28"/>
      <c r="Q13489" s="28"/>
      <c r="R13489" s="28"/>
    </row>
    <row r="13490" spans="2:18">
      <c r="B13490" s="28"/>
      <c r="C13490" s="28"/>
      <c r="D13490" s="28"/>
      <c r="E13490" s="28"/>
      <c r="F13490" s="28"/>
      <c r="G13490" s="28"/>
      <c r="H13490" s="28"/>
      <c r="I13490" s="28"/>
      <c r="J13490" s="28"/>
      <c r="K13490" s="28"/>
      <c r="L13490" s="28"/>
      <c r="M13490" s="28"/>
      <c r="N13490" s="28"/>
      <c r="O13490" s="28"/>
      <c r="P13490" s="28"/>
      <c r="Q13490" s="28"/>
      <c r="R13490" s="28"/>
    </row>
    <row r="13491" spans="2:18">
      <c r="B13491" s="28"/>
      <c r="C13491" s="28"/>
      <c r="D13491" s="28"/>
      <c r="E13491" s="28"/>
      <c r="F13491" s="28"/>
      <c r="G13491" s="28"/>
      <c r="H13491" s="28"/>
      <c r="I13491" s="28"/>
      <c r="J13491" s="28"/>
      <c r="K13491" s="28"/>
      <c r="L13491" s="28"/>
      <c r="M13491" s="28"/>
      <c r="N13491" s="28"/>
      <c r="O13491" s="28"/>
      <c r="P13491" s="28"/>
      <c r="Q13491" s="28"/>
      <c r="R13491" s="28"/>
    </row>
    <row r="13492" spans="2:18">
      <c r="B13492" s="28"/>
      <c r="C13492" s="28"/>
      <c r="D13492" s="28"/>
      <c r="E13492" s="28"/>
      <c r="F13492" s="28"/>
      <c r="G13492" s="28"/>
      <c r="H13492" s="28"/>
      <c r="I13492" s="28"/>
      <c r="J13492" s="28"/>
      <c r="K13492" s="28"/>
      <c r="L13492" s="28"/>
      <c r="M13492" s="28"/>
      <c r="N13492" s="28"/>
      <c r="O13492" s="28"/>
      <c r="P13492" s="28"/>
      <c r="Q13492" s="28"/>
      <c r="R13492" s="28"/>
    </row>
    <row r="13493" spans="2:18">
      <c r="B13493" s="28"/>
      <c r="C13493" s="28"/>
      <c r="D13493" s="28"/>
      <c r="E13493" s="28"/>
      <c r="F13493" s="28"/>
      <c r="G13493" s="28"/>
      <c r="H13493" s="28"/>
      <c r="I13493" s="28"/>
      <c r="J13493" s="28"/>
      <c r="K13493" s="28"/>
      <c r="L13493" s="28"/>
      <c r="M13493" s="28"/>
      <c r="N13493" s="28"/>
      <c r="O13493" s="28"/>
      <c r="P13493" s="28"/>
      <c r="Q13493" s="28"/>
      <c r="R13493" s="28"/>
    </row>
    <row r="13494" spans="2:18">
      <c r="B13494" s="28"/>
      <c r="C13494" s="28"/>
      <c r="D13494" s="28"/>
      <c r="E13494" s="28"/>
      <c r="F13494" s="28"/>
      <c r="G13494" s="28"/>
      <c r="H13494" s="28"/>
      <c r="I13494" s="28"/>
      <c r="J13494" s="28"/>
      <c r="K13494" s="28"/>
      <c r="L13494" s="28"/>
      <c r="M13494" s="28"/>
      <c r="N13494" s="28"/>
      <c r="O13494" s="28"/>
      <c r="P13494" s="28"/>
      <c r="Q13494" s="28"/>
      <c r="R13494" s="28"/>
    </row>
    <row r="13495" spans="2:18">
      <c r="B13495" s="28"/>
      <c r="C13495" s="28"/>
      <c r="D13495" s="28"/>
      <c r="E13495" s="28"/>
      <c r="F13495" s="28"/>
      <c r="G13495" s="28"/>
      <c r="H13495" s="28"/>
      <c r="I13495" s="28"/>
      <c r="J13495" s="28"/>
      <c r="K13495" s="28"/>
      <c r="L13495" s="28"/>
      <c r="M13495" s="28"/>
      <c r="N13495" s="28"/>
      <c r="O13495" s="28"/>
      <c r="P13495" s="28"/>
      <c r="Q13495" s="28"/>
      <c r="R13495" s="28"/>
    </row>
    <row r="13496" spans="2:18">
      <c r="B13496" s="28"/>
      <c r="C13496" s="28"/>
      <c r="D13496" s="28"/>
      <c r="E13496" s="28"/>
      <c r="F13496" s="28"/>
      <c r="G13496" s="28"/>
      <c r="H13496" s="28"/>
      <c r="I13496" s="28"/>
      <c r="J13496" s="28"/>
      <c r="K13496" s="28"/>
      <c r="L13496" s="28"/>
      <c r="M13496" s="28"/>
      <c r="N13496" s="28"/>
      <c r="O13496" s="28"/>
      <c r="P13496" s="28"/>
      <c r="Q13496" s="28"/>
      <c r="R13496" s="28"/>
    </row>
    <row r="13497" spans="2:18">
      <c r="B13497" s="28"/>
      <c r="C13497" s="28"/>
      <c r="D13497" s="28"/>
      <c r="E13497" s="28"/>
      <c r="F13497" s="28"/>
      <c r="G13497" s="28"/>
      <c r="H13497" s="28"/>
      <c r="I13497" s="28"/>
      <c r="J13497" s="28"/>
      <c r="K13497" s="28"/>
      <c r="L13497" s="28"/>
      <c r="M13497" s="28"/>
      <c r="N13497" s="28"/>
      <c r="O13497" s="28"/>
      <c r="P13497" s="28"/>
      <c r="Q13497" s="28"/>
      <c r="R13497" s="28"/>
    </row>
    <row r="13498" spans="2:18">
      <c r="B13498" s="28"/>
      <c r="C13498" s="28"/>
      <c r="D13498" s="28"/>
      <c r="E13498" s="28"/>
      <c r="F13498" s="28"/>
      <c r="G13498" s="28"/>
      <c r="H13498" s="28"/>
      <c r="I13498" s="28"/>
      <c r="J13498" s="28"/>
      <c r="K13498" s="28"/>
      <c r="L13498" s="28"/>
      <c r="M13498" s="28"/>
      <c r="N13498" s="28"/>
      <c r="O13498" s="28"/>
      <c r="P13498" s="28"/>
      <c r="Q13498" s="28"/>
      <c r="R13498" s="28"/>
    </row>
    <row r="13499" spans="2:18">
      <c r="B13499" s="28"/>
      <c r="C13499" s="28"/>
      <c r="D13499" s="28"/>
      <c r="E13499" s="28"/>
      <c r="F13499" s="28"/>
      <c r="G13499" s="28"/>
      <c r="H13499" s="28"/>
      <c r="I13499" s="28"/>
      <c r="J13499" s="28"/>
      <c r="K13499" s="28"/>
      <c r="L13499" s="28"/>
      <c r="M13499" s="28"/>
      <c r="N13499" s="28"/>
      <c r="O13499" s="28"/>
      <c r="P13499" s="28"/>
      <c r="Q13499" s="28"/>
      <c r="R13499" s="28"/>
    </row>
    <row r="13500" spans="2:18">
      <c r="B13500" s="28"/>
      <c r="C13500" s="28"/>
      <c r="D13500" s="28"/>
      <c r="E13500" s="28"/>
      <c r="F13500" s="28"/>
      <c r="G13500" s="28"/>
      <c r="H13500" s="28"/>
      <c r="I13500" s="28"/>
      <c r="J13500" s="28"/>
      <c r="K13500" s="28"/>
      <c r="L13500" s="28"/>
      <c r="M13500" s="28"/>
      <c r="N13500" s="28"/>
      <c r="O13500" s="28"/>
      <c r="P13500" s="28"/>
      <c r="Q13500" s="28"/>
      <c r="R13500" s="28"/>
    </row>
    <row r="13501" spans="2:18">
      <c r="B13501" s="28"/>
      <c r="C13501" s="28"/>
      <c r="D13501" s="28"/>
      <c r="E13501" s="28"/>
      <c r="F13501" s="28"/>
      <c r="G13501" s="28"/>
      <c r="H13501" s="28"/>
      <c r="I13501" s="28"/>
      <c r="J13501" s="28"/>
      <c r="K13501" s="28"/>
      <c r="L13501" s="28"/>
      <c r="M13501" s="28"/>
      <c r="N13501" s="28"/>
      <c r="O13501" s="28"/>
      <c r="P13501" s="28"/>
      <c r="Q13501" s="28"/>
      <c r="R13501" s="28"/>
    </row>
    <row r="13502" spans="2:18">
      <c r="B13502" s="28"/>
      <c r="C13502" s="28"/>
      <c r="D13502" s="28"/>
      <c r="E13502" s="28"/>
      <c r="F13502" s="28"/>
      <c r="G13502" s="28"/>
      <c r="H13502" s="28"/>
      <c r="I13502" s="28"/>
      <c r="J13502" s="28"/>
      <c r="K13502" s="28"/>
      <c r="L13502" s="28"/>
      <c r="M13502" s="28"/>
      <c r="N13502" s="28"/>
      <c r="O13502" s="28"/>
      <c r="P13502" s="28"/>
      <c r="Q13502" s="28"/>
      <c r="R13502" s="28"/>
    </row>
    <row r="13503" spans="2:18">
      <c r="B13503" s="28"/>
      <c r="C13503" s="28"/>
      <c r="D13503" s="28"/>
      <c r="E13503" s="28"/>
      <c r="F13503" s="28"/>
      <c r="G13503" s="28"/>
      <c r="H13503" s="28"/>
      <c r="I13503" s="28"/>
      <c r="J13503" s="28"/>
      <c r="K13503" s="28"/>
      <c r="L13503" s="28"/>
      <c r="M13503" s="28"/>
      <c r="N13503" s="28"/>
      <c r="O13503" s="28"/>
      <c r="P13503" s="28"/>
      <c r="Q13503" s="28"/>
      <c r="R13503" s="28"/>
    </row>
    <row r="13504" spans="2:18">
      <c r="B13504" s="28"/>
      <c r="C13504" s="28"/>
      <c r="D13504" s="28"/>
      <c r="E13504" s="28"/>
      <c r="F13504" s="28"/>
      <c r="G13504" s="28"/>
      <c r="H13504" s="28"/>
      <c r="I13504" s="28"/>
      <c r="J13504" s="28"/>
      <c r="K13504" s="28"/>
      <c r="L13504" s="28"/>
      <c r="M13504" s="28"/>
      <c r="N13504" s="28"/>
      <c r="O13504" s="28"/>
      <c r="P13504" s="28"/>
      <c r="Q13504" s="28"/>
      <c r="R13504" s="28"/>
    </row>
    <row r="13505" spans="2:18">
      <c r="B13505" s="28"/>
      <c r="C13505" s="28"/>
      <c r="D13505" s="28"/>
      <c r="E13505" s="28"/>
      <c r="F13505" s="28"/>
      <c r="G13505" s="28"/>
      <c r="H13505" s="28"/>
      <c r="I13505" s="28"/>
      <c r="J13505" s="28"/>
      <c r="K13505" s="28"/>
      <c r="L13505" s="28"/>
      <c r="M13505" s="28"/>
      <c r="N13505" s="28"/>
      <c r="O13505" s="28"/>
      <c r="P13505" s="28"/>
      <c r="Q13505" s="28"/>
      <c r="R13505" s="28"/>
    </row>
    <row r="13506" spans="2:18">
      <c r="B13506" s="28"/>
      <c r="C13506" s="28"/>
      <c r="D13506" s="28"/>
      <c r="E13506" s="28"/>
      <c r="F13506" s="28"/>
      <c r="G13506" s="28"/>
      <c r="H13506" s="28"/>
      <c r="I13506" s="28"/>
      <c r="J13506" s="28"/>
      <c r="K13506" s="28"/>
      <c r="L13506" s="28"/>
      <c r="M13506" s="28"/>
      <c r="N13506" s="28"/>
      <c r="O13506" s="28"/>
      <c r="P13506" s="28"/>
      <c r="Q13506" s="28"/>
      <c r="R13506" s="28"/>
    </row>
    <row r="13507" spans="2:18">
      <c r="B13507" s="28"/>
      <c r="C13507" s="28"/>
      <c r="D13507" s="28"/>
      <c r="E13507" s="28"/>
      <c r="F13507" s="28"/>
      <c r="G13507" s="28"/>
      <c r="H13507" s="28"/>
      <c r="I13507" s="28"/>
      <c r="J13507" s="28"/>
      <c r="K13507" s="28"/>
      <c r="L13507" s="28"/>
      <c r="M13507" s="28"/>
      <c r="N13507" s="28"/>
      <c r="O13507" s="28"/>
      <c r="P13507" s="28"/>
      <c r="Q13507" s="28"/>
      <c r="R13507" s="28"/>
    </row>
    <row r="13508" spans="2:18">
      <c r="B13508" s="28"/>
      <c r="C13508" s="28"/>
      <c r="D13508" s="28"/>
      <c r="E13508" s="28"/>
      <c r="F13508" s="28"/>
      <c r="G13508" s="28"/>
      <c r="H13508" s="28"/>
      <c r="I13508" s="28"/>
      <c r="J13508" s="28"/>
      <c r="K13508" s="28"/>
      <c r="L13508" s="28"/>
      <c r="M13508" s="28"/>
      <c r="N13508" s="28"/>
      <c r="O13508" s="28"/>
      <c r="P13508" s="28"/>
      <c r="Q13508" s="28"/>
      <c r="R13508" s="28"/>
    </row>
    <row r="13509" spans="2:18">
      <c r="B13509" s="28"/>
      <c r="C13509" s="28"/>
      <c r="D13509" s="28"/>
      <c r="E13509" s="28"/>
      <c r="F13509" s="28"/>
      <c r="G13509" s="28"/>
      <c r="H13509" s="28"/>
      <c r="I13509" s="28"/>
      <c r="J13509" s="28"/>
      <c r="K13509" s="28"/>
      <c r="L13509" s="28"/>
      <c r="M13509" s="28"/>
      <c r="N13509" s="28"/>
      <c r="O13509" s="28"/>
      <c r="P13509" s="28"/>
      <c r="Q13509" s="28"/>
      <c r="R13509" s="28"/>
    </row>
    <row r="13510" spans="2:18">
      <c r="B13510" s="28"/>
      <c r="C13510" s="28"/>
      <c r="D13510" s="28"/>
      <c r="E13510" s="28"/>
      <c r="F13510" s="28"/>
      <c r="G13510" s="28"/>
      <c r="H13510" s="28"/>
      <c r="I13510" s="28"/>
      <c r="J13510" s="28"/>
      <c r="K13510" s="28"/>
      <c r="L13510" s="28"/>
      <c r="M13510" s="28"/>
      <c r="N13510" s="28"/>
      <c r="O13510" s="28"/>
      <c r="P13510" s="28"/>
      <c r="Q13510" s="28"/>
      <c r="R13510" s="28"/>
    </row>
    <row r="13511" spans="2:18">
      <c r="B13511" s="28"/>
      <c r="C13511" s="28"/>
      <c r="D13511" s="28"/>
      <c r="E13511" s="28"/>
      <c r="F13511" s="28"/>
      <c r="G13511" s="28"/>
      <c r="H13511" s="28"/>
      <c r="I13511" s="28"/>
      <c r="J13511" s="28"/>
      <c r="K13511" s="28"/>
      <c r="L13511" s="28"/>
      <c r="M13511" s="28"/>
      <c r="N13511" s="28"/>
      <c r="O13511" s="28"/>
      <c r="P13511" s="28"/>
      <c r="Q13511" s="28"/>
      <c r="R13511" s="28"/>
    </row>
    <row r="13512" spans="2:18">
      <c r="B13512" s="28"/>
      <c r="C13512" s="28"/>
      <c r="D13512" s="28"/>
      <c r="E13512" s="28"/>
      <c r="F13512" s="28"/>
      <c r="G13512" s="28"/>
      <c r="H13512" s="28"/>
      <c r="I13512" s="28"/>
      <c r="J13512" s="28"/>
      <c r="K13512" s="28"/>
      <c r="L13512" s="28"/>
      <c r="M13512" s="28"/>
      <c r="N13512" s="28"/>
      <c r="O13512" s="28"/>
      <c r="P13512" s="28"/>
      <c r="Q13512" s="28"/>
      <c r="R13512" s="28"/>
    </row>
    <row r="13513" spans="2:18">
      <c r="B13513" s="28"/>
      <c r="C13513" s="28"/>
      <c r="D13513" s="28"/>
      <c r="E13513" s="28"/>
      <c r="F13513" s="28"/>
      <c r="G13513" s="28"/>
      <c r="H13513" s="28"/>
      <c r="I13513" s="28"/>
      <c r="J13513" s="28"/>
      <c r="K13513" s="28"/>
      <c r="L13513" s="28"/>
      <c r="M13513" s="28"/>
      <c r="N13513" s="28"/>
      <c r="O13513" s="28"/>
      <c r="P13513" s="28"/>
      <c r="Q13513" s="28"/>
      <c r="R13513" s="28"/>
    </row>
    <row r="13514" spans="2:18">
      <c r="B13514" s="28"/>
      <c r="C13514" s="28"/>
      <c r="D13514" s="28"/>
      <c r="E13514" s="28"/>
      <c r="F13514" s="28"/>
      <c r="G13514" s="28"/>
      <c r="H13514" s="28"/>
      <c r="I13514" s="28"/>
      <c r="J13514" s="28"/>
      <c r="K13514" s="28"/>
      <c r="L13514" s="28"/>
      <c r="M13514" s="28"/>
      <c r="N13514" s="28"/>
      <c r="O13514" s="28"/>
      <c r="P13514" s="28"/>
      <c r="Q13514" s="28"/>
      <c r="R13514" s="28"/>
    </row>
    <row r="13515" spans="2:18">
      <c r="B13515" s="28"/>
      <c r="C13515" s="28"/>
      <c r="D13515" s="28"/>
      <c r="E13515" s="28"/>
      <c r="F13515" s="28"/>
      <c r="G13515" s="28"/>
      <c r="H13515" s="28"/>
      <c r="I13515" s="28"/>
      <c r="J13515" s="28"/>
      <c r="K13515" s="28"/>
      <c r="L13515" s="28"/>
      <c r="M13515" s="28"/>
      <c r="N13515" s="28"/>
      <c r="O13515" s="28"/>
      <c r="P13515" s="28"/>
      <c r="Q13515" s="28"/>
      <c r="R13515" s="28"/>
    </row>
    <row r="13516" spans="2:18">
      <c r="B13516" s="28"/>
      <c r="C13516" s="28"/>
      <c r="D13516" s="28"/>
      <c r="E13516" s="28"/>
      <c r="F13516" s="28"/>
      <c r="G13516" s="28"/>
      <c r="H13516" s="28"/>
      <c r="I13516" s="28"/>
      <c r="J13516" s="28"/>
      <c r="K13516" s="28"/>
      <c r="L13516" s="28"/>
      <c r="M13516" s="28"/>
      <c r="N13516" s="28"/>
      <c r="O13516" s="28"/>
      <c r="P13516" s="28"/>
      <c r="Q13516" s="28"/>
      <c r="R13516" s="28"/>
    </row>
    <row r="13517" spans="2:18">
      <c r="B13517" s="28"/>
      <c r="C13517" s="28"/>
      <c r="D13517" s="28"/>
      <c r="E13517" s="28"/>
      <c r="F13517" s="28"/>
      <c r="G13517" s="28"/>
      <c r="H13517" s="28"/>
      <c r="I13517" s="28"/>
      <c r="J13517" s="28"/>
      <c r="K13517" s="28"/>
      <c r="L13517" s="28"/>
      <c r="M13517" s="28"/>
      <c r="N13517" s="28"/>
      <c r="O13517" s="28"/>
      <c r="P13517" s="28"/>
      <c r="Q13517" s="28"/>
      <c r="R13517" s="28"/>
    </row>
    <row r="13518" spans="2:18">
      <c r="B13518" s="28"/>
      <c r="C13518" s="28"/>
      <c r="D13518" s="28"/>
      <c r="E13518" s="28"/>
      <c r="F13518" s="28"/>
      <c r="G13518" s="28"/>
      <c r="H13518" s="28"/>
      <c r="I13518" s="28"/>
      <c r="J13518" s="28"/>
      <c r="K13518" s="28"/>
      <c r="L13518" s="28"/>
      <c r="M13518" s="28"/>
      <c r="N13518" s="28"/>
      <c r="O13518" s="28"/>
      <c r="P13518" s="28"/>
      <c r="Q13518" s="28"/>
      <c r="R13518" s="28"/>
    </row>
    <row r="13519" spans="2:18">
      <c r="B13519" s="28"/>
      <c r="C13519" s="28"/>
      <c r="D13519" s="28"/>
      <c r="E13519" s="28"/>
      <c r="F13519" s="28"/>
      <c r="G13519" s="28"/>
      <c r="H13519" s="28"/>
      <c r="I13519" s="28"/>
      <c r="J13519" s="28"/>
      <c r="K13519" s="28"/>
      <c r="L13519" s="28"/>
      <c r="M13519" s="28"/>
      <c r="N13519" s="28"/>
      <c r="O13519" s="28"/>
      <c r="P13519" s="28"/>
      <c r="Q13519" s="28"/>
      <c r="R13519" s="28"/>
    </row>
    <row r="13520" spans="2:18">
      <c r="B13520" s="28"/>
      <c r="C13520" s="28"/>
      <c r="D13520" s="28"/>
      <c r="E13520" s="28"/>
      <c r="F13520" s="28"/>
      <c r="G13520" s="28"/>
      <c r="H13520" s="28"/>
      <c r="I13520" s="28"/>
      <c r="J13520" s="28"/>
      <c r="K13520" s="28"/>
      <c r="L13520" s="28"/>
      <c r="M13520" s="28"/>
      <c r="N13520" s="28"/>
      <c r="O13520" s="28"/>
      <c r="P13520" s="28"/>
      <c r="Q13520" s="28"/>
      <c r="R13520" s="28"/>
    </row>
    <row r="13521" spans="2:18">
      <c r="B13521" s="28"/>
      <c r="C13521" s="28"/>
      <c r="D13521" s="28"/>
      <c r="E13521" s="28"/>
      <c r="F13521" s="28"/>
      <c r="G13521" s="28"/>
      <c r="H13521" s="28"/>
      <c r="I13521" s="28"/>
      <c r="J13521" s="28"/>
      <c r="K13521" s="28"/>
      <c r="L13521" s="28"/>
      <c r="M13521" s="28"/>
      <c r="N13521" s="28"/>
      <c r="O13521" s="28"/>
      <c r="P13521" s="28"/>
      <c r="Q13521" s="28"/>
      <c r="R13521" s="28"/>
    </row>
    <row r="13522" spans="2:18">
      <c r="B13522" s="28"/>
      <c r="C13522" s="28"/>
      <c r="D13522" s="28"/>
      <c r="E13522" s="28"/>
      <c r="F13522" s="28"/>
      <c r="G13522" s="28"/>
      <c r="H13522" s="28"/>
      <c r="I13522" s="28"/>
      <c r="J13522" s="28"/>
      <c r="K13522" s="28"/>
      <c r="L13522" s="28"/>
      <c r="M13522" s="28"/>
      <c r="N13522" s="28"/>
      <c r="O13522" s="28"/>
      <c r="P13522" s="28"/>
      <c r="Q13522" s="28"/>
      <c r="R13522" s="28"/>
    </row>
    <row r="13523" spans="2:18">
      <c r="B13523" s="28"/>
      <c r="C13523" s="28"/>
      <c r="D13523" s="28"/>
      <c r="E13523" s="28"/>
      <c r="F13523" s="28"/>
      <c r="G13523" s="28"/>
      <c r="H13523" s="28"/>
      <c r="I13523" s="28"/>
      <c r="J13523" s="28"/>
      <c r="K13523" s="28"/>
      <c r="L13523" s="28"/>
      <c r="M13523" s="28"/>
      <c r="N13523" s="28"/>
      <c r="O13523" s="28"/>
      <c r="P13523" s="28"/>
      <c r="Q13523" s="28"/>
      <c r="R13523" s="28"/>
    </row>
    <row r="13524" spans="2:18">
      <c r="B13524" s="28"/>
      <c r="C13524" s="28"/>
      <c r="D13524" s="28"/>
      <c r="E13524" s="28"/>
      <c r="F13524" s="28"/>
      <c r="G13524" s="28"/>
      <c r="H13524" s="28"/>
      <c r="I13524" s="28"/>
      <c r="J13524" s="28"/>
      <c r="K13524" s="28"/>
      <c r="L13524" s="28"/>
      <c r="M13524" s="28"/>
      <c r="N13524" s="28"/>
      <c r="O13524" s="28"/>
      <c r="P13524" s="28"/>
      <c r="Q13524" s="28"/>
      <c r="R13524" s="28"/>
    </row>
    <row r="13525" spans="2:18">
      <c r="B13525" s="28"/>
      <c r="C13525" s="28"/>
      <c r="D13525" s="28"/>
      <c r="E13525" s="28"/>
      <c r="F13525" s="28"/>
      <c r="G13525" s="28"/>
      <c r="H13525" s="28"/>
      <c r="I13525" s="28"/>
      <c r="J13525" s="28"/>
      <c r="K13525" s="28"/>
      <c r="L13525" s="28"/>
      <c r="M13525" s="28"/>
      <c r="N13525" s="28"/>
      <c r="O13525" s="28"/>
      <c r="P13525" s="28"/>
      <c r="Q13525" s="28"/>
      <c r="R13525" s="28"/>
    </row>
    <row r="13526" spans="2:18">
      <c r="B13526" s="28"/>
      <c r="C13526" s="28"/>
      <c r="D13526" s="28"/>
      <c r="E13526" s="28"/>
      <c r="F13526" s="28"/>
      <c r="G13526" s="28"/>
      <c r="H13526" s="28"/>
      <c r="I13526" s="28"/>
      <c r="J13526" s="28"/>
      <c r="K13526" s="28"/>
      <c r="L13526" s="28"/>
      <c r="M13526" s="28"/>
      <c r="N13526" s="28"/>
      <c r="O13526" s="28"/>
      <c r="P13526" s="28"/>
      <c r="Q13526" s="28"/>
      <c r="R13526" s="28"/>
    </row>
    <row r="13527" spans="2:18">
      <c r="B13527" s="28"/>
      <c r="C13527" s="28"/>
      <c r="D13527" s="28"/>
      <c r="E13527" s="28"/>
      <c r="F13527" s="28"/>
      <c r="G13527" s="28"/>
      <c r="H13527" s="28"/>
      <c r="I13527" s="28"/>
      <c r="J13527" s="28"/>
      <c r="K13527" s="28"/>
      <c r="L13527" s="28"/>
      <c r="M13527" s="28"/>
      <c r="N13527" s="28"/>
      <c r="O13527" s="28"/>
      <c r="P13527" s="28"/>
      <c r="Q13527" s="28"/>
      <c r="R13527" s="28"/>
    </row>
    <row r="13528" spans="2:18">
      <c r="B13528" s="28"/>
      <c r="C13528" s="28"/>
      <c r="D13528" s="28"/>
      <c r="E13528" s="28"/>
      <c r="F13528" s="28"/>
      <c r="G13528" s="28"/>
      <c r="H13528" s="28"/>
      <c r="I13528" s="28"/>
      <c r="J13528" s="28"/>
      <c r="K13528" s="28"/>
      <c r="L13528" s="28"/>
      <c r="M13528" s="28"/>
      <c r="N13528" s="28"/>
      <c r="O13528" s="28"/>
      <c r="P13528" s="28"/>
      <c r="Q13528" s="28"/>
      <c r="R13528" s="28"/>
    </row>
    <row r="13529" spans="2:18">
      <c r="B13529" s="28"/>
      <c r="C13529" s="28"/>
      <c r="D13529" s="28"/>
      <c r="E13529" s="28"/>
      <c r="F13529" s="28"/>
      <c r="G13529" s="28"/>
      <c r="H13529" s="28"/>
      <c r="I13529" s="28"/>
      <c r="J13529" s="28"/>
      <c r="K13529" s="28"/>
      <c r="L13529" s="28"/>
      <c r="M13529" s="28"/>
      <c r="N13529" s="28"/>
      <c r="O13529" s="28"/>
      <c r="P13529" s="28"/>
      <c r="Q13529" s="28"/>
      <c r="R13529" s="28"/>
    </row>
    <row r="13530" spans="2:18">
      <c r="B13530" s="28"/>
      <c r="C13530" s="28"/>
      <c r="D13530" s="28"/>
      <c r="E13530" s="28"/>
      <c r="F13530" s="28"/>
      <c r="G13530" s="28"/>
      <c r="H13530" s="28"/>
      <c r="I13530" s="28"/>
      <c r="J13530" s="28"/>
      <c r="K13530" s="28"/>
      <c r="L13530" s="28"/>
      <c r="M13530" s="28"/>
      <c r="N13530" s="28"/>
      <c r="O13530" s="28"/>
      <c r="P13530" s="28"/>
      <c r="Q13530" s="28"/>
      <c r="R13530" s="28"/>
    </row>
    <row r="13531" spans="2:18">
      <c r="B13531" s="28"/>
      <c r="C13531" s="28"/>
      <c r="D13531" s="28"/>
      <c r="E13531" s="28"/>
      <c r="F13531" s="28"/>
      <c r="G13531" s="28"/>
      <c r="H13531" s="28"/>
      <c r="I13531" s="28"/>
      <c r="J13531" s="28"/>
      <c r="K13531" s="28"/>
      <c r="L13531" s="28"/>
      <c r="M13531" s="28"/>
      <c r="N13531" s="28"/>
      <c r="O13531" s="28"/>
      <c r="P13531" s="28"/>
      <c r="Q13531" s="28"/>
      <c r="R13531" s="28"/>
    </row>
    <row r="13532" spans="2:18">
      <c r="B13532" s="28"/>
      <c r="C13532" s="28"/>
      <c r="D13532" s="28"/>
      <c r="E13532" s="28"/>
      <c r="F13532" s="28"/>
      <c r="G13532" s="28"/>
      <c r="H13532" s="28"/>
      <c r="I13532" s="28"/>
      <c r="J13532" s="28"/>
      <c r="K13532" s="28"/>
      <c r="L13532" s="28"/>
      <c r="M13532" s="28"/>
      <c r="N13532" s="28"/>
      <c r="O13532" s="28"/>
      <c r="P13532" s="28"/>
      <c r="Q13532" s="28"/>
      <c r="R13532" s="28"/>
    </row>
    <row r="13533" spans="2:18">
      <c r="B13533" s="28"/>
      <c r="C13533" s="28"/>
      <c r="D13533" s="28"/>
      <c r="E13533" s="28"/>
      <c r="F13533" s="28"/>
      <c r="G13533" s="28"/>
      <c r="H13533" s="28"/>
      <c r="I13533" s="28"/>
      <c r="J13533" s="28"/>
      <c r="K13533" s="28"/>
      <c r="L13533" s="28"/>
      <c r="M13533" s="28"/>
      <c r="N13533" s="28"/>
      <c r="O13533" s="28"/>
      <c r="P13533" s="28"/>
      <c r="Q13533" s="28"/>
      <c r="R13533" s="28"/>
    </row>
    <row r="13534" spans="2:18">
      <c r="B13534" s="28"/>
      <c r="C13534" s="28"/>
      <c r="D13534" s="28"/>
      <c r="E13534" s="28"/>
      <c r="F13534" s="28"/>
      <c r="G13534" s="28"/>
      <c r="H13534" s="28"/>
      <c r="I13534" s="28"/>
      <c r="J13534" s="28"/>
      <c r="K13534" s="28"/>
      <c r="L13534" s="28"/>
      <c r="M13534" s="28"/>
      <c r="N13534" s="28"/>
      <c r="O13534" s="28"/>
      <c r="P13534" s="28"/>
      <c r="Q13534" s="28"/>
      <c r="R13534" s="28"/>
    </row>
    <row r="13535" spans="2:18">
      <c r="B13535" s="28"/>
      <c r="C13535" s="28"/>
      <c r="D13535" s="28"/>
      <c r="E13535" s="28"/>
      <c r="F13535" s="28"/>
      <c r="G13535" s="28"/>
      <c r="H13535" s="28"/>
      <c r="I13535" s="28"/>
      <c r="J13535" s="28"/>
      <c r="K13535" s="28"/>
      <c r="L13535" s="28"/>
      <c r="M13535" s="28"/>
      <c r="N13535" s="28"/>
      <c r="O13535" s="28"/>
      <c r="P13535" s="28"/>
      <c r="Q13535" s="28"/>
      <c r="R13535" s="28"/>
    </row>
    <row r="13536" spans="2:18">
      <c r="B13536" s="28"/>
      <c r="C13536" s="28"/>
      <c r="D13536" s="28"/>
      <c r="E13536" s="28"/>
      <c r="F13536" s="28"/>
      <c r="G13536" s="28"/>
      <c r="H13536" s="28"/>
      <c r="I13536" s="28"/>
      <c r="J13536" s="28"/>
      <c r="K13536" s="28"/>
      <c r="L13536" s="28"/>
      <c r="M13536" s="28"/>
      <c r="N13536" s="28"/>
      <c r="O13536" s="28"/>
      <c r="P13536" s="28"/>
      <c r="Q13536" s="28"/>
      <c r="R13536" s="28"/>
    </row>
    <row r="13537" spans="2:18">
      <c r="B13537" s="28"/>
      <c r="C13537" s="28"/>
      <c r="D13537" s="28"/>
      <c r="E13537" s="28"/>
      <c r="F13537" s="28"/>
      <c r="G13537" s="28"/>
      <c r="H13537" s="28"/>
      <c r="I13537" s="28"/>
      <c r="J13537" s="28"/>
      <c r="K13537" s="28"/>
      <c r="L13537" s="28"/>
      <c r="M13537" s="28"/>
      <c r="N13537" s="28"/>
      <c r="O13537" s="28"/>
      <c r="P13537" s="28"/>
      <c r="Q13537" s="28"/>
      <c r="R13537" s="28"/>
    </row>
    <row r="13538" spans="2:18">
      <c r="B13538" s="28"/>
      <c r="C13538" s="28"/>
      <c r="D13538" s="28"/>
      <c r="E13538" s="28"/>
      <c r="F13538" s="28"/>
      <c r="G13538" s="28"/>
      <c r="H13538" s="28"/>
      <c r="I13538" s="28"/>
      <c r="J13538" s="28"/>
      <c r="K13538" s="28"/>
      <c r="L13538" s="28"/>
      <c r="M13538" s="28"/>
      <c r="N13538" s="28"/>
      <c r="O13538" s="28"/>
      <c r="P13538" s="28"/>
      <c r="Q13538" s="28"/>
      <c r="R13538" s="28"/>
    </row>
    <row r="13539" spans="2:18">
      <c r="B13539" s="28"/>
      <c r="C13539" s="28"/>
      <c r="D13539" s="28"/>
      <c r="E13539" s="28"/>
      <c r="F13539" s="28"/>
      <c r="G13539" s="28"/>
      <c r="H13539" s="28"/>
      <c r="I13539" s="28"/>
      <c r="J13539" s="28"/>
      <c r="K13539" s="28"/>
      <c r="L13539" s="28"/>
      <c r="M13539" s="28"/>
      <c r="N13539" s="28"/>
      <c r="O13539" s="28"/>
      <c r="P13539" s="28"/>
      <c r="Q13539" s="28"/>
      <c r="R13539" s="28"/>
    </row>
    <row r="13540" spans="2:18">
      <c r="B13540" s="28"/>
      <c r="C13540" s="28"/>
      <c r="D13540" s="28"/>
      <c r="E13540" s="28"/>
      <c r="F13540" s="28"/>
      <c r="G13540" s="28"/>
      <c r="H13540" s="28"/>
      <c r="I13540" s="28"/>
      <c r="J13540" s="28"/>
      <c r="K13540" s="28"/>
      <c r="L13540" s="28"/>
      <c r="M13540" s="28"/>
      <c r="N13540" s="28"/>
      <c r="O13540" s="28"/>
      <c r="P13540" s="28"/>
      <c r="Q13540" s="28"/>
      <c r="R13540" s="28"/>
    </row>
    <row r="13541" spans="2:18">
      <c r="B13541" s="28"/>
      <c r="C13541" s="28"/>
      <c r="D13541" s="28"/>
      <c r="E13541" s="28"/>
      <c r="F13541" s="28"/>
      <c r="G13541" s="28"/>
      <c r="H13541" s="28"/>
      <c r="I13541" s="28"/>
      <c r="J13541" s="28"/>
      <c r="K13541" s="28"/>
      <c r="L13541" s="28"/>
      <c r="M13541" s="28"/>
      <c r="N13541" s="28"/>
      <c r="O13541" s="28"/>
      <c r="P13541" s="28"/>
      <c r="Q13541" s="28"/>
      <c r="R13541" s="28"/>
    </row>
    <row r="13542" spans="2:18">
      <c r="B13542" s="28"/>
      <c r="C13542" s="28"/>
      <c r="D13542" s="28"/>
      <c r="E13542" s="28"/>
      <c r="F13542" s="28"/>
      <c r="G13542" s="28"/>
      <c r="H13542" s="28"/>
      <c r="I13542" s="28"/>
      <c r="J13542" s="28"/>
      <c r="K13542" s="28"/>
      <c r="L13542" s="28"/>
      <c r="M13542" s="28"/>
      <c r="N13542" s="28"/>
      <c r="O13542" s="28"/>
      <c r="P13542" s="28"/>
      <c r="Q13542" s="28"/>
      <c r="R13542" s="28"/>
    </row>
    <row r="13543" spans="2:18">
      <c r="B13543" s="28"/>
      <c r="C13543" s="28"/>
      <c r="D13543" s="28"/>
      <c r="E13543" s="28"/>
      <c r="F13543" s="28"/>
      <c r="G13543" s="28"/>
      <c r="H13543" s="28"/>
      <c r="I13543" s="28"/>
      <c r="J13543" s="28"/>
      <c r="K13543" s="28"/>
      <c r="L13543" s="28"/>
      <c r="M13543" s="28"/>
      <c r="N13543" s="28"/>
      <c r="O13543" s="28"/>
      <c r="P13543" s="28"/>
      <c r="Q13543" s="28"/>
      <c r="R13543" s="28"/>
    </row>
    <row r="13544" spans="2:18">
      <c r="B13544" s="28"/>
      <c r="C13544" s="28"/>
      <c r="D13544" s="28"/>
      <c r="E13544" s="28"/>
      <c r="F13544" s="28"/>
      <c r="G13544" s="28"/>
      <c r="H13544" s="28"/>
      <c r="I13544" s="28"/>
      <c r="J13544" s="28"/>
      <c r="K13544" s="28"/>
      <c r="L13544" s="28"/>
      <c r="M13544" s="28"/>
      <c r="N13544" s="28"/>
      <c r="O13544" s="28"/>
      <c r="P13544" s="28"/>
      <c r="Q13544" s="28"/>
      <c r="R13544" s="28"/>
    </row>
    <row r="13545" spans="2:18">
      <c r="B13545" s="28"/>
      <c r="C13545" s="28"/>
      <c r="D13545" s="28"/>
      <c r="E13545" s="28"/>
      <c r="F13545" s="28"/>
      <c r="G13545" s="28"/>
      <c r="H13545" s="28"/>
      <c r="I13545" s="28"/>
      <c r="J13545" s="28"/>
      <c r="K13545" s="28"/>
      <c r="L13545" s="28"/>
      <c r="M13545" s="28"/>
      <c r="N13545" s="28"/>
      <c r="O13545" s="28"/>
      <c r="P13545" s="28"/>
      <c r="Q13545" s="28"/>
      <c r="R13545" s="28"/>
    </row>
    <row r="13546" spans="2:18">
      <c r="B13546" s="28"/>
      <c r="C13546" s="28"/>
      <c r="D13546" s="28"/>
      <c r="E13546" s="28"/>
      <c r="F13546" s="28"/>
      <c r="G13546" s="28"/>
      <c r="H13546" s="28"/>
      <c r="I13546" s="28"/>
      <c r="J13546" s="28"/>
      <c r="K13546" s="28"/>
      <c r="L13546" s="28"/>
      <c r="M13546" s="28"/>
      <c r="N13546" s="28"/>
      <c r="O13546" s="28"/>
      <c r="P13546" s="28"/>
      <c r="Q13546" s="28"/>
      <c r="R13546" s="28"/>
    </row>
    <row r="13547" spans="2:18">
      <c r="B13547" s="28"/>
      <c r="C13547" s="28"/>
      <c r="D13547" s="28"/>
      <c r="E13547" s="28"/>
      <c r="F13547" s="28"/>
      <c r="G13547" s="28"/>
      <c r="H13547" s="28"/>
      <c r="I13547" s="28"/>
      <c r="J13547" s="28"/>
      <c r="K13547" s="28"/>
      <c r="L13547" s="28"/>
      <c r="M13547" s="28"/>
      <c r="N13547" s="28"/>
      <c r="O13547" s="28"/>
      <c r="P13547" s="28"/>
      <c r="Q13547" s="28"/>
      <c r="R13547" s="28"/>
    </row>
    <row r="13548" spans="2:18">
      <c r="B13548" s="28"/>
      <c r="C13548" s="28"/>
      <c r="D13548" s="28"/>
      <c r="E13548" s="28"/>
      <c r="F13548" s="28"/>
      <c r="G13548" s="28"/>
      <c r="H13548" s="28"/>
      <c r="I13548" s="28"/>
      <c r="J13548" s="28"/>
      <c r="K13548" s="28"/>
      <c r="L13548" s="28"/>
      <c r="M13548" s="28"/>
      <c r="N13548" s="28"/>
      <c r="O13548" s="28"/>
      <c r="P13548" s="28"/>
      <c r="Q13548" s="28"/>
      <c r="R13548" s="28"/>
    </row>
    <row r="13549" spans="2:18">
      <c r="B13549" s="28"/>
      <c r="C13549" s="28"/>
      <c r="D13549" s="28"/>
      <c r="E13549" s="28"/>
      <c r="F13549" s="28"/>
      <c r="G13549" s="28"/>
      <c r="H13549" s="28"/>
      <c r="I13549" s="28"/>
      <c r="J13549" s="28"/>
      <c r="K13549" s="28"/>
      <c r="L13549" s="28"/>
      <c r="M13549" s="28"/>
      <c r="N13549" s="28"/>
      <c r="O13549" s="28"/>
      <c r="P13549" s="28"/>
      <c r="Q13549" s="28"/>
      <c r="R13549" s="28"/>
    </row>
    <row r="13550" spans="2:18">
      <c r="B13550" s="28"/>
      <c r="C13550" s="28"/>
      <c r="D13550" s="28"/>
      <c r="E13550" s="28"/>
      <c r="F13550" s="28"/>
      <c r="G13550" s="28"/>
      <c r="H13550" s="28"/>
      <c r="I13550" s="28"/>
      <c r="J13550" s="28"/>
      <c r="K13550" s="28"/>
      <c r="L13550" s="28"/>
      <c r="M13550" s="28"/>
      <c r="N13550" s="28"/>
      <c r="O13550" s="28"/>
      <c r="P13550" s="28"/>
      <c r="Q13550" s="28"/>
      <c r="R13550" s="28"/>
    </row>
    <row r="13551" spans="2:18">
      <c r="B13551" s="28"/>
      <c r="C13551" s="28"/>
      <c r="D13551" s="28"/>
      <c r="E13551" s="28"/>
      <c r="F13551" s="28"/>
      <c r="G13551" s="28"/>
      <c r="H13551" s="28"/>
      <c r="I13551" s="28"/>
      <c r="J13551" s="28"/>
      <c r="K13551" s="28"/>
      <c r="L13551" s="28"/>
      <c r="M13551" s="28"/>
      <c r="N13551" s="28"/>
      <c r="O13551" s="28"/>
      <c r="P13551" s="28"/>
      <c r="Q13551" s="28"/>
      <c r="R13551" s="28"/>
    </row>
    <row r="13552" spans="2:18">
      <c r="B13552" s="28"/>
      <c r="C13552" s="28"/>
      <c r="D13552" s="28"/>
      <c r="E13552" s="28"/>
      <c r="F13552" s="28"/>
      <c r="G13552" s="28"/>
      <c r="H13552" s="28"/>
      <c r="I13552" s="28"/>
      <c r="J13552" s="28"/>
      <c r="K13552" s="28"/>
      <c r="L13552" s="28"/>
      <c r="M13552" s="28"/>
      <c r="N13552" s="28"/>
      <c r="O13552" s="28"/>
      <c r="P13552" s="28"/>
      <c r="Q13552" s="28"/>
      <c r="R13552" s="28"/>
    </row>
    <row r="13553" spans="2:18">
      <c r="B13553" s="28"/>
      <c r="C13553" s="28"/>
      <c r="D13553" s="28"/>
      <c r="E13553" s="28"/>
      <c r="F13553" s="28"/>
      <c r="G13553" s="28"/>
      <c r="H13553" s="28"/>
      <c r="I13553" s="28"/>
      <c r="J13553" s="28"/>
      <c r="K13553" s="28"/>
      <c r="L13553" s="28"/>
      <c r="M13553" s="28"/>
      <c r="N13553" s="28"/>
      <c r="O13553" s="28"/>
      <c r="P13553" s="28"/>
      <c r="Q13553" s="28"/>
      <c r="R13553" s="28"/>
    </row>
    <row r="13554" spans="2:18">
      <c r="B13554" s="28"/>
      <c r="C13554" s="28"/>
      <c r="D13554" s="28"/>
      <c r="E13554" s="28"/>
      <c r="F13554" s="28"/>
      <c r="G13554" s="28"/>
      <c r="H13554" s="28"/>
      <c r="I13554" s="28"/>
      <c r="J13554" s="28"/>
      <c r="K13554" s="28"/>
      <c r="L13554" s="28"/>
      <c r="M13554" s="28"/>
      <c r="N13554" s="28"/>
      <c r="O13554" s="28"/>
      <c r="P13554" s="28"/>
      <c r="Q13554" s="28"/>
      <c r="R13554" s="28"/>
    </row>
    <row r="13555" spans="2:18">
      <c r="B13555" s="28"/>
      <c r="C13555" s="28"/>
      <c r="D13555" s="28"/>
      <c r="E13555" s="28"/>
      <c r="F13555" s="28"/>
      <c r="G13555" s="28"/>
      <c r="H13555" s="28"/>
      <c r="I13555" s="28"/>
      <c r="J13555" s="28"/>
      <c r="K13555" s="28"/>
      <c r="L13555" s="28"/>
      <c r="M13555" s="28"/>
      <c r="N13555" s="28"/>
      <c r="O13555" s="28"/>
      <c r="P13555" s="28"/>
      <c r="Q13555" s="28"/>
      <c r="R13555" s="28"/>
    </row>
    <row r="13556" spans="2:18">
      <c r="B13556" s="28"/>
      <c r="C13556" s="28"/>
      <c r="D13556" s="28"/>
      <c r="E13556" s="28"/>
      <c r="F13556" s="28"/>
      <c r="G13556" s="28"/>
      <c r="H13556" s="28"/>
      <c r="I13556" s="28"/>
      <c r="J13556" s="28"/>
      <c r="K13556" s="28"/>
      <c r="L13556" s="28"/>
      <c r="M13556" s="28"/>
      <c r="N13556" s="28"/>
      <c r="O13556" s="28"/>
      <c r="P13556" s="28"/>
      <c r="Q13556" s="28"/>
      <c r="R13556" s="28"/>
    </row>
    <row r="13557" spans="2:18">
      <c r="B13557" s="28"/>
      <c r="C13557" s="28"/>
      <c r="D13557" s="28"/>
      <c r="E13557" s="28"/>
      <c r="F13557" s="28"/>
      <c r="G13557" s="28"/>
      <c r="H13557" s="28"/>
      <c r="I13557" s="28"/>
      <c r="J13557" s="28"/>
      <c r="K13557" s="28"/>
      <c r="L13557" s="28"/>
      <c r="M13557" s="28"/>
      <c r="N13557" s="28"/>
      <c r="O13557" s="28"/>
      <c r="P13557" s="28"/>
      <c r="Q13557" s="28"/>
      <c r="R13557" s="28"/>
    </row>
    <row r="13558" spans="2:18">
      <c r="B13558" s="28"/>
      <c r="C13558" s="28"/>
      <c r="D13558" s="28"/>
      <c r="E13558" s="28"/>
      <c r="F13558" s="28"/>
      <c r="G13558" s="28"/>
      <c r="H13558" s="28"/>
      <c r="I13558" s="28"/>
      <c r="J13558" s="28"/>
      <c r="K13558" s="28"/>
      <c r="L13558" s="28"/>
      <c r="M13558" s="28"/>
      <c r="N13558" s="28"/>
      <c r="O13558" s="28"/>
      <c r="P13558" s="28"/>
      <c r="Q13558" s="28"/>
      <c r="R13558" s="28"/>
    </row>
    <row r="13559" spans="2:18">
      <c r="B13559" s="28"/>
      <c r="C13559" s="28"/>
      <c r="D13559" s="28"/>
      <c r="E13559" s="28"/>
      <c r="F13559" s="28"/>
      <c r="G13559" s="28"/>
      <c r="H13559" s="28"/>
      <c r="I13559" s="28"/>
      <c r="J13559" s="28"/>
      <c r="K13559" s="28"/>
      <c r="L13559" s="28"/>
      <c r="M13559" s="28"/>
      <c r="N13559" s="28"/>
      <c r="O13559" s="28"/>
      <c r="P13559" s="28"/>
      <c r="Q13559" s="28"/>
      <c r="R13559" s="28"/>
    </row>
    <row r="13560" spans="2:18">
      <c r="B13560" s="28"/>
      <c r="C13560" s="28"/>
      <c r="D13560" s="28"/>
      <c r="E13560" s="28"/>
      <c r="F13560" s="28"/>
      <c r="G13560" s="28"/>
      <c r="H13560" s="28"/>
      <c r="I13560" s="28"/>
      <c r="J13560" s="28"/>
      <c r="K13560" s="28"/>
      <c r="L13560" s="28"/>
      <c r="M13560" s="28"/>
      <c r="N13560" s="28"/>
      <c r="O13560" s="28"/>
      <c r="P13560" s="28"/>
      <c r="Q13560" s="28"/>
      <c r="R13560" s="28"/>
    </row>
    <row r="13561" spans="2:18">
      <c r="B13561" s="28"/>
      <c r="C13561" s="28"/>
      <c r="D13561" s="28"/>
      <c r="E13561" s="28"/>
      <c r="F13561" s="28"/>
      <c r="G13561" s="28"/>
      <c r="H13561" s="28"/>
      <c r="I13561" s="28"/>
      <c r="J13561" s="28"/>
      <c r="K13561" s="28"/>
      <c r="L13561" s="28"/>
      <c r="M13561" s="28"/>
      <c r="N13561" s="28"/>
      <c r="O13561" s="28"/>
      <c r="P13561" s="28"/>
      <c r="Q13561" s="28"/>
      <c r="R13561" s="28"/>
    </row>
    <row r="13562" spans="2:18">
      <c r="B13562" s="28"/>
      <c r="C13562" s="28"/>
      <c r="D13562" s="28"/>
      <c r="E13562" s="28"/>
      <c r="F13562" s="28"/>
      <c r="G13562" s="28"/>
      <c r="H13562" s="28"/>
      <c r="I13562" s="28"/>
      <c r="J13562" s="28"/>
      <c r="K13562" s="28"/>
      <c r="L13562" s="28"/>
      <c r="M13562" s="28"/>
      <c r="N13562" s="28"/>
      <c r="O13562" s="28"/>
      <c r="P13562" s="28"/>
      <c r="Q13562" s="28"/>
      <c r="R13562" s="28"/>
    </row>
    <row r="13563" spans="2:18">
      <c r="B13563" s="28"/>
      <c r="C13563" s="28"/>
      <c r="D13563" s="28"/>
      <c r="E13563" s="28"/>
      <c r="F13563" s="28"/>
      <c r="G13563" s="28"/>
      <c r="H13563" s="28"/>
      <c r="I13563" s="28"/>
      <c r="J13563" s="28"/>
      <c r="K13563" s="28"/>
      <c r="L13563" s="28"/>
      <c r="M13563" s="28"/>
      <c r="N13563" s="28"/>
      <c r="O13563" s="28"/>
      <c r="P13563" s="28"/>
      <c r="Q13563" s="28"/>
      <c r="R13563" s="28"/>
    </row>
    <row r="13564" spans="2:18">
      <c r="B13564" s="28"/>
      <c r="C13564" s="28"/>
      <c r="D13564" s="28"/>
      <c r="E13564" s="28"/>
      <c r="F13564" s="28"/>
      <c r="G13564" s="28"/>
      <c r="H13564" s="28"/>
      <c r="I13564" s="28"/>
      <c r="J13564" s="28"/>
      <c r="K13564" s="28"/>
      <c r="L13564" s="28"/>
      <c r="M13564" s="28"/>
      <c r="N13564" s="28"/>
      <c r="O13564" s="28"/>
      <c r="P13564" s="28"/>
      <c r="Q13564" s="28"/>
      <c r="R13564" s="28"/>
    </row>
    <row r="13565" spans="2:18">
      <c r="B13565" s="28"/>
      <c r="C13565" s="28"/>
      <c r="D13565" s="28"/>
      <c r="E13565" s="28"/>
      <c r="F13565" s="28"/>
      <c r="G13565" s="28"/>
      <c r="H13565" s="28"/>
      <c r="I13565" s="28"/>
      <c r="J13565" s="28"/>
      <c r="K13565" s="28"/>
      <c r="L13565" s="28"/>
      <c r="M13565" s="28"/>
      <c r="N13565" s="28"/>
      <c r="O13565" s="28"/>
      <c r="P13565" s="28"/>
      <c r="Q13565" s="28"/>
      <c r="R13565" s="28"/>
    </row>
    <row r="13566" spans="2:18">
      <c r="B13566" s="28"/>
      <c r="C13566" s="28"/>
      <c r="D13566" s="28"/>
      <c r="E13566" s="28"/>
      <c r="F13566" s="28"/>
      <c r="G13566" s="28"/>
      <c r="H13566" s="28"/>
      <c r="I13566" s="28"/>
      <c r="J13566" s="28"/>
      <c r="K13566" s="28"/>
      <c r="L13566" s="28"/>
      <c r="M13566" s="28"/>
      <c r="N13566" s="28"/>
      <c r="O13566" s="28"/>
      <c r="P13566" s="28"/>
      <c r="Q13566" s="28"/>
      <c r="R13566" s="28"/>
    </row>
    <row r="13567" spans="2:18">
      <c r="B13567" s="28"/>
      <c r="C13567" s="28"/>
      <c r="D13567" s="28"/>
      <c r="E13567" s="28"/>
      <c r="F13567" s="28"/>
      <c r="G13567" s="28"/>
      <c r="H13567" s="28"/>
      <c r="I13567" s="28"/>
      <c r="J13567" s="28"/>
      <c r="K13567" s="28"/>
      <c r="L13567" s="28"/>
      <c r="M13567" s="28"/>
      <c r="N13567" s="28"/>
      <c r="O13567" s="28"/>
      <c r="P13567" s="28"/>
      <c r="Q13567" s="28"/>
      <c r="R13567" s="28"/>
    </row>
    <row r="13568" spans="2:18">
      <c r="B13568" s="28"/>
      <c r="C13568" s="28"/>
      <c r="D13568" s="28"/>
      <c r="E13568" s="28"/>
      <c r="F13568" s="28"/>
      <c r="G13568" s="28"/>
      <c r="H13568" s="28"/>
      <c r="I13568" s="28"/>
      <c r="J13568" s="28"/>
      <c r="K13568" s="28"/>
      <c r="L13568" s="28"/>
      <c r="M13568" s="28"/>
      <c r="N13568" s="28"/>
      <c r="O13568" s="28"/>
      <c r="P13568" s="28"/>
      <c r="Q13568" s="28"/>
      <c r="R13568" s="28"/>
    </row>
    <row r="13569" spans="2:18">
      <c r="B13569" s="28"/>
      <c r="C13569" s="28"/>
      <c r="D13569" s="28"/>
      <c r="E13569" s="28"/>
      <c r="F13569" s="28"/>
      <c r="G13569" s="28"/>
      <c r="H13569" s="28"/>
      <c r="I13569" s="28"/>
      <c r="J13569" s="28"/>
      <c r="K13569" s="28"/>
      <c r="L13569" s="28"/>
      <c r="M13569" s="28"/>
      <c r="N13569" s="28"/>
      <c r="O13569" s="28"/>
      <c r="P13569" s="28"/>
      <c r="Q13569" s="28"/>
      <c r="R13569" s="28"/>
    </row>
    <row r="13570" spans="2:18">
      <c r="B13570" s="28"/>
      <c r="C13570" s="28"/>
      <c r="D13570" s="28"/>
      <c r="E13570" s="28"/>
      <c r="F13570" s="28"/>
      <c r="G13570" s="28"/>
      <c r="H13570" s="28"/>
      <c r="I13570" s="28"/>
      <c r="J13570" s="28"/>
      <c r="K13570" s="28"/>
      <c r="L13570" s="28"/>
      <c r="M13570" s="28"/>
      <c r="N13570" s="28"/>
      <c r="O13570" s="28"/>
      <c r="P13570" s="28"/>
      <c r="Q13570" s="28"/>
      <c r="R13570" s="28"/>
    </row>
    <row r="13571" spans="2:18">
      <c r="B13571" s="28"/>
      <c r="C13571" s="28"/>
      <c r="D13571" s="28"/>
      <c r="E13571" s="28"/>
      <c r="F13571" s="28"/>
      <c r="G13571" s="28"/>
      <c r="H13571" s="28"/>
      <c r="I13571" s="28"/>
      <c r="J13571" s="28"/>
      <c r="K13571" s="28"/>
      <c r="L13571" s="28"/>
      <c r="M13571" s="28"/>
      <c r="N13571" s="28"/>
      <c r="O13571" s="28"/>
      <c r="P13571" s="28"/>
      <c r="Q13571" s="28"/>
      <c r="R13571" s="28"/>
    </row>
    <row r="13572" spans="2:18">
      <c r="B13572" s="28"/>
      <c r="C13572" s="28"/>
      <c r="D13572" s="28"/>
      <c r="E13572" s="28"/>
      <c r="F13572" s="28"/>
      <c r="G13572" s="28"/>
      <c r="H13572" s="28"/>
      <c r="I13572" s="28"/>
      <c r="J13572" s="28"/>
      <c r="K13572" s="28"/>
      <c r="L13572" s="28"/>
      <c r="M13572" s="28"/>
      <c r="N13572" s="28"/>
      <c r="O13572" s="28"/>
      <c r="P13572" s="28"/>
      <c r="Q13572" s="28"/>
      <c r="R13572" s="28"/>
    </row>
    <row r="13573" spans="2:18">
      <c r="B13573" s="28"/>
      <c r="C13573" s="28"/>
      <c r="D13573" s="28"/>
      <c r="E13573" s="28"/>
      <c r="F13573" s="28"/>
      <c r="G13573" s="28"/>
      <c r="H13573" s="28"/>
      <c r="I13573" s="28"/>
      <c r="J13573" s="28"/>
      <c r="K13573" s="28"/>
      <c r="L13573" s="28"/>
      <c r="M13573" s="28"/>
      <c r="N13573" s="28"/>
      <c r="O13573" s="28"/>
      <c r="P13573" s="28"/>
      <c r="Q13573" s="28"/>
      <c r="R13573" s="28"/>
    </row>
    <row r="13574" spans="2:18">
      <c r="B13574" s="28"/>
      <c r="C13574" s="28"/>
      <c r="D13574" s="28"/>
      <c r="E13574" s="28"/>
      <c r="F13574" s="28"/>
      <c r="G13574" s="28"/>
      <c r="H13574" s="28"/>
      <c r="I13574" s="28"/>
      <c r="J13574" s="28"/>
      <c r="K13574" s="28"/>
      <c r="L13574" s="28"/>
      <c r="M13574" s="28"/>
      <c r="N13574" s="28"/>
      <c r="O13574" s="28"/>
      <c r="P13574" s="28"/>
      <c r="Q13574" s="28"/>
      <c r="R13574" s="28"/>
    </row>
    <row r="13575" spans="2:18">
      <c r="B13575" s="28"/>
      <c r="C13575" s="28"/>
      <c r="D13575" s="28"/>
      <c r="E13575" s="28"/>
      <c r="F13575" s="28"/>
      <c r="G13575" s="28"/>
      <c r="H13575" s="28"/>
      <c r="I13575" s="28"/>
      <c r="J13575" s="28"/>
      <c r="K13575" s="28"/>
      <c r="L13575" s="28"/>
      <c r="M13575" s="28"/>
      <c r="N13575" s="28"/>
      <c r="O13575" s="28"/>
      <c r="P13575" s="28"/>
      <c r="Q13575" s="28"/>
      <c r="R13575" s="28"/>
    </row>
    <row r="13576" spans="2:18">
      <c r="B13576" s="28"/>
      <c r="C13576" s="28"/>
      <c r="D13576" s="28"/>
      <c r="E13576" s="28"/>
      <c r="F13576" s="28"/>
      <c r="G13576" s="28"/>
      <c r="H13576" s="28"/>
      <c r="I13576" s="28"/>
      <c r="J13576" s="28"/>
      <c r="K13576" s="28"/>
      <c r="L13576" s="28"/>
      <c r="M13576" s="28"/>
      <c r="N13576" s="28"/>
      <c r="O13576" s="28"/>
      <c r="P13576" s="28"/>
      <c r="Q13576" s="28"/>
      <c r="R13576" s="28"/>
    </row>
    <row r="13577" spans="2:18">
      <c r="B13577" s="28"/>
      <c r="C13577" s="28"/>
      <c r="D13577" s="28"/>
      <c r="E13577" s="28"/>
      <c r="F13577" s="28"/>
      <c r="G13577" s="28"/>
      <c r="H13577" s="28"/>
      <c r="I13577" s="28"/>
      <c r="J13577" s="28"/>
      <c r="K13577" s="28"/>
      <c r="L13577" s="28"/>
      <c r="M13577" s="28"/>
      <c r="N13577" s="28"/>
      <c r="O13577" s="28"/>
      <c r="P13577" s="28"/>
      <c r="Q13577" s="28"/>
      <c r="R13577" s="28"/>
    </row>
    <row r="13578" spans="2:18">
      <c r="B13578" s="28"/>
      <c r="C13578" s="28"/>
      <c r="D13578" s="28"/>
      <c r="E13578" s="28"/>
      <c r="F13578" s="28"/>
      <c r="G13578" s="28"/>
      <c r="H13578" s="28"/>
      <c r="I13578" s="28"/>
      <c r="J13578" s="28"/>
      <c r="K13578" s="28"/>
      <c r="L13578" s="28"/>
      <c r="M13578" s="28"/>
      <c r="N13578" s="28"/>
      <c r="O13578" s="28"/>
      <c r="P13578" s="28"/>
      <c r="Q13578" s="28"/>
      <c r="R13578" s="28"/>
    </row>
    <row r="13579" spans="2:18">
      <c r="B13579" s="28"/>
      <c r="C13579" s="28"/>
      <c r="D13579" s="28"/>
      <c r="E13579" s="28"/>
      <c r="F13579" s="28"/>
      <c r="G13579" s="28"/>
      <c r="H13579" s="28"/>
      <c r="I13579" s="28"/>
      <c r="J13579" s="28"/>
      <c r="K13579" s="28"/>
      <c r="L13579" s="28"/>
      <c r="M13579" s="28"/>
      <c r="N13579" s="28"/>
      <c r="O13579" s="28"/>
      <c r="P13579" s="28"/>
      <c r="Q13579" s="28"/>
      <c r="R13579" s="28"/>
    </row>
    <row r="13580" spans="2:18">
      <c r="B13580" s="28"/>
      <c r="C13580" s="28"/>
      <c r="D13580" s="28"/>
      <c r="E13580" s="28"/>
      <c r="F13580" s="28"/>
      <c r="G13580" s="28"/>
      <c r="H13580" s="28"/>
      <c r="I13580" s="28"/>
      <c r="J13580" s="28"/>
      <c r="K13580" s="28"/>
      <c r="L13580" s="28"/>
      <c r="M13580" s="28"/>
      <c r="N13580" s="28"/>
      <c r="O13580" s="28"/>
      <c r="P13580" s="28"/>
      <c r="Q13580" s="28"/>
      <c r="R13580" s="28"/>
    </row>
    <row r="13581" spans="2:18">
      <c r="B13581" s="28"/>
      <c r="C13581" s="28"/>
      <c r="D13581" s="28"/>
      <c r="E13581" s="28"/>
      <c r="F13581" s="28"/>
      <c r="G13581" s="28"/>
      <c r="H13581" s="28"/>
      <c r="I13581" s="28"/>
      <c r="J13581" s="28"/>
      <c r="K13581" s="28"/>
      <c r="L13581" s="28"/>
      <c r="M13581" s="28"/>
      <c r="N13581" s="28"/>
      <c r="O13581" s="28"/>
      <c r="P13581" s="28"/>
      <c r="Q13581" s="28"/>
      <c r="R13581" s="28"/>
    </row>
    <row r="13582" spans="2:18">
      <c r="B13582" s="28"/>
      <c r="C13582" s="28"/>
      <c r="D13582" s="28"/>
      <c r="E13582" s="28"/>
      <c r="F13582" s="28"/>
      <c r="G13582" s="28"/>
      <c r="H13582" s="28"/>
      <c r="I13582" s="28"/>
      <c r="J13582" s="28"/>
      <c r="K13582" s="28"/>
      <c r="L13582" s="28"/>
      <c r="M13582" s="28"/>
      <c r="N13582" s="28"/>
      <c r="O13582" s="28"/>
      <c r="P13582" s="28"/>
      <c r="Q13582" s="28"/>
      <c r="R13582" s="28"/>
    </row>
    <row r="13583" spans="2:18">
      <c r="B13583" s="28"/>
      <c r="C13583" s="28"/>
      <c r="D13583" s="28"/>
      <c r="E13583" s="28"/>
      <c r="F13583" s="28"/>
      <c r="G13583" s="28"/>
      <c r="H13583" s="28"/>
      <c r="I13583" s="28"/>
      <c r="J13583" s="28"/>
      <c r="K13583" s="28"/>
      <c r="L13583" s="28"/>
      <c r="M13583" s="28"/>
      <c r="N13583" s="28"/>
      <c r="O13583" s="28"/>
      <c r="P13583" s="28"/>
      <c r="Q13583" s="28"/>
      <c r="R13583" s="28"/>
    </row>
    <row r="13584" spans="2:18">
      <c r="B13584" s="28"/>
      <c r="C13584" s="28"/>
      <c r="D13584" s="28"/>
      <c r="E13584" s="28"/>
      <c r="F13584" s="28"/>
      <c r="G13584" s="28"/>
      <c r="H13584" s="28"/>
      <c r="I13584" s="28"/>
      <c r="J13584" s="28"/>
      <c r="K13584" s="28"/>
      <c r="L13584" s="28"/>
      <c r="M13584" s="28"/>
      <c r="N13584" s="28"/>
      <c r="O13584" s="28"/>
      <c r="P13584" s="28"/>
      <c r="Q13584" s="28"/>
      <c r="R13584" s="28"/>
    </row>
    <row r="13585" spans="2:18">
      <c r="B13585" s="28"/>
      <c r="C13585" s="28"/>
      <c r="D13585" s="28"/>
      <c r="E13585" s="28"/>
      <c r="F13585" s="28"/>
      <c r="G13585" s="28"/>
      <c r="H13585" s="28"/>
      <c r="I13585" s="28"/>
      <c r="J13585" s="28"/>
      <c r="K13585" s="28"/>
      <c r="L13585" s="28"/>
      <c r="M13585" s="28"/>
      <c r="N13585" s="28"/>
      <c r="O13585" s="28"/>
      <c r="P13585" s="28"/>
      <c r="Q13585" s="28"/>
      <c r="R13585" s="28"/>
    </row>
    <row r="13586" spans="2:18">
      <c r="B13586" s="28"/>
      <c r="C13586" s="28"/>
      <c r="D13586" s="28"/>
      <c r="E13586" s="28"/>
      <c r="F13586" s="28"/>
      <c r="G13586" s="28"/>
      <c r="H13586" s="28"/>
      <c r="I13586" s="28"/>
      <c r="J13586" s="28"/>
      <c r="K13586" s="28"/>
      <c r="L13586" s="28"/>
      <c r="M13586" s="28"/>
      <c r="N13586" s="28"/>
      <c r="O13586" s="28"/>
      <c r="P13586" s="28"/>
      <c r="Q13586" s="28"/>
      <c r="R13586" s="28"/>
    </row>
    <row r="13587" spans="2:18">
      <c r="B13587" s="28"/>
      <c r="C13587" s="28"/>
      <c r="D13587" s="28"/>
      <c r="E13587" s="28"/>
      <c r="F13587" s="28"/>
      <c r="G13587" s="28"/>
      <c r="H13587" s="28"/>
      <c r="I13587" s="28"/>
      <c r="J13587" s="28"/>
      <c r="K13587" s="28"/>
      <c r="L13587" s="28"/>
      <c r="M13587" s="28"/>
      <c r="N13587" s="28"/>
      <c r="O13587" s="28"/>
      <c r="P13587" s="28"/>
      <c r="Q13587" s="28"/>
      <c r="R13587" s="28"/>
    </row>
    <row r="13588" spans="2:18">
      <c r="B13588" s="28"/>
      <c r="C13588" s="28"/>
      <c r="D13588" s="28"/>
      <c r="E13588" s="28"/>
      <c r="F13588" s="28"/>
      <c r="G13588" s="28"/>
      <c r="H13588" s="28"/>
      <c r="I13588" s="28"/>
      <c r="J13588" s="28"/>
      <c r="K13588" s="28"/>
      <c r="L13588" s="28"/>
      <c r="M13588" s="28"/>
      <c r="N13588" s="28"/>
      <c r="O13588" s="28"/>
      <c r="P13588" s="28"/>
      <c r="Q13588" s="28"/>
      <c r="R13588" s="28"/>
    </row>
    <row r="13589" spans="2:18">
      <c r="B13589" s="28"/>
      <c r="C13589" s="28"/>
      <c r="D13589" s="28"/>
      <c r="E13589" s="28"/>
      <c r="F13589" s="28"/>
      <c r="G13589" s="28"/>
      <c r="H13589" s="28"/>
      <c r="I13589" s="28"/>
      <c r="J13589" s="28"/>
      <c r="K13589" s="28"/>
      <c r="L13589" s="28"/>
      <c r="M13589" s="28"/>
      <c r="N13589" s="28"/>
      <c r="O13589" s="28"/>
      <c r="P13589" s="28"/>
      <c r="Q13589" s="28"/>
      <c r="R13589" s="28"/>
    </row>
    <row r="13590" spans="2:18">
      <c r="B13590" s="28"/>
      <c r="C13590" s="28"/>
      <c r="D13590" s="28"/>
      <c r="E13590" s="28"/>
      <c r="F13590" s="28"/>
      <c r="G13590" s="28"/>
      <c r="H13590" s="28"/>
      <c r="I13590" s="28"/>
      <c r="J13590" s="28"/>
      <c r="K13590" s="28"/>
      <c r="L13590" s="28"/>
      <c r="M13590" s="28"/>
      <c r="N13590" s="28"/>
      <c r="O13590" s="28"/>
      <c r="P13590" s="28"/>
      <c r="Q13590" s="28"/>
      <c r="R13590" s="28"/>
    </row>
    <row r="13591" spans="2:18">
      <c r="B13591" s="28"/>
      <c r="C13591" s="28"/>
      <c r="D13591" s="28"/>
      <c r="E13591" s="28"/>
      <c r="F13591" s="28"/>
      <c r="G13591" s="28"/>
      <c r="H13591" s="28"/>
      <c r="I13591" s="28"/>
      <c r="J13591" s="28"/>
      <c r="K13591" s="28"/>
      <c r="L13591" s="28"/>
      <c r="M13591" s="28"/>
      <c r="N13591" s="28"/>
      <c r="O13591" s="28"/>
      <c r="P13591" s="28"/>
      <c r="Q13591" s="28"/>
      <c r="R13591" s="28"/>
    </row>
    <row r="13592" spans="2:18">
      <c r="B13592" s="28"/>
      <c r="C13592" s="28"/>
      <c r="D13592" s="28"/>
      <c r="E13592" s="28"/>
      <c r="F13592" s="28"/>
      <c r="G13592" s="28"/>
      <c r="H13592" s="28"/>
      <c r="I13592" s="28"/>
      <c r="J13592" s="28"/>
      <c r="K13592" s="28"/>
      <c r="L13592" s="28"/>
      <c r="M13592" s="28"/>
      <c r="N13592" s="28"/>
      <c r="O13592" s="28"/>
      <c r="P13592" s="28"/>
      <c r="Q13592" s="28"/>
      <c r="R13592" s="28"/>
    </row>
    <row r="13593" spans="2:18">
      <c r="B13593" s="28"/>
      <c r="C13593" s="28"/>
      <c r="D13593" s="28"/>
      <c r="E13593" s="28"/>
      <c r="F13593" s="28"/>
      <c r="G13593" s="28"/>
      <c r="H13593" s="28"/>
      <c r="I13593" s="28"/>
      <c r="J13593" s="28"/>
      <c r="K13593" s="28"/>
      <c r="L13593" s="28"/>
      <c r="M13593" s="28"/>
      <c r="N13593" s="28"/>
      <c r="O13593" s="28"/>
      <c r="P13593" s="28"/>
      <c r="Q13593" s="28"/>
      <c r="R13593" s="28"/>
    </row>
    <row r="13594" spans="2:18">
      <c r="B13594" s="28"/>
      <c r="C13594" s="28"/>
      <c r="D13594" s="28"/>
      <c r="E13594" s="28"/>
      <c r="F13594" s="28"/>
      <c r="G13594" s="28"/>
      <c r="H13594" s="28"/>
      <c r="I13594" s="28"/>
      <c r="J13594" s="28"/>
      <c r="K13594" s="28"/>
      <c r="L13594" s="28"/>
      <c r="M13594" s="28"/>
      <c r="N13594" s="28"/>
      <c r="O13594" s="28"/>
      <c r="P13594" s="28"/>
      <c r="Q13594" s="28"/>
      <c r="R13594" s="28"/>
    </row>
    <row r="13595" spans="2:18">
      <c r="B13595" s="28"/>
      <c r="C13595" s="28"/>
      <c r="D13595" s="28"/>
      <c r="E13595" s="28"/>
      <c r="F13595" s="28"/>
      <c r="G13595" s="28"/>
      <c r="H13595" s="28"/>
      <c r="I13595" s="28"/>
      <c r="J13595" s="28"/>
      <c r="K13595" s="28"/>
      <c r="L13595" s="28"/>
      <c r="M13595" s="28"/>
      <c r="N13595" s="28"/>
      <c r="O13595" s="28"/>
      <c r="P13595" s="28"/>
      <c r="Q13595" s="28"/>
      <c r="R13595" s="28"/>
    </row>
    <row r="13596" spans="2:18">
      <c r="B13596" s="28"/>
      <c r="C13596" s="28"/>
      <c r="D13596" s="28"/>
      <c r="E13596" s="28"/>
      <c r="F13596" s="28"/>
      <c r="G13596" s="28"/>
      <c r="H13596" s="28"/>
      <c r="I13596" s="28"/>
      <c r="J13596" s="28"/>
      <c r="K13596" s="28"/>
      <c r="L13596" s="28"/>
      <c r="M13596" s="28"/>
      <c r="N13596" s="28"/>
      <c r="O13596" s="28"/>
      <c r="P13596" s="28"/>
      <c r="Q13596" s="28"/>
      <c r="R13596" s="28"/>
    </row>
    <row r="13597" spans="2:18">
      <c r="B13597" s="28"/>
      <c r="C13597" s="28"/>
      <c r="D13597" s="28"/>
      <c r="E13597" s="28"/>
      <c r="F13597" s="28"/>
      <c r="G13597" s="28"/>
      <c r="H13597" s="28"/>
      <c r="I13597" s="28"/>
      <c r="J13597" s="28"/>
      <c r="K13597" s="28"/>
      <c r="L13597" s="28"/>
      <c r="M13597" s="28"/>
      <c r="N13597" s="28"/>
      <c r="O13597" s="28"/>
      <c r="P13597" s="28"/>
      <c r="Q13597" s="28"/>
      <c r="R13597" s="28"/>
    </row>
    <row r="13598" spans="2:18">
      <c r="B13598" s="28"/>
      <c r="C13598" s="28"/>
      <c r="D13598" s="28"/>
      <c r="E13598" s="28"/>
      <c r="F13598" s="28"/>
      <c r="G13598" s="28"/>
      <c r="H13598" s="28"/>
      <c r="I13598" s="28"/>
      <c r="J13598" s="28"/>
      <c r="K13598" s="28"/>
      <c r="L13598" s="28"/>
      <c r="M13598" s="28"/>
      <c r="N13598" s="28"/>
      <c r="O13598" s="28"/>
      <c r="P13598" s="28"/>
      <c r="Q13598" s="28"/>
      <c r="R13598" s="28"/>
    </row>
    <row r="13599" spans="2:18">
      <c r="B13599" s="28"/>
      <c r="C13599" s="28"/>
      <c r="D13599" s="28"/>
      <c r="E13599" s="28"/>
      <c r="F13599" s="28"/>
      <c r="G13599" s="28"/>
      <c r="H13599" s="28"/>
      <c r="I13599" s="28"/>
      <c r="J13599" s="28"/>
      <c r="K13599" s="28"/>
      <c r="L13599" s="28"/>
      <c r="M13599" s="28"/>
      <c r="N13599" s="28"/>
      <c r="O13599" s="28"/>
      <c r="P13599" s="28"/>
      <c r="Q13599" s="28"/>
      <c r="R13599" s="28"/>
    </row>
    <row r="13600" spans="2:18">
      <c r="B13600" s="28"/>
      <c r="C13600" s="28"/>
      <c r="D13600" s="28"/>
      <c r="E13600" s="28"/>
      <c r="F13600" s="28"/>
      <c r="G13600" s="28"/>
      <c r="H13600" s="28"/>
      <c r="I13600" s="28"/>
      <c r="J13600" s="28"/>
      <c r="K13600" s="28"/>
      <c r="L13600" s="28"/>
      <c r="M13600" s="28"/>
      <c r="N13600" s="28"/>
      <c r="O13600" s="28"/>
      <c r="P13600" s="28"/>
      <c r="Q13600" s="28"/>
      <c r="R13600" s="28"/>
    </row>
    <row r="13601" spans="2:18">
      <c r="B13601" s="28"/>
      <c r="C13601" s="28"/>
      <c r="D13601" s="28"/>
      <c r="E13601" s="28"/>
      <c r="F13601" s="28"/>
      <c r="G13601" s="28"/>
      <c r="H13601" s="28"/>
      <c r="I13601" s="28"/>
      <c r="J13601" s="28"/>
      <c r="K13601" s="28"/>
      <c r="L13601" s="28"/>
      <c r="M13601" s="28"/>
      <c r="N13601" s="28"/>
      <c r="O13601" s="28"/>
      <c r="P13601" s="28"/>
      <c r="Q13601" s="28"/>
      <c r="R13601" s="28"/>
    </row>
    <row r="13602" spans="2:18">
      <c r="B13602" s="28"/>
      <c r="C13602" s="28"/>
      <c r="D13602" s="28"/>
      <c r="E13602" s="28"/>
      <c r="F13602" s="28"/>
      <c r="G13602" s="28"/>
      <c r="H13602" s="28"/>
      <c r="I13602" s="28"/>
      <c r="J13602" s="28"/>
      <c r="K13602" s="28"/>
      <c r="L13602" s="28"/>
      <c r="M13602" s="28"/>
      <c r="N13602" s="28"/>
      <c r="O13602" s="28"/>
      <c r="P13602" s="28"/>
      <c r="Q13602" s="28"/>
      <c r="R13602" s="28"/>
    </row>
    <row r="13603" spans="2:18">
      <c r="B13603" s="28"/>
      <c r="C13603" s="28"/>
      <c r="D13603" s="28"/>
      <c r="E13603" s="28"/>
      <c r="F13603" s="28"/>
      <c r="G13603" s="28"/>
      <c r="H13603" s="28"/>
      <c r="I13603" s="28"/>
      <c r="J13603" s="28"/>
      <c r="K13603" s="28"/>
      <c r="L13603" s="28"/>
      <c r="M13603" s="28"/>
      <c r="N13603" s="28"/>
      <c r="O13603" s="28"/>
      <c r="P13603" s="28"/>
      <c r="Q13603" s="28"/>
      <c r="R13603" s="28"/>
    </row>
    <row r="13604" spans="2:18">
      <c r="B13604" s="28"/>
      <c r="C13604" s="28"/>
      <c r="D13604" s="28"/>
      <c r="E13604" s="28"/>
      <c r="F13604" s="28"/>
      <c r="G13604" s="28"/>
      <c r="H13604" s="28"/>
      <c r="I13604" s="28"/>
      <c r="J13604" s="28"/>
      <c r="K13604" s="28"/>
      <c r="L13604" s="28"/>
      <c r="M13604" s="28"/>
      <c r="N13604" s="28"/>
      <c r="O13604" s="28"/>
      <c r="P13604" s="28"/>
      <c r="Q13604" s="28"/>
      <c r="R13604" s="28"/>
    </row>
    <row r="13605" spans="2:18">
      <c r="B13605" s="28"/>
      <c r="C13605" s="28"/>
      <c r="D13605" s="28"/>
      <c r="E13605" s="28"/>
      <c r="F13605" s="28"/>
      <c r="G13605" s="28"/>
      <c r="H13605" s="28"/>
      <c r="I13605" s="28"/>
      <c r="J13605" s="28"/>
      <c r="K13605" s="28"/>
      <c r="L13605" s="28"/>
      <c r="M13605" s="28"/>
      <c r="N13605" s="28"/>
      <c r="O13605" s="28"/>
      <c r="P13605" s="28"/>
      <c r="Q13605" s="28"/>
      <c r="R13605" s="28"/>
    </row>
    <row r="13606" spans="2:18">
      <c r="B13606" s="28"/>
      <c r="C13606" s="28"/>
      <c r="D13606" s="28"/>
      <c r="E13606" s="28"/>
      <c r="F13606" s="28"/>
      <c r="G13606" s="28"/>
      <c r="H13606" s="28"/>
      <c r="I13606" s="28"/>
      <c r="J13606" s="28"/>
      <c r="K13606" s="28"/>
      <c r="L13606" s="28"/>
      <c r="M13606" s="28"/>
      <c r="N13606" s="28"/>
      <c r="O13606" s="28"/>
      <c r="P13606" s="28"/>
      <c r="Q13606" s="28"/>
      <c r="R13606" s="28"/>
    </row>
    <row r="13607" spans="2:18">
      <c r="B13607" s="28"/>
      <c r="C13607" s="28"/>
      <c r="D13607" s="28"/>
      <c r="E13607" s="28"/>
      <c r="F13607" s="28"/>
      <c r="G13607" s="28"/>
      <c r="H13607" s="28"/>
      <c r="I13607" s="28"/>
      <c r="J13607" s="28"/>
      <c r="K13607" s="28"/>
      <c r="L13607" s="28"/>
      <c r="M13607" s="28"/>
      <c r="N13607" s="28"/>
      <c r="O13607" s="28"/>
      <c r="P13607" s="28"/>
      <c r="Q13607" s="28"/>
      <c r="R13607" s="28"/>
    </row>
    <row r="13608" spans="2:18">
      <c r="B13608" s="28"/>
      <c r="C13608" s="28"/>
      <c r="D13608" s="28"/>
      <c r="E13608" s="28"/>
      <c r="F13608" s="28"/>
      <c r="G13608" s="28"/>
      <c r="H13608" s="28"/>
      <c r="I13608" s="28"/>
      <c r="J13608" s="28"/>
      <c r="K13608" s="28"/>
      <c r="L13608" s="28"/>
      <c r="M13608" s="28"/>
      <c r="N13608" s="28"/>
      <c r="O13608" s="28"/>
      <c r="P13608" s="28"/>
      <c r="Q13608" s="28"/>
      <c r="R13608" s="28"/>
    </row>
    <row r="13609" spans="2:18">
      <c r="B13609" s="28"/>
      <c r="C13609" s="28"/>
      <c r="D13609" s="28"/>
      <c r="E13609" s="28"/>
      <c r="F13609" s="28"/>
      <c r="G13609" s="28"/>
      <c r="H13609" s="28"/>
      <c r="I13609" s="28"/>
      <c r="J13609" s="28"/>
      <c r="K13609" s="28"/>
      <c r="L13609" s="28"/>
      <c r="M13609" s="28"/>
      <c r="N13609" s="28"/>
      <c r="O13609" s="28"/>
      <c r="P13609" s="28"/>
      <c r="Q13609" s="28"/>
      <c r="R13609" s="28"/>
    </row>
    <row r="13610" spans="2:18">
      <c r="B13610" s="28"/>
      <c r="C13610" s="28"/>
      <c r="D13610" s="28"/>
      <c r="E13610" s="28"/>
      <c r="F13610" s="28"/>
      <c r="G13610" s="28"/>
      <c r="H13610" s="28"/>
      <c r="I13610" s="28"/>
      <c r="J13610" s="28"/>
      <c r="K13610" s="28"/>
      <c r="L13610" s="28"/>
      <c r="M13610" s="28"/>
      <c r="N13610" s="28"/>
      <c r="O13610" s="28"/>
      <c r="P13610" s="28"/>
      <c r="Q13610" s="28"/>
      <c r="R13610" s="28"/>
    </row>
    <row r="13611" spans="2:18">
      <c r="B13611" s="28"/>
      <c r="C13611" s="28"/>
      <c r="D13611" s="28"/>
      <c r="E13611" s="28"/>
      <c r="F13611" s="28"/>
      <c r="G13611" s="28"/>
      <c r="H13611" s="28"/>
      <c r="I13611" s="28"/>
      <c r="J13611" s="28"/>
      <c r="K13611" s="28"/>
      <c r="L13611" s="28"/>
      <c r="M13611" s="28"/>
      <c r="N13611" s="28"/>
      <c r="O13611" s="28"/>
      <c r="P13611" s="28"/>
      <c r="Q13611" s="28"/>
      <c r="R13611" s="28"/>
    </row>
    <row r="13612" spans="2:18">
      <c r="B13612" s="28"/>
      <c r="C13612" s="28"/>
      <c r="D13612" s="28"/>
      <c r="E13612" s="28"/>
      <c r="F13612" s="28"/>
      <c r="G13612" s="28"/>
      <c r="H13612" s="28"/>
      <c r="I13612" s="28"/>
      <c r="J13612" s="28"/>
      <c r="K13612" s="28"/>
      <c r="L13612" s="28"/>
      <c r="M13612" s="28"/>
      <c r="N13612" s="28"/>
      <c r="O13612" s="28"/>
      <c r="P13612" s="28"/>
      <c r="Q13612" s="28"/>
      <c r="R13612" s="28"/>
    </row>
    <row r="13613" spans="2:18">
      <c r="B13613" s="28"/>
      <c r="C13613" s="28"/>
      <c r="D13613" s="28"/>
      <c r="E13613" s="28"/>
      <c r="F13613" s="28"/>
      <c r="G13613" s="28"/>
      <c r="H13613" s="28"/>
      <c r="I13613" s="28"/>
      <c r="J13613" s="28"/>
      <c r="K13613" s="28"/>
      <c r="L13613" s="28"/>
      <c r="M13613" s="28"/>
      <c r="N13613" s="28"/>
      <c r="O13613" s="28"/>
      <c r="P13613" s="28"/>
      <c r="Q13613" s="28"/>
      <c r="R13613" s="28"/>
    </row>
    <row r="13614" spans="2:18">
      <c r="B13614" s="28"/>
      <c r="C13614" s="28"/>
      <c r="D13614" s="28"/>
      <c r="E13614" s="28"/>
      <c r="F13614" s="28"/>
      <c r="G13614" s="28"/>
      <c r="H13614" s="28"/>
      <c r="I13614" s="28"/>
      <c r="J13614" s="28"/>
      <c r="K13614" s="28"/>
      <c r="L13614" s="28"/>
      <c r="M13614" s="28"/>
      <c r="N13614" s="28"/>
      <c r="O13614" s="28"/>
      <c r="P13614" s="28"/>
      <c r="Q13614" s="28"/>
      <c r="R13614" s="28"/>
    </row>
    <row r="13615" spans="2:18">
      <c r="B13615" s="28"/>
      <c r="C13615" s="28"/>
      <c r="D13615" s="28"/>
      <c r="E13615" s="28"/>
      <c r="F13615" s="28"/>
      <c r="G13615" s="28"/>
      <c r="H13615" s="28"/>
      <c r="I13615" s="28"/>
      <c r="J13615" s="28"/>
      <c r="K13615" s="28"/>
      <c r="L13615" s="28"/>
      <c r="M13615" s="28"/>
      <c r="N13615" s="28"/>
      <c r="O13615" s="28"/>
      <c r="P13615" s="28"/>
      <c r="Q13615" s="28"/>
      <c r="R13615" s="28"/>
    </row>
    <row r="13616" spans="2:18">
      <c r="B13616" s="28"/>
      <c r="C13616" s="28"/>
      <c r="D13616" s="28"/>
      <c r="E13616" s="28"/>
      <c r="F13616" s="28"/>
      <c r="G13616" s="28"/>
      <c r="H13616" s="28"/>
      <c r="I13616" s="28"/>
      <c r="J13616" s="28"/>
      <c r="K13616" s="28"/>
      <c r="L13616" s="28"/>
      <c r="M13616" s="28"/>
      <c r="N13616" s="28"/>
      <c r="O13616" s="28"/>
      <c r="P13616" s="28"/>
      <c r="Q13616" s="28"/>
      <c r="R13616" s="28"/>
    </row>
    <row r="13617" spans="2:18">
      <c r="B13617" s="28"/>
      <c r="C13617" s="28"/>
      <c r="D13617" s="28"/>
      <c r="E13617" s="28"/>
      <c r="F13617" s="28"/>
      <c r="G13617" s="28"/>
      <c r="H13617" s="28"/>
      <c r="I13617" s="28"/>
      <c r="J13617" s="28"/>
      <c r="K13617" s="28"/>
      <c r="L13617" s="28"/>
      <c r="M13617" s="28"/>
      <c r="N13617" s="28"/>
      <c r="O13617" s="28"/>
      <c r="P13617" s="28"/>
      <c r="Q13617" s="28"/>
      <c r="R13617" s="28"/>
    </row>
    <row r="13618" spans="2:18">
      <c r="B13618" s="28"/>
      <c r="C13618" s="28"/>
      <c r="D13618" s="28"/>
      <c r="E13618" s="28"/>
      <c r="F13618" s="28"/>
      <c r="G13618" s="28"/>
      <c r="H13618" s="28"/>
      <c r="I13618" s="28"/>
      <c r="J13618" s="28"/>
      <c r="K13618" s="28"/>
      <c r="L13618" s="28"/>
      <c r="M13618" s="28"/>
      <c r="N13618" s="28"/>
      <c r="O13618" s="28"/>
      <c r="P13618" s="28"/>
      <c r="Q13618" s="28"/>
      <c r="R13618" s="28"/>
    </row>
    <row r="13619" spans="2:18">
      <c r="B13619" s="28"/>
      <c r="C13619" s="28"/>
      <c r="D13619" s="28"/>
      <c r="E13619" s="28"/>
      <c r="F13619" s="28"/>
      <c r="G13619" s="28"/>
      <c r="H13619" s="28"/>
      <c r="I13619" s="28"/>
      <c r="J13619" s="28"/>
      <c r="K13619" s="28"/>
      <c r="L13619" s="28"/>
      <c r="M13619" s="28"/>
      <c r="N13619" s="28"/>
      <c r="O13619" s="28"/>
      <c r="P13619" s="28"/>
      <c r="Q13619" s="28"/>
      <c r="R13619" s="28"/>
    </row>
    <row r="13620" spans="2:18">
      <c r="B13620" s="28"/>
      <c r="C13620" s="28"/>
      <c r="D13620" s="28"/>
      <c r="E13620" s="28"/>
      <c r="F13620" s="28"/>
      <c r="G13620" s="28"/>
      <c r="H13620" s="28"/>
      <c r="I13620" s="28"/>
      <c r="J13620" s="28"/>
      <c r="K13620" s="28"/>
      <c r="L13620" s="28"/>
      <c r="M13620" s="28"/>
      <c r="N13620" s="28"/>
      <c r="O13620" s="28"/>
      <c r="P13620" s="28"/>
      <c r="Q13620" s="28"/>
      <c r="R13620" s="28"/>
    </row>
    <row r="13621" spans="2:18">
      <c r="B13621" s="28"/>
      <c r="C13621" s="28"/>
      <c r="D13621" s="28"/>
      <c r="E13621" s="28"/>
      <c r="F13621" s="28"/>
      <c r="G13621" s="28"/>
      <c r="H13621" s="28"/>
      <c r="I13621" s="28"/>
      <c r="J13621" s="28"/>
      <c r="K13621" s="28"/>
      <c r="L13621" s="28"/>
      <c r="M13621" s="28"/>
      <c r="N13621" s="28"/>
      <c r="O13621" s="28"/>
      <c r="P13621" s="28"/>
      <c r="Q13621" s="28"/>
      <c r="R13621" s="28"/>
    </row>
    <row r="13622" spans="2:18">
      <c r="B13622" s="28"/>
      <c r="C13622" s="28"/>
      <c r="D13622" s="28"/>
      <c r="E13622" s="28"/>
      <c r="F13622" s="28"/>
      <c r="G13622" s="28"/>
      <c r="H13622" s="28"/>
      <c r="I13622" s="28"/>
      <c r="J13622" s="28"/>
      <c r="K13622" s="28"/>
      <c r="L13622" s="28"/>
      <c r="M13622" s="28"/>
      <c r="N13622" s="28"/>
      <c r="O13622" s="28"/>
      <c r="P13622" s="28"/>
      <c r="Q13622" s="28"/>
      <c r="R13622" s="28"/>
    </row>
    <row r="13623" spans="2:18">
      <c r="B13623" s="28"/>
      <c r="C13623" s="28"/>
      <c r="D13623" s="28"/>
      <c r="E13623" s="28"/>
      <c r="F13623" s="28"/>
      <c r="G13623" s="28"/>
      <c r="H13623" s="28"/>
      <c r="I13623" s="28"/>
      <c r="J13623" s="28"/>
      <c r="K13623" s="28"/>
      <c r="L13623" s="28"/>
      <c r="M13623" s="28"/>
      <c r="N13623" s="28"/>
      <c r="O13623" s="28"/>
      <c r="P13623" s="28"/>
      <c r="Q13623" s="28"/>
      <c r="R13623" s="28"/>
    </row>
    <row r="13624" spans="2:18">
      <c r="B13624" s="28"/>
      <c r="C13624" s="28"/>
      <c r="D13624" s="28"/>
      <c r="E13624" s="28"/>
      <c r="F13624" s="28"/>
      <c r="G13624" s="28"/>
      <c r="H13624" s="28"/>
      <c r="I13624" s="28"/>
      <c r="J13624" s="28"/>
      <c r="K13624" s="28"/>
      <c r="L13624" s="28"/>
      <c r="M13624" s="28"/>
      <c r="N13624" s="28"/>
      <c r="O13624" s="28"/>
      <c r="P13624" s="28"/>
      <c r="Q13624" s="28"/>
      <c r="R13624" s="28"/>
    </row>
    <row r="13625" spans="2:18">
      <c r="B13625" s="28"/>
      <c r="C13625" s="28"/>
      <c r="D13625" s="28"/>
      <c r="E13625" s="28"/>
      <c r="F13625" s="28"/>
      <c r="G13625" s="28"/>
      <c r="H13625" s="28"/>
      <c r="I13625" s="28"/>
      <c r="J13625" s="28"/>
      <c r="K13625" s="28"/>
      <c r="L13625" s="28"/>
      <c r="M13625" s="28"/>
      <c r="N13625" s="28"/>
      <c r="O13625" s="28"/>
      <c r="P13625" s="28"/>
      <c r="Q13625" s="28"/>
      <c r="R13625" s="28"/>
    </row>
    <row r="13626" spans="2:18">
      <c r="B13626" s="28"/>
      <c r="C13626" s="28"/>
      <c r="D13626" s="28"/>
      <c r="E13626" s="28"/>
      <c r="F13626" s="28"/>
      <c r="G13626" s="28"/>
      <c r="H13626" s="28"/>
      <c r="I13626" s="28"/>
      <c r="J13626" s="28"/>
      <c r="K13626" s="28"/>
      <c r="L13626" s="28"/>
      <c r="M13626" s="28"/>
      <c r="N13626" s="28"/>
      <c r="O13626" s="28"/>
      <c r="P13626" s="28"/>
      <c r="Q13626" s="28"/>
      <c r="R13626" s="28"/>
    </row>
    <row r="13627" spans="2:18">
      <c r="B13627" s="28"/>
      <c r="C13627" s="28"/>
      <c r="D13627" s="28"/>
      <c r="E13627" s="28"/>
      <c r="F13627" s="28"/>
      <c r="G13627" s="28"/>
      <c r="H13627" s="28"/>
      <c r="I13627" s="28"/>
      <c r="J13627" s="28"/>
      <c r="K13627" s="28"/>
      <c r="L13627" s="28"/>
      <c r="M13627" s="28"/>
      <c r="N13627" s="28"/>
      <c r="O13627" s="28"/>
      <c r="P13627" s="28"/>
      <c r="Q13627" s="28"/>
      <c r="R13627" s="28"/>
    </row>
    <row r="13628" spans="2:18">
      <c r="B13628" s="28"/>
      <c r="C13628" s="28"/>
      <c r="D13628" s="28"/>
      <c r="E13628" s="28"/>
      <c r="F13628" s="28"/>
      <c r="G13628" s="28"/>
      <c r="H13628" s="28"/>
      <c r="I13628" s="28"/>
      <c r="J13628" s="28"/>
      <c r="K13628" s="28"/>
      <c r="L13628" s="28"/>
      <c r="M13628" s="28"/>
      <c r="N13628" s="28"/>
      <c r="O13628" s="28"/>
      <c r="P13628" s="28"/>
      <c r="Q13628" s="28"/>
      <c r="R13628" s="28"/>
    </row>
    <row r="13629" spans="2:18">
      <c r="B13629" s="28"/>
      <c r="C13629" s="28"/>
      <c r="D13629" s="28"/>
      <c r="E13629" s="28"/>
      <c r="F13629" s="28"/>
      <c r="G13629" s="28"/>
      <c r="H13629" s="28"/>
      <c r="I13629" s="28"/>
      <c r="J13629" s="28"/>
      <c r="K13629" s="28"/>
      <c r="L13629" s="28"/>
      <c r="M13629" s="28"/>
      <c r="N13629" s="28"/>
      <c r="O13629" s="28"/>
      <c r="P13629" s="28"/>
      <c r="Q13629" s="28"/>
      <c r="R13629" s="28"/>
    </row>
    <row r="13630" spans="2:18">
      <c r="B13630" s="28"/>
      <c r="C13630" s="28"/>
      <c r="D13630" s="28"/>
      <c r="E13630" s="28"/>
      <c r="F13630" s="28"/>
      <c r="G13630" s="28"/>
      <c r="H13630" s="28"/>
      <c r="I13630" s="28"/>
      <c r="J13630" s="28"/>
      <c r="K13630" s="28"/>
      <c r="L13630" s="28"/>
      <c r="M13630" s="28"/>
      <c r="N13630" s="28"/>
      <c r="O13630" s="28"/>
      <c r="P13630" s="28"/>
      <c r="Q13630" s="28"/>
      <c r="R13630" s="28"/>
    </row>
    <row r="13631" spans="2:18">
      <c r="B13631" s="28"/>
      <c r="C13631" s="28"/>
      <c r="D13631" s="28"/>
      <c r="E13631" s="28"/>
      <c r="F13631" s="28"/>
      <c r="G13631" s="28"/>
      <c r="H13631" s="28"/>
      <c r="I13631" s="28"/>
      <c r="J13631" s="28"/>
      <c r="K13631" s="28"/>
      <c r="L13631" s="28"/>
      <c r="M13631" s="28"/>
      <c r="N13631" s="28"/>
      <c r="O13631" s="28"/>
      <c r="P13631" s="28"/>
      <c r="Q13631" s="28"/>
      <c r="R13631" s="28"/>
    </row>
    <row r="13632" spans="2:18">
      <c r="B13632" s="28"/>
      <c r="C13632" s="28"/>
      <c r="D13632" s="28"/>
      <c r="E13632" s="28"/>
      <c r="F13632" s="28"/>
      <c r="G13632" s="28"/>
      <c r="H13632" s="28"/>
      <c r="I13632" s="28"/>
      <c r="J13632" s="28"/>
      <c r="K13632" s="28"/>
      <c r="L13632" s="28"/>
      <c r="M13632" s="28"/>
      <c r="N13632" s="28"/>
      <c r="O13632" s="28"/>
      <c r="P13632" s="28"/>
      <c r="Q13632" s="28"/>
      <c r="R13632" s="28"/>
    </row>
    <row r="13633" spans="2:18">
      <c r="B13633" s="28"/>
      <c r="C13633" s="28"/>
      <c r="D13633" s="28"/>
      <c r="E13633" s="28"/>
      <c r="F13633" s="28"/>
      <c r="G13633" s="28"/>
      <c r="H13633" s="28"/>
      <c r="I13633" s="28"/>
      <c r="J13633" s="28"/>
      <c r="K13633" s="28"/>
      <c r="L13633" s="28"/>
      <c r="M13633" s="28"/>
      <c r="N13633" s="28"/>
      <c r="O13633" s="28"/>
      <c r="P13633" s="28"/>
      <c r="Q13633" s="28"/>
      <c r="R13633" s="28"/>
    </row>
    <row r="13634" spans="2:18">
      <c r="B13634" s="28"/>
      <c r="C13634" s="28"/>
      <c r="D13634" s="28"/>
      <c r="E13634" s="28"/>
      <c r="F13634" s="28"/>
      <c r="G13634" s="28"/>
      <c r="H13634" s="28"/>
      <c r="I13634" s="28"/>
      <c r="J13634" s="28"/>
      <c r="K13634" s="28"/>
      <c r="L13634" s="28"/>
      <c r="M13634" s="28"/>
      <c r="N13634" s="28"/>
      <c r="O13634" s="28"/>
      <c r="P13634" s="28"/>
      <c r="Q13634" s="28"/>
      <c r="R13634" s="28"/>
    </row>
    <row r="13635" spans="2:18">
      <c r="B13635" s="28"/>
      <c r="C13635" s="28"/>
      <c r="D13635" s="28"/>
      <c r="E13635" s="28"/>
      <c r="F13635" s="28"/>
      <c r="G13635" s="28"/>
      <c r="H13635" s="28"/>
      <c r="I13635" s="28"/>
      <c r="J13635" s="28"/>
      <c r="K13635" s="28"/>
      <c r="L13635" s="28"/>
      <c r="M13635" s="28"/>
      <c r="N13635" s="28"/>
      <c r="O13635" s="28"/>
      <c r="P13635" s="28"/>
      <c r="Q13635" s="28"/>
      <c r="R13635" s="28"/>
    </row>
    <row r="13636" spans="2:18">
      <c r="B13636" s="28"/>
      <c r="C13636" s="28"/>
      <c r="D13636" s="28"/>
      <c r="E13636" s="28"/>
      <c r="F13636" s="28"/>
      <c r="G13636" s="28"/>
      <c r="H13636" s="28"/>
      <c r="I13636" s="28"/>
      <c r="J13636" s="28"/>
      <c r="K13636" s="28"/>
      <c r="L13636" s="28"/>
      <c r="M13636" s="28"/>
      <c r="N13636" s="28"/>
      <c r="O13636" s="28"/>
      <c r="P13636" s="28"/>
      <c r="Q13636" s="28"/>
      <c r="R13636" s="28"/>
    </row>
    <row r="13637" spans="2:18">
      <c r="B13637" s="28"/>
      <c r="C13637" s="28"/>
      <c r="D13637" s="28"/>
      <c r="E13637" s="28"/>
      <c r="F13637" s="28"/>
      <c r="G13637" s="28"/>
      <c r="H13637" s="28"/>
      <c r="I13637" s="28"/>
      <c r="J13637" s="28"/>
      <c r="K13637" s="28"/>
      <c r="L13637" s="28"/>
      <c r="M13637" s="28"/>
      <c r="N13637" s="28"/>
      <c r="O13637" s="28"/>
      <c r="P13637" s="28"/>
      <c r="Q13637" s="28"/>
      <c r="R13637" s="28"/>
    </row>
    <row r="13638" spans="2:18">
      <c r="B13638" s="28"/>
      <c r="C13638" s="28"/>
      <c r="D13638" s="28"/>
      <c r="E13638" s="28"/>
      <c r="F13638" s="28"/>
      <c r="G13638" s="28"/>
      <c r="H13638" s="28"/>
      <c r="I13638" s="28"/>
      <c r="J13638" s="28"/>
      <c r="K13638" s="28"/>
      <c r="L13638" s="28"/>
      <c r="M13638" s="28"/>
      <c r="N13638" s="28"/>
      <c r="O13638" s="28"/>
      <c r="P13638" s="28"/>
      <c r="Q13638" s="28"/>
      <c r="R13638" s="28"/>
    </row>
    <row r="13639" spans="2:18">
      <c r="B13639" s="28"/>
      <c r="C13639" s="28"/>
      <c r="D13639" s="28"/>
      <c r="E13639" s="28"/>
      <c r="F13639" s="28"/>
      <c r="G13639" s="28"/>
      <c r="H13639" s="28"/>
      <c r="I13639" s="28"/>
      <c r="J13639" s="28"/>
      <c r="K13639" s="28"/>
      <c r="L13639" s="28"/>
      <c r="M13639" s="28"/>
      <c r="N13639" s="28"/>
      <c r="O13639" s="28"/>
      <c r="P13639" s="28"/>
      <c r="Q13639" s="28"/>
      <c r="R13639" s="28"/>
    </row>
    <row r="13640" spans="2:18">
      <c r="B13640" s="28"/>
      <c r="C13640" s="28"/>
      <c r="D13640" s="28"/>
      <c r="E13640" s="28"/>
      <c r="F13640" s="28"/>
      <c r="G13640" s="28"/>
      <c r="H13640" s="28"/>
      <c r="I13640" s="28"/>
      <c r="J13640" s="28"/>
      <c r="K13640" s="28"/>
      <c r="L13640" s="28"/>
      <c r="M13640" s="28"/>
      <c r="N13640" s="28"/>
      <c r="O13640" s="28"/>
      <c r="P13640" s="28"/>
      <c r="Q13640" s="28"/>
      <c r="R13640" s="28"/>
    </row>
    <row r="13641" spans="2:18">
      <c r="B13641" s="28"/>
      <c r="C13641" s="28"/>
      <c r="D13641" s="28"/>
      <c r="E13641" s="28"/>
      <c r="F13641" s="28"/>
      <c r="G13641" s="28"/>
      <c r="H13641" s="28"/>
      <c r="I13641" s="28"/>
      <c r="J13641" s="28"/>
      <c r="K13641" s="28"/>
      <c r="L13641" s="28"/>
      <c r="M13641" s="28"/>
      <c r="N13641" s="28"/>
      <c r="O13641" s="28"/>
      <c r="P13641" s="28"/>
      <c r="Q13641" s="28"/>
      <c r="R13641" s="28"/>
    </row>
    <row r="13642" spans="2:18">
      <c r="B13642" s="28"/>
      <c r="C13642" s="28"/>
      <c r="D13642" s="28"/>
      <c r="E13642" s="28"/>
      <c r="F13642" s="28"/>
      <c r="G13642" s="28"/>
      <c r="H13642" s="28"/>
      <c r="I13642" s="28"/>
      <c r="J13642" s="28"/>
      <c r="K13642" s="28"/>
      <c r="L13642" s="28"/>
      <c r="M13642" s="28"/>
      <c r="N13642" s="28"/>
      <c r="O13642" s="28"/>
      <c r="P13642" s="28"/>
      <c r="Q13642" s="28"/>
      <c r="R13642" s="28"/>
    </row>
    <row r="13643" spans="2:18">
      <c r="B13643" s="28"/>
      <c r="C13643" s="28"/>
      <c r="D13643" s="28"/>
      <c r="E13643" s="28"/>
      <c r="F13643" s="28"/>
      <c r="G13643" s="28"/>
      <c r="H13643" s="28"/>
      <c r="I13643" s="28"/>
      <c r="J13643" s="28"/>
      <c r="K13643" s="28"/>
      <c r="L13643" s="28"/>
      <c r="M13643" s="28"/>
      <c r="N13643" s="28"/>
      <c r="O13643" s="28"/>
      <c r="P13643" s="28"/>
      <c r="Q13643" s="28"/>
      <c r="R13643" s="28"/>
    </row>
    <row r="13644" spans="2:18">
      <c r="B13644" s="28"/>
      <c r="C13644" s="28"/>
      <c r="D13644" s="28"/>
      <c r="E13644" s="28"/>
      <c r="F13644" s="28"/>
      <c r="G13644" s="28"/>
      <c r="H13644" s="28"/>
      <c r="I13644" s="28"/>
      <c r="J13644" s="28"/>
      <c r="K13644" s="28"/>
      <c r="L13644" s="28"/>
      <c r="M13644" s="28"/>
      <c r="N13644" s="28"/>
      <c r="O13644" s="28"/>
      <c r="P13644" s="28"/>
      <c r="Q13644" s="28"/>
      <c r="R13644" s="28"/>
    </row>
    <row r="13645" spans="2:18">
      <c r="B13645" s="28"/>
      <c r="C13645" s="28"/>
      <c r="D13645" s="28"/>
      <c r="E13645" s="28"/>
      <c r="F13645" s="28"/>
      <c r="G13645" s="28"/>
      <c r="H13645" s="28"/>
      <c r="I13645" s="28"/>
      <c r="J13645" s="28"/>
      <c r="K13645" s="28"/>
      <c r="L13645" s="28"/>
      <c r="M13645" s="28"/>
      <c r="N13645" s="28"/>
      <c r="O13645" s="28"/>
      <c r="P13645" s="28"/>
      <c r="Q13645" s="28"/>
      <c r="R13645" s="28"/>
    </row>
    <row r="13646" spans="2:18">
      <c r="B13646" s="28"/>
      <c r="C13646" s="28"/>
      <c r="D13646" s="28"/>
      <c r="E13646" s="28"/>
      <c r="F13646" s="28"/>
      <c r="G13646" s="28"/>
      <c r="H13646" s="28"/>
      <c r="I13646" s="28"/>
      <c r="J13646" s="28"/>
      <c r="K13646" s="28"/>
      <c r="L13646" s="28"/>
      <c r="M13646" s="28"/>
      <c r="N13646" s="28"/>
      <c r="O13646" s="28"/>
      <c r="P13646" s="28"/>
      <c r="Q13646" s="28"/>
      <c r="R13646" s="28"/>
    </row>
    <row r="13647" spans="2:18">
      <c r="B13647" s="28"/>
      <c r="C13647" s="28"/>
      <c r="D13647" s="28"/>
      <c r="E13647" s="28"/>
      <c r="F13647" s="28"/>
      <c r="G13647" s="28"/>
      <c r="H13647" s="28"/>
      <c r="I13647" s="28"/>
      <c r="J13647" s="28"/>
      <c r="K13647" s="28"/>
      <c r="L13647" s="28"/>
      <c r="M13647" s="28"/>
      <c r="N13647" s="28"/>
      <c r="O13647" s="28"/>
      <c r="P13647" s="28"/>
      <c r="Q13647" s="28"/>
      <c r="R13647" s="28"/>
    </row>
    <row r="13648" spans="2:18">
      <c r="B13648" s="28"/>
      <c r="C13648" s="28"/>
      <c r="D13648" s="28"/>
      <c r="E13648" s="28"/>
      <c r="F13648" s="28"/>
      <c r="G13648" s="28"/>
      <c r="H13648" s="28"/>
      <c r="I13648" s="28"/>
      <c r="J13648" s="28"/>
      <c r="K13648" s="28"/>
      <c r="L13648" s="28"/>
      <c r="M13648" s="28"/>
      <c r="N13648" s="28"/>
      <c r="O13648" s="28"/>
      <c r="P13648" s="28"/>
      <c r="Q13648" s="28"/>
      <c r="R13648" s="28"/>
    </row>
    <row r="13649" spans="2:18">
      <c r="B13649" s="28"/>
      <c r="C13649" s="28"/>
      <c r="D13649" s="28"/>
      <c r="E13649" s="28"/>
      <c r="F13649" s="28"/>
      <c r="G13649" s="28"/>
      <c r="H13649" s="28"/>
      <c r="I13649" s="28"/>
      <c r="J13649" s="28"/>
      <c r="K13649" s="28"/>
      <c r="L13649" s="28"/>
      <c r="M13649" s="28"/>
      <c r="N13649" s="28"/>
      <c r="O13649" s="28"/>
      <c r="P13649" s="28"/>
      <c r="Q13649" s="28"/>
      <c r="R13649" s="28"/>
    </row>
    <row r="13650" spans="2:18">
      <c r="B13650" s="28"/>
      <c r="C13650" s="28"/>
      <c r="D13650" s="28"/>
      <c r="E13650" s="28"/>
      <c r="F13650" s="28"/>
      <c r="G13650" s="28"/>
      <c r="H13650" s="28"/>
      <c r="I13650" s="28"/>
      <c r="J13650" s="28"/>
      <c r="K13650" s="28"/>
      <c r="L13650" s="28"/>
      <c r="M13650" s="28"/>
      <c r="N13650" s="28"/>
      <c r="O13650" s="28"/>
      <c r="P13650" s="28"/>
      <c r="Q13650" s="28"/>
      <c r="R13650" s="28"/>
    </row>
    <row r="13651" spans="2:18">
      <c r="B13651" s="28"/>
      <c r="C13651" s="28"/>
      <c r="D13651" s="28"/>
      <c r="E13651" s="28"/>
      <c r="F13651" s="28"/>
      <c r="G13651" s="28"/>
      <c r="H13651" s="28"/>
      <c r="I13651" s="28"/>
      <c r="J13651" s="28"/>
      <c r="K13651" s="28"/>
      <c r="L13651" s="28"/>
      <c r="M13651" s="28"/>
      <c r="N13651" s="28"/>
      <c r="O13651" s="28"/>
      <c r="P13651" s="28"/>
      <c r="Q13651" s="28"/>
      <c r="R13651" s="28"/>
    </row>
    <row r="13652" spans="2:18">
      <c r="B13652" s="28"/>
      <c r="C13652" s="28"/>
      <c r="D13652" s="28"/>
      <c r="E13652" s="28"/>
      <c r="F13652" s="28"/>
      <c r="G13652" s="28"/>
      <c r="H13652" s="28"/>
      <c r="I13652" s="28"/>
      <c r="J13652" s="28"/>
      <c r="K13652" s="28"/>
      <c r="L13652" s="28"/>
      <c r="M13652" s="28"/>
      <c r="N13652" s="28"/>
      <c r="O13652" s="28"/>
      <c r="P13652" s="28"/>
      <c r="Q13652" s="28"/>
      <c r="R13652" s="28"/>
    </row>
    <row r="13653" spans="2:18">
      <c r="B13653" s="28"/>
      <c r="C13653" s="28"/>
      <c r="D13653" s="28"/>
      <c r="E13653" s="28"/>
      <c r="F13653" s="28"/>
      <c r="G13653" s="28"/>
      <c r="H13653" s="28"/>
      <c r="I13653" s="28"/>
      <c r="J13653" s="28"/>
      <c r="K13653" s="28"/>
      <c r="L13653" s="28"/>
      <c r="M13653" s="28"/>
      <c r="N13653" s="28"/>
      <c r="O13653" s="28"/>
      <c r="P13653" s="28"/>
      <c r="Q13653" s="28"/>
      <c r="R13653" s="28"/>
    </row>
    <row r="13654" spans="2:18">
      <c r="B13654" s="28"/>
      <c r="C13654" s="28"/>
      <c r="D13654" s="28"/>
      <c r="E13654" s="28"/>
      <c r="F13654" s="28"/>
      <c r="G13654" s="28"/>
      <c r="H13654" s="28"/>
      <c r="I13654" s="28"/>
      <c r="J13654" s="28"/>
      <c r="K13654" s="28"/>
      <c r="L13654" s="28"/>
      <c r="M13654" s="28"/>
      <c r="N13654" s="28"/>
      <c r="O13654" s="28"/>
      <c r="P13654" s="28"/>
      <c r="Q13654" s="28"/>
      <c r="R13654" s="28"/>
    </row>
    <row r="13655" spans="2:18">
      <c r="B13655" s="28"/>
      <c r="C13655" s="28"/>
      <c r="D13655" s="28"/>
      <c r="E13655" s="28"/>
      <c r="F13655" s="28"/>
      <c r="G13655" s="28"/>
      <c r="H13655" s="28"/>
      <c r="I13655" s="28"/>
      <c r="J13655" s="28"/>
      <c r="K13655" s="28"/>
      <c r="L13655" s="28"/>
      <c r="M13655" s="28"/>
      <c r="N13655" s="28"/>
      <c r="O13655" s="28"/>
      <c r="P13655" s="28"/>
      <c r="Q13655" s="28"/>
      <c r="R13655" s="28"/>
    </row>
    <row r="13656" spans="2:18">
      <c r="B13656" s="28"/>
      <c r="C13656" s="28"/>
      <c r="D13656" s="28"/>
      <c r="E13656" s="28"/>
      <c r="F13656" s="28"/>
      <c r="G13656" s="28"/>
      <c r="H13656" s="28"/>
      <c r="I13656" s="28"/>
      <c r="J13656" s="28"/>
      <c r="K13656" s="28"/>
      <c r="L13656" s="28"/>
      <c r="M13656" s="28"/>
      <c r="N13656" s="28"/>
      <c r="O13656" s="28"/>
      <c r="P13656" s="28"/>
      <c r="Q13656" s="28"/>
      <c r="R13656" s="28"/>
    </row>
    <row r="13657" spans="2:18">
      <c r="B13657" s="28"/>
      <c r="C13657" s="28"/>
      <c r="D13657" s="28"/>
      <c r="E13657" s="28"/>
      <c r="F13657" s="28"/>
      <c r="G13657" s="28"/>
      <c r="H13657" s="28"/>
      <c r="I13657" s="28"/>
      <c r="J13657" s="28"/>
      <c r="K13657" s="28"/>
      <c r="L13657" s="28"/>
      <c r="M13657" s="28"/>
      <c r="N13657" s="28"/>
      <c r="O13657" s="28"/>
      <c r="P13657" s="28"/>
      <c r="Q13657" s="28"/>
      <c r="R13657" s="28"/>
    </row>
    <row r="13658" spans="2:18">
      <c r="B13658" s="28"/>
      <c r="C13658" s="28"/>
      <c r="D13658" s="28"/>
      <c r="E13658" s="28"/>
      <c r="F13658" s="28"/>
      <c r="G13658" s="28"/>
      <c r="H13658" s="28"/>
      <c r="I13658" s="28"/>
      <c r="J13658" s="28"/>
      <c r="K13658" s="28"/>
      <c r="L13658" s="28"/>
      <c r="M13658" s="28"/>
      <c r="N13658" s="28"/>
      <c r="O13658" s="28"/>
      <c r="P13658" s="28"/>
      <c r="Q13658" s="28"/>
      <c r="R13658" s="28"/>
    </row>
    <row r="13659" spans="2:18">
      <c r="B13659" s="28"/>
      <c r="C13659" s="28"/>
      <c r="D13659" s="28"/>
      <c r="E13659" s="28"/>
      <c r="F13659" s="28"/>
      <c r="G13659" s="28"/>
      <c r="H13659" s="28"/>
      <c r="I13659" s="28"/>
      <c r="J13659" s="28"/>
      <c r="K13659" s="28"/>
      <c r="L13659" s="28"/>
      <c r="M13659" s="28"/>
      <c r="N13659" s="28"/>
      <c r="O13659" s="28"/>
      <c r="P13659" s="28"/>
      <c r="Q13659" s="28"/>
      <c r="R13659" s="28"/>
    </row>
    <row r="13660" spans="2:18">
      <c r="B13660" s="28"/>
      <c r="C13660" s="28"/>
      <c r="D13660" s="28"/>
      <c r="E13660" s="28"/>
      <c r="F13660" s="28"/>
      <c r="G13660" s="28"/>
      <c r="H13660" s="28"/>
      <c r="I13660" s="28"/>
      <c r="J13660" s="28"/>
      <c r="K13660" s="28"/>
      <c r="L13660" s="28"/>
      <c r="M13660" s="28"/>
      <c r="N13660" s="28"/>
      <c r="O13660" s="28"/>
      <c r="P13660" s="28"/>
      <c r="Q13660" s="28"/>
      <c r="R13660" s="28"/>
    </row>
    <row r="13661" spans="2:18">
      <c r="B13661" s="28"/>
      <c r="C13661" s="28"/>
      <c r="D13661" s="28"/>
      <c r="E13661" s="28"/>
      <c r="F13661" s="28"/>
      <c r="G13661" s="28"/>
      <c r="H13661" s="28"/>
      <c r="I13661" s="28"/>
      <c r="J13661" s="28"/>
      <c r="K13661" s="28"/>
      <c r="L13661" s="28"/>
      <c r="M13661" s="28"/>
      <c r="N13661" s="28"/>
      <c r="O13661" s="28"/>
      <c r="P13661" s="28"/>
      <c r="Q13661" s="28"/>
      <c r="R13661" s="28"/>
    </row>
    <row r="13662" spans="2:18">
      <c r="B13662" s="28"/>
      <c r="C13662" s="28"/>
      <c r="D13662" s="28"/>
      <c r="E13662" s="28"/>
      <c r="F13662" s="28"/>
      <c r="G13662" s="28"/>
      <c r="H13662" s="28"/>
      <c r="I13662" s="28"/>
      <c r="J13662" s="28"/>
      <c r="K13662" s="28"/>
      <c r="L13662" s="28"/>
      <c r="M13662" s="28"/>
      <c r="N13662" s="28"/>
      <c r="O13662" s="28"/>
      <c r="P13662" s="28"/>
      <c r="Q13662" s="28"/>
      <c r="R13662" s="28"/>
    </row>
    <row r="13663" spans="2:18">
      <c r="B13663" s="28"/>
      <c r="C13663" s="28"/>
      <c r="D13663" s="28"/>
      <c r="E13663" s="28"/>
      <c r="F13663" s="28"/>
      <c r="G13663" s="28"/>
      <c r="H13663" s="28"/>
      <c r="I13663" s="28"/>
      <c r="J13663" s="28"/>
      <c r="K13663" s="28"/>
      <c r="L13663" s="28"/>
      <c r="M13663" s="28"/>
      <c r="N13663" s="28"/>
      <c r="O13663" s="28"/>
      <c r="P13663" s="28"/>
      <c r="Q13663" s="28"/>
      <c r="R13663" s="28"/>
    </row>
    <row r="13664" spans="2:18">
      <c r="B13664" s="28"/>
      <c r="C13664" s="28"/>
      <c r="D13664" s="28"/>
      <c r="E13664" s="28"/>
      <c r="F13664" s="28"/>
      <c r="G13664" s="28"/>
      <c r="H13664" s="28"/>
      <c r="I13664" s="28"/>
      <c r="J13664" s="28"/>
      <c r="K13664" s="28"/>
      <c r="L13664" s="28"/>
      <c r="M13664" s="28"/>
      <c r="N13664" s="28"/>
      <c r="O13664" s="28"/>
      <c r="P13664" s="28"/>
      <c r="Q13664" s="28"/>
      <c r="R13664" s="28"/>
    </row>
    <row r="13665" spans="2:18">
      <c r="B13665" s="28"/>
      <c r="C13665" s="28"/>
      <c r="D13665" s="28"/>
      <c r="E13665" s="28"/>
      <c r="F13665" s="28"/>
      <c r="G13665" s="28"/>
      <c r="H13665" s="28"/>
      <c r="I13665" s="28"/>
      <c r="J13665" s="28"/>
      <c r="K13665" s="28"/>
      <c r="L13665" s="28"/>
      <c r="M13665" s="28"/>
      <c r="N13665" s="28"/>
      <c r="O13665" s="28"/>
      <c r="P13665" s="28"/>
      <c r="Q13665" s="28"/>
      <c r="R13665" s="28"/>
    </row>
    <row r="13666" spans="2:18">
      <c r="B13666" s="28"/>
      <c r="C13666" s="28"/>
      <c r="D13666" s="28"/>
      <c r="E13666" s="28"/>
      <c r="F13666" s="28"/>
      <c r="G13666" s="28"/>
      <c r="H13666" s="28"/>
      <c r="I13666" s="28"/>
      <c r="J13666" s="28"/>
      <c r="K13666" s="28"/>
      <c r="L13666" s="28"/>
      <c r="M13666" s="28"/>
      <c r="N13666" s="28"/>
      <c r="O13666" s="28"/>
      <c r="P13666" s="28"/>
      <c r="Q13666" s="28"/>
      <c r="R13666" s="28"/>
    </row>
    <row r="13667" spans="2:18">
      <c r="B13667" s="28"/>
      <c r="C13667" s="28"/>
      <c r="D13667" s="28"/>
      <c r="E13667" s="28"/>
      <c r="F13667" s="28"/>
      <c r="G13667" s="28"/>
      <c r="H13667" s="28"/>
      <c r="I13667" s="28"/>
      <c r="J13667" s="28"/>
      <c r="K13667" s="28"/>
      <c r="L13667" s="28"/>
      <c r="M13667" s="28"/>
      <c r="N13667" s="28"/>
      <c r="O13667" s="28"/>
      <c r="P13667" s="28"/>
      <c r="Q13667" s="28"/>
      <c r="R13667" s="28"/>
    </row>
    <row r="13668" spans="2:18">
      <c r="B13668" s="28"/>
      <c r="C13668" s="28"/>
      <c r="D13668" s="28"/>
      <c r="E13668" s="28"/>
      <c r="F13668" s="28"/>
      <c r="G13668" s="28"/>
      <c r="H13668" s="28"/>
      <c r="I13668" s="28"/>
      <c r="J13668" s="28"/>
      <c r="K13668" s="28"/>
      <c r="L13668" s="28"/>
      <c r="M13668" s="28"/>
      <c r="N13668" s="28"/>
      <c r="O13668" s="28"/>
      <c r="P13668" s="28"/>
      <c r="Q13668" s="28"/>
      <c r="R13668" s="28"/>
    </row>
    <row r="13669" spans="2:18">
      <c r="B13669" s="28"/>
      <c r="C13669" s="28"/>
      <c r="D13669" s="28"/>
      <c r="E13669" s="28"/>
      <c r="F13669" s="28"/>
      <c r="G13669" s="28"/>
      <c r="H13669" s="28"/>
      <c r="I13669" s="28"/>
      <c r="J13669" s="28"/>
      <c r="K13669" s="28"/>
      <c r="L13669" s="28"/>
      <c r="M13669" s="28"/>
      <c r="N13669" s="28"/>
      <c r="O13669" s="28"/>
      <c r="P13669" s="28"/>
      <c r="Q13669" s="28"/>
      <c r="R13669" s="28"/>
    </row>
    <row r="13670" spans="2:18">
      <c r="B13670" s="28"/>
      <c r="C13670" s="28"/>
      <c r="D13670" s="28"/>
      <c r="E13670" s="28"/>
      <c r="F13670" s="28"/>
      <c r="G13670" s="28"/>
      <c r="H13670" s="28"/>
      <c r="I13670" s="28"/>
      <c r="J13670" s="28"/>
      <c r="K13670" s="28"/>
      <c r="L13670" s="28"/>
      <c r="M13670" s="28"/>
      <c r="N13670" s="28"/>
      <c r="O13670" s="28"/>
      <c r="P13670" s="28"/>
      <c r="Q13670" s="28"/>
      <c r="R13670" s="28"/>
    </row>
    <row r="13671" spans="2:18">
      <c r="B13671" s="28"/>
      <c r="C13671" s="28"/>
      <c r="D13671" s="28"/>
      <c r="E13671" s="28"/>
      <c r="F13671" s="28"/>
      <c r="G13671" s="28"/>
      <c r="H13671" s="28"/>
      <c r="I13671" s="28"/>
      <c r="J13671" s="28"/>
      <c r="K13671" s="28"/>
      <c r="L13671" s="28"/>
      <c r="M13671" s="28"/>
      <c r="N13671" s="28"/>
      <c r="O13671" s="28"/>
      <c r="P13671" s="28"/>
      <c r="Q13671" s="28"/>
      <c r="R13671" s="28"/>
    </row>
    <row r="13672" spans="2:18">
      <c r="B13672" s="28"/>
      <c r="C13672" s="28"/>
      <c r="D13672" s="28"/>
      <c r="E13672" s="28"/>
      <c r="F13672" s="28"/>
      <c r="G13672" s="28"/>
      <c r="H13672" s="28"/>
      <c r="I13672" s="28"/>
      <c r="J13672" s="28"/>
      <c r="K13672" s="28"/>
      <c r="L13672" s="28"/>
      <c r="M13672" s="28"/>
      <c r="N13672" s="28"/>
      <c r="O13672" s="28"/>
      <c r="P13672" s="28"/>
      <c r="Q13672" s="28"/>
      <c r="R13672" s="28"/>
    </row>
    <row r="13673" spans="2:18">
      <c r="B13673" s="28"/>
      <c r="C13673" s="28"/>
      <c r="D13673" s="28"/>
      <c r="E13673" s="28"/>
      <c r="F13673" s="28"/>
      <c r="G13673" s="28"/>
      <c r="H13673" s="28"/>
      <c r="I13673" s="28"/>
      <c r="J13673" s="28"/>
      <c r="K13673" s="28"/>
      <c r="L13673" s="28"/>
      <c r="M13673" s="28"/>
      <c r="N13673" s="28"/>
      <c r="O13673" s="28"/>
      <c r="P13673" s="28"/>
      <c r="Q13673" s="28"/>
      <c r="R13673" s="28"/>
    </row>
    <row r="13674" spans="2:18">
      <c r="B13674" s="28"/>
      <c r="C13674" s="28"/>
      <c r="D13674" s="28"/>
      <c r="E13674" s="28"/>
      <c r="F13674" s="28"/>
      <c r="G13674" s="28"/>
      <c r="H13674" s="28"/>
      <c r="I13674" s="28"/>
      <c r="J13674" s="28"/>
      <c r="K13674" s="28"/>
      <c r="L13674" s="28"/>
      <c r="M13674" s="28"/>
      <c r="N13674" s="28"/>
      <c r="O13674" s="28"/>
      <c r="P13674" s="28"/>
      <c r="Q13674" s="28"/>
      <c r="R13674" s="28"/>
    </row>
    <row r="13675" spans="2:18">
      <c r="B13675" s="28"/>
      <c r="C13675" s="28"/>
      <c r="D13675" s="28"/>
      <c r="E13675" s="28"/>
      <c r="F13675" s="28"/>
      <c r="G13675" s="28"/>
      <c r="H13675" s="28"/>
      <c r="I13675" s="28"/>
      <c r="J13675" s="28"/>
      <c r="K13675" s="28"/>
      <c r="L13675" s="28"/>
      <c r="M13675" s="28"/>
      <c r="N13675" s="28"/>
      <c r="O13675" s="28"/>
      <c r="P13675" s="28"/>
      <c r="Q13675" s="28"/>
      <c r="R13675" s="28"/>
    </row>
    <row r="13676" spans="2:18">
      <c r="B13676" s="28"/>
      <c r="C13676" s="28"/>
      <c r="D13676" s="28"/>
      <c r="E13676" s="28"/>
      <c r="F13676" s="28"/>
      <c r="G13676" s="28"/>
      <c r="H13676" s="28"/>
      <c r="I13676" s="28"/>
      <c r="J13676" s="28"/>
      <c r="K13676" s="28"/>
      <c r="L13676" s="28"/>
      <c r="M13676" s="28"/>
      <c r="N13676" s="28"/>
      <c r="O13676" s="28"/>
      <c r="P13676" s="28"/>
      <c r="Q13676" s="28"/>
      <c r="R13676" s="28"/>
    </row>
    <row r="13677" spans="2:18">
      <c r="B13677" s="28"/>
      <c r="C13677" s="28"/>
      <c r="D13677" s="28"/>
      <c r="E13677" s="28"/>
      <c r="F13677" s="28"/>
      <c r="G13677" s="28"/>
      <c r="H13677" s="28"/>
      <c r="I13677" s="28"/>
      <c r="J13677" s="28"/>
      <c r="K13677" s="28"/>
      <c r="L13677" s="28"/>
      <c r="M13677" s="28"/>
      <c r="N13677" s="28"/>
      <c r="O13677" s="28"/>
      <c r="P13677" s="28"/>
      <c r="Q13677" s="28"/>
      <c r="R13677" s="28"/>
    </row>
    <row r="13678" spans="2:18">
      <c r="B13678" s="28"/>
      <c r="C13678" s="28"/>
      <c r="D13678" s="28"/>
      <c r="E13678" s="28"/>
      <c r="F13678" s="28"/>
      <c r="G13678" s="28"/>
      <c r="H13678" s="28"/>
      <c r="I13678" s="28"/>
      <c r="J13678" s="28"/>
      <c r="K13678" s="28"/>
      <c r="L13678" s="28"/>
      <c r="M13678" s="28"/>
      <c r="N13678" s="28"/>
      <c r="O13678" s="28"/>
      <c r="P13678" s="28"/>
      <c r="Q13678" s="28"/>
      <c r="R13678" s="28"/>
    </row>
    <row r="13679" spans="2:18">
      <c r="B13679" s="28"/>
      <c r="C13679" s="28"/>
      <c r="D13679" s="28"/>
      <c r="E13679" s="28"/>
      <c r="F13679" s="28"/>
      <c r="G13679" s="28"/>
      <c r="H13679" s="28"/>
      <c r="I13679" s="28"/>
      <c r="J13679" s="28"/>
      <c r="K13679" s="28"/>
      <c r="L13679" s="28"/>
      <c r="M13679" s="28"/>
      <c r="N13679" s="28"/>
      <c r="O13679" s="28"/>
      <c r="P13679" s="28"/>
      <c r="Q13679" s="28"/>
      <c r="R13679" s="28"/>
    </row>
    <row r="13680" spans="2:18">
      <c r="B13680" s="28"/>
      <c r="C13680" s="28"/>
      <c r="D13680" s="28"/>
      <c r="E13680" s="28"/>
      <c r="F13680" s="28"/>
      <c r="G13680" s="28"/>
      <c r="H13680" s="28"/>
      <c r="I13680" s="28"/>
      <c r="J13680" s="28"/>
      <c r="K13680" s="28"/>
      <c r="L13680" s="28"/>
      <c r="M13680" s="28"/>
      <c r="N13680" s="28"/>
      <c r="O13680" s="28"/>
      <c r="P13680" s="28"/>
      <c r="Q13680" s="28"/>
      <c r="R13680" s="28"/>
    </row>
    <row r="13681" spans="2:18">
      <c r="B13681" s="28"/>
      <c r="C13681" s="28"/>
      <c r="D13681" s="28"/>
      <c r="E13681" s="28"/>
      <c r="F13681" s="28"/>
      <c r="G13681" s="28"/>
      <c r="H13681" s="28"/>
      <c r="I13681" s="28"/>
      <c r="J13681" s="28"/>
      <c r="K13681" s="28"/>
      <c r="L13681" s="28"/>
      <c r="M13681" s="28"/>
      <c r="N13681" s="28"/>
      <c r="O13681" s="28"/>
      <c r="P13681" s="28"/>
      <c r="Q13681" s="28"/>
      <c r="R13681" s="28"/>
    </row>
    <row r="13682" spans="2:18">
      <c r="B13682" s="28"/>
      <c r="C13682" s="28"/>
      <c r="D13682" s="28"/>
      <c r="E13682" s="28"/>
      <c r="F13682" s="28"/>
      <c r="G13682" s="28"/>
      <c r="H13682" s="28"/>
      <c r="I13682" s="28"/>
      <c r="J13682" s="28"/>
      <c r="K13682" s="28"/>
      <c r="L13682" s="28"/>
      <c r="M13682" s="28"/>
      <c r="N13682" s="28"/>
      <c r="O13682" s="28"/>
      <c r="P13682" s="28"/>
      <c r="Q13682" s="28"/>
      <c r="R13682" s="28"/>
    </row>
    <row r="13683" spans="2:18">
      <c r="B13683" s="28"/>
      <c r="C13683" s="28"/>
      <c r="D13683" s="28"/>
      <c r="E13683" s="28"/>
      <c r="F13683" s="28"/>
      <c r="G13683" s="28"/>
      <c r="H13683" s="28"/>
      <c r="I13683" s="28"/>
      <c r="J13683" s="28"/>
      <c r="K13683" s="28"/>
      <c r="L13683" s="28"/>
      <c r="M13683" s="28"/>
      <c r="N13683" s="28"/>
      <c r="O13683" s="28"/>
      <c r="P13683" s="28"/>
      <c r="Q13683" s="28"/>
      <c r="R13683" s="28"/>
    </row>
    <row r="13684" spans="2:18">
      <c r="B13684" s="28"/>
      <c r="C13684" s="28"/>
      <c r="D13684" s="28"/>
      <c r="E13684" s="28"/>
      <c r="F13684" s="28"/>
      <c r="G13684" s="28"/>
      <c r="H13684" s="28"/>
      <c r="I13684" s="28"/>
      <c r="J13684" s="28"/>
      <c r="K13684" s="28"/>
      <c r="L13684" s="28"/>
      <c r="M13684" s="28"/>
      <c r="N13684" s="28"/>
      <c r="O13684" s="28"/>
      <c r="P13684" s="28"/>
      <c r="Q13684" s="28"/>
      <c r="R13684" s="28"/>
    </row>
    <row r="13685" spans="2:18">
      <c r="B13685" s="28"/>
      <c r="C13685" s="28"/>
      <c r="D13685" s="28"/>
      <c r="E13685" s="28"/>
      <c r="F13685" s="28"/>
      <c r="G13685" s="28"/>
      <c r="H13685" s="28"/>
      <c r="I13685" s="28"/>
      <c r="J13685" s="28"/>
      <c r="K13685" s="28"/>
      <c r="L13685" s="28"/>
      <c r="M13685" s="28"/>
      <c r="N13685" s="28"/>
      <c r="O13685" s="28"/>
      <c r="P13685" s="28"/>
      <c r="Q13685" s="28"/>
      <c r="R13685" s="28"/>
    </row>
    <row r="13686" spans="2:18">
      <c r="B13686" s="28"/>
      <c r="C13686" s="28"/>
      <c r="D13686" s="28"/>
      <c r="E13686" s="28"/>
      <c r="F13686" s="28"/>
      <c r="G13686" s="28"/>
      <c r="H13686" s="28"/>
      <c r="I13686" s="28"/>
      <c r="J13686" s="28"/>
      <c r="K13686" s="28"/>
      <c r="L13686" s="28"/>
      <c r="M13686" s="28"/>
      <c r="N13686" s="28"/>
      <c r="O13686" s="28"/>
      <c r="P13686" s="28"/>
      <c r="Q13686" s="28"/>
      <c r="R13686" s="28"/>
    </row>
    <row r="13687" spans="2:18">
      <c r="B13687" s="28"/>
      <c r="C13687" s="28"/>
      <c r="D13687" s="28"/>
      <c r="E13687" s="28"/>
      <c r="F13687" s="28"/>
      <c r="G13687" s="28"/>
      <c r="H13687" s="28"/>
      <c r="I13687" s="28"/>
      <c r="J13687" s="28"/>
      <c r="K13687" s="28"/>
      <c r="L13687" s="28"/>
      <c r="M13687" s="28"/>
      <c r="N13687" s="28"/>
      <c r="O13687" s="28"/>
      <c r="P13687" s="28"/>
      <c r="Q13687" s="28"/>
      <c r="R13687" s="28"/>
    </row>
    <row r="13688" spans="2:18">
      <c r="B13688" s="28"/>
      <c r="C13688" s="28"/>
      <c r="D13688" s="28"/>
      <c r="E13688" s="28"/>
      <c r="F13688" s="28"/>
      <c r="G13688" s="28"/>
      <c r="H13688" s="28"/>
      <c r="I13688" s="28"/>
      <c r="J13688" s="28"/>
      <c r="K13688" s="28"/>
      <c r="L13688" s="28"/>
      <c r="M13688" s="28"/>
      <c r="N13688" s="28"/>
      <c r="O13688" s="28"/>
      <c r="P13688" s="28"/>
      <c r="Q13688" s="28"/>
      <c r="R13688" s="28"/>
    </row>
    <row r="13689" spans="2:18">
      <c r="B13689" s="28"/>
      <c r="C13689" s="28"/>
      <c r="D13689" s="28"/>
      <c r="E13689" s="28"/>
      <c r="F13689" s="28"/>
      <c r="G13689" s="28"/>
      <c r="H13689" s="28"/>
      <c r="I13689" s="28"/>
      <c r="J13689" s="28"/>
      <c r="K13689" s="28"/>
      <c r="L13689" s="28"/>
      <c r="M13689" s="28"/>
      <c r="N13689" s="28"/>
      <c r="O13689" s="28"/>
      <c r="P13689" s="28"/>
      <c r="Q13689" s="28"/>
      <c r="R13689" s="28"/>
    </row>
    <row r="13690" spans="2:18">
      <c r="B13690" s="28"/>
      <c r="C13690" s="28"/>
      <c r="D13690" s="28"/>
      <c r="E13690" s="28"/>
      <c r="F13690" s="28"/>
      <c r="G13690" s="28"/>
      <c r="H13690" s="28"/>
      <c r="I13690" s="28"/>
      <c r="J13690" s="28"/>
      <c r="K13690" s="28"/>
      <c r="L13690" s="28"/>
      <c r="M13690" s="28"/>
      <c r="N13690" s="28"/>
      <c r="O13690" s="28"/>
      <c r="P13690" s="28"/>
      <c r="Q13690" s="28"/>
      <c r="R13690" s="28"/>
    </row>
    <row r="13691" spans="2:18">
      <c r="B13691" s="28"/>
      <c r="C13691" s="28"/>
      <c r="D13691" s="28"/>
      <c r="E13691" s="28"/>
      <c r="F13691" s="28"/>
      <c r="G13691" s="28"/>
      <c r="H13691" s="28"/>
      <c r="I13691" s="28"/>
      <c r="J13691" s="28"/>
      <c r="K13691" s="28"/>
      <c r="L13691" s="28"/>
      <c r="M13691" s="28"/>
      <c r="N13691" s="28"/>
      <c r="O13691" s="28"/>
      <c r="P13691" s="28"/>
      <c r="Q13691" s="28"/>
      <c r="R13691" s="28"/>
    </row>
    <row r="13692" spans="2:18">
      <c r="B13692" s="28"/>
      <c r="C13692" s="28"/>
      <c r="D13692" s="28"/>
      <c r="E13692" s="28"/>
      <c r="F13692" s="28"/>
      <c r="G13692" s="28"/>
      <c r="H13692" s="28"/>
      <c r="I13692" s="28"/>
      <c r="J13692" s="28"/>
      <c r="K13692" s="28"/>
      <c r="L13692" s="28"/>
      <c r="M13692" s="28"/>
      <c r="N13692" s="28"/>
      <c r="O13692" s="28"/>
      <c r="P13692" s="28"/>
      <c r="Q13692" s="28"/>
      <c r="R13692" s="28"/>
    </row>
    <row r="13693" spans="2:18">
      <c r="B13693" s="28"/>
      <c r="C13693" s="28"/>
      <c r="D13693" s="28"/>
      <c r="E13693" s="28"/>
      <c r="F13693" s="28"/>
      <c r="G13693" s="28"/>
      <c r="H13693" s="28"/>
      <c r="I13693" s="28"/>
      <c r="J13693" s="28"/>
      <c r="K13693" s="28"/>
      <c r="L13693" s="28"/>
      <c r="M13693" s="28"/>
      <c r="N13693" s="28"/>
      <c r="O13693" s="28"/>
      <c r="P13693" s="28"/>
      <c r="Q13693" s="28"/>
      <c r="R13693" s="28"/>
    </row>
    <row r="13694" spans="2:18">
      <c r="B13694" s="28"/>
      <c r="C13694" s="28"/>
      <c r="D13694" s="28"/>
      <c r="E13694" s="28"/>
      <c r="F13694" s="28"/>
      <c r="G13694" s="28"/>
      <c r="H13694" s="28"/>
      <c r="I13694" s="28"/>
      <c r="J13694" s="28"/>
      <c r="K13694" s="28"/>
      <c r="L13694" s="28"/>
      <c r="M13694" s="28"/>
      <c r="N13694" s="28"/>
      <c r="O13694" s="28"/>
      <c r="P13694" s="28"/>
      <c r="Q13694" s="28"/>
      <c r="R13694" s="28"/>
    </row>
    <row r="13695" spans="2:18">
      <c r="B13695" s="28"/>
      <c r="C13695" s="28"/>
      <c r="D13695" s="28"/>
      <c r="E13695" s="28"/>
      <c r="F13695" s="28"/>
      <c r="G13695" s="28"/>
      <c r="H13695" s="28"/>
      <c r="I13695" s="28"/>
      <c r="J13695" s="28"/>
      <c r="K13695" s="28"/>
      <c r="L13695" s="28"/>
      <c r="M13695" s="28"/>
      <c r="N13695" s="28"/>
      <c r="O13695" s="28"/>
      <c r="P13695" s="28"/>
      <c r="Q13695" s="28"/>
      <c r="R13695" s="28"/>
    </row>
    <row r="13696" spans="2:18">
      <c r="B13696" s="28"/>
      <c r="C13696" s="28"/>
      <c r="D13696" s="28"/>
      <c r="E13696" s="28"/>
      <c r="F13696" s="28"/>
      <c r="G13696" s="28"/>
      <c r="H13696" s="28"/>
      <c r="I13696" s="28"/>
      <c r="J13696" s="28"/>
      <c r="K13696" s="28"/>
      <c r="L13696" s="28"/>
      <c r="M13696" s="28"/>
      <c r="N13696" s="28"/>
      <c r="O13696" s="28"/>
      <c r="P13696" s="28"/>
      <c r="Q13696" s="28"/>
      <c r="R13696" s="28"/>
    </row>
    <row r="13697" spans="2:18">
      <c r="B13697" s="28"/>
      <c r="C13697" s="28"/>
      <c r="D13697" s="28"/>
      <c r="E13697" s="28"/>
      <c r="F13697" s="28"/>
      <c r="G13697" s="28"/>
      <c r="H13697" s="28"/>
      <c r="I13697" s="28"/>
      <c r="J13697" s="28"/>
      <c r="K13697" s="28"/>
      <c r="L13697" s="28"/>
      <c r="M13697" s="28"/>
      <c r="N13697" s="28"/>
      <c r="O13697" s="28"/>
      <c r="P13697" s="28"/>
      <c r="Q13697" s="28"/>
      <c r="R13697" s="28"/>
    </row>
    <row r="13698" spans="2:18">
      <c r="B13698" s="28"/>
      <c r="C13698" s="28"/>
      <c r="D13698" s="28"/>
      <c r="E13698" s="28"/>
      <c r="F13698" s="28"/>
      <c r="G13698" s="28"/>
      <c r="H13698" s="28"/>
      <c r="I13698" s="28"/>
      <c r="J13698" s="28"/>
      <c r="K13698" s="28"/>
      <c r="L13698" s="28"/>
      <c r="M13698" s="28"/>
      <c r="N13698" s="28"/>
      <c r="O13698" s="28"/>
      <c r="P13698" s="28"/>
      <c r="Q13698" s="28"/>
      <c r="R13698" s="28"/>
    </row>
    <row r="13699" spans="2:18">
      <c r="B13699" s="28"/>
      <c r="C13699" s="28"/>
      <c r="D13699" s="28"/>
      <c r="E13699" s="28"/>
      <c r="F13699" s="28"/>
      <c r="G13699" s="28"/>
      <c r="H13699" s="28"/>
      <c r="I13699" s="28"/>
      <c r="J13699" s="28"/>
      <c r="K13699" s="28"/>
      <c r="L13699" s="28"/>
      <c r="M13699" s="28"/>
      <c r="N13699" s="28"/>
      <c r="O13699" s="28"/>
      <c r="P13699" s="28"/>
      <c r="Q13699" s="28"/>
      <c r="R13699" s="28"/>
    </row>
    <row r="13700" spans="2:18">
      <c r="B13700" s="28"/>
      <c r="C13700" s="28"/>
      <c r="D13700" s="28"/>
      <c r="E13700" s="28"/>
      <c r="F13700" s="28"/>
      <c r="G13700" s="28"/>
      <c r="H13700" s="28"/>
      <c r="I13700" s="28"/>
      <c r="J13700" s="28"/>
      <c r="K13700" s="28"/>
      <c r="L13700" s="28"/>
      <c r="M13700" s="28"/>
      <c r="N13700" s="28"/>
      <c r="O13700" s="28"/>
      <c r="P13700" s="28"/>
      <c r="Q13700" s="28"/>
      <c r="R13700" s="28"/>
    </row>
    <row r="13701" spans="2:18">
      <c r="B13701" s="28"/>
      <c r="C13701" s="28"/>
      <c r="D13701" s="28"/>
      <c r="E13701" s="28"/>
      <c r="F13701" s="28"/>
      <c r="G13701" s="28"/>
      <c r="H13701" s="28"/>
      <c r="I13701" s="28"/>
      <c r="J13701" s="28"/>
      <c r="K13701" s="28"/>
      <c r="L13701" s="28"/>
      <c r="M13701" s="28"/>
      <c r="N13701" s="28"/>
      <c r="O13701" s="28"/>
      <c r="P13701" s="28"/>
      <c r="Q13701" s="28"/>
      <c r="R13701" s="28"/>
    </row>
    <row r="13702" spans="2:18">
      <c r="B13702" s="28"/>
      <c r="C13702" s="28"/>
      <c r="D13702" s="28"/>
      <c r="E13702" s="28"/>
      <c r="F13702" s="28"/>
      <c r="G13702" s="28"/>
      <c r="H13702" s="28"/>
      <c r="I13702" s="28"/>
      <c r="J13702" s="28"/>
      <c r="K13702" s="28"/>
      <c r="L13702" s="28"/>
      <c r="M13702" s="28"/>
      <c r="N13702" s="28"/>
      <c r="O13702" s="28"/>
      <c r="P13702" s="28"/>
      <c r="Q13702" s="28"/>
      <c r="R13702" s="28"/>
    </row>
    <row r="13703" spans="2:18">
      <c r="B13703" s="28"/>
      <c r="C13703" s="28"/>
      <c r="D13703" s="28"/>
      <c r="E13703" s="28"/>
      <c r="F13703" s="28"/>
      <c r="G13703" s="28"/>
      <c r="H13703" s="28"/>
      <c r="I13703" s="28"/>
      <c r="J13703" s="28"/>
      <c r="K13703" s="28"/>
      <c r="L13703" s="28"/>
      <c r="M13703" s="28"/>
      <c r="N13703" s="28"/>
      <c r="O13703" s="28"/>
      <c r="P13703" s="28"/>
      <c r="Q13703" s="28"/>
      <c r="R13703" s="28"/>
    </row>
    <row r="13704" spans="2:18">
      <c r="B13704" s="28"/>
      <c r="C13704" s="28"/>
      <c r="D13704" s="28"/>
      <c r="E13704" s="28"/>
      <c r="F13704" s="28"/>
      <c r="G13704" s="28"/>
      <c r="H13704" s="28"/>
      <c r="I13704" s="28"/>
      <c r="J13704" s="28"/>
      <c r="K13704" s="28"/>
      <c r="L13704" s="28"/>
      <c r="M13704" s="28"/>
      <c r="N13704" s="28"/>
      <c r="O13704" s="28"/>
      <c r="P13704" s="28"/>
      <c r="Q13704" s="28"/>
      <c r="R13704" s="28"/>
    </row>
    <row r="13705" spans="2:18">
      <c r="B13705" s="28"/>
      <c r="C13705" s="28"/>
      <c r="D13705" s="28"/>
      <c r="E13705" s="28"/>
      <c r="F13705" s="28"/>
      <c r="G13705" s="28"/>
      <c r="H13705" s="28"/>
      <c r="I13705" s="28"/>
      <c r="J13705" s="28"/>
      <c r="K13705" s="28"/>
      <c r="L13705" s="28"/>
      <c r="M13705" s="28"/>
      <c r="N13705" s="28"/>
      <c r="O13705" s="28"/>
      <c r="P13705" s="28"/>
      <c r="Q13705" s="28"/>
      <c r="R13705" s="28"/>
    </row>
    <row r="13706" spans="2:18">
      <c r="B13706" s="28"/>
      <c r="C13706" s="28"/>
      <c r="D13706" s="28"/>
      <c r="E13706" s="28"/>
      <c r="F13706" s="28"/>
      <c r="G13706" s="28"/>
      <c r="H13706" s="28"/>
      <c r="I13706" s="28"/>
      <c r="J13706" s="28"/>
      <c r="K13706" s="28"/>
      <c r="L13706" s="28"/>
      <c r="M13706" s="28"/>
      <c r="N13706" s="28"/>
      <c r="O13706" s="28"/>
      <c r="P13706" s="28"/>
      <c r="Q13706" s="28"/>
      <c r="R13706" s="28"/>
    </row>
    <row r="13707" spans="2:18">
      <c r="B13707" s="28"/>
      <c r="C13707" s="28"/>
      <c r="D13707" s="28"/>
      <c r="E13707" s="28"/>
      <c r="F13707" s="28"/>
      <c r="G13707" s="28"/>
      <c r="H13707" s="28"/>
      <c r="I13707" s="28"/>
      <c r="J13707" s="28"/>
      <c r="K13707" s="28"/>
      <c r="L13707" s="28"/>
      <c r="M13707" s="28"/>
      <c r="N13707" s="28"/>
      <c r="O13707" s="28"/>
      <c r="P13707" s="28"/>
      <c r="Q13707" s="28"/>
      <c r="R13707" s="28"/>
    </row>
    <row r="13708" spans="2:18">
      <c r="B13708" s="28"/>
      <c r="C13708" s="28"/>
      <c r="D13708" s="28"/>
      <c r="E13708" s="28"/>
      <c r="F13708" s="28"/>
      <c r="G13708" s="28"/>
      <c r="H13708" s="28"/>
      <c r="I13708" s="28"/>
      <c r="J13708" s="28"/>
      <c r="K13708" s="28"/>
      <c r="L13708" s="28"/>
      <c r="M13708" s="28"/>
      <c r="N13708" s="28"/>
      <c r="O13708" s="28"/>
      <c r="P13708" s="28"/>
      <c r="Q13708" s="28"/>
      <c r="R13708" s="28"/>
    </row>
    <row r="13709" spans="2:18">
      <c r="B13709" s="28"/>
      <c r="C13709" s="28"/>
      <c r="D13709" s="28"/>
      <c r="E13709" s="28"/>
      <c r="F13709" s="28"/>
      <c r="G13709" s="28"/>
      <c r="H13709" s="28"/>
      <c r="I13709" s="28"/>
      <c r="J13709" s="28"/>
      <c r="K13709" s="28"/>
      <c r="L13709" s="28"/>
      <c r="M13709" s="28"/>
      <c r="N13709" s="28"/>
      <c r="O13709" s="28"/>
      <c r="P13709" s="28"/>
      <c r="Q13709" s="28"/>
      <c r="R13709" s="28"/>
    </row>
    <row r="13710" spans="2:18">
      <c r="B13710" s="28"/>
      <c r="C13710" s="28"/>
      <c r="D13710" s="28"/>
      <c r="E13710" s="28"/>
      <c r="F13710" s="28"/>
      <c r="G13710" s="28"/>
      <c r="H13710" s="28"/>
      <c r="I13710" s="28"/>
      <c r="J13710" s="28"/>
      <c r="K13710" s="28"/>
      <c r="L13710" s="28"/>
      <c r="M13710" s="28"/>
      <c r="N13710" s="28"/>
      <c r="O13710" s="28"/>
      <c r="P13710" s="28"/>
      <c r="Q13710" s="28"/>
      <c r="R13710" s="28"/>
    </row>
    <row r="13711" spans="2:18">
      <c r="B13711" s="28"/>
      <c r="C13711" s="28"/>
      <c r="D13711" s="28"/>
      <c r="E13711" s="28"/>
      <c r="F13711" s="28"/>
      <c r="G13711" s="28"/>
      <c r="H13711" s="28"/>
      <c r="I13711" s="28"/>
      <c r="J13711" s="28"/>
      <c r="K13711" s="28"/>
      <c r="L13711" s="28"/>
      <c r="M13711" s="28"/>
      <c r="N13711" s="28"/>
      <c r="O13711" s="28"/>
      <c r="P13711" s="28"/>
      <c r="Q13711" s="28"/>
      <c r="R13711" s="28"/>
    </row>
    <row r="13712" spans="2:18">
      <c r="B13712" s="28"/>
      <c r="C13712" s="28"/>
      <c r="D13712" s="28"/>
      <c r="E13712" s="28"/>
      <c r="F13712" s="28"/>
      <c r="G13712" s="28"/>
      <c r="H13712" s="28"/>
      <c r="I13712" s="28"/>
      <c r="J13712" s="28"/>
      <c r="K13712" s="28"/>
      <c r="L13712" s="28"/>
      <c r="M13712" s="28"/>
      <c r="N13712" s="28"/>
      <c r="O13712" s="28"/>
      <c r="P13712" s="28"/>
      <c r="Q13712" s="28"/>
      <c r="R13712" s="28"/>
    </row>
    <row r="13713" spans="2:18">
      <c r="B13713" s="28"/>
      <c r="C13713" s="28"/>
      <c r="D13713" s="28"/>
      <c r="E13713" s="28"/>
      <c r="F13713" s="28"/>
      <c r="G13713" s="28"/>
      <c r="H13713" s="28"/>
      <c r="I13713" s="28"/>
      <c r="J13713" s="28"/>
      <c r="K13713" s="28"/>
      <c r="L13713" s="28"/>
      <c r="M13713" s="28"/>
      <c r="N13713" s="28"/>
      <c r="O13713" s="28"/>
      <c r="P13713" s="28"/>
      <c r="Q13713" s="28"/>
      <c r="R13713" s="28"/>
    </row>
    <row r="13714" spans="2:18">
      <c r="B13714" s="28"/>
      <c r="C13714" s="28"/>
      <c r="D13714" s="28"/>
      <c r="E13714" s="28"/>
      <c r="F13714" s="28"/>
      <c r="G13714" s="28"/>
      <c r="H13714" s="28"/>
      <c r="I13714" s="28"/>
      <c r="J13714" s="28"/>
      <c r="K13714" s="28"/>
      <c r="L13714" s="28"/>
      <c r="M13714" s="28"/>
      <c r="N13714" s="28"/>
      <c r="O13714" s="28"/>
      <c r="P13714" s="28"/>
      <c r="Q13714" s="28"/>
      <c r="R13714" s="28"/>
    </row>
    <row r="13715" spans="2:18">
      <c r="B13715" s="28"/>
      <c r="C13715" s="28"/>
      <c r="D13715" s="28"/>
      <c r="E13715" s="28"/>
      <c r="F13715" s="28"/>
      <c r="G13715" s="28"/>
      <c r="H13715" s="28"/>
      <c r="I13715" s="28"/>
      <c r="J13715" s="28"/>
      <c r="K13715" s="28"/>
      <c r="L13715" s="28"/>
      <c r="M13715" s="28"/>
      <c r="N13715" s="28"/>
      <c r="O13715" s="28"/>
      <c r="P13715" s="28"/>
      <c r="Q13715" s="28"/>
      <c r="R13715" s="28"/>
    </row>
    <row r="13716" spans="2:18">
      <c r="B13716" s="28"/>
      <c r="C13716" s="28"/>
      <c r="D13716" s="28"/>
      <c r="E13716" s="28"/>
      <c r="F13716" s="28"/>
      <c r="G13716" s="28"/>
      <c r="H13716" s="28"/>
      <c r="I13716" s="28"/>
      <c r="J13716" s="28"/>
      <c r="K13716" s="28"/>
      <c r="L13716" s="28"/>
      <c r="M13716" s="28"/>
      <c r="N13716" s="28"/>
      <c r="O13716" s="28"/>
      <c r="P13716" s="28"/>
      <c r="Q13716" s="28"/>
      <c r="R13716" s="28"/>
    </row>
    <row r="13717" spans="2:18">
      <c r="B13717" s="28"/>
      <c r="C13717" s="28"/>
      <c r="D13717" s="28"/>
      <c r="E13717" s="28"/>
      <c r="F13717" s="28"/>
      <c r="G13717" s="28"/>
      <c r="H13717" s="28"/>
      <c r="I13717" s="28"/>
      <c r="J13717" s="28"/>
      <c r="K13717" s="28"/>
      <c r="L13717" s="28"/>
      <c r="M13717" s="28"/>
      <c r="N13717" s="28"/>
      <c r="O13717" s="28"/>
      <c r="P13717" s="28"/>
      <c r="Q13717" s="28"/>
      <c r="R13717" s="28"/>
    </row>
    <row r="13718" spans="2:18">
      <c r="B13718" s="28"/>
      <c r="C13718" s="28"/>
      <c r="D13718" s="28"/>
      <c r="E13718" s="28"/>
      <c r="F13718" s="28"/>
      <c r="G13718" s="28"/>
      <c r="H13718" s="28"/>
      <c r="I13718" s="28"/>
      <c r="J13718" s="28"/>
      <c r="K13718" s="28"/>
      <c r="L13718" s="28"/>
      <c r="M13718" s="28"/>
      <c r="N13718" s="28"/>
      <c r="O13718" s="28"/>
      <c r="P13718" s="28"/>
      <c r="Q13718" s="28"/>
      <c r="R13718" s="28"/>
    </row>
    <row r="13719" spans="2:18">
      <c r="B13719" s="28"/>
      <c r="C13719" s="28"/>
      <c r="D13719" s="28"/>
      <c r="E13719" s="28"/>
      <c r="F13719" s="28"/>
      <c r="G13719" s="28"/>
      <c r="H13719" s="28"/>
      <c r="I13719" s="28"/>
      <c r="J13719" s="28"/>
      <c r="K13719" s="28"/>
      <c r="L13719" s="28"/>
      <c r="M13719" s="28"/>
      <c r="N13719" s="28"/>
      <c r="O13719" s="28"/>
      <c r="P13719" s="28"/>
      <c r="Q13719" s="28"/>
      <c r="R13719" s="28"/>
    </row>
    <row r="13720" spans="2:18">
      <c r="B13720" s="28"/>
      <c r="C13720" s="28"/>
      <c r="D13720" s="28"/>
      <c r="E13720" s="28"/>
      <c r="F13720" s="28"/>
      <c r="G13720" s="28"/>
      <c r="H13720" s="28"/>
      <c r="I13720" s="28"/>
      <c r="J13720" s="28"/>
      <c r="K13720" s="28"/>
      <c r="L13720" s="28"/>
      <c r="M13720" s="28"/>
      <c r="N13720" s="28"/>
      <c r="O13720" s="28"/>
      <c r="P13720" s="28"/>
      <c r="Q13720" s="28"/>
      <c r="R13720" s="28"/>
    </row>
    <row r="13721" spans="2:18">
      <c r="B13721" s="28"/>
      <c r="C13721" s="28"/>
      <c r="D13721" s="28"/>
      <c r="E13721" s="28"/>
      <c r="F13721" s="28"/>
      <c r="G13721" s="28"/>
      <c r="H13721" s="28"/>
      <c r="I13721" s="28"/>
      <c r="J13721" s="28"/>
      <c r="K13721" s="28"/>
      <c r="L13721" s="28"/>
      <c r="M13721" s="28"/>
      <c r="N13721" s="28"/>
      <c r="O13721" s="28"/>
      <c r="P13721" s="28"/>
      <c r="Q13721" s="28"/>
      <c r="R13721" s="28"/>
    </row>
    <row r="13722" spans="2:18">
      <c r="B13722" s="28"/>
      <c r="C13722" s="28"/>
      <c r="D13722" s="28"/>
      <c r="E13722" s="28"/>
      <c r="F13722" s="28"/>
      <c r="G13722" s="28"/>
      <c r="H13722" s="28"/>
      <c r="I13722" s="28"/>
      <c r="J13722" s="28"/>
      <c r="K13722" s="28"/>
      <c r="L13722" s="28"/>
      <c r="M13722" s="28"/>
      <c r="N13722" s="28"/>
      <c r="O13722" s="28"/>
      <c r="P13722" s="28"/>
      <c r="Q13722" s="28"/>
      <c r="R13722" s="28"/>
    </row>
    <row r="13723" spans="2:18">
      <c r="B13723" s="28"/>
      <c r="C13723" s="28"/>
      <c r="D13723" s="28"/>
      <c r="E13723" s="28"/>
      <c r="F13723" s="28"/>
      <c r="G13723" s="28"/>
      <c r="H13723" s="28"/>
      <c r="I13723" s="28"/>
      <c r="J13723" s="28"/>
      <c r="K13723" s="28"/>
      <c r="L13723" s="28"/>
      <c r="M13723" s="28"/>
      <c r="N13723" s="28"/>
      <c r="O13723" s="28"/>
      <c r="P13723" s="28"/>
      <c r="Q13723" s="28"/>
      <c r="R13723" s="28"/>
    </row>
    <row r="13724" spans="2:18">
      <c r="B13724" s="28"/>
      <c r="C13724" s="28"/>
      <c r="D13724" s="28"/>
      <c r="E13724" s="28"/>
      <c r="F13724" s="28"/>
      <c r="G13724" s="28"/>
      <c r="H13724" s="28"/>
      <c r="I13724" s="28"/>
      <c r="J13724" s="28"/>
      <c r="K13724" s="28"/>
      <c r="L13724" s="28"/>
      <c r="M13724" s="28"/>
      <c r="N13724" s="28"/>
      <c r="O13724" s="28"/>
      <c r="P13724" s="28"/>
      <c r="Q13724" s="28"/>
      <c r="R13724" s="28"/>
    </row>
    <row r="13725" spans="2:18">
      <c r="B13725" s="28"/>
      <c r="C13725" s="28"/>
      <c r="D13725" s="28"/>
      <c r="E13725" s="28"/>
      <c r="F13725" s="28"/>
      <c r="G13725" s="28"/>
      <c r="H13725" s="28"/>
      <c r="I13725" s="28"/>
      <c r="J13725" s="28"/>
      <c r="K13725" s="28"/>
      <c r="L13725" s="28"/>
      <c r="M13725" s="28"/>
      <c r="N13725" s="28"/>
      <c r="O13725" s="28"/>
      <c r="P13725" s="28"/>
      <c r="Q13725" s="28"/>
      <c r="R13725" s="28"/>
    </row>
    <row r="13726" spans="2:18">
      <c r="B13726" s="28"/>
      <c r="C13726" s="28"/>
      <c r="D13726" s="28"/>
      <c r="E13726" s="28"/>
      <c r="F13726" s="28"/>
      <c r="G13726" s="28"/>
      <c r="H13726" s="28"/>
      <c r="I13726" s="28"/>
      <c r="J13726" s="28"/>
      <c r="K13726" s="28"/>
      <c r="L13726" s="28"/>
      <c r="M13726" s="28"/>
      <c r="N13726" s="28"/>
      <c r="O13726" s="28"/>
      <c r="P13726" s="28"/>
      <c r="Q13726" s="28"/>
      <c r="R13726" s="28"/>
    </row>
    <row r="13727" spans="2:18">
      <c r="B13727" s="28"/>
      <c r="C13727" s="28"/>
      <c r="D13727" s="28"/>
      <c r="E13727" s="28"/>
      <c r="F13727" s="28"/>
      <c r="G13727" s="28"/>
      <c r="H13727" s="28"/>
      <c r="I13727" s="28"/>
      <c r="J13727" s="28"/>
      <c r="K13727" s="28"/>
      <c r="L13727" s="28"/>
      <c r="M13727" s="28"/>
      <c r="N13727" s="28"/>
      <c r="O13727" s="28"/>
      <c r="P13727" s="28"/>
      <c r="Q13727" s="28"/>
      <c r="R13727" s="28"/>
    </row>
    <row r="13728" spans="2:18">
      <c r="B13728" s="28"/>
      <c r="C13728" s="28"/>
      <c r="D13728" s="28"/>
      <c r="E13728" s="28"/>
      <c r="F13728" s="28"/>
      <c r="G13728" s="28"/>
      <c r="H13728" s="28"/>
      <c r="I13728" s="28"/>
      <c r="J13728" s="28"/>
      <c r="K13728" s="28"/>
      <c r="L13728" s="28"/>
      <c r="M13728" s="28"/>
      <c r="N13728" s="28"/>
      <c r="O13728" s="28"/>
      <c r="P13728" s="28"/>
      <c r="Q13728" s="28"/>
      <c r="R13728" s="28"/>
    </row>
    <row r="13729" spans="2:18">
      <c r="B13729" s="28"/>
      <c r="C13729" s="28"/>
      <c r="D13729" s="28"/>
      <c r="E13729" s="28"/>
      <c r="F13729" s="28"/>
      <c r="G13729" s="28"/>
      <c r="H13729" s="28"/>
      <c r="I13729" s="28"/>
      <c r="J13729" s="28"/>
      <c r="K13729" s="28"/>
      <c r="L13729" s="28"/>
      <c r="M13729" s="28"/>
      <c r="N13729" s="28"/>
      <c r="O13729" s="28"/>
      <c r="P13729" s="28"/>
      <c r="Q13729" s="28"/>
      <c r="R13729" s="28"/>
    </row>
    <row r="13730" spans="2:18">
      <c r="B13730" s="28"/>
      <c r="C13730" s="28"/>
      <c r="D13730" s="28"/>
      <c r="E13730" s="28"/>
      <c r="F13730" s="28"/>
      <c r="G13730" s="28"/>
      <c r="H13730" s="28"/>
      <c r="I13730" s="28"/>
      <c r="J13730" s="28"/>
      <c r="K13730" s="28"/>
      <c r="L13730" s="28"/>
      <c r="M13730" s="28"/>
      <c r="N13730" s="28"/>
      <c r="O13730" s="28"/>
      <c r="P13730" s="28"/>
      <c r="Q13730" s="28"/>
      <c r="R13730" s="28"/>
    </row>
    <row r="13731" spans="2:18">
      <c r="B13731" s="28"/>
      <c r="C13731" s="28"/>
      <c r="D13731" s="28"/>
      <c r="E13731" s="28"/>
      <c r="F13731" s="28"/>
      <c r="G13731" s="28"/>
      <c r="H13731" s="28"/>
      <c r="I13731" s="28"/>
      <c r="J13731" s="28"/>
      <c r="K13731" s="28"/>
      <c r="L13731" s="28"/>
      <c r="M13731" s="28"/>
      <c r="N13731" s="28"/>
      <c r="O13731" s="28"/>
      <c r="P13731" s="28"/>
      <c r="Q13731" s="28"/>
      <c r="R13731" s="28"/>
    </row>
    <row r="13732" spans="2:18">
      <c r="B13732" s="28"/>
      <c r="C13732" s="28"/>
      <c r="D13732" s="28"/>
      <c r="E13732" s="28"/>
      <c r="F13732" s="28"/>
      <c r="G13732" s="28"/>
      <c r="H13732" s="28"/>
      <c r="I13732" s="28"/>
      <c r="J13732" s="28"/>
      <c r="K13732" s="28"/>
      <c r="L13732" s="28"/>
      <c r="M13732" s="28"/>
      <c r="N13732" s="28"/>
      <c r="O13732" s="28"/>
      <c r="P13732" s="28"/>
      <c r="Q13732" s="28"/>
      <c r="R13732" s="28"/>
    </row>
    <row r="13733" spans="2:18">
      <c r="B13733" s="28"/>
      <c r="C13733" s="28"/>
      <c r="D13733" s="28"/>
      <c r="E13733" s="28"/>
      <c r="F13733" s="28"/>
      <c r="G13733" s="28"/>
      <c r="H13733" s="28"/>
      <c r="I13733" s="28"/>
      <c r="J13733" s="28"/>
      <c r="K13733" s="28"/>
      <c r="L13733" s="28"/>
      <c r="M13733" s="28"/>
      <c r="N13733" s="28"/>
      <c r="O13733" s="28"/>
      <c r="P13733" s="28"/>
      <c r="Q13733" s="28"/>
      <c r="R13733" s="28"/>
    </row>
    <row r="13734" spans="2:18">
      <c r="B13734" s="28"/>
      <c r="C13734" s="28"/>
      <c r="D13734" s="28"/>
      <c r="E13734" s="28"/>
      <c r="F13734" s="28"/>
      <c r="G13734" s="28"/>
      <c r="H13734" s="28"/>
      <c r="I13734" s="28"/>
      <c r="J13734" s="28"/>
      <c r="K13734" s="28"/>
      <c r="L13734" s="28"/>
      <c r="M13734" s="28"/>
      <c r="N13734" s="28"/>
      <c r="O13734" s="28"/>
      <c r="P13734" s="28"/>
      <c r="Q13734" s="28"/>
      <c r="R13734" s="28"/>
    </row>
    <row r="13735" spans="2:18">
      <c r="B13735" s="28"/>
      <c r="C13735" s="28"/>
      <c r="D13735" s="28"/>
      <c r="E13735" s="28"/>
      <c r="F13735" s="28"/>
      <c r="G13735" s="28"/>
      <c r="H13735" s="28"/>
      <c r="I13735" s="28"/>
      <c r="J13735" s="28"/>
      <c r="K13735" s="28"/>
      <c r="L13735" s="28"/>
      <c r="M13735" s="28"/>
      <c r="N13735" s="28"/>
      <c r="O13735" s="28"/>
      <c r="P13735" s="28"/>
      <c r="Q13735" s="28"/>
      <c r="R13735" s="28"/>
    </row>
    <row r="13736" spans="2:18">
      <c r="B13736" s="28"/>
      <c r="C13736" s="28"/>
      <c r="D13736" s="28"/>
      <c r="E13736" s="28"/>
      <c r="F13736" s="28"/>
      <c r="G13736" s="28"/>
      <c r="H13736" s="28"/>
      <c r="I13736" s="28"/>
      <c r="J13736" s="28"/>
      <c r="K13736" s="28"/>
      <c r="L13736" s="28"/>
      <c r="M13736" s="28"/>
      <c r="N13736" s="28"/>
      <c r="O13736" s="28"/>
      <c r="P13736" s="28"/>
      <c r="Q13736" s="28"/>
      <c r="R13736" s="28"/>
    </row>
    <row r="13737" spans="2:18">
      <c r="B13737" s="28"/>
      <c r="C13737" s="28"/>
      <c r="D13737" s="28"/>
      <c r="E13737" s="28"/>
      <c r="F13737" s="28"/>
      <c r="G13737" s="28"/>
      <c r="H13737" s="28"/>
      <c r="I13737" s="28"/>
      <c r="J13737" s="28"/>
      <c r="K13737" s="28"/>
      <c r="L13737" s="28"/>
      <c r="M13737" s="28"/>
      <c r="N13737" s="28"/>
      <c r="O13737" s="28"/>
      <c r="P13737" s="28"/>
      <c r="Q13737" s="28"/>
      <c r="R13737" s="28"/>
    </row>
    <row r="13738" spans="2:18">
      <c r="B13738" s="28"/>
      <c r="C13738" s="28"/>
      <c r="D13738" s="28"/>
      <c r="E13738" s="28"/>
      <c r="F13738" s="28"/>
      <c r="G13738" s="28"/>
      <c r="H13738" s="28"/>
      <c r="I13738" s="28"/>
      <c r="J13738" s="28"/>
      <c r="K13738" s="28"/>
      <c r="L13738" s="28"/>
      <c r="M13738" s="28"/>
      <c r="N13738" s="28"/>
      <c r="O13738" s="28"/>
      <c r="P13738" s="28"/>
      <c r="Q13738" s="28"/>
      <c r="R13738" s="28"/>
    </row>
    <row r="13739" spans="2:18">
      <c r="B13739" s="28"/>
      <c r="C13739" s="28"/>
      <c r="D13739" s="28"/>
      <c r="E13739" s="28"/>
      <c r="F13739" s="28"/>
      <c r="G13739" s="28"/>
      <c r="H13739" s="28"/>
      <c r="I13739" s="28"/>
      <c r="J13739" s="28"/>
      <c r="K13739" s="28"/>
      <c r="L13739" s="28"/>
      <c r="M13739" s="28"/>
      <c r="N13739" s="28"/>
      <c r="O13739" s="28"/>
      <c r="P13739" s="28"/>
      <c r="Q13739" s="28"/>
      <c r="R13739" s="28"/>
    </row>
    <row r="13740" spans="2:18">
      <c r="B13740" s="28"/>
      <c r="C13740" s="28"/>
      <c r="D13740" s="28"/>
      <c r="E13740" s="28"/>
      <c r="F13740" s="28"/>
      <c r="G13740" s="28"/>
      <c r="H13740" s="28"/>
      <c r="I13740" s="28"/>
      <c r="J13740" s="28"/>
      <c r="K13740" s="28"/>
      <c r="L13740" s="28"/>
      <c r="M13740" s="28"/>
      <c r="N13740" s="28"/>
      <c r="O13740" s="28"/>
      <c r="P13740" s="28"/>
      <c r="Q13740" s="28"/>
      <c r="R13740" s="28"/>
    </row>
    <row r="13741" spans="2:18">
      <c r="B13741" s="28"/>
      <c r="C13741" s="28"/>
      <c r="D13741" s="28"/>
      <c r="E13741" s="28"/>
      <c r="F13741" s="28"/>
      <c r="G13741" s="28"/>
      <c r="H13741" s="28"/>
      <c r="I13741" s="28"/>
      <c r="J13741" s="28"/>
      <c r="K13741" s="28"/>
      <c r="L13741" s="28"/>
      <c r="M13741" s="28"/>
      <c r="N13741" s="28"/>
      <c r="O13741" s="28"/>
      <c r="P13741" s="28"/>
      <c r="Q13741" s="28"/>
      <c r="R13741" s="28"/>
    </row>
    <row r="13742" spans="2:18">
      <c r="B13742" s="28"/>
      <c r="C13742" s="28"/>
      <c r="D13742" s="28"/>
      <c r="E13742" s="28"/>
      <c r="F13742" s="28"/>
      <c r="G13742" s="28"/>
      <c r="H13742" s="28"/>
      <c r="I13742" s="28"/>
      <c r="J13742" s="28"/>
      <c r="K13742" s="28"/>
      <c r="L13742" s="28"/>
      <c r="M13742" s="28"/>
      <c r="N13742" s="28"/>
      <c r="O13742" s="28"/>
      <c r="P13742" s="28"/>
      <c r="Q13742" s="28"/>
      <c r="R13742" s="28"/>
    </row>
    <row r="13743" spans="2:18">
      <c r="B13743" s="28"/>
      <c r="C13743" s="28"/>
      <c r="D13743" s="28"/>
      <c r="E13743" s="28"/>
      <c r="F13743" s="28"/>
      <c r="G13743" s="28"/>
      <c r="H13743" s="28"/>
      <c r="I13743" s="28"/>
      <c r="J13743" s="28"/>
      <c r="K13743" s="28"/>
      <c r="L13743" s="28"/>
      <c r="M13743" s="28"/>
      <c r="N13743" s="28"/>
      <c r="O13743" s="28"/>
      <c r="P13743" s="28"/>
      <c r="Q13743" s="28"/>
      <c r="R13743" s="28"/>
    </row>
    <row r="13744" spans="2:18">
      <c r="B13744" s="28"/>
      <c r="C13744" s="28"/>
      <c r="D13744" s="28"/>
      <c r="E13744" s="28"/>
      <c r="F13744" s="28"/>
      <c r="G13744" s="28"/>
      <c r="H13744" s="28"/>
      <c r="I13744" s="28"/>
      <c r="J13744" s="28"/>
      <c r="K13744" s="28"/>
      <c r="L13744" s="28"/>
      <c r="M13744" s="28"/>
      <c r="N13744" s="28"/>
      <c r="O13744" s="28"/>
      <c r="P13744" s="28"/>
      <c r="Q13744" s="28"/>
      <c r="R13744" s="28"/>
    </row>
    <row r="13745" spans="2:18">
      <c r="B13745" s="28"/>
      <c r="C13745" s="28"/>
      <c r="D13745" s="28"/>
      <c r="E13745" s="28"/>
      <c r="F13745" s="28"/>
      <c r="G13745" s="28"/>
      <c r="H13745" s="28"/>
      <c r="I13745" s="28"/>
      <c r="J13745" s="28"/>
      <c r="K13745" s="28"/>
      <c r="L13745" s="28"/>
      <c r="M13745" s="28"/>
      <c r="N13745" s="28"/>
      <c r="O13745" s="28"/>
      <c r="P13745" s="28"/>
      <c r="Q13745" s="28"/>
      <c r="R13745" s="28"/>
    </row>
    <row r="13746" spans="2:18">
      <c r="B13746" s="28"/>
      <c r="C13746" s="28"/>
      <c r="D13746" s="28"/>
      <c r="E13746" s="28"/>
      <c r="F13746" s="28"/>
      <c r="G13746" s="28"/>
      <c r="H13746" s="28"/>
      <c r="I13746" s="28"/>
      <c r="J13746" s="28"/>
      <c r="K13746" s="28"/>
      <c r="L13746" s="28"/>
      <c r="M13746" s="28"/>
      <c r="N13746" s="28"/>
      <c r="O13746" s="28"/>
      <c r="P13746" s="28"/>
      <c r="Q13746" s="28"/>
      <c r="R13746" s="28"/>
    </row>
    <row r="13747" spans="2:18">
      <c r="B13747" s="28"/>
      <c r="C13747" s="28"/>
      <c r="D13747" s="28"/>
      <c r="E13747" s="28"/>
      <c r="F13747" s="28"/>
      <c r="G13747" s="28"/>
      <c r="H13747" s="28"/>
      <c r="I13747" s="28"/>
      <c r="J13747" s="28"/>
      <c r="K13747" s="28"/>
      <c r="L13747" s="28"/>
      <c r="M13747" s="28"/>
      <c r="N13747" s="28"/>
      <c r="O13747" s="28"/>
      <c r="P13747" s="28"/>
      <c r="Q13747" s="28"/>
      <c r="R13747" s="28"/>
    </row>
    <row r="13748" spans="2:18">
      <c r="B13748" s="28"/>
      <c r="C13748" s="28"/>
      <c r="D13748" s="28"/>
      <c r="E13748" s="28"/>
      <c r="F13748" s="28"/>
      <c r="G13748" s="28"/>
      <c r="H13748" s="28"/>
      <c r="I13748" s="28"/>
      <c r="J13748" s="28"/>
      <c r="K13748" s="28"/>
      <c r="L13748" s="28"/>
      <c r="M13748" s="28"/>
      <c r="N13748" s="28"/>
      <c r="O13748" s="28"/>
      <c r="P13748" s="28"/>
      <c r="Q13748" s="28"/>
      <c r="R13748" s="28"/>
    </row>
    <row r="13749" spans="2:18">
      <c r="B13749" s="28"/>
      <c r="C13749" s="28"/>
      <c r="D13749" s="28"/>
      <c r="E13749" s="28"/>
      <c r="F13749" s="28"/>
      <c r="G13749" s="28"/>
      <c r="H13749" s="28"/>
      <c r="I13749" s="28"/>
      <c r="J13749" s="28"/>
      <c r="K13749" s="28"/>
      <c r="L13749" s="28"/>
      <c r="M13749" s="28"/>
      <c r="N13749" s="28"/>
      <c r="O13749" s="28"/>
      <c r="P13749" s="28"/>
      <c r="Q13749" s="28"/>
      <c r="R13749" s="28"/>
    </row>
    <row r="13750" spans="2:18">
      <c r="B13750" s="28"/>
      <c r="C13750" s="28"/>
      <c r="D13750" s="28"/>
      <c r="E13750" s="28"/>
      <c r="F13750" s="28"/>
      <c r="G13750" s="28"/>
      <c r="H13750" s="28"/>
      <c r="I13750" s="28"/>
      <c r="J13750" s="28"/>
      <c r="K13750" s="28"/>
      <c r="L13750" s="28"/>
      <c r="M13750" s="28"/>
      <c r="N13750" s="28"/>
      <c r="O13750" s="28"/>
      <c r="P13750" s="28"/>
      <c r="Q13750" s="28"/>
      <c r="R13750" s="28"/>
    </row>
    <row r="13751" spans="2:18">
      <c r="B13751" s="28"/>
      <c r="C13751" s="28"/>
      <c r="D13751" s="28"/>
      <c r="E13751" s="28"/>
      <c r="F13751" s="28"/>
      <c r="G13751" s="28"/>
      <c r="H13751" s="28"/>
      <c r="I13751" s="28"/>
      <c r="J13751" s="28"/>
      <c r="K13751" s="28"/>
      <c r="L13751" s="28"/>
      <c r="M13751" s="28"/>
      <c r="N13751" s="28"/>
      <c r="O13751" s="28"/>
      <c r="P13751" s="28"/>
      <c r="Q13751" s="28"/>
      <c r="R13751" s="28"/>
    </row>
    <row r="13752" spans="2:18">
      <c r="B13752" s="28"/>
      <c r="C13752" s="28"/>
      <c r="D13752" s="28"/>
      <c r="E13752" s="28"/>
      <c r="F13752" s="28"/>
      <c r="G13752" s="28"/>
      <c r="H13752" s="28"/>
      <c r="I13752" s="28"/>
      <c r="J13752" s="28"/>
      <c r="K13752" s="28"/>
      <c r="L13752" s="28"/>
      <c r="M13752" s="28"/>
      <c r="N13752" s="28"/>
      <c r="O13752" s="28"/>
      <c r="P13752" s="28"/>
      <c r="Q13752" s="28"/>
      <c r="R13752" s="28"/>
    </row>
    <row r="13753" spans="2:18">
      <c r="B13753" s="28"/>
      <c r="C13753" s="28"/>
      <c r="D13753" s="28"/>
      <c r="E13753" s="28"/>
      <c r="F13753" s="28"/>
      <c r="G13753" s="28"/>
      <c r="H13753" s="28"/>
      <c r="I13753" s="28"/>
      <c r="J13753" s="28"/>
      <c r="K13753" s="28"/>
      <c r="L13753" s="28"/>
      <c r="M13753" s="28"/>
      <c r="N13753" s="28"/>
      <c r="O13753" s="28"/>
      <c r="P13753" s="28"/>
      <c r="Q13753" s="28"/>
      <c r="R13753" s="28"/>
    </row>
    <row r="13754" spans="2:18">
      <c r="B13754" s="28"/>
      <c r="C13754" s="28"/>
      <c r="D13754" s="28"/>
      <c r="E13754" s="28"/>
      <c r="F13754" s="28"/>
      <c r="G13754" s="28"/>
      <c r="H13754" s="28"/>
      <c r="I13754" s="28"/>
      <c r="J13754" s="28"/>
      <c r="K13754" s="28"/>
      <c r="L13754" s="28"/>
      <c r="M13754" s="28"/>
      <c r="N13754" s="28"/>
      <c r="O13754" s="28"/>
      <c r="P13754" s="28"/>
      <c r="Q13754" s="28"/>
      <c r="R13754" s="28"/>
    </row>
    <row r="13755" spans="2:18">
      <c r="B13755" s="28"/>
      <c r="C13755" s="28"/>
      <c r="D13755" s="28"/>
      <c r="E13755" s="28"/>
      <c r="F13755" s="28"/>
      <c r="G13755" s="28"/>
      <c r="H13755" s="28"/>
      <c r="I13755" s="28"/>
      <c r="J13755" s="28"/>
      <c r="K13755" s="28"/>
      <c r="L13755" s="28"/>
      <c r="M13755" s="28"/>
      <c r="N13755" s="28"/>
      <c r="O13755" s="28"/>
      <c r="P13755" s="28"/>
      <c r="Q13755" s="28"/>
      <c r="R13755" s="28"/>
    </row>
    <row r="13756" spans="2:18">
      <c r="B13756" s="28"/>
      <c r="C13756" s="28"/>
      <c r="D13756" s="28"/>
      <c r="E13756" s="28"/>
      <c r="F13756" s="28"/>
      <c r="G13756" s="28"/>
      <c r="H13756" s="28"/>
      <c r="I13756" s="28"/>
      <c r="J13756" s="28"/>
      <c r="K13756" s="28"/>
      <c r="L13756" s="28"/>
      <c r="M13756" s="28"/>
      <c r="N13756" s="28"/>
      <c r="O13756" s="28"/>
      <c r="P13756" s="28"/>
      <c r="Q13756" s="28"/>
      <c r="R13756" s="28"/>
    </row>
    <row r="13757" spans="2:18">
      <c r="B13757" s="28"/>
      <c r="C13757" s="28"/>
      <c r="D13757" s="28"/>
      <c r="E13757" s="28"/>
      <c r="F13757" s="28"/>
      <c r="G13757" s="28"/>
      <c r="H13757" s="28"/>
      <c r="I13757" s="28"/>
      <c r="J13757" s="28"/>
      <c r="K13757" s="28"/>
      <c r="L13757" s="28"/>
      <c r="M13757" s="28"/>
      <c r="N13757" s="28"/>
      <c r="O13757" s="28"/>
      <c r="P13757" s="28"/>
      <c r="Q13757" s="28"/>
      <c r="R13757" s="28"/>
    </row>
    <row r="13758" spans="2:18">
      <c r="B13758" s="28"/>
      <c r="C13758" s="28"/>
      <c r="D13758" s="28"/>
      <c r="E13758" s="28"/>
      <c r="F13758" s="28"/>
      <c r="G13758" s="28"/>
      <c r="H13758" s="28"/>
      <c r="I13758" s="28"/>
      <c r="J13758" s="28"/>
      <c r="K13758" s="28"/>
      <c r="L13758" s="28"/>
      <c r="M13758" s="28"/>
      <c r="N13758" s="28"/>
      <c r="O13758" s="28"/>
      <c r="P13758" s="28"/>
      <c r="Q13758" s="28"/>
      <c r="R13758" s="28"/>
    </row>
    <row r="13759" spans="2:18">
      <c r="B13759" s="28"/>
      <c r="C13759" s="28"/>
      <c r="D13759" s="28"/>
      <c r="E13759" s="28"/>
      <c r="F13759" s="28"/>
      <c r="G13759" s="28"/>
      <c r="H13759" s="28"/>
      <c r="I13759" s="28"/>
      <c r="J13759" s="28"/>
      <c r="K13759" s="28"/>
      <c r="L13759" s="28"/>
      <c r="M13759" s="28"/>
      <c r="N13759" s="28"/>
      <c r="O13759" s="28"/>
      <c r="P13759" s="28"/>
      <c r="Q13759" s="28"/>
      <c r="R13759" s="28"/>
    </row>
    <row r="13760" spans="2:18">
      <c r="B13760" s="28"/>
      <c r="C13760" s="28"/>
      <c r="D13760" s="28"/>
      <c r="E13760" s="28"/>
      <c r="F13760" s="28"/>
      <c r="G13760" s="28"/>
      <c r="H13760" s="28"/>
      <c r="I13760" s="28"/>
      <c r="J13760" s="28"/>
      <c r="K13760" s="28"/>
      <c r="L13760" s="28"/>
      <c r="M13760" s="28"/>
      <c r="N13760" s="28"/>
      <c r="O13760" s="28"/>
      <c r="P13760" s="28"/>
      <c r="Q13760" s="28"/>
      <c r="R13760" s="28"/>
    </row>
    <row r="13761" spans="2:18">
      <c r="B13761" s="28"/>
      <c r="C13761" s="28"/>
      <c r="D13761" s="28"/>
      <c r="E13761" s="28"/>
      <c r="F13761" s="28"/>
      <c r="G13761" s="28"/>
      <c r="H13761" s="28"/>
      <c r="I13761" s="28"/>
      <c r="J13761" s="28"/>
      <c r="K13761" s="28"/>
      <c r="L13761" s="28"/>
      <c r="M13761" s="28"/>
      <c r="N13761" s="28"/>
      <c r="O13761" s="28"/>
      <c r="P13761" s="28"/>
      <c r="Q13761" s="28"/>
      <c r="R13761" s="28"/>
    </row>
    <row r="13762" spans="2:18">
      <c r="B13762" s="28"/>
      <c r="C13762" s="28"/>
      <c r="D13762" s="28"/>
      <c r="E13762" s="28"/>
      <c r="F13762" s="28"/>
      <c r="G13762" s="28"/>
      <c r="H13762" s="28"/>
      <c r="I13762" s="28"/>
      <c r="J13762" s="28"/>
      <c r="K13762" s="28"/>
      <c r="L13762" s="28"/>
      <c r="M13762" s="28"/>
      <c r="N13762" s="28"/>
      <c r="O13762" s="28"/>
      <c r="P13762" s="28"/>
      <c r="Q13762" s="28"/>
      <c r="R13762" s="28"/>
    </row>
    <row r="13763" spans="2:18">
      <c r="B13763" s="28"/>
      <c r="C13763" s="28"/>
      <c r="D13763" s="28"/>
      <c r="E13763" s="28"/>
      <c r="F13763" s="28"/>
      <c r="G13763" s="28"/>
      <c r="H13763" s="28"/>
      <c r="I13763" s="28"/>
      <c r="J13763" s="28"/>
      <c r="K13763" s="28"/>
      <c r="L13763" s="28"/>
      <c r="M13763" s="28"/>
      <c r="N13763" s="28"/>
      <c r="O13763" s="28"/>
      <c r="P13763" s="28"/>
      <c r="Q13763" s="28"/>
      <c r="R13763" s="28"/>
    </row>
    <row r="13764" spans="2:18">
      <c r="B13764" s="28"/>
      <c r="C13764" s="28"/>
      <c r="D13764" s="28"/>
      <c r="E13764" s="28"/>
      <c r="F13764" s="28"/>
      <c r="G13764" s="28"/>
      <c r="H13764" s="28"/>
      <c r="I13764" s="28"/>
      <c r="J13764" s="28"/>
      <c r="K13764" s="28"/>
      <c r="L13764" s="28"/>
      <c r="M13764" s="28"/>
      <c r="N13764" s="28"/>
      <c r="O13764" s="28"/>
      <c r="P13764" s="28"/>
      <c r="Q13764" s="28"/>
      <c r="R13764" s="28"/>
    </row>
    <row r="13765" spans="2:18">
      <c r="B13765" s="28"/>
      <c r="C13765" s="28"/>
      <c r="D13765" s="28"/>
      <c r="E13765" s="28"/>
      <c r="F13765" s="28"/>
      <c r="G13765" s="28"/>
      <c r="H13765" s="28"/>
      <c r="I13765" s="28"/>
      <c r="J13765" s="28"/>
      <c r="K13765" s="28"/>
      <c r="L13765" s="28"/>
      <c r="M13765" s="28"/>
      <c r="N13765" s="28"/>
      <c r="O13765" s="28"/>
      <c r="P13765" s="28"/>
      <c r="Q13765" s="28"/>
      <c r="R13765" s="28"/>
    </row>
    <row r="13766" spans="2:18">
      <c r="B13766" s="28"/>
      <c r="C13766" s="28"/>
      <c r="D13766" s="28"/>
      <c r="E13766" s="28"/>
      <c r="F13766" s="28"/>
      <c r="G13766" s="28"/>
      <c r="H13766" s="28"/>
      <c r="I13766" s="28"/>
      <c r="J13766" s="28"/>
      <c r="K13766" s="28"/>
      <c r="L13766" s="28"/>
      <c r="M13766" s="28"/>
      <c r="N13766" s="28"/>
      <c r="O13766" s="28"/>
      <c r="P13766" s="28"/>
      <c r="Q13766" s="28"/>
      <c r="R13766" s="28"/>
    </row>
    <row r="13767" spans="2:18">
      <c r="B13767" s="28"/>
      <c r="C13767" s="28"/>
      <c r="D13767" s="28"/>
      <c r="E13767" s="28"/>
      <c r="F13767" s="28"/>
      <c r="G13767" s="28"/>
      <c r="H13767" s="28"/>
      <c r="I13767" s="28"/>
      <c r="J13767" s="28"/>
      <c r="K13767" s="28"/>
      <c r="L13767" s="28"/>
      <c r="M13767" s="28"/>
      <c r="N13767" s="28"/>
      <c r="O13767" s="28"/>
      <c r="P13767" s="28"/>
      <c r="Q13767" s="28"/>
      <c r="R13767" s="28"/>
    </row>
    <row r="13768" spans="2:18">
      <c r="B13768" s="28"/>
      <c r="C13768" s="28"/>
      <c r="D13768" s="28"/>
      <c r="E13768" s="28"/>
      <c r="F13768" s="28"/>
      <c r="G13768" s="28"/>
      <c r="H13768" s="28"/>
      <c r="I13768" s="28"/>
      <c r="J13768" s="28"/>
      <c r="K13768" s="28"/>
      <c r="L13768" s="28"/>
      <c r="M13768" s="28"/>
      <c r="N13768" s="28"/>
      <c r="O13768" s="28"/>
      <c r="P13768" s="28"/>
      <c r="Q13768" s="28"/>
      <c r="R13768" s="28"/>
    </row>
    <row r="13769" spans="2:18">
      <c r="B13769" s="28"/>
      <c r="C13769" s="28"/>
      <c r="D13769" s="28"/>
      <c r="E13769" s="28"/>
      <c r="F13769" s="28"/>
      <c r="G13769" s="28"/>
      <c r="H13769" s="28"/>
      <c r="I13769" s="28"/>
      <c r="J13769" s="28"/>
      <c r="K13769" s="28"/>
      <c r="L13769" s="28"/>
      <c r="M13769" s="28"/>
      <c r="N13769" s="28"/>
      <c r="O13769" s="28"/>
      <c r="P13769" s="28"/>
      <c r="Q13769" s="28"/>
      <c r="R13769" s="28"/>
    </row>
    <row r="13770" spans="2:18">
      <c r="B13770" s="28"/>
      <c r="C13770" s="28"/>
      <c r="D13770" s="28"/>
      <c r="E13770" s="28"/>
      <c r="F13770" s="28"/>
      <c r="G13770" s="28"/>
      <c r="H13770" s="28"/>
      <c r="I13770" s="28"/>
      <c r="J13770" s="28"/>
      <c r="K13770" s="28"/>
      <c r="L13770" s="28"/>
      <c r="M13770" s="28"/>
      <c r="N13770" s="28"/>
      <c r="O13770" s="28"/>
      <c r="P13770" s="28"/>
      <c r="Q13770" s="28"/>
      <c r="R13770" s="28"/>
    </row>
    <row r="13771" spans="2:18">
      <c r="B13771" s="28"/>
      <c r="C13771" s="28"/>
      <c r="D13771" s="28"/>
      <c r="E13771" s="28"/>
      <c r="F13771" s="28"/>
      <c r="G13771" s="28"/>
      <c r="H13771" s="28"/>
      <c r="I13771" s="28"/>
      <c r="J13771" s="28"/>
      <c r="K13771" s="28"/>
      <c r="L13771" s="28"/>
      <c r="M13771" s="28"/>
      <c r="N13771" s="28"/>
      <c r="O13771" s="28"/>
      <c r="P13771" s="28"/>
      <c r="Q13771" s="28"/>
      <c r="R13771" s="28"/>
    </row>
    <row r="13772" spans="2:18">
      <c r="B13772" s="28"/>
      <c r="C13772" s="28"/>
      <c r="D13772" s="28"/>
      <c r="E13772" s="28"/>
      <c r="F13772" s="28"/>
      <c r="G13772" s="28"/>
      <c r="H13772" s="28"/>
      <c r="I13772" s="28"/>
      <c r="J13772" s="28"/>
      <c r="K13772" s="28"/>
      <c r="L13772" s="28"/>
      <c r="M13772" s="28"/>
      <c r="N13772" s="28"/>
      <c r="O13772" s="28"/>
      <c r="P13772" s="28"/>
      <c r="Q13772" s="28"/>
      <c r="R13772" s="28"/>
    </row>
    <row r="13773" spans="2:18">
      <c r="B13773" s="28"/>
      <c r="C13773" s="28"/>
      <c r="D13773" s="28"/>
      <c r="E13773" s="28"/>
      <c r="F13773" s="28"/>
      <c r="G13773" s="28"/>
      <c r="H13773" s="28"/>
      <c r="I13773" s="28"/>
      <c r="J13773" s="28"/>
      <c r="K13773" s="28"/>
      <c r="L13773" s="28"/>
      <c r="M13773" s="28"/>
      <c r="N13773" s="28"/>
      <c r="O13773" s="28"/>
      <c r="P13773" s="28"/>
      <c r="Q13773" s="28"/>
      <c r="R13773" s="28"/>
    </row>
    <row r="13774" spans="2:18">
      <c r="B13774" s="28"/>
      <c r="C13774" s="28"/>
      <c r="D13774" s="28"/>
      <c r="E13774" s="28"/>
      <c r="F13774" s="28"/>
      <c r="G13774" s="28"/>
      <c r="H13774" s="28"/>
      <c r="I13774" s="28"/>
      <c r="J13774" s="28"/>
      <c r="K13774" s="28"/>
      <c r="L13774" s="28"/>
      <c r="M13774" s="28"/>
      <c r="N13774" s="28"/>
      <c r="O13774" s="28"/>
      <c r="P13774" s="28"/>
      <c r="Q13774" s="28"/>
      <c r="R13774" s="28"/>
    </row>
    <row r="13775" spans="2:18">
      <c r="B13775" s="28"/>
      <c r="C13775" s="28"/>
      <c r="D13775" s="28"/>
      <c r="E13775" s="28"/>
      <c r="F13775" s="28"/>
      <c r="G13775" s="28"/>
      <c r="H13775" s="28"/>
      <c r="I13775" s="28"/>
      <c r="J13775" s="28"/>
      <c r="K13775" s="28"/>
      <c r="L13775" s="28"/>
      <c r="M13775" s="28"/>
      <c r="N13775" s="28"/>
      <c r="O13775" s="28"/>
      <c r="P13775" s="28"/>
      <c r="Q13775" s="28"/>
      <c r="R13775" s="28"/>
    </row>
    <row r="13776" spans="2:18">
      <c r="B13776" s="28"/>
      <c r="C13776" s="28"/>
      <c r="D13776" s="28"/>
      <c r="E13776" s="28"/>
      <c r="F13776" s="28"/>
      <c r="G13776" s="28"/>
      <c r="H13776" s="28"/>
      <c r="I13776" s="28"/>
      <c r="J13776" s="28"/>
      <c r="K13776" s="28"/>
      <c r="L13776" s="28"/>
      <c r="M13776" s="28"/>
      <c r="N13776" s="28"/>
      <c r="O13776" s="28"/>
      <c r="P13776" s="28"/>
      <c r="Q13776" s="28"/>
      <c r="R13776" s="28"/>
    </row>
    <row r="13777" spans="2:18">
      <c r="B13777" s="28"/>
      <c r="C13777" s="28"/>
      <c r="D13777" s="28"/>
      <c r="E13777" s="28"/>
      <c r="F13777" s="28"/>
      <c r="G13777" s="28"/>
      <c r="H13777" s="28"/>
      <c r="I13777" s="28"/>
      <c r="J13777" s="28"/>
      <c r="K13777" s="28"/>
      <c r="L13777" s="28"/>
      <c r="M13777" s="28"/>
      <c r="N13777" s="28"/>
      <c r="O13777" s="28"/>
      <c r="P13777" s="28"/>
      <c r="Q13777" s="28"/>
      <c r="R13777" s="28"/>
    </row>
    <row r="13778" spans="2:18">
      <c r="B13778" s="28"/>
      <c r="C13778" s="28"/>
      <c r="D13778" s="28"/>
      <c r="E13778" s="28"/>
      <c r="F13778" s="28"/>
      <c r="G13778" s="28"/>
      <c r="H13778" s="28"/>
      <c r="I13778" s="28"/>
      <c r="J13778" s="28"/>
      <c r="K13778" s="28"/>
      <c r="L13778" s="28"/>
      <c r="M13778" s="28"/>
      <c r="N13778" s="28"/>
      <c r="O13778" s="28"/>
      <c r="P13778" s="28"/>
      <c r="Q13778" s="28"/>
      <c r="R13778" s="28"/>
    </row>
    <row r="13779" spans="2:18">
      <c r="B13779" s="28"/>
      <c r="C13779" s="28"/>
      <c r="D13779" s="28"/>
      <c r="E13779" s="28"/>
      <c r="F13779" s="28"/>
      <c r="G13779" s="28"/>
      <c r="H13779" s="28"/>
      <c r="I13779" s="28"/>
      <c r="J13779" s="28"/>
      <c r="K13779" s="28"/>
      <c r="L13779" s="28"/>
      <c r="M13779" s="28"/>
      <c r="N13779" s="28"/>
      <c r="O13779" s="28"/>
      <c r="P13779" s="28"/>
      <c r="Q13779" s="28"/>
      <c r="R13779" s="28"/>
    </row>
    <row r="13780" spans="2:18">
      <c r="B13780" s="28"/>
      <c r="C13780" s="28"/>
      <c r="D13780" s="28"/>
      <c r="E13780" s="28"/>
      <c r="F13780" s="28"/>
      <c r="G13780" s="28"/>
      <c r="H13780" s="28"/>
      <c r="I13780" s="28"/>
      <c r="J13780" s="28"/>
      <c r="K13780" s="28"/>
      <c r="L13780" s="28"/>
      <c r="M13780" s="28"/>
      <c r="N13780" s="28"/>
      <c r="O13780" s="28"/>
      <c r="P13780" s="28"/>
      <c r="Q13780" s="28"/>
      <c r="R13780" s="28"/>
    </row>
    <row r="13781" spans="2:18">
      <c r="B13781" s="28"/>
      <c r="C13781" s="28"/>
      <c r="D13781" s="28"/>
      <c r="E13781" s="28"/>
      <c r="F13781" s="28"/>
      <c r="G13781" s="28"/>
      <c r="H13781" s="28"/>
      <c r="I13781" s="28"/>
      <c r="J13781" s="28"/>
      <c r="K13781" s="28"/>
      <c r="L13781" s="28"/>
      <c r="M13781" s="28"/>
      <c r="N13781" s="28"/>
      <c r="O13781" s="28"/>
      <c r="P13781" s="28"/>
      <c r="Q13781" s="28"/>
      <c r="R13781" s="28"/>
    </row>
    <row r="13782" spans="2:18">
      <c r="B13782" s="28"/>
      <c r="C13782" s="28"/>
      <c r="D13782" s="28"/>
      <c r="E13782" s="28"/>
      <c r="F13782" s="28"/>
      <c r="G13782" s="28"/>
      <c r="H13782" s="28"/>
      <c r="I13782" s="28"/>
      <c r="J13782" s="28"/>
      <c r="K13782" s="28"/>
      <c r="L13782" s="28"/>
      <c r="M13782" s="28"/>
      <c r="N13782" s="28"/>
      <c r="O13782" s="28"/>
      <c r="P13782" s="28"/>
      <c r="Q13782" s="28"/>
      <c r="R13782" s="28"/>
    </row>
    <row r="13783" spans="2:18">
      <c r="B13783" s="28"/>
      <c r="C13783" s="28"/>
      <c r="D13783" s="28"/>
      <c r="E13783" s="28"/>
      <c r="F13783" s="28"/>
      <c r="G13783" s="28"/>
      <c r="H13783" s="28"/>
      <c r="I13783" s="28"/>
      <c r="J13783" s="28"/>
      <c r="K13783" s="28"/>
      <c r="L13783" s="28"/>
      <c r="M13783" s="28"/>
      <c r="N13783" s="28"/>
      <c r="O13783" s="28"/>
      <c r="P13783" s="28"/>
      <c r="Q13783" s="28"/>
      <c r="R13783" s="28"/>
    </row>
    <row r="13784" spans="2:18">
      <c r="B13784" s="28"/>
      <c r="C13784" s="28"/>
      <c r="D13784" s="28"/>
      <c r="E13784" s="28"/>
      <c r="F13784" s="28"/>
      <c r="G13784" s="28"/>
      <c r="H13784" s="28"/>
      <c r="I13784" s="28"/>
      <c r="J13784" s="28"/>
      <c r="K13784" s="28"/>
      <c r="L13784" s="28"/>
      <c r="M13784" s="28"/>
      <c r="N13784" s="28"/>
      <c r="O13784" s="28"/>
      <c r="P13784" s="28"/>
      <c r="Q13784" s="28"/>
      <c r="R13784" s="28"/>
    </row>
    <row r="13785" spans="2:18">
      <c r="B13785" s="28"/>
      <c r="C13785" s="28"/>
      <c r="D13785" s="28"/>
      <c r="E13785" s="28"/>
      <c r="F13785" s="28"/>
      <c r="G13785" s="28"/>
      <c r="H13785" s="28"/>
      <c r="I13785" s="28"/>
      <c r="J13785" s="28"/>
      <c r="K13785" s="28"/>
      <c r="L13785" s="28"/>
      <c r="M13785" s="28"/>
      <c r="N13785" s="28"/>
      <c r="O13785" s="28"/>
      <c r="P13785" s="28"/>
      <c r="Q13785" s="28"/>
      <c r="R13785" s="28"/>
    </row>
    <row r="13786" spans="2:18">
      <c r="B13786" s="28"/>
      <c r="C13786" s="28"/>
      <c r="D13786" s="28"/>
      <c r="E13786" s="28"/>
      <c r="F13786" s="28"/>
      <c r="G13786" s="28"/>
      <c r="H13786" s="28"/>
      <c r="I13786" s="28"/>
      <c r="J13786" s="28"/>
      <c r="K13786" s="28"/>
      <c r="L13786" s="28"/>
      <c r="M13786" s="28"/>
      <c r="N13786" s="28"/>
      <c r="O13786" s="28"/>
      <c r="P13786" s="28"/>
      <c r="Q13786" s="28"/>
      <c r="R13786" s="28"/>
    </row>
    <row r="13787" spans="2:18">
      <c r="B13787" s="28"/>
      <c r="C13787" s="28"/>
      <c r="D13787" s="28"/>
      <c r="E13787" s="28"/>
      <c r="F13787" s="28"/>
      <c r="G13787" s="28"/>
      <c r="H13787" s="28"/>
      <c r="I13787" s="28"/>
      <c r="J13787" s="28"/>
      <c r="K13787" s="28"/>
      <c r="L13787" s="28"/>
      <c r="M13787" s="28"/>
      <c r="N13787" s="28"/>
      <c r="O13787" s="28"/>
      <c r="P13787" s="28"/>
      <c r="Q13787" s="28"/>
      <c r="R13787" s="28"/>
    </row>
    <row r="13788" spans="2:18">
      <c r="B13788" s="28"/>
      <c r="C13788" s="28"/>
      <c r="D13788" s="28"/>
      <c r="E13788" s="28"/>
      <c r="F13788" s="28"/>
      <c r="G13788" s="28"/>
      <c r="H13788" s="28"/>
      <c r="I13788" s="28"/>
      <c r="J13788" s="28"/>
      <c r="K13788" s="28"/>
      <c r="L13788" s="28"/>
      <c r="M13788" s="28"/>
      <c r="N13788" s="28"/>
      <c r="O13788" s="28"/>
      <c r="P13788" s="28"/>
      <c r="Q13788" s="28"/>
      <c r="R13788" s="28"/>
    </row>
    <row r="13789" spans="2:18">
      <c r="B13789" s="28"/>
      <c r="C13789" s="28"/>
      <c r="D13789" s="28"/>
      <c r="E13789" s="28"/>
      <c r="F13789" s="28"/>
      <c r="G13789" s="28"/>
      <c r="H13789" s="28"/>
      <c r="I13789" s="28"/>
      <c r="J13789" s="28"/>
      <c r="K13789" s="28"/>
      <c r="L13789" s="28"/>
      <c r="M13789" s="28"/>
      <c r="N13789" s="28"/>
      <c r="O13789" s="28"/>
      <c r="P13789" s="28"/>
      <c r="Q13789" s="28"/>
      <c r="R13789" s="28"/>
    </row>
    <row r="13790" spans="2:18">
      <c r="B13790" s="28"/>
      <c r="C13790" s="28"/>
      <c r="D13790" s="28"/>
      <c r="E13790" s="28"/>
      <c r="F13790" s="28"/>
      <c r="G13790" s="28"/>
      <c r="H13790" s="28"/>
      <c r="I13790" s="28"/>
      <c r="J13790" s="28"/>
      <c r="K13790" s="28"/>
      <c r="L13790" s="28"/>
      <c r="M13790" s="28"/>
      <c r="N13790" s="28"/>
      <c r="O13790" s="28"/>
      <c r="P13790" s="28"/>
      <c r="Q13790" s="28"/>
      <c r="R13790" s="28"/>
    </row>
    <row r="13791" spans="2:18">
      <c r="B13791" s="28"/>
      <c r="C13791" s="28"/>
      <c r="D13791" s="28"/>
      <c r="E13791" s="28"/>
      <c r="F13791" s="28"/>
      <c r="G13791" s="28"/>
      <c r="H13791" s="28"/>
      <c r="I13791" s="28"/>
      <c r="J13791" s="28"/>
      <c r="K13791" s="28"/>
      <c r="L13791" s="28"/>
      <c r="M13791" s="28"/>
      <c r="N13791" s="28"/>
      <c r="O13791" s="28"/>
      <c r="P13791" s="28"/>
      <c r="Q13791" s="28"/>
      <c r="R13791" s="28"/>
    </row>
    <row r="13792" spans="2:18">
      <c r="B13792" s="28"/>
      <c r="C13792" s="28"/>
      <c r="D13792" s="28"/>
      <c r="E13792" s="28"/>
      <c r="F13792" s="28"/>
      <c r="G13792" s="28"/>
      <c r="H13792" s="28"/>
      <c r="I13792" s="28"/>
      <c r="J13792" s="28"/>
      <c r="K13792" s="28"/>
      <c r="L13792" s="28"/>
      <c r="M13792" s="28"/>
      <c r="N13792" s="28"/>
      <c r="O13792" s="28"/>
      <c r="P13792" s="28"/>
      <c r="Q13792" s="28"/>
      <c r="R13792" s="28"/>
    </row>
    <row r="13793" spans="2:18">
      <c r="B13793" s="28"/>
      <c r="C13793" s="28"/>
      <c r="D13793" s="28"/>
      <c r="E13793" s="28"/>
      <c r="F13793" s="28"/>
      <c r="G13793" s="28"/>
      <c r="H13793" s="28"/>
      <c r="I13793" s="28"/>
      <c r="J13793" s="28"/>
      <c r="K13793" s="28"/>
      <c r="L13793" s="28"/>
      <c r="M13793" s="28"/>
      <c r="N13793" s="28"/>
      <c r="O13793" s="28"/>
      <c r="P13793" s="28"/>
      <c r="Q13793" s="28"/>
      <c r="R13793" s="28"/>
    </row>
    <row r="13794" spans="2:18">
      <c r="B13794" s="28"/>
      <c r="C13794" s="28"/>
      <c r="D13794" s="28"/>
      <c r="E13794" s="28"/>
      <c r="F13794" s="28"/>
      <c r="G13794" s="28"/>
      <c r="H13794" s="28"/>
      <c r="I13794" s="28"/>
      <c r="J13794" s="28"/>
      <c r="K13794" s="28"/>
      <c r="L13794" s="28"/>
      <c r="M13794" s="28"/>
      <c r="N13794" s="28"/>
      <c r="O13794" s="28"/>
      <c r="P13794" s="28"/>
      <c r="Q13794" s="28"/>
      <c r="R13794" s="28"/>
    </row>
    <row r="13795" spans="2:18">
      <c r="B13795" s="28"/>
      <c r="C13795" s="28"/>
      <c r="D13795" s="28"/>
      <c r="E13795" s="28"/>
      <c r="F13795" s="28"/>
      <c r="G13795" s="28"/>
      <c r="H13795" s="28"/>
      <c r="I13795" s="28"/>
      <c r="J13795" s="28"/>
      <c r="K13795" s="28"/>
      <c r="L13795" s="28"/>
      <c r="M13795" s="28"/>
      <c r="N13795" s="28"/>
      <c r="O13795" s="28"/>
      <c r="P13795" s="28"/>
      <c r="Q13795" s="28"/>
      <c r="R13795" s="28"/>
    </row>
    <row r="13796" spans="2:18">
      <c r="B13796" s="28"/>
      <c r="C13796" s="28"/>
      <c r="D13796" s="28"/>
      <c r="E13796" s="28"/>
      <c r="F13796" s="28"/>
      <c r="G13796" s="28"/>
      <c r="H13796" s="28"/>
      <c r="I13796" s="28"/>
      <c r="J13796" s="28"/>
      <c r="K13796" s="28"/>
      <c r="L13796" s="28"/>
      <c r="M13796" s="28"/>
      <c r="N13796" s="28"/>
      <c r="O13796" s="28"/>
      <c r="P13796" s="28"/>
      <c r="Q13796" s="28"/>
      <c r="R13796" s="28"/>
    </row>
    <row r="13797" spans="2:18">
      <c r="B13797" s="28"/>
      <c r="C13797" s="28"/>
      <c r="D13797" s="28"/>
      <c r="E13797" s="28"/>
      <c r="F13797" s="28"/>
      <c r="G13797" s="28"/>
      <c r="H13797" s="28"/>
      <c r="I13797" s="28"/>
      <c r="J13797" s="28"/>
      <c r="K13797" s="28"/>
      <c r="L13797" s="28"/>
      <c r="M13797" s="28"/>
      <c r="N13797" s="28"/>
      <c r="O13797" s="28"/>
      <c r="P13797" s="28"/>
      <c r="Q13797" s="28"/>
      <c r="R13797" s="28"/>
    </row>
    <row r="13798" spans="2:18">
      <c r="B13798" s="28"/>
      <c r="C13798" s="28"/>
      <c r="D13798" s="28"/>
      <c r="E13798" s="28"/>
      <c r="F13798" s="28"/>
      <c r="G13798" s="28"/>
      <c r="H13798" s="28"/>
      <c r="I13798" s="28"/>
      <c r="J13798" s="28"/>
      <c r="K13798" s="28"/>
      <c r="L13798" s="28"/>
      <c r="M13798" s="28"/>
      <c r="N13798" s="28"/>
      <c r="O13798" s="28"/>
      <c r="P13798" s="28"/>
      <c r="Q13798" s="28"/>
      <c r="R13798" s="28"/>
    </row>
    <row r="13799" spans="2:18">
      <c r="B13799" s="28"/>
      <c r="C13799" s="28"/>
      <c r="D13799" s="28"/>
      <c r="E13799" s="28"/>
      <c r="F13799" s="28"/>
      <c r="G13799" s="28"/>
      <c r="H13799" s="28"/>
      <c r="I13799" s="28"/>
      <c r="J13799" s="28"/>
      <c r="K13799" s="28"/>
      <c r="L13799" s="28"/>
      <c r="M13799" s="28"/>
      <c r="N13799" s="28"/>
      <c r="O13799" s="28"/>
      <c r="P13799" s="28"/>
      <c r="Q13799" s="28"/>
      <c r="R13799" s="28"/>
    </row>
    <row r="13800" spans="2:18">
      <c r="B13800" s="28"/>
      <c r="C13800" s="28"/>
      <c r="D13800" s="28"/>
      <c r="E13800" s="28"/>
      <c r="F13800" s="28"/>
      <c r="G13800" s="28"/>
      <c r="H13800" s="28"/>
      <c r="I13800" s="28"/>
      <c r="J13800" s="28"/>
      <c r="K13800" s="28"/>
      <c r="L13800" s="28"/>
      <c r="M13800" s="28"/>
      <c r="N13800" s="28"/>
      <c r="O13800" s="28"/>
      <c r="P13800" s="28"/>
      <c r="Q13800" s="28"/>
      <c r="R13800" s="28"/>
    </row>
    <row r="13801" spans="2:18">
      <c r="B13801" s="28"/>
      <c r="C13801" s="28"/>
      <c r="D13801" s="28"/>
      <c r="E13801" s="28"/>
      <c r="F13801" s="28"/>
      <c r="G13801" s="28"/>
      <c r="H13801" s="28"/>
      <c r="I13801" s="28"/>
      <c r="J13801" s="28"/>
      <c r="K13801" s="28"/>
      <c r="L13801" s="28"/>
      <c r="M13801" s="28"/>
      <c r="N13801" s="28"/>
      <c r="O13801" s="28"/>
      <c r="P13801" s="28"/>
      <c r="Q13801" s="28"/>
      <c r="R13801" s="28"/>
    </row>
    <row r="13802" spans="2:18">
      <c r="B13802" s="28"/>
      <c r="C13802" s="28"/>
      <c r="D13802" s="28"/>
      <c r="E13802" s="28"/>
      <c r="F13802" s="28"/>
      <c r="G13802" s="28"/>
      <c r="H13802" s="28"/>
      <c r="I13802" s="28"/>
      <c r="J13802" s="28"/>
      <c r="K13802" s="28"/>
      <c r="L13802" s="28"/>
      <c r="M13802" s="28"/>
      <c r="N13802" s="28"/>
      <c r="O13802" s="28"/>
      <c r="P13802" s="28"/>
      <c r="Q13802" s="28"/>
      <c r="R13802" s="28"/>
    </row>
    <row r="13803" spans="2:18">
      <c r="B13803" s="28"/>
      <c r="C13803" s="28"/>
      <c r="D13803" s="28"/>
      <c r="E13803" s="28"/>
      <c r="F13803" s="28"/>
      <c r="G13803" s="28"/>
      <c r="H13803" s="28"/>
      <c r="I13803" s="28"/>
      <c r="J13803" s="28"/>
      <c r="K13803" s="28"/>
      <c r="L13803" s="28"/>
      <c r="M13803" s="28"/>
      <c r="N13803" s="28"/>
      <c r="O13803" s="28"/>
      <c r="P13803" s="28"/>
      <c r="Q13803" s="28"/>
      <c r="R13803" s="28"/>
    </row>
    <row r="13804" spans="2:18">
      <c r="B13804" s="28"/>
      <c r="C13804" s="28"/>
      <c r="D13804" s="28"/>
      <c r="E13804" s="28"/>
      <c r="F13804" s="28"/>
      <c r="G13804" s="28"/>
      <c r="H13804" s="28"/>
      <c r="I13804" s="28"/>
      <c r="J13804" s="28"/>
      <c r="K13804" s="28"/>
      <c r="L13804" s="28"/>
      <c r="M13804" s="28"/>
      <c r="N13804" s="28"/>
      <c r="O13804" s="28"/>
      <c r="P13804" s="28"/>
      <c r="Q13804" s="28"/>
      <c r="R13804" s="28"/>
    </row>
    <row r="13805" spans="2:18">
      <c r="B13805" s="28"/>
      <c r="C13805" s="28"/>
      <c r="D13805" s="28"/>
      <c r="E13805" s="28"/>
      <c r="F13805" s="28"/>
      <c r="G13805" s="28"/>
      <c r="H13805" s="28"/>
      <c r="I13805" s="28"/>
      <c r="J13805" s="28"/>
      <c r="K13805" s="28"/>
      <c r="L13805" s="28"/>
      <c r="M13805" s="28"/>
      <c r="N13805" s="28"/>
      <c r="O13805" s="28"/>
      <c r="P13805" s="28"/>
      <c r="Q13805" s="28"/>
      <c r="R13805" s="28"/>
    </row>
    <row r="13806" spans="2:18">
      <c r="B13806" s="28"/>
      <c r="C13806" s="28"/>
      <c r="D13806" s="28"/>
      <c r="E13806" s="28"/>
      <c r="F13806" s="28"/>
      <c r="G13806" s="28"/>
      <c r="H13806" s="28"/>
      <c r="I13806" s="28"/>
      <c r="J13806" s="28"/>
      <c r="K13806" s="28"/>
      <c r="L13806" s="28"/>
      <c r="M13806" s="28"/>
      <c r="N13806" s="28"/>
      <c r="O13806" s="28"/>
      <c r="P13806" s="28"/>
      <c r="Q13806" s="28"/>
      <c r="R13806" s="28"/>
    </row>
    <row r="13807" spans="2:18">
      <c r="B13807" s="28"/>
      <c r="C13807" s="28"/>
      <c r="D13807" s="28"/>
      <c r="E13807" s="28"/>
      <c r="F13807" s="28"/>
      <c r="G13807" s="28"/>
      <c r="H13807" s="28"/>
      <c r="I13807" s="28"/>
      <c r="J13807" s="28"/>
      <c r="K13807" s="28"/>
      <c r="L13807" s="28"/>
      <c r="M13807" s="28"/>
      <c r="N13807" s="28"/>
      <c r="O13807" s="28"/>
      <c r="P13807" s="28"/>
      <c r="Q13807" s="28"/>
      <c r="R13807" s="28"/>
    </row>
    <row r="13808" spans="2:18">
      <c r="B13808" s="28"/>
      <c r="C13808" s="28"/>
      <c r="D13808" s="28"/>
      <c r="E13808" s="28"/>
      <c r="F13808" s="28"/>
      <c r="G13808" s="28"/>
      <c r="H13808" s="28"/>
      <c r="I13808" s="28"/>
      <c r="J13808" s="28"/>
      <c r="K13808" s="28"/>
      <c r="L13808" s="28"/>
      <c r="M13808" s="28"/>
      <c r="N13808" s="28"/>
      <c r="O13808" s="28"/>
      <c r="P13808" s="28"/>
      <c r="Q13808" s="28"/>
      <c r="R13808" s="28"/>
    </row>
    <row r="13809" spans="2:18">
      <c r="B13809" s="28"/>
      <c r="C13809" s="28"/>
      <c r="D13809" s="28"/>
      <c r="E13809" s="28"/>
      <c r="F13809" s="28"/>
      <c r="G13809" s="28"/>
      <c r="H13809" s="28"/>
      <c r="I13809" s="28"/>
      <c r="J13809" s="28"/>
      <c r="K13809" s="28"/>
      <c r="L13809" s="28"/>
      <c r="M13809" s="28"/>
      <c r="N13809" s="28"/>
      <c r="O13809" s="28"/>
      <c r="P13809" s="28"/>
      <c r="Q13809" s="28"/>
      <c r="R13809" s="28"/>
    </row>
    <row r="13810" spans="2:18">
      <c r="B13810" s="28"/>
      <c r="C13810" s="28"/>
      <c r="D13810" s="28"/>
      <c r="E13810" s="28"/>
      <c r="F13810" s="28"/>
      <c r="G13810" s="28"/>
      <c r="H13810" s="28"/>
      <c r="I13810" s="28"/>
      <c r="J13810" s="28"/>
      <c r="K13810" s="28"/>
      <c r="L13810" s="28"/>
      <c r="M13810" s="28"/>
      <c r="N13810" s="28"/>
      <c r="O13810" s="28"/>
      <c r="P13810" s="28"/>
      <c r="Q13810" s="28"/>
      <c r="R13810" s="28"/>
    </row>
    <row r="13811" spans="2:18">
      <c r="B13811" s="28"/>
      <c r="C13811" s="28"/>
      <c r="D13811" s="28"/>
      <c r="E13811" s="28"/>
      <c r="F13811" s="28"/>
      <c r="G13811" s="28"/>
      <c r="H13811" s="28"/>
      <c r="I13811" s="28"/>
      <c r="J13811" s="28"/>
      <c r="K13811" s="28"/>
      <c r="L13811" s="28"/>
      <c r="M13811" s="28"/>
      <c r="N13811" s="28"/>
      <c r="O13811" s="28"/>
      <c r="P13811" s="28"/>
      <c r="Q13811" s="28"/>
      <c r="R13811" s="28"/>
    </row>
    <row r="13812" spans="2:18">
      <c r="B13812" s="28"/>
      <c r="C13812" s="28"/>
      <c r="D13812" s="28"/>
      <c r="E13812" s="28"/>
      <c r="F13812" s="28"/>
      <c r="G13812" s="28"/>
      <c r="H13812" s="28"/>
      <c r="I13812" s="28"/>
      <c r="J13812" s="28"/>
      <c r="K13812" s="28"/>
      <c r="L13812" s="28"/>
      <c r="M13812" s="28"/>
      <c r="N13812" s="28"/>
      <c r="O13812" s="28"/>
      <c r="P13812" s="28"/>
      <c r="Q13812" s="28"/>
      <c r="R13812" s="28"/>
    </row>
    <row r="13813" spans="2:18">
      <c r="B13813" s="28"/>
      <c r="C13813" s="28"/>
      <c r="D13813" s="28"/>
      <c r="E13813" s="28"/>
      <c r="F13813" s="28"/>
      <c r="G13813" s="28"/>
      <c r="H13813" s="28"/>
      <c r="I13813" s="28"/>
      <c r="J13813" s="28"/>
      <c r="K13813" s="28"/>
      <c r="L13813" s="28"/>
      <c r="M13813" s="28"/>
      <c r="N13813" s="28"/>
      <c r="O13813" s="28"/>
      <c r="P13813" s="28"/>
      <c r="Q13813" s="28"/>
      <c r="R13813" s="28"/>
    </row>
    <row r="13814" spans="2:18">
      <c r="B13814" s="28"/>
      <c r="C13814" s="28"/>
      <c r="D13814" s="28"/>
      <c r="E13814" s="28"/>
      <c r="F13814" s="28"/>
      <c r="G13814" s="28"/>
      <c r="H13814" s="28"/>
      <c r="I13814" s="28"/>
      <c r="J13814" s="28"/>
      <c r="K13814" s="28"/>
      <c r="L13814" s="28"/>
      <c r="M13814" s="28"/>
      <c r="N13814" s="28"/>
      <c r="O13814" s="28"/>
      <c r="P13814" s="28"/>
      <c r="Q13814" s="28"/>
      <c r="R13814" s="28"/>
    </row>
    <row r="13815" spans="2:18">
      <c r="B13815" s="28"/>
      <c r="C13815" s="28"/>
      <c r="D13815" s="28"/>
      <c r="E13815" s="28"/>
      <c r="F13815" s="28"/>
      <c r="G13815" s="28"/>
      <c r="H13815" s="28"/>
      <c r="I13815" s="28"/>
      <c r="J13815" s="28"/>
      <c r="K13815" s="28"/>
      <c r="L13815" s="28"/>
      <c r="M13815" s="28"/>
      <c r="N13815" s="28"/>
      <c r="O13815" s="28"/>
      <c r="P13815" s="28"/>
      <c r="Q13815" s="28"/>
      <c r="R13815" s="28"/>
    </row>
    <row r="13816" spans="2:18">
      <c r="B13816" s="28"/>
      <c r="C13816" s="28"/>
      <c r="D13816" s="28"/>
      <c r="E13816" s="28"/>
      <c r="F13816" s="28"/>
      <c r="G13816" s="28"/>
      <c r="H13816" s="28"/>
      <c r="I13816" s="28"/>
      <c r="J13816" s="28"/>
      <c r="K13816" s="28"/>
      <c r="L13816" s="28"/>
      <c r="M13816" s="28"/>
      <c r="N13816" s="28"/>
      <c r="O13816" s="28"/>
      <c r="P13816" s="28"/>
      <c r="Q13816" s="28"/>
      <c r="R13816" s="28"/>
    </row>
    <row r="13817" spans="2:18">
      <c r="B13817" s="28"/>
      <c r="C13817" s="28"/>
      <c r="D13817" s="28"/>
      <c r="E13817" s="28"/>
      <c r="F13817" s="28"/>
      <c r="G13817" s="28"/>
      <c r="H13817" s="28"/>
      <c r="I13817" s="28"/>
      <c r="J13817" s="28"/>
      <c r="K13817" s="28"/>
      <c r="L13817" s="28"/>
      <c r="M13817" s="28"/>
      <c r="N13817" s="28"/>
      <c r="O13817" s="28"/>
      <c r="P13817" s="28"/>
      <c r="Q13817" s="28"/>
      <c r="R13817" s="28"/>
    </row>
    <row r="13818" spans="2:18">
      <c r="B13818" s="28"/>
      <c r="C13818" s="28"/>
      <c r="D13818" s="28"/>
      <c r="E13818" s="28"/>
      <c r="F13818" s="28"/>
      <c r="G13818" s="28"/>
      <c r="H13818" s="28"/>
      <c r="I13818" s="28"/>
      <c r="J13818" s="28"/>
      <c r="K13818" s="28"/>
      <c r="L13818" s="28"/>
      <c r="M13818" s="28"/>
      <c r="N13818" s="28"/>
      <c r="O13818" s="28"/>
      <c r="P13818" s="28"/>
      <c r="Q13818" s="28"/>
      <c r="R13818" s="28"/>
    </row>
    <row r="13819" spans="2:18">
      <c r="B13819" s="28"/>
      <c r="C13819" s="28"/>
      <c r="D13819" s="28"/>
      <c r="E13819" s="28"/>
      <c r="F13819" s="28"/>
      <c r="G13819" s="28"/>
      <c r="H13819" s="28"/>
      <c r="I13819" s="28"/>
      <c r="J13819" s="28"/>
      <c r="K13819" s="28"/>
      <c r="L13819" s="28"/>
      <c r="M13819" s="28"/>
      <c r="N13819" s="28"/>
      <c r="O13819" s="28"/>
      <c r="P13819" s="28"/>
      <c r="Q13819" s="28"/>
      <c r="R13819" s="28"/>
    </row>
    <row r="13820" spans="2:18">
      <c r="B13820" s="28"/>
      <c r="C13820" s="28"/>
      <c r="D13820" s="28"/>
      <c r="E13820" s="28"/>
      <c r="F13820" s="28"/>
      <c r="G13820" s="28"/>
      <c r="H13820" s="28"/>
      <c r="I13820" s="28"/>
      <c r="J13820" s="28"/>
      <c r="K13820" s="28"/>
      <c r="L13820" s="28"/>
      <c r="M13820" s="28"/>
      <c r="N13820" s="28"/>
      <c r="O13820" s="28"/>
      <c r="P13820" s="28"/>
      <c r="Q13820" s="28"/>
      <c r="R13820" s="28"/>
    </row>
    <row r="13821" spans="2:18">
      <c r="B13821" s="28"/>
      <c r="C13821" s="28"/>
      <c r="D13821" s="28"/>
      <c r="E13821" s="28"/>
      <c r="F13821" s="28"/>
      <c r="G13821" s="28"/>
      <c r="H13821" s="28"/>
      <c r="I13821" s="28"/>
      <c r="J13821" s="28"/>
      <c r="K13821" s="28"/>
      <c r="L13821" s="28"/>
      <c r="M13821" s="28"/>
      <c r="N13821" s="28"/>
      <c r="O13821" s="28"/>
      <c r="P13821" s="28"/>
      <c r="Q13821" s="28"/>
      <c r="R13821" s="28"/>
    </row>
    <row r="13822" spans="2:18">
      <c r="B13822" s="28"/>
      <c r="C13822" s="28"/>
      <c r="D13822" s="28"/>
      <c r="E13822" s="28"/>
      <c r="F13822" s="28"/>
      <c r="G13822" s="28"/>
      <c r="H13822" s="28"/>
      <c r="I13822" s="28"/>
      <c r="J13822" s="28"/>
      <c r="K13822" s="28"/>
      <c r="L13822" s="28"/>
      <c r="M13822" s="28"/>
      <c r="N13822" s="28"/>
      <c r="O13822" s="28"/>
      <c r="P13822" s="28"/>
      <c r="Q13822" s="28"/>
      <c r="R13822" s="28"/>
    </row>
    <row r="13823" spans="2:18">
      <c r="B13823" s="28"/>
      <c r="C13823" s="28"/>
      <c r="D13823" s="28"/>
      <c r="E13823" s="28"/>
      <c r="F13823" s="28"/>
      <c r="G13823" s="28"/>
      <c r="H13823" s="28"/>
      <c r="I13823" s="28"/>
      <c r="J13823" s="28"/>
      <c r="K13823" s="28"/>
      <c r="L13823" s="28"/>
      <c r="M13823" s="28"/>
      <c r="N13823" s="28"/>
      <c r="O13823" s="28"/>
      <c r="P13823" s="28"/>
      <c r="Q13823" s="28"/>
      <c r="R13823" s="28"/>
    </row>
    <row r="13824" spans="2:18">
      <c r="B13824" s="28"/>
      <c r="C13824" s="28"/>
      <c r="D13824" s="28"/>
      <c r="E13824" s="28"/>
      <c r="F13824" s="28"/>
      <c r="G13824" s="28"/>
      <c r="H13824" s="28"/>
      <c r="I13824" s="28"/>
      <c r="J13824" s="28"/>
      <c r="K13824" s="28"/>
      <c r="L13824" s="28"/>
      <c r="M13824" s="28"/>
      <c r="N13824" s="28"/>
      <c r="O13824" s="28"/>
      <c r="P13824" s="28"/>
      <c r="Q13824" s="28"/>
      <c r="R13824" s="28"/>
    </row>
    <row r="13825" spans="2:18">
      <c r="B13825" s="28"/>
      <c r="C13825" s="28"/>
      <c r="D13825" s="28"/>
      <c r="E13825" s="28"/>
      <c r="F13825" s="28"/>
      <c r="G13825" s="28"/>
      <c r="H13825" s="28"/>
      <c r="I13825" s="28"/>
      <c r="J13825" s="28"/>
      <c r="K13825" s="28"/>
      <c r="L13825" s="28"/>
      <c r="M13825" s="28"/>
      <c r="N13825" s="28"/>
      <c r="O13825" s="28"/>
      <c r="P13825" s="28"/>
      <c r="Q13825" s="28"/>
      <c r="R13825" s="28"/>
    </row>
    <row r="13826" spans="2:18">
      <c r="B13826" s="28"/>
      <c r="C13826" s="28"/>
      <c r="D13826" s="28"/>
      <c r="E13826" s="28"/>
      <c r="F13826" s="28"/>
      <c r="G13826" s="28"/>
      <c r="H13826" s="28"/>
      <c r="I13826" s="28"/>
      <c r="J13826" s="28"/>
      <c r="K13826" s="28"/>
      <c r="L13826" s="28"/>
      <c r="M13826" s="28"/>
      <c r="N13826" s="28"/>
      <c r="O13826" s="28"/>
      <c r="P13826" s="28"/>
      <c r="Q13826" s="28"/>
      <c r="R13826" s="28"/>
    </row>
    <row r="13827" spans="2:18">
      <c r="B13827" s="28"/>
      <c r="C13827" s="28"/>
      <c r="D13827" s="28"/>
      <c r="E13827" s="28"/>
      <c r="F13827" s="28"/>
      <c r="G13827" s="28"/>
      <c r="H13827" s="28"/>
      <c r="I13827" s="28"/>
      <c r="J13827" s="28"/>
      <c r="K13827" s="28"/>
      <c r="L13827" s="28"/>
      <c r="M13827" s="28"/>
      <c r="N13827" s="28"/>
      <c r="O13827" s="28"/>
      <c r="P13827" s="28"/>
      <c r="Q13827" s="28"/>
      <c r="R13827" s="28"/>
    </row>
    <row r="13828" spans="2:18">
      <c r="B13828" s="28"/>
      <c r="C13828" s="28"/>
      <c r="D13828" s="28"/>
      <c r="E13828" s="28"/>
      <c r="F13828" s="28"/>
      <c r="G13828" s="28"/>
      <c r="H13828" s="28"/>
      <c r="I13828" s="28"/>
      <c r="J13828" s="28"/>
      <c r="K13828" s="28"/>
      <c r="L13828" s="28"/>
      <c r="M13828" s="28"/>
      <c r="N13828" s="28"/>
      <c r="O13828" s="28"/>
      <c r="P13828" s="28"/>
      <c r="Q13828" s="28"/>
      <c r="R13828" s="28"/>
    </row>
    <row r="13829" spans="2:18">
      <c r="B13829" s="28"/>
      <c r="C13829" s="28"/>
      <c r="D13829" s="28"/>
      <c r="E13829" s="28"/>
      <c r="F13829" s="28"/>
      <c r="G13829" s="28"/>
      <c r="H13829" s="28"/>
      <c r="I13829" s="28"/>
      <c r="J13829" s="28"/>
      <c r="K13829" s="28"/>
      <c r="L13829" s="28"/>
      <c r="M13829" s="28"/>
      <c r="N13829" s="28"/>
      <c r="O13829" s="28"/>
      <c r="P13829" s="28"/>
      <c r="Q13829" s="28"/>
      <c r="R13829" s="28"/>
    </row>
    <row r="13830" spans="2:18">
      <c r="B13830" s="28"/>
      <c r="C13830" s="28"/>
      <c r="D13830" s="28"/>
      <c r="E13830" s="28"/>
      <c r="F13830" s="28"/>
      <c r="G13830" s="28"/>
      <c r="H13830" s="28"/>
      <c r="I13830" s="28"/>
      <c r="J13830" s="28"/>
      <c r="K13830" s="28"/>
      <c r="L13830" s="28"/>
      <c r="M13830" s="28"/>
      <c r="N13830" s="28"/>
      <c r="O13830" s="28"/>
      <c r="P13830" s="28"/>
      <c r="Q13830" s="28"/>
      <c r="R13830" s="28"/>
    </row>
    <row r="13831" spans="2:18">
      <c r="B13831" s="28"/>
      <c r="C13831" s="28"/>
      <c r="D13831" s="28"/>
      <c r="E13831" s="28"/>
      <c r="F13831" s="28"/>
      <c r="G13831" s="28"/>
      <c r="H13831" s="28"/>
      <c r="I13831" s="28"/>
      <c r="J13831" s="28"/>
      <c r="K13831" s="28"/>
      <c r="L13831" s="28"/>
      <c r="M13831" s="28"/>
      <c r="N13831" s="28"/>
      <c r="O13831" s="28"/>
      <c r="P13831" s="28"/>
      <c r="Q13831" s="28"/>
      <c r="R13831" s="28"/>
    </row>
    <row r="13832" spans="2:18">
      <c r="B13832" s="28"/>
      <c r="C13832" s="28"/>
      <c r="D13832" s="28"/>
      <c r="E13832" s="28"/>
      <c r="F13832" s="28"/>
      <c r="G13832" s="28"/>
      <c r="H13832" s="28"/>
      <c r="I13832" s="28"/>
      <c r="J13832" s="28"/>
      <c r="K13832" s="28"/>
      <c r="L13832" s="28"/>
      <c r="M13832" s="28"/>
      <c r="N13832" s="28"/>
      <c r="O13832" s="28"/>
      <c r="P13832" s="28"/>
      <c r="Q13832" s="28"/>
      <c r="R13832" s="28"/>
    </row>
    <row r="13833" spans="2:18">
      <c r="B13833" s="28"/>
      <c r="C13833" s="28"/>
      <c r="D13833" s="28"/>
      <c r="E13833" s="28"/>
      <c r="F13833" s="28"/>
      <c r="G13833" s="28"/>
      <c r="H13833" s="28"/>
      <c r="I13833" s="28"/>
      <c r="J13833" s="28"/>
      <c r="K13833" s="28"/>
      <c r="L13833" s="28"/>
      <c r="M13833" s="28"/>
      <c r="N13833" s="28"/>
      <c r="O13833" s="28"/>
      <c r="P13833" s="28"/>
      <c r="Q13833" s="28"/>
      <c r="R13833" s="28"/>
    </row>
    <row r="13834" spans="2:18">
      <c r="B13834" s="28"/>
      <c r="C13834" s="28"/>
      <c r="D13834" s="28"/>
      <c r="E13834" s="28"/>
      <c r="F13834" s="28"/>
      <c r="G13834" s="28"/>
      <c r="H13834" s="28"/>
      <c r="I13834" s="28"/>
      <c r="J13834" s="28"/>
      <c r="K13834" s="28"/>
      <c r="L13834" s="28"/>
      <c r="M13834" s="28"/>
      <c r="N13834" s="28"/>
      <c r="O13834" s="28"/>
      <c r="P13834" s="28"/>
      <c r="Q13834" s="28"/>
      <c r="R13834" s="28"/>
    </row>
    <row r="13835" spans="2:18">
      <c r="B13835" s="28"/>
      <c r="C13835" s="28"/>
      <c r="D13835" s="28"/>
      <c r="E13835" s="28"/>
      <c r="F13835" s="28"/>
      <c r="G13835" s="28"/>
      <c r="H13835" s="28"/>
      <c r="I13835" s="28"/>
      <c r="J13835" s="28"/>
      <c r="K13835" s="28"/>
      <c r="L13835" s="28"/>
      <c r="M13835" s="28"/>
      <c r="N13835" s="28"/>
      <c r="O13835" s="28"/>
      <c r="P13835" s="28"/>
      <c r="Q13835" s="28"/>
      <c r="R13835" s="28"/>
    </row>
    <row r="13836" spans="2:18">
      <c r="B13836" s="28"/>
      <c r="C13836" s="28"/>
      <c r="D13836" s="28"/>
      <c r="E13836" s="28"/>
      <c r="F13836" s="28"/>
      <c r="G13836" s="28"/>
      <c r="H13836" s="28"/>
      <c r="I13836" s="28"/>
      <c r="J13836" s="28"/>
      <c r="K13836" s="28"/>
      <c r="L13836" s="28"/>
      <c r="M13836" s="28"/>
      <c r="N13836" s="28"/>
      <c r="O13836" s="28"/>
      <c r="P13836" s="28"/>
      <c r="Q13836" s="28"/>
      <c r="R13836" s="28"/>
    </row>
    <row r="13837" spans="2:18">
      <c r="B13837" s="28"/>
      <c r="C13837" s="28"/>
      <c r="D13837" s="28"/>
      <c r="E13837" s="28"/>
      <c r="F13837" s="28"/>
      <c r="G13837" s="28"/>
      <c r="H13837" s="28"/>
      <c r="I13837" s="28"/>
      <c r="J13837" s="28"/>
      <c r="K13837" s="28"/>
      <c r="L13837" s="28"/>
      <c r="M13837" s="28"/>
      <c r="N13837" s="28"/>
      <c r="O13837" s="28"/>
      <c r="P13837" s="28"/>
      <c r="Q13837" s="28"/>
      <c r="R13837" s="28"/>
    </row>
    <row r="13838" spans="2:18">
      <c r="B13838" s="28"/>
      <c r="C13838" s="28"/>
      <c r="D13838" s="28"/>
      <c r="E13838" s="28"/>
      <c r="F13838" s="28"/>
      <c r="G13838" s="28"/>
      <c r="H13838" s="28"/>
      <c r="I13838" s="28"/>
      <c r="J13838" s="28"/>
      <c r="K13838" s="28"/>
      <c r="L13838" s="28"/>
      <c r="M13838" s="28"/>
      <c r="N13838" s="28"/>
      <c r="O13838" s="28"/>
      <c r="P13838" s="28"/>
      <c r="Q13838" s="28"/>
      <c r="R13838" s="28"/>
    </row>
    <row r="13839" spans="2:18">
      <c r="B13839" s="28"/>
      <c r="C13839" s="28"/>
      <c r="D13839" s="28"/>
      <c r="E13839" s="28"/>
      <c r="F13839" s="28"/>
      <c r="G13839" s="28"/>
      <c r="H13839" s="28"/>
      <c r="I13839" s="28"/>
      <c r="J13839" s="28"/>
      <c r="K13839" s="28"/>
      <c r="L13839" s="28"/>
      <c r="M13839" s="28"/>
      <c r="N13839" s="28"/>
      <c r="O13839" s="28"/>
      <c r="P13839" s="28"/>
      <c r="Q13839" s="28"/>
      <c r="R13839" s="28"/>
    </row>
    <row r="13840" spans="2:18">
      <c r="B13840" s="28"/>
      <c r="C13840" s="28"/>
      <c r="D13840" s="28"/>
      <c r="E13840" s="28"/>
      <c r="F13840" s="28"/>
      <c r="G13840" s="28"/>
      <c r="H13840" s="28"/>
      <c r="I13840" s="28"/>
      <c r="J13840" s="28"/>
      <c r="K13840" s="28"/>
      <c r="L13840" s="28"/>
      <c r="M13840" s="28"/>
      <c r="N13840" s="28"/>
      <c r="O13840" s="28"/>
      <c r="P13840" s="28"/>
      <c r="Q13840" s="28"/>
      <c r="R13840" s="28"/>
    </row>
    <row r="13841" spans="2:18">
      <c r="B13841" s="28"/>
      <c r="C13841" s="28"/>
      <c r="D13841" s="28"/>
      <c r="E13841" s="28"/>
      <c r="F13841" s="28"/>
      <c r="G13841" s="28"/>
      <c r="H13841" s="28"/>
      <c r="I13841" s="28"/>
      <c r="J13841" s="28"/>
      <c r="K13841" s="28"/>
      <c r="L13841" s="28"/>
      <c r="M13841" s="28"/>
      <c r="N13841" s="28"/>
      <c r="O13841" s="28"/>
      <c r="P13841" s="28"/>
      <c r="Q13841" s="28"/>
      <c r="R13841" s="28"/>
    </row>
    <row r="13842" spans="2:18">
      <c r="B13842" s="28"/>
      <c r="C13842" s="28"/>
      <c r="D13842" s="28"/>
      <c r="E13842" s="28"/>
      <c r="F13842" s="28"/>
      <c r="G13842" s="28"/>
      <c r="H13842" s="28"/>
      <c r="I13842" s="28"/>
      <c r="J13842" s="28"/>
      <c r="K13842" s="28"/>
      <c r="L13842" s="28"/>
      <c r="M13842" s="28"/>
      <c r="N13842" s="28"/>
      <c r="O13842" s="28"/>
      <c r="P13842" s="28"/>
      <c r="Q13842" s="28"/>
      <c r="R13842" s="28"/>
    </row>
    <row r="13843" spans="2:18">
      <c r="B13843" s="28"/>
      <c r="C13843" s="28"/>
      <c r="D13843" s="28"/>
      <c r="E13843" s="28"/>
      <c r="F13843" s="28"/>
      <c r="G13843" s="28"/>
      <c r="H13843" s="28"/>
      <c r="I13843" s="28"/>
      <c r="J13843" s="28"/>
      <c r="K13843" s="28"/>
      <c r="L13843" s="28"/>
      <c r="M13843" s="28"/>
      <c r="N13843" s="28"/>
      <c r="O13843" s="28"/>
      <c r="P13843" s="28"/>
      <c r="Q13843" s="28"/>
      <c r="R13843" s="28"/>
    </row>
    <row r="13844" spans="2:18">
      <c r="B13844" s="28"/>
      <c r="C13844" s="28"/>
      <c r="D13844" s="28"/>
      <c r="E13844" s="28"/>
      <c r="F13844" s="28"/>
      <c r="G13844" s="28"/>
      <c r="H13844" s="28"/>
      <c r="I13844" s="28"/>
      <c r="J13844" s="28"/>
      <c r="K13844" s="28"/>
      <c r="L13844" s="28"/>
      <c r="M13844" s="28"/>
      <c r="N13844" s="28"/>
      <c r="O13844" s="28"/>
      <c r="P13844" s="28"/>
      <c r="Q13844" s="28"/>
      <c r="R13844" s="28"/>
    </row>
    <row r="13845" spans="2:18">
      <c r="B13845" s="28"/>
      <c r="C13845" s="28"/>
      <c r="D13845" s="28"/>
      <c r="E13845" s="28"/>
      <c r="F13845" s="28"/>
      <c r="G13845" s="28"/>
      <c r="H13845" s="28"/>
      <c r="I13845" s="28"/>
      <c r="J13845" s="28"/>
      <c r="K13845" s="28"/>
      <c r="L13845" s="28"/>
      <c r="M13845" s="28"/>
      <c r="N13845" s="28"/>
      <c r="O13845" s="28"/>
      <c r="P13845" s="28"/>
      <c r="Q13845" s="28"/>
      <c r="R13845" s="28"/>
    </row>
    <row r="13846" spans="2:18">
      <c r="B13846" s="28"/>
      <c r="C13846" s="28"/>
      <c r="D13846" s="28"/>
      <c r="E13846" s="28"/>
      <c r="F13846" s="28"/>
      <c r="G13846" s="28"/>
      <c r="H13846" s="28"/>
      <c r="I13846" s="28"/>
      <c r="J13846" s="28"/>
      <c r="K13846" s="28"/>
      <c r="L13846" s="28"/>
      <c r="M13846" s="28"/>
      <c r="N13846" s="28"/>
      <c r="O13846" s="28"/>
      <c r="P13846" s="28"/>
      <c r="Q13846" s="28"/>
      <c r="R13846" s="28"/>
    </row>
    <row r="13847" spans="2:18">
      <c r="B13847" s="28"/>
      <c r="C13847" s="28"/>
      <c r="D13847" s="28"/>
      <c r="E13847" s="28"/>
      <c r="F13847" s="28"/>
      <c r="G13847" s="28"/>
      <c r="H13847" s="28"/>
      <c r="I13847" s="28"/>
      <c r="J13847" s="28"/>
      <c r="K13847" s="28"/>
      <c r="L13847" s="28"/>
      <c r="M13847" s="28"/>
      <c r="N13847" s="28"/>
      <c r="O13847" s="28"/>
      <c r="P13847" s="28"/>
      <c r="Q13847" s="28"/>
      <c r="R13847" s="28"/>
    </row>
    <row r="13848" spans="2:18">
      <c r="B13848" s="28"/>
      <c r="C13848" s="28"/>
      <c r="D13848" s="28"/>
      <c r="E13848" s="28"/>
      <c r="F13848" s="28"/>
      <c r="G13848" s="28"/>
      <c r="H13848" s="28"/>
      <c r="I13848" s="28"/>
      <c r="J13848" s="28"/>
      <c r="K13848" s="28"/>
      <c r="L13848" s="28"/>
      <c r="M13848" s="28"/>
      <c r="N13848" s="28"/>
      <c r="O13848" s="28"/>
      <c r="P13848" s="28"/>
      <c r="Q13848" s="28"/>
      <c r="R13848" s="28"/>
    </row>
    <row r="13849" spans="2:18">
      <c r="B13849" s="28"/>
      <c r="C13849" s="28"/>
      <c r="D13849" s="28"/>
      <c r="E13849" s="28"/>
      <c r="F13849" s="28"/>
      <c r="G13849" s="28"/>
      <c r="H13849" s="28"/>
      <c r="I13849" s="28"/>
      <c r="J13849" s="28"/>
      <c r="K13849" s="28"/>
      <c r="L13849" s="28"/>
      <c r="M13849" s="28"/>
      <c r="N13849" s="28"/>
      <c r="O13849" s="28"/>
      <c r="P13849" s="28"/>
      <c r="Q13849" s="28"/>
      <c r="R13849" s="28"/>
    </row>
    <row r="13850" spans="2:18">
      <c r="B13850" s="28"/>
      <c r="C13850" s="28"/>
      <c r="D13850" s="28"/>
      <c r="E13850" s="28"/>
      <c r="F13850" s="28"/>
      <c r="G13850" s="28"/>
      <c r="H13850" s="28"/>
      <c r="I13850" s="28"/>
      <c r="J13850" s="28"/>
      <c r="K13850" s="28"/>
      <c r="L13850" s="28"/>
      <c r="M13850" s="28"/>
      <c r="N13850" s="28"/>
      <c r="O13850" s="28"/>
      <c r="P13850" s="28"/>
      <c r="Q13850" s="28"/>
      <c r="R13850" s="28"/>
    </row>
    <row r="13851" spans="2:18">
      <c r="B13851" s="28"/>
      <c r="C13851" s="28"/>
      <c r="D13851" s="28"/>
      <c r="E13851" s="28"/>
      <c r="F13851" s="28"/>
      <c r="G13851" s="28"/>
      <c r="H13851" s="28"/>
      <c r="I13851" s="28"/>
      <c r="J13851" s="28"/>
      <c r="K13851" s="28"/>
      <c r="L13851" s="28"/>
      <c r="M13851" s="28"/>
      <c r="N13851" s="28"/>
      <c r="O13851" s="28"/>
      <c r="P13851" s="28"/>
      <c r="Q13851" s="28"/>
      <c r="R13851" s="28"/>
    </row>
    <row r="13852" spans="2:18">
      <c r="B13852" s="28"/>
      <c r="C13852" s="28"/>
      <c r="D13852" s="28"/>
      <c r="E13852" s="28"/>
      <c r="F13852" s="28"/>
      <c r="G13852" s="28"/>
      <c r="H13852" s="28"/>
      <c r="I13852" s="28"/>
      <c r="J13852" s="28"/>
      <c r="K13852" s="28"/>
      <c r="L13852" s="28"/>
      <c r="M13852" s="28"/>
      <c r="N13852" s="28"/>
      <c r="O13852" s="28"/>
      <c r="P13852" s="28"/>
      <c r="Q13852" s="28"/>
      <c r="R13852" s="28"/>
    </row>
    <row r="13853" spans="2:18">
      <c r="B13853" s="28"/>
      <c r="C13853" s="28"/>
      <c r="D13853" s="28"/>
      <c r="E13853" s="28"/>
      <c r="F13853" s="28"/>
      <c r="G13853" s="28"/>
      <c r="H13853" s="28"/>
      <c r="I13853" s="28"/>
      <c r="J13853" s="28"/>
      <c r="K13853" s="28"/>
      <c r="L13853" s="28"/>
      <c r="M13853" s="28"/>
      <c r="N13853" s="28"/>
      <c r="O13853" s="28"/>
      <c r="P13853" s="28"/>
      <c r="Q13853" s="28"/>
      <c r="R13853" s="28"/>
    </row>
    <row r="13854" spans="2:18">
      <c r="B13854" s="28"/>
      <c r="C13854" s="28"/>
      <c r="D13854" s="28"/>
      <c r="E13854" s="28"/>
      <c r="F13854" s="28"/>
      <c r="G13854" s="28"/>
      <c r="H13854" s="28"/>
      <c r="I13854" s="28"/>
      <c r="J13854" s="28"/>
      <c r="K13854" s="28"/>
      <c r="L13854" s="28"/>
      <c r="M13854" s="28"/>
      <c r="N13854" s="28"/>
      <c r="O13854" s="28"/>
      <c r="P13854" s="28"/>
      <c r="Q13854" s="28"/>
      <c r="R13854" s="28"/>
    </row>
    <row r="13855" spans="2:18">
      <c r="B13855" s="28"/>
      <c r="C13855" s="28"/>
      <c r="D13855" s="28"/>
      <c r="E13855" s="28"/>
      <c r="F13855" s="28"/>
      <c r="G13855" s="28"/>
      <c r="H13855" s="28"/>
      <c r="I13855" s="28"/>
      <c r="J13855" s="28"/>
      <c r="K13855" s="28"/>
      <c r="L13855" s="28"/>
      <c r="M13855" s="28"/>
      <c r="N13855" s="28"/>
      <c r="O13855" s="28"/>
      <c r="P13855" s="28"/>
      <c r="Q13855" s="28"/>
      <c r="R13855" s="28"/>
    </row>
    <row r="13856" spans="2:18">
      <c r="B13856" s="28"/>
      <c r="C13856" s="28"/>
      <c r="D13856" s="28"/>
      <c r="E13856" s="28"/>
      <c r="F13856" s="28"/>
      <c r="G13856" s="28"/>
      <c r="H13856" s="28"/>
      <c r="I13856" s="28"/>
      <c r="J13856" s="28"/>
      <c r="K13856" s="28"/>
      <c r="L13856" s="28"/>
      <c r="M13856" s="28"/>
      <c r="N13856" s="28"/>
      <c r="O13856" s="28"/>
      <c r="P13856" s="28"/>
      <c r="Q13856" s="28"/>
      <c r="R13856" s="28"/>
    </row>
    <row r="13857" spans="2:18">
      <c r="B13857" s="28"/>
      <c r="C13857" s="28"/>
      <c r="D13857" s="28"/>
      <c r="E13857" s="28"/>
      <c r="F13857" s="28"/>
      <c r="G13857" s="28"/>
      <c r="H13857" s="28"/>
      <c r="I13857" s="28"/>
      <c r="J13857" s="28"/>
      <c r="K13857" s="28"/>
      <c r="L13857" s="28"/>
      <c r="M13857" s="28"/>
      <c r="N13857" s="28"/>
      <c r="O13857" s="28"/>
      <c r="P13857" s="28"/>
      <c r="Q13857" s="28"/>
      <c r="R13857" s="28"/>
    </row>
    <row r="13858" spans="2:18">
      <c r="B13858" s="28"/>
      <c r="C13858" s="28"/>
      <c r="D13858" s="28"/>
      <c r="E13858" s="28"/>
      <c r="F13858" s="28"/>
      <c r="G13858" s="28"/>
      <c r="H13858" s="28"/>
      <c r="I13858" s="28"/>
      <c r="J13858" s="28"/>
      <c r="K13858" s="28"/>
      <c r="L13858" s="28"/>
      <c r="M13858" s="28"/>
      <c r="N13858" s="28"/>
      <c r="O13858" s="28"/>
      <c r="P13858" s="28"/>
      <c r="Q13858" s="28"/>
      <c r="R13858" s="28"/>
    </row>
    <row r="13859" spans="2:18">
      <c r="B13859" s="28"/>
      <c r="C13859" s="28"/>
      <c r="D13859" s="28"/>
      <c r="E13859" s="28"/>
      <c r="F13859" s="28"/>
      <c r="G13859" s="28"/>
      <c r="H13859" s="28"/>
      <c r="I13859" s="28"/>
      <c r="J13859" s="28"/>
      <c r="K13859" s="28"/>
      <c r="L13859" s="28"/>
      <c r="M13859" s="28"/>
      <c r="N13859" s="28"/>
      <c r="O13859" s="28"/>
      <c r="P13859" s="28"/>
      <c r="Q13859" s="28"/>
      <c r="R13859" s="28"/>
    </row>
    <row r="13860" spans="2:18">
      <c r="B13860" s="28"/>
      <c r="C13860" s="28"/>
      <c r="D13860" s="28"/>
      <c r="E13860" s="28"/>
      <c r="F13860" s="28"/>
      <c r="G13860" s="28"/>
      <c r="H13860" s="28"/>
      <c r="I13860" s="28"/>
      <c r="J13860" s="28"/>
      <c r="K13860" s="28"/>
      <c r="L13860" s="28"/>
      <c r="M13860" s="28"/>
      <c r="N13860" s="28"/>
      <c r="O13860" s="28"/>
      <c r="P13860" s="28"/>
      <c r="Q13860" s="28"/>
      <c r="R13860" s="28"/>
    </row>
    <row r="13861" spans="2:18">
      <c r="B13861" s="28"/>
      <c r="C13861" s="28"/>
      <c r="D13861" s="28"/>
      <c r="E13861" s="28"/>
      <c r="F13861" s="28"/>
      <c r="G13861" s="28"/>
      <c r="H13861" s="28"/>
      <c r="I13861" s="28"/>
      <c r="J13861" s="28"/>
      <c r="K13861" s="28"/>
      <c r="L13861" s="28"/>
      <c r="M13861" s="28"/>
      <c r="N13861" s="28"/>
      <c r="O13861" s="28"/>
      <c r="P13861" s="28"/>
      <c r="Q13861" s="28"/>
      <c r="R13861" s="28"/>
    </row>
    <row r="13862" spans="2:18">
      <c r="B13862" s="28"/>
      <c r="C13862" s="28"/>
      <c r="D13862" s="28"/>
      <c r="E13862" s="28"/>
      <c r="F13862" s="28"/>
      <c r="G13862" s="28"/>
      <c r="H13862" s="28"/>
      <c r="I13862" s="28"/>
      <c r="J13862" s="28"/>
      <c r="K13862" s="28"/>
      <c r="L13862" s="28"/>
      <c r="M13862" s="28"/>
      <c r="N13862" s="28"/>
      <c r="O13862" s="28"/>
      <c r="P13862" s="28"/>
      <c r="Q13862" s="28"/>
      <c r="R13862" s="28"/>
    </row>
    <row r="13863" spans="2:18">
      <c r="B13863" s="28"/>
      <c r="C13863" s="28"/>
      <c r="D13863" s="28"/>
      <c r="E13863" s="28"/>
      <c r="F13863" s="28"/>
      <c r="G13863" s="28"/>
      <c r="H13863" s="28"/>
      <c r="I13863" s="28"/>
      <c r="J13863" s="28"/>
      <c r="K13863" s="28"/>
      <c r="L13863" s="28"/>
      <c r="M13863" s="28"/>
      <c r="N13863" s="28"/>
      <c r="O13863" s="28"/>
      <c r="P13863" s="28"/>
      <c r="Q13863" s="28"/>
      <c r="R13863" s="28"/>
    </row>
    <row r="13864" spans="2:18">
      <c r="B13864" s="28"/>
      <c r="C13864" s="28"/>
      <c r="D13864" s="28"/>
      <c r="E13864" s="28"/>
      <c r="F13864" s="28"/>
      <c r="G13864" s="28"/>
      <c r="H13864" s="28"/>
      <c r="I13864" s="28"/>
      <c r="J13864" s="28"/>
      <c r="K13864" s="28"/>
      <c r="L13864" s="28"/>
      <c r="M13864" s="28"/>
      <c r="N13864" s="28"/>
      <c r="O13864" s="28"/>
      <c r="P13864" s="28"/>
      <c r="Q13864" s="28"/>
      <c r="R13864" s="28"/>
    </row>
    <row r="13865" spans="2:18">
      <c r="B13865" s="28"/>
      <c r="C13865" s="28"/>
      <c r="D13865" s="28"/>
      <c r="E13865" s="28"/>
      <c r="F13865" s="28"/>
      <c r="G13865" s="28"/>
      <c r="H13865" s="28"/>
      <c r="I13865" s="28"/>
      <c r="J13865" s="28"/>
      <c r="K13865" s="28"/>
      <c r="L13865" s="28"/>
      <c r="M13865" s="28"/>
      <c r="N13865" s="28"/>
      <c r="O13865" s="28"/>
      <c r="P13865" s="28"/>
      <c r="Q13865" s="28"/>
      <c r="R13865" s="28"/>
    </row>
    <row r="13866" spans="2:18">
      <c r="B13866" s="28"/>
      <c r="C13866" s="28"/>
      <c r="D13866" s="28"/>
      <c r="E13866" s="28"/>
      <c r="F13866" s="28"/>
      <c r="G13866" s="28"/>
      <c r="H13866" s="28"/>
      <c r="I13866" s="28"/>
      <c r="J13866" s="28"/>
      <c r="K13866" s="28"/>
      <c r="L13866" s="28"/>
      <c r="M13866" s="28"/>
      <c r="N13866" s="28"/>
      <c r="O13866" s="28"/>
      <c r="P13866" s="28"/>
      <c r="Q13866" s="28"/>
      <c r="R13866" s="28"/>
    </row>
    <row r="13867" spans="2:18">
      <c r="B13867" s="28"/>
      <c r="C13867" s="28"/>
      <c r="D13867" s="28"/>
      <c r="E13867" s="28"/>
      <c r="F13867" s="28"/>
      <c r="G13867" s="28"/>
      <c r="H13867" s="28"/>
      <c r="I13867" s="28"/>
      <c r="J13867" s="28"/>
      <c r="K13867" s="28"/>
      <c r="L13867" s="28"/>
      <c r="M13867" s="28"/>
      <c r="N13867" s="28"/>
      <c r="O13867" s="28"/>
      <c r="P13867" s="28"/>
      <c r="Q13867" s="28"/>
      <c r="R13867" s="28"/>
    </row>
    <row r="13868" spans="2:18">
      <c r="B13868" s="28"/>
      <c r="C13868" s="28"/>
      <c r="D13868" s="28"/>
      <c r="E13868" s="28"/>
      <c r="F13868" s="28"/>
      <c r="G13868" s="28"/>
      <c r="H13868" s="28"/>
      <c r="I13868" s="28"/>
      <c r="J13868" s="28"/>
      <c r="K13868" s="28"/>
      <c r="L13868" s="28"/>
      <c r="M13868" s="28"/>
      <c r="N13868" s="28"/>
      <c r="O13868" s="28"/>
      <c r="P13868" s="28"/>
      <c r="Q13868" s="28"/>
      <c r="R13868" s="28"/>
    </row>
    <row r="13869" spans="2:18">
      <c r="B13869" s="28"/>
      <c r="C13869" s="28"/>
      <c r="D13869" s="28"/>
      <c r="E13869" s="28"/>
      <c r="F13869" s="28"/>
      <c r="G13869" s="28"/>
      <c r="H13869" s="28"/>
      <c r="I13869" s="28"/>
      <c r="J13869" s="28"/>
      <c r="K13869" s="28"/>
      <c r="L13869" s="28"/>
      <c r="M13869" s="28"/>
      <c r="N13869" s="28"/>
      <c r="O13869" s="28"/>
      <c r="P13869" s="28"/>
      <c r="Q13869" s="28"/>
      <c r="R13869" s="28"/>
    </row>
    <row r="13870" spans="2:18">
      <c r="B13870" s="28"/>
      <c r="C13870" s="28"/>
      <c r="D13870" s="28"/>
      <c r="E13870" s="28"/>
      <c r="F13870" s="28"/>
      <c r="G13870" s="28"/>
      <c r="H13870" s="28"/>
      <c r="I13870" s="28"/>
      <c r="J13870" s="28"/>
      <c r="K13870" s="28"/>
      <c r="L13870" s="28"/>
      <c r="M13870" s="28"/>
      <c r="N13870" s="28"/>
      <c r="O13870" s="28"/>
      <c r="P13870" s="28"/>
      <c r="Q13870" s="28"/>
      <c r="R13870" s="28"/>
    </row>
    <row r="13871" spans="2:18">
      <c r="B13871" s="28"/>
      <c r="C13871" s="28"/>
      <c r="D13871" s="28"/>
      <c r="E13871" s="28"/>
      <c r="F13871" s="28"/>
      <c r="G13871" s="28"/>
      <c r="H13871" s="28"/>
      <c r="I13871" s="28"/>
      <c r="J13871" s="28"/>
      <c r="K13871" s="28"/>
      <c r="L13871" s="28"/>
      <c r="M13871" s="28"/>
      <c r="N13871" s="28"/>
      <c r="O13871" s="28"/>
      <c r="P13871" s="28"/>
      <c r="Q13871" s="28"/>
      <c r="R13871" s="28"/>
    </row>
    <row r="13872" spans="2:18">
      <c r="B13872" s="28"/>
      <c r="C13872" s="28"/>
      <c r="D13872" s="28"/>
      <c r="E13872" s="28"/>
      <c r="F13872" s="28"/>
      <c r="G13872" s="28"/>
      <c r="H13872" s="28"/>
      <c r="I13872" s="28"/>
      <c r="J13872" s="28"/>
      <c r="K13872" s="28"/>
      <c r="L13872" s="28"/>
      <c r="M13872" s="28"/>
      <c r="N13872" s="28"/>
      <c r="O13872" s="28"/>
      <c r="P13872" s="28"/>
      <c r="Q13872" s="28"/>
      <c r="R13872" s="28"/>
    </row>
    <row r="13873" spans="2:18">
      <c r="B13873" s="28"/>
      <c r="C13873" s="28"/>
      <c r="D13873" s="28"/>
      <c r="E13873" s="28"/>
      <c r="F13873" s="28"/>
      <c r="G13873" s="28"/>
      <c r="H13873" s="28"/>
      <c r="I13873" s="28"/>
      <c r="J13873" s="28"/>
      <c r="K13873" s="28"/>
      <c r="L13873" s="28"/>
      <c r="M13873" s="28"/>
      <c r="N13873" s="28"/>
      <c r="O13873" s="28"/>
      <c r="P13873" s="28"/>
      <c r="Q13873" s="28"/>
      <c r="R13873" s="28"/>
    </row>
    <row r="13874" spans="2:18">
      <c r="B13874" s="28"/>
      <c r="C13874" s="28"/>
      <c r="D13874" s="28"/>
      <c r="E13874" s="28"/>
      <c r="F13874" s="28"/>
      <c r="G13874" s="28"/>
      <c r="H13874" s="28"/>
      <c r="I13874" s="28"/>
      <c r="J13874" s="28"/>
      <c r="K13874" s="28"/>
      <c r="L13874" s="28"/>
      <c r="M13874" s="28"/>
      <c r="N13874" s="28"/>
      <c r="O13874" s="28"/>
      <c r="P13874" s="28"/>
      <c r="Q13874" s="28"/>
      <c r="R13874" s="28"/>
    </row>
    <row r="13875" spans="2:18">
      <c r="B13875" s="28"/>
      <c r="C13875" s="28"/>
      <c r="D13875" s="28"/>
      <c r="E13875" s="28"/>
      <c r="F13875" s="28"/>
      <c r="G13875" s="28"/>
      <c r="H13875" s="28"/>
      <c r="I13875" s="28"/>
      <c r="J13875" s="28"/>
      <c r="K13875" s="28"/>
      <c r="L13875" s="28"/>
      <c r="M13875" s="28"/>
      <c r="N13875" s="28"/>
      <c r="O13875" s="28"/>
      <c r="P13875" s="28"/>
      <c r="Q13875" s="28"/>
      <c r="R13875" s="28"/>
    </row>
    <row r="13876" spans="2:18">
      <c r="B13876" s="28"/>
      <c r="C13876" s="28"/>
      <c r="D13876" s="28"/>
      <c r="E13876" s="28"/>
      <c r="F13876" s="28"/>
      <c r="G13876" s="28"/>
      <c r="H13876" s="28"/>
      <c r="I13876" s="28"/>
      <c r="J13876" s="28"/>
      <c r="K13876" s="28"/>
      <c r="L13876" s="28"/>
      <c r="M13876" s="28"/>
      <c r="N13876" s="28"/>
      <c r="O13876" s="28"/>
      <c r="P13876" s="28"/>
      <c r="Q13876" s="28"/>
      <c r="R13876" s="28"/>
    </row>
    <row r="13877" spans="2:18">
      <c r="B13877" s="28"/>
      <c r="C13877" s="28"/>
      <c r="D13877" s="28"/>
      <c r="E13877" s="28"/>
      <c r="F13877" s="28"/>
      <c r="G13877" s="28"/>
      <c r="H13877" s="28"/>
      <c r="I13877" s="28"/>
      <c r="J13877" s="28"/>
      <c r="K13877" s="28"/>
      <c r="L13877" s="28"/>
      <c r="M13877" s="28"/>
      <c r="N13877" s="28"/>
      <c r="O13877" s="28"/>
      <c r="P13877" s="28"/>
      <c r="Q13877" s="28"/>
      <c r="R13877" s="28"/>
    </row>
    <row r="13878" spans="2:18">
      <c r="B13878" s="28"/>
      <c r="C13878" s="28"/>
      <c r="D13878" s="28"/>
      <c r="E13878" s="28"/>
      <c r="F13878" s="28"/>
      <c r="G13878" s="28"/>
      <c r="H13878" s="28"/>
      <c r="I13878" s="28"/>
      <c r="J13878" s="28"/>
      <c r="K13878" s="28"/>
      <c r="L13878" s="28"/>
      <c r="M13878" s="28"/>
      <c r="N13878" s="28"/>
      <c r="O13878" s="28"/>
      <c r="P13878" s="28"/>
      <c r="Q13878" s="28"/>
      <c r="R13878" s="28"/>
    </row>
    <row r="13879" spans="2:18">
      <c r="B13879" s="28"/>
      <c r="C13879" s="28"/>
      <c r="D13879" s="28"/>
      <c r="E13879" s="28"/>
      <c r="F13879" s="28"/>
      <c r="G13879" s="28"/>
      <c r="H13879" s="28"/>
      <c r="I13879" s="28"/>
      <c r="J13879" s="28"/>
      <c r="K13879" s="28"/>
      <c r="L13879" s="28"/>
      <c r="M13879" s="28"/>
      <c r="N13879" s="28"/>
      <c r="O13879" s="28"/>
      <c r="P13879" s="28"/>
      <c r="Q13879" s="28"/>
      <c r="R13879" s="28"/>
    </row>
    <row r="13880" spans="2:18">
      <c r="B13880" s="28"/>
      <c r="C13880" s="28"/>
      <c r="D13880" s="28"/>
      <c r="E13880" s="28"/>
      <c r="F13880" s="28"/>
      <c r="G13880" s="28"/>
      <c r="H13880" s="28"/>
      <c r="I13880" s="28"/>
      <c r="J13880" s="28"/>
      <c r="K13880" s="28"/>
      <c r="L13880" s="28"/>
      <c r="M13880" s="28"/>
      <c r="N13880" s="28"/>
      <c r="O13880" s="28"/>
      <c r="P13880" s="28"/>
      <c r="Q13880" s="28"/>
      <c r="R13880" s="28"/>
    </row>
    <row r="13881" spans="2:18">
      <c r="B13881" s="28"/>
      <c r="C13881" s="28"/>
      <c r="D13881" s="28"/>
      <c r="E13881" s="28"/>
      <c r="F13881" s="28"/>
      <c r="G13881" s="28"/>
      <c r="H13881" s="28"/>
      <c r="I13881" s="28"/>
      <c r="J13881" s="28"/>
      <c r="K13881" s="28"/>
      <c r="L13881" s="28"/>
      <c r="M13881" s="28"/>
      <c r="N13881" s="28"/>
      <c r="O13881" s="28"/>
      <c r="P13881" s="28"/>
      <c r="Q13881" s="28"/>
      <c r="R13881" s="28"/>
    </row>
    <row r="13882" spans="2:18">
      <c r="B13882" s="28"/>
      <c r="C13882" s="28"/>
      <c r="D13882" s="28"/>
      <c r="E13882" s="28"/>
      <c r="F13882" s="28"/>
      <c r="G13882" s="28"/>
      <c r="H13882" s="28"/>
      <c r="I13882" s="28"/>
      <c r="J13882" s="28"/>
      <c r="K13882" s="28"/>
      <c r="L13882" s="28"/>
      <c r="M13882" s="28"/>
      <c r="N13882" s="28"/>
      <c r="O13882" s="28"/>
      <c r="P13882" s="28"/>
      <c r="Q13882" s="28"/>
      <c r="R13882" s="28"/>
    </row>
    <row r="13883" spans="2:18">
      <c r="B13883" s="28"/>
      <c r="C13883" s="28"/>
      <c r="D13883" s="28"/>
      <c r="E13883" s="28"/>
      <c r="F13883" s="28"/>
      <c r="G13883" s="28"/>
      <c r="H13883" s="28"/>
      <c r="I13883" s="28"/>
      <c r="J13883" s="28"/>
      <c r="K13883" s="28"/>
      <c r="L13883" s="28"/>
      <c r="M13883" s="28"/>
      <c r="N13883" s="28"/>
      <c r="O13883" s="28"/>
      <c r="P13883" s="28"/>
      <c r="Q13883" s="28"/>
      <c r="R13883" s="28"/>
    </row>
    <row r="13884" spans="2:18">
      <c r="B13884" s="28"/>
      <c r="C13884" s="28"/>
      <c r="D13884" s="28"/>
      <c r="E13884" s="28"/>
      <c r="F13884" s="28"/>
      <c r="G13884" s="28"/>
      <c r="H13884" s="28"/>
      <c r="I13884" s="28"/>
      <c r="J13884" s="28"/>
      <c r="K13884" s="28"/>
      <c r="L13884" s="28"/>
      <c r="M13884" s="28"/>
      <c r="N13884" s="28"/>
      <c r="O13884" s="28"/>
      <c r="P13884" s="28"/>
      <c r="Q13884" s="28"/>
      <c r="R13884" s="28"/>
    </row>
    <row r="13885" spans="2:18">
      <c r="B13885" s="28"/>
      <c r="C13885" s="28"/>
      <c r="D13885" s="28"/>
      <c r="E13885" s="28"/>
      <c r="F13885" s="28"/>
      <c r="G13885" s="28"/>
      <c r="H13885" s="28"/>
      <c r="I13885" s="28"/>
      <c r="J13885" s="28"/>
      <c r="K13885" s="28"/>
      <c r="L13885" s="28"/>
      <c r="M13885" s="28"/>
      <c r="N13885" s="28"/>
      <c r="O13885" s="28"/>
      <c r="P13885" s="28"/>
      <c r="Q13885" s="28"/>
      <c r="R13885" s="28"/>
    </row>
    <row r="13886" spans="2:18">
      <c r="B13886" s="28"/>
      <c r="C13886" s="28"/>
      <c r="D13886" s="28"/>
      <c r="E13886" s="28"/>
      <c r="F13886" s="28"/>
      <c r="G13886" s="28"/>
      <c r="H13886" s="28"/>
      <c r="I13886" s="28"/>
      <c r="J13886" s="28"/>
      <c r="K13886" s="28"/>
      <c r="L13886" s="28"/>
      <c r="M13886" s="28"/>
      <c r="N13886" s="28"/>
      <c r="O13886" s="28"/>
      <c r="P13886" s="28"/>
      <c r="Q13886" s="28"/>
      <c r="R13886" s="28"/>
    </row>
    <row r="13887" spans="2:18">
      <c r="B13887" s="28"/>
      <c r="C13887" s="28"/>
      <c r="D13887" s="28"/>
      <c r="E13887" s="28"/>
      <c r="F13887" s="28"/>
      <c r="G13887" s="28"/>
      <c r="H13887" s="28"/>
      <c r="I13887" s="28"/>
      <c r="J13887" s="28"/>
      <c r="K13887" s="28"/>
      <c r="L13887" s="28"/>
      <c r="M13887" s="28"/>
      <c r="N13887" s="28"/>
      <c r="O13887" s="28"/>
      <c r="P13887" s="28"/>
      <c r="Q13887" s="28"/>
      <c r="R13887" s="28"/>
    </row>
    <row r="13888" spans="2:18">
      <c r="B13888" s="28"/>
      <c r="C13888" s="28"/>
      <c r="D13888" s="28"/>
      <c r="E13888" s="28"/>
      <c r="F13888" s="28"/>
      <c r="G13888" s="28"/>
      <c r="H13888" s="28"/>
      <c r="I13888" s="28"/>
      <c r="J13888" s="28"/>
      <c r="K13888" s="28"/>
      <c r="L13888" s="28"/>
      <c r="M13888" s="28"/>
      <c r="N13888" s="28"/>
      <c r="O13888" s="28"/>
      <c r="P13888" s="28"/>
      <c r="Q13888" s="28"/>
      <c r="R13888" s="28"/>
    </row>
    <row r="13889" spans="2:18">
      <c r="B13889" s="28"/>
      <c r="C13889" s="28"/>
      <c r="D13889" s="28"/>
      <c r="E13889" s="28"/>
      <c r="F13889" s="28"/>
      <c r="G13889" s="28"/>
      <c r="H13889" s="28"/>
      <c r="I13889" s="28"/>
      <c r="J13889" s="28"/>
      <c r="K13889" s="28"/>
      <c r="L13889" s="28"/>
      <c r="M13889" s="28"/>
      <c r="N13889" s="28"/>
      <c r="O13889" s="28"/>
      <c r="P13889" s="28"/>
      <c r="Q13889" s="28"/>
      <c r="R13889" s="28"/>
    </row>
    <row r="13890" spans="2:18">
      <c r="B13890" s="28"/>
      <c r="C13890" s="28"/>
      <c r="D13890" s="28"/>
      <c r="E13890" s="28"/>
      <c r="F13890" s="28"/>
      <c r="G13890" s="28"/>
      <c r="H13890" s="28"/>
      <c r="I13890" s="28"/>
      <c r="J13890" s="28"/>
      <c r="K13890" s="28"/>
      <c r="L13890" s="28"/>
      <c r="M13890" s="28"/>
      <c r="N13890" s="28"/>
      <c r="O13890" s="28"/>
      <c r="P13890" s="28"/>
      <c r="Q13890" s="28"/>
      <c r="R13890" s="28"/>
    </row>
    <row r="13891" spans="2:18">
      <c r="B13891" s="28"/>
      <c r="C13891" s="28"/>
      <c r="D13891" s="28"/>
      <c r="E13891" s="28"/>
      <c r="F13891" s="28"/>
      <c r="G13891" s="28"/>
      <c r="H13891" s="28"/>
      <c r="I13891" s="28"/>
      <c r="J13891" s="28"/>
      <c r="K13891" s="28"/>
      <c r="L13891" s="28"/>
      <c r="M13891" s="28"/>
      <c r="N13891" s="28"/>
      <c r="O13891" s="28"/>
      <c r="P13891" s="28"/>
      <c r="Q13891" s="28"/>
      <c r="R13891" s="28"/>
    </row>
    <row r="13892" spans="2:18">
      <c r="B13892" s="28"/>
      <c r="C13892" s="28"/>
      <c r="D13892" s="28"/>
      <c r="E13892" s="28"/>
      <c r="F13892" s="28"/>
      <c r="G13892" s="28"/>
      <c r="H13892" s="28"/>
      <c r="I13892" s="28"/>
      <c r="J13892" s="28"/>
      <c r="K13892" s="28"/>
      <c r="L13892" s="28"/>
      <c r="M13892" s="28"/>
      <c r="N13892" s="28"/>
      <c r="O13892" s="28"/>
      <c r="P13892" s="28"/>
      <c r="Q13892" s="28"/>
      <c r="R13892" s="28"/>
    </row>
    <row r="13893" spans="2:18">
      <c r="B13893" s="28"/>
      <c r="C13893" s="28"/>
      <c r="D13893" s="28"/>
      <c r="E13893" s="28"/>
      <c r="F13893" s="28"/>
      <c r="G13893" s="28"/>
      <c r="H13893" s="28"/>
      <c r="I13893" s="28"/>
      <c r="J13893" s="28"/>
      <c r="K13893" s="28"/>
      <c r="L13893" s="28"/>
      <c r="M13893" s="28"/>
      <c r="N13893" s="28"/>
      <c r="O13893" s="28"/>
      <c r="P13893" s="28"/>
      <c r="Q13893" s="28"/>
      <c r="R13893" s="28"/>
    </row>
    <row r="13894" spans="2:18">
      <c r="B13894" s="28"/>
      <c r="C13894" s="28"/>
      <c r="D13894" s="28"/>
      <c r="E13894" s="28"/>
      <c r="F13894" s="28"/>
      <c r="G13894" s="28"/>
      <c r="H13894" s="28"/>
      <c r="I13894" s="28"/>
      <c r="J13894" s="28"/>
      <c r="K13894" s="28"/>
      <c r="L13894" s="28"/>
      <c r="M13894" s="28"/>
      <c r="N13894" s="28"/>
      <c r="O13894" s="28"/>
      <c r="P13894" s="28"/>
      <c r="Q13894" s="28"/>
      <c r="R13894" s="28"/>
    </row>
    <row r="13895" spans="2:18">
      <c r="B13895" s="28"/>
      <c r="C13895" s="28"/>
      <c r="D13895" s="28"/>
      <c r="E13895" s="28"/>
      <c r="F13895" s="28"/>
      <c r="G13895" s="28"/>
      <c r="H13895" s="28"/>
      <c r="I13895" s="28"/>
      <c r="J13895" s="28"/>
      <c r="K13895" s="28"/>
      <c r="L13895" s="28"/>
      <c r="M13895" s="28"/>
      <c r="N13895" s="28"/>
      <c r="O13895" s="28"/>
      <c r="P13895" s="28"/>
      <c r="Q13895" s="28"/>
      <c r="R13895" s="28"/>
    </row>
    <row r="13896" spans="2:18">
      <c r="B13896" s="28"/>
      <c r="C13896" s="28"/>
      <c r="D13896" s="28"/>
      <c r="E13896" s="28"/>
      <c r="F13896" s="28"/>
      <c r="G13896" s="28"/>
      <c r="H13896" s="28"/>
      <c r="I13896" s="28"/>
      <c r="J13896" s="28"/>
      <c r="K13896" s="28"/>
      <c r="L13896" s="28"/>
      <c r="M13896" s="28"/>
      <c r="N13896" s="28"/>
      <c r="O13896" s="28"/>
      <c r="P13896" s="28"/>
      <c r="Q13896" s="28"/>
      <c r="R13896" s="28"/>
    </row>
    <row r="13897" spans="2:18">
      <c r="B13897" s="28"/>
      <c r="C13897" s="28"/>
      <c r="D13897" s="28"/>
      <c r="E13897" s="28"/>
      <c r="F13897" s="28"/>
      <c r="G13897" s="28"/>
      <c r="H13897" s="28"/>
      <c r="I13897" s="28"/>
      <c r="J13897" s="28"/>
      <c r="K13897" s="28"/>
      <c r="L13897" s="28"/>
      <c r="M13897" s="28"/>
      <c r="N13897" s="28"/>
      <c r="O13897" s="28"/>
      <c r="P13897" s="28"/>
      <c r="Q13897" s="28"/>
      <c r="R13897" s="28"/>
    </row>
    <row r="13898" spans="2:18">
      <c r="B13898" s="28"/>
      <c r="C13898" s="28"/>
      <c r="D13898" s="28"/>
      <c r="E13898" s="28"/>
      <c r="F13898" s="28"/>
      <c r="G13898" s="28"/>
      <c r="H13898" s="28"/>
      <c r="I13898" s="28"/>
      <c r="J13898" s="28"/>
      <c r="K13898" s="28"/>
      <c r="L13898" s="28"/>
      <c r="M13898" s="28"/>
      <c r="N13898" s="28"/>
      <c r="O13898" s="28"/>
      <c r="P13898" s="28"/>
      <c r="Q13898" s="28"/>
      <c r="R13898" s="28"/>
    </row>
    <row r="13899" spans="2:18">
      <c r="B13899" s="28"/>
      <c r="C13899" s="28"/>
      <c r="D13899" s="28"/>
      <c r="E13899" s="28"/>
      <c r="F13899" s="28"/>
      <c r="G13899" s="28"/>
      <c r="H13899" s="28"/>
      <c r="I13899" s="28"/>
      <c r="J13899" s="28"/>
      <c r="K13899" s="28"/>
      <c r="L13899" s="28"/>
      <c r="M13899" s="28"/>
      <c r="N13899" s="28"/>
      <c r="O13899" s="28"/>
      <c r="P13899" s="28"/>
      <c r="Q13899" s="28"/>
      <c r="R13899" s="28"/>
    </row>
    <row r="13900" spans="2:18">
      <c r="B13900" s="28"/>
      <c r="C13900" s="28"/>
      <c r="D13900" s="28"/>
      <c r="E13900" s="28"/>
      <c r="F13900" s="28"/>
      <c r="G13900" s="28"/>
      <c r="H13900" s="28"/>
      <c r="I13900" s="28"/>
      <c r="J13900" s="28"/>
      <c r="K13900" s="28"/>
      <c r="L13900" s="28"/>
      <c r="M13900" s="28"/>
      <c r="N13900" s="28"/>
      <c r="O13900" s="28"/>
      <c r="P13900" s="28"/>
      <c r="Q13900" s="28"/>
      <c r="R13900" s="28"/>
    </row>
    <row r="13901" spans="2:18">
      <c r="B13901" s="28"/>
      <c r="C13901" s="28"/>
      <c r="D13901" s="28"/>
      <c r="E13901" s="28"/>
      <c r="F13901" s="28"/>
      <c r="G13901" s="28"/>
      <c r="H13901" s="28"/>
      <c r="I13901" s="28"/>
      <c r="J13901" s="28"/>
      <c r="K13901" s="28"/>
      <c r="L13901" s="28"/>
      <c r="M13901" s="28"/>
      <c r="N13901" s="28"/>
      <c r="O13901" s="28"/>
      <c r="P13901" s="28"/>
      <c r="Q13901" s="28"/>
      <c r="R13901" s="28"/>
    </row>
    <row r="13902" spans="2:18">
      <c r="B13902" s="28"/>
      <c r="C13902" s="28"/>
      <c r="D13902" s="28"/>
      <c r="E13902" s="28"/>
      <c r="F13902" s="28"/>
      <c r="G13902" s="28"/>
      <c r="H13902" s="28"/>
      <c r="I13902" s="28"/>
      <c r="J13902" s="28"/>
      <c r="K13902" s="28"/>
      <c r="L13902" s="28"/>
      <c r="M13902" s="28"/>
      <c r="N13902" s="28"/>
      <c r="O13902" s="28"/>
      <c r="P13902" s="28"/>
      <c r="Q13902" s="28"/>
      <c r="R13902" s="28"/>
    </row>
    <row r="13903" spans="2:18">
      <c r="B13903" s="28"/>
      <c r="C13903" s="28"/>
      <c r="D13903" s="28"/>
      <c r="E13903" s="28"/>
      <c r="F13903" s="28"/>
      <c r="G13903" s="28"/>
      <c r="H13903" s="28"/>
      <c r="I13903" s="28"/>
      <c r="J13903" s="28"/>
      <c r="K13903" s="28"/>
      <c r="L13903" s="28"/>
      <c r="M13903" s="28"/>
      <c r="N13903" s="28"/>
      <c r="O13903" s="28"/>
      <c r="P13903" s="28"/>
      <c r="Q13903" s="28"/>
      <c r="R13903" s="28"/>
    </row>
    <row r="13904" spans="2:18">
      <c r="B13904" s="28"/>
      <c r="C13904" s="28"/>
      <c r="D13904" s="28"/>
      <c r="E13904" s="28"/>
      <c r="F13904" s="28"/>
      <c r="G13904" s="28"/>
      <c r="H13904" s="28"/>
      <c r="I13904" s="28"/>
      <c r="J13904" s="28"/>
      <c r="K13904" s="28"/>
      <c r="L13904" s="28"/>
      <c r="M13904" s="28"/>
      <c r="N13904" s="28"/>
      <c r="O13904" s="28"/>
      <c r="P13904" s="28"/>
      <c r="Q13904" s="28"/>
      <c r="R13904" s="28"/>
    </row>
    <row r="13905" spans="2:18">
      <c r="B13905" s="28"/>
      <c r="C13905" s="28"/>
      <c r="D13905" s="28"/>
      <c r="E13905" s="28"/>
      <c r="F13905" s="28"/>
      <c r="G13905" s="28"/>
      <c r="H13905" s="28"/>
      <c r="I13905" s="28"/>
      <c r="J13905" s="28"/>
      <c r="K13905" s="28"/>
      <c r="L13905" s="28"/>
      <c r="M13905" s="28"/>
      <c r="N13905" s="28"/>
      <c r="O13905" s="28"/>
      <c r="P13905" s="28"/>
      <c r="Q13905" s="28"/>
      <c r="R13905" s="28"/>
    </row>
    <row r="13906" spans="2:18">
      <c r="B13906" s="28"/>
      <c r="C13906" s="28"/>
      <c r="D13906" s="28"/>
      <c r="E13906" s="28"/>
      <c r="F13906" s="28"/>
      <c r="G13906" s="28"/>
      <c r="H13906" s="28"/>
      <c r="I13906" s="28"/>
      <c r="J13906" s="28"/>
      <c r="K13906" s="28"/>
      <c r="L13906" s="28"/>
      <c r="M13906" s="28"/>
      <c r="N13906" s="28"/>
      <c r="O13906" s="28"/>
      <c r="P13906" s="28"/>
      <c r="Q13906" s="28"/>
      <c r="R13906" s="28"/>
    </row>
    <row r="13907" spans="2:18">
      <c r="B13907" s="28"/>
      <c r="C13907" s="28"/>
      <c r="D13907" s="28"/>
      <c r="E13907" s="28"/>
      <c r="F13907" s="28"/>
      <c r="G13907" s="28"/>
      <c r="H13907" s="28"/>
      <c r="I13907" s="28"/>
      <c r="J13907" s="28"/>
      <c r="K13907" s="28"/>
      <c r="L13907" s="28"/>
      <c r="M13907" s="28"/>
      <c r="N13907" s="28"/>
      <c r="O13907" s="28"/>
      <c r="P13907" s="28"/>
      <c r="Q13907" s="28"/>
      <c r="R13907" s="28"/>
    </row>
    <row r="13908" spans="2:18">
      <c r="B13908" s="28"/>
      <c r="C13908" s="28"/>
      <c r="D13908" s="28"/>
      <c r="E13908" s="28"/>
      <c r="F13908" s="28"/>
      <c r="G13908" s="28"/>
      <c r="H13908" s="28"/>
      <c r="I13908" s="28"/>
      <c r="J13908" s="28"/>
      <c r="K13908" s="28"/>
      <c r="L13908" s="28"/>
      <c r="M13908" s="28"/>
      <c r="N13908" s="28"/>
      <c r="O13908" s="28"/>
      <c r="P13908" s="28"/>
      <c r="Q13908" s="28"/>
      <c r="R13908" s="28"/>
    </row>
    <row r="13909" spans="2:18">
      <c r="B13909" s="28"/>
      <c r="C13909" s="28"/>
      <c r="D13909" s="28"/>
      <c r="E13909" s="28"/>
      <c r="F13909" s="28"/>
      <c r="G13909" s="28"/>
      <c r="H13909" s="28"/>
      <c r="I13909" s="28"/>
      <c r="J13909" s="28"/>
      <c r="K13909" s="28"/>
      <c r="L13909" s="28"/>
      <c r="M13909" s="28"/>
      <c r="N13909" s="28"/>
      <c r="O13909" s="28"/>
      <c r="P13909" s="28"/>
      <c r="Q13909" s="28"/>
      <c r="R13909" s="28"/>
    </row>
    <row r="13910" spans="2:18">
      <c r="B13910" s="28"/>
      <c r="C13910" s="28"/>
      <c r="D13910" s="28"/>
      <c r="E13910" s="28"/>
      <c r="F13910" s="28"/>
      <c r="G13910" s="28"/>
      <c r="H13910" s="28"/>
      <c r="I13910" s="28"/>
      <c r="J13910" s="28"/>
      <c r="K13910" s="28"/>
      <c r="L13910" s="28"/>
      <c r="M13910" s="28"/>
      <c r="N13910" s="28"/>
      <c r="O13910" s="28"/>
      <c r="P13910" s="28"/>
      <c r="Q13910" s="28"/>
      <c r="R13910" s="28"/>
    </row>
    <row r="13911" spans="2:18">
      <c r="B13911" s="28"/>
      <c r="C13911" s="28"/>
      <c r="D13911" s="28"/>
      <c r="E13911" s="28"/>
      <c r="F13911" s="28"/>
      <c r="G13911" s="28"/>
      <c r="H13911" s="28"/>
      <c r="I13911" s="28"/>
      <c r="J13911" s="28"/>
      <c r="K13911" s="28"/>
      <c r="L13911" s="28"/>
      <c r="M13911" s="28"/>
      <c r="N13911" s="28"/>
      <c r="O13911" s="28"/>
      <c r="P13911" s="28"/>
      <c r="Q13911" s="28"/>
      <c r="R13911" s="28"/>
    </row>
    <row r="13912" spans="2:18">
      <c r="B13912" s="28"/>
      <c r="C13912" s="28"/>
      <c r="D13912" s="28"/>
      <c r="E13912" s="28"/>
      <c r="F13912" s="28"/>
      <c r="G13912" s="28"/>
      <c r="H13912" s="28"/>
      <c r="I13912" s="28"/>
      <c r="J13912" s="28"/>
      <c r="K13912" s="28"/>
      <c r="L13912" s="28"/>
      <c r="M13912" s="28"/>
      <c r="N13912" s="28"/>
      <c r="O13912" s="28"/>
      <c r="P13912" s="28"/>
      <c r="Q13912" s="28"/>
      <c r="R13912" s="28"/>
    </row>
    <row r="13913" spans="2:18">
      <c r="B13913" s="28"/>
      <c r="C13913" s="28"/>
      <c r="D13913" s="28"/>
      <c r="E13913" s="28"/>
      <c r="F13913" s="28"/>
      <c r="G13913" s="28"/>
      <c r="H13913" s="28"/>
      <c r="I13913" s="28"/>
      <c r="J13913" s="28"/>
      <c r="K13913" s="28"/>
      <c r="L13913" s="28"/>
      <c r="M13913" s="28"/>
      <c r="N13913" s="28"/>
      <c r="O13913" s="28"/>
      <c r="P13913" s="28"/>
      <c r="Q13913" s="28"/>
      <c r="R13913" s="28"/>
    </row>
    <row r="13914" spans="2:18">
      <c r="B13914" s="28"/>
      <c r="C13914" s="28"/>
      <c r="D13914" s="28"/>
      <c r="E13914" s="28"/>
      <c r="F13914" s="28"/>
      <c r="G13914" s="28"/>
      <c r="H13914" s="28"/>
      <c r="I13914" s="28"/>
      <c r="J13914" s="28"/>
      <c r="K13914" s="28"/>
      <c r="L13914" s="28"/>
      <c r="M13914" s="28"/>
      <c r="N13914" s="28"/>
      <c r="O13914" s="28"/>
      <c r="P13914" s="28"/>
      <c r="Q13914" s="28"/>
      <c r="R13914" s="28"/>
    </row>
    <row r="13915" spans="2:18">
      <c r="B13915" s="28"/>
      <c r="C13915" s="28"/>
      <c r="D13915" s="28"/>
      <c r="E13915" s="28"/>
      <c r="F13915" s="28"/>
      <c r="G13915" s="28"/>
      <c r="H13915" s="28"/>
      <c r="I13915" s="28"/>
      <c r="J13915" s="28"/>
      <c r="K13915" s="28"/>
      <c r="L13915" s="28"/>
      <c r="M13915" s="28"/>
      <c r="N13915" s="28"/>
      <c r="O13915" s="28"/>
      <c r="P13915" s="28"/>
      <c r="Q13915" s="28"/>
      <c r="R13915" s="28"/>
    </row>
    <row r="13916" spans="2:18">
      <c r="B13916" s="28"/>
      <c r="C13916" s="28"/>
      <c r="D13916" s="28"/>
      <c r="E13916" s="28"/>
      <c r="F13916" s="28"/>
      <c r="G13916" s="28"/>
      <c r="H13916" s="28"/>
      <c r="I13916" s="28"/>
      <c r="J13916" s="28"/>
      <c r="K13916" s="28"/>
      <c r="L13916" s="28"/>
      <c r="M13916" s="28"/>
      <c r="N13916" s="28"/>
      <c r="O13916" s="28"/>
      <c r="P13916" s="28"/>
      <c r="Q13916" s="28"/>
      <c r="R13916" s="28"/>
    </row>
    <row r="13917" spans="2:18">
      <c r="B13917" s="28"/>
      <c r="C13917" s="28"/>
      <c r="D13917" s="28"/>
      <c r="E13917" s="28"/>
      <c r="F13917" s="28"/>
      <c r="G13917" s="28"/>
      <c r="H13917" s="28"/>
      <c r="I13917" s="28"/>
      <c r="J13917" s="28"/>
      <c r="K13917" s="28"/>
      <c r="L13917" s="28"/>
      <c r="M13917" s="28"/>
      <c r="N13917" s="28"/>
      <c r="O13917" s="28"/>
      <c r="P13917" s="28"/>
      <c r="Q13917" s="28"/>
      <c r="R13917" s="28"/>
    </row>
    <row r="13918" spans="2:18">
      <c r="B13918" s="28"/>
      <c r="C13918" s="28"/>
      <c r="D13918" s="28"/>
      <c r="E13918" s="28"/>
      <c r="F13918" s="28"/>
      <c r="G13918" s="28"/>
      <c r="H13918" s="28"/>
      <c r="I13918" s="28"/>
      <c r="J13918" s="28"/>
      <c r="K13918" s="28"/>
      <c r="L13918" s="28"/>
      <c r="M13918" s="28"/>
      <c r="N13918" s="28"/>
      <c r="O13918" s="28"/>
      <c r="P13918" s="28"/>
      <c r="Q13918" s="28"/>
      <c r="R13918" s="28"/>
    </row>
    <row r="13919" spans="2:18">
      <c r="B13919" s="28"/>
      <c r="C13919" s="28"/>
      <c r="D13919" s="28"/>
      <c r="E13919" s="28"/>
      <c r="F13919" s="28"/>
      <c r="G13919" s="28"/>
      <c r="H13919" s="28"/>
      <c r="I13919" s="28"/>
      <c r="J13919" s="28"/>
      <c r="K13919" s="28"/>
      <c r="L13919" s="28"/>
      <c r="M13919" s="28"/>
      <c r="N13919" s="28"/>
      <c r="O13919" s="28"/>
      <c r="P13919" s="28"/>
      <c r="Q13919" s="28"/>
      <c r="R13919" s="28"/>
    </row>
    <row r="13920" spans="2:18">
      <c r="B13920" s="28"/>
      <c r="C13920" s="28"/>
      <c r="D13920" s="28"/>
      <c r="E13920" s="28"/>
      <c r="F13920" s="28"/>
      <c r="G13920" s="28"/>
      <c r="H13920" s="28"/>
      <c r="I13920" s="28"/>
      <c r="J13920" s="28"/>
      <c r="K13920" s="28"/>
      <c r="L13920" s="28"/>
      <c r="M13920" s="28"/>
      <c r="N13920" s="28"/>
      <c r="O13920" s="28"/>
      <c r="P13920" s="28"/>
      <c r="Q13920" s="28"/>
      <c r="R13920" s="28"/>
    </row>
    <row r="13921" spans="2:18">
      <c r="B13921" s="28"/>
      <c r="C13921" s="28"/>
      <c r="D13921" s="28"/>
      <c r="E13921" s="28"/>
      <c r="F13921" s="28"/>
      <c r="G13921" s="28"/>
      <c r="H13921" s="28"/>
      <c r="I13921" s="28"/>
      <c r="J13921" s="28"/>
      <c r="K13921" s="28"/>
      <c r="L13921" s="28"/>
      <c r="M13921" s="28"/>
      <c r="N13921" s="28"/>
      <c r="O13921" s="28"/>
      <c r="P13921" s="28"/>
      <c r="Q13921" s="28"/>
      <c r="R13921" s="28"/>
    </row>
    <row r="13922" spans="2:18">
      <c r="B13922" s="28"/>
      <c r="C13922" s="28"/>
      <c r="D13922" s="28"/>
      <c r="E13922" s="28"/>
      <c r="F13922" s="28"/>
      <c r="G13922" s="28"/>
      <c r="H13922" s="28"/>
      <c r="I13922" s="28"/>
      <c r="J13922" s="28"/>
      <c r="K13922" s="28"/>
      <c r="L13922" s="28"/>
      <c r="M13922" s="28"/>
      <c r="N13922" s="28"/>
      <c r="O13922" s="28"/>
      <c r="P13922" s="28"/>
      <c r="Q13922" s="28"/>
      <c r="R13922" s="28"/>
    </row>
    <row r="13923" spans="2:18">
      <c r="B13923" s="28"/>
      <c r="C13923" s="28"/>
      <c r="D13923" s="28"/>
      <c r="E13923" s="28"/>
      <c r="F13923" s="28"/>
      <c r="G13923" s="28"/>
      <c r="H13923" s="28"/>
      <c r="I13923" s="28"/>
      <c r="J13923" s="28"/>
      <c r="K13923" s="28"/>
      <c r="L13923" s="28"/>
      <c r="M13923" s="28"/>
      <c r="N13923" s="28"/>
      <c r="O13923" s="28"/>
      <c r="P13923" s="28"/>
      <c r="Q13923" s="28"/>
      <c r="R13923" s="28"/>
    </row>
    <row r="13924" spans="2:18">
      <c r="B13924" s="28"/>
      <c r="C13924" s="28"/>
      <c r="D13924" s="28"/>
      <c r="E13924" s="28"/>
      <c r="F13924" s="28"/>
      <c r="G13924" s="28"/>
      <c r="H13924" s="28"/>
      <c r="I13924" s="28"/>
      <c r="J13924" s="28"/>
      <c r="K13924" s="28"/>
      <c r="L13924" s="28"/>
      <c r="M13924" s="28"/>
      <c r="N13924" s="28"/>
      <c r="O13924" s="28"/>
      <c r="P13924" s="28"/>
      <c r="Q13924" s="28"/>
      <c r="R13924" s="28"/>
    </row>
    <row r="13925" spans="2:18">
      <c r="B13925" s="28"/>
      <c r="C13925" s="28"/>
      <c r="D13925" s="28"/>
      <c r="E13925" s="28"/>
      <c r="F13925" s="28"/>
      <c r="G13925" s="28"/>
      <c r="H13925" s="28"/>
      <c r="I13925" s="28"/>
      <c r="J13925" s="28"/>
      <c r="K13925" s="28"/>
      <c r="L13925" s="28"/>
      <c r="M13925" s="28"/>
      <c r="N13925" s="28"/>
      <c r="O13925" s="28"/>
      <c r="P13925" s="28"/>
      <c r="Q13925" s="28"/>
      <c r="R13925" s="28"/>
    </row>
    <row r="13926" spans="2:18">
      <c r="B13926" s="28"/>
      <c r="C13926" s="28"/>
      <c r="D13926" s="28"/>
      <c r="E13926" s="28"/>
      <c r="F13926" s="28"/>
      <c r="G13926" s="28"/>
      <c r="H13926" s="28"/>
      <c r="I13926" s="28"/>
      <c r="J13926" s="28"/>
      <c r="K13926" s="28"/>
      <c r="L13926" s="28"/>
      <c r="M13926" s="28"/>
      <c r="N13926" s="28"/>
      <c r="O13926" s="28"/>
      <c r="P13926" s="28"/>
      <c r="Q13926" s="28"/>
      <c r="R13926" s="28"/>
    </row>
    <row r="13927" spans="2:18">
      <c r="B13927" s="28"/>
      <c r="C13927" s="28"/>
      <c r="D13927" s="28"/>
      <c r="E13927" s="28"/>
      <c r="F13927" s="28"/>
      <c r="G13927" s="28"/>
      <c r="H13927" s="28"/>
      <c r="I13927" s="28"/>
      <c r="J13927" s="28"/>
      <c r="K13927" s="28"/>
      <c r="L13927" s="28"/>
      <c r="M13927" s="28"/>
      <c r="N13927" s="28"/>
      <c r="O13927" s="28"/>
      <c r="P13927" s="28"/>
      <c r="Q13927" s="28"/>
      <c r="R13927" s="28"/>
    </row>
    <row r="13928" spans="2:18">
      <c r="B13928" s="28"/>
      <c r="C13928" s="28"/>
      <c r="D13928" s="28"/>
      <c r="E13928" s="28"/>
      <c r="F13928" s="28"/>
      <c r="G13928" s="28"/>
      <c r="H13928" s="28"/>
      <c r="I13928" s="28"/>
      <c r="J13928" s="28"/>
      <c r="K13928" s="28"/>
      <c r="L13928" s="28"/>
      <c r="M13928" s="28"/>
      <c r="N13928" s="28"/>
      <c r="O13928" s="28"/>
      <c r="P13928" s="28"/>
      <c r="Q13928" s="28"/>
      <c r="R13928" s="28"/>
    </row>
    <row r="13929" spans="2:18">
      <c r="B13929" s="28"/>
      <c r="C13929" s="28"/>
      <c r="D13929" s="28"/>
      <c r="E13929" s="28"/>
      <c r="F13929" s="28"/>
      <c r="G13929" s="28"/>
      <c r="H13929" s="28"/>
      <c r="I13929" s="28"/>
      <c r="J13929" s="28"/>
      <c r="K13929" s="28"/>
      <c r="L13929" s="28"/>
      <c r="M13929" s="28"/>
      <c r="N13929" s="28"/>
      <c r="O13929" s="28"/>
      <c r="P13929" s="28"/>
      <c r="Q13929" s="28"/>
      <c r="R13929" s="28"/>
    </row>
    <row r="13930" spans="2:18">
      <c r="B13930" s="28"/>
      <c r="C13930" s="28"/>
      <c r="D13930" s="28"/>
      <c r="E13930" s="28"/>
      <c r="F13930" s="28"/>
      <c r="G13930" s="28"/>
      <c r="H13930" s="28"/>
      <c r="I13930" s="28"/>
      <c r="J13930" s="28"/>
      <c r="K13930" s="28"/>
      <c r="L13930" s="28"/>
      <c r="M13930" s="28"/>
      <c r="N13930" s="28"/>
      <c r="O13930" s="28"/>
      <c r="P13930" s="28"/>
      <c r="Q13930" s="28"/>
      <c r="R13930" s="28"/>
    </row>
    <row r="13931" spans="2:18">
      <c r="B13931" s="28"/>
      <c r="C13931" s="28"/>
      <c r="D13931" s="28"/>
      <c r="E13931" s="28"/>
      <c r="F13931" s="28"/>
      <c r="G13931" s="28"/>
      <c r="H13931" s="28"/>
      <c r="I13931" s="28"/>
      <c r="J13931" s="28"/>
      <c r="K13931" s="28"/>
      <c r="L13931" s="28"/>
      <c r="M13931" s="28"/>
      <c r="N13931" s="28"/>
      <c r="O13931" s="28"/>
      <c r="P13931" s="28"/>
      <c r="Q13931" s="28"/>
      <c r="R13931" s="28"/>
    </row>
    <row r="13932" spans="2:18">
      <c r="B13932" s="28"/>
      <c r="C13932" s="28"/>
      <c r="D13932" s="28"/>
      <c r="E13932" s="28"/>
      <c r="F13932" s="28"/>
      <c r="G13932" s="28"/>
      <c r="H13932" s="28"/>
      <c r="I13932" s="28"/>
      <c r="J13932" s="28"/>
      <c r="K13932" s="28"/>
      <c r="L13932" s="28"/>
      <c r="M13932" s="28"/>
      <c r="N13932" s="28"/>
      <c r="O13932" s="28"/>
      <c r="P13932" s="28"/>
      <c r="Q13932" s="28"/>
      <c r="R13932" s="28"/>
    </row>
    <row r="13933" spans="2:18">
      <c r="B13933" s="28"/>
      <c r="C13933" s="28"/>
      <c r="D13933" s="28"/>
      <c r="E13933" s="28"/>
      <c r="F13933" s="28"/>
      <c r="G13933" s="28"/>
      <c r="H13933" s="28"/>
      <c r="I13933" s="28"/>
      <c r="J13933" s="28"/>
      <c r="K13933" s="28"/>
      <c r="L13933" s="28"/>
      <c r="M13933" s="28"/>
      <c r="N13933" s="28"/>
      <c r="O13933" s="28"/>
      <c r="P13933" s="28"/>
      <c r="Q13933" s="28"/>
      <c r="R13933" s="28"/>
    </row>
    <row r="13934" spans="2:18">
      <c r="B13934" s="28"/>
      <c r="C13934" s="28"/>
      <c r="D13934" s="28"/>
      <c r="E13934" s="28"/>
      <c r="F13934" s="28"/>
      <c r="G13934" s="28"/>
      <c r="H13934" s="28"/>
      <c r="I13934" s="28"/>
      <c r="J13934" s="28"/>
      <c r="K13934" s="28"/>
      <c r="L13934" s="28"/>
      <c r="M13934" s="28"/>
      <c r="N13934" s="28"/>
      <c r="O13934" s="28"/>
      <c r="P13934" s="28"/>
      <c r="Q13934" s="28"/>
      <c r="R13934" s="28"/>
    </row>
    <row r="13935" spans="2:18">
      <c r="B13935" s="28"/>
      <c r="C13935" s="28"/>
      <c r="D13935" s="28"/>
      <c r="E13935" s="28"/>
      <c r="F13935" s="28"/>
      <c r="G13935" s="28"/>
      <c r="H13935" s="28"/>
      <c r="I13935" s="28"/>
      <c r="J13935" s="28"/>
      <c r="K13935" s="28"/>
      <c r="L13935" s="28"/>
      <c r="M13935" s="28"/>
      <c r="N13935" s="28"/>
      <c r="O13935" s="28"/>
      <c r="P13935" s="28"/>
      <c r="Q13935" s="28"/>
      <c r="R13935" s="28"/>
    </row>
    <row r="13936" spans="2:18">
      <c r="B13936" s="28"/>
      <c r="C13936" s="28"/>
      <c r="D13936" s="28"/>
      <c r="E13936" s="28"/>
      <c r="F13936" s="28"/>
      <c r="G13936" s="28"/>
      <c r="H13936" s="28"/>
      <c r="I13936" s="28"/>
      <c r="J13936" s="28"/>
      <c r="K13936" s="28"/>
      <c r="L13936" s="28"/>
      <c r="M13936" s="28"/>
      <c r="N13936" s="28"/>
      <c r="O13936" s="28"/>
      <c r="P13936" s="28"/>
      <c r="Q13936" s="28"/>
      <c r="R13936" s="28"/>
    </row>
    <row r="13937" spans="2:18">
      <c r="B13937" s="28"/>
      <c r="C13937" s="28"/>
      <c r="D13937" s="28"/>
      <c r="E13937" s="28"/>
      <c r="F13937" s="28"/>
      <c r="G13937" s="28"/>
      <c r="H13937" s="28"/>
      <c r="I13937" s="28"/>
      <c r="J13937" s="28"/>
      <c r="K13937" s="28"/>
      <c r="L13937" s="28"/>
      <c r="M13937" s="28"/>
      <c r="N13937" s="28"/>
      <c r="O13937" s="28"/>
      <c r="P13937" s="28"/>
      <c r="Q13937" s="28"/>
      <c r="R13937" s="28"/>
    </row>
    <row r="13938" spans="2:18">
      <c r="B13938" s="28"/>
      <c r="C13938" s="28"/>
      <c r="D13938" s="28"/>
      <c r="E13938" s="28"/>
      <c r="F13938" s="28"/>
      <c r="G13938" s="28"/>
      <c r="H13938" s="28"/>
      <c r="I13938" s="28"/>
      <c r="J13938" s="28"/>
      <c r="K13938" s="28"/>
      <c r="L13938" s="28"/>
      <c r="M13938" s="28"/>
      <c r="N13938" s="28"/>
      <c r="O13938" s="28"/>
      <c r="P13938" s="28"/>
      <c r="Q13938" s="28"/>
      <c r="R13938" s="28"/>
    </row>
    <row r="13939" spans="2:18">
      <c r="B13939" s="28"/>
      <c r="C13939" s="28"/>
      <c r="D13939" s="28"/>
      <c r="E13939" s="28"/>
      <c r="F13939" s="28"/>
      <c r="G13939" s="28"/>
      <c r="H13939" s="28"/>
      <c r="I13939" s="28"/>
      <c r="J13939" s="28"/>
      <c r="K13939" s="28"/>
      <c r="L13939" s="28"/>
      <c r="M13939" s="28"/>
      <c r="N13939" s="28"/>
      <c r="O13939" s="28"/>
      <c r="P13939" s="28"/>
      <c r="Q13939" s="28"/>
      <c r="R13939" s="28"/>
    </row>
    <row r="13940" spans="2:18">
      <c r="B13940" s="28"/>
      <c r="C13940" s="28"/>
      <c r="D13940" s="28"/>
      <c r="E13940" s="28"/>
      <c r="F13940" s="28"/>
      <c r="G13940" s="28"/>
      <c r="H13940" s="28"/>
      <c r="I13940" s="28"/>
      <c r="J13940" s="28"/>
      <c r="K13940" s="28"/>
      <c r="L13940" s="28"/>
      <c r="M13940" s="28"/>
      <c r="N13940" s="28"/>
      <c r="O13940" s="28"/>
      <c r="P13940" s="28"/>
      <c r="Q13940" s="28"/>
      <c r="R13940" s="28"/>
    </row>
    <row r="13941" spans="2:18">
      <c r="B13941" s="28"/>
      <c r="C13941" s="28"/>
      <c r="D13941" s="28"/>
      <c r="E13941" s="28"/>
      <c r="F13941" s="28"/>
      <c r="G13941" s="28"/>
      <c r="H13941" s="28"/>
      <c r="I13941" s="28"/>
      <c r="J13941" s="28"/>
      <c r="K13941" s="28"/>
      <c r="L13941" s="28"/>
      <c r="M13941" s="28"/>
      <c r="N13941" s="28"/>
      <c r="O13941" s="28"/>
      <c r="P13941" s="28"/>
      <c r="Q13941" s="28"/>
      <c r="R13941" s="28"/>
    </row>
    <row r="13942" spans="2:18">
      <c r="B13942" s="28"/>
      <c r="C13942" s="28"/>
      <c r="D13942" s="28"/>
      <c r="E13942" s="28"/>
      <c r="F13942" s="28"/>
      <c r="G13942" s="28"/>
      <c r="H13942" s="28"/>
      <c r="I13942" s="28"/>
      <c r="J13942" s="28"/>
      <c r="K13942" s="28"/>
      <c r="L13942" s="28"/>
      <c r="M13942" s="28"/>
      <c r="N13942" s="28"/>
      <c r="O13942" s="28"/>
      <c r="P13942" s="28"/>
      <c r="Q13942" s="28"/>
      <c r="R13942" s="28"/>
    </row>
    <row r="13943" spans="2:18">
      <c r="B13943" s="28"/>
      <c r="C13943" s="28"/>
      <c r="D13943" s="28"/>
      <c r="E13943" s="28"/>
      <c r="F13943" s="28"/>
      <c r="G13943" s="28"/>
      <c r="H13943" s="28"/>
      <c r="I13943" s="28"/>
      <c r="J13943" s="28"/>
      <c r="K13943" s="28"/>
      <c r="L13943" s="28"/>
      <c r="M13943" s="28"/>
      <c r="N13943" s="28"/>
      <c r="O13943" s="28"/>
      <c r="P13943" s="28"/>
      <c r="Q13943" s="28"/>
      <c r="R13943" s="28"/>
    </row>
    <row r="13944" spans="2:18">
      <c r="B13944" s="28"/>
      <c r="C13944" s="28"/>
      <c r="D13944" s="28"/>
      <c r="E13944" s="28"/>
      <c r="F13944" s="28"/>
      <c r="G13944" s="28"/>
      <c r="H13944" s="28"/>
      <c r="I13944" s="28"/>
      <c r="J13944" s="28"/>
      <c r="K13944" s="28"/>
      <c r="L13944" s="28"/>
      <c r="M13944" s="28"/>
      <c r="N13944" s="28"/>
      <c r="O13944" s="28"/>
      <c r="P13944" s="28"/>
      <c r="Q13944" s="28"/>
      <c r="R13944" s="28"/>
    </row>
    <row r="13945" spans="2:18">
      <c r="B13945" s="28"/>
      <c r="C13945" s="28"/>
      <c r="D13945" s="28"/>
      <c r="E13945" s="28"/>
      <c r="F13945" s="28"/>
      <c r="G13945" s="28"/>
      <c r="H13945" s="28"/>
      <c r="I13945" s="28"/>
      <c r="J13945" s="28"/>
      <c r="K13945" s="28"/>
      <c r="L13945" s="28"/>
      <c r="M13945" s="28"/>
      <c r="N13945" s="28"/>
      <c r="O13945" s="28"/>
      <c r="P13945" s="28"/>
      <c r="Q13945" s="28"/>
      <c r="R13945" s="28"/>
    </row>
    <row r="13946" spans="2:18">
      <c r="B13946" s="28"/>
      <c r="C13946" s="28"/>
      <c r="D13946" s="28"/>
      <c r="E13946" s="28"/>
      <c r="F13946" s="28"/>
      <c r="G13946" s="28"/>
      <c r="H13946" s="28"/>
      <c r="I13946" s="28"/>
      <c r="J13946" s="28"/>
      <c r="K13946" s="28"/>
      <c r="L13946" s="28"/>
      <c r="M13946" s="28"/>
      <c r="N13946" s="28"/>
      <c r="O13946" s="28"/>
      <c r="P13946" s="28"/>
      <c r="Q13946" s="28"/>
      <c r="R13946" s="28"/>
    </row>
    <row r="13947" spans="2:18">
      <c r="B13947" s="28"/>
      <c r="C13947" s="28"/>
      <c r="D13947" s="28"/>
      <c r="E13947" s="28"/>
      <c r="F13947" s="28"/>
      <c r="G13947" s="28"/>
      <c r="H13947" s="28"/>
      <c r="I13947" s="28"/>
      <c r="J13947" s="28"/>
      <c r="K13947" s="28"/>
      <c r="L13947" s="28"/>
      <c r="M13947" s="28"/>
      <c r="N13947" s="28"/>
      <c r="O13947" s="28"/>
      <c r="P13947" s="28"/>
      <c r="Q13947" s="28"/>
      <c r="R13947" s="28"/>
    </row>
    <row r="13948" spans="2:18">
      <c r="B13948" s="28"/>
      <c r="C13948" s="28"/>
      <c r="D13948" s="28"/>
      <c r="E13948" s="28"/>
      <c r="F13948" s="28"/>
      <c r="G13948" s="28"/>
      <c r="H13948" s="28"/>
      <c r="I13948" s="28"/>
      <c r="J13948" s="28"/>
      <c r="K13948" s="28"/>
      <c r="L13948" s="28"/>
      <c r="M13948" s="28"/>
      <c r="N13948" s="28"/>
      <c r="O13948" s="28"/>
      <c r="P13948" s="28"/>
      <c r="Q13948" s="28"/>
      <c r="R13948" s="28"/>
    </row>
    <row r="13949" spans="2:18">
      <c r="B13949" s="28"/>
      <c r="C13949" s="28"/>
      <c r="D13949" s="28"/>
      <c r="E13949" s="28"/>
      <c r="F13949" s="28"/>
      <c r="G13949" s="28"/>
      <c r="H13949" s="28"/>
      <c r="I13949" s="28"/>
      <c r="J13949" s="28"/>
      <c r="K13949" s="28"/>
      <c r="L13949" s="28"/>
      <c r="M13949" s="28"/>
      <c r="N13949" s="28"/>
      <c r="O13949" s="28"/>
      <c r="P13949" s="28"/>
      <c r="Q13949" s="28"/>
      <c r="R13949" s="28"/>
    </row>
    <row r="13950" spans="2:18">
      <c r="B13950" s="28"/>
      <c r="C13950" s="28"/>
      <c r="D13950" s="28"/>
      <c r="E13950" s="28"/>
      <c r="F13950" s="28"/>
      <c r="G13950" s="28"/>
      <c r="H13950" s="28"/>
      <c r="I13950" s="28"/>
      <c r="J13950" s="28"/>
      <c r="K13950" s="28"/>
      <c r="L13950" s="28"/>
      <c r="M13950" s="28"/>
      <c r="N13950" s="28"/>
      <c r="O13950" s="28"/>
      <c r="P13950" s="28"/>
      <c r="Q13950" s="28"/>
      <c r="R13950" s="28"/>
    </row>
    <row r="13951" spans="2:18">
      <c r="B13951" s="28"/>
      <c r="C13951" s="28"/>
      <c r="D13951" s="28"/>
      <c r="E13951" s="28"/>
      <c r="F13951" s="28"/>
      <c r="G13951" s="28"/>
      <c r="H13951" s="28"/>
      <c r="I13951" s="28"/>
      <c r="J13951" s="28"/>
      <c r="K13951" s="28"/>
      <c r="L13951" s="28"/>
      <c r="M13951" s="28"/>
      <c r="N13951" s="28"/>
      <c r="O13951" s="28"/>
      <c r="P13951" s="28"/>
      <c r="Q13951" s="28"/>
      <c r="R13951" s="28"/>
    </row>
    <row r="13952" spans="2:18">
      <c r="B13952" s="28"/>
      <c r="C13952" s="28"/>
      <c r="D13952" s="28"/>
      <c r="E13952" s="28"/>
      <c r="F13952" s="28"/>
      <c r="G13952" s="28"/>
      <c r="H13952" s="28"/>
      <c r="I13952" s="28"/>
      <c r="J13952" s="28"/>
      <c r="K13952" s="28"/>
      <c r="L13952" s="28"/>
      <c r="M13952" s="28"/>
      <c r="N13952" s="28"/>
      <c r="O13952" s="28"/>
      <c r="P13952" s="28"/>
      <c r="Q13952" s="28"/>
      <c r="R13952" s="28"/>
    </row>
    <row r="13953" spans="2:18">
      <c r="B13953" s="28"/>
      <c r="C13953" s="28"/>
      <c r="D13953" s="28"/>
      <c r="E13953" s="28"/>
      <c r="F13953" s="28"/>
      <c r="G13953" s="28"/>
      <c r="H13953" s="28"/>
      <c r="I13953" s="28"/>
      <c r="J13953" s="28"/>
      <c r="K13953" s="28"/>
      <c r="L13953" s="28"/>
      <c r="M13953" s="28"/>
      <c r="N13953" s="28"/>
      <c r="O13953" s="28"/>
      <c r="P13953" s="28"/>
      <c r="Q13953" s="28"/>
      <c r="R13953" s="28"/>
    </row>
    <row r="13954" spans="2:18">
      <c r="B13954" s="28"/>
      <c r="C13954" s="28"/>
      <c r="D13954" s="28"/>
      <c r="E13954" s="28"/>
      <c r="F13954" s="28"/>
      <c r="G13954" s="28"/>
      <c r="H13954" s="28"/>
      <c r="I13954" s="28"/>
      <c r="J13954" s="28"/>
      <c r="K13954" s="28"/>
      <c r="L13954" s="28"/>
      <c r="M13954" s="28"/>
      <c r="N13954" s="28"/>
      <c r="O13954" s="28"/>
      <c r="P13954" s="28"/>
      <c r="Q13954" s="28"/>
      <c r="R13954" s="28"/>
    </row>
    <row r="13955" spans="2:18">
      <c r="B13955" s="28"/>
      <c r="C13955" s="28"/>
      <c r="D13955" s="28"/>
      <c r="E13955" s="28"/>
      <c r="F13955" s="28"/>
      <c r="G13955" s="28"/>
      <c r="H13955" s="28"/>
      <c r="I13955" s="28"/>
      <c r="J13955" s="28"/>
      <c r="K13955" s="28"/>
      <c r="L13955" s="28"/>
      <c r="M13955" s="28"/>
      <c r="N13955" s="28"/>
      <c r="O13955" s="28"/>
      <c r="P13955" s="28"/>
      <c r="Q13955" s="28"/>
      <c r="R13955" s="28"/>
    </row>
    <row r="13956" spans="2:18">
      <c r="B13956" s="28"/>
      <c r="C13956" s="28"/>
      <c r="D13956" s="28"/>
      <c r="E13956" s="28"/>
      <c r="F13956" s="28"/>
      <c r="G13956" s="28"/>
      <c r="H13956" s="28"/>
      <c r="I13956" s="28"/>
      <c r="J13956" s="28"/>
      <c r="K13956" s="28"/>
      <c r="L13956" s="28"/>
      <c r="M13956" s="28"/>
      <c r="N13956" s="28"/>
      <c r="O13956" s="28"/>
      <c r="P13956" s="28"/>
      <c r="Q13956" s="28"/>
      <c r="R13956" s="28"/>
    </row>
    <row r="13957" spans="2:18">
      <c r="B13957" s="28"/>
      <c r="C13957" s="28"/>
      <c r="D13957" s="28"/>
      <c r="E13957" s="28"/>
      <c r="F13957" s="28"/>
      <c r="G13957" s="28"/>
      <c r="H13957" s="28"/>
      <c r="I13957" s="28"/>
      <c r="J13957" s="28"/>
      <c r="K13957" s="28"/>
      <c r="L13957" s="28"/>
      <c r="M13957" s="28"/>
      <c r="N13957" s="28"/>
      <c r="O13957" s="28"/>
      <c r="P13957" s="28"/>
      <c r="Q13957" s="28"/>
      <c r="R13957" s="28"/>
    </row>
    <row r="13958" spans="2:18">
      <c r="B13958" s="28"/>
      <c r="C13958" s="28"/>
      <c r="D13958" s="28"/>
      <c r="E13958" s="28"/>
      <c r="F13958" s="28"/>
      <c r="G13958" s="28"/>
      <c r="H13958" s="28"/>
      <c r="I13958" s="28"/>
      <c r="J13958" s="28"/>
      <c r="K13958" s="28"/>
      <c r="L13958" s="28"/>
      <c r="M13958" s="28"/>
      <c r="N13958" s="28"/>
      <c r="O13958" s="28"/>
      <c r="P13958" s="28"/>
      <c r="Q13958" s="28"/>
      <c r="R13958" s="28"/>
    </row>
    <row r="13959" spans="2:18">
      <c r="B13959" s="28"/>
      <c r="C13959" s="28"/>
      <c r="D13959" s="28"/>
      <c r="E13959" s="28"/>
      <c r="F13959" s="28"/>
      <c r="G13959" s="28"/>
      <c r="H13959" s="28"/>
      <c r="I13959" s="28"/>
      <c r="J13959" s="28"/>
      <c r="K13959" s="28"/>
      <c r="L13959" s="28"/>
      <c r="M13959" s="28"/>
      <c r="N13959" s="28"/>
      <c r="O13959" s="28"/>
      <c r="P13959" s="28"/>
      <c r="Q13959" s="28"/>
      <c r="R13959" s="28"/>
    </row>
    <row r="13960" spans="2:18">
      <c r="B13960" s="28"/>
      <c r="C13960" s="28"/>
      <c r="D13960" s="28"/>
      <c r="E13960" s="28"/>
      <c r="F13960" s="28"/>
      <c r="G13960" s="28"/>
      <c r="H13960" s="28"/>
      <c r="I13960" s="28"/>
      <c r="J13960" s="28"/>
      <c r="K13960" s="28"/>
      <c r="L13960" s="28"/>
      <c r="M13960" s="28"/>
      <c r="N13960" s="28"/>
      <c r="O13960" s="28"/>
      <c r="P13960" s="28"/>
      <c r="Q13960" s="28"/>
      <c r="R13960" s="28"/>
    </row>
    <row r="13961" spans="2:18">
      <c r="B13961" s="28"/>
      <c r="C13961" s="28"/>
      <c r="D13961" s="28"/>
      <c r="E13961" s="28"/>
      <c r="F13961" s="28"/>
      <c r="G13961" s="28"/>
      <c r="H13961" s="28"/>
      <c r="I13961" s="28"/>
      <c r="J13961" s="28"/>
      <c r="K13961" s="28"/>
      <c r="L13961" s="28"/>
      <c r="M13961" s="28"/>
      <c r="N13961" s="28"/>
      <c r="O13961" s="28"/>
      <c r="P13961" s="28"/>
      <c r="Q13961" s="28"/>
      <c r="R13961" s="28"/>
    </row>
    <row r="13962" spans="2:18">
      <c r="B13962" s="28"/>
      <c r="C13962" s="28"/>
      <c r="D13962" s="28"/>
      <c r="E13962" s="28"/>
      <c r="F13962" s="28"/>
      <c r="G13962" s="28"/>
      <c r="H13962" s="28"/>
      <c r="I13962" s="28"/>
      <c r="J13962" s="28"/>
      <c r="K13962" s="28"/>
      <c r="L13962" s="28"/>
      <c r="M13962" s="28"/>
      <c r="N13962" s="28"/>
      <c r="O13962" s="28"/>
      <c r="P13962" s="28"/>
      <c r="Q13962" s="28"/>
      <c r="R13962" s="28"/>
    </row>
    <row r="13963" spans="2:18">
      <c r="B13963" s="28"/>
      <c r="C13963" s="28"/>
      <c r="D13963" s="28"/>
      <c r="E13963" s="28"/>
      <c r="F13963" s="28"/>
      <c r="G13963" s="28"/>
      <c r="H13963" s="28"/>
      <c r="I13963" s="28"/>
      <c r="J13963" s="28"/>
      <c r="K13963" s="28"/>
      <c r="L13963" s="28"/>
      <c r="M13963" s="28"/>
      <c r="N13963" s="28"/>
      <c r="O13963" s="28"/>
      <c r="P13963" s="28"/>
      <c r="Q13963" s="28"/>
      <c r="R13963" s="28"/>
    </row>
    <row r="13964" spans="2:18">
      <c r="B13964" s="28"/>
      <c r="C13964" s="28"/>
      <c r="D13964" s="28"/>
      <c r="E13964" s="28"/>
      <c r="F13964" s="28"/>
      <c r="G13964" s="28"/>
      <c r="H13964" s="28"/>
      <c r="I13964" s="28"/>
      <c r="J13964" s="28"/>
      <c r="K13964" s="28"/>
      <c r="L13964" s="28"/>
      <c r="M13964" s="28"/>
      <c r="N13964" s="28"/>
      <c r="O13964" s="28"/>
      <c r="P13964" s="28"/>
      <c r="Q13964" s="28"/>
      <c r="R13964" s="28"/>
    </row>
    <row r="13965" spans="2:18">
      <c r="B13965" s="28"/>
      <c r="C13965" s="28"/>
      <c r="D13965" s="28"/>
      <c r="E13965" s="28"/>
      <c r="F13965" s="28"/>
      <c r="G13965" s="28"/>
      <c r="H13965" s="28"/>
      <c r="I13965" s="28"/>
      <c r="J13965" s="28"/>
      <c r="K13965" s="28"/>
      <c r="L13965" s="28"/>
      <c r="M13965" s="28"/>
      <c r="N13965" s="28"/>
      <c r="O13965" s="28"/>
      <c r="P13965" s="28"/>
      <c r="Q13965" s="28"/>
      <c r="R13965" s="28"/>
    </row>
    <row r="13966" spans="2:18">
      <c r="B13966" s="28"/>
      <c r="C13966" s="28"/>
      <c r="D13966" s="28"/>
      <c r="E13966" s="28"/>
      <c r="F13966" s="28"/>
      <c r="G13966" s="28"/>
      <c r="H13966" s="28"/>
      <c r="I13966" s="28"/>
      <c r="J13966" s="28"/>
      <c r="K13966" s="28"/>
      <c r="L13966" s="28"/>
      <c r="M13966" s="28"/>
      <c r="N13966" s="28"/>
      <c r="O13966" s="28"/>
      <c r="P13966" s="28"/>
      <c r="Q13966" s="28"/>
      <c r="R13966" s="28"/>
    </row>
    <row r="13967" spans="2:18">
      <c r="B13967" s="28"/>
      <c r="C13967" s="28"/>
      <c r="D13967" s="28"/>
      <c r="E13967" s="28"/>
      <c r="F13967" s="28"/>
      <c r="G13967" s="28"/>
      <c r="H13967" s="28"/>
      <c r="I13967" s="28"/>
      <c r="J13967" s="28"/>
      <c r="K13967" s="28"/>
      <c r="L13967" s="28"/>
      <c r="M13967" s="28"/>
      <c r="N13967" s="28"/>
      <c r="O13967" s="28"/>
      <c r="P13967" s="28"/>
      <c r="Q13967" s="28"/>
      <c r="R13967" s="28"/>
    </row>
    <row r="13968" spans="2:18">
      <c r="B13968" s="28"/>
      <c r="C13968" s="28"/>
      <c r="D13968" s="28"/>
      <c r="E13968" s="28"/>
      <c r="F13968" s="28"/>
      <c r="G13968" s="28"/>
      <c r="H13968" s="28"/>
      <c r="I13968" s="28"/>
      <c r="J13968" s="28"/>
      <c r="K13968" s="28"/>
      <c r="L13968" s="28"/>
      <c r="M13968" s="28"/>
      <c r="N13968" s="28"/>
      <c r="O13968" s="28"/>
      <c r="P13968" s="28"/>
      <c r="Q13968" s="28"/>
      <c r="R13968" s="28"/>
    </row>
    <row r="13969" spans="2:18">
      <c r="B13969" s="28"/>
      <c r="C13969" s="28"/>
      <c r="D13969" s="28"/>
      <c r="E13969" s="28"/>
      <c r="F13969" s="28"/>
      <c r="G13969" s="28"/>
      <c r="H13969" s="28"/>
      <c r="I13969" s="28"/>
      <c r="J13969" s="28"/>
      <c r="K13969" s="28"/>
      <c r="L13969" s="28"/>
      <c r="M13969" s="28"/>
      <c r="N13969" s="28"/>
      <c r="O13969" s="28"/>
      <c r="P13969" s="28"/>
      <c r="Q13969" s="28"/>
      <c r="R13969" s="28"/>
    </row>
    <row r="13970" spans="2:18">
      <c r="B13970" s="28"/>
      <c r="C13970" s="28"/>
      <c r="D13970" s="28"/>
      <c r="E13970" s="28"/>
      <c r="F13970" s="28"/>
      <c r="G13970" s="28"/>
      <c r="H13970" s="28"/>
      <c r="I13970" s="28"/>
      <c r="J13970" s="28"/>
      <c r="K13970" s="28"/>
      <c r="L13970" s="28"/>
      <c r="M13970" s="28"/>
      <c r="N13970" s="28"/>
      <c r="O13970" s="28"/>
      <c r="P13970" s="28"/>
      <c r="Q13970" s="28"/>
      <c r="R13970" s="28"/>
    </row>
    <row r="13971" spans="2:18">
      <c r="B13971" s="28"/>
      <c r="C13971" s="28"/>
      <c r="D13971" s="28"/>
      <c r="E13971" s="28"/>
      <c r="F13971" s="28"/>
      <c r="G13971" s="28"/>
      <c r="H13971" s="28"/>
      <c r="I13971" s="28"/>
      <c r="J13971" s="28"/>
      <c r="K13971" s="28"/>
      <c r="L13971" s="28"/>
      <c r="M13971" s="28"/>
      <c r="N13971" s="28"/>
      <c r="O13971" s="28"/>
      <c r="P13971" s="28"/>
      <c r="Q13971" s="28"/>
      <c r="R13971" s="28"/>
    </row>
    <row r="13972" spans="2:18">
      <c r="B13972" s="28"/>
      <c r="C13972" s="28"/>
      <c r="D13972" s="28"/>
      <c r="E13972" s="28"/>
      <c r="F13972" s="28"/>
      <c r="G13972" s="28"/>
      <c r="H13972" s="28"/>
      <c r="I13972" s="28"/>
      <c r="J13972" s="28"/>
      <c r="K13972" s="28"/>
      <c r="L13972" s="28"/>
      <c r="M13972" s="28"/>
      <c r="N13972" s="28"/>
      <c r="O13972" s="28"/>
      <c r="P13972" s="28"/>
      <c r="Q13972" s="28"/>
      <c r="R13972" s="28"/>
    </row>
    <row r="13973" spans="2:18">
      <c r="B13973" s="28"/>
      <c r="C13973" s="28"/>
      <c r="D13973" s="28"/>
      <c r="E13973" s="28"/>
      <c r="F13973" s="28"/>
      <c r="G13973" s="28"/>
      <c r="H13973" s="28"/>
      <c r="I13973" s="28"/>
      <c r="J13973" s="28"/>
      <c r="K13973" s="28"/>
      <c r="L13973" s="28"/>
      <c r="M13973" s="28"/>
      <c r="N13973" s="28"/>
      <c r="O13973" s="28"/>
      <c r="P13973" s="28"/>
      <c r="Q13973" s="28"/>
      <c r="R13973" s="28"/>
    </row>
    <row r="13974" spans="2:18">
      <c r="B13974" s="28"/>
      <c r="C13974" s="28"/>
      <c r="D13974" s="28"/>
      <c r="E13974" s="28"/>
      <c r="F13974" s="28"/>
      <c r="G13974" s="28"/>
      <c r="H13974" s="28"/>
      <c r="I13974" s="28"/>
      <c r="J13974" s="28"/>
      <c r="K13974" s="28"/>
      <c r="L13974" s="28"/>
      <c r="M13974" s="28"/>
      <c r="N13974" s="28"/>
      <c r="O13974" s="28"/>
      <c r="P13974" s="28"/>
      <c r="Q13974" s="28"/>
      <c r="R13974" s="28"/>
    </row>
    <row r="13975" spans="2:18">
      <c r="B13975" s="28"/>
      <c r="C13975" s="28"/>
      <c r="D13975" s="28"/>
      <c r="E13975" s="28"/>
      <c r="F13975" s="28"/>
      <c r="G13975" s="28"/>
      <c r="H13975" s="28"/>
      <c r="I13975" s="28"/>
      <c r="J13975" s="28"/>
      <c r="K13975" s="28"/>
      <c r="L13975" s="28"/>
      <c r="M13975" s="28"/>
      <c r="N13975" s="28"/>
      <c r="O13975" s="28"/>
      <c r="P13975" s="28"/>
      <c r="Q13975" s="28"/>
      <c r="R13975" s="28"/>
    </row>
    <row r="13976" spans="2:18">
      <c r="B13976" s="28"/>
      <c r="C13976" s="28"/>
      <c r="D13976" s="28"/>
      <c r="E13976" s="28"/>
      <c r="F13976" s="28"/>
      <c r="G13976" s="28"/>
      <c r="H13976" s="28"/>
      <c r="I13976" s="28"/>
      <c r="J13976" s="28"/>
      <c r="K13976" s="28"/>
      <c r="L13976" s="28"/>
      <c r="M13976" s="28"/>
      <c r="N13976" s="28"/>
      <c r="O13976" s="28"/>
      <c r="P13976" s="28"/>
      <c r="Q13976" s="28"/>
      <c r="R13976" s="28"/>
    </row>
    <row r="13977" spans="2:18">
      <c r="B13977" s="28"/>
      <c r="C13977" s="28"/>
      <c r="D13977" s="28"/>
      <c r="E13977" s="28"/>
      <c r="F13977" s="28"/>
      <c r="G13977" s="28"/>
      <c r="H13977" s="28"/>
      <c r="I13977" s="28"/>
      <c r="J13977" s="28"/>
      <c r="K13977" s="28"/>
      <c r="L13977" s="28"/>
      <c r="M13977" s="28"/>
      <c r="N13977" s="28"/>
      <c r="O13977" s="28"/>
      <c r="P13977" s="28"/>
      <c r="Q13977" s="28"/>
      <c r="R13977" s="28"/>
    </row>
    <row r="13978" spans="2:18">
      <c r="B13978" s="28"/>
      <c r="C13978" s="28"/>
      <c r="D13978" s="28"/>
      <c r="E13978" s="28"/>
      <c r="F13978" s="28"/>
      <c r="G13978" s="28"/>
      <c r="H13978" s="28"/>
      <c r="I13978" s="28"/>
      <c r="J13978" s="28"/>
      <c r="K13978" s="28"/>
      <c r="L13978" s="28"/>
      <c r="M13978" s="28"/>
      <c r="N13978" s="28"/>
      <c r="O13978" s="28"/>
      <c r="P13978" s="28"/>
      <c r="Q13978" s="28"/>
      <c r="R13978" s="28"/>
    </row>
    <row r="13979" spans="2:18">
      <c r="B13979" s="28"/>
      <c r="C13979" s="28"/>
      <c r="D13979" s="28"/>
      <c r="E13979" s="28"/>
      <c r="F13979" s="28"/>
      <c r="G13979" s="28"/>
      <c r="H13979" s="28"/>
      <c r="I13979" s="28"/>
      <c r="J13979" s="28"/>
      <c r="K13979" s="28"/>
      <c r="L13979" s="28"/>
      <c r="M13979" s="28"/>
      <c r="N13979" s="28"/>
      <c r="O13979" s="28"/>
      <c r="P13979" s="28"/>
      <c r="Q13979" s="28"/>
      <c r="R13979" s="28"/>
    </row>
    <row r="13980" spans="2:18">
      <c r="B13980" s="28"/>
      <c r="C13980" s="28"/>
      <c r="D13980" s="28"/>
      <c r="E13980" s="28"/>
      <c r="F13980" s="28"/>
      <c r="G13980" s="28"/>
      <c r="H13980" s="28"/>
      <c r="I13980" s="28"/>
      <c r="J13980" s="28"/>
      <c r="K13980" s="28"/>
      <c r="L13980" s="28"/>
      <c r="M13980" s="28"/>
      <c r="N13980" s="28"/>
      <c r="O13980" s="28"/>
      <c r="P13980" s="28"/>
      <c r="Q13980" s="28"/>
      <c r="R13980" s="28"/>
    </row>
    <row r="13981" spans="2:18">
      <c r="B13981" s="28"/>
      <c r="C13981" s="28"/>
      <c r="D13981" s="28"/>
      <c r="E13981" s="28"/>
      <c r="F13981" s="28"/>
      <c r="G13981" s="28"/>
      <c r="H13981" s="28"/>
      <c r="I13981" s="28"/>
      <c r="J13981" s="28"/>
      <c r="K13981" s="28"/>
      <c r="L13981" s="28"/>
      <c r="M13981" s="28"/>
      <c r="N13981" s="28"/>
      <c r="O13981" s="28"/>
      <c r="P13981" s="28"/>
      <c r="Q13981" s="28"/>
      <c r="R13981" s="28"/>
    </row>
    <row r="13982" spans="2:18">
      <c r="B13982" s="28"/>
      <c r="C13982" s="28"/>
      <c r="D13982" s="28"/>
      <c r="E13982" s="28"/>
      <c r="F13982" s="28"/>
      <c r="G13982" s="28"/>
      <c r="H13982" s="28"/>
      <c r="I13982" s="28"/>
      <c r="J13982" s="28"/>
      <c r="K13982" s="28"/>
      <c r="L13982" s="28"/>
      <c r="M13982" s="28"/>
      <c r="N13982" s="28"/>
      <c r="O13982" s="28"/>
      <c r="P13982" s="28"/>
      <c r="Q13982" s="28"/>
      <c r="R13982" s="28"/>
    </row>
    <row r="13983" spans="2:18">
      <c r="B13983" s="28"/>
      <c r="C13983" s="28"/>
      <c r="D13983" s="28"/>
      <c r="E13983" s="28"/>
      <c r="F13983" s="28"/>
      <c r="G13983" s="28"/>
      <c r="H13983" s="28"/>
      <c r="I13983" s="28"/>
      <c r="J13983" s="28"/>
      <c r="K13983" s="28"/>
      <c r="L13983" s="28"/>
      <c r="M13983" s="28"/>
      <c r="N13983" s="28"/>
      <c r="O13983" s="28"/>
      <c r="P13983" s="28"/>
      <c r="Q13983" s="28"/>
      <c r="R13983" s="28"/>
    </row>
    <row r="13984" spans="2:18">
      <c r="B13984" s="28"/>
      <c r="C13984" s="28"/>
      <c r="D13984" s="28"/>
      <c r="E13984" s="28"/>
      <c r="F13984" s="28"/>
      <c r="G13984" s="28"/>
      <c r="H13984" s="28"/>
      <c r="I13984" s="28"/>
      <c r="J13984" s="28"/>
      <c r="K13984" s="28"/>
      <c r="L13984" s="28"/>
      <c r="M13984" s="28"/>
      <c r="N13984" s="28"/>
      <c r="O13984" s="28"/>
      <c r="P13984" s="28"/>
      <c r="Q13984" s="28"/>
      <c r="R13984" s="28"/>
    </row>
    <row r="13985" spans="2:18">
      <c r="B13985" s="28"/>
      <c r="C13985" s="28"/>
      <c r="D13985" s="28"/>
      <c r="E13985" s="28"/>
      <c r="F13985" s="28"/>
      <c r="G13985" s="28"/>
      <c r="H13985" s="28"/>
      <c r="I13985" s="28"/>
      <c r="J13985" s="28"/>
      <c r="K13985" s="28"/>
      <c r="L13985" s="28"/>
      <c r="M13985" s="28"/>
      <c r="N13985" s="28"/>
      <c r="O13985" s="28"/>
      <c r="P13985" s="28"/>
      <c r="Q13985" s="28"/>
      <c r="R13985" s="28"/>
    </row>
    <row r="13986" spans="2:18">
      <c r="B13986" s="28"/>
      <c r="C13986" s="28"/>
      <c r="D13986" s="28"/>
      <c r="E13986" s="28"/>
      <c r="F13986" s="28"/>
      <c r="G13986" s="28"/>
      <c r="H13986" s="28"/>
      <c r="I13986" s="28"/>
      <c r="J13986" s="28"/>
      <c r="K13986" s="28"/>
      <c r="L13986" s="28"/>
      <c r="M13986" s="28"/>
      <c r="N13986" s="28"/>
      <c r="O13986" s="28"/>
      <c r="P13986" s="28"/>
      <c r="Q13986" s="28"/>
      <c r="R13986" s="28"/>
    </row>
    <row r="13987" spans="2:18">
      <c r="B13987" s="28"/>
      <c r="C13987" s="28"/>
      <c r="D13987" s="28"/>
      <c r="E13987" s="28"/>
      <c r="F13987" s="28"/>
      <c r="G13987" s="28"/>
      <c r="H13987" s="28"/>
      <c r="I13987" s="28"/>
      <c r="J13987" s="28"/>
      <c r="K13987" s="28"/>
      <c r="L13987" s="28"/>
      <c r="M13987" s="28"/>
      <c r="N13987" s="28"/>
      <c r="O13987" s="28"/>
      <c r="P13987" s="28"/>
      <c r="Q13987" s="28"/>
      <c r="R13987" s="28"/>
    </row>
    <row r="13988" spans="2:18">
      <c r="B13988" s="28"/>
      <c r="C13988" s="28"/>
      <c r="D13988" s="28"/>
      <c r="E13988" s="28"/>
      <c r="F13988" s="28"/>
      <c r="G13988" s="28"/>
      <c r="H13988" s="28"/>
      <c r="I13988" s="28"/>
      <c r="J13988" s="28"/>
      <c r="K13988" s="28"/>
      <c r="L13988" s="28"/>
      <c r="M13988" s="28"/>
      <c r="N13988" s="28"/>
      <c r="O13988" s="28"/>
      <c r="P13988" s="28"/>
      <c r="Q13988" s="28"/>
      <c r="R13988" s="28"/>
    </row>
    <row r="13989" spans="2:18">
      <c r="B13989" s="28"/>
      <c r="C13989" s="28"/>
      <c r="D13989" s="28"/>
      <c r="E13989" s="28"/>
      <c r="F13989" s="28"/>
      <c r="G13989" s="28"/>
      <c r="H13989" s="28"/>
      <c r="I13989" s="28"/>
      <c r="J13989" s="28"/>
      <c r="K13989" s="28"/>
      <c r="L13989" s="28"/>
      <c r="M13989" s="28"/>
      <c r="N13989" s="28"/>
      <c r="O13989" s="28"/>
      <c r="P13989" s="28"/>
      <c r="Q13989" s="28"/>
      <c r="R13989" s="28"/>
    </row>
    <row r="13990" spans="2:18">
      <c r="B13990" s="28"/>
      <c r="C13990" s="28"/>
      <c r="D13990" s="28"/>
      <c r="E13990" s="28"/>
      <c r="F13990" s="28"/>
      <c r="G13990" s="28"/>
      <c r="H13990" s="28"/>
      <c r="I13990" s="28"/>
      <c r="J13990" s="28"/>
      <c r="K13990" s="28"/>
      <c r="L13990" s="28"/>
      <c r="M13990" s="28"/>
      <c r="N13990" s="28"/>
      <c r="O13990" s="28"/>
      <c r="P13990" s="28"/>
      <c r="Q13990" s="28"/>
      <c r="R13990" s="28"/>
    </row>
    <row r="13991" spans="2:18">
      <c r="B13991" s="28"/>
      <c r="C13991" s="28"/>
      <c r="D13991" s="28"/>
      <c r="E13991" s="28"/>
      <c r="F13991" s="28"/>
      <c r="G13991" s="28"/>
      <c r="H13991" s="28"/>
      <c r="I13991" s="28"/>
      <c r="J13991" s="28"/>
      <c r="K13991" s="28"/>
      <c r="L13991" s="28"/>
      <c r="M13991" s="28"/>
      <c r="N13991" s="28"/>
      <c r="O13991" s="28"/>
      <c r="P13991" s="28"/>
      <c r="Q13991" s="28"/>
      <c r="R13991" s="28"/>
    </row>
    <row r="13992" spans="2:18">
      <c r="B13992" s="28"/>
      <c r="C13992" s="28"/>
      <c r="D13992" s="28"/>
      <c r="E13992" s="28"/>
      <c r="F13992" s="28"/>
      <c r="G13992" s="28"/>
      <c r="H13992" s="28"/>
      <c r="I13992" s="28"/>
      <c r="J13992" s="28"/>
      <c r="K13992" s="28"/>
      <c r="L13992" s="28"/>
      <c r="M13992" s="28"/>
      <c r="N13992" s="28"/>
      <c r="O13992" s="28"/>
      <c r="P13992" s="28"/>
      <c r="Q13992" s="28"/>
      <c r="R13992" s="28"/>
    </row>
    <row r="13993" spans="2:18">
      <c r="B13993" s="28"/>
      <c r="C13993" s="28"/>
      <c r="D13993" s="28"/>
      <c r="E13993" s="28"/>
      <c r="F13993" s="28"/>
      <c r="G13993" s="28"/>
      <c r="H13993" s="28"/>
      <c r="I13993" s="28"/>
      <c r="J13993" s="28"/>
      <c r="K13993" s="28"/>
      <c r="L13993" s="28"/>
      <c r="M13993" s="28"/>
      <c r="N13993" s="28"/>
      <c r="O13993" s="28"/>
      <c r="P13993" s="28"/>
      <c r="Q13993" s="28"/>
      <c r="R13993" s="28"/>
    </row>
    <row r="13994" spans="2:18">
      <c r="B13994" s="28"/>
      <c r="C13994" s="28"/>
      <c r="D13994" s="28"/>
      <c r="E13994" s="28"/>
      <c r="F13994" s="28"/>
      <c r="G13994" s="28"/>
      <c r="H13994" s="28"/>
      <c r="I13994" s="28"/>
      <c r="J13994" s="28"/>
      <c r="K13994" s="28"/>
      <c r="L13994" s="28"/>
      <c r="M13994" s="28"/>
      <c r="N13994" s="28"/>
      <c r="O13994" s="28"/>
      <c r="P13994" s="28"/>
      <c r="Q13994" s="28"/>
      <c r="R13994" s="28"/>
    </row>
    <row r="13995" spans="2:18">
      <c r="B13995" s="28"/>
      <c r="C13995" s="28"/>
      <c r="D13995" s="28"/>
      <c r="E13995" s="28"/>
      <c r="F13995" s="28"/>
      <c r="G13995" s="28"/>
      <c r="H13995" s="28"/>
      <c r="I13995" s="28"/>
      <c r="J13995" s="28"/>
      <c r="K13995" s="28"/>
      <c r="L13995" s="28"/>
      <c r="M13995" s="28"/>
      <c r="N13995" s="28"/>
      <c r="O13995" s="28"/>
      <c r="P13995" s="28"/>
      <c r="Q13995" s="28"/>
      <c r="R13995" s="28"/>
    </row>
    <row r="13996" spans="2:18">
      <c r="B13996" s="28"/>
      <c r="C13996" s="28"/>
      <c r="D13996" s="28"/>
      <c r="E13996" s="28"/>
      <c r="F13996" s="28"/>
      <c r="G13996" s="28"/>
      <c r="H13996" s="28"/>
      <c r="I13996" s="28"/>
      <c r="J13996" s="28"/>
      <c r="K13996" s="28"/>
      <c r="L13996" s="28"/>
      <c r="M13996" s="28"/>
      <c r="N13996" s="28"/>
      <c r="O13996" s="28"/>
      <c r="P13996" s="28"/>
      <c r="Q13996" s="28"/>
      <c r="R13996" s="28"/>
    </row>
    <row r="13997" spans="2:18">
      <c r="B13997" s="28"/>
      <c r="C13997" s="28"/>
      <c r="D13997" s="28"/>
      <c r="E13997" s="28"/>
      <c r="F13997" s="28"/>
      <c r="G13997" s="28"/>
      <c r="H13997" s="28"/>
      <c r="I13997" s="28"/>
      <c r="J13997" s="28"/>
      <c r="K13997" s="28"/>
      <c r="L13997" s="28"/>
      <c r="M13997" s="28"/>
      <c r="N13997" s="28"/>
      <c r="O13997" s="28"/>
      <c r="P13997" s="28"/>
      <c r="Q13997" s="28"/>
      <c r="R13997" s="28"/>
    </row>
    <row r="13998" spans="2:18">
      <c r="B13998" s="28"/>
      <c r="C13998" s="28"/>
      <c r="D13998" s="28"/>
      <c r="E13998" s="28"/>
      <c r="F13998" s="28"/>
      <c r="G13998" s="28"/>
      <c r="H13998" s="28"/>
      <c r="I13998" s="28"/>
      <c r="J13998" s="28"/>
      <c r="K13998" s="28"/>
      <c r="L13998" s="28"/>
      <c r="M13998" s="28"/>
      <c r="N13998" s="28"/>
      <c r="O13998" s="28"/>
      <c r="P13998" s="28"/>
      <c r="Q13998" s="28"/>
      <c r="R13998" s="28"/>
    </row>
    <row r="13999" spans="2:18">
      <c r="B13999" s="28"/>
      <c r="C13999" s="28"/>
      <c r="D13999" s="28"/>
      <c r="E13999" s="28"/>
      <c r="F13999" s="28"/>
      <c r="G13999" s="28"/>
      <c r="H13999" s="28"/>
      <c r="I13999" s="28"/>
      <c r="J13999" s="28"/>
      <c r="K13999" s="28"/>
      <c r="L13999" s="28"/>
      <c r="M13999" s="28"/>
      <c r="N13999" s="28"/>
      <c r="O13999" s="28"/>
      <c r="P13999" s="28"/>
      <c r="Q13999" s="28"/>
      <c r="R13999" s="28"/>
    </row>
    <row r="14000" spans="2:18">
      <c r="B14000" s="28"/>
      <c r="C14000" s="28"/>
      <c r="D14000" s="28"/>
      <c r="E14000" s="28"/>
      <c r="F14000" s="28"/>
      <c r="G14000" s="28"/>
      <c r="H14000" s="28"/>
      <c r="I14000" s="28"/>
      <c r="J14000" s="28"/>
      <c r="K14000" s="28"/>
      <c r="L14000" s="28"/>
      <c r="M14000" s="28"/>
      <c r="N14000" s="28"/>
      <c r="O14000" s="28"/>
      <c r="P14000" s="28"/>
      <c r="Q14000" s="28"/>
      <c r="R14000" s="28"/>
    </row>
    <row r="14001" spans="2:18">
      <c r="B14001" s="28"/>
      <c r="C14001" s="28"/>
      <c r="D14001" s="28"/>
      <c r="E14001" s="28"/>
      <c r="F14001" s="28"/>
      <c r="G14001" s="28"/>
      <c r="H14001" s="28"/>
      <c r="I14001" s="28"/>
      <c r="J14001" s="28"/>
      <c r="K14001" s="28"/>
      <c r="L14001" s="28"/>
      <c r="M14001" s="28"/>
      <c r="N14001" s="28"/>
      <c r="O14001" s="28"/>
      <c r="P14001" s="28"/>
      <c r="Q14001" s="28"/>
      <c r="R14001" s="28"/>
    </row>
    <row r="14002" spans="2:18">
      <c r="B14002" s="28"/>
      <c r="C14002" s="28"/>
      <c r="D14002" s="28"/>
      <c r="E14002" s="28"/>
      <c r="F14002" s="28"/>
      <c r="G14002" s="28"/>
      <c r="H14002" s="28"/>
      <c r="I14002" s="28"/>
      <c r="J14002" s="28"/>
      <c r="K14002" s="28"/>
      <c r="L14002" s="28"/>
      <c r="M14002" s="28"/>
      <c r="N14002" s="28"/>
      <c r="O14002" s="28"/>
      <c r="P14002" s="28"/>
      <c r="Q14002" s="28"/>
      <c r="R14002" s="28"/>
    </row>
    <row r="14003" spans="2:18">
      <c r="B14003" s="28"/>
      <c r="C14003" s="28"/>
      <c r="D14003" s="28"/>
      <c r="E14003" s="28"/>
      <c r="F14003" s="28"/>
      <c r="G14003" s="28"/>
      <c r="H14003" s="28"/>
      <c r="I14003" s="28"/>
      <c r="J14003" s="28"/>
      <c r="K14003" s="28"/>
      <c r="L14003" s="28"/>
      <c r="M14003" s="28"/>
      <c r="N14003" s="28"/>
      <c r="O14003" s="28"/>
      <c r="P14003" s="28"/>
      <c r="Q14003" s="28"/>
      <c r="R14003" s="28"/>
    </row>
    <row r="14004" spans="2:18">
      <c r="B14004" s="28"/>
      <c r="C14004" s="28"/>
      <c r="D14004" s="28"/>
      <c r="E14004" s="28"/>
      <c r="F14004" s="28"/>
      <c r="G14004" s="28"/>
      <c r="H14004" s="28"/>
      <c r="I14004" s="28"/>
      <c r="J14004" s="28"/>
      <c r="K14004" s="28"/>
      <c r="L14004" s="28"/>
      <c r="M14004" s="28"/>
      <c r="N14004" s="28"/>
      <c r="O14004" s="28"/>
      <c r="P14004" s="28"/>
      <c r="Q14004" s="28"/>
      <c r="R14004" s="28"/>
    </row>
    <row r="14005" spans="2:18">
      <c r="B14005" s="28"/>
      <c r="C14005" s="28"/>
      <c r="D14005" s="28"/>
      <c r="E14005" s="28"/>
      <c r="F14005" s="28"/>
      <c r="G14005" s="28"/>
      <c r="H14005" s="28"/>
      <c r="I14005" s="28"/>
      <c r="J14005" s="28"/>
      <c r="K14005" s="28"/>
      <c r="L14005" s="28"/>
      <c r="M14005" s="28"/>
      <c r="N14005" s="28"/>
      <c r="O14005" s="28"/>
      <c r="P14005" s="28"/>
      <c r="Q14005" s="28"/>
      <c r="R14005" s="28"/>
    </row>
    <row r="14006" spans="2:18">
      <c r="B14006" s="28"/>
      <c r="C14006" s="28"/>
      <c r="D14006" s="28"/>
      <c r="E14006" s="28"/>
      <c r="F14006" s="28"/>
      <c r="G14006" s="28"/>
      <c r="H14006" s="28"/>
      <c r="I14006" s="28"/>
      <c r="J14006" s="28"/>
      <c r="K14006" s="28"/>
      <c r="L14006" s="28"/>
      <c r="M14006" s="28"/>
      <c r="N14006" s="28"/>
      <c r="O14006" s="28"/>
      <c r="P14006" s="28"/>
      <c r="Q14006" s="28"/>
      <c r="R14006" s="28"/>
    </row>
    <row r="14007" spans="2:18">
      <c r="B14007" s="28"/>
      <c r="C14007" s="28"/>
      <c r="D14007" s="28"/>
      <c r="E14007" s="28"/>
      <c r="F14007" s="28"/>
      <c r="G14007" s="28"/>
      <c r="H14007" s="28"/>
      <c r="I14007" s="28"/>
      <c r="J14007" s="28"/>
      <c r="K14007" s="28"/>
      <c r="L14007" s="28"/>
      <c r="M14007" s="28"/>
      <c r="N14007" s="28"/>
      <c r="O14007" s="28"/>
      <c r="P14007" s="28"/>
      <c r="Q14007" s="28"/>
      <c r="R14007" s="28"/>
    </row>
    <row r="14008" spans="2:18">
      <c r="B14008" s="28"/>
      <c r="C14008" s="28"/>
      <c r="D14008" s="28"/>
      <c r="E14008" s="28"/>
      <c r="F14008" s="28"/>
      <c r="G14008" s="28"/>
      <c r="H14008" s="28"/>
      <c r="I14008" s="28"/>
      <c r="J14008" s="28"/>
      <c r="K14008" s="28"/>
      <c r="L14008" s="28"/>
      <c r="M14008" s="28"/>
      <c r="N14008" s="28"/>
      <c r="O14008" s="28"/>
      <c r="P14008" s="28"/>
      <c r="Q14008" s="28"/>
      <c r="R14008" s="28"/>
    </row>
    <row r="14009" spans="2:18">
      <c r="B14009" s="28"/>
      <c r="C14009" s="28"/>
      <c r="D14009" s="28"/>
      <c r="E14009" s="28"/>
      <c r="F14009" s="28"/>
      <c r="G14009" s="28"/>
      <c r="H14009" s="28"/>
      <c r="I14009" s="28"/>
      <c r="J14009" s="28"/>
      <c r="K14009" s="28"/>
      <c r="L14009" s="28"/>
      <c r="M14009" s="28"/>
      <c r="N14009" s="28"/>
      <c r="O14009" s="28"/>
      <c r="P14009" s="28"/>
      <c r="Q14009" s="28"/>
      <c r="R14009" s="28"/>
    </row>
    <row r="14010" spans="2:18">
      <c r="B14010" s="28"/>
      <c r="C14010" s="28"/>
      <c r="D14010" s="28"/>
      <c r="E14010" s="28"/>
      <c r="F14010" s="28"/>
      <c r="G14010" s="28"/>
      <c r="H14010" s="28"/>
      <c r="I14010" s="28"/>
      <c r="J14010" s="28"/>
      <c r="K14010" s="28"/>
      <c r="L14010" s="28"/>
      <c r="M14010" s="28"/>
      <c r="N14010" s="28"/>
      <c r="O14010" s="28"/>
      <c r="P14010" s="28"/>
      <c r="Q14010" s="28"/>
      <c r="R14010" s="28"/>
    </row>
    <row r="14011" spans="2:18">
      <c r="B14011" s="28"/>
      <c r="C14011" s="28"/>
      <c r="D14011" s="28"/>
      <c r="E14011" s="28"/>
      <c r="F14011" s="28"/>
      <c r="G14011" s="28"/>
      <c r="H14011" s="28"/>
      <c r="I14011" s="28"/>
      <c r="J14011" s="28"/>
      <c r="K14011" s="28"/>
      <c r="L14011" s="28"/>
      <c r="M14011" s="28"/>
      <c r="N14011" s="28"/>
      <c r="O14011" s="28"/>
      <c r="P14011" s="28"/>
      <c r="Q14011" s="28"/>
      <c r="R14011" s="28"/>
    </row>
    <row r="14012" spans="2:18">
      <c r="B14012" s="28"/>
      <c r="C14012" s="28"/>
      <c r="D14012" s="28"/>
      <c r="E14012" s="28"/>
      <c r="F14012" s="28"/>
      <c r="G14012" s="28"/>
      <c r="H14012" s="28"/>
      <c r="I14012" s="28"/>
      <c r="J14012" s="28"/>
      <c r="K14012" s="28"/>
      <c r="L14012" s="28"/>
      <c r="M14012" s="28"/>
      <c r="N14012" s="28"/>
      <c r="O14012" s="28"/>
      <c r="P14012" s="28"/>
      <c r="Q14012" s="28"/>
      <c r="R14012" s="28"/>
    </row>
    <row r="14013" spans="2:18">
      <c r="B14013" s="28"/>
      <c r="C14013" s="28"/>
      <c r="D14013" s="28"/>
      <c r="E14013" s="28"/>
      <c r="F14013" s="28"/>
      <c r="G14013" s="28"/>
      <c r="H14013" s="28"/>
      <c r="I14013" s="28"/>
      <c r="J14013" s="28"/>
      <c r="K14013" s="28"/>
      <c r="L14013" s="28"/>
      <c r="M14013" s="28"/>
      <c r="N14013" s="28"/>
      <c r="O14013" s="28"/>
      <c r="P14013" s="28"/>
      <c r="Q14013" s="28"/>
      <c r="R14013" s="28"/>
    </row>
    <row r="14014" spans="2:18">
      <c r="B14014" s="28"/>
      <c r="C14014" s="28"/>
      <c r="D14014" s="28"/>
      <c r="E14014" s="28"/>
      <c r="F14014" s="28"/>
      <c r="G14014" s="28"/>
      <c r="H14014" s="28"/>
      <c r="I14014" s="28"/>
      <c r="J14014" s="28"/>
      <c r="K14014" s="28"/>
      <c r="L14014" s="28"/>
      <c r="M14014" s="28"/>
      <c r="N14014" s="28"/>
      <c r="O14014" s="28"/>
      <c r="P14014" s="28"/>
      <c r="Q14014" s="28"/>
      <c r="R14014" s="28"/>
    </row>
    <row r="14015" spans="2:18">
      <c r="B14015" s="28"/>
      <c r="C14015" s="28"/>
      <c r="D14015" s="28"/>
      <c r="E14015" s="28"/>
      <c r="F14015" s="28"/>
      <c r="G14015" s="28"/>
      <c r="H14015" s="28"/>
      <c r="I14015" s="28"/>
      <c r="J14015" s="28"/>
      <c r="K14015" s="28"/>
      <c r="L14015" s="28"/>
      <c r="M14015" s="28"/>
      <c r="N14015" s="28"/>
      <c r="O14015" s="28"/>
      <c r="P14015" s="28"/>
      <c r="Q14015" s="28"/>
      <c r="R14015" s="28"/>
    </row>
    <row r="14016" spans="2:18">
      <c r="B14016" s="28"/>
      <c r="C14016" s="28"/>
      <c r="D14016" s="28"/>
      <c r="E14016" s="28"/>
      <c r="F14016" s="28"/>
      <c r="G14016" s="28"/>
      <c r="H14016" s="28"/>
      <c r="I14016" s="28"/>
      <c r="J14016" s="28"/>
      <c r="K14016" s="28"/>
      <c r="L14016" s="28"/>
      <c r="M14016" s="28"/>
      <c r="N14016" s="28"/>
      <c r="O14016" s="28"/>
      <c r="P14016" s="28"/>
      <c r="Q14016" s="28"/>
      <c r="R14016" s="28"/>
    </row>
    <row r="14017" spans="2:18">
      <c r="B14017" s="28"/>
      <c r="C14017" s="28"/>
      <c r="D14017" s="28"/>
      <c r="E14017" s="28"/>
      <c r="F14017" s="28"/>
      <c r="G14017" s="28"/>
      <c r="H14017" s="28"/>
      <c r="I14017" s="28"/>
      <c r="J14017" s="28"/>
      <c r="K14017" s="28"/>
      <c r="L14017" s="28"/>
      <c r="M14017" s="28"/>
      <c r="N14017" s="28"/>
      <c r="O14017" s="28"/>
      <c r="P14017" s="28"/>
      <c r="Q14017" s="28"/>
      <c r="R14017" s="28"/>
    </row>
    <row r="14018" spans="2:18">
      <c r="B14018" s="28"/>
      <c r="C14018" s="28"/>
      <c r="D14018" s="28"/>
      <c r="E14018" s="28"/>
      <c r="F14018" s="28"/>
      <c r="G14018" s="28"/>
      <c r="H14018" s="28"/>
      <c r="I14018" s="28"/>
      <c r="J14018" s="28"/>
      <c r="K14018" s="28"/>
      <c r="L14018" s="28"/>
      <c r="M14018" s="28"/>
      <c r="N14018" s="28"/>
      <c r="O14018" s="28"/>
      <c r="P14018" s="28"/>
      <c r="Q14018" s="28"/>
      <c r="R14018" s="28"/>
    </row>
    <row r="14019" spans="2:18">
      <c r="B14019" s="28"/>
      <c r="C14019" s="28"/>
      <c r="D14019" s="28"/>
      <c r="E14019" s="28"/>
      <c r="F14019" s="28"/>
      <c r="G14019" s="28"/>
      <c r="H14019" s="28"/>
      <c r="I14019" s="28"/>
      <c r="J14019" s="28"/>
      <c r="K14019" s="28"/>
      <c r="L14019" s="28"/>
      <c r="M14019" s="28"/>
      <c r="N14019" s="28"/>
      <c r="O14019" s="28"/>
      <c r="P14019" s="28"/>
      <c r="Q14019" s="28"/>
      <c r="R14019" s="28"/>
    </row>
    <row r="14020" spans="2:18">
      <c r="B14020" s="28"/>
      <c r="C14020" s="28"/>
      <c r="D14020" s="28"/>
      <c r="E14020" s="28"/>
      <c r="F14020" s="28"/>
      <c r="G14020" s="28"/>
      <c r="H14020" s="28"/>
      <c r="I14020" s="28"/>
      <c r="J14020" s="28"/>
      <c r="K14020" s="28"/>
      <c r="L14020" s="28"/>
      <c r="M14020" s="28"/>
      <c r="N14020" s="28"/>
      <c r="O14020" s="28"/>
      <c r="P14020" s="28"/>
      <c r="Q14020" s="28"/>
      <c r="R14020" s="28"/>
    </row>
    <row r="14021" spans="2:18">
      <c r="B14021" s="28"/>
      <c r="C14021" s="28"/>
      <c r="D14021" s="28"/>
      <c r="E14021" s="28"/>
      <c r="F14021" s="28"/>
      <c r="G14021" s="28"/>
      <c r="H14021" s="28"/>
      <c r="I14021" s="28"/>
      <c r="J14021" s="28"/>
      <c r="K14021" s="28"/>
      <c r="L14021" s="28"/>
      <c r="M14021" s="28"/>
      <c r="N14021" s="28"/>
      <c r="O14021" s="28"/>
      <c r="P14021" s="28"/>
      <c r="Q14021" s="28"/>
      <c r="R14021" s="28"/>
    </row>
    <row r="14022" spans="2:18">
      <c r="B14022" s="28"/>
      <c r="C14022" s="28"/>
      <c r="D14022" s="28"/>
      <c r="E14022" s="28"/>
      <c r="F14022" s="28"/>
      <c r="G14022" s="28"/>
      <c r="H14022" s="28"/>
      <c r="I14022" s="28"/>
      <c r="J14022" s="28"/>
      <c r="K14022" s="28"/>
      <c r="L14022" s="28"/>
      <c r="M14022" s="28"/>
      <c r="N14022" s="28"/>
      <c r="O14022" s="28"/>
      <c r="P14022" s="28"/>
      <c r="Q14022" s="28"/>
      <c r="R14022" s="28"/>
    </row>
    <row r="14023" spans="2:18">
      <c r="B14023" s="28"/>
      <c r="C14023" s="28"/>
      <c r="D14023" s="28"/>
      <c r="E14023" s="28"/>
      <c r="F14023" s="28"/>
      <c r="G14023" s="28"/>
      <c r="H14023" s="28"/>
      <c r="I14023" s="28"/>
      <c r="J14023" s="28"/>
      <c r="K14023" s="28"/>
      <c r="L14023" s="28"/>
      <c r="M14023" s="28"/>
      <c r="N14023" s="28"/>
      <c r="O14023" s="28"/>
      <c r="P14023" s="28"/>
      <c r="Q14023" s="28"/>
      <c r="R14023" s="28"/>
    </row>
    <row r="14024" spans="2:18">
      <c r="B14024" s="28"/>
      <c r="C14024" s="28"/>
      <c r="D14024" s="28"/>
      <c r="E14024" s="28"/>
      <c r="F14024" s="28"/>
      <c r="G14024" s="28"/>
      <c r="H14024" s="28"/>
      <c r="I14024" s="28"/>
      <c r="J14024" s="28"/>
      <c r="K14024" s="28"/>
      <c r="L14024" s="28"/>
      <c r="M14024" s="28"/>
      <c r="N14024" s="28"/>
      <c r="O14024" s="28"/>
      <c r="P14024" s="28"/>
      <c r="Q14024" s="28"/>
      <c r="R14024" s="28"/>
    </row>
    <row r="14025" spans="2:18">
      <c r="B14025" s="28"/>
      <c r="C14025" s="28"/>
      <c r="D14025" s="28"/>
      <c r="E14025" s="28"/>
      <c r="F14025" s="28"/>
      <c r="G14025" s="28"/>
      <c r="H14025" s="28"/>
      <c r="I14025" s="28"/>
      <c r="J14025" s="28"/>
      <c r="K14025" s="28"/>
      <c r="L14025" s="28"/>
      <c r="M14025" s="28"/>
      <c r="N14025" s="28"/>
      <c r="O14025" s="28"/>
      <c r="P14025" s="28"/>
      <c r="Q14025" s="28"/>
      <c r="R14025" s="28"/>
    </row>
    <row r="14026" spans="2:18">
      <c r="B14026" s="28"/>
      <c r="C14026" s="28"/>
      <c r="D14026" s="28"/>
      <c r="E14026" s="28"/>
      <c r="F14026" s="28"/>
      <c r="G14026" s="28"/>
      <c r="H14026" s="28"/>
      <c r="I14026" s="28"/>
      <c r="J14026" s="28"/>
      <c r="K14026" s="28"/>
      <c r="L14026" s="28"/>
      <c r="M14026" s="28"/>
      <c r="N14026" s="28"/>
      <c r="O14026" s="28"/>
      <c r="P14026" s="28"/>
      <c r="Q14026" s="28"/>
      <c r="R14026" s="28"/>
    </row>
    <row r="14027" spans="2:18">
      <c r="B14027" s="28"/>
      <c r="C14027" s="28"/>
      <c r="D14027" s="28"/>
      <c r="E14027" s="28"/>
      <c r="F14027" s="28"/>
      <c r="G14027" s="28"/>
      <c r="H14027" s="28"/>
      <c r="I14027" s="28"/>
      <c r="J14027" s="28"/>
      <c r="K14027" s="28"/>
      <c r="L14027" s="28"/>
      <c r="M14027" s="28"/>
      <c r="N14027" s="28"/>
      <c r="O14027" s="28"/>
      <c r="P14027" s="28"/>
      <c r="Q14027" s="28"/>
      <c r="R14027" s="28"/>
    </row>
    <row r="14028" spans="2:18">
      <c r="B14028" s="28"/>
      <c r="C14028" s="28"/>
      <c r="D14028" s="28"/>
      <c r="E14028" s="28"/>
      <c r="F14028" s="28"/>
      <c r="G14028" s="28"/>
      <c r="H14028" s="28"/>
      <c r="I14028" s="28"/>
      <c r="J14028" s="28"/>
      <c r="K14028" s="28"/>
      <c r="L14028" s="28"/>
      <c r="M14028" s="28"/>
      <c r="N14028" s="28"/>
      <c r="O14028" s="28"/>
      <c r="P14028" s="28"/>
      <c r="Q14028" s="28"/>
      <c r="R14028" s="28"/>
    </row>
    <row r="14029" spans="2:18">
      <c r="B14029" s="28"/>
      <c r="C14029" s="28"/>
      <c r="D14029" s="28"/>
      <c r="E14029" s="28"/>
      <c r="F14029" s="28"/>
      <c r="G14029" s="28"/>
      <c r="H14029" s="28"/>
      <c r="I14029" s="28"/>
      <c r="J14029" s="28"/>
      <c r="K14029" s="28"/>
      <c r="L14029" s="28"/>
      <c r="M14029" s="28"/>
      <c r="N14029" s="28"/>
      <c r="O14029" s="28"/>
      <c r="P14029" s="28"/>
      <c r="Q14029" s="28"/>
      <c r="R14029" s="28"/>
    </row>
    <row r="14030" spans="2:18">
      <c r="B14030" s="28"/>
      <c r="C14030" s="28"/>
      <c r="D14030" s="28"/>
      <c r="E14030" s="28"/>
      <c r="F14030" s="28"/>
      <c r="G14030" s="28"/>
      <c r="H14030" s="28"/>
      <c r="I14030" s="28"/>
      <c r="J14030" s="28"/>
      <c r="K14030" s="28"/>
      <c r="L14030" s="28"/>
      <c r="M14030" s="28"/>
      <c r="N14030" s="28"/>
      <c r="O14030" s="28"/>
      <c r="P14030" s="28"/>
      <c r="Q14030" s="28"/>
      <c r="R14030" s="28"/>
    </row>
    <row r="14031" spans="2:18">
      <c r="B14031" s="28"/>
      <c r="C14031" s="28"/>
      <c r="D14031" s="28"/>
      <c r="E14031" s="28"/>
      <c r="F14031" s="28"/>
      <c r="G14031" s="28"/>
      <c r="H14031" s="28"/>
      <c r="I14031" s="28"/>
      <c r="J14031" s="28"/>
      <c r="K14031" s="28"/>
      <c r="L14031" s="28"/>
      <c r="M14031" s="28"/>
      <c r="N14031" s="28"/>
      <c r="O14031" s="28"/>
      <c r="P14031" s="28"/>
      <c r="Q14031" s="28"/>
      <c r="R14031" s="28"/>
    </row>
    <row r="14032" spans="2:18">
      <c r="B14032" s="28"/>
      <c r="C14032" s="28"/>
      <c r="D14032" s="28"/>
      <c r="E14032" s="28"/>
      <c r="F14032" s="28"/>
      <c r="G14032" s="28"/>
      <c r="H14032" s="28"/>
      <c r="I14032" s="28"/>
      <c r="J14032" s="28"/>
      <c r="K14032" s="28"/>
      <c r="L14032" s="28"/>
      <c r="M14032" s="28"/>
      <c r="N14032" s="28"/>
      <c r="O14032" s="28"/>
      <c r="P14032" s="28"/>
      <c r="Q14032" s="28"/>
      <c r="R14032" s="28"/>
    </row>
    <row r="14033" spans="2:18">
      <c r="B14033" s="28"/>
      <c r="C14033" s="28"/>
      <c r="D14033" s="28"/>
      <c r="E14033" s="28"/>
      <c r="F14033" s="28"/>
      <c r="G14033" s="28"/>
      <c r="H14033" s="28"/>
      <c r="I14033" s="28"/>
      <c r="J14033" s="28"/>
      <c r="K14033" s="28"/>
      <c r="L14033" s="28"/>
      <c r="M14033" s="28"/>
      <c r="N14033" s="28"/>
      <c r="O14033" s="28"/>
      <c r="P14033" s="28"/>
      <c r="Q14033" s="28"/>
      <c r="R14033" s="28"/>
    </row>
    <row r="14034" spans="2:18">
      <c r="B14034" s="28"/>
      <c r="C14034" s="28"/>
      <c r="D14034" s="28"/>
      <c r="E14034" s="28"/>
      <c r="F14034" s="28"/>
      <c r="G14034" s="28"/>
      <c r="H14034" s="28"/>
      <c r="I14034" s="28"/>
      <c r="J14034" s="28"/>
      <c r="K14034" s="28"/>
      <c r="L14034" s="28"/>
      <c r="M14034" s="28"/>
      <c r="N14034" s="28"/>
      <c r="O14034" s="28"/>
      <c r="P14034" s="28"/>
      <c r="Q14034" s="28"/>
      <c r="R14034" s="28"/>
    </row>
    <row r="14035" spans="2:18">
      <c r="B14035" s="28"/>
      <c r="C14035" s="28"/>
      <c r="D14035" s="28"/>
      <c r="E14035" s="28"/>
      <c r="F14035" s="28"/>
      <c r="G14035" s="28"/>
      <c r="H14035" s="28"/>
      <c r="I14035" s="28"/>
      <c r="J14035" s="28"/>
      <c r="K14035" s="28"/>
      <c r="L14035" s="28"/>
      <c r="M14035" s="28"/>
      <c r="N14035" s="28"/>
      <c r="O14035" s="28"/>
      <c r="P14035" s="28"/>
      <c r="Q14035" s="28"/>
      <c r="R14035" s="28"/>
    </row>
    <row r="14036" spans="2:18">
      <c r="B14036" s="28"/>
      <c r="C14036" s="28"/>
      <c r="D14036" s="28"/>
      <c r="E14036" s="28"/>
      <c r="F14036" s="28"/>
      <c r="G14036" s="28"/>
      <c r="H14036" s="28"/>
      <c r="I14036" s="28"/>
      <c r="J14036" s="28"/>
      <c r="K14036" s="28"/>
      <c r="L14036" s="28"/>
      <c r="M14036" s="28"/>
      <c r="N14036" s="28"/>
      <c r="O14036" s="28"/>
      <c r="P14036" s="28"/>
      <c r="Q14036" s="28"/>
      <c r="R14036" s="28"/>
    </row>
    <row r="14037" spans="2:18">
      <c r="B14037" s="28"/>
      <c r="C14037" s="28"/>
      <c r="D14037" s="28"/>
      <c r="E14037" s="28"/>
      <c r="F14037" s="28"/>
      <c r="G14037" s="28"/>
      <c r="H14037" s="28"/>
      <c r="I14037" s="28"/>
      <c r="J14037" s="28"/>
      <c r="K14037" s="28"/>
      <c r="L14037" s="28"/>
      <c r="M14037" s="28"/>
      <c r="N14037" s="28"/>
      <c r="O14037" s="28"/>
      <c r="P14037" s="28"/>
      <c r="Q14037" s="28"/>
      <c r="R14037" s="28"/>
    </row>
    <row r="14038" spans="2:18">
      <c r="B14038" s="28"/>
      <c r="C14038" s="28"/>
      <c r="D14038" s="28"/>
      <c r="E14038" s="28"/>
      <c r="F14038" s="28"/>
      <c r="G14038" s="28"/>
      <c r="H14038" s="28"/>
      <c r="I14038" s="28"/>
      <c r="J14038" s="28"/>
      <c r="K14038" s="28"/>
      <c r="L14038" s="28"/>
      <c r="M14038" s="28"/>
      <c r="N14038" s="28"/>
      <c r="O14038" s="28"/>
      <c r="P14038" s="28"/>
      <c r="Q14038" s="28"/>
      <c r="R14038" s="28"/>
    </row>
    <row r="14039" spans="2:18">
      <c r="B14039" s="28"/>
      <c r="C14039" s="28"/>
      <c r="D14039" s="28"/>
      <c r="E14039" s="28"/>
      <c r="F14039" s="28"/>
      <c r="G14039" s="28"/>
      <c r="H14039" s="28"/>
      <c r="I14039" s="28"/>
      <c r="J14039" s="28"/>
      <c r="K14039" s="28"/>
      <c r="L14039" s="28"/>
      <c r="M14039" s="28"/>
      <c r="N14039" s="28"/>
      <c r="O14039" s="28"/>
      <c r="P14039" s="28"/>
      <c r="Q14039" s="28"/>
      <c r="R14039" s="28"/>
    </row>
    <row r="14040" spans="2:18">
      <c r="B14040" s="28"/>
      <c r="C14040" s="28"/>
      <c r="D14040" s="28"/>
      <c r="E14040" s="28"/>
      <c r="F14040" s="28"/>
      <c r="G14040" s="28"/>
      <c r="H14040" s="28"/>
      <c r="I14040" s="28"/>
      <c r="J14040" s="28"/>
      <c r="K14040" s="28"/>
      <c r="L14040" s="28"/>
      <c r="M14040" s="28"/>
      <c r="N14040" s="28"/>
      <c r="O14040" s="28"/>
      <c r="P14040" s="28"/>
      <c r="Q14040" s="28"/>
      <c r="R14040" s="28"/>
    </row>
    <row r="14041" spans="2:18">
      <c r="B14041" s="28"/>
      <c r="C14041" s="28"/>
      <c r="D14041" s="28"/>
      <c r="E14041" s="28"/>
      <c r="F14041" s="28"/>
      <c r="G14041" s="28"/>
      <c r="H14041" s="28"/>
      <c r="I14041" s="28"/>
      <c r="J14041" s="28"/>
      <c r="K14041" s="28"/>
      <c r="L14041" s="28"/>
      <c r="M14041" s="28"/>
      <c r="N14041" s="28"/>
      <c r="O14041" s="28"/>
      <c r="P14041" s="28"/>
      <c r="Q14041" s="28"/>
      <c r="R14041" s="28"/>
    </row>
    <row r="14042" spans="2:18">
      <c r="B14042" s="28"/>
      <c r="C14042" s="28"/>
      <c r="D14042" s="28"/>
      <c r="E14042" s="28"/>
      <c r="F14042" s="28"/>
      <c r="G14042" s="28"/>
      <c r="H14042" s="28"/>
      <c r="I14042" s="28"/>
      <c r="J14042" s="28"/>
      <c r="K14042" s="28"/>
      <c r="L14042" s="28"/>
      <c r="M14042" s="28"/>
      <c r="N14042" s="28"/>
      <c r="O14042" s="28"/>
      <c r="P14042" s="28"/>
      <c r="Q14042" s="28"/>
      <c r="R14042" s="28"/>
    </row>
    <row r="14043" spans="2:18">
      <c r="B14043" s="28"/>
      <c r="C14043" s="28"/>
      <c r="D14043" s="28"/>
      <c r="E14043" s="28"/>
      <c r="F14043" s="28"/>
      <c r="G14043" s="28"/>
      <c r="H14043" s="28"/>
      <c r="I14043" s="28"/>
      <c r="J14043" s="28"/>
      <c r="K14043" s="28"/>
      <c r="L14043" s="28"/>
      <c r="M14043" s="28"/>
      <c r="N14043" s="28"/>
      <c r="O14043" s="28"/>
      <c r="P14043" s="28"/>
      <c r="Q14043" s="28"/>
      <c r="R14043" s="28"/>
    </row>
    <row r="14044" spans="2:18">
      <c r="B14044" s="28"/>
      <c r="C14044" s="28"/>
      <c r="D14044" s="28"/>
      <c r="E14044" s="28"/>
      <c r="F14044" s="28"/>
      <c r="G14044" s="28"/>
      <c r="H14044" s="28"/>
      <c r="I14044" s="28"/>
      <c r="J14044" s="28"/>
      <c r="K14044" s="28"/>
      <c r="L14044" s="28"/>
      <c r="M14044" s="28"/>
      <c r="N14044" s="28"/>
      <c r="O14044" s="28"/>
      <c r="P14044" s="28"/>
      <c r="Q14044" s="28"/>
      <c r="R14044" s="28"/>
    </row>
    <row r="14045" spans="2:18">
      <c r="B14045" s="28"/>
      <c r="C14045" s="28"/>
      <c r="D14045" s="28"/>
      <c r="E14045" s="28"/>
      <c r="F14045" s="28"/>
      <c r="G14045" s="28"/>
      <c r="H14045" s="28"/>
      <c r="I14045" s="28"/>
      <c r="J14045" s="28"/>
      <c r="K14045" s="28"/>
      <c r="L14045" s="28"/>
      <c r="M14045" s="28"/>
      <c r="N14045" s="28"/>
      <c r="O14045" s="28"/>
      <c r="P14045" s="28"/>
      <c r="Q14045" s="28"/>
      <c r="R14045" s="28"/>
    </row>
    <row r="14046" spans="2:18">
      <c r="B14046" s="28"/>
      <c r="C14046" s="28"/>
      <c r="D14046" s="28"/>
      <c r="E14046" s="28"/>
      <c r="F14046" s="28"/>
      <c r="G14046" s="28"/>
      <c r="H14046" s="28"/>
      <c r="I14046" s="28"/>
      <c r="J14046" s="28"/>
      <c r="K14046" s="28"/>
      <c r="L14046" s="28"/>
      <c r="M14046" s="28"/>
      <c r="N14046" s="28"/>
      <c r="O14046" s="28"/>
      <c r="P14046" s="28"/>
      <c r="Q14046" s="28"/>
      <c r="R14046" s="28"/>
    </row>
    <row r="14047" spans="2:18">
      <c r="B14047" s="28"/>
      <c r="C14047" s="28"/>
      <c r="D14047" s="28"/>
      <c r="E14047" s="28"/>
      <c r="F14047" s="28"/>
      <c r="G14047" s="28"/>
      <c r="H14047" s="28"/>
      <c r="I14047" s="28"/>
      <c r="J14047" s="28"/>
      <c r="K14047" s="28"/>
      <c r="L14047" s="28"/>
      <c r="M14047" s="28"/>
      <c r="N14047" s="28"/>
      <c r="O14047" s="28"/>
      <c r="P14047" s="28"/>
      <c r="Q14047" s="28"/>
      <c r="R14047" s="28"/>
    </row>
    <row r="14048" spans="2:18">
      <c r="B14048" s="28"/>
      <c r="C14048" s="28"/>
      <c r="D14048" s="28"/>
      <c r="E14048" s="28"/>
      <c r="F14048" s="28"/>
      <c r="G14048" s="28"/>
      <c r="H14048" s="28"/>
      <c r="I14048" s="28"/>
      <c r="J14048" s="28"/>
      <c r="K14048" s="28"/>
      <c r="L14048" s="28"/>
      <c r="M14048" s="28"/>
      <c r="N14048" s="28"/>
      <c r="O14048" s="28"/>
      <c r="P14048" s="28"/>
      <c r="Q14048" s="28"/>
      <c r="R14048" s="28"/>
    </row>
    <row r="14049" spans="2:18">
      <c r="B14049" s="28"/>
      <c r="C14049" s="28"/>
      <c r="D14049" s="28"/>
      <c r="E14049" s="28"/>
      <c r="F14049" s="28"/>
      <c r="G14049" s="28"/>
      <c r="H14049" s="28"/>
      <c r="I14049" s="28"/>
      <c r="J14049" s="28"/>
      <c r="K14049" s="28"/>
      <c r="L14049" s="28"/>
      <c r="M14049" s="28"/>
      <c r="N14049" s="28"/>
      <c r="O14049" s="28"/>
      <c r="P14049" s="28"/>
      <c r="Q14049" s="28"/>
      <c r="R14049" s="28"/>
    </row>
    <row r="14050" spans="2:18">
      <c r="B14050" s="28"/>
      <c r="C14050" s="28"/>
      <c r="D14050" s="28"/>
      <c r="E14050" s="28"/>
      <c r="F14050" s="28"/>
      <c r="G14050" s="28"/>
      <c r="H14050" s="28"/>
      <c r="I14050" s="28"/>
      <c r="J14050" s="28"/>
      <c r="K14050" s="28"/>
      <c r="L14050" s="28"/>
      <c r="M14050" s="28"/>
      <c r="N14050" s="28"/>
      <c r="O14050" s="28"/>
      <c r="P14050" s="28"/>
      <c r="Q14050" s="28"/>
      <c r="R14050" s="28"/>
    </row>
    <row r="14051" spans="2:18">
      <c r="B14051" s="28"/>
      <c r="C14051" s="28"/>
      <c r="D14051" s="28"/>
      <c r="E14051" s="28"/>
      <c r="F14051" s="28"/>
      <c r="G14051" s="28"/>
      <c r="H14051" s="28"/>
      <c r="I14051" s="28"/>
      <c r="J14051" s="28"/>
      <c r="K14051" s="28"/>
      <c r="L14051" s="28"/>
      <c r="M14051" s="28"/>
      <c r="N14051" s="28"/>
      <c r="O14051" s="28"/>
      <c r="P14051" s="28"/>
      <c r="Q14051" s="28"/>
      <c r="R14051" s="28"/>
    </row>
    <row r="14052" spans="2:18">
      <c r="B14052" s="28"/>
      <c r="C14052" s="28"/>
      <c r="D14052" s="28"/>
      <c r="E14052" s="28"/>
      <c r="F14052" s="28"/>
      <c r="G14052" s="28"/>
      <c r="H14052" s="28"/>
      <c r="I14052" s="28"/>
      <c r="J14052" s="28"/>
      <c r="K14052" s="28"/>
      <c r="L14052" s="28"/>
      <c r="M14052" s="28"/>
      <c r="N14052" s="28"/>
      <c r="O14052" s="28"/>
      <c r="P14052" s="28"/>
      <c r="Q14052" s="28"/>
      <c r="R14052" s="28"/>
    </row>
    <row r="14053" spans="2:18">
      <c r="B14053" s="28"/>
      <c r="C14053" s="28"/>
      <c r="D14053" s="28"/>
      <c r="E14053" s="28"/>
      <c r="F14053" s="28"/>
      <c r="G14053" s="28"/>
      <c r="H14053" s="28"/>
      <c r="I14053" s="28"/>
      <c r="J14053" s="28"/>
      <c r="K14053" s="28"/>
      <c r="L14053" s="28"/>
      <c r="M14053" s="28"/>
      <c r="N14053" s="28"/>
      <c r="O14053" s="28"/>
      <c r="P14053" s="28"/>
      <c r="Q14053" s="28"/>
      <c r="R14053" s="28"/>
    </row>
    <row r="14054" spans="2:18">
      <c r="B14054" s="28"/>
      <c r="C14054" s="28"/>
      <c r="D14054" s="28"/>
      <c r="E14054" s="28"/>
      <c r="F14054" s="28"/>
      <c r="G14054" s="28"/>
      <c r="H14054" s="28"/>
      <c r="I14054" s="28"/>
      <c r="J14054" s="28"/>
      <c r="K14054" s="28"/>
      <c r="L14054" s="28"/>
      <c r="M14054" s="28"/>
      <c r="N14054" s="28"/>
      <c r="O14054" s="28"/>
      <c r="P14054" s="28"/>
      <c r="Q14054" s="28"/>
      <c r="R14054" s="28"/>
    </row>
    <row r="14055" spans="2:18">
      <c r="B14055" s="28"/>
      <c r="C14055" s="28"/>
      <c r="D14055" s="28"/>
      <c r="E14055" s="28"/>
      <c r="F14055" s="28"/>
      <c r="G14055" s="28"/>
      <c r="H14055" s="28"/>
      <c r="I14055" s="28"/>
      <c r="J14055" s="28"/>
      <c r="K14055" s="28"/>
      <c r="L14055" s="28"/>
      <c r="M14055" s="28"/>
      <c r="N14055" s="28"/>
      <c r="O14055" s="28"/>
      <c r="P14055" s="28"/>
      <c r="Q14055" s="28"/>
      <c r="R14055" s="28"/>
    </row>
    <row r="14056" spans="2:18">
      <c r="B14056" s="28"/>
      <c r="C14056" s="28"/>
      <c r="D14056" s="28"/>
      <c r="E14056" s="28"/>
      <c r="F14056" s="28"/>
      <c r="G14056" s="28"/>
      <c r="H14056" s="28"/>
      <c r="I14056" s="28"/>
      <c r="J14056" s="28"/>
      <c r="K14056" s="28"/>
      <c r="L14056" s="28"/>
      <c r="M14056" s="28"/>
      <c r="N14056" s="28"/>
      <c r="O14056" s="28"/>
      <c r="P14056" s="28"/>
      <c r="Q14056" s="28"/>
      <c r="R14056" s="28"/>
    </row>
    <row r="14057" spans="2:18">
      <c r="B14057" s="28"/>
      <c r="C14057" s="28"/>
      <c r="D14057" s="28"/>
      <c r="E14057" s="28"/>
      <c r="F14057" s="28"/>
      <c r="G14057" s="28"/>
      <c r="H14057" s="28"/>
      <c r="I14057" s="28"/>
      <c r="J14057" s="28"/>
      <c r="K14057" s="28"/>
      <c r="L14057" s="28"/>
      <c r="M14057" s="28"/>
      <c r="N14057" s="28"/>
      <c r="O14057" s="28"/>
      <c r="P14057" s="28"/>
      <c r="Q14057" s="28"/>
      <c r="R14057" s="28"/>
    </row>
    <row r="14058" spans="2:18">
      <c r="B14058" s="28"/>
      <c r="C14058" s="28"/>
      <c r="D14058" s="28"/>
      <c r="E14058" s="28"/>
      <c r="F14058" s="28"/>
      <c r="G14058" s="28"/>
      <c r="H14058" s="28"/>
      <c r="I14058" s="28"/>
      <c r="J14058" s="28"/>
      <c r="K14058" s="28"/>
      <c r="L14058" s="28"/>
      <c r="M14058" s="28"/>
      <c r="N14058" s="28"/>
      <c r="O14058" s="28"/>
      <c r="P14058" s="28"/>
      <c r="Q14058" s="28"/>
      <c r="R14058" s="28"/>
    </row>
    <row r="14059" spans="2:18">
      <c r="B14059" s="28"/>
      <c r="C14059" s="28"/>
      <c r="D14059" s="28"/>
      <c r="E14059" s="28"/>
      <c r="F14059" s="28"/>
      <c r="G14059" s="28"/>
      <c r="H14059" s="28"/>
      <c r="I14059" s="28"/>
      <c r="J14059" s="28"/>
      <c r="K14059" s="28"/>
      <c r="L14059" s="28"/>
      <c r="M14059" s="28"/>
      <c r="N14059" s="28"/>
      <c r="O14059" s="28"/>
      <c r="P14059" s="28"/>
      <c r="Q14059" s="28"/>
      <c r="R14059" s="28"/>
    </row>
    <row r="14060" spans="2:18">
      <c r="B14060" s="28"/>
      <c r="C14060" s="28"/>
      <c r="D14060" s="28"/>
      <c r="E14060" s="28"/>
      <c r="F14060" s="28"/>
      <c r="G14060" s="28"/>
      <c r="H14060" s="28"/>
      <c r="I14060" s="28"/>
      <c r="J14060" s="28"/>
      <c r="K14060" s="28"/>
      <c r="L14060" s="28"/>
      <c r="M14060" s="28"/>
      <c r="N14060" s="28"/>
      <c r="O14060" s="28"/>
      <c r="P14060" s="28"/>
      <c r="Q14060" s="28"/>
      <c r="R14060" s="28"/>
    </row>
    <row r="14061" spans="2:18">
      <c r="B14061" s="28"/>
      <c r="C14061" s="28"/>
      <c r="D14061" s="28"/>
      <c r="E14061" s="28"/>
      <c r="F14061" s="28"/>
      <c r="G14061" s="28"/>
      <c r="H14061" s="28"/>
      <c r="I14061" s="28"/>
      <c r="J14061" s="28"/>
      <c r="K14061" s="28"/>
      <c r="L14061" s="28"/>
      <c r="M14061" s="28"/>
      <c r="N14061" s="28"/>
      <c r="O14061" s="28"/>
      <c r="P14061" s="28"/>
      <c r="Q14061" s="28"/>
      <c r="R14061" s="28"/>
    </row>
    <row r="14062" spans="2:18">
      <c r="B14062" s="28"/>
      <c r="C14062" s="28"/>
      <c r="D14062" s="28"/>
      <c r="E14062" s="28"/>
      <c r="F14062" s="28"/>
      <c r="G14062" s="28"/>
      <c r="H14062" s="28"/>
      <c r="I14062" s="28"/>
      <c r="J14062" s="28"/>
      <c r="K14062" s="28"/>
      <c r="L14062" s="28"/>
      <c r="M14062" s="28"/>
      <c r="N14062" s="28"/>
      <c r="O14062" s="28"/>
      <c r="P14062" s="28"/>
      <c r="Q14062" s="28"/>
      <c r="R14062" s="28"/>
    </row>
    <row r="14063" spans="2:18">
      <c r="B14063" s="28"/>
      <c r="C14063" s="28"/>
      <c r="D14063" s="28"/>
      <c r="E14063" s="28"/>
      <c r="F14063" s="28"/>
      <c r="G14063" s="28"/>
      <c r="H14063" s="28"/>
      <c r="I14063" s="28"/>
      <c r="J14063" s="28"/>
      <c r="K14063" s="28"/>
      <c r="L14063" s="28"/>
      <c r="M14063" s="28"/>
      <c r="N14063" s="28"/>
      <c r="O14063" s="28"/>
      <c r="P14063" s="28"/>
      <c r="Q14063" s="28"/>
      <c r="R14063" s="28"/>
    </row>
    <row r="14064" spans="2:18">
      <c r="B14064" s="28"/>
      <c r="C14064" s="28"/>
      <c r="D14064" s="28"/>
      <c r="E14064" s="28"/>
      <c r="F14064" s="28"/>
      <c r="G14064" s="28"/>
      <c r="H14064" s="28"/>
      <c r="I14064" s="28"/>
      <c r="J14064" s="28"/>
      <c r="K14064" s="28"/>
      <c r="L14064" s="28"/>
      <c r="M14064" s="28"/>
      <c r="N14064" s="28"/>
      <c r="O14064" s="28"/>
      <c r="P14064" s="28"/>
      <c r="Q14064" s="28"/>
      <c r="R14064" s="28"/>
    </row>
    <row r="14065" spans="2:18">
      <c r="B14065" s="28"/>
      <c r="C14065" s="28"/>
      <c r="D14065" s="28"/>
      <c r="E14065" s="28"/>
      <c r="F14065" s="28"/>
      <c r="G14065" s="28"/>
      <c r="H14065" s="28"/>
      <c r="I14065" s="28"/>
      <c r="J14065" s="28"/>
      <c r="K14065" s="28"/>
      <c r="L14065" s="28"/>
      <c r="M14065" s="28"/>
      <c r="N14065" s="28"/>
      <c r="O14065" s="28"/>
      <c r="P14065" s="28"/>
      <c r="Q14065" s="28"/>
      <c r="R14065" s="28"/>
    </row>
    <row r="14066" spans="2:18">
      <c r="B14066" s="28"/>
      <c r="C14066" s="28"/>
      <c r="D14066" s="28"/>
      <c r="E14066" s="28"/>
      <c r="F14066" s="28"/>
      <c r="G14066" s="28"/>
      <c r="H14066" s="28"/>
      <c r="I14066" s="28"/>
      <c r="J14066" s="28"/>
      <c r="K14066" s="28"/>
      <c r="L14066" s="28"/>
      <c r="M14066" s="28"/>
      <c r="N14066" s="28"/>
      <c r="O14066" s="28"/>
      <c r="P14066" s="28"/>
      <c r="Q14066" s="28"/>
      <c r="R14066" s="28"/>
    </row>
    <row r="14067" spans="2:18">
      <c r="B14067" s="28"/>
      <c r="C14067" s="28"/>
      <c r="D14067" s="28"/>
      <c r="E14067" s="28"/>
      <c r="F14067" s="28"/>
      <c r="G14067" s="28"/>
      <c r="H14067" s="28"/>
      <c r="I14067" s="28"/>
      <c r="J14067" s="28"/>
      <c r="K14067" s="28"/>
      <c r="L14067" s="28"/>
      <c r="M14067" s="28"/>
      <c r="N14067" s="28"/>
      <c r="O14067" s="28"/>
      <c r="P14067" s="28"/>
      <c r="Q14067" s="28"/>
      <c r="R14067" s="28"/>
    </row>
    <row r="14068" spans="2:18">
      <c r="B14068" s="28"/>
      <c r="C14068" s="28"/>
      <c r="D14068" s="28"/>
      <c r="E14068" s="28"/>
      <c r="F14068" s="28"/>
      <c r="G14068" s="28"/>
      <c r="H14068" s="28"/>
      <c r="I14068" s="28"/>
      <c r="J14068" s="28"/>
      <c r="K14068" s="28"/>
      <c r="L14068" s="28"/>
      <c r="M14068" s="28"/>
      <c r="N14068" s="28"/>
      <c r="O14068" s="28"/>
      <c r="P14068" s="28"/>
      <c r="Q14068" s="28"/>
      <c r="R14068" s="28"/>
    </row>
    <row r="14069" spans="2:18">
      <c r="B14069" s="28"/>
      <c r="C14069" s="28"/>
      <c r="D14069" s="28"/>
      <c r="E14069" s="28"/>
      <c r="F14069" s="28"/>
      <c r="G14069" s="28"/>
      <c r="H14069" s="28"/>
      <c r="I14069" s="28"/>
      <c r="J14069" s="28"/>
      <c r="K14069" s="28"/>
      <c r="L14069" s="28"/>
      <c r="M14069" s="28"/>
      <c r="N14069" s="28"/>
      <c r="O14069" s="28"/>
      <c r="P14069" s="28"/>
      <c r="Q14069" s="28"/>
      <c r="R14069" s="28"/>
    </row>
    <row r="14070" spans="2:18">
      <c r="B14070" s="28"/>
      <c r="C14070" s="28"/>
      <c r="D14070" s="28"/>
      <c r="E14070" s="28"/>
      <c r="F14070" s="28"/>
      <c r="G14070" s="28"/>
      <c r="H14070" s="28"/>
      <c r="I14070" s="28"/>
      <c r="J14070" s="28"/>
      <c r="K14070" s="28"/>
      <c r="L14070" s="28"/>
      <c r="M14070" s="28"/>
      <c r="N14070" s="28"/>
      <c r="O14070" s="28"/>
      <c r="P14070" s="28"/>
      <c r="Q14070" s="28"/>
      <c r="R14070" s="28"/>
    </row>
    <row r="14071" spans="2:18">
      <c r="B14071" s="28"/>
      <c r="C14071" s="28"/>
      <c r="D14071" s="28"/>
      <c r="E14071" s="28"/>
      <c r="F14071" s="28"/>
      <c r="G14071" s="28"/>
      <c r="H14071" s="28"/>
      <c r="I14071" s="28"/>
      <c r="J14071" s="28"/>
      <c r="K14071" s="28"/>
      <c r="L14071" s="28"/>
      <c r="M14071" s="28"/>
      <c r="N14071" s="28"/>
      <c r="O14071" s="28"/>
      <c r="P14071" s="28"/>
      <c r="Q14071" s="28"/>
      <c r="R14071" s="28"/>
    </row>
    <row r="14072" spans="2:18">
      <c r="B14072" s="28"/>
      <c r="C14072" s="28"/>
      <c r="D14072" s="28"/>
      <c r="E14072" s="28"/>
      <c r="F14072" s="28"/>
      <c r="G14072" s="28"/>
      <c r="H14072" s="28"/>
      <c r="I14072" s="28"/>
      <c r="J14072" s="28"/>
      <c r="K14072" s="28"/>
      <c r="L14072" s="28"/>
      <c r="M14072" s="28"/>
      <c r="N14072" s="28"/>
      <c r="O14072" s="28"/>
      <c r="P14072" s="28"/>
      <c r="Q14072" s="28"/>
      <c r="R14072" s="28"/>
    </row>
    <row r="14073" spans="2:18">
      <c r="B14073" s="28"/>
      <c r="C14073" s="28"/>
      <c r="D14073" s="28"/>
      <c r="E14073" s="28"/>
      <c r="F14073" s="28"/>
      <c r="G14073" s="28"/>
      <c r="H14073" s="28"/>
      <c r="I14073" s="28"/>
      <c r="J14073" s="28"/>
      <c r="K14073" s="28"/>
      <c r="L14073" s="28"/>
      <c r="M14073" s="28"/>
      <c r="N14073" s="28"/>
      <c r="O14073" s="28"/>
      <c r="P14073" s="28"/>
      <c r="Q14073" s="28"/>
      <c r="R14073" s="28"/>
    </row>
    <row r="14074" spans="2:18">
      <c r="B14074" s="28"/>
      <c r="C14074" s="28"/>
      <c r="D14074" s="28"/>
      <c r="E14074" s="28"/>
      <c r="F14074" s="28"/>
      <c r="G14074" s="28"/>
      <c r="H14074" s="28"/>
      <c r="I14074" s="28"/>
      <c r="J14074" s="28"/>
      <c r="K14074" s="28"/>
      <c r="L14074" s="28"/>
      <c r="M14074" s="28"/>
      <c r="N14074" s="28"/>
      <c r="O14074" s="28"/>
      <c r="P14074" s="28"/>
      <c r="Q14074" s="28"/>
      <c r="R14074" s="28"/>
    </row>
    <row r="14075" spans="2:18">
      <c r="B14075" s="28"/>
      <c r="C14075" s="28"/>
      <c r="D14075" s="28"/>
      <c r="E14075" s="28"/>
      <c r="F14075" s="28"/>
      <c r="G14075" s="28"/>
      <c r="H14075" s="28"/>
      <c r="I14075" s="28"/>
      <c r="J14075" s="28"/>
      <c r="K14075" s="28"/>
      <c r="L14075" s="28"/>
      <c r="M14075" s="28"/>
      <c r="N14075" s="28"/>
      <c r="O14075" s="28"/>
      <c r="P14075" s="28"/>
      <c r="Q14075" s="28"/>
      <c r="R14075" s="28"/>
    </row>
    <row r="14076" spans="2:18">
      <c r="B14076" s="28"/>
      <c r="C14076" s="28"/>
      <c r="D14076" s="28"/>
      <c r="E14076" s="28"/>
      <c r="F14076" s="28"/>
      <c r="G14076" s="28"/>
      <c r="H14076" s="28"/>
      <c r="I14076" s="28"/>
      <c r="J14076" s="28"/>
      <c r="K14076" s="28"/>
      <c r="L14076" s="28"/>
      <c r="M14076" s="28"/>
      <c r="N14076" s="28"/>
      <c r="O14076" s="28"/>
      <c r="P14076" s="28"/>
      <c r="Q14076" s="28"/>
      <c r="R14076" s="28"/>
    </row>
    <row r="14077" spans="2:18">
      <c r="B14077" s="28"/>
      <c r="C14077" s="28"/>
      <c r="D14077" s="28"/>
      <c r="E14077" s="28"/>
      <c r="F14077" s="28"/>
      <c r="G14077" s="28"/>
      <c r="H14077" s="28"/>
      <c r="I14077" s="28"/>
      <c r="J14077" s="28"/>
      <c r="K14077" s="28"/>
      <c r="L14077" s="28"/>
      <c r="M14077" s="28"/>
      <c r="N14077" s="28"/>
      <c r="O14077" s="28"/>
      <c r="P14077" s="28"/>
      <c r="Q14077" s="28"/>
      <c r="R14077" s="28"/>
    </row>
    <row r="14078" spans="2:18">
      <c r="B14078" s="28"/>
      <c r="C14078" s="28"/>
      <c r="D14078" s="28"/>
      <c r="E14078" s="28"/>
      <c r="F14078" s="28"/>
      <c r="G14078" s="28"/>
      <c r="H14078" s="28"/>
      <c r="I14078" s="28"/>
      <c r="J14078" s="28"/>
      <c r="K14078" s="28"/>
      <c r="L14078" s="28"/>
      <c r="M14078" s="28"/>
      <c r="N14078" s="28"/>
      <c r="O14078" s="28"/>
      <c r="P14078" s="28"/>
      <c r="Q14078" s="28"/>
      <c r="R14078" s="28"/>
    </row>
    <row r="14079" spans="2:18">
      <c r="B14079" s="28"/>
      <c r="C14079" s="28"/>
      <c r="D14079" s="28"/>
      <c r="E14079" s="28"/>
      <c r="F14079" s="28"/>
      <c r="G14079" s="28"/>
      <c r="H14079" s="28"/>
      <c r="I14079" s="28"/>
      <c r="J14079" s="28"/>
      <c r="K14079" s="28"/>
      <c r="L14079" s="28"/>
      <c r="M14079" s="28"/>
      <c r="N14079" s="28"/>
      <c r="O14079" s="28"/>
      <c r="P14079" s="28"/>
      <c r="Q14079" s="28"/>
      <c r="R14079" s="28"/>
    </row>
    <row r="14080" spans="2:18">
      <c r="B14080" s="28"/>
      <c r="C14080" s="28"/>
      <c r="D14080" s="28"/>
      <c r="E14080" s="28"/>
      <c r="F14080" s="28"/>
      <c r="G14080" s="28"/>
      <c r="H14080" s="28"/>
      <c r="I14080" s="28"/>
      <c r="J14080" s="28"/>
      <c r="K14080" s="28"/>
      <c r="L14080" s="28"/>
      <c r="M14080" s="28"/>
      <c r="N14080" s="28"/>
      <c r="O14080" s="28"/>
      <c r="P14080" s="28"/>
      <c r="Q14080" s="28"/>
      <c r="R14080" s="28"/>
    </row>
    <row r="14081" spans="2:18">
      <c r="B14081" s="28"/>
      <c r="C14081" s="28"/>
      <c r="D14081" s="28"/>
      <c r="E14081" s="28"/>
      <c r="F14081" s="28"/>
      <c r="G14081" s="28"/>
      <c r="H14081" s="28"/>
      <c r="I14081" s="28"/>
      <c r="J14081" s="28"/>
      <c r="K14081" s="28"/>
      <c r="L14081" s="28"/>
      <c r="M14081" s="28"/>
      <c r="N14081" s="28"/>
      <c r="O14081" s="28"/>
      <c r="P14081" s="28"/>
      <c r="Q14081" s="28"/>
      <c r="R14081" s="28"/>
    </row>
    <row r="14082" spans="2:18">
      <c r="B14082" s="28"/>
      <c r="C14082" s="28"/>
      <c r="D14082" s="28"/>
      <c r="E14082" s="28"/>
      <c r="F14082" s="28"/>
      <c r="G14082" s="28"/>
      <c r="H14082" s="28"/>
      <c r="I14082" s="28"/>
      <c r="J14082" s="28"/>
      <c r="K14082" s="28"/>
      <c r="L14082" s="28"/>
      <c r="M14082" s="28"/>
      <c r="N14082" s="28"/>
      <c r="O14082" s="28"/>
      <c r="P14082" s="28"/>
      <c r="Q14082" s="28"/>
      <c r="R14082" s="28"/>
    </row>
    <row r="14083" spans="2:18">
      <c r="B14083" s="28"/>
      <c r="C14083" s="28"/>
      <c r="D14083" s="28"/>
      <c r="E14083" s="28"/>
      <c r="F14083" s="28"/>
      <c r="G14083" s="28"/>
      <c r="H14083" s="28"/>
      <c r="I14083" s="28"/>
      <c r="J14083" s="28"/>
      <c r="K14083" s="28"/>
      <c r="L14083" s="28"/>
      <c r="M14083" s="28"/>
      <c r="N14083" s="28"/>
      <c r="O14083" s="28"/>
      <c r="P14083" s="28"/>
      <c r="Q14083" s="28"/>
      <c r="R14083" s="28"/>
    </row>
    <row r="14084" spans="2:18">
      <c r="B14084" s="28"/>
      <c r="C14084" s="28"/>
      <c r="D14084" s="28"/>
      <c r="E14084" s="28"/>
      <c r="F14084" s="28"/>
      <c r="G14084" s="28"/>
      <c r="H14084" s="28"/>
      <c r="I14084" s="28"/>
      <c r="J14084" s="28"/>
      <c r="K14084" s="28"/>
      <c r="L14084" s="28"/>
      <c r="M14084" s="28"/>
      <c r="N14084" s="28"/>
      <c r="O14084" s="28"/>
      <c r="P14084" s="28"/>
      <c r="Q14084" s="28"/>
      <c r="R14084" s="28"/>
    </row>
    <row r="14085" spans="2:18">
      <c r="B14085" s="28"/>
      <c r="C14085" s="28"/>
      <c r="D14085" s="28"/>
      <c r="E14085" s="28"/>
      <c r="F14085" s="28"/>
      <c r="G14085" s="28"/>
      <c r="H14085" s="28"/>
      <c r="I14085" s="28"/>
      <c r="J14085" s="28"/>
      <c r="K14085" s="28"/>
      <c r="L14085" s="28"/>
      <c r="M14085" s="28"/>
      <c r="N14085" s="28"/>
      <c r="O14085" s="28"/>
      <c r="P14085" s="28"/>
      <c r="Q14085" s="28"/>
      <c r="R14085" s="28"/>
    </row>
    <row r="14086" spans="2:18">
      <c r="B14086" s="28"/>
      <c r="C14086" s="28"/>
      <c r="D14086" s="28"/>
      <c r="E14086" s="28"/>
      <c r="F14086" s="28"/>
      <c r="G14086" s="28"/>
      <c r="H14086" s="28"/>
      <c r="I14086" s="28"/>
      <c r="J14086" s="28"/>
      <c r="K14086" s="28"/>
      <c r="L14086" s="28"/>
      <c r="M14086" s="28"/>
      <c r="N14086" s="28"/>
      <c r="O14086" s="28"/>
      <c r="P14086" s="28"/>
      <c r="Q14086" s="28"/>
      <c r="R14086" s="28"/>
    </row>
    <row r="14087" spans="2:18">
      <c r="B14087" s="28"/>
      <c r="C14087" s="28"/>
      <c r="D14087" s="28"/>
      <c r="E14087" s="28"/>
      <c r="F14087" s="28"/>
      <c r="G14087" s="28"/>
      <c r="H14087" s="28"/>
      <c r="I14087" s="28"/>
      <c r="J14087" s="28"/>
      <c r="K14087" s="28"/>
      <c r="L14087" s="28"/>
      <c r="M14087" s="28"/>
      <c r="N14087" s="28"/>
      <c r="O14087" s="28"/>
      <c r="P14087" s="28"/>
      <c r="Q14087" s="28"/>
      <c r="R14087" s="28"/>
    </row>
    <row r="14088" spans="2:18">
      <c r="B14088" s="28"/>
      <c r="C14088" s="28"/>
      <c r="D14088" s="28"/>
      <c r="E14088" s="28"/>
      <c r="F14088" s="28"/>
      <c r="G14088" s="28"/>
      <c r="H14088" s="28"/>
      <c r="I14088" s="28"/>
      <c r="J14088" s="28"/>
      <c r="K14088" s="28"/>
      <c r="L14088" s="28"/>
      <c r="M14088" s="28"/>
      <c r="N14088" s="28"/>
      <c r="O14088" s="28"/>
      <c r="P14088" s="28"/>
      <c r="Q14088" s="28"/>
      <c r="R14088" s="28"/>
    </row>
    <row r="14089" spans="2:18">
      <c r="B14089" s="28"/>
      <c r="C14089" s="28"/>
      <c r="D14089" s="28"/>
      <c r="E14089" s="28"/>
      <c r="F14089" s="28"/>
      <c r="G14089" s="28"/>
      <c r="H14089" s="28"/>
      <c r="I14089" s="28"/>
      <c r="J14089" s="28"/>
      <c r="K14089" s="28"/>
      <c r="L14089" s="28"/>
      <c r="M14089" s="28"/>
      <c r="N14089" s="28"/>
      <c r="O14089" s="28"/>
      <c r="P14089" s="28"/>
      <c r="Q14089" s="28"/>
      <c r="R14089" s="28"/>
    </row>
    <row r="14090" spans="2:18">
      <c r="B14090" s="28"/>
      <c r="C14090" s="28"/>
      <c r="D14090" s="28"/>
      <c r="E14090" s="28"/>
      <c r="F14090" s="28"/>
      <c r="G14090" s="28"/>
      <c r="H14090" s="28"/>
      <c r="I14090" s="28"/>
      <c r="J14090" s="28"/>
      <c r="K14090" s="28"/>
      <c r="L14090" s="28"/>
      <c r="M14090" s="28"/>
      <c r="N14090" s="28"/>
      <c r="O14090" s="28"/>
      <c r="P14090" s="28"/>
      <c r="Q14090" s="28"/>
      <c r="R14090" s="28"/>
    </row>
    <row r="14091" spans="2:18">
      <c r="B14091" s="28"/>
      <c r="C14091" s="28"/>
      <c r="D14091" s="28"/>
      <c r="E14091" s="28"/>
      <c r="F14091" s="28"/>
      <c r="G14091" s="28"/>
      <c r="H14091" s="28"/>
      <c r="I14091" s="28"/>
      <c r="J14091" s="28"/>
      <c r="K14091" s="28"/>
      <c r="L14091" s="28"/>
      <c r="M14091" s="28"/>
      <c r="N14091" s="28"/>
      <c r="O14091" s="28"/>
      <c r="P14091" s="28"/>
      <c r="Q14091" s="28"/>
      <c r="R14091" s="28"/>
    </row>
    <row r="14092" spans="2:18">
      <c r="B14092" s="28"/>
      <c r="C14092" s="28"/>
      <c r="D14092" s="28"/>
      <c r="E14092" s="28"/>
      <c r="F14092" s="28"/>
      <c r="G14092" s="28"/>
      <c r="H14092" s="28"/>
      <c r="I14092" s="28"/>
      <c r="J14092" s="28"/>
      <c r="K14092" s="28"/>
      <c r="L14092" s="28"/>
      <c r="M14092" s="28"/>
      <c r="N14092" s="28"/>
      <c r="O14092" s="28"/>
      <c r="P14092" s="28"/>
      <c r="Q14092" s="28"/>
      <c r="R14092" s="28"/>
    </row>
    <row r="14093" spans="2:18">
      <c r="B14093" s="28"/>
      <c r="C14093" s="28"/>
      <c r="D14093" s="28"/>
      <c r="E14093" s="28"/>
      <c r="F14093" s="28"/>
      <c r="G14093" s="28"/>
      <c r="H14093" s="28"/>
      <c r="I14093" s="28"/>
      <c r="J14093" s="28"/>
      <c r="K14093" s="28"/>
      <c r="L14093" s="28"/>
      <c r="M14093" s="28"/>
      <c r="N14093" s="28"/>
      <c r="O14093" s="28"/>
      <c r="P14093" s="28"/>
      <c r="Q14093" s="28"/>
      <c r="R14093" s="28"/>
    </row>
    <row r="14094" spans="2:18">
      <c r="B14094" s="28"/>
      <c r="C14094" s="28"/>
      <c r="D14094" s="28"/>
      <c r="E14094" s="28"/>
      <c r="F14094" s="28"/>
      <c r="G14094" s="28"/>
      <c r="H14094" s="28"/>
      <c r="I14094" s="28"/>
      <c r="J14094" s="28"/>
      <c r="K14094" s="28"/>
      <c r="L14094" s="28"/>
      <c r="M14094" s="28"/>
      <c r="N14094" s="28"/>
      <c r="O14094" s="28"/>
      <c r="P14094" s="28"/>
      <c r="Q14094" s="28"/>
      <c r="R14094" s="28"/>
    </row>
    <row r="14095" spans="2:18">
      <c r="B14095" s="28"/>
      <c r="C14095" s="28"/>
      <c r="D14095" s="28"/>
      <c r="E14095" s="28"/>
      <c r="F14095" s="28"/>
      <c r="G14095" s="28"/>
      <c r="H14095" s="28"/>
      <c r="I14095" s="28"/>
      <c r="J14095" s="28"/>
      <c r="K14095" s="28"/>
      <c r="L14095" s="28"/>
      <c r="M14095" s="28"/>
      <c r="N14095" s="28"/>
      <c r="O14095" s="28"/>
      <c r="P14095" s="28"/>
      <c r="Q14095" s="28"/>
      <c r="R14095" s="28"/>
    </row>
    <row r="14096" spans="2:18">
      <c r="B14096" s="28"/>
      <c r="C14096" s="28"/>
      <c r="D14096" s="28"/>
      <c r="E14096" s="28"/>
      <c r="F14096" s="28"/>
      <c r="G14096" s="28"/>
      <c r="H14096" s="28"/>
      <c r="I14096" s="28"/>
      <c r="J14096" s="28"/>
      <c r="K14096" s="28"/>
      <c r="L14096" s="28"/>
      <c r="M14096" s="28"/>
      <c r="N14096" s="28"/>
      <c r="O14096" s="28"/>
      <c r="P14096" s="28"/>
      <c r="Q14096" s="28"/>
      <c r="R14096" s="28"/>
    </row>
    <row r="14097" spans="2:18">
      <c r="B14097" s="28"/>
      <c r="C14097" s="28"/>
      <c r="D14097" s="28"/>
      <c r="E14097" s="28"/>
      <c r="F14097" s="28"/>
      <c r="G14097" s="28"/>
      <c r="H14097" s="28"/>
      <c r="I14097" s="28"/>
      <c r="J14097" s="28"/>
      <c r="K14097" s="28"/>
      <c r="L14097" s="28"/>
      <c r="M14097" s="28"/>
      <c r="N14097" s="28"/>
      <c r="O14097" s="28"/>
      <c r="P14097" s="28"/>
      <c r="Q14097" s="28"/>
      <c r="R14097" s="28"/>
    </row>
    <row r="14098" spans="2:18">
      <c r="B14098" s="28"/>
      <c r="C14098" s="28"/>
      <c r="D14098" s="28"/>
      <c r="E14098" s="28"/>
      <c r="F14098" s="28"/>
      <c r="G14098" s="28"/>
      <c r="H14098" s="28"/>
      <c r="I14098" s="28"/>
      <c r="J14098" s="28"/>
      <c r="K14098" s="28"/>
      <c r="L14098" s="28"/>
      <c r="M14098" s="28"/>
      <c r="N14098" s="28"/>
      <c r="O14098" s="28"/>
      <c r="P14098" s="28"/>
      <c r="Q14098" s="28"/>
      <c r="R14098" s="28"/>
    </row>
    <row r="14099" spans="2:18">
      <c r="B14099" s="28"/>
      <c r="C14099" s="28"/>
      <c r="D14099" s="28"/>
      <c r="E14099" s="28"/>
      <c r="F14099" s="28"/>
      <c r="G14099" s="28"/>
      <c r="H14099" s="28"/>
      <c r="I14099" s="28"/>
      <c r="J14099" s="28"/>
      <c r="K14099" s="28"/>
      <c r="L14099" s="28"/>
      <c r="M14099" s="28"/>
      <c r="N14099" s="28"/>
      <c r="O14099" s="28"/>
      <c r="P14099" s="28"/>
      <c r="Q14099" s="28"/>
      <c r="R14099" s="28"/>
    </row>
    <row r="14100" spans="2:18">
      <c r="B14100" s="28"/>
      <c r="C14100" s="28"/>
      <c r="D14100" s="28"/>
      <c r="E14100" s="28"/>
      <c r="F14100" s="28"/>
      <c r="G14100" s="28"/>
      <c r="H14100" s="28"/>
      <c r="I14100" s="28"/>
      <c r="J14100" s="28"/>
      <c r="K14100" s="28"/>
      <c r="L14100" s="28"/>
      <c r="M14100" s="28"/>
      <c r="N14100" s="28"/>
      <c r="O14100" s="28"/>
      <c r="P14100" s="28"/>
      <c r="Q14100" s="28"/>
      <c r="R14100" s="28"/>
    </row>
    <row r="14101" spans="2:18">
      <c r="B14101" s="28"/>
      <c r="C14101" s="28"/>
      <c r="D14101" s="28"/>
      <c r="E14101" s="28"/>
      <c r="F14101" s="28"/>
      <c r="G14101" s="28"/>
      <c r="H14101" s="28"/>
      <c r="I14101" s="28"/>
      <c r="J14101" s="28"/>
      <c r="K14101" s="28"/>
      <c r="L14101" s="28"/>
      <c r="M14101" s="28"/>
      <c r="N14101" s="28"/>
      <c r="O14101" s="28"/>
      <c r="P14101" s="28"/>
      <c r="Q14101" s="28"/>
      <c r="R14101" s="28"/>
    </row>
    <row r="14102" spans="2:18">
      <c r="B14102" s="28"/>
      <c r="C14102" s="28"/>
      <c r="D14102" s="28"/>
      <c r="E14102" s="28"/>
      <c r="F14102" s="28"/>
      <c r="G14102" s="28"/>
      <c r="H14102" s="28"/>
      <c r="I14102" s="28"/>
      <c r="J14102" s="28"/>
      <c r="K14102" s="28"/>
      <c r="L14102" s="28"/>
      <c r="M14102" s="28"/>
      <c r="N14102" s="28"/>
      <c r="O14102" s="28"/>
      <c r="P14102" s="28"/>
      <c r="Q14102" s="28"/>
      <c r="R14102" s="28"/>
    </row>
    <row r="14103" spans="2:18">
      <c r="B14103" s="28"/>
      <c r="C14103" s="28"/>
      <c r="D14103" s="28"/>
      <c r="E14103" s="28"/>
      <c r="F14103" s="28"/>
      <c r="G14103" s="28"/>
      <c r="H14103" s="28"/>
      <c r="I14103" s="28"/>
      <c r="J14103" s="28"/>
      <c r="K14103" s="28"/>
      <c r="L14103" s="28"/>
      <c r="M14103" s="28"/>
      <c r="N14103" s="28"/>
      <c r="O14103" s="28"/>
      <c r="P14103" s="28"/>
      <c r="Q14103" s="28"/>
      <c r="R14103" s="28"/>
    </row>
    <row r="14104" spans="2:18">
      <c r="B14104" s="28"/>
      <c r="C14104" s="28"/>
      <c r="D14104" s="28"/>
      <c r="E14104" s="28"/>
      <c r="F14104" s="28"/>
      <c r="G14104" s="28"/>
      <c r="H14104" s="28"/>
      <c r="I14104" s="28"/>
      <c r="J14104" s="28"/>
      <c r="K14104" s="28"/>
      <c r="L14104" s="28"/>
      <c r="M14104" s="28"/>
      <c r="N14104" s="28"/>
      <c r="O14104" s="28"/>
      <c r="P14104" s="28"/>
      <c r="Q14104" s="28"/>
      <c r="R14104" s="28"/>
    </row>
    <row r="14105" spans="2:18">
      <c r="B14105" s="28"/>
      <c r="C14105" s="28"/>
      <c r="D14105" s="28"/>
      <c r="E14105" s="28"/>
      <c r="F14105" s="28"/>
      <c r="G14105" s="28"/>
      <c r="H14105" s="28"/>
      <c r="I14105" s="28"/>
      <c r="J14105" s="28"/>
      <c r="K14105" s="28"/>
      <c r="L14105" s="28"/>
      <c r="M14105" s="28"/>
      <c r="N14105" s="28"/>
      <c r="O14105" s="28"/>
      <c r="P14105" s="28"/>
      <c r="Q14105" s="28"/>
      <c r="R14105" s="28"/>
    </row>
    <row r="14106" spans="2:18">
      <c r="B14106" s="28"/>
      <c r="C14106" s="28"/>
      <c r="D14106" s="28"/>
      <c r="E14106" s="28"/>
      <c r="F14106" s="28"/>
      <c r="G14106" s="28"/>
      <c r="H14106" s="28"/>
      <c r="I14106" s="28"/>
      <c r="J14106" s="28"/>
      <c r="K14106" s="28"/>
      <c r="L14106" s="28"/>
      <c r="M14106" s="28"/>
      <c r="N14106" s="28"/>
      <c r="O14106" s="28"/>
      <c r="P14106" s="28"/>
      <c r="Q14106" s="28"/>
      <c r="R14106" s="28"/>
    </row>
    <row r="14107" spans="2:18">
      <c r="B14107" s="28"/>
      <c r="C14107" s="28"/>
      <c r="D14107" s="28"/>
      <c r="E14107" s="28"/>
      <c r="F14107" s="28"/>
      <c r="G14107" s="28"/>
      <c r="H14107" s="28"/>
      <c r="I14107" s="28"/>
      <c r="J14107" s="28"/>
      <c r="K14107" s="28"/>
      <c r="L14107" s="28"/>
      <c r="M14107" s="28"/>
      <c r="N14107" s="28"/>
      <c r="O14107" s="28"/>
      <c r="P14107" s="28"/>
      <c r="Q14107" s="28"/>
      <c r="R14107" s="28"/>
    </row>
    <row r="14108" spans="2:18">
      <c r="B14108" s="28"/>
      <c r="C14108" s="28"/>
      <c r="D14108" s="28"/>
      <c r="E14108" s="28"/>
      <c r="F14108" s="28"/>
      <c r="G14108" s="28"/>
      <c r="H14108" s="28"/>
      <c r="I14108" s="28"/>
      <c r="J14108" s="28"/>
      <c r="K14108" s="28"/>
      <c r="L14108" s="28"/>
      <c r="M14108" s="28"/>
      <c r="N14108" s="28"/>
      <c r="O14108" s="28"/>
      <c r="P14108" s="28"/>
      <c r="Q14108" s="28"/>
      <c r="R14108" s="28"/>
    </row>
    <row r="14109" spans="2:18">
      <c r="B14109" s="28"/>
      <c r="C14109" s="28"/>
      <c r="D14109" s="28"/>
      <c r="E14109" s="28"/>
      <c r="F14109" s="28"/>
      <c r="G14109" s="28"/>
      <c r="H14109" s="28"/>
      <c r="I14109" s="28"/>
      <c r="J14109" s="28"/>
      <c r="K14109" s="28"/>
      <c r="L14109" s="28"/>
      <c r="M14109" s="28"/>
      <c r="N14109" s="28"/>
      <c r="O14109" s="28"/>
      <c r="P14109" s="28"/>
      <c r="Q14109" s="28"/>
      <c r="R14109" s="28"/>
    </row>
    <row r="14110" spans="2:18">
      <c r="B14110" s="28"/>
      <c r="C14110" s="28"/>
      <c r="D14110" s="28"/>
      <c r="E14110" s="28"/>
      <c r="F14110" s="28"/>
      <c r="G14110" s="28"/>
      <c r="H14110" s="28"/>
      <c r="I14110" s="28"/>
      <c r="J14110" s="28"/>
      <c r="K14110" s="28"/>
      <c r="L14110" s="28"/>
      <c r="M14110" s="28"/>
      <c r="N14110" s="28"/>
      <c r="O14110" s="28"/>
      <c r="P14110" s="28"/>
      <c r="Q14110" s="28"/>
      <c r="R14110" s="28"/>
    </row>
    <row r="14111" spans="2:18">
      <c r="B14111" s="28"/>
      <c r="C14111" s="28"/>
      <c r="D14111" s="28"/>
      <c r="E14111" s="28"/>
      <c r="F14111" s="28"/>
      <c r="G14111" s="28"/>
      <c r="H14111" s="28"/>
      <c r="I14111" s="28"/>
      <c r="J14111" s="28"/>
      <c r="K14111" s="28"/>
      <c r="L14111" s="28"/>
      <c r="M14111" s="28"/>
      <c r="N14111" s="28"/>
      <c r="O14111" s="28"/>
      <c r="P14111" s="28"/>
      <c r="Q14111" s="28"/>
      <c r="R14111" s="28"/>
    </row>
    <row r="14112" spans="2:18">
      <c r="B14112" s="28"/>
      <c r="C14112" s="28"/>
      <c r="D14112" s="28"/>
      <c r="E14112" s="28"/>
      <c r="F14112" s="28"/>
      <c r="G14112" s="28"/>
      <c r="H14112" s="28"/>
      <c r="I14112" s="28"/>
      <c r="J14112" s="28"/>
      <c r="K14112" s="28"/>
      <c r="L14112" s="28"/>
      <c r="M14112" s="28"/>
      <c r="N14112" s="28"/>
      <c r="O14112" s="28"/>
      <c r="P14112" s="28"/>
      <c r="Q14112" s="28"/>
      <c r="R14112" s="28"/>
    </row>
    <row r="14113" spans="2:18">
      <c r="B14113" s="28"/>
      <c r="C14113" s="28"/>
      <c r="D14113" s="28"/>
      <c r="E14113" s="28"/>
      <c r="F14113" s="28"/>
      <c r="G14113" s="28"/>
      <c r="H14113" s="28"/>
      <c r="I14113" s="28"/>
      <c r="J14113" s="28"/>
      <c r="K14113" s="28"/>
      <c r="L14113" s="28"/>
      <c r="M14113" s="28"/>
      <c r="N14113" s="28"/>
      <c r="O14113" s="28"/>
      <c r="P14113" s="28"/>
      <c r="Q14113" s="28"/>
      <c r="R14113" s="28"/>
    </row>
    <row r="14114" spans="2:18">
      <c r="B14114" s="28"/>
      <c r="C14114" s="28"/>
      <c r="D14114" s="28"/>
      <c r="E14114" s="28"/>
      <c r="F14114" s="28"/>
      <c r="G14114" s="28"/>
      <c r="H14114" s="28"/>
      <c r="I14114" s="28"/>
      <c r="J14114" s="28"/>
      <c r="K14114" s="28"/>
      <c r="L14114" s="28"/>
      <c r="M14114" s="28"/>
      <c r="N14114" s="28"/>
      <c r="O14114" s="28"/>
      <c r="P14114" s="28"/>
      <c r="Q14114" s="28"/>
      <c r="R14114" s="28"/>
    </row>
    <row r="14115" spans="2:18">
      <c r="B14115" s="28"/>
      <c r="C14115" s="28"/>
      <c r="D14115" s="28"/>
      <c r="E14115" s="28"/>
      <c r="F14115" s="28"/>
      <c r="G14115" s="28"/>
      <c r="H14115" s="28"/>
      <c r="I14115" s="28"/>
      <c r="J14115" s="28"/>
      <c r="K14115" s="28"/>
      <c r="L14115" s="28"/>
      <c r="M14115" s="28"/>
      <c r="N14115" s="28"/>
      <c r="O14115" s="28"/>
      <c r="P14115" s="28"/>
      <c r="Q14115" s="28"/>
      <c r="R14115" s="28"/>
    </row>
    <row r="14116" spans="2:18">
      <c r="B14116" s="28"/>
      <c r="C14116" s="28"/>
      <c r="D14116" s="28"/>
      <c r="E14116" s="28"/>
      <c r="F14116" s="28"/>
      <c r="G14116" s="28"/>
      <c r="H14116" s="28"/>
      <c r="I14116" s="28"/>
      <c r="J14116" s="28"/>
      <c r="K14116" s="28"/>
      <c r="L14116" s="28"/>
      <c r="M14116" s="28"/>
      <c r="N14116" s="28"/>
      <c r="O14116" s="28"/>
      <c r="P14116" s="28"/>
      <c r="Q14116" s="28"/>
      <c r="R14116" s="28"/>
    </row>
    <row r="14117" spans="2:18">
      <c r="B14117" s="28"/>
      <c r="C14117" s="28"/>
      <c r="D14117" s="28"/>
      <c r="E14117" s="28"/>
      <c r="F14117" s="28"/>
      <c r="G14117" s="28"/>
      <c r="H14117" s="28"/>
      <c r="I14117" s="28"/>
      <c r="J14117" s="28"/>
      <c r="K14117" s="28"/>
      <c r="L14117" s="28"/>
      <c r="M14117" s="28"/>
      <c r="N14117" s="28"/>
      <c r="O14117" s="28"/>
      <c r="P14117" s="28"/>
      <c r="Q14117" s="28"/>
      <c r="R14117" s="28"/>
    </row>
    <row r="14118" spans="2:18">
      <c r="B14118" s="28"/>
      <c r="C14118" s="28"/>
      <c r="D14118" s="28"/>
      <c r="E14118" s="28"/>
      <c r="F14118" s="28"/>
      <c r="G14118" s="28"/>
      <c r="H14118" s="28"/>
      <c r="I14118" s="28"/>
      <c r="J14118" s="28"/>
      <c r="K14118" s="28"/>
      <c r="L14118" s="28"/>
      <c r="M14118" s="28"/>
      <c r="N14118" s="28"/>
      <c r="O14118" s="28"/>
      <c r="P14118" s="28"/>
      <c r="Q14118" s="28"/>
      <c r="R14118" s="28"/>
    </row>
    <row r="14119" spans="2:18">
      <c r="B14119" s="28"/>
      <c r="C14119" s="28"/>
      <c r="D14119" s="28"/>
      <c r="E14119" s="28"/>
      <c r="F14119" s="28"/>
      <c r="G14119" s="28"/>
      <c r="H14119" s="28"/>
      <c r="I14119" s="28"/>
      <c r="J14119" s="28"/>
      <c r="K14119" s="28"/>
      <c r="L14119" s="28"/>
      <c r="M14119" s="28"/>
      <c r="N14119" s="28"/>
      <c r="O14119" s="28"/>
      <c r="P14119" s="28"/>
      <c r="Q14119" s="28"/>
      <c r="R14119" s="28"/>
    </row>
    <row r="14120" spans="2:18">
      <c r="B14120" s="28"/>
      <c r="C14120" s="28"/>
      <c r="D14120" s="28"/>
      <c r="E14120" s="28"/>
      <c r="F14120" s="28"/>
      <c r="G14120" s="28"/>
      <c r="H14120" s="28"/>
      <c r="I14120" s="28"/>
      <c r="J14120" s="28"/>
      <c r="K14120" s="28"/>
      <c r="L14120" s="28"/>
      <c r="M14120" s="28"/>
      <c r="N14120" s="28"/>
      <c r="O14120" s="28"/>
      <c r="P14120" s="28"/>
      <c r="Q14120" s="28"/>
      <c r="R14120" s="28"/>
    </row>
    <row r="14121" spans="2:18">
      <c r="B14121" s="28"/>
      <c r="C14121" s="28"/>
      <c r="D14121" s="28"/>
      <c r="E14121" s="28"/>
      <c r="F14121" s="28"/>
      <c r="G14121" s="28"/>
      <c r="H14121" s="28"/>
      <c r="I14121" s="28"/>
      <c r="J14121" s="28"/>
      <c r="K14121" s="28"/>
      <c r="L14121" s="28"/>
      <c r="M14121" s="28"/>
      <c r="N14121" s="28"/>
      <c r="O14121" s="28"/>
      <c r="P14121" s="28"/>
      <c r="Q14121" s="28"/>
      <c r="R14121" s="28"/>
    </row>
    <row r="14122" spans="2:18">
      <c r="B14122" s="28"/>
      <c r="C14122" s="28"/>
      <c r="D14122" s="28"/>
      <c r="E14122" s="28"/>
      <c r="F14122" s="28"/>
      <c r="G14122" s="28"/>
      <c r="H14122" s="28"/>
      <c r="I14122" s="28"/>
      <c r="J14122" s="28"/>
      <c r="K14122" s="28"/>
      <c r="L14122" s="28"/>
      <c r="M14122" s="28"/>
      <c r="N14122" s="28"/>
      <c r="O14122" s="28"/>
      <c r="P14122" s="28"/>
      <c r="Q14122" s="28"/>
      <c r="R14122" s="28"/>
    </row>
    <row r="14123" spans="2:18">
      <c r="B14123" s="28"/>
      <c r="C14123" s="28"/>
      <c r="D14123" s="28"/>
      <c r="E14123" s="28"/>
      <c r="F14123" s="28"/>
      <c r="G14123" s="28"/>
      <c r="H14123" s="28"/>
      <c r="I14123" s="28"/>
      <c r="J14123" s="28"/>
      <c r="K14123" s="28"/>
      <c r="L14123" s="28"/>
      <c r="M14123" s="28"/>
      <c r="N14123" s="28"/>
      <c r="O14123" s="28"/>
      <c r="P14123" s="28"/>
      <c r="Q14123" s="28"/>
      <c r="R14123" s="28"/>
    </row>
    <row r="14124" spans="2:18">
      <c r="B14124" s="28"/>
      <c r="C14124" s="28"/>
      <c r="D14124" s="28"/>
      <c r="E14124" s="28"/>
      <c r="F14124" s="28"/>
      <c r="G14124" s="28"/>
      <c r="H14124" s="28"/>
      <c r="I14124" s="28"/>
      <c r="J14124" s="28"/>
      <c r="K14124" s="28"/>
      <c r="L14124" s="28"/>
      <c r="M14124" s="28"/>
      <c r="N14124" s="28"/>
      <c r="O14124" s="28"/>
      <c r="P14124" s="28"/>
      <c r="Q14124" s="28"/>
      <c r="R14124" s="28"/>
    </row>
    <row r="14125" spans="2:18">
      <c r="B14125" s="28"/>
      <c r="C14125" s="28"/>
      <c r="D14125" s="28"/>
      <c r="E14125" s="28"/>
      <c r="F14125" s="28"/>
      <c r="G14125" s="28"/>
      <c r="H14125" s="28"/>
      <c r="I14125" s="28"/>
      <c r="J14125" s="28"/>
      <c r="K14125" s="28"/>
      <c r="L14125" s="28"/>
      <c r="M14125" s="28"/>
      <c r="N14125" s="28"/>
      <c r="O14125" s="28"/>
      <c r="P14125" s="28"/>
      <c r="Q14125" s="28"/>
      <c r="R14125" s="28"/>
    </row>
    <row r="14126" spans="2:18">
      <c r="B14126" s="28"/>
      <c r="C14126" s="28"/>
      <c r="D14126" s="28"/>
      <c r="E14126" s="28"/>
      <c r="F14126" s="28"/>
      <c r="G14126" s="28"/>
      <c r="H14126" s="28"/>
      <c r="I14126" s="28"/>
      <c r="J14126" s="28"/>
      <c r="K14126" s="28"/>
      <c r="L14126" s="28"/>
      <c r="M14126" s="28"/>
      <c r="N14126" s="28"/>
      <c r="O14126" s="28"/>
      <c r="P14126" s="28"/>
      <c r="Q14126" s="28"/>
      <c r="R14126" s="28"/>
    </row>
    <row r="14127" spans="2:18">
      <c r="B14127" s="28"/>
      <c r="C14127" s="28"/>
      <c r="D14127" s="28"/>
      <c r="E14127" s="28"/>
      <c r="F14127" s="28"/>
      <c r="G14127" s="28"/>
      <c r="H14127" s="28"/>
      <c r="I14127" s="28"/>
      <c r="J14127" s="28"/>
      <c r="K14127" s="28"/>
      <c r="L14127" s="28"/>
      <c r="M14127" s="28"/>
      <c r="N14127" s="28"/>
      <c r="O14127" s="28"/>
      <c r="P14127" s="28"/>
      <c r="Q14127" s="28"/>
      <c r="R14127" s="28"/>
    </row>
    <row r="14128" spans="2:18">
      <c r="B14128" s="28"/>
      <c r="C14128" s="28"/>
      <c r="D14128" s="28"/>
      <c r="E14128" s="28"/>
      <c r="F14128" s="28"/>
      <c r="G14128" s="28"/>
      <c r="H14128" s="28"/>
      <c r="I14128" s="28"/>
      <c r="J14128" s="28"/>
      <c r="K14128" s="28"/>
      <c r="L14128" s="28"/>
      <c r="M14128" s="28"/>
      <c r="N14128" s="28"/>
      <c r="O14128" s="28"/>
      <c r="P14128" s="28"/>
      <c r="Q14128" s="28"/>
      <c r="R14128" s="28"/>
    </row>
    <row r="14129" spans="2:18">
      <c r="B14129" s="28"/>
      <c r="C14129" s="28"/>
      <c r="D14129" s="28"/>
      <c r="E14129" s="28"/>
      <c r="F14129" s="28"/>
      <c r="G14129" s="28"/>
      <c r="H14129" s="28"/>
      <c r="I14129" s="28"/>
      <c r="J14129" s="28"/>
      <c r="K14129" s="28"/>
      <c r="L14129" s="28"/>
      <c r="M14129" s="28"/>
      <c r="N14129" s="28"/>
      <c r="O14129" s="28"/>
      <c r="P14129" s="28"/>
      <c r="Q14129" s="28"/>
      <c r="R14129" s="28"/>
    </row>
    <row r="14130" spans="2:18">
      <c r="B14130" s="28"/>
      <c r="C14130" s="28"/>
      <c r="D14130" s="28"/>
      <c r="E14130" s="28"/>
      <c r="F14130" s="28"/>
      <c r="G14130" s="28"/>
      <c r="H14130" s="28"/>
      <c r="I14130" s="28"/>
      <c r="J14130" s="28"/>
      <c r="K14130" s="28"/>
      <c r="L14130" s="28"/>
      <c r="M14130" s="28"/>
      <c r="N14130" s="28"/>
      <c r="O14130" s="28"/>
      <c r="P14130" s="28"/>
      <c r="Q14130" s="28"/>
      <c r="R14130" s="28"/>
    </row>
    <row r="14131" spans="2:18">
      <c r="B14131" s="28"/>
      <c r="C14131" s="28"/>
      <c r="D14131" s="28"/>
      <c r="E14131" s="28"/>
      <c r="F14131" s="28"/>
      <c r="G14131" s="28"/>
      <c r="H14131" s="28"/>
      <c r="I14131" s="28"/>
      <c r="J14131" s="28"/>
      <c r="K14131" s="28"/>
      <c r="L14131" s="28"/>
      <c r="M14131" s="28"/>
      <c r="N14131" s="28"/>
      <c r="O14131" s="28"/>
      <c r="P14131" s="28"/>
      <c r="Q14131" s="28"/>
      <c r="R14131" s="28"/>
    </row>
    <row r="14132" spans="2:18">
      <c r="B14132" s="28"/>
      <c r="C14132" s="28"/>
      <c r="D14132" s="28"/>
      <c r="E14132" s="28"/>
      <c r="F14132" s="28"/>
      <c r="G14132" s="28"/>
      <c r="H14132" s="28"/>
      <c r="I14132" s="28"/>
      <c r="J14132" s="28"/>
      <c r="K14132" s="28"/>
      <c r="L14132" s="28"/>
      <c r="M14132" s="28"/>
      <c r="N14132" s="28"/>
      <c r="O14132" s="28"/>
      <c r="P14132" s="28"/>
      <c r="Q14132" s="28"/>
      <c r="R14132" s="28"/>
    </row>
    <row r="14133" spans="2:18">
      <c r="B14133" s="28"/>
      <c r="C14133" s="28"/>
      <c r="D14133" s="28"/>
      <c r="E14133" s="28"/>
      <c r="F14133" s="28"/>
      <c r="G14133" s="28"/>
      <c r="H14133" s="28"/>
      <c r="I14133" s="28"/>
      <c r="J14133" s="28"/>
      <c r="K14133" s="28"/>
      <c r="L14133" s="28"/>
      <c r="M14133" s="28"/>
      <c r="N14133" s="28"/>
      <c r="O14133" s="28"/>
      <c r="P14133" s="28"/>
      <c r="Q14133" s="28"/>
      <c r="R14133" s="28"/>
    </row>
    <row r="14134" spans="2:18">
      <c r="B14134" s="28"/>
      <c r="C14134" s="28"/>
      <c r="D14134" s="28"/>
      <c r="E14134" s="28"/>
      <c r="F14134" s="28"/>
      <c r="G14134" s="28"/>
      <c r="H14134" s="28"/>
      <c r="I14134" s="28"/>
      <c r="J14134" s="28"/>
      <c r="K14134" s="28"/>
      <c r="L14134" s="28"/>
      <c r="M14134" s="28"/>
      <c r="N14134" s="28"/>
      <c r="O14134" s="28"/>
      <c r="P14134" s="28"/>
      <c r="Q14134" s="28"/>
      <c r="R14134" s="28"/>
    </row>
    <row r="14135" spans="2:18">
      <c r="B14135" s="28"/>
      <c r="C14135" s="28"/>
      <c r="D14135" s="28"/>
      <c r="E14135" s="28"/>
      <c r="F14135" s="28"/>
      <c r="G14135" s="28"/>
      <c r="H14135" s="28"/>
      <c r="I14135" s="28"/>
      <c r="J14135" s="28"/>
      <c r="K14135" s="28"/>
      <c r="L14135" s="28"/>
      <c r="M14135" s="28"/>
      <c r="N14135" s="28"/>
      <c r="O14135" s="28"/>
      <c r="P14135" s="28"/>
      <c r="Q14135" s="28"/>
      <c r="R14135" s="28"/>
    </row>
    <row r="14136" spans="2:18">
      <c r="B14136" s="28"/>
      <c r="C14136" s="28"/>
      <c r="D14136" s="28"/>
      <c r="E14136" s="28"/>
      <c r="F14136" s="28"/>
      <c r="G14136" s="28"/>
      <c r="H14136" s="28"/>
      <c r="I14136" s="28"/>
      <c r="J14136" s="28"/>
      <c r="K14136" s="28"/>
      <c r="L14136" s="28"/>
      <c r="M14136" s="28"/>
      <c r="N14136" s="28"/>
      <c r="O14136" s="28"/>
      <c r="P14136" s="28"/>
      <c r="Q14136" s="28"/>
      <c r="R14136" s="28"/>
    </row>
    <row r="14137" spans="2:18">
      <c r="B14137" s="28"/>
      <c r="C14137" s="28"/>
      <c r="D14137" s="28"/>
      <c r="E14137" s="28"/>
      <c r="F14137" s="28"/>
      <c r="G14137" s="28"/>
      <c r="H14137" s="28"/>
      <c r="I14137" s="28"/>
      <c r="J14137" s="28"/>
      <c r="K14137" s="28"/>
      <c r="L14137" s="28"/>
      <c r="M14137" s="28"/>
      <c r="N14137" s="28"/>
      <c r="O14137" s="28"/>
      <c r="P14137" s="28"/>
      <c r="Q14137" s="28"/>
      <c r="R14137" s="28"/>
    </row>
    <row r="14138" spans="2:18">
      <c r="B14138" s="28"/>
      <c r="C14138" s="28"/>
      <c r="D14138" s="28"/>
      <c r="E14138" s="28"/>
      <c r="F14138" s="28"/>
      <c r="G14138" s="28"/>
      <c r="H14138" s="28"/>
      <c r="I14138" s="28"/>
      <c r="J14138" s="28"/>
      <c r="K14138" s="28"/>
      <c r="L14138" s="28"/>
      <c r="M14138" s="28"/>
      <c r="N14138" s="28"/>
      <c r="O14138" s="28"/>
      <c r="P14138" s="28"/>
      <c r="Q14138" s="28"/>
      <c r="R14138" s="28"/>
    </row>
    <row r="14139" spans="2:18">
      <c r="B14139" s="28"/>
      <c r="C14139" s="28"/>
      <c r="D14139" s="28"/>
      <c r="E14139" s="28"/>
      <c r="F14139" s="28"/>
      <c r="G14139" s="28"/>
      <c r="H14139" s="28"/>
      <c r="I14139" s="28"/>
      <c r="J14139" s="28"/>
      <c r="K14139" s="28"/>
      <c r="L14139" s="28"/>
      <c r="M14139" s="28"/>
      <c r="N14139" s="28"/>
      <c r="O14139" s="28"/>
      <c r="P14139" s="28"/>
      <c r="Q14139" s="28"/>
      <c r="R14139" s="28"/>
    </row>
    <row r="14140" spans="2:18">
      <c r="B14140" s="28"/>
      <c r="C14140" s="28"/>
      <c r="D14140" s="28"/>
      <c r="E14140" s="28"/>
      <c r="F14140" s="28"/>
      <c r="G14140" s="28"/>
      <c r="H14140" s="28"/>
      <c r="I14140" s="28"/>
      <c r="J14140" s="28"/>
      <c r="K14140" s="28"/>
      <c r="L14140" s="28"/>
      <c r="M14140" s="28"/>
      <c r="N14140" s="28"/>
      <c r="O14140" s="28"/>
      <c r="P14140" s="28"/>
      <c r="Q14140" s="28"/>
      <c r="R14140" s="28"/>
    </row>
    <row r="14141" spans="2:18">
      <c r="B14141" s="28"/>
      <c r="C14141" s="28"/>
      <c r="D14141" s="28"/>
      <c r="E14141" s="28"/>
      <c r="F14141" s="28"/>
      <c r="G14141" s="28"/>
      <c r="H14141" s="28"/>
      <c r="I14141" s="28"/>
      <c r="J14141" s="28"/>
      <c r="K14141" s="28"/>
      <c r="L14141" s="28"/>
      <c r="M14141" s="28"/>
      <c r="N14141" s="28"/>
      <c r="O14141" s="28"/>
      <c r="P14141" s="28"/>
      <c r="Q14141" s="28"/>
      <c r="R14141" s="28"/>
    </row>
    <row r="14142" spans="2:18">
      <c r="B14142" s="28"/>
      <c r="C14142" s="28"/>
      <c r="D14142" s="28"/>
      <c r="E14142" s="28"/>
      <c r="F14142" s="28"/>
      <c r="G14142" s="28"/>
      <c r="H14142" s="28"/>
      <c r="I14142" s="28"/>
      <c r="J14142" s="28"/>
      <c r="K14142" s="28"/>
      <c r="L14142" s="28"/>
      <c r="M14142" s="28"/>
      <c r="N14142" s="28"/>
      <c r="O14142" s="28"/>
      <c r="P14142" s="28"/>
      <c r="Q14142" s="28"/>
      <c r="R14142" s="28"/>
    </row>
    <row r="14143" spans="2:18">
      <c r="B14143" s="28"/>
      <c r="C14143" s="28"/>
      <c r="D14143" s="28"/>
      <c r="E14143" s="28"/>
      <c r="F14143" s="28"/>
      <c r="G14143" s="28"/>
      <c r="H14143" s="28"/>
      <c r="I14143" s="28"/>
      <c r="J14143" s="28"/>
      <c r="K14143" s="28"/>
      <c r="L14143" s="28"/>
      <c r="M14143" s="28"/>
      <c r="N14143" s="28"/>
      <c r="O14143" s="28"/>
      <c r="P14143" s="28"/>
      <c r="Q14143" s="28"/>
      <c r="R14143" s="28"/>
    </row>
    <row r="14144" spans="2:18">
      <c r="B14144" s="28"/>
      <c r="C14144" s="28"/>
      <c r="D14144" s="28"/>
      <c r="E14144" s="28"/>
      <c r="F14144" s="28"/>
      <c r="G14144" s="28"/>
      <c r="H14144" s="28"/>
      <c r="I14144" s="28"/>
      <c r="J14144" s="28"/>
      <c r="K14144" s="28"/>
      <c r="L14144" s="28"/>
      <c r="M14144" s="28"/>
      <c r="N14144" s="28"/>
      <c r="O14144" s="28"/>
      <c r="P14144" s="28"/>
      <c r="Q14144" s="28"/>
      <c r="R14144" s="28"/>
    </row>
    <row r="14145" spans="2:18">
      <c r="B14145" s="28"/>
      <c r="C14145" s="28"/>
      <c r="D14145" s="28"/>
      <c r="E14145" s="28"/>
      <c r="F14145" s="28"/>
      <c r="G14145" s="28"/>
      <c r="H14145" s="28"/>
      <c r="I14145" s="28"/>
      <c r="J14145" s="28"/>
      <c r="K14145" s="28"/>
      <c r="L14145" s="28"/>
      <c r="M14145" s="28"/>
      <c r="N14145" s="28"/>
      <c r="O14145" s="28"/>
      <c r="P14145" s="28"/>
      <c r="Q14145" s="28"/>
      <c r="R14145" s="28"/>
    </row>
    <row r="14146" spans="2:18">
      <c r="B14146" s="28"/>
      <c r="C14146" s="28"/>
      <c r="D14146" s="28"/>
      <c r="E14146" s="28"/>
      <c r="F14146" s="28"/>
      <c r="G14146" s="28"/>
      <c r="H14146" s="28"/>
      <c r="I14146" s="28"/>
      <c r="J14146" s="28"/>
      <c r="K14146" s="28"/>
      <c r="L14146" s="28"/>
      <c r="M14146" s="28"/>
      <c r="N14146" s="28"/>
      <c r="O14146" s="28"/>
      <c r="P14146" s="28"/>
      <c r="Q14146" s="28"/>
      <c r="R14146" s="28"/>
    </row>
    <row r="14147" spans="2:18">
      <c r="B14147" s="28"/>
      <c r="C14147" s="28"/>
      <c r="D14147" s="28"/>
      <c r="E14147" s="28"/>
      <c r="F14147" s="28"/>
      <c r="G14147" s="28"/>
      <c r="H14147" s="28"/>
      <c r="I14147" s="28"/>
      <c r="J14147" s="28"/>
      <c r="K14147" s="28"/>
      <c r="L14147" s="28"/>
      <c r="M14147" s="28"/>
      <c r="N14147" s="28"/>
      <c r="O14147" s="28"/>
      <c r="P14147" s="28"/>
      <c r="Q14147" s="28"/>
      <c r="R14147" s="28"/>
    </row>
    <row r="14148" spans="2:18">
      <c r="B14148" s="28"/>
      <c r="C14148" s="28"/>
      <c r="D14148" s="28"/>
      <c r="E14148" s="28"/>
      <c r="F14148" s="28"/>
      <c r="G14148" s="28"/>
      <c r="H14148" s="28"/>
      <c r="I14148" s="28"/>
      <c r="J14148" s="28"/>
      <c r="K14148" s="28"/>
      <c r="L14148" s="28"/>
      <c r="M14148" s="28"/>
      <c r="N14148" s="28"/>
      <c r="O14148" s="28"/>
      <c r="P14148" s="28"/>
      <c r="Q14148" s="28"/>
      <c r="R14148" s="28"/>
    </row>
    <row r="14149" spans="2:18">
      <c r="B14149" s="28"/>
      <c r="C14149" s="28"/>
      <c r="D14149" s="28"/>
      <c r="E14149" s="28"/>
      <c r="F14149" s="28"/>
      <c r="G14149" s="28"/>
      <c r="H14149" s="28"/>
      <c r="I14149" s="28"/>
      <c r="J14149" s="28"/>
      <c r="K14149" s="28"/>
      <c r="L14149" s="28"/>
      <c r="M14149" s="28"/>
      <c r="N14149" s="28"/>
      <c r="O14149" s="28"/>
      <c r="P14149" s="28"/>
      <c r="Q14149" s="28"/>
      <c r="R14149" s="28"/>
    </row>
    <row r="14150" spans="2:18">
      <c r="B14150" s="28"/>
      <c r="C14150" s="28"/>
      <c r="D14150" s="28"/>
      <c r="E14150" s="28"/>
      <c r="F14150" s="28"/>
      <c r="G14150" s="28"/>
      <c r="H14150" s="28"/>
      <c r="I14150" s="28"/>
      <c r="J14150" s="28"/>
      <c r="K14150" s="28"/>
      <c r="L14150" s="28"/>
      <c r="M14150" s="28"/>
      <c r="N14150" s="28"/>
      <c r="O14150" s="28"/>
      <c r="P14150" s="28"/>
      <c r="Q14150" s="28"/>
      <c r="R14150" s="28"/>
    </row>
    <row r="14151" spans="2:18">
      <c r="B14151" s="28"/>
      <c r="C14151" s="28"/>
      <c r="D14151" s="28"/>
      <c r="E14151" s="28"/>
      <c r="F14151" s="28"/>
      <c r="G14151" s="28"/>
      <c r="H14151" s="28"/>
      <c r="I14151" s="28"/>
      <c r="J14151" s="28"/>
      <c r="K14151" s="28"/>
      <c r="L14151" s="28"/>
      <c r="M14151" s="28"/>
      <c r="N14151" s="28"/>
      <c r="O14151" s="28"/>
      <c r="P14151" s="28"/>
      <c r="Q14151" s="28"/>
      <c r="R14151" s="28"/>
    </row>
    <row r="14152" spans="2:18">
      <c r="B14152" s="28"/>
      <c r="C14152" s="28"/>
      <c r="D14152" s="28"/>
      <c r="E14152" s="28"/>
      <c r="F14152" s="28"/>
      <c r="G14152" s="28"/>
      <c r="H14152" s="28"/>
      <c r="I14152" s="28"/>
      <c r="J14152" s="28"/>
      <c r="K14152" s="28"/>
      <c r="L14152" s="28"/>
      <c r="M14152" s="28"/>
      <c r="N14152" s="28"/>
      <c r="O14152" s="28"/>
      <c r="P14152" s="28"/>
      <c r="Q14152" s="28"/>
      <c r="R14152" s="28"/>
    </row>
    <row r="14153" spans="2:18">
      <c r="B14153" s="28"/>
      <c r="C14153" s="28"/>
      <c r="D14153" s="28"/>
      <c r="E14153" s="28"/>
      <c r="F14153" s="28"/>
      <c r="G14153" s="28"/>
      <c r="H14153" s="28"/>
      <c r="I14153" s="28"/>
      <c r="J14153" s="28"/>
      <c r="K14153" s="28"/>
      <c r="L14153" s="28"/>
      <c r="M14153" s="28"/>
      <c r="N14153" s="28"/>
      <c r="O14153" s="28"/>
      <c r="P14153" s="28"/>
      <c r="Q14153" s="28"/>
      <c r="R14153" s="28"/>
    </row>
    <row r="14154" spans="2:18">
      <c r="B14154" s="28"/>
      <c r="C14154" s="28"/>
      <c r="D14154" s="28"/>
      <c r="E14154" s="28"/>
      <c r="F14154" s="28"/>
      <c r="G14154" s="28"/>
      <c r="H14154" s="28"/>
      <c r="I14154" s="28"/>
      <c r="J14154" s="28"/>
      <c r="K14154" s="28"/>
      <c r="L14154" s="28"/>
      <c r="M14154" s="28"/>
      <c r="N14154" s="28"/>
      <c r="O14154" s="28"/>
      <c r="P14154" s="28"/>
      <c r="Q14154" s="28"/>
      <c r="R14154" s="28"/>
    </row>
    <row r="14155" spans="2:18">
      <c r="B14155" s="28"/>
      <c r="C14155" s="28"/>
      <c r="D14155" s="28"/>
      <c r="E14155" s="28"/>
      <c r="F14155" s="28"/>
      <c r="G14155" s="28"/>
      <c r="H14155" s="28"/>
      <c r="I14155" s="28"/>
      <c r="J14155" s="28"/>
      <c r="K14155" s="28"/>
      <c r="L14155" s="28"/>
      <c r="M14155" s="28"/>
      <c r="N14155" s="28"/>
      <c r="O14155" s="28"/>
      <c r="P14155" s="28"/>
      <c r="Q14155" s="28"/>
      <c r="R14155" s="28"/>
    </row>
    <row r="14156" spans="2:18">
      <c r="B14156" s="28"/>
      <c r="C14156" s="28"/>
      <c r="D14156" s="28"/>
      <c r="E14156" s="28"/>
      <c r="F14156" s="28"/>
      <c r="G14156" s="28"/>
      <c r="H14156" s="28"/>
      <c r="I14156" s="28"/>
      <c r="J14156" s="28"/>
      <c r="K14156" s="28"/>
      <c r="L14156" s="28"/>
      <c r="M14156" s="28"/>
      <c r="N14156" s="28"/>
      <c r="O14156" s="28"/>
      <c r="P14156" s="28"/>
      <c r="Q14156" s="28"/>
      <c r="R14156" s="28"/>
    </row>
    <row r="14157" spans="2:18">
      <c r="B14157" s="28"/>
      <c r="C14157" s="28"/>
      <c r="D14157" s="28"/>
      <c r="E14157" s="28"/>
      <c r="F14157" s="28"/>
      <c r="G14157" s="28"/>
      <c r="H14157" s="28"/>
      <c r="I14157" s="28"/>
      <c r="J14157" s="28"/>
      <c r="K14157" s="28"/>
      <c r="L14157" s="28"/>
      <c r="M14157" s="28"/>
      <c r="N14157" s="28"/>
      <c r="O14157" s="28"/>
      <c r="P14157" s="28"/>
      <c r="Q14157" s="28"/>
      <c r="R14157" s="28"/>
    </row>
    <row r="14158" spans="2:18">
      <c r="B14158" s="28"/>
      <c r="C14158" s="28"/>
      <c r="D14158" s="28"/>
      <c r="E14158" s="28"/>
      <c r="F14158" s="28"/>
      <c r="G14158" s="28"/>
      <c r="H14158" s="28"/>
      <c r="I14158" s="28"/>
      <c r="J14158" s="28"/>
      <c r="K14158" s="28"/>
      <c r="L14158" s="28"/>
      <c r="M14158" s="28"/>
      <c r="N14158" s="28"/>
      <c r="O14158" s="28"/>
      <c r="P14158" s="28"/>
      <c r="Q14158" s="28"/>
      <c r="R14158" s="28"/>
    </row>
    <row r="14159" spans="2:18">
      <c r="B14159" s="28"/>
      <c r="C14159" s="28"/>
      <c r="D14159" s="28"/>
      <c r="E14159" s="28"/>
      <c r="F14159" s="28"/>
      <c r="G14159" s="28"/>
      <c r="H14159" s="28"/>
      <c r="I14159" s="28"/>
      <c r="J14159" s="28"/>
      <c r="K14159" s="28"/>
      <c r="L14159" s="28"/>
      <c r="M14159" s="28"/>
      <c r="N14159" s="28"/>
      <c r="O14159" s="28"/>
      <c r="P14159" s="28"/>
      <c r="Q14159" s="28"/>
      <c r="R14159" s="28"/>
    </row>
    <row r="14160" spans="2:18">
      <c r="B14160" s="28"/>
      <c r="C14160" s="28"/>
      <c r="D14160" s="28"/>
      <c r="E14160" s="28"/>
      <c r="F14160" s="28"/>
      <c r="G14160" s="28"/>
      <c r="H14160" s="28"/>
      <c r="I14160" s="28"/>
      <c r="J14160" s="28"/>
      <c r="K14160" s="28"/>
      <c r="L14160" s="28"/>
      <c r="M14160" s="28"/>
      <c r="N14160" s="28"/>
      <c r="O14160" s="28"/>
      <c r="P14160" s="28"/>
      <c r="Q14160" s="28"/>
      <c r="R14160" s="28"/>
    </row>
    <row r="14161" spans="2:18">
      <c r="B14161" s="28"/>
      <c r="C14161" s="28"/>
      <c r="D14161" s="28"/>
      <c r="E14161" s="28"/>
      <c r="F14161" s="28"/>
      <c r="G14161" s="28"/>
      <c r="H14161" s="28"/>
      <c r="I14161" s="28"/>
      <c r="J14161" s="28"/>
      <c r="K14161" s="28"/>
      <c r="L14161" s="28"/>
      <c r="M14161" s="28"/>
      <c r="N14161" s="28"/>
      <c r="O14161" s="28"/>
      <c r="P14161" s="28"/>
      <c r="Q14161" s="28"/>
      <c r="R14161" s="28"/>
    </row>
    <row r="14162" spans="2:18">
      <c r="B14162" s="28"/>
      <c r="C14162" s="28"/>
      <c r="D14162" s="28"/>
      <c r="E14162" s="28"/>
      <c r="F14162" s="28"/>
      <c r="G14162" s="28"/>
      <c r="H14162" s="28"/>
      <c r="I14162" s="28"/>
      <c r="J14162" s="28"/>
      <c r="K14162" s="28"/>
      <c r="L14162" s="28"/>
      <c r="M14162" s="28"/>
      <c r="N14162" s="28"/>
      <c r="O14162" s="28"/>
      <c r="P14162" s="28"/>
      <c r="Q14162" s="28"/>
      <c r="R14162" s="28"/>
    </row>
    <row r="14163" spans="2:18">
      <c r="B14163" s="28"/>
      <c r="C14163" s="28"/>
      <c r="D14163" s="28"/>
      <c r="E14163" s="28"/>
      <c r="F14163" s="28"/>
      <c r="G14163" s="28"/>
      <c r="H14163" s="28"/>
      <c r="I14163" s="28"/>
      <c r="J14163" s="28"/>
      <c r="K14163" s="28"/>
      <c r="L14163" s="28"/>
      <c r="M14163" s="28"/>
      <c r="N14163" s="28"/>
      <c r="O14163" s="28"/>
      <c r="P14163" s="28"/>
      <c r="Q14163" s="28"/>
      <c r="R14163" s="28"/>
    </row>
    <row r="14164" spans="2:18">
      <c r="B14164" s="28"/>
      <c r="C14164" s="28"/>
      <c r="D14164" s="28"/>
      <c r="E14164" s="28"/>
      <c r="F14164" s="28"/>
      <c r="G14164" s="28"/>
      <c r="H14164" s="28"/>
      <c r="I14164" s="28"/>
      <c r="J14164" s="28"/>
      <c r="K14164" s="28"/>
      <c r="L14164" s="28"/>
      <c r="M14164" s="28"/>
      <c r="N14164" s="28"/>
      <c r="O14164" s="28"/>
      <c r="P14164" s="28"/>
      <c r="Q14164" s="28"/>
      <c r="R14164" s="28"/>
    </row>
    <row r="14165" spans="2:18">
      <c r="B14165" s="28"/>
      <c r="C14165" s="28"/>
      <c r="D14165" s="28"/>
      <c r="E14165" s="28"/>
      <c r="F14165" s="28"/>
      <c r="G14165" s="28"/>
      <c r="H14165" s="28"/>
      <c r="I14165" s="28"/>
      <c r="J14165" s="28"/>
      <c r="K14165" s="28"/>
      <c r="L14165" s="28"/>
      <c r="M14165" s="28"/>
      <c r="N14165" s="28"/>
      <c r="O14165" s="28"/>
      <c r="P14165" s="28"/>
      <c r="Q14165" s="28"/>
      <c r="R14165" s="28"/>
    </row>
    <row r="14166" spans="2:18">
      <c r="B14166" s="28"/>
      <c r="C14166" s="28"/>
      <c r="D14166" s="28"/>
      <c r="E14166" s="28"/>
      <c r="F14166" s="28"/>
      <c r="G14166" s="28"/>
      <c r="H14166" s="28"/>
      <c r="I14166" s="28"/>
      <c r="J14166" s="28"/>
      <c r="K14166" s="28"/>
      <c r="L14166" s="28"/>
      <c r="M14166" s="28"/>
      <c r="N14166" s="28"/>
      <c r="O14166" s="28"/>
      <c r="P14166" s="28"/>
      <c r="Q14166" s="28"/>
      <c r="R14166" s="28"/>
    </row>
    <row r="14167" spans="2:18">
      <c r="B14167" s="28"/>
      <c r="C14167" s="28"/>
      <c r="D14167" s="28"/>
      <c r="E14167" s="28"/>
      <c r="F14167" s="28"/>
      <c r="G14167" s="28"/>
      <c r="H14167" s="28"/>
      <c r="I14167" s="28"/>
      <c r="J14167" s="28"/>
      <c r="K14167" s="28"/>
      <c r="L14167" s="28"/>
      <c r="M14167" s="28"/>
      <c r="N14167" s="28"/>
      <c r="O14167" s="28"/>
      <c r="P14167" s="28"/>
      <c r="Q14167" s="28"/>
      <c r="R14167" s="28"/>
    </row>
    <row r="14168" spans="2:18">
      <c r="B14168" s="28"/>
      <c r="C14168" s="28"/>
      <c r="D14168" s="28"/>
      <c r="E14168" s="28"/>
      <c r="F14168" s="28"/>
      <c r="G14168" s="28"/>
      <c r="H14168" s="28"/>
      <c r="I14168" s="28"/>
      <c r="J14168" s="28"/>
      <c r="K14168" s="28"/>
      <c r="L14168" s="28"/>
      <c r="M14168" s="28"/>
      <c r="N14168" s="28"/>
      <c r="O14168" s="28"/>
      <c r="P14168" s="28"/>
      <c r="Q14168" s="28"/>
      <c r="R14168" s="28"/>
    </row>
    <row r="14169" spans="2:18">
      <c r="B14169" s="28"/>
      <c r="C14169" s="28"/>
      <c r="D14169" s="28"/>
      <c r="E14169" s="28"/>
      <c r="F14169" s="28"/>
      <c r="G14169" s="28"/>
      <c r="H14169" s="28"/>
      <c r="I14169" s="28"/>
      <c r="J14169" s="28"/>
      <c r="K14169" s="28"/>
      <c r="L14169" s="28"/>
      <c r="M14169" s="28"/>
      <c r="N14169" s="28"/>
      <c r="O14169" s="28"/>
      <c r="P14169" s="28"/>
      <c r="Q14169" s="28"/>
      <c r="R14169" s="28"/>
    </row>
    <row r="14170" spans="2:18">
      <c r="B14170" s="28"/>
      <c r="C14170" s="28"/>
      <c r="D14170" s="28"/>
      <c r="E14170" s="28"/>
      <c r="F14170" s="28"/>
      <c r="G14170" s="28"/>
      <c r="H14170" s="28"/>
      <c r="I14170" s="28"/>
      <c r="J14170" s="28"/>
      <c r="K14170" s="28"/>
      <c r="L14170" s="28"/>
      <c r="M14170" s="28"/>
      <c r="N14170" s="28"/>
      <c r="O14170" s="28"/>
      <c r="P14170" s="28"/>
      <c r="Q14170" s="28"/>
      <c r="R14170" s="28"/>
    </row>
    <row r="14171" spans="2:18">
      <c r="B14171" s="28"/>
      <c r="C14171" s="28"/>
      <c r="D14171" s="28"/>
      <c r="E14171" s="28"/>
      <c r="F14171" s="28"/>
      <c r="G14171" s="28"/>
      <c r="H14171" s="28"/>
      <c r="I14171" s="28"/>
      <c r="J14171" s="28"/>
      <c r="K14171" s="28"/>
      <c r="L14171" s="28"/>
      <c r="M14171" s="28"/>
      <c r="N14171" s="28"/>
      <c r="O14171" s="28"/>
      <c r="P14171" s="28"/>
      <c r="Q14171" s="28"/>
      <c r="R14171" s="28"/>
    </row>
    <row r="14172" spans="2:18">
      <c r="B14172" s="28"/>
      <c r="C14172" s="28"/>
      <c r="D14172" s="28"/>
      <c r="E14172" s="28"/>
      <c r="F14172" s="28"/>
      <c r="G14172" s="28"/>
      <c r="H14172" s="28"/>
      <c r="I14172" s="28"/>
      <c r="J14172" s="28"/>
      <c r="K14172" s="28"/>
      <c r="L14172" s="28"/>
      <c r="M14172" s="28"/>
      <c r="N14172" s="28"/>
      <c r="O14172" s="28"/>
      <c r="P14172" s="28"/>
      <c r="Q14172" s="28"/>
      <c r="R14172" s="28"/>
    </row>
    <row r="14173" spans="2:18">
      <c r="B14173" s="28"/>
      <c r="C14173" s="28"/>
      <c r="D14173" s="28"/>
      <c r="E14173" s="28"/>
      <c r="F14173" s="28"/>
      <c r="G14173" s="28"/>
      <c r="H14173" s="28"/>
      <c r="I14173" s="28"/>
      <c r="J14173" s="28"/>
      <c r="K14173" s="28"/>
      <c r="L14173" s="28"/>
      <c r="M14173" s="28"/>
      <c r="N14173" s="28"/>
      <c r="O14173" s="28"/>
      <c r="P14173" s="28"/>
      <c r="Q14173" s="28"/>
      <c r="R14173" s="28"/>
    </row>
    <row r="14174" spans="2:18">
      <c r="B14174" s="28"/>
      <c r="C14174" s="28"/>
      <c r="D14174" s="28"/>
      <c r="E14174" s="28"/>
      <c r="F14174" s="28"/>
      <c r="G14174" s="28"/>
      <c r="H14174" s="28"/>
      <c r="I14174" s="28"/>
      <c r="J14174" s="28"/>
      <c r="K14174" s="28"/>
      <c r="L14174" s="28"/>
      <c r="M14174" s="28"/>
      <c r="N14174" s="28"/>
      <c r="O14174" s="28"/>
      <c r="P14174" s="28"/>
      <c r="Q14174" s="28"/>
      <c r="R14174" s="28"/>
    </row>
    <row r="14175" spans="2:18">
      <c r="B14175" s="28"/>
      <c r="C14175" s="28"/>
      <c r="D14175" s="28"/>
      <c r="E14175" s="28"/>
      <c r="F14175" s="28"/>
      <c r="G14175" s="28"/>
      <c r="H14175" s="28"/>
      <c r="I14175" s="28"/>
      <c r="J14175" s="28"/>
      <c r="K14175" s="28"/>
      <c r="L14175" s="28"/>
      <c r="M14175" s="28"/>
      <c r="N14175" s="28"/>
      <c r="O14175" s="28"/>
      <c r="P14175" s="28"/>
      <c r="Q14175" s="28"/>
      <c r="R14175" s="28"/>
    </row>
    <row r="14176" spans="2:18">
      <c r="B14176" s="28"/>
      <c r="C14176" s="28"/>
      <c r="D14176" s="28"/>
      <c r="E14176" s="28"/>
      <c r="F14176" s="28"/>
      <c r="G14176" s="28"/>
      <c r="H14176" s="28"/>
      <c r="I14176" s="28"/>
      <c r="J14176" s="28"/>
      <c r="K14176" s="28"/>
      <c r="L14176" s="28"/>
      <c r="M14176" s="28"/>
      <c r="N14176" s="28"/>
      <c r="O14176" s="28"/>
      <c r="P14176" s="28"/>
      <c r="Q14176" s="28"/>
      <c r="R14176" s="28"/>
    </row>
    <row r="14177" spans="2:18">
      <c r="B14177" s="28"/>
      <c r="C14177" s="28"/>
      <c r="D14177" s="28"/>
      <c r="E14177" s="28"/>
      <c r="F14177" s="28"/>
      <c r="G14177" s="28"/>
      <c r="H14177" s="28"/>
      <c r="I14177" s="28"/>
      <c r="J14177" s="28"/>
      <c r="K14177" s="28"/>
      <c r="L14177" s="28"/>
      <c r="M14177" s="28"/>
      <c r="N14177" s="28"/>
      <c r="O14177" s="28"/>
      <c r="P14177" s="28"/>
      <c r="Q14177" s="28"/>
      <c r="R14177" s="28"/>
    </row>
    <row r="14178" spans="2:18">
      <c r="B14178" s="28"/>
      <c r="C14178" s="28"/>
      <c r="D14178" s="28"/>
      <c r="E14178" s="28"/>
      <c r="F14178" s="28"/>
      <c r="G14178" s="28"/>
      <c r="H14178" s="28"/>
      <c r="I14178" s="28"/>
      <c r="J14178" s="28"/>
      <c r="K14178" s="28"/>
      <c r="L14178" s="28"/>
      <c r="M14178" s="28"/>
      <c r="N14178" s="28"/>
      <c r="O14178" s="28"/>
      <c r="P14178" s="28"/>
      <c r="Q14178" s="28"/>
      <c r="R14178" s="28"/>
    </row>
    <row r="14179" spans="2:18">
      <c r="B14179" s="28"/>
      <c r="C14179" s="28"/>
      <c r="D14179" s="28"/>
      <c r="E14179" s="28"/>
      <c r="F14179" s="28"/>
      <c r="G14179" s="28"/>
      <c r="H14179" s="28"/>
      <c r="I14179" s="28"/>
      <c r="J14179" s="28"/>
      <c r="K14179" s="28"/>
      <c r="L14179" s="28"/>
      <c r="M14179" s="28"/>
      <c r="N14179" s="28"/>
      <c r="O14179" s="28"/>
      <c r="P14179" s="28"/>
      <c r="Q14179" s="28"/>
      <c r="R14179" s="28"/>
    </row>
    <row r="14180" spans="2:18">
      <c r="B14180" s="28"/>
      <c r="C14180" s="28"/>
      <c r="D14180" s="28"/>
      <c r="E14180" s="28"/>
      <c r="F14180" s="28"/>
      <c r="G14180" s="28"/>
      <c r="H14180" s="28"/>
      <c r="I14180" s="28"/>
      <c r="J14180" s="28"/>
      <c r="K14180" s="28"/>
      <c r="L14180" s="28"/>
      <c r="M14180" s="28"/>
      <c r="N14180" s="28"/>
      <c r="O14180" s="28"/>
      <c r="P14180" s="28"/>
      <c r="Q14180" s="28"/>
      <c r="R14180" s="28"/>
    </row>
    <row r="14181" spans="2:18">
      <c r="B14181" s="28"/>
      <c r="C14181" s="28"/>
      <c r="D14181" s="28"/>
      <c r="E14181" s="28"/>
      <c r="F14181" s="28"/>
      <c r="G14181" s="28"/>
      <c r="H14181" s="28"/>
      <c r="I14181" s="28"/>
      <c r="J14181" s="28"/>
      <c r="K14181" s="28"/>
      <c r="L14181" s="28"/>
      <c r="M14181" s="28"/>
      <c r="N14181" s="28"/>
      <c r="O14181" s="28"/>
      <c r="P14181" s="28"/>
      <c r="Q14181" s="28"/>
      <c r="R14181" s="28"/>
    </row>
    <row r="14182" spans="2:18">
      <c r="B14182" s="28"/>
      <c r="C14182" s="28"/>
      <c r="D14182" s="28"/>
      <c r="E14182" s="28"/>
      <c r="F14182" s="28"/>
      <c r="G14182" s="28"/>
      <c r="H14182" s="28"/>
      <c r="I14182" s="28"/>
      <c r="J14182" s="28"/>
      <c r="K14182" s="28"/>
      <c r="L14182" s="28"/>
      <c r="M14182" s="28"/>
      <c r="N14182" s="28"/>
      <c r="O14182" s="28"/>
      <c r="P14182" s="28"/>
      <c r="Q14182" s="28"/>
      <c r="R14182" s="28"/>
    </row>
    <row r="14183" spans="2:18">
      <c r="B14183" s="28"/>
      <c r="C14183" s="28"/>
      <c r="D14183" s="28"/>
      <c r="E14183" s="28"/>
      <c r="F14183" s="28"/>
      <c r="G14183" s="28"/>
      <c r="H14183" s="28"/>
      <c r="I14183" s="28"/>
      <c r="J14183" s="28"/>
      <c r="K14183" s="28"/>
      <c r="L14183" s="28"/>
      <c r="M14183" s="28"/>
      <c r="N14183" s="28"/>
      <c r="O14183" s="28"/>
      <c r="P14183" s="28"/>
      <c r="Q14183" s="28"/>
      <c r="R14183" s="28"/>
    </row>
    <row r="14184" spans="2:18">
      <c r="B14184" s="28"/>
      <c r="C14184" s="28"/>
      <c r="D14184" s="28"/>
      <c r="E14184" s="28"/>
      <c r="F14184" s="28"/>
      <c r="G14184" s="28"/>
      <c r="H14184" s="28"/>
      <c r="I14184" s="28"/>
      <c r="J14184" s="28"/>
      <c r="K14184" s="28"/>
      <c r="L14184" s="28"/>
      <c r="M14184" s="28"/>
      <c r="N14184" s="28"/>
      <c r="O14184" s="28"/>
      <c r="P14184" s="28"/>
      <c r="Q14184" s="28"/>
      <c r="R14184" s="28"/>
    </row>
    <row r="14185" spans="2:18">
      <c r="B14185" s="28"/>
      <c r="C14185" s="28"/>
      <c r="D14185" s="28"/>
      <c r="E14185" s="28"/>
      <c r="F14185" s="28"/>
      <c r="G14185" s="28"/>
      <c r="H14185" s="28"/>
      <c r="I14185" s="28"/>
      <c r="J14185" s="28"/>
      <c r="K14185" s="28"/>
      <c r="L14185" s="28"/>
      <c r="M14185" s="28"/>
      <c r="N14185" s="28"/>
      <c r="O14185" s="28"/>
      <c r="P14185" s="28"/>
      <c r="Q14185" s="28"/>
      <c r="R14185" s="28"/>
    </row>
    <row r="14186" spans="2:18">
      <c r="B14186" s="28"/>
      <c r="C14186" s="28"/>
      <c r="D14186" s="28"/>
      <c r="E14186" s="28"/>
      <c r="F14186" s="28"/>
      <c r="G14186" s="28"/>
      <c r="H14186" s="28"/>
      <c r="I14186" s="28"/>
      <c r="J14186" s="28"/>
      <c r="K14186" s="28"/>
      <c r="L14186" s="28"/>
      <c r="M14186" s="28"/>
      <c r="N14186" s="28"/>
      <c r="O14186" s="28"/>
      <c r="P14186" s="28"/>
      <c r="Q14186" s="28"/>
      <c r="R14186" s="28"/>
    </row>
    <row r="14187" spans="2:18">
      <c r="B14187" s="28"/>
      <c r="C14187" s="28"/>
      <c r="D14187" s="28"/>
      <c r="E14187" s="28"/>
      <c r="F14187" s="28"/>
      <c r="G14187" s="28"/>
      <c r="H14187" s="28"/>
      <c r="I14187" s="28"/>
      <c r="J14187" s="28"/>
      <c r="K14187" s="28"/>
      <c r="L14187" s="28"/>
      <c r="M14187" s="28"/>
      <c r="N14187" s="28"/>
      <c r="O14187" s="28"/>
      <c r="P14187" s="28"/>
      <c r="Q14187" s="28"/>
      <c r="R14187" s="28"/>
    </row>
    <row r="14188" spans="2:18">
      <c r="B14188" s="28"/>
      <c r="C14188" s="28"/>
      <c r="D14188" s="28"/>
      <c r="E14188" s="28"/>
      <c r="F14188" s="28"/>
      <c r="G14188" s="28"/>
      <c r="H14188" s="28"/>
      <c r="I14188" s="28"/>
      <c r="J14188" s="28"/>
      <c r="K14188" s="28"/>
      <c r="L14188" s="28"/>
      <c r="M14188" s="28"/>
      <c r="N14188" s="28"/>
      <c r="O14188" s="28"/>
      <c r="P14188" s="28"/>
      <c r="Q14188" s="28"/>
      <c r="R14188" s="28"/>
    </row>
    <row r="14189" spans="2:18">
      <c r="B14189" s="28"/>
      <c r="C14189" s="28"/>
      <c r="D14189" s="28"/>
      <c r="E14189" s="28"/>
      <c r="F14189" s="28"/>
      <c r="G14189" s="28"/>
      <c r="H14189" s="28"/>
      <c r="I14189" s="28"/>
      <c r="J14189" s="28"/>
      <c r="K14189" s="28"/>
      <c r="L14189" s="28"/>
      <c r="M14189" s="28"/>
      <c r="N14189" s="28"/>
      <c r="O14189" s="28"/>
      <c r="P14189" s="28"/>
      <c r="Q14189" s="28"/>
      <c r="R14189" s="28"/>
    </row>
    <row r="14190" spans="2:18">
      <c r="B14190" s="28"/>
      <c r="C14190" s="28"/>
      <c r="D14190" s="28"/>
      <c r="E14190" s="28"/>
      <c r="F14190" s="28"/>
      <c r="G14190" s="28"/>
      <c r="H14190" s="28"/>
      <c r="I14190" s="28"/>
      <c r="J14190" s="28"/>
      <c r="K14190" s="28"/>
      <c r="L14190" s="28"/>
      <c r="M14190" s="28"/>
      <c r="N14190" s="28"/>
      <c r="O14190" s="28"/>
      <c r="P14190" s="28"/>
      <c r="Q14190" s="28"/>
      <c r="R14190" s="28"/>
    </row>
    <row r="14191" spans="2:18">
      <c r="B14191" s="28"/>
      <c r="C14191" s="28"/>
      <c r="D14191" s="28"/>
      <c r="E14191" s="28"/>
      <c r="F14191" s="28"/>
      <c r="G14191" s="28"/>
      <c r="H14191" s="28"/>
      <c r="I14191" s="28"/>
      <c r="J14191" s="28"/>
      <c r="K14191" s="28"/>
      <c r="L14191" s="28"/>
      <c r="M14191" s="28"/>
      <c r="N14191" s="28"/>
      <c r="O14191" s="28"/>
      <c r="P14191" s="28"/>
      <c r="Q14191" s="28"/>
      <c r="R14191" s="28"/>
    </row>
    <row r="14192" spans="2:18">
      <c r="B14192" s="28"/>
      <c r="C14192" s="28"/>
      <c r="D14192" s="28"/>
      <c r="E14192" s="28"/>
      <c r="F14192" s="28"/>
      <c r="G14192" s="28"/>
      <c r="H14192" s="28"/>
      <c r="I14192" s="28"/>
      <c r="J14192" s="28"/>
      <c r="K14192" s="28"/>
      <c r="L14192" s="28"/>
      <c r="M14192" s="28"/>
      <c r="N14192" s="28"/>
      <c r="O14192" s="28"/>
      <c r="P14192" s="28"/>
      <c r="Q14192" s="28"/>
      <c r="R14192" s="28"/>
    </row>
    <row r="14193" spans="2:18">
      <c r="B14193" s="28"/>
      <c r="C14193" s="28"/>
      <c r="D14193" s="28"/>
      <c r="E14193" s="28"/>
      <c r="F14193" s="28"/>
      <c r="G14193" s="28"/>
      <c r="H14193" s="28"/>
      <c r="I14193" s="28"/>
      <c r="J14193" s="28"/>
      <c r="K14193" s="28"/>
      <c r="L14193" s="28"/>
      <c r="M14193" s="28"/>
      <c r="N14193" s="28"/>
      <c r="O14193" s="28"/>
      <c r="P14193" s="28"/>
      <c r="Q14193" s="28"/>
      <c r="R14193" s="28"/>
    </row>
    <row r="14194" spans="2:18">
      <c r="B14194" s="28"/>
      <c r="C14194" s="28"/>
      <c r="D14194" s="28"/>
      <c r="E14194" s="28"/>
      <c r="F14194" s="28"/>
      <c r="G14194" s="28"/>
      <c r="H14194" s="28"/>
      <c r="I14194" s="28"/>
      <c r="J14194" s="28"/>
      <c r="K14194" s="28"/>
      <c r="L14194" s="28"/>
      <c r="M14194" s="28"/>
      <c r="N14194" s="28"/>
      <c r="O14194" s="28"/>
      <c r="P14194" s="28"/>
      <c r="Q14194" s="28"/>
      <c r="R14194" s="28"/>
    </row>
    <row r="14195" spans="2:18">
      <c r="B14195" s="28"/>
      <c r="C14195" s="28"/>
      <c r="D14195" s="28"/>
      <c r="E14195" s="28"/>
      <c r="F14195" s="28"/>
      <c r="G14195" s="28"/>
      <c r="H14195" s="28"/>
      <c r="I14195" s="28"/>
      <c r="J14195" s="28"/>
      <c r="K14195" s="28"/>
      <c r="L14195" s="28"/>
      <c r="M14195" s="28"/>
      <c r="N14195" s="28"/>
      <c r="O14195" s="28"/>
      <c r="P14195" s="28"/>
      <c r="Q14195" s="28"/>
      <c r="R14195" s="28"/>
    </row>
    <row r="14196" spans="2:18">
      <c r="B14196" s="28"/>
      <c r="C14196" s="28"/>
      <c r="D14196" s="28"/>
      <c r="E14196" s="28"/>
      <c r="F14196" s="28"/>
      <c r="G14196" s="28"/>
      <c r="H14196" s="28"/>
      <c r="I14196" s="28"/>
      <c r="J14196" s="28"/>
      <c r="K14196" s="28"/>
      <c r="L14196" s="28"/>
      <c r="M14196" s="28"/>
      <c r="N14196" s="28"/>
      <c r="O14196" s="28"/>
      <c r="P14196" s="28"/>
      <c r="Q14196" s="28"/>
      <c r="R14196" s="28"/>
    </row>
    <row r="14197" spans="2:18">
      <c r="B14197" s="28"/>
      <c r="C14197" s="28"/>
      <c r="D14197" s="28"/>
      <c r="E14197" s="28"/>
      <c r="F14197" s="28"/>
      <c r="G14197" s="28"/>
      <c r="H14197" s="28"/>
      <c r="I14197" s="28"/>
      <c r="J14197" s="28"/>
      <c r="K14197" s="28"/>
      <c r="L14197" s="28"/>
      <c r="M14197" s="28"/>
      <c r="N14197" s="28"/>
      <c r="O14197" s="28"/>
      <c r="P14197" s="28"/>
      <c r="Q14197" s="28"/>
      <c r="R14197" s="28"/>
    </row>
    <row r="14198" spans="2:18">
      <c r="B14198" s="28"/>
      <c r="C14198" s="28"/>
      <c r="D14198" s="28"/>
      <c r="E14198" s="28"/>
      <c r="F14198" s="28"/>
      <c r="G14198" s="28"/>
      <c r="H14198" s="28"/>
      <c r="I14198" s="28"/>
      <c r="J14198" s="28"/>
      <c r="K14198" s="28"/>
      <c r="L14198" s="28"/>
      <c r="M14198" s="28"/>
      <c r="N14198" s="28"/>
      <c r="O14198" s="28"/>
      <c r="P14198" s="28"/>
      <c r="Q14198" s="28"/>
      <c r="R14198" s="28"/>
    </row>
    <row r="14199" spans="2:18">
      <c r="B14199" s="28"/>
      <c r="C14199" s="28"/>
      <c r="D14199" s="28"/>
      <c r="E14199" s="28"/>
      <c r="F14199" s="28"/>
      <c r="G14199" s="28"/>
      <c r="H14199" s="28"/>
      <c r="I14199" s="28"/>
      <c r="J14199" s="28"/>
      <c r="K14199" s="28"/>
      <c r="L14199" s="28"/>
      <c r="M14199" s="28"/>
      <c r="N14199" s="28"/>
      <c r="O14199" s="28"/>
      <c r="P14199" s="28"/>
      <c r="Q14199" s="28"/>
      <c r="R14199" s="28"/>
    </row>
    <row r="14200" spans="2:18">
      <c r="B14200" s="28"/>
      <c r="C14200" s="28"/>
      <c r="D14200" s="28"/>
      <c r="E14200" s="28"/>
      <c r="F14200" s="28"/>
      <c r="G14200" s="28"/>
      <c r="H14200" s="28"/>
      <c r="I14200" s="28"/>
      <c r="J14200" s="28"/>
      <c r="K14200" s="28"/>
      <c r="L14200" s="28"/>
      <c r="M14200" s="28"/>
      <c r="N14200" s="28"/>
      <c r="O14200" s="28"/>
      <c r="P14200" s="28"/>
      <c r="Q14200" s="28"/>
      <c r="R14200" s="28"/>
    </row>
    <row r="14201" spans="2:18">
      <c r="B14201" s="28"/>
      <c r="C14201" s="28"/>
      <c r="D14201" s="28"/>
      <c r="E14201" s="28"/>
      <c r="F14201" s="28"/>
      <c r="G14201" s="28"/>
      <c r="H14201" s="28"/>
      <c r="I14201" s="28"/>
      <c r="J14201" s="28"/>
      <c r="K14201" s="28"/>
      <c r="L14201" s="28"/>
      <c r="M14201" s="28"/>
      <c r="N14201" s="28"/>
      <c r="O14201" s="28"/>
      <c r="P14201" s="28"/>
      <c r="Q14201" s="28"/>
      <c r="R14201" s="28"/>
    </row>
    <row r="14202" spans="2:18">
      <c r="B14202" s="28"/>
      <c r="C14202" s="28"/>
      <c r="D14202" s="28"/>
      <c r="E14202" s="28"/>
      <c r="F14202" s="28"/>
      <c r="G14202" s="28"/>
      <c r="H14202" s="28"/>
      <c r="I14202" s="28"/>
      <c r="J14202" s="28"/>
      <c r="K14202" s="28"/>
      <c r="L14202" s="28"/>
      <c r="M14202" s="28"/>
      <c r="N14202" s="28"/>
      <c r="O14202" s="28"/>
      <c r="P14202" s="28"/>
      <c r="Q14202" s="28"/>
      <c r="R14202" s="28"/>
    </row>
    <row r="14203" spans="2:18">
      <c r="B14203" s="28"/>
      <c r="C14203" s="28"/>
      <c r="D14203" s="28"/>
      <c r="E14203" s="28"/>
      <c r="F14203" s="28"/>
      <c r="G14203" s="28"/>
      <c r="H14203" s="28"/>
      <c r="I14203" s="28"/>
      <c r="J14203" s="28"/>
      <c r="K14203" s="28"/>
      <c r="L14203" s="28"/>
      <c r="M14203" s="28"/>
      <c r="N14203" s="28"/>
      <c r="O14203" s="28"/>
      <c r="P14203" s="28"/>
      <c r="Q14203" s="28"/>
      <c r="R14203" s="28"/>
    </row>
    <row r="14204" spans="2:18">
      <c r="B14204" s="28"/>
      <c r="C14204" s="28"/>
      <c r="D14204" s="28"/>
      <c r="E14204" s="28"/>
      <c r="F14204" s="28"/>
      <c r="G14204" s="28"/>
      <c r="H14204" s="28"/>
      <c r="I14204" s="28"/>
      <c r="J14204" s="28"/>
      <c r="K14204" s="28"/>
      <c r="L14204" s="28"/>
      <c r="M14204" s="28"/>
      <c r="N14204" s="28"/>
      <c r="O14204" s="28"/>
      <c r="P14204" s="28"/>
      <c r="Q14204" s="28"/>
      <c r="R14204" s="28"/>
    </row>
    <row r="14205" spans="2:18">
      <c r="B14205" s="28"/>
      <c r="C14205" s="28"/>
      <c r="D14205" s="28"/>
      <c r="E14205" s="28"/>
      <c r="F14205" s="28"/>
      <c r="G14205" s="28"/>
      <c r="H14205" s="28"/>
      <c r="I14205" s="28"/>
      <c r="J14205" s="28"/>
      <c r="K14205" s="28"/>
      <c r="L14205" s="28"/>
      <c r="M14205" s="28"/>
      <c r="N14205" s="28"/>
      <c r="O14205" s="28"/>
      <c r="P14205" s="28"/>
      <c r="Q14205" s="28"/>
      <c r="R14205" s="28"/>
    </row>
    <row r="14206" spans="2:18">
      <c r="B14206" s="28"/>
      <c r="C14206" s="28"/>
      <c r="D14206" s="28"/>
      <c r="E14206" s="28"/>
      <c r="F14206" s="28"/>
      <c r="G14206" s="28"/>
      <c r="H14206" s="28"/>
      <c r="I14206" s="28"/>
      <c r="J14206" s="28"/>
      <c r="K14206" s="28"/>
      <c r="L14206" s="28"/>
      <c r="M14206" s="28"/>
      <c r="N14206" s="28"/>
      <c r="O14206" s="28"/>
      <c r="P14206" s="28"/>
      <c r="Q14206" s="28"/>
      <c r="R14206" s="28"/>
    </row>
    <row r="14207" spans="2:18">
      <c r="B14207" s="28"/>
      <c r="C14207" s="28"/>
      <c r="D14207" s="28"/>
      <c r="E14207" s="28"/>
      <c r="F14207" s="28"/>
      <c r="G14207" s="28"/>
      <c r="H14207" s="28"/>
      <c r="I14207" s="28"/>
      <c r="J14207" s="28"/>
      <c r="K14207" s="28"/>
      <c r="L14207" s="28"/>
      <c r="M14207" s="28"/>
      <c r="N14207" s="28"/>
      <c r="O14207" s="28"/>
      <c r="P14207" s="28"/>
      <c r="Q14207" s="28"/>
      <c r="R14207" s="28"/>
    </row>
    <row r="14208" spans="2:18">
      <c r="B14208" s="28"/>
      <c r="C14208" s="28"/>
      <c r="D14208" s="28"/>
      <c r="E14208" s="28"/>
      <c r="F14208" s="28"/>
      <c r="G14208" s="28"/>
      <c r="H14208" s="28"/>
      <c r="I14208" s="28"/>
      <c r="J14208" s="28"/>
      <c r="K14208" s="28"/>
      <c r="L14208" s="28"/>
      <c r="M14208" s="28"/>
      <c r="N14208" s="28"/>
      <c r="O14208" s="28"/>
      <c r="P14208" s="28"/>
      <c r="Q14208" s="28"/>
      <c r="R14208" s="28"/>
    </row>
    <row r="14209" spans="2:18">
      <c r="B14209" s="28"/>
      <c r="C14209" s="28"/>
      <c r="D14209" s="28"/>
      <c r="E14209" s="28"/>
      <c r="F14209" s="28"/>
      <c r="G14209" s="28"/>
      <c r="H14209" s="28"/>
      <c r="I14209" s="28"/>
      <c r="J14209" s="28"/>
      <c r="K14209" s="28"/>
      <c r="L14209" s="28"/>
      <c r="M14209" s="28"/>
      <c r="N14209" s="28"/>
      <c r="O14209" s="28"/>
      <c r="P14209" s="28"/>
      <c r="Q14209" s="28"/>
      <c r="R14209" s="28"/>
    </row>
    <row r="14210" spans="2:18">
      <c r="B14210" s="28"/>
      <c r="C14210" s="28"/>
      <c r="D14210" s="28"/>
      <c r="E14210" s="28"/>
      <c r="F14210" s="28"/>
      <c r="G14210" s="28"/>
      <c r="H14210" s="28"/>
      <c r="I14210" s="28"/>
      <c r="J14210" s="28"/>
      <c r="K14210" s="28"/>
      <c r="L14210" s="28"/>
      <c r="M14210" s="28"/>
      <c r="N14210" s="28"/>
      <c r="O14210" s="28"/>
      <c r="P14210" s="28"/>
      <c r="Q14210" s="28"/>
      <c r="R14210" s="28"/>
    </row>
    <row r="14211" spans="2:18">
      <c r="B14211" s="28"/>
      <c r="C14211" s="28"/>
      <c r="D14211" s="28"/>
      <c r="E14211" s="28"/>
      <c r="F14211" s="28"/>
      <c r="G14211" s="28"/>
      <c r="H14211" s="28"/>
      <c r="I14211" s="28"/>
      <c r="J14211" s="28"/>
      <c r="K14211" s="28"/>
      <c r="L14211" s="28"/>
      <c r="M14211" s="28"/>
      <c r="N14211" s="28"/>
      <c r="O14211" s="28"/>
      <c r="P14211" s="28"/>
      <c r="Q14211" s="28"/>
      <c r="R14211" s="28"/>
    </row>
    <row r="14212" spans="2:18">
      <c r="B14212" s="28"/>
      <c r="C14212" s="28"/>
      <c r="D14212" s="28"/>
      <c r="E14212" s="28"/>
      <c r="F14212" s="28"/>
      <c r="G14212" s="28"/>
      <c r="H14212" s="28"/>
      <c r="I14212" s="28"/>
      <c r="J14212" s="28"/>
      <c r="K14212" s="28"/>
      <c r="L14212" s="28"/>
      <c r="M14212" s="28"/>
      <c r="N14212" s="28"/>
      <c r="O14212" s="28"/>
      <c r="P14212" s="28"/>
      <c r="Q14212" s="28"/>
      <c r="R14212" s="28"/>
    </row>
    <row r="14213" spans="2:18">
      <c r="B14213" s="28"/>
      <c r="C14213" s="28"/>
      <c r="D14213" s="28"/>
      <c r="E14213" s="28"/>
      <c r="F14213" s="28"/>
      <c r="G14213" s="28"/>
      <c r="H14213" s="28"/>
      <c r="I14213" s="28"/>
      <c r="J14213" s="28"/>
      <c r="K14213" s="28"/>
      <c r="L14213" s="28"/>
      <c r="M14213" s="28"/>
      <c r="N14213" s="28"/>
      <c r="O14213" s="28"/>
      <c r="P14213" s="28"/>
      <c r="Q14213" s="28"/>
      <c r="R14213" s="28"/>
    </row>
    <row r="14214" spans="2:18">
      <c r="B14214" s="28"/>
      <c r="C14214" s="28"/>
      <c r="D14214" s="28"/>
      <c r="E14214" s="28"/>
      <c r="F14214" s="28"/>
      <c r="G14214" s="28"/>
      <c r="H14214" s="28"/>
      <c r="I14214" s="28"/>
      <c r="J14214" s="28"/>
      <c r="K14214" s="28"/>
      <c r="L14214" s="28"/>
      <c r="M14214" s="28"/>
      <c r="N14214" s="28"/>
      <c r="O14214" s="28"/>
      <c r="P14214" s="28"/>
      <c r="Q14214" s="28"/>
      <c r="R14214" s="28"/>
    </row>
    <row r="14215" spans="2:18">
      <c r="B14215" s="28"/>
      <c r="C14215" s="28"/>
      <c r="D14215" s="28"/>
      <c r="E14215" s="28"/>
      <c r="F14215" s="28"/>
      <c r="G14215" s="28"/>
      <c r="H14215" s="28"/>
      <c r="I14215" s="28"/>
      <c r="J14215" s="28"/>
      <c r="K14215" s="28"/>
      <c r="L14215" s="28"/>
      <c r="M14215" s="28"/>
      <c r="N14215" s="28"/>
      <c r="O14215" s="28"/>
      <c r="P14215" s="28"/>
      <c r="Q14215" s="28"/>
      <c r="R14215" s="28"/>
    </row>
    <row r="14216" spans="2:18">
      <c r="B14216" s="28"/>
      <c r="C14216" s="28"/>
      <c r="D14216" s="28"/>
      <c r="E14216" s="28"/>
      <c r="F14216" s="28"/>
      <c r="G14216" s="28"/>
      <c r="H14216" s="28"/>
      <c r="I14216" s="28"/>
      <c r="J14216" s="28"/>
      <c r="K14216" s="28"/>
      <c r="L14216" s="28"/>
      <c r="M14216" s="28"/>
      <c r="N14216" s="28"/>
      <c r="O14216" s="28"/>
      <c r="P14216" s="28"/>
      <c r="Q14216" s="28"/>
      <c r="R14216" s="28"/>
    </row>
    <row r="14217" spans="2:18">
      <c r="B14217" s="28"/>
      <c r="C14217" s="28"/>
      <c r="D14217" s="28"/>
      <c r="E14217" s="28"/>
      <c r="F14217" s="28"/>
      <c r="G14217" s="28"/>
      <c r="H14217" s="28"/>
      <c r="I14217" s="28"/>
      <c r="J14217" s="28"/>
      <c r="K14217" s="28"/>
      <c r="L14217" s="28"/>
      <c r="M14217" s="28"/>
      <c r="N14217" s="28"/>
      <c r="O14217" s="28"/>
      <c r="P14217" s="28"/>
      <c r="Q14217" s="28"/>
      <c r="R14217" s="28"/>
    </row>
    <row r="14218" spans="2:18">
      <c r="B14218" s="28"/>
      <c r="C14218" s="28"/>
      <c r="D14218" s="28"/>
      <c r="E14218" s="28"/>
      <c r="F14218" s="28"/>
      <c r="G14218" s="28"/>
      <c r="H14218" s="28"/>
      <c r="I14218" s="28"/>
      <c r="J14218" s="28"/>
      <c r="K14218" s="28"/>
      <c r="L14218" s="28"/>
      <c r="M14218" s="28"/>
      <c r="N14218" s="28"/>
      <c r="O14218" s="28"/>
      <c r="P14218" s="28"/>
      <c r="Q14218" s="28"/>
      <c r="R14218" s="28"/>
    </row>
    <row r="14219" spans="2:18">
      <c r="B14219" s="28"/>
      <c r="C14219" s="28"/>
      <c r="D14219" s="28"/>
      <c r="E14219" s="28"/>
      <c r="F14219" s="28"/>
      <c r="G14219" s="28"/>
      <c r="H14219" s="28"/>
      <c r="I14219" s="28"/>
      <c r="J14219" s="28"/>
      <c r="K14219" s="28"/>
      <c r="L14219" s="28"/>
      <c r="M14219" s="28"/>
      <c r="N14219" s="28"/>
      <c r="O14219" s="28"/>
      <c r="P14219" s="28"/>
      <c r="Q14219" s="28"/>
      <c r="R14219" s="28"/>
    </row>
    <row r="14220" spans="2:18">
      <c r="B14220" s="28"/>
      <c r="C14220" s="28"/>
      <c r="D14220" s="28"/>
      <c r="E14220" s="28"/>
      <c r="F14220" s="28"/>
      <c r="G14220" s="28"/>
      <c r="H14220" s="28"/>
      <c r="I14220" s="28"/>
      <c r="J14220" s="28"/>
      <c r="K14220" s="28"/>
      <c r="L14220" s="28"/>
      <c r="M14220" s="28"/>
      <c r="N14220" s="28"/>
      <c r="O14220" s="28"/>
      <c r="P14220" s="28"/>
      <c r="Q14220" s="28"/>
      <c r="R14220" s="28"/>
    </row>
    <row r="14221" spans="2:18">
      <c r="B14221" s="28"/>
      <c r="C14221" s="28"/>
      <c r="D14221" s="28"/>
      <c r="E14221" s="28"/>
      <c r="F14221" s="28"/>
      <c r="G14221" s="28"/>
      <c r="H14221" s="28"/>
      <c r="I14221" s="28"/>
      <c r="J14221" s="28"/>
      <c r="K14221" s="28"/>
      <c r="L14221" s="28"/>
      <c r="M14221" s="28"/>
      <c r="N14221" s="28"/>
      <c r="O14221" s="28"/>
      <c r="P14221" s="28"/>
      <c r="Q14221" s="28"/>
      <c r="R14221" s="28"/>
    </row>
    <row r="14222" spans="2:18">
      <c r="B14222" s="28"/>
      <c r="C14222" s="28"/>
      <c r="D14222" s="28"/>
      <c r="E14222" s="28"/>
      <c r="F14222" s="28"/>
      <c r="G14222" s="28"/>
      <c r="H14222" s="28"/>
      <c r="I14222" s="28"/>
      <c r="J14222" s="28"/>
      <c r="K14222" s="28"/>
      <c r="L14222" s="28"/>
      <c r="M14222" s="28"/>
      <c r="N14222" s="28"/>
      <c r="O14222" s="28"/>
      <c r="P14222" s="28"/>
      <c r="Q14222" s="28"/>
      <c r="R14222" s="28"/>
    </row>
    <row r="14223" spans="2:18">
      <c r="B14223" s="28"/>
      <c r="C14223" s="28"/>
      <c r="D14223" s="28"/>
      <c r="E14223" s="28"/>
      <c r="F14223" s="28"/>
      <c r="G14223" s="28"/>
      <c r="H14223" s="28"/>
      <c r="I14223" s="28"/>
      <c r="J14223" s="28"/>
      <c r="K14223" s="28"/>
      <c r="L14223" s="28"/>
      <c r="M14223" s="28"/>
      <c r="N14223" s="28"/>
      <c r="O14223" s="28"/>
      <c r="P14223" s="28"/>
      <c r="Q14223" s="28"/>
      <c r="R14223" s="28"/>
    </row>
    <row r="14224" spans="2:18">
      <c r="B14224" s="28"/>
      <c r="C14224" s="28"/>
      <c r="D14224" s="28"/>
      <c r="E14224" s="28"/>
      <c r="F14224" s="28"/>
      <c r="G14224" s="28"/>
      <c r="H14224" s="28"/>
      <c r="I14224" s="28"/>
      <c r="J14224" s="28"/>
      <c r="K14224" s="28"/>
      <c r="L14224" s="28"/>
      <c r="M14224" s="28"/>
      <c r="N14224" s="28"/>
      <c r="O14224" s="28"/>
      <c r="P14224" s="28"/>
      <c r="Q14224" s="28"/>
      <c r="R14224" s="28"/>
    </row>
    <row r="14225" spans="2:18">
      <c r="B14225" s="28"/>
      <c r="C14225" s="28"/>
      <c r="D14225" s="28"/>
      <c r="E14225" s="28"/>
      <c r="F14225" s="28"/>
      <c r="G14225" s="28"/>
      <c r="H14225" s="28"/>
      <c r="I14225" s="28"/>
      <c r="J14225" s="28"/>
      <c r="K14225" s="28"/>
      <c r="L14225" s="28"/>
      <c r="M14225" s="28"/>
      <c r="N14225" s="28"/>
      <c r="O14225" s="28"/>
      <c r="P14225" s="28"/>
      <c r="Q14225" s="28"/>
      <c r="R14225" s="28"/>
    </row>
    <row r="14226" spans="2:18">
      <c r="B14226" s="28"/>
      <c r="C14226" s="28"/>
      <c r="D14226" s="28"/>
      <c r="E14226" s="28"/>
      <c r="F14226" s="28"/>
      <c r="G14226" s="28"/>
      <c r="H14226" s="28"/>
      <c r="I14226" s="28"/>
      <c r="J14226" s="28"/>
      <c r="K14226" s="28"/>
      <c r="L14226" s="28"/>
      <c r="M14226" s="28"/>
      <c r="N14226" s="28"/>
      <c r="O14226" s="28"/>
      <c r="P14226" s="28"/>
      <c r="Q14226" s="28"/>
      <c r="R14226" s="28"/>
    </row>
    <row r="14227" spans="2:18">
      <c r="B14227" s="28"/>
      <c r="C14227" s="28"/>
      <c r="D14227" s="28"/>
      <c r="E14227" s="28"/>
      <c r="F14227" s="28"/>
      <c r="G14227" s="28"/>
      <c r="H14227" s="28"/>
      <c r="I14227" s="28"/>
      <c r="J14227" s="28"/>
      <c r="K14227" s="28"/>
      <c r="L14227" s="28"/>
      <c r="M14227" s="28"/>
      <c r="N14227" s="28"/>
      <c r="O14227" s="28"/>
      <c r="P14227" s="28"/>
      <c r="Q14227" s="28"/>
      <c r="R14227" s="28"/>
    </row>
    <row r="14228" spans="2:18">
      <c r="B14228" s="28"/>
      <c r="C14228" s="28"/>
      <c r="D14228" s="28"/>
      <c r="E14228" s="28"/>
      <c r="F14228" s="28"/>
      <c r="G14228" s="28"/>
      <c r="H14228" s="28"/>
      <c r="I14228" s="28"/>
      <c r="J14228" s="28"/>
      <c r="K14228" s="28"/>
      <c r="L14228" s="28"/>
      <c r="M14228" s="28"/>
      <c r="N14228" s="28"/>
      <c r="O14228" s="28"/>
      <c r="P14228" s="28"/>
      <c r="Q14228" s="28"/>
      <c r="R14228" s="28"/>
    </row>
    <row r="14229" spans="2:18">
      <c r="B14229" s="28"/>
      <c r="C14229" s="28"/>
      <c r="D14229" s="28"/>
      <c r="E14229" s="28"/>
      <c r="F14229" s="28"/>
      <c r="G14229" s="28"/>
      <c r="H14229" s="28"/>
      <c r="I14229" s="28"/>
      <c r="J14229" s="28"/>
      <c r="K14229" s="28"/>
      <c r="L14229" s="28"/>
      <c r="M14229" s="28"/>
      <c r="N14229" s="28"/>
      <c r="O14229" s="28"/>
      <c r="P14229" s="28"/>
      <c r="Q14229" s="28"/>
      <c r="R14229" s="28"/>
    </row>
    <row r="14230" spans="2:18">
      <c r="B14230" s="28"/>
      <c r="C14230" s="28"/>
      <c r="D14230" s="28"/>
      <c r="E14230" s="28"/>
      <c r="F14230" s="28"/>
      <c r="G14230" s="28"/>
      <c r="H14230" s="28"/>
      <c r="I14230" s="28"/>
      <c r="J14230" s="28"/>
      <c r="K14230" s="28"/>
      <c r="L14230" s="28"/>
      <c r="M14230" s="28"/>
      <c r="N14230" s="28"/>
      <c r="O14230" s="28"/>
      <c r="P14230" s="28"/>
      <c r="Q14230" s="28"/>
      <c r="R14230" s="28"/>
    </row>
    <row r="14231" spans="2:18">
      <c r="B14231" s="28"/>
      <c r="C14231" s="28"/>
      <c r="D14231" s="28"/>
      <c r="E14231" s="28"/>
      <c r="F14231" s="28"/>
      <c r="G14231" s="28"/>
      <c r="H14231" s="28"/>
      <c r="I14231" s="28"/>
      <c r="J14231" s="28"/>
      <c r="K14231" s="28"/>
      <c r="L14231" s="28"/>
      <c r="M14231" s="28"/>
      <c r="N14231" s="28"/>
      <c r="O14231" s="28"/>
      <c r="P14231" s="28"/>
      <c r="Q14231" s="28"/>
      <c r="R14231" s="28"/>
    </row>
    <row r="14232" spans="2:18">
      <c r="B14232" s="28"/>
      <c r="C14232" s="28"/>
      <c r="D14232" s="28"/>
      <c r="E14232" s="28"/>
      <c r="F14232" s="28"/>
      <c r="G14232" s="28"/>
      <c r="H14232" s="28"/>
      <c r="I14232" s="28"/>
      <c r="J14232" s="28"/>
      <c r="K14232" s="28"/>
      <c r="L14232" s="28"/>
      <c r="M14232" s="28"/>
      <c r="N14232" s="28"/>
      <c r="O14232" s="28"/>
      <c r="P14232" s="28"/>
      <c r="Q14232" s="28"/>
      <c r="R14232" s="28"/>
    </row>
    <row r="14233" spans="2:18">
      <c r="B14233" s="28"/>
      <c r="C14233" s="28"/>
      <c r="D14233" s="28"/>
      <c r="E14233" s="28"/>
      <c r="F14233" s="28"/>
      <c r="G14233" s="28"/>
      <c r="H14233" s="28"/>
      <c r="I14233" s="28"/>
      <c r="J14233" s="28"/>
      <c r="K14233" s="28"/>
      <c r="L14233" s="28"/>
      <c r="M14233" s="28"/>
      <c r="N14233" s="28"/>
      <c r="O14233" s="28"/>
      <c r="P14233" s="28"/>
      <c r="Q14233" s="28"/>
      <c r="R14233" s="28"/>
    </row>
    <row r="14234" spans="2:18">
      <c r="B14234" s="28"/>
      <c r="C14234" s="28"/>
      <c r="D14234" s="28"/>
      <c r="E14234" s="28"/>
      <c r="F14234" s="28"/>
      <c r="G14234" s="28"/>
      <c r="H14234" s="28"/>
      <c r="I14234" s="28"/>
      <c r="J14234" s="28"/>
      <c r="K14234" s="28"/>
      <c r="L14234" s="28"/>
      <c r="M14234" s="28"/>
      <c r="N14234" s="28"/>
      <c r="O14234" s="28"/>
      <c r="P14234" s="28"/>
      <c r="Q14234" s="28"/>
      <c r="R14234" s="28"/>
    </row>
    <row r="14235" spans="2:18">
      <c r="B14235" s="28"/>
      <c r="C14235" s="28"/>
      <c r="D14235" s="28"/>
      <c r="E14235" s="28"/>
      <c r="F14235" s="28"/>
      <c r="G14235" s="28"/>
      <c r="H14235" s="28"/>
      <c r="I14235" s="28"/>
      <c r="J14235" s="28"/>
      <c r="K14235" s="28"/>
      <c r="L14235" s="28"/>
      <c r="M14235" s="28"/>
      <c r="N14235" s="28"/>
      <c r="O14235" s="28"/>
      <c r="P14235" s="28"/>
      <c r="Q14235" s="28"/>
      <c r="R14235" s="28"/>
    </row>
    <row r="14236" spans="2:18">
      <c r="B14236" s="28"/>
      <c r="C14236" s="28"/>
      <c r="D14236" s="28"/>
      <c r="E14236" s="28"/>
      <c r="F14236" s="28"/>
      <c r="G14236" s="28"/>
      <c r="H14236" s="28"/>
      <c r="I14236" s="28"/>
      <c r="J14236" s="28"/>
      <c r="K14236" s="28"/>
      <c r="L14236" s="28"/>
      <c r="M14236" s="28"/>
      <c r="N14236" s="28"/>
      <c r="O14236" s="28"/>
      <c r="P14236" s="28"/>
      <c r="Q14236" s="28"/>
      <c r="R14236" s="28"/>
    </row>
    <row r="14237" spans="2:18">
      <c r="B14237" s="28"/>
      <c r="C14237" s="28"/>
      <c r="D14237" s="28"/>
      <c r="E14237" s="28"/>
      <c r="F14237" s="28"/>
      <c r="G14237" s="28"/>
      <c r="H14237" s="28"/>
      <c r="I14237" s="28"/>
      <c r="J14237" s="28"/>
      <c r="K14237" s="28"/>
      <c r="L14237" s="28"/>
      <c r="M14237" s="28"/>
      <c r="N14237" s="28"/>
      <c r="O14237" s="28"/>
      <c r="P14237" s="28"/>
      <c r="Q14237" s="28"/>
      <c r="R14237" s="28"/>
    </row>
    <row r="14238" spans="2:18">
      <c r="B14238" s="28"/>
      <c r="C14238" s="28"/>
      <c r="D14238" s="28"/>
      <c r="E14238" s="28"/>
      <c r="F14238" s="28"/>
      <c r="G14238" s="28"/>
      <c r="H14238" s="28"/>
      <c r="I14238" s="28"/>
      <c r="J14238" s="28"/>
      <c r="K14238" s="28"/>
      <c r="L14238" s="28"/>
      <c r="M14238" s="28"/>
      <c r="N14238" s="28"/>
      <c r="O14238" s="28"/>
      <c r="P14238" s="28"/>
      <c r="Q14238" s="28"/>
      <c r="R14238" s="28"/>
    </row>
    <row r="14239" spans="2:18">
      <c r="B14239" s="28"/>
      <c r="C14239" s="28"/>
      <c r="D14239" s="28"/>
      <c r="E14239" s="28"/>
      <c r="F14239" s="28"/>
      <c r="G14239" s="28"/>
      <c r="H14239" s="28"/>
      <c r="I14239" s="28"/>
      <c r="J14239" s="28"/>
      <c r="K14239" s="28"/>
      <c r="L14239" s="28"/>
      <c r="M14239" s="28"/>
      <c r="N14239" s="28"/>
      <c r="O14239" s="28"/>
      <c r="P14239" s="28"/>
      <c r="Q14239" s="28"/>
      <c r="R14239" s="28"/>
    </row>
    <row r="14240" spans="2:18">
      <c r="B14240" s="28"/>
      <c r="C14240" s="28"/>
      <c r="D14240" s="28"/>
      <c r="E14240" s="28"/>
      <c r="F14240" s="28"/>
      <c r="G14240" s="28"/>
      <c r="H14240" s="28"/>
      <c r="I14240" s="28"/>
      <c r="J14240" s="28"/>
      <c r="K14240" s="28"/>
      <c r="L14240" s="28"/>
      <c r="M14240" s="28"/>
      <c r="N14240" s="28"/>
      <c r="O14240" s="28"/>
      <c r="P14240" s="28"/>
      <c r="Q14240" s="28"/>
      <c r="R14240" s="28"/>
    </row>
    <row r="14241" spans="2:18">
      <c r="B14241" s="28"/>
      <c r="C14241" s="28"/>
      <c r="D14241" s="28"/>
      <c r="E14241" s="28"/>
      <c r="F14241" s="28"/>
      <c r="G14241" s="28"/>
      <c r="H14241" s="28"/>
      <c r="I14241" s="28"/>
      <c r="J14241" s="28"/>
      <c r="K14241" s="28"/>
      <c r="L14241" s="28"/>
      <c r="M14241" s="28"/>
      <c r="N14241" s="28"/>
      <c r="O14241" s="28"/>
      <c r="P14241" s="28"/>
      <c r="Q14241" s="28"/>
      <c r="R14241" s="28"/>
    </row>
    <row r="14242" spans="2:18">
      <c r="B14242" s="28"/>
      <c r="C14242" s="28"/>
      <c r="D14242" s="28"/>
      <c r="E14242" s="28"/>
      <c r="F14242" s="28"/>
      <c r="G14242" s="28"/>
      <c r="H14242" s="28"/>
      <c r="I14242" s="28"/>
      <c r="J14242" s="28"/>
      <c r="K14242" s="28"/>
      <c r="L14242" s="28"/>
      <c r="M14242" s="28"/>
      <c r="N14242" s="28"/>
      <c r="O14242" s="28"/>
      <c r="P14242" s="28"/>
      <c r="Q14242" s="28"/>
      <c r="R14242" s="28"/>
    </row>
    <row r="14243" spans="2:18">
      <c r="B14243" s="28"/>
      <c r="C14243" s="28"/>
      <c r="D14243" s="28"/>
      <c r="E14243" s="28"/>
      <c r="F14243" s="28"/>
      <c r="G14243" s="28"/>
      <c r="H14243" s="28"/>
      <c r="I14243" s="28"/>
      <c r="J14243" s="28"/>
      <c r="K14243" s="28"/>
      <c r="L14243" s="28"/>
      <c r="M14243" s="28"/>
      <c r="N14243" s="28"/>
      <c r="O14243" s="28"/>
      <c r="P14243" s="28"/>
      <c r="Q14243" s="28"/>
      <c r="R14243" s="28"/>
    </row>
    <row r="14244" spans="2:18">
      <c r="B14244" s="28"/>
      <c r="C14244" s="28"/>
      <c r="D14244" s="28"/>
      <c r="E14244" s="28"/>
      <c r="F14244" s="28"/>
      <c r="G14244" s="28"/>
      <c r="H14244" s="28"/>
      <c r="I14244" s="28"/>
      <c r="J14244" s="28"/>
      <c r="K14244" s="28"/>
      <c r="L14244" s="28"/>
      <c r="M14244" s="28"/>
      <c r="N14244" s="28"/>
      <c r="O14244" s="28"/>
      <c r="P14244" s="28"/>
      <c r="Q14244" s="28"/>
      <c r="R14244" s="28"/>
    </row>
    <row r="14245" spans="2:18">
      <c r="B14245" s="28"/>
      <c r="C14245" s="28"/>
      <c r="D14245" s="28"/>
      <c r="E14245" s="28"/>
      <c r="F14245" s="28"/>
      <c r="G14245" s="28"/>
      <c r="H14245" s="28"/>
      <c r="I14245" s="28"/>
      <c r="J14245" s="28"/>
      <c r="K14245" s="28"/>
      <c r="L14245" s="28"/>
      <c r="M14245" s="28"/>
      <c r="N14245" s="28"/>
      <c r="O14245" s="28"/>
      <c r="P14245" s="28"/>
      <c r="Q14245" s="28"/>
      <c r="R14245" s="28"/>
    </row>
    <row r="14246" spans="2:18">
      <c r="B14246" s="28"/>
      <c r="C14246" s="28"/>
      <c r="D14246" s="28"/>
      <c r="E14246" s="28"/>
      <c r="F14246" s="28"/>
      <c r="G14246" s="28"/>
      <c r="H14246" s="28"/>
      <c r="I14246" s="28"/>
      <c r="J14246" s="28"/>
      <c r="K14246" s="28"/>
      <c r="L14246" s="28"/>
      <c r="M14246" s="28"/>
      <c r="N14246" s="28"/>
      <c r="O14246" s="28"/>
      <c r="P14246" s="28"/>
      <c r="Q14246" s="28"/>
      <c r="R14246" s="28"/>
    </row>
    <row r="14247" spans="2:18">
      <c r="B14247" s="28"/>
      <c r="C14247" s="28"/>
      <c r="D14247" s="28"/>
      <c r="E14247" s="28"/>
      <c r="F14247" s="28"/>
      <c r="G14247" s="28"/>
      <c r="H14247" s="28"/>
      <c r="I14247" s="28"/>
      <c r="J14247" s="28"/>
      <c r="K14247" s="28"/>
      <c r="L14247" s="28"/>
      <c r="M14247" s="28"/>
      <c r="N14247" s="28"/>
      <c r="O14247" s="28"/>
      <c r="P14247" s="28"/>
      <c r="Q14247" s="28"/>
      <c r="R14247" s="28"/>
    </row>
    <row r="14248" spans="2:18">
      <c r="B14248" s="28"/>
      <c r="C14248" s="28"/>
      <c r="D14248" s="28"/>
      <c r="E14248" s="28"/>
      <c r="F14248" s="28"/>
      <c r="G14248" s="28"/>
      <c r="H14248" s="28"/>
      <c r="I14248" s="28"/>
      <c r="J14248" s="28"/>
      <c r="K14248" s="28"/>
      <c r="L14248" s="28"/>
      <c r="M14248" s="28"/>
      <c r="N14248" s="28"/>
      <c r="O14248" s="28"/>
      <c r="P14248" s="28"/>
      <c r="Q14248" s="28"/>
      <c r="R14248" s="28"/>
    </row>
    <row r="14249" spans="2:18">
      <c r="B14249" s="28"/>
      <c r="C14249" s="28"/>
      <c r="D14249" s="28"/>
      <c r="E14249" s="28"/>
      <c r="F14249" s="28"/>
      <c r="G14249" s="28"/>
      <c r="H14249" s="28"/>
      <c r="I14249" s="28"/>
      <c r="J14249" s="28"/>
      <c r="K14249" s="28"/>
      <c r="L14249" s="28"/>
      <c r="M14249" s="28"/>
      <c r="N14249" s="28"/>
      <c r="O14249" s="28"/>
      <c r="P14249" s="28"/>
      <c r="Q14249" s="28"/>
      <c r="R14249" s="28"/>
    </row>
    <row r="14250" spans="2:18">
      <c r="B14250" s="28"/>
      <c r="C14250" s="28"/>
      <c r="D14250" s="28"/>
      <c r="E14250" s="28"/>
      <c r="F14250" s="28"/>
      <c r="G14250" s="28"/>
      <c r="H14250" s="28"/>
      <c r="I14250" s="28"/>
      <c r="J14250" s="28"/>
      <c r="K14250" s="28"/>
      <c r="L14250" s="28"/>
      <c r="M14250" s="28"/>
      <c r="N14250" s="28"/>
      <c r="O14250" s="28"/>
      <c r="P14250" s="28"/>
      <c r="Q14250" s="28"/>
      <c r="R14250" s="28"/>
    </row>
    <row r="14251" spans="2:18">
      <c r="B14251" s="28"/>
      <c r="C14251" s="28"/>
      <c r="D14251" s="28"/>
      <c r="E14251" s="28"/>
      <c r="F14251" s="28"/>
      <c r="G14251" s="28"/>
      <c r="H14251" s="28"/>
      <c r="I14251" s="28"/>
      <c r="J14251" s="28"/>
      <c r="K14251" s="28"/>
      <c r="L14251" s="28"/>
      <c r="M14251" s="28"/>
      <c r="N14251" s="28"/>
      <c r="O14251" s="28"/>
      <c r="P14251" s="28"/>
      <c r="Q14251" s="28"/>
      <c r="R14251" s="28"/>
    </row>
    <row r="14252" spans="2:18">
      <c r="B14252" s="28"/>
      <c r="C14252" s="28"/>
      <c r="D14252" s="28"/>
      <c r="E14252" s="28"/>
      <c r="F14252" s="28"/>
      <c r="G14252" s="28"/>
      <c r="H14252" s="28"/>
      <c r="I14252" s="28"/>
      <c r="J14252" s="28"/>
      <c r="K14252" s="28"/>
      <c r="L14252" s="28"/>
      <c r="M14252" s="28"/>
      <c r="N14252" s="28"/>
      <c r="O14252" s="28"/>
      <c r="P14252" s="28"/>
      <c r="Q14252" s="28"/>
      <c r="R14252" s="28"/>
    </row>
    <row r="14253" spans="2:18">
      <c r="B14253" s="28"/>
      <c r="C14253" s="28"/>
      <c r="D14253" s="28"/>
      <c r="E14253" s="28"/>
      <c r="F14253" s="28"/>
      <c r="G14253" s="28"/>
      <c r="H14253" s="28"/>
      <c r="I14253" s="28"/>
      <c r="J14253" s="28"/>
      <c r="K14253" s="28"/>
      <c r="L14253" s="28"/>
      <c r="M14253" s="28"/>
      <c r="N14253" s="28"/>
      <c r="O14253" s="28"/>
      <c r="P14253" s="28"/>
      <c r="Q14253" s="28"/>
      <c r="R14253" s="28"/>
    </row>
    <row r="14254" spans="2:18">
      <c r="B14254" s="28"/>
      <c r="C14254" s="28"/>
      <c r="D14254" s="28"/>
      <c r="E14254" s="28"/>
      <c r="F14254" s="28"/>
      <c r="G14254" s="28"/>
      <c r="H14254" s="28"/>
      <c r="I14254" s="28"/>
      <c r="J14254" s="28"/>
      <c r="K14254" s="28"/>
      <c r="L14254" s="28"/>
      <c r="M14254" s="28"/>
      <c r="N14254" s="28"/>
      <c r="O14254" s="28"/>
      <c r="P14254" s="28"/>
      <c r="Q14254" s="28"/>
      <c r="R14254" s="28"/>
    </row>
    <row r="14255" spans="2:18">
      <c r="B14255" s="28"/>
      <c r="C14255" s="28"/>
      <c r="D14255" s="28"/>
      <c r="E14255" s="28"/>
      <c r="F14255" s="28"/>
      <c r="G14255" s="28"/>
      <c r="H14255" s="28"/>
      <c r="I14255" s="28"/>
      <c r="J14255" s="28"/>
      <c r="K14255" s="28"/>
      <c r="L14255" s="28"/>
      <c r="M14255" s="28"/>
      <c r="N14255" s="28"/>
      <c r="O14255" s="28"/>
      <c r="P14255" s="28"/>
      <c r="Q14255" s="28"/>
      <c r="R14255" s="28"/>
    </row>
    <row r="14256" spans="2:18">
      <c r="B14256" s="28"/>
      <c r="C14256" s="28"/>
      <c r="D14256" s="28"/>
      <c r="E14256" s="28"/>
      <c r="F14256" s="28"/>
      <c r="G14256" s="28"/>
      <c r="H14256" s="28"/>
      <c r="I14256" s="28"/>
      <c r="J14256" s="28"/>
      <c r="K14256" s="28"/>
      <c r="L14256" s="28"/>
      <c r="M14256" s="28"/>
      <c r="N14256" s="28"/>
      <c r="O14256" s="28"/>
      <c r="P14256" s="28"/>
      <c r="Q14256" s="28"/>
      <c r="R14256" s="28"/>
    </row>
    <row r="14257" spans="2:18">
      <c r="B14257" s="28"/>
      <c r="C14257" s="28"/>
      <c r="D14257" s="28"/>
      <c r="E14257" s="28"/>
      <c r="F14257" s="28"/>
      <c r="G14257" s="28"/>
      <c r="H14257" s="28"/>
      <c r="I14257" s="28"/>
      <c r="J14257" s="28"/>
      <c r="K14257" s="28"/>
      <c r="L14257" s="28"/>
      <c r="M14257" s="28"/>
      <c r="N14257" s="28"/>
      <c r="O14257" s="28"/>
      <c r="P14257" s="28"/>
      <c r="Q14257" s="28"/>
      <c r="R14257" s="28"/>
    </row>
    <row r="14258" spans="2:18">
      <c r="B14258" s="28"/>
      <c r="C14258" s="28"/>
      <c r="D14258" s="28"/>
      <c r="E14258" s="28"/>
      <c r="F14258" s="28"/>
      <c r="G14258" s="28"/>
      <c r="H14258" s="28"/>
      <c r="I14258" s="28"/>
      <c r="J14258" s="28"/>
      <c r="K14258" s="28"/>
      <c r="L14258" s="28"/>
      <c r="M14258" s="28"/>
      <c r="N14258" s="28"/>
      <c r="O14258" s="28"/>
      <c r="P14258" s="28"/>
      <c r="Q14258" s="28"/>
      <c r="R14258" s="28"/>
    </row>
    <row r="14259" spans="2:18">
      <c r="B14259" s="28"/>
      <c r="C14259" s="28"/>
      <c r="D14259" s="28"/>
      <c r="E14259" s="28"/>
      <c r="F14259" s="28"/>
      <c r="G14259" s="28"/>
      <c r="H14259" s="28"/>
      <c r="I14259" s="28"/>
      <c r="J14259" s="28"/>
      <c r="K14259" s="28"/>
      <c r="L14259" s="28"/>
      <c r="M14259" s="28"/>
      <c r="N14259" s="28"/>
      <c r="O14259" s="28"/>
      <c r="P14259" s="28"/>
      <c r="Q14259" s="28"/>
      <c r="R14259" s="28"/>
    </row>
    <row r="14260" spans="2:18">
      <c r="B14260" s="28"/>
      <c r="C14260" s="28"/>
      <c r="D14260" s="28"/>
      <c r="E14260" s="28"/>
      <c r="F14260" s="28"/>
      <c r="G14260" s="28"/>
      <c r="H14260" s="28"/>
      <c r="I14260" s="28"/>
      <c r="J14260" s="28"/>
      <c r="K14260" s="28"/>
      <c r="L14260" s="28"/>
      <c r="M14260" s="28"/>
      <c r="N14260" s="28"/>
      <c r="O14260" s="28"/>
      <c r="P14260" s="28"/>
      <c r="Q14260" s="28"/>
      <c r="R14260" s="28"/>
    </row>
    <row r="14261" spans="2:18">
      <c r="B14261" s="28"/>
      <c r="C14261" s="28"/>
      <c r="D14261" s="28"/>
      <c r="E14261" s="28"/>
      <c r="F14261" s="28"/>
      <c r="G14261" s="28"/>
      <c r="H14261" s="28"/>
      <c r="I14261" s="28"/>
      <c r="J14261" s="28"/>
      <c r="K14261" s="28"/>
      <c r="L14261" s="28"/>
      <c r="M14261" s="28"/>
      <c r="N14261" s="28"/>
      <c r="O14261" s="28"/>
      <c r="P14261" s="28"/>
      <c r="Q14261" s="28"/>
      <c r="R14261" s="28"/>
    </row>
    <row r="14262" spans="2:18">
      <c r="B14262" s="28"/>
      <c r="C14262" s="28"/>
      <c r="D14262" s="28"/>
      <c r="E14262" s="28"/>
      <c r="F14262" s="28"/>
      <c r="G14262" s="28"/>
      <c r="H14262" s="28"/>
      <c r="I14262" s="28"/>
      <c r="J14262" s="28"/>
      <c r="K14262" s="28"/>
      <c r="L14262" s="28"/>
      <c r="M14262" s="28"/>
      <c r="N14262" s="28"/>
      <c r="O14262" s="28"/>
      <c r="P14262" s="28"/>
      <c r="Q14262" s="28"/>
      <c r="R14262" s="28"/>
    </row>
    <row r="14263" spans="2:18">
      <c r="B14263" s="28"/>
      <c r="C14263" s="28"/>
      <c r="D14263" s="28"/>
      <c r="E14263" s="28"/>
      <c r="F14263" s="28"/>
      <c r="G14263" s="28"/>
      <c r="H14263" s="28"/>
      <c r="I14263" s="28"/>
      <c r="J14263" s="28"/>
      <c r="K14263" s="28"/>
      <c r="L14263" s="28"/>
      <c r="M14263" s="28"/>
      <c r="N14263" s="28"/>
      <c r="O14263" s="28"/>
      <c r="P14263" s="28"/>
      <c r="Q14263" s="28"/>
      <c r="R14263" s="28"/>
    </row>
    <row r="14264" spans="2:18">
      <c r="B14264" s="28"/>
      <c r="C14264" s="28"/>
      <c r="D14264" s="28"/>
      <c r="E14264" s="28"/>
      <c r="F14264" s="28"/>
      <c r="G14264" s="28"/>
      <c r="H14264" s="28"/>
      <c r="I14264" s="28"/>
      <c r="J14264" s="28"/>
      <c r="K14264" s="28"/>
      <c r="L14264" s="28"/>
      <c r="M14264" s="28"/>
      <c r="N14264" s="28"/>
      <c r="O14264" s="28"/>
      <c r="P14264" s="28"/>
      <c r="Q14264" s="28"/>
      <c r="R14264" s="28"/>
    </row>
    <row r="14265" spans="2:18">
      <c r="B14265" s="28"/>
      <c r="C14265" s="28"/>
      <c r="D14265" s="28"/>
      <c r="E14265" s="28"/>
      <c r="F14265" s="28"/>
      <c r="G14265" s="28"/>
      <c r="H14265" s="28"/>
      <c r="I14265" s="28"/>
      <c r="J14265" s="28"/>
      <c r="K14265" s="28"/>
      <c r="L14265" s="28"/>
      <c r="M14265" s="28"/>
      <c r="N14265" s="28"/>
      <c r="O14265" s="28"/>
      <c r="P14265" s="28"/>
      <c r="Q14265" s="28"/>
      <c r="R14265" s="28"/>
    </row>
    <row r="14266" spans="2:18">
      <c r="B14266" s="28"/>
      <c r="C14266" s="28"/>
      <c r="D14266" s="28"/>
      <c r="E14266" s="28"/>
      <c r="F14266" s="28"/>
      <c r="G14266" s="28"/>
      <c r="H14266" s="28"/>
      <c r="I14266" s="28"/>
      <c r="J14266" s="28"/>
      <c r="K14266" s="28"/>
      <c r="L14266" s="28"/>
      <c r="M14266" s="28"/>
      <c r="N14266" s="28"/>
      <c r="O14266" s="28"/>
      <c r="P14266" s="28"/>
      <c r="Q14266" s="28"/>
      <c r="R14266" s="28"/>
    </row>
    <row r="14267" spans="2:18">
      <c r="B14267" s="28"/>
      <c r="C14267" s="28"/>
      <c r="D14267" s="28"/>
      <c r="E14267" s="28"/>
      <c r="F14267" s="28"/>
      <c r="G14267" s="28"/>
      <c r="H14267" s="28"/>
      <c r="I14267" s="28"/>
      <c r="J14267" s="28"/>
      <c r="K14267" s="28"/>
      <c r="L14267" s="28"/>
      <c r="M14267" s="28"/>
      <c r="N14267" s="28"/>
      <c r="O14267" s="28"/>
      <c r="P14267" s="28"/>
      <c r="Q14267" s="28"/>
      <c r="R14267" s="28"/>
    </row>
    <row r="14268" spans="2:18">
      <c r="B14268" s="28"/>
      <c r="C14268" s="28"/>
      <c r="D14268" s="28"/>
      <c r="E14268" s="28"/>
      <c r="F14268" s="28"/>
      <c r="G14268" s="28"/>
      <c r="H14268" s="28"/>
      <c r="I14268" s="28"/>
      <c r="J14268" s="28"/>
      <c r="K14268" s="28"/>
      <c r="L14268" s="28"/>
      <c r="M14268" s="28"/>
      <c r="N14268" s="28"/>
      <c r="O14268" s="28"/>
      <c r="P14268" s="28"/>
      <c r="Q14268" s="28"/>
      <c r="R14268" s="28"/>
    </row>
    <row r="14269" spans="2:18">
      <c r="B14269" s="28"/>
      <c r="C14269" s="28"/>
      <c r="D14269" s="28"/>
      <c r="E14269" s="28"/>
      <c r="F14269" s="28"/>
      <c r="G14269" s="28"/>
      <c r="H14269" s="28"/>
      <c r="I14269" s="28"/>
      <c r="J14269" s="28"/>
      <c r="K14269" s="28"/>
      <c r="L14269" s="28"/>
      <c r="M14269" s="28"/>
      <c r="N14269" s="28"/>
      <c r="O14269" s="28"/>
      <c r="P14269" s="28"/>
      <c r="Q14269" s="28"/>
      <c r="R14269" s="28"/>
    </row>
    <row r="14270" spans="2:18">
      <c r="B14270" s="28"/>
      <c r="C14270" s="28"/>
      <c r="D14270" s="28"/>
      <c r="E14270" s="28"/>
      <c r="F14270" s="28"/>
      <c r="G14270" s="28"/>
      <c r="H14270" s="28"/>
      <c r="I14270" s="28"/>
      <c r="J14270" s="28"/>
      <c r="K14270" s="28"/>
      <c r="L14270" s="28"/>
      <c r="M14270" s="28"/>
      <c r="N14270" s="28"/>
      <c r="O14270" s="28"/>
      <c r="P14270" s="28"/>
      <c r="Q14270" s="28"/>
      <c r="R14270" s="28"/>
    </row>
    <row r="14271" spans="2:18">
      <c r="B14271" s="28"/>
      <c r="C14271" s="28"/>
      <c r="D14271" s="28"/>
      <c r="E14271" s="28"/>
      <c r="F14271" s="28"/>
      <c r="G14271" s="28"/>
      <c r="H14271" s="28"/>
      <c r="I14271" s="28"/>
      <c r="J14271" s="28"/>
      <c r="K14271" s="28"/>
      <c r="L14271" s="28"/>
      <c r="M14271" s="28"/>
      <c r="N14271" s="28"/>
      <c r="O14271" s="28"/>
      <c r="P14271" s="28"/>
      <c r="Q14271" s="28"/>
      <c r="R14271" s="28"/>
    </row>
    <row r="14272" spans="2:18">
      <c r="B14272" s="28"/>
      <c r="C14272" s="28"/>
      <c r="D14272" s="28"/>
      <c r="E14272" s="28"/>
      <c r="F14272" s="28"/>
      <c r="G14272" s="28"/>
      <c r="H14272" s="28"/>
      <c r="I14272" s="28"/>
      <c r="J14272" s="28"/>
      <c r="K14272" s="28"/>
      <c r="L14272" s="28"/>
      <c r="M14272" s="28"/>
      <c r="N14272" s="28"/>
      <c r="O14272" s="28"/>
      <c r="P14272" s="28"/>
      <c r="Q14272" s="28"/>
      <c r="R14272" s="28"/>
    </row>
    <row r="14273" spans="2:18">
      <c r="B14273" s="28"/>
      <c r="C14273" s="28"/>
      <c r="D14273" s="28"/>
      <c r="E14273" s="28"/>
      <c r="F14273" s="28"/>
      <c r="G14273" s="28"/>
      <c r="H14273" s="28"/>
      <c r="I14273" s="28"/>
      <c r="J14273" s="28"/>
      <c r="K14273" s="28"/>
      <c r="L14273" s="28"/>
      <c r="M14273" s="28"/>
      <c r="N14273" s="28"/>
      <c r="O14273" s="28"/>
      <c r="P14273" s="28"/>
      <c r="Q14273" s="28"/>
      <c r="R14273" s="28"/>
    </row>
    <row r="14274" spans="2:18">
      <c r="B14274" s="28"/>
      <c r="C14274" s="28"/>
      <c r="D14274" s="28"/>
      <c r="E14274" s="28"/>
      <c r="F14274" s="28"/>
      <c r="G14274" s="28"/>
      <c r="H14274" s="28"/>
      <c r="I14274" s="28"/>
      <c r="J14274" s="28"/>
      <c r="K14274" s="28"/>
      <c r="L14274" s="28"/>
      <c r="M14274" s="28"/>
      <c r="N14274" s="28"/>
      <c r="O14274" s="28"/>
      <c r="P14274" s="28"/>
      <c r="Q14274" s="28"/>
      <c r="R14274" s="28"/>
    </row>
    <row r="14275" spans="2:18">
      <c r="B14275" s="28"/>
      <c r="C14275" s="28"/>
      <c r="D14275" s="28"/>
      <c r="E14275" s="28"/>
      <c r="F14275" s="28"/>
      <c r="G14275" s="28"/>
      <c r="H14275" s="28"/>
      <c r="I14275" s="28"/>
      <c r="J14275" s="28"/>
      <c r="K14275" s="28"/>
      <c r="L14275" s="28"/>
      <c r="M14275" s="28"/>
      <c r="N14275" s="28"/>
      <c r="O14275" s="28"/>
      <c r="P14275" s="28"/>
      <c r="Q14275" s="28"/>
      <c r="R14275" s="28"/>
    </row>
    <row r="14276" spans="2:18">
      <c r="B14276" s="28"/>
      <c r="C14276" s="28"/>
      <c r="D14276" s="28"/>
      <c r="E14276" s="28"/>
      <c r="F14276" s="28"/>
      <c r="G14276" s="28"/>
      <c r="H14276" s="28"/>
      <c r="I14276" s="28"/>
      <c r="J14276" s="28"/>
      <c r="K14276" s="28"/>
      <c r="L14276" s="28"/>
      <c r="M14276" s="28"/>
      <c r="N14276" s="28"/>
      <c r="O14276" s="28"/>
      <c r="P14276" s="28"/>
      <c r="Q14276" s="28"/>
      <c r="R14276" s="28"/>
    </row>
    <row r="14277" spans="2:18">
      <c r="B14277" s="28"/>
      <c r="C14277" s="28"/>
      <c r="D14277" s="28"/>
      <c r="E14277" s="28"/>
      <c r="F14277" s="28"/>
      <c r="G14277" s="28"/>
      <c r="H14277" s="28"/>
      <c r="I14277" s="28"/>
      <c r="J14277" s="28"/>
      <c r="K14277" s="28"/>
      <c r="L14277" s="28"/>
      <c r="M14277" s="28"/>
      <c r="N14277" s="28"/>
      <c r="O14277" s="28"/>
      <c r="P14277" s="28"/>
      <c r="Q14277" s="28"/>
      <c r="R14277" s="28"/>
    </row>
    <row r="14278" spans="2:18">
      <c r="B14278" s="28"/>
      <c r="C14278" s="28"/>
      <c r="D14278" s="28"/>
      <c r="E14278" s="28"/>
      <c r="F14278" s="28"/>
      <c r="G14278" s="28"/>
      <c r="H14278" s="28"/>
      <c r="I14278" s="28"/>
      <c r="J14278" s="28"/>
      <c r="K14278" s="28"/>
      <c r="L14278" s="28"/>
      <c r="M14278" s="28"/>
      <c r="N14278" s="28"/>
      <c r="O14278" s="28"/>
      <c r="P14278" s="28"/>
      <c r="Q14278" s="28"/>
      <c r="R14278" s="28"/>
    </row>
    <row r="14279" spans="2:18">
      <c r="B14279" s="28"/>
      <c r="C14279" s="28"/>
      <c r="D14279" s="28"/>
      <c r="E14279" s="28"/>
      <c r="F14279" s="28"/>
      <c r="G14279" s="28"/>
      <c r="H14279" s="28"/>
      <c r="I14279" s="28"/>
      <c r="J14279" s="28"/>
      <c r="K14279" s="28"/>
      <c r="L14279" s="28"/>
      <c r="M14279" s="28"/>
      <c r="N14279" s="28"/>
      <c r="O14279" s="28"/>
      <c r="P14279" s="28"/>
      <c r="Q14279" s="28"/>
      <c r="R14279" s="28"/>
    </row>
    <row r="14280" spans="2:18">
      <c r="B14280" s="28"/>
      <c r="C14280" s="28"/>
      <c r="D14280" s="28"/>
      <c r="E14280" s="28"/>
      <c r="F14280" s="28"/>
      <c r="G14280" s="28"/>
      <c r="H14280" s="28"/>
      <c r="I14280" s="28"/>
      <c r="J14280" s="28"/>
      <c r="K14280" s="28"/>
      <c r="L14280" s="28"/>
      <c r="M14280" s="28"/>
      <c r="N14280" s="28"/>
      <c r="O14280" s="28"/>
      <c r="P14280" s="28"/>
      <c r="Q14280" s="28"/>
      <c r="R14280" s="28"/>
    </row>
    <row r="14281" spans="2:18">
      <c r="B14281" s="28"/>
      <c r="C14281" s="28"/>
      <c r="D14281" s="28"/>
      <c r="E14281" s="28"/>
      <c r="F14281" s="28"/>
      <c r="G14281" s="28"/>
      <c r="H14281" s="28"/>
      <c r="I14281" s="28"/>
      <c r="J14281" s="28"/>
      <c r="K14281" s="28"/>
      <c r="L14281" s="28"/>
      <c r="M14281" s="28"/>
      <c r="N14281" s="28"/>
      <c r="O14281" s="28"/>
      <c r="P14281" s="28"/>
      <c r="Q14281" s="28"/>
      <c r="R14281" s="28"/>
    </row>
    <row r="14282" spans="2:18">
      <c r="B14282" s="28"/>
      <c r="C14282" s="28"/>
      <c r="D14282" s="28"/>
      <c r="E14282" s="28"/>
      <c r="F14282" s="28"/>
      <c r="G14282" s="28"/>
      <c r="H14282" s="28"/>
      <c r="I14282" s="28"/>
      <c r="J14282" s="28"/>
      <c r="K14282" s="28"/>
      <c r="L14282" s="28"/>
      <c r="M14282" s="28"/>
      <c r="N14282" s="28"/>
      <c r="O14282" s="28"/>
      <c r="P14282" s="28"/>
      <c r="Q14282" s="28"/>
      <c r="R14282" s="28"/>
    </row>
    <row r="14283" spans="2:18">
      <c r="B14283" s="28"/>
      <c r="C14283" s="28"/>
      <c r="D14283" s="28"/>
      <c r="E14283" s="28"/>
      <c r="F14283" s="28"/>
      <c r="G14283" s="28"/>
      <c r="H14283" s="28"/>
      <c r="I14283" s="28"/>
      <c r="J14283" s="28"/>
      <c r="K14283" s="28"/>
      <c r="L14283" s="28"/>
      <c r="M14283" s="28"/>
      <c r="N14283" s="28"/>
      <c r="O14283" s="28"/>
      <c r="P14283" s="28"/>
      <c r="Q14283" s="28"/>
      <c r="R14283" s="28"/>
    </row>
    <row r="14284" spans="2:18">
      <c r="B14284" s="28"/>
      <c r="C14284" s="28"/>
      <c r="D14284" s="28"/>
      <c r="E14284" s="28"/>
      <c r="F14284" s="28"/>
      <c r="G14284" s="28"/>
      <c r="H14284" s="28"/>
      <c r="I14284" s="28"/>
      <c r="J14284" s="28"/>
      <c r="K14284" s="28"/>
      <c r="L14284" s="28"/>
      <c r="M14284" s="28"/>
      <c r="N14284" s="28"/>
      <c r="O14284" s="28"/>
      <c r="P14284" s="28"/>
      <c r="Q14284" s="28"/>
      <c r="R14284" s="28"/>
    </row>
    <row r="14285" spans="2:18">
      <c r="B14285" s="28"/>
      <c r="C14285" s="28"/>
      <c r="D14285" s="28"/>
      <c r="E14285" s="28"/>
      <c r="F14285" s="28"/>
      <c r="G14285" s="28"/>
      <c r="H14285" s="28"/>
      <c r="I14285" s="28"/>
      <c r="J14285" s="28"/>
      <c r="K14285" s="28"/>
      <c r="L14285" s="28"/>
      <c r="M14285" s="28"/>
      <c r="N14285" s="28"/>
      <c r="O14285" s="28"/>
      <c r="P14285" s="28"/>
      <c r="Q14285" s="28"/>
      <c r="R14285" s="28"/>
    </row>
    <row r="14286" spans="2:18">
      <c r="B14286" s="28"/>
      <c r="C14286" s="28"/>
      <c r="D14286" s="28"/>
      <c r="E14286" s="28"/>
      <c r="F14286" s="28"/>
      <c r="G14286" s="28"/>
      <c r="H14286" s="28"/>
      <c r="I14286" s="28"/>
      <c r="J14286" s="28"/>
      <c r="K14286" s="28"/>
      <c r="L14286" s="28"/>
      <c r="M14286" s="28"/>
      <c r="N14286" s="28"/>
      <c r="O14286" s="28"/>
      <c r="P14286" s="28"/>
      <c r="Q14286" s="28"/>
      <c r="R14286" s="28"/>
    </row>
    <row r="14287" spans="2:18">
      <c r="B14287" s="28"/>
      <c r="C14287" s="28"/>
      <c r="D14287" s="28"/>
      <c r="E14287" s="28"/>
      <c r="F14287" s="28"/>
      <c r="G14287" s="28"/>
      <c r="H14287" s="28"/>
      <c r="I14287" s="28"/>
      <c r="J14287" s="28"/>
      <c r="K14287" s="28"/>
      <c r="L14287" s="28"/>
      <c r="M14287" s="28"/>
      <c r="N14287" s="28"/>
      <c r="O14287" s="28"/>
      <c r="P14287" s="28"/>
      <c r="Q14287" s="28"/>
      <c r="R14287" s="28"/>
    </row>
    <row r="14288" spans="2:18">
      <c r="B14288" s="28"/>
      <c r="C14288" s="28"/>
      <c r="D14288" s="28"/>
      <c r="E14288" s="28"/>
      <c r="F14288" s="28"/>
      <c r="G14288" s="28"/>
      <c r="H14288" s="28"/>
      <c r="I14288" s="28"/>
      <c r="J14288" s="28"/>
      <c r="K14288" s="28"/>
      <c r="L14288" s="28"/>
      <c r="M14288" s="28"/>
      <c r="N14288" s="28"/>
      <c r="O14288" s="28"/>
      <c r="P14288" s="28"/>
      <c r="Q14288" s="28"/>
      <c r="R14288" s="28"/>
    </row>
    <row r="14289" spans="2:18">
      <c r="B14289" s="28"/>
      <c r="C14289" s="28"/>
      <c r="D14289" s="28"/>
      <c r="E14289" s="28"/>
      <c r="F14289" s="28"/>
      <c r="G14289" s="28"/>
      <c r="H14289" s="28"/>
      <c r="I14289" s="28"/>
      <c r="J14289" s="28"/>
      <c r="K14289" s="28"/>
      <c r="L14289" s="28"/>
      <c r="M14289" s="28"/>
      <c r="N14289" s="28"/>
      <c r="O14289" s="28"/>
      <c r="P14289" s="28"/>
      <c r="Q14289" s="28"/>
      <c r="R14289" s="28"/>
    </row>
    <row r="14290" spans="2:18">
      <c r="B14290" s="28"/>
      <c r="C14290" s="28"/>
      <c r="D14290" s="28"/>
      <c r="E14290" s="28"/>
      <c r="F14290" s="28"/>
      <c r="G14290" s="28"/>
      <c r="H14290" s="28"/>
      <c r="I14290" s="28"/>
      <c r="J14290" s="28"/>
      <c r="K14290" s="28"/>
      <c r="L14290" s="28"/>
      <c r="M14290" s="28"/>
      <c r="N14290" s="28"/>
      <c r="O14290" s="28"/>
      <c r="P14290" s="28"/>
      <c r="Q14290" s="28"/>
      <c r="R14290" s="28"/>
    </row>
    <row r="14291" spans="2:18">
      <c r="B14291" s="28"/>
      <c r="C14291" s="28"/>
      <c r="D14291" s="28"/>
      <c r="E14291" s="28"/>
      <c r="F14291" s="28"/>
      <c r="G14291" s="28"/>
      <c r="H14291" s="28"/>
      <c r="I14291" s="28"/>
      <c r="J14291" s="28"/>
      <c r="K14291" s="28"/>
      <c r="L14291" s="28"/>
      <c r="M14291" s="28"/>
      <c r="N14291" s="28"/>
      <c r="O14291" s="28"/>
      <c r="P14291" s="28"/>
      <c r="Q14291" s="28"/>
      <c r="R14291" s="28"/>
    </row>
    <row r="14292" spans="2:18">
      <c r="B14292" s="28"/>
      <c r="C14292" s="28"/>
      <c r="D14292" s="28"/>
      <c r="E14292" s="28"/>
      <c r="F14292" s="28"/>
      <c r="G14292" s="28"/>
      <c r="H14292" s="28"/>
      <c r="I14292" s="28"/>
      <c r="J14292" s="28"/>
      <c r="K14292" s="28"/>
      <c r="L14292" s="28"/>
      <c r="M14292" s="28"/>
      <c r="N14292" s="28"/>
      <c r="O14292" s="28"/>
      <c r="P14292" s="28"/>
      <c r="Q14292" s="28"/>
      <c r="R14292" s="28"/>
    </row>
    <row r="14293" spans="2:18">
      <c r="B14293" s="28"/>
      <c r="C14293" s="28"/>
      <c r="D14293" s="28"/>
      <c r="E14293" s="28"/>
      <c r="F14293" s="28"/>
      <c r="G14293" s="28"/>
      <c r="H14293" s="28"/>
      <c r="I14293" s="28"/>
      <c r="J14293" s="28"/>
      <c r="K14293" s="28"/>
      <c r="L14293" s="28"/>
      <c r="M14293" s="28"/>
      <c r="N14293" s="28"/>
      <c r="O14293" s="28"/>
      <c r="P14293" s="28"/>
      <c r="Q14293" s="28"/>
      <c r="R14293" s="28"/>
    </row>
    <row r="14294" spans="2:18">
      <c r="B14294" s="28"/>
      <c r="C14294" s="28"/>
      <c r="D14294" s="28"/>
      <c r="E14294" s="28"/>
      <c r="F14294" s="28"/>
      <c r="G14294" s="28"/>
      <c r="H14294" s="28"/>
      <c r="I14294" s="28"/>
      <c r="J14294" s="28"/>
      <c r="K14294" s="28"/>
      <c r="L14294" s="28"/>
      <c r="M14294" s="28"/>
      <c r="N14294" s="28"/>
      <c r="O14294" s="28"/>
      <c r="P14294" s="28"/>
      <c r="Q14294" s="28"/>
      <c r="R14294" s="28"/>
    </row>
    <row r="14295" spans="2:18">
      <c r="B14295" s="28"/>
      <c r="C14295" s="28"/>
      <c r="D14295" s="28"/>
      <c r="E14295" s="28"/>
      <c r="F14295" s="28"/>
      <c r="G14295" s="28"/>
      <c r="H14295" s="28"/>
      <c r="I14295" s="28"/>
      <c r="J14295" s="28"/>
      <c r="K14295" s="28"/>
      <c r="L14295" s="28"/>
      <c r="M14295" s="28"/>
      <c r="N14295" s="28"/>
      <c r="O14295" s="28"/>
      <c r="P14295" s="28"/>
      <c r="Q14295" s="28"/>
      <c r="R14295" s="28"/>
    </row>
    <row r="14296" spans="2:18">
      <c r="B14296" s="28"/>
      <c r="C14296" s="28"/>
      <c r="D14296" s="28"/>
      <c r="E14296" s="28"/>
      <c r="F14296" s="28"/>
      <c r="G14296" s="28"/>
      <c r="H14296" s="28"/>
      <c r="I14296" s="28"/>
      <c r="J14296" s="28"/>
      <c r="K14296" s="28"/>
      <c r="L14296" s="28"/>
      <c r="M14296" s="28"/>
      <c r="N14296" s="28"/>
      <c r="O14296" s="28"/>
      <c r="P14296" s="28"/>
      <c r="Q14296" s="28"/>
      <c r="R14296" s="28"/>
    </row>
    <row r="14297" spans="2:18">
      <c r="B14297" s="28"/>
      <c r="C14297" s="28"/>
      <c r="D14297" s="28"/>
      <c r="E14297" s="28"/>
      <c r="F14297" s="28"/>
      <c r="G14297" s="28"/>
      <c r="H14297" s="28"/>
      <c r="I14297" s="28"/>
      <c r="J14297" s="28"/>
      <c r="K14297" s="28"/>
      <c r="L14297" s="28"/>
      <c r="M14297" s="28"/>
      <c r="N14297" s="28"/>
      <c r="O14297" s="28"/>
      <c r="P14297" s="28"/>
      <c r="Q14297" s="28"/>
      <c r="R14297" s="28"/>
    </row>
    <row r="14298" spans="2:18">
      <c r="B14298" s="28"/>
      <c r="C14298" s="28"/>
      <c r="D14298" s="28"/>
      <c r="E14298" s="28"/>
      <c r="F14298" s="28"/>
      <c r="G14298" s="28"/>
      <c r="H14298" s="28"/>
      <c r="I14298" s="28"/>
      <c r="J14298" s="28"/>
      <c r="K14298" s="28"/>
      <c r="L14298" s="28"/>
      <c r="M14298" s="28"/>
      <c r="N14298" s="28"/>
      <c r="O14298" s="28"/>
      <c r="P14298" s="28"/>
      <c r="Q14298" s="28"/>
      <c r="R14298" s="28"/>
    </row>
    <row r="14299" spans="2:18">
      <c r="B14299" s="28"/>
      <c r="C14299" s="28"/>
      <c r="D14299" s="28"/>
      <c r="E14299" s="28"/>
      <c r="F14299" s="28"/>
      <c r="G14299" s="28"/>
      <c r="H14299" s="28"/>
      <c r="I14299" s="28"/>
      <c r="J14299" s="28"/>
      <c r="K14299" s="28"/>
      <c r="L14299" s="28"/>
      <c r="M14299" s="28"/>
      <c r="N14299" s="28"/>
      <c r="O14299" s="28"/>
      <c r="P14299" s="28"/>
      <c r="Q14299" s="28"/>
      <c r="R14299" s="28"/>
    </row>
    <row r="14300" spans="2:18">
      <c r="B14300" s="28"/>
      <c r="C14300" s="28"/>
      <c r="D14300" s="28"/>
      <c r="E14300" s="28"/>
      <c r="F14300" s="28"/>
      <c r="G14300" s="28"/>
      <c r="H14300" s="28"/>
      <c r="I14300" s="28"/>
      <c r="J14300" s="28"/>
      <c r="K14300" s="28"/>
      <c r="L14300" s="28"/>
      <c r="M14300" s="28"/>
      <c r="N14300" s="28"/>
      <c r="O14300" s="28"/>
      <c r="P14300" s="28"/>
      <c r="Q14300" s="28"/>
      <c r="R14300" s="28"/>
    </row>
    <row r="14301" spans="2:18">
      <c r="B14301" s="28"/>
      <c r="C14301" s="28"/>
      <c r="D14301" s="28"/>
      <c r="E14301" s="28"/>
      <c r="F14301" s="28"/>
      <c r="G14301" s="28"/>
      <c r="H14301" s="28"/>
      <c r="I14301" s="28"/>
      <c r="J14301" s="28"/>
      <c r="K14301" s="28"/>
      <c r="L14301" s="28"/>
      <c r="M14301" s="28"/>
      <c r="N14301" s="28"/>
      <c r="O14301" s="28"/>
      <c r="P14301" s="28"/>
      <c r="Q14301" s="28"/>
      <c r="R14301" s="28"/>
    </row>
    <row r="14302" spans="2:18">
      <c r="B14302" s="28"/>
      <c r="C14302" s="28"/>
      <c r="D14302" s="28"/>
      <c r="E14302" s="28"/>
      <c r="F14302" s="28"/>
      <c r="G14302" s="28"/>
      <c r="H14302" s="28"/>
      <c r="I14302" s="28"/>
      <c r="J14302" s="28"/>
      <c r="K14302" s="28"/>
      <c r="L14302" s="28"/>
      <c r="M14302" s="28"/>
      <c r="N14302" s="28"/>
      <c r="O14302" s="28"/>
      <c r="P14302" s="28"/>
      <c r="Q14302" s="28"/>
      <c r="R14302" s="28"/>
    </row>
    <row r="14303" spans="2:18">
      <c r="B14303" s="28"/>
      <c r="C14303" s="28"/>
      <c r="D14303" s="28"/>
      <c r="E14303" s="28"/>
      <c r="F14303" s="28"/>
      <c r="G14303" s="28"/>
      <c r="H14303" s="28"/>
      <c r="I14303" s="28"/>
      <c r="J14303" s="28"/>
      <c r="K14303" s="28"/>
      <c r="L14303" s="28"/>
      <c r="M14303" s="28"/>
      <c r="N14303" s="28"/>
      <c r="O14303" s="28"/>
      <c r="P14303" s="28"/>
      <c r="Q14303" s="28"/>
      <c r="R14303" s="28"/>
    </row>
    <row r="14304" spans="2:18">
      <c r="B14304" s="28"/>
      <c r="C14304" s="28"/>
      <c r="D14304" s="28"/>
      <c r="E14304" s="28"/>
      <c r="F14304" s="28"/>
      <c r="G14304" s="28"/>
      <c r="H14304" s="28"/>
      <c r="I14304" s="28"/>
      <c r="J14304" s="28"/>
      <c r="K14304" s="28"/>
      <c r="L14304" s="28"/>
      <c r="M14304" s="28"/>
      <c r="N14304" s="28"/>
      <c r="O14304" s="28"/>
      <c r="P14304" s="28"/>
      <c r="Q14304" s="28"/>
      <c r="R14304" s="28"/>
    </row>
    <row r="14305" spans="2:18">
      <c r="B14305" s="28"/>
      <c r="C14305" s="28"/>
      <c r="D14305" s="28"/>
      <c r="E14305" s="28"/>
      <c r="F14305" s="28"/>
      <c r="G14305" s="28"/>
      <c r="H14305" s="28"/>
      <c r="I14305" s="28"/>
      <c r="J14305" s="28"/>
      <c r="K14305" s="28"/>
      <c r="L14305" s="28"/>
      <c r="M14305" s="28"/>
      <c r="N14305" s="28"/>
      <c r="O14305" s="28"/>
      <c r="P14305" s="28"/>
      <c r="Q14305" s="28"/>
      <c r="R14305" s="28"/>
    </row>
    <row r="14306" spans="2:18">
      <c r="B14306" s="28"/>
      <c r="C14306" s="28"/>
      <c r="D14306" s="28"/>
      <c r="E14306" s="28"/>
      <c r="F14306" s="28"/>
      <c r="G14306" s="28"/>
      <c r="H14306" s="28"/>
      <c r="I14306" s="28"/>
      <c r="J14306" s="28"/>
      <c r="K14306" s="28"/>
      <c r="L14306" s="28"/>
      <c r="M14306" s="28"/>
      <c r="N14306" s="28"/>
      <c r="O14306" s="28"/>
      <c r="P14306" s="28"/>
      <c r="Q14306" s="28"/>
      <c r="R14306" s="28"/>
    </row>
    <row r="14307" spans="2:18">
      <c r="B14307" s="28"/>
      <c r="C14307" s="28"/>
      <c r="D14307" s="28"/>
      <c r="E14307" s="28"/>
      <c r="F14307" s="28"/>
      <c r="G14307" s="28"/>
      <c r="H14307" s="28"/>
      <c r="I14307" s="28"/>
      <c r="J14307" s="28"/>
      <c r="K14307" s="28"/>
      <c r="L14307" s="28"/>
      <c r="M14307" s="28"/>
      <c r="N14307" s="28"/>
      <c r="O14307" s="28"/>
      <c r="P14307" s="28"/>
      <c r="Q14307" s="28"/>
      <c r="R14307" s="28"/>
    </row>
    <row r="14308" spans="2:18">
      <c r="B14308" s="28"/>
      <c r="C14308" s="28"/>
      <c r="D14308" s="28"/>
      <c r="E14308" s="28"/>
      <c r="F14308" s="28"/>
      <c r="G14308" s="28"/>
      <c r="H14308" s="28"/>
      <c r="I14308" s="28"/>
      <c r="J14308" s="28"/>
      <c r="K14308" s="28"/>
      <c r="L14308" s="28"/>
      <c r="M14308" s="28"/>
      <c r="N14308" s="28"/>
      <c r="O14308" s="28"/>
      <c r="P14308" s="28"/>
      <c r="Q14308" s="28"/>
      <c r="R14308" s="28"/>
    </row>
    <row r="14309" spans="2:18">
      <c r="B14309" s="28"/>
      <c r="C14309" s="28"/>
      <c r="D14309" s="28"/>
      <c r="E14309" s="28"/>
      <c r="F14309" s="28"/>
      <c r="G14309" s="28"/>
      <c r="H14309" s="28"/>
      <c r="I14309" s="28"/>
      <c r="J14309" s="28"/>
      <c r="K14309" s="28"/>
      <c r="L14309" s="28"/>
      <c r="M14309" s="28"/>
      <c r="N14309" s="28"/>
      <c r="O14309" s="28"/>
      <c r="P14309" s="28"/>
      <c r="Q14309" s="28"/>
      <c r="R14309" s="28"/>
    </row>
    <row r="14310" spans="2:18">
      <c r="B14310" s="28"/>
      <c r="C14310" s="28"/>
      <c r="D14310" s="28"/>
      <c r="E14310" s="28"/>
      <c r="F14310" s="28"/>
      <c r="G14310" s="28"/>
      <c r="H14310" s="28"/>
      <c r="I14310" s="28"/>
      <c r="J14310" s="28"/>
      <c r="K14310" s="28"/>
      <c r="L14310" s="28"/>
      <c r="M14310" s="28"/>
      <c r="N14310" s="28"/>
      <c r="O14310" s="28"/>
      <c r="P14310" s="28"/>
      <c r="Q14310" s="28"/>
      <c r="R14310" s="28"/>
    </row>
    <row r="14311" spans="2:18">
      <c r="B14311" s="28"/>
      <c r="C14311" s="28"/>
      <c r="D14311" s="28"/>
      <c r="E14311" s="28"/>
      <c r="F14311" s="28"/>
      <c r="G14311" s="28"/>
      <c r="H14311" s="28"/>
      <c r="I14311" s="28"/>
      <c r="J14311" s="28"/>
      <c r="K14311" s="28"/>
      <c r="L14311" s="28"/>
      <c r="M14311" s="28"/>
      <c r="N14311" s="28"/>
      <c r="O14311" s="28"/>
      <c r="P14311" s="28"/>
      <c r="Q14311" s="28"/>
      <c r="R14311" s="28"/>
    </row>
    <row r="14312" spans="2:18">
      <c r="B14312" s="28"/>
      <c r="C14312" s="28"/>
      <c r="D14312" s="28"/>
      <c r="E14312" s="28"/>
      <c r="F14312" s="28"/>
      <c r="G14312" s="28"/>
      <c r="H14312" s="28"/>
      <c r="I14312" s="28"/>
      <c r="J14312" s="28"/>
      <c r="K14312" s="28"/>
      <c r="L14312" s="28"/>
      <c r="M14312" s="28"/>
      <c r="N14312" s="28"/>
      <c r="O14312" s="28"/>
      <c r="P14312" s="28"/>
      <c r="Q14312" s="28"/>
      <c r="R14312" s="28"/>
    </row>
    <row r="14313" spans="2:18">
      <c r="B14313" s="28"/>
      <c r="C14313" s="28"/>
      <c r="D14313" s="28"/>
      <c r="E14313" s="28"/>
      <c r="F14313" s="28"/>
      <c r="G14313" s="28"/>
      <c r="H14313" s="28"/>
      <c r="I14313" s="28"/>
      <c r="J14313" s="28"/>
      <c r="K14313" s="28"/>
      <c r="L14313" s="28"/>
      <c r="M14313" s="28"/>
      <c r="N14313" s="28"/>
      <c r="O14313" s="28"/>
      <c r="P14313" s="28"/>
      <c r="Q14313" s="28"/>
      <c r="R14313" s="28"/>
    </row>
    <row r="14314" spans="2:18">
      <c r="B14314" s="28"/>
      <c r="C14314" s="28"/>
      <c r="D14314" s="28"/>
      <c r="E14314" s="28"/>
      <c r="F14314" s="28"/>
      <c r="G14314" s="28"/>
      <c r="H14314" s="28"/>
      <c r="I14314" s="28"/>
      <c r="J14314" s="28"/>
      <c r="K14314" s="28"/>
      <c r="L14314" s="28"/>
      <c r="M14314" s="28"/>
      <c r="N14314" s="28"/>
      <c r="O14314" s="28"/>
      <c r="P14314" s="28"/>
      <c r="Q14314" s="28"/>
      <c r="R14314" s="28"/>
    </row>
    <row r="14315" spans="2:18">
      <c r="B14315" s="28"/>
      <c r="C14315" s="28"/>
      <c r="D14315" s="28"/>
      <c r="E14315" s="28"/>
      <c r="F14315" s="28"/>
      <c r="G14315" s="28"/>
      <c r="H14315" s="28"/>
      <c r="I14315" s="28"/>
      <c r="J14315" s="28"/>
      <c r="K14315" s="28"/>
      <c r="L14315" s="28"/>
      <c r="M14315" s="28"/>
      <c r="N14315" s="28"/>
      <c r="O14315" s="28"/>
      <c r="P14315" s="28"/>
      <c r="Q14315" s="28"/>
      <c r="R14315" s="28"/>
    </row>
    <row r="14316" spans="2:18">
      <c r="B14316" s="28"/>
      <c r="C14316" s="28"/>
      <c r="D14316" s="28"/>
      <c r="E14316" s="28"/>
      <c r="F14316" s="28"/>
      <c r="G14316" s="28"/>
      <c r="H14316" s="28"/>
      <c r="I14316" s="28"/>
      <c r="J14316" s="28"/>
      <c r="K14316" s="28"/>
      <c r="L14316" s="28"/>
      <c r="M14316" s="28"/>
      <c r="N14316" s="28"/>
      <c r="O14316" s="28"/>
      <c r="P14316" s="28"/>
      <c r="Q14316" s="28"/>
      <c r="R14316" s="28"/>
    </row>
    <row r="14317" spans="2:18">
      <c r="B14317" s="28"/>
      <c r="C14317" s="28"/>
      <c r="D14317" s="28"/>
      <c r="E14317" s="28"/>
      <c r="F14317" s="28"/>
      <c r="G14317" s="28"/>
      <c r="H14317" s="28"/>
      <c r="I14317" s="28"/>
      <c r="J14317" s="28"/>
      <c r="K14317" s="28"/>
      <c r="L14317" s="28"/>
      <c r="M14317" s="28"/>
      <c r="N14317" s="28"/>
      <c r="O14317" s="28"/>
      <c r="P14317" s="28"/>
      <c r="Q14317" s="28"/>
      <c r="R14317" s="28"/>
    </row>
    <row r="14318" spans="2:18">
      <c r="B14318" s="28"/>
      <c r="C14318" s="28"/>
      <c r="D14318" s="28"/>
      <c r="E14318" s="28"/>
      <c r="F14318" s="28"/>
      <c r="G14318" s="28"/>
      <c r="H14318" s="28"/>
      <c r="I14318" s="28"/>
      <c r="J14318" s="28"/>
      <c r="K14318" s="28"/>
      <c r="L14318" s="28"/>
      <c r="M14318" s="28"/>
      <c r="N14318" s="28"/>
      <c r="O14318" s="28"/>
      <c r="P14318" s="28"/>
      <c r="Q14318" s="28"/>
      <c r="R14318" s="28"/>
    </row>
    <row r="14319" spans="2:18">
      <c r="B14319" s="28"/>
      <c r="C14319" s="28"/>
      <c r="D14319" s="28"/>
      <c r="E14319" s="28"/>
      <c r="F14319" s="28"/>
      <c r="G14319" s="28"/>
      <c r="H14319" s="28"/>
      <c r="I14319" s="28"/>
      <c r="J14319" s="28"/>
      <c r="K14319" s="28"/>
      <c r="L14319" s="28"/>
      <c r="M14319" s="28"/>
      <c r="N14319" s="28"/>
      <c r="O14319" s="28"/>
      <c r="P14319" s="28"/>
      <c r="Q14319" s="28"/>
      <c r="R14319" s="28"/>
    </row>
    <row r="14320" spans="2:18">
      <c r="B14320" s="28"/>
      <c r="C14320" s="28"/>
      <c r="D14320" s="28"/>
      <c r="E14320" s="28"/>
      <c r="F14320" s="28"/>
      <c r="G14320" s="28"/>
      <c r="H14320" s="28"/>
      <c r="I14320" s="28"/>
      <c r="J14320" s="28"/>
      <c r="K14320" s="28"/>
      <c r="L14320" s="28"/>
      <c r="M14320" s="28"/>
      <c r="N14320" s="28"/>
      <c r="O14320" s="28"/>
      <c r="P14320" s="28"/>
      <c r="Q14320" s="28"/>
      <c r="R14320" s="28"/>
    </row>
    <row r="14321" spans="2:18">
      <c r="B14321" s="28"/>
      <c r="C14321" s="28"/>
      <c r="D14321" s="28"/>
      <c r="E14321" s="28"/>
      <c r="F14321" s="28"/>
      <c r="G14321" s="28"/>
      <c r="H14321" s="28"/>
      <c r="I14321" s="28"/>
      <c r="J14321" s="28"/>
      <c r="K14321" s="28"/>
      <c r="L14321" s="28"/>
      <c r="M14321" s="28"/>
      <c r="N14321" s="28"/>
      <c r="O14321" s="28"/>
      <c r="P14321" s="28"/>
      <c r="Q14321" s="28"/>
      <c r="R14321" s="28"/>
    </row>
    <row r="14322" spans="2:18">
      <c r="B14322" s="28"/>
      <c r="C14322" s="28"/>
      <c r="D14322" s="28"/>
      <c r="E14322" s="28"/>
      <c r="F14322" s="28"/>
      <c r="G14322" s="28"/>
      <c r="H14322" s="28"/>
      <c r="I14322" s="28"/>
      <c r="J14322" s="28"/>
      <c r="K14322" s="28"/>
      <c r="L14322" s="28"/>
      <c r="M14322" s="28"/>
      <c r="N14322" s="28"/>
      <c r="O14322" s="28"/>
      <c r="P14322" s="28"/>
      <c r="Q14322" s="28"/>
      <c r="R14322" s="28"/>
    </row>
    <row r="14323" spans="2:18">
      <c r="B14323" s="28"/>
      <c r="C14323" s="28"/>
      <c r="D14323" s="28"/>
      <c r="E14323" s="28"/>
      <c r="F14323" s="28"/>
      <c r="G14323" s="28"/>
      <c r="H14323" s="28"/>
      <c r="I14323" s="28"/>
      <c r="J14323" s="28"/>
      <c r="K14323" s="28"/>
      <c r="L14323" s="28"/>
      <c r="M14323" s="28"/>
      <c r="N14323" s="28"/>
      <c r="O14323" s="28"/>
      <c r="P14323" s="28"/>
      <c r="Q14323" s="28"/>
      <c r="R14323" s="28"/>
    </row>
    <row r="14324" spans="2:18">
      <c r="B14324" s="28"/>
      <c r="C14324" s="28"/>
      <c r="D14324" s="28"/>
      <c r="E14324" s="28"/>
      <c r="F14324" s="28"/>
      <c r="G14324" s="28"/>
      <c r="H14324" s="28"/>
      <c r="I14324" s="28"/>
      <c r="J14324" s="28"/>
      <c r="K14324" s="28"/>
      <c r="L14324" s="28"/>
      <c r="M14324" s="28"/>
      <c r="N14324" s="28"/>
      <c r="O14324" s="28"/>
      <c r="P14324" s="28"/>
      <c r="Q14324" s="28"/>
      <c r="R14324" s="28"/>
    </row>
    <row r="14325" spans="2:18">
      <c r="B14325" s="28"/>
      <c r="C14325" s="28"/>
      <c r="D14325" s="28"/>
      <c r="E14325" s="28"/>
      <c r="F14325" s="28"/>
      <c r="G14325" s="28"/>
      <c r="H14325" s="28"/>
      <c r="I14325" s="28"/>
      <c r="J14325" s="28"/>
      <c r="K14325" s="28"/>
      <c r="L14325" s="28"/>
      <c r="M14325" s="28"/>
      <c r="N14325" s="28"/>
      <c r="O14325" s="28"/>
      <c r="P14325" s="28"/>
      <c r="Q14325" s="28"/>
      <c r="R14325" s="28"/>
    </row>
    <row r="14326" spans="2:18">
      <c r="B14326" s="28"/>
      <c r="C14326" s="28"/>
      <c r="D14326" s="28"/>
      <c r="E14326" s="28"/>
      <c r="F14326" s="28"/>
      <c r="G14326" s="28"/>
      <c r="H14326" s="28"/>
      <c r="I14326" s="28"/>
      <c r="J14326" s="28"/>
      <c r="K14326" s="28"/>
      <c r="L14326" s="28"/>
      <c r="M14326" s="28"/>
      <c r="N14326" s="28"/>
      <c r="O14326" s="28"/>
      <c r="P14326" s="28"/>
      <c r="Q14326" s="28"/>
      <c r="R14326" s="28"/>
    </row>
    <row r="14327" spans="2:18">
      <c r="B14327" s="28"/>
      <c r="C14327" s="28"/>
      <c r="D14327" s="28"/>
      <c r="E14327" s="28"/>
      <c r="F14327" s="28"/>
      <c r="G14327" s="28"/>
      <c r="H14327" s="28"/>
      <c r="I14327" s="28"/>
      <c r="J14327" s="28"/>
      <c r="K14327" s="28"/>
      <c r="L14327" s="28"/>
      <c r="M14327" s="28"/>
      <c r="N14327" s="28"/>
      <c r="O14327" s="28"/>
      <c r="P14327" s="28"/>
      <c r="Q14327" s="28"/>
      <c r="R14327" s="28"/>
    </row>
    <row r="14328" spans="2:18">
      <c r="B14328" s="28"/>
      <c r="C14328" s="28"/>
      <c r="D14328" s="28"/>
      <c r="E14328" s="28"/>
      <c r="F14328" s="28"/>
      <c r="G14328" s="28"/>
      <c r="H14328" s="28"/>
      <c r="I14328" s="28"/>
      <c r="J14328" s="28"/>
      <c r="K14328" s="28"/>
      <c r="L14328" s="28"/>
      <c r="M14328" s="28"/>
      <c r="N14328" s="28"/>
      <c r="O14328" s="28"/>
      <c r="P14328" s="28"/>
      <c r="Q14328" s="28"/>
      <c r="R14328" s="28"/>
    </row>
    <row r="14329" spans="2:18">
      <c r="B14329" s="28"/>
      <c r="C14329" s="28"/>
      <c r="D14329" s="28"/>
      <c r="E14329" s="28"/>
      <c r="F14329" s="28"/>
      <c r="G14329" s="28"/>
      <c r="H14329" s="28"/>
      <c r="I14329" s="28"/>
      <c r="J14329" s="28"/>
      <c r="K14329" s="28"/>
      <c r="L14329" s="28"/>
      <c r="M14329" s="28"/>
      <c r="N14329" s="28"/>
      <c r="O14329" s="28"/>
      <c r="P14329" s="28"/>
      <c r="Q14329" s="28"/>
      <c r="R14329" s="28"/>
    </row>
    <row r="14330" spans="2:18">
      <c r="B14330" s="28"/>
      <c r="C14330" s="28"/>
      <c r="D14330" s="28"/>
      <c r="E14330" s="28"/>
      <c r="F14330" s="28"/>
      <c r="G14330" s="28"/>
      <c r="H14330" s="28"/>
      <c r="I14330" s="28"/>
      <c r="J14330" s="28"/>
      <c r="K14330" s="28"/>
      <c r="L14330" s="28"/>
      <c r="M14330" s="28"/>
      <c r="N14330" s="28"/>
      <c r="O14330" s="28"/>
      <c r="P14330" s="28"/>
      <c r="Q14330" s="28"/>
      <c r="R14330" s="28"/>
    </row>
    <row r="14331" spans="2:18">
      <c r="B14331" s="28"/>
      <c r="C14331" s="28"/>
      <c r="D14331" s="28"/>
      <c r="E14331" s="28"/>
      <c r="F14331" s="28"/>
      <c r="G14331" s="28"/>
      <c r="H14331" s="28"/>
      <c r="I14331" s="28"/>
      <c r="J14331" s="28"/>
      <c r="K14331" s="28"/>
      <c r="L14331" s="28"/>
      <c r="M14331" s="28"/>
      <c r="N14331" s="28"/>
      <c r="O14331" s="28"/>
      <c r="P14331" s="28"/>
      <c r="Q14331" s="28"/>
      <c r="R14331" s="28"/>
    </row>
    <row r="14332" spans="2:18">
      <c r="B14332" s="28"/>
      <c r="C14332" s="28"/>
      <c r="D14332" s="28"/>
      <c r="E14332" s="28"/>
      <c r="F14332" s="28"/>
      <c r="G14332" s="28"/>
      <c r="H14332" s="28"/>
      <c r="I14332" s="28"/>
      <c r="J14332" s="28"/>
      <c r="K14332" s="28"/>
      <c r="L14332" s="28"/>
      <c r="M14332" s="28"/>
      <c r="N14332" s="28"/>
      <c r="O14332" s="28"/>
      <c r="P14332" s="28"/>
      <c r="Q14332" s="28"/>
      <c r="R14332" s="28"/>
    </row>
    <row r="14333" spans="2:18">
      <c r="B14333" s="28"/>
      <c r="C14333" s="28"/>
      <c r="D14333" s="28"/>
      <c r="E14333" s="28"/>
      <c r="F14333" s="28"/>
      <c r="G14333" s="28"/>
      <c r="H14333" s="28"/>
      <c r="I14333" s="28"/>
      <c r="J14333" s="28"/>
      <c r="K14333" s="28"/>
      <c r="L14333" s="28"/>
      <c r="M14333" s="28"/>
      <c r="N14333" s="28"/>
      <c r="O14333" s="28"/>
      <c r="P14333" s="28"/>
      <c r="Q14333" s="28"/>
      <c r="R14333" s="28"/>
    </row>
    <row r="14334" spans="2:18">
      <c r="B14334" s="28"/>
      <c r="C14334" s="28"/>
      <c r="D14334" s="28"/>
      <c r="E14334" s="28"/>
      <c r="F14334" s="28"/>
      <c r="G14334" s="28"/>
      <c r="H14334" s="28"/>
      <c r="I14334" s="28"/>
      <c r="J14334" s="28"/>
      <c r="K14334" s="28"/>
      <c r="L14334" s="28"/>
      <c r="M14334" s="28"/>
      <c r="N14334" s="28"/>
      <c r="O14334" s="28"/>
      <c r="P14334" s="28"/>
      <c r="Q14334" s="28"/>
      <c r="R14334" s="28"/>
    </row>
    <row r="14335" spans="2:18">
      <c r="B14335" s="28"/>
      <c r="C14335" s="28"/>
      <c r="D14335" s="28"/>
      <c r="E14335" s="28"/>
      <c r="F14335" s="28"/>
      <c r="G14335" s="28"/>
      <c r="H14335" s="28"/>
      <c r="I14335" s="28"/>
      <c r="J14335" s="28"/>
      <c r="K14335" s="28"/>
      <c r="L14335" s="28"/>
      <c r="M14335" s="28"/>
      <c r="N14335" s="28"/>
      <c r="O14335" s="28"/>
      <c r="P14335" s="28"/>
      <c r="Q14335" s="28"/>
      <c r="R14335" s="28"/>
    </row>
    <row r="14336" spans="2:18">
      <c r="B14336" s="28"/>
      <c r="C14336" s="28"/>
      <c r="D14336" s="28"/>
      <c r="E14336" s="28"/>
      <c r="F14336" s="28"/>
      <c r="G14336" s="28"/>
      <c r="H14336" s="28"/>
      <c r="I14336" s="28"/>
      <c r="J14336" s="28"/>
      <c r="K14336" s="28"/>
      <c r="L14336" s="28"/>
      <c r="M14336" s="28"/>
      <c r="N14336" s="28"/>
      <c r="O14336" s="28"/>
      <c r="P14336" s="28"/>
      <c r="Q14336" s="28"/>
      <c r="R14336" s="28"/>
    </row>
    <row r="14337" spans="2:18">
      <c r="B14337" s="28"/>
      <c r="C14337" s="28"/>
      <c r="D14337" s="28"/>
      <c r="E14337" s="28"/>
      <c r="F14337" s="28"/>
      <c r="G14337" s="28"/>
      <c r="H14337" s="28"/>
      <c r="I14337" s="28"/>
      <c r="J14337" s="28"/>
      <c r="K14337" s="28"/>
      <c r="L14337" s="28"/>
      <c r="M14337" s="28"/>
      <c r="N14337" s="28"/>
      <c r="O14337" s="28"/>
      <c r="P14337" s="28"/>
      <c r="Q14337" s="28"/>
      <c r="R14337" s="28"/>
    </row>
    <row r="14338" spans="2:18">
      <c r="B14338" s="28"/>
      <c r="C14338" s="28"/>
      <c r="D14338" s="28"/>
      <c r="E14338" s="28"/>
      <c r="F14338" s="28"/>
      <c r="G14338" s="28"/>
      <c r="H14338" s="28"/>
      <c r="I14338" s="28"/>
      <c r="J14338" s="28"/>
      <c r="K14338" s="28"/>
      <c r="L14338" s="28"/>
      <c r="M14338" s="28"/>
      <c r="N14338" s="28"/>
      <c r="O14338" s="28"/>
      <c r="P14338" s="28"/>
      <c r="Q14338" s="28"/>
      <c r="R14338" s="28"/>
    </row>
    <row r="14339" spans="2:18">
      <c r="B14339" s="28"/>
      <c r="C14339" s="28"/>
      <c r="D14339" s="28"/>
      <c r="E14339" s="28"/>
      <c r="F14339" s="28"/>
      <c r="G14339" s="28"/>
      <c r="H14339" s="28"/>
      <c r="I14339" s="28"/>
      <c r="J14339" s="28"/>
      <c r="K14339" s="28"/>
      <c r="L14339" s="28"/>
      <c r="M14339" s="28"/>
      <c r="N14339" s="28"/>
      <c r="O14339" s="28"/>
      <c r="P14339" s="28"/>
      <c r="Q14339" s="28"/>
      <c r="R14339" s="28"/>
    </row>
    <row r="14340" spans="2:18">
      <c r="B14340" s="28"/>
      <c r="C14340" s="28"/>
      <c r="D14340" s="28"/>
      <c r="E14340" s="28"/>
      <c r="F14340" s="28"/>
      <c r="G14340" s="28"/>
      <c r="H14340" s="28"/>
      <c r="I14340" s="28"/>
      <c r="J14340" s="28"/>
      <c r="K14340" s="28"/>
      <c r="L14340" s="28"/>
      <c r="M14340" s="28"/>
      <c r="N14340" s="28"/>
      <c r="O14340" s="28"/>
      <c r="P14340" s="28"/>
      <c r="Q14340" s="28"/>
      <c r="R14340" s="28"/>
    </row>
    <row r="14341" spans="2:18">
      <c r="B14341" s="28"/>
      <c r="C14341" s="28"/>
      <c r="D14341" s="28"/>
      <c r="E14341" s="28"/>
      <c r="F14341" s="28"/>
      <c r="G14341" s="28"/>
      <c r="H14341" s="28"/>
      <c r="I14341" s="28"/>
      <c r="J14341" s="28"/>
      <c r="K14341" s="28"/>
      <c r="L14341" s="28"/>
      <c r="M14341" s="28"/>
      <c r="N14341" s="28"/>
      <c r="O14341" s="28"/>
      <c r="P14341" s="28"/>
      <c r="Q14341" s="28"/>
      <c r="R14341" s="28"/>
    </row>
    <row r="14342" spans="2:18">
      <c r="B14342" s="28"/>
      <c r="C14342" s="28"/>
      <c r="D14342" s="28"/>
      <c r="E14342" s="28"/>
      <c r="F14342" s="28"/>
      <c r="G14342" s="28"/>
      <c r="H14342" s="28"/>
      <c r="I14342" s="28"/>
      <c r="J14342" s="28"/>
      <c r="K14342" s="28"/>
      <c r="L14342" s="28"/>
      <c r="M14342" s="28"/>
      <c r="N14342" s="28"/>
      <c r="O14342" s="28"/>
      <c r="P14342" s="28"/>
      <c r="Q14342" s="28"/>
      <c r="R14342" s="28"/>
    </row>
    <row r="14343" spans="2:18">
      <c r="B14343" s="28"/>
      <c r="C14343" s="28"/>
      <c r="D14343" s="28"/>
      <c r="E14343" s="28"/>
      <c r="F14343" s="28"/>
      <c r="G14343" s="28"/>
      <c r="H14343" s="28"/>
      <c r="I14343" s="28"/>
      <c r="J14343" s="28"/>
      <c r="K14343" s="28"/>
      <c r="L14343" s="28"/>
      <c r="M14343" s="28"/>
      <c r="N14343" s="28"/>
      <c r="O14343" s="28"/>
      <c r="P14343" s="28"/>
      <c r="Q14343" s="28"/>
      <c r="R14343" s="28"/>
    </row>
    <row r="14344" spans="2:18">
      <c r="B14344" s="28"/>
      <c r="C14344" s="28"/>
      <c r="D14344" s="28"/>
      <c r="E14344" s="28"/>
      <c r="F14344" s="28"/>
      <c r="G14344" s="28"/>
      <c r="H14344" s="28"/>
      <c r="I14344" s="28"/>
      <c r="J14344" s="28"/>
      <c r="K14344" s="28"/>
      <c r="L14344" s="28"/>
      <c r="M14344" s="28"/>
      <c r="N14344" s="28"/>
      <c r="O14344" s="28"/>
      <c r="P14344" s="28"/>
      <c r="Q14344" s="28"/>
      <c r="R14344" s="28"/>
    </row>
    <row r="14345" spans="2:18">
      <c r="B14345" s="28"/>
      <c r="C14345" s="28"/>
      <c r="D14345" s="28"/>
      <c r="E14345" s="28"/>
      <c r="F14345" s="28"/>
      <c r="G14345" s="28"/>
      <c r="H14345" s="28"/>
      <c r="I14345" s="28"/>
      <c r="J14345" s="28"/>
      <c r="K14345" s="28"/>
      <c r="L14345" s="28"/>
      <c r="M14345" s="28"/>
      <c r="N14345" s="28"/>
      <c r="O14345" s="28"/>
      <c r="P14345" s="28"/>
      <c r="Q14345" s="28"/>
      <c r="R14345" s="28"/>
    </row>
    <row r="14346" spans="2:18">
      <c r="B14346" s="28"/>
      <c r="C14346" s="28"/>
      <c r="D14346" s="28"/>
      <c r="E14346" s="28"/>
      <c r="F14346" s="28"/>
      <c r="G14346" s="28"/>
      <c r="H14346" s="28"/>
      <c r="I14346" s="28"/>
      <c r="J14346" s="28"/>
      <c r="K14346" s="28"/>
      <c r="L14346" s="28"/>
      <c r="M14346" s="28"/>
      <c r="N14346" s="28"/>
      <c r="O14346" s="28"/>
      <c r="P14346" s="28"/>
      <c r="Q14346" s="28"/>
      <c r="R14346" s="28"/>
    </row>
    <row r="14347" spans="2:18">
      <c r="B14347" s="28"/>
      <c r="C14347" s="28"/>
      <c r="D14347" s="28"/>
      <c r="E14347" s="28"/>
      <c r="F14347" s="28"/>
      <c r="G14347" s="28"/>
      <c r="H14347" s="28"/>
      <c r="I14347" s="28"/>
      <c r="J14347" s="28"/>
      <c r="K14347" s="28"/>
      <c r="L14347" s="28"/>
      <c r="M14347" s="28"/>
      <c r="N14347" s="28"/>
      <c r="O14347" s="28"/>
      <c r="P14347" s="28"/>
      <c r="Q14347" s="28"/>
      <c r="R14347" s="28"/>
    </row>
    <row r="14348" spans="2:18">
      <c r="B14348" s="28"/>
      <c r="C14348" s="28"/>
      <c r="D14348" s="28"/>
      <c r="E14348" s="28"/>
      <c r="F14348" s="28"/>
      <c r="G14348" s="28"/>
      <c r="H14348" s="28"/>
      <c r="I14348" s="28"/>
      <c r="J14348" s="28"/>
      <c r="K14348" s="28"/>
      <c r="L14348" s="28"/>
      <c r="M14348" s="28"/>
      <c r="N14348" s="28"/>
      <c r="O14348" s="28"/>
      <c r="P14348" s="28"/>
      <c r="Q14348" s="28"/>
      <c r="R14348" s="28"/>
    </row>
    <row r="14349" spans="2:18">
      <c r="B14349" s="28"/>
      <c r="C14349" s="28"/>
      <c r="D14349" s="28"/>
      <c r="E14349" s="28"/>
      <c r="F14349" s="28"/>
      <c r="G14349" s="28"/>
      <c r="H14349" s="28"/>
      <c r="I14349" s="28"/>
      <c r="J14349" s="28"/>
      <c r="K14349" s="28"/>
      <c r="L14349" s="28"/>
      <c r="M14349" s="28"/>
      <c r="N14349" s="28"/>
      <c r="O14349" s="28"/>
      <c r="P14349" s="28"/>
      <c r="Q14349" s="28"/>
      <c r="R14349" s="28"/>
    </row>
    <row r="14350" spans="2:18">
      <c r="B14350" s="28"/>
      <c r="C14350" s="28"/>
      <c r="D14350" s="28"/>
      <c r="E14350" s="28"/>
      <c r="F14350" s="28"/>
      <c r="G14350" s="28"/>
      <c r="H14350" s="28"/>
      <c r="I14350" s="28"/>
      <c r="J14350" s="28"/>
      <c r="K14350" s="28"/>
      <c r="L14350" s="28"/>
      <c r="M14350" s="28"/>
      <c r="N14350" s="28"/>
      <c r="O14350" s="28"/>
      <c r="P14350" s="28"/>
      <c r="Q14350" s="28"/>
      <c r="R14350" s="28"/>
    </row>
    <row r="14351" spans="2:18">
      <c r="B14351" s="28"/>
      <c r="C14351" s="28"/>
      <c r="D14351" s="28"/>
      <c r="E14351" s="28"/>
      <c r="F14351" s="28"/>
      <c r="G14351" s="28"/>
      <c r="H14351" s="28"/>
      <c r="I14351" s="28"/>
      <c r="J14351" s="28"/>
      <c r="K14351" s="28"/>
      <c r="L14351" s="28"/>
      <c r="M14351" s="28"/>
      <c r="N14351" s="28"/>
      <c r="O14351" s="28"/>
      <c r="P14351" s="28"/>
      <c r="Q14351" s="28"/>
      <c r="R14351" s="28"/>
    </row>
    <row r="14352" spans="2:18">
      <c r="B14352" s="28"/>
      <c r="C14352" s="28"/>
      <c r="D14352" s="28"/>
      <c r="E14352" s="28"/>
      <c r="F14352" s="28"/>
      <c r="G14352" s="28"/>
      <c r="H14352" s="28"/>
      <c r="I14352" s="28"/>
      <c r="J14352" s="28"/>
      <c r="K14352" s="28"/>
      <c r="L14352" s="28"/>
      <c r="M14352" s="28"/>
      <c r="N14352" s="28"/>
      <c r="O14352" s="28"/>
      <c r="P14352" s="28"/>
      <c r="Q14352" s="28"/>
      <c r="R14352" s="28"/>
    </row>
    <row r="14353" spans="2:18">
      <c r="B14353" s="28"/>
      <c r="C14353" s="28"/>
      <c r="D14353" s="28"/>
      <c r="E14353" s="28"/>
      <c r="F14353" s="28"/>
      <c r="G14353" s="28"/>
      <c r="H14353" s="28"/>
      <c r="I14353" s="28"/>
      <c r="J14353" s="28"/>
      <c r="K14353" s="28"/>
      <c r="L14353" s="28"/>
      <c r="M14353" s="28"/>
      <c r="N14353" s="28"/>
      <c r="O14353" s="28"/>
      <c r="P14353" s="28"/>
      <c r="Q14353" s="28"/>
      <c r="R14353" s="28"/>
    </row>
    <row r="14354" spans="2:18">
      <c r="B14354" s="28"/>
      <c r="C14354" s="28"/>
      <c r="D14354" s="28"/>
      <c r="E14354" s="28"/>
      <c r="F14354" s="28"/>
      <c r="G14354" s="28"/>
      <c r="H14354" s="28"/>
      <c r="I14354" s="28"/>
      <c r="J14354" s="28"/>
      <c r="K14354" s="28"/>
      <c r="L14354" s="28"/>
      <c r="M14354" s="28"/>
      <c r="N14354" s="28"/>
      <c r="O14354" s="28"/>
      <c r="P14354" s="28"/>
      <c r="Q14354" s="28"/>
      <c r="R14354" s="28"/>
    </row>
    <row r="14355" spans="2:18">
      <c r="B14355" s="28"/>
      <c r="C14355" s="28"/>
      <c r="D14355" s="28"/>
      <c r="E14355" s="28"/>
      <c r="F14355" s="28"/>
      <c r="G14355" s="28"/>
      <c r="H14355" s="28"/>
      <c r="I14355" s="28"/>
      <c r="J14355" s="28"/>
      <c r="K14355" s="28"/>
      <c r="L14355" s="28"/>
      <c r="M14355" s="28"/>
      <c r="N14355" s="28"/>
      <c r="O14355" s="28"/>
      <c r="P14355" s="28"/>
      <c r="Q14355" s="28"/>
      <c r="R14355" s="28"/>
    </row>
    <row r="14356" spans="2:18">
      <c r="B14356" s="28"/>
      <c r="C14356" s="28"/>
      <c r="D14356" s="28"/>
      <c r="E14356" s="28"/>
      <c r="F14356" s="28"/>
      <c r="G14356" s="28"/>
      <c r="H14356" s="28"/>
      <c r="I14356" s="28"/>
      <c r="J14356" s="28"/>
      <c r="K14356" s="28"/>
      <c r="L14356" s="28"/>
      <c r="M14356" s="28"/>
      <c r="N14356" s="28"/>
      <c r="O14356" s="28"/>
      <c r="P14356" s="28"/>
      <c r="Q14356" s="28"/>
      <c r="R14356" s="28"/>
    </row>
    <row r="14357" spans="2:18">
      <c r="B14357" s="28"/>
      <c r="C14357" s="28"/>
      <c r="D14357" s="28"/>
      <c r="E14357" s="28"/>
      <c r="F14357" s="28"/>
      <c r="G14357" s="28"/>
      <c r="H14357" s="28"/>
      <c r="I14357" s="28"/>
      <c r="J14357" s="28"/>
      <c r="K14357" s="28"/>
      <c r="L14357" s="28"/>
      <c r="M14357" s="28"/>
      <c r="N14357" s="28"/>
      <c r="O14357" s="28"/>
      <c r="P14357" s="28"/>
      <c r="Q14357" s="28"/>
      <c r="R14357" s="28"/>
    </row>
    <row r="14358" spans="2:18">
      <c r="B14358" s="28"/>
      <c r="C14358" s="28"/>
      <c r="D14358" s="28"/>
      <c r="E14358" s="28"/>
      <c r="F14358" s="28"/>
      <c r="G14358" s="28"/>
      <c r="H14358" s="28"/>
      <c r="I14358" s="28"/>
      <c r="J14358" s="28"/>
      <c r="K14358" s="28"/>
      <c r="L14358" s="28"/>
      <c r="M14358" s="28"/>
      <c r="N14358" s="28"/>
      <c r="O14358" s="28"/>
      <c r="P14358" s="28"/>
      <c r="Q14358" s="28"/>
      <c r="R14358" s="28"/>
    </row>
    <row r="14359" spans="2:18">
      <c r="B14359" s="28"/>
      <c r="C14359" s="28"/>
      <c r="D14359" s="28"/>
      <c r="E14359" s="28"/>
      <c r="F14359" s="28"/>
      <c r="G14359" s="28"/>
      <c r="H14359" s="28"/>
      <c r="I14359" s="28"/>
      <c r="J14359" s="28"/>
      <c r="K14359" s="28"/>
      <c r="L14359" s="28"/>
      <c r="M14359" s="28"/>
      <c r="N14359" s="28"/>
      <c r="O14359" s="28"/>
      <c r="P14359" s="28"/>
      <c r="Q14359" s="28"/>
      <c r="R14359" s="28"/>
    </row>
    <row r="14360" spans="2:18">
      <c r="B14360" s="28"/>
      <c r="C14360" s="28"/>
      <c r="D14360" s="28"/>
      <c r="E14360" s="28"/>
      <c r="F14360" s="28"/>
      <c r="G14360" s="28"/>
      <c r="H14360" s="28"/>
      <c r="I14360" s="28"/>
      <c r="J14360" s="28"/>
      <c r="K14360" s="28"/>
      <c r="L14360" s="28"/>
      <c r="M14360" s="28"/>
      <c r="N14360" s="28"/>
      <c r="O14360" s="28"/>
      <c r="P14360" s="28"/>
      <c r="Q14360" s="28"/>
      <c r="R14360" s="28"/>
    </row>
    <row r="14361" spans="2:18">
      <c r="B14361" s="28"/>
      <c r="C14361" s="28"/>
      <c r="D14361" s="28"/>
      <c r="E14361" s="28"/>
      <c r="F14361" s="28"/>
      <c r="G14361" s="28"/>
      <c r="H14361" s="28"/>
      <c r="I14361" s="28"/>
      <c r="J14361" s="28"/>
      <c r="K14361" s="28"/>
      <c r="L14361" s="28"/>
      <c r="M14361" s="28"/>
      <c r="N14361" s="28"/>
      <c r="O14361" s="28"/>
      <c r="P14361" s="28"/>
      <c r="Q14361" s="28"/>
      <c r="R14361" s="28"/>
    </row>
    <row r="14362" spans="2:18">
      <c r="B14362" s="28"/>
      <c r="C14362" s="28"/>
      <c r="D14362" s="28"/>
      <c r="E14362" s="28"/>
      <c r="F14362" s="28"/>
      <c r="G14362" s="28"/>
      <c r="H14362" s="28"/>
      <c r="I14362" s="28"/>
      <c r="J14362" s="28"/>
      <c r="K14362" s="28"/>
      <c r="L14362" s="28"/>
      <c r="M14362" s="28"/>
      <c r="N14362" s="28"/>
      <c r="O14362" s="28"/>
      <c r="P14362" s="28"/>
      <c r="Q14362" s="28"/>
      <c r="R14362" s="28"/>
    </row>
    <row r="14363" spans="2:18">
      <c r="B14363" s="28"/>
      <c r="C14363" s="28"/>
      <c r="D14363" s="28"/>
      <c r="E14363" s="28"/>
      <c r="F14363" s="28"/>
      <c r="G14363" s="28"/>
      <c r="H14363" s="28"/>
      <c r="I14363" s="28"/>
      <c r="J14363" s="28"/>
      <c r="K14363" s="28"/>
      <c r="L14363" s="28"/>
      <c r="M14363" s="28"/>
      <c r="N14363" s="28"/>
      <c r="O14363" s="28"/>
      <c r="P14363" s="28"/>
      <c r="Q14363" s="28"/>
      <c r="R14363" s="28"/>
    </row>
    <row r="14364" spans="2:18">
      <c r="B14364" s="28"/>
      <c r="C14364" s="28"/>
      <c r="D14364" s="28"/>
      <c r="E14364" s="28"/>
      <c r="F14364" s="28"/>
      <c r="G14364" s="28"/>
      <c r="H14364" s="28"/>
      <c r="I14364" s="28"/>
      <c r="J14364" s="28"/>
      <c r="K14364" s="28"/>
      <c r="L14364" s="28"/>
      <c r="M14364" s="28"/>
      <c r="N14364" s="28"/>
      <c r="O14364" s="28"/>
      <c r="P14364" s="28"/>
      <c r="Q14364" s="28"/>
      <c r="R14364" s="28"/>
    </row>
    <row r="14365" spans="2:18">
      <c r="B14365" s="28"/>
      <c r="C14365" s="28"/>
      <c r="D14365" s="28"/>
      <c r="E14365" s="28"/>
      <c r="F14365" s="28"/>
      <c r="G14365" s="28"/>
      <c r="H14365" s="28"/>
      <c r="I14365" s="28"/>
      <c r="J14365" s="28"/>
      <c r="K14365" s="28"/>
      <c r="L14365" s="28"/>
      <c r="M14365" s="28"/>
      <c r="N14365" s="28"/>
      <c r="O14365" s="28"/>
      <c r="P14365" s="28"/>
      <c r="Q14365" s="28"/>
      <c r="R14365" s="28"/>
    </row>
    <row r="14366" spans="2:18">
      <c r="B14366" s="28"/>
      <c r="C14366" s="28"/>
      <c r="D14366" s="28"/>
      <c r="E14366" s="28"/>
      <c r="F14366" s="28"/>
      <c r="G14366" s="28"/>
      <c r="H14366" s="28"/>
      <c r="I14366" s="28"/>
      <c r="J14366" s="28"/>
      <c r="K14366" s="28"/>
      <c r="L14366" s="28"/>
      <c r="M14366" s="28"/>
      <c r="N14366" s="28"/>
      <c r="O14366" s="28"/>
      <c r="P14366" s="28"/>
      <c r="Q14366" s="28"/>
      <c r="R14366" s="28"/>
    </row>
    <row r="14367" spans="2:18">
      <c r="B14367" s="28"/>
      <c r="C14367" s="28"/>
      <c r="D14367" s="28"/>
      <c r="E14367" s="28"/>
      <c r="F14367" s="28"/>
      <c r="G14367" s="28"/>
      <c r="H14367" s="28"/>
      <c r="I14367" s="28"/>
      <c r="J14367" s="28"/>
      <c r="K14367" s="28"/>
      <c r="L14367" s="28"/>
      <c r="M14367" s="28"/>
      <c r="N14367" s="28"/>
      <c r="O14367" s="28"/>
      <c r="P14367" s="28"/>
      <c r="Q14367" s="28"/>
      <c r="R14367" s="28"/>
    </row>
    <row r="14368" spans="2:18">
      <c r="B14368" s="28"/>
      <c r="C14368" s="28"/>
      <c r="D14368" s="28"/>
      <c r="E14368" s="28"/>
      <c r="F14368" s="28"/>
      <c r="G14368" s="28"/>
      <c r="H14368" s="28"/>
      <c r="I14368" s="28"/>
      <c r="J14368" s="28"/>
      <c r="K14368" s="28"/>
      <c r="L14368" s="28"/>
      <c r="M14368" s="28"/>
      <c r="N14368" s="28"/>
      <c r="O14368" s="28"/>
      <c r="P14368" s="28"/>
      <c r="Q14368" s="28"/>
      <c r="R14368" s="28"/>
    </row>
    <row r="14369" spans="2:18">
      <c r="B14369" s="28"/>
      <c r="C14369" s="28"/>
      <c r="D14369" s="28"/>
      <c r="E14369" s="28"/>
      <c r="F14369" s="28"/>
      <c r="G14369" s="28"/>
      <c r="H14369" s="28"/>
      <c r="I14369" s="28"/>
      <c r="J14369" s="28"/>
      <c r="K14369" s="28"/>
      <c r="L14369" s="28"/>
      <c r="M14369" s="28"/>
      <c r="N14369" s="28"/>
      <c r="O14369" s="28"/>
      <c r="P14369" s="28"/>
      <c r="Q14369" s="28"/>
      <c r="R14369" s="28"/>
    </row>
    <row r="14370" spans="2:18">
      <c r="B14370" s="28"/>
      <c r="C14370" s="28"/>
      <c r="D14370" s="28"/>
      <c r="E14370" s="28"/>
      <c r="F14370" s="28"/>
      <c r="G14370" s="28"/>
      <c r="H14370" s="28"/>
      <c r="I14370" s="28"/>
      <c r="J14370" s="28"/>
      <c r="K14370" s="28"/>
      <c r="L14370" s="28"/>
      <c r="M14370" s="28"/>
      <c r="N14370" s="28"/>
      <c r="O14370" s="28"/>
      <c r="P14370" s="28"/>
      <c r="Q14370" s="28"/>
      <c r="R14370" s="28"/>
    </row>
    <row r="14371" spans="2:18">
      <c r="B14371" s="28"/>
      <c r="C14371" s="28"/>
      <c r="D14371" s="28"/>
      <c r="E14371" s="28"/>
      <c r="F14371" s="28"/>
      <c r="G14371" s="28"/>
      <c r="H14371" s="28"/>
      <c r="I14371" s="28"/>
      <c r="J14371" s="28"/>
      <c r="K14371" s="28"/>
      <c r="L14371" s="28"/>
      <c r="M14371" s="28"/>
      <c r="N14371" s="28"/>
      <c r="O14371" s="28"/>
      <c r="P14371" s="28"/>
      <c r="Q14371" s="28"/>
      <c r="R14371" s="28"/>
    </row>
    <row r="14372" spans="2:18">
      <c r="B14372" s="28"/>
      <c r="C14372" s="28"/>
      <c r="D14372" s="28"/>
      <c r="E14372" s="28"/>
      <c r="F14372" s="28"/>
      <c r="G14372" s="28"/>
      <c r="H14372" s="28"/>
      <c r="I14372" s="28"/>
      <c r="J14372" s="28"/>
      <c r="K14372" s="28"/>
      <c r="L14372" s="28"/>
      <c r="M14372" s="28"/>
      <c r="N14372" s="28"/>
      <c r="O14372" s="28"/>
      <c r="P14372" s="28"/>
      <c r="Q14372" s="28"/>
      <c r="R14372" s="28"/>
    </row>
    <row r="14373" spans="2:18">
      <c r="B14373" s="28"/>
      <c r="C14373" s="28"/>
      <c r="D14373" s="28"/>
      <c r="E14373" s="28"/>
      <c r="F14373" s="28"/>
      <c r="G14373" s="28"/>
      <c r="H14373" s="28"/>
      <c r="I14373" s="28"/>
      <c r="J14373" s="28"/>
      <c r="K14373" s="28"/>
      <c r="L14373" s="28"/>
      <c r="M14373" s="28"/>
      <c r="N14373" s="28"/>
      <c r="O14373" s="28"/>
      <c r="P14373" s="28"/>
      <c r="Q14373" s="28"/>
      <c r="R14373" s="28"/>
    </row>
    <row r="14374" spans="2:18">
      <c r="B14374" s="28"/>
      <c r="C14374" s="28"/>
      <c r="D14374" s="28"/>
      <c r="E14374" s="28"/>
      <c r="F14374" s="28"/>
      <c r="G14374" s="28"/>
      <c r="H14374" s="28"/>
      <c r="I14374" s="28"/>
      <c r="J14374" s="28"/>
      <c r="K14374" s="28"/>
      <c r="L14374" s="28"/>
      <c r="M14374" s="28"/>
      <c r="N14374" s="28"/>
      <c r="O14374" s="28"/>
      <c r="P14374" s="28"/>
      <c r="Q14374" s="28"/>
      <c r="R14374" s="28"/>
    </row>
    <row r="14375" spans="2:18">
      <c r="B14375" s="28"/>
      <c r="C14375" s="28"/>
      <c r="D14375" s="28"/>
      <c r="E14375" s="28"/>
      <c r="F14375" s="28"/>
      <c r="G14375" s="28"/>
      <c r="H14375" s="28"/>
      <c r="I14375" s="28"/>
      <c r="J14375" s="28"/>
      <c r="K14375" s="28"/>
      <c r="L14375" s="28"/>
      <c r="M14375" s="28"/>
      <c r="N14375" s="28"/>
      <c r="O14375" s="28"/>
      <c r="P14375" s="28"/>
      <c r="Q14375" s="28"/>
      <c r="R14375" s="28"/>
    </row>
    <row r="14376" spans="2:18">
      <c r="B14376" s="28"/>
      <c r="C14376" s="28"/>
      <c r="D14376" s="28"/>
      <c r="E14376" s="28"/>
      <c r="F14376" s="28"/>
      <c r="G14376" s="28"/>
      <c r="H14376" s="28"/>
      <c r="I14376" s="28"/>
      <c r="J14376" s="28"/>
      <c r="K14376" s="28"/>
      <c r="L14376" s="28"/>
      <c r="M14376" s="28"/>
      <c r="N14376" s="28"/>
      <c r="O14376" s="28"/>
      <c r="P14376" s="28"/>
      <c r="Q14376" s="28"/>
      <c r="R14376" s="28"/>
    </row>
    <row r="14377" spans="2:18">
      <c r="B14377" s="28"/>
      <c r="C14377" s="28"/>
      <c r="D14377" s="28"/>
      <c r="E14377" s="28"/>
      <c r="F14377" s="28"/>
      <c r="G14377" s="28"/>
      <c r="H14377" s="28"/>
      <c r="I14377" s="28"/>
      <c r="J14377" s="28"/>
      <c r="K14377" s="28"/>
      <c r="L14377" s="28"/>
      <c r="M14377" s="28"/>
      <c r="N14377" s="28"/>
      <c r="O14377" s="28"/>
      <c r="P14377" s="28"/>
      <c r="Q14377" s="28"/>
      <c r="R14377" s="28"/>
    </row>
    <row r="14378" spans="2:18">
      <c r="B14378" s="28"/>
      <c r="C14378" s="28"/>
      <c r="D14378" s="28"/>
      <c r="E14378" s="28"/>
      <c r="F14378" s="28"/>
      <c r="G14378" s="28"/>
      <c r="H14378" s="28"/>
      <c r="I14378" s="28"/>
      <c r="J14378" s="28"/>
      <c r="K14378" s="28"/>
      <c r="L14378" s="28"/>
      <c r="M14378" s="28"/>
      <c r="N14378" s="28"/>
      <c r="O14378" s="28"/>
      <c r="P14378" s="28"/>
      <c r="Q14378" s="28"/>
      <c r="R14378" s="28"/>
    </row>
    <row r="14379" spans="2:18">
      <c r="B14379" s="28"/>
      <c r="C14379" s="28"/>
      <c r="D14379" s="28"/>
      <c r="E14379" s="28"/>
      <c r="F14379" s="28"/>
      <c r="G14379" s="28"/>
      <c r="H14379" s="28"/>
      <c r="I14379" s="28"/>
      <c r="J14379" s="28"/>
      <c r="K14379" s="28"/>
      <c r="L14379" s="28"/>
      <c r="M14379" s="28"/>
      <c r="N14379" s="28"/>
      <c r="O14379" s="28"/>
      <c r="P14379" s="28"/>
      <c r="Q14379" s="28"/>
      <c r="R14379" s="28"/>
    </row>
    <row r="14380" spans="2:18">
      <c r="B14380" s="28"/>
      <c r="C14380" s="28"/>
      <c r="D14380" s="28"/>
      <c r="E14380" s="28"/>
      <c r="F14380" s="28"/>
      <c r="G14380" s="28"/>
      <c r="H14380" s="28"/>
      <c r="I14380" s="28"/>
      <c r="J14380" s="28"/>
      <c r="K14380" s="28"/>
      <c r="L14380" s="28"/>
      <c r="M14380" s="28"/>
      <c r="N14380" s="28"/>
      <c r="O14380" s="28"/>
      <c r="P14380" s="28"/>
      <c r="Q14380" s="28"/>
      <c r="R14380" s="28"/>
    </row>
    <row r="14381" spans="2:18">
      <c r="B14381" s="28"/>
      <c r="C14381" s="28"/>
      <c r="D14381" s="28"/>
      <c r="E14381" s="28"/>
      <c r="F14381" s="28"/>
      <c r="G14381" s="28"/>
      <c r="H14381" s="28"/>
      <c r="I14381" s="28"/>
      <c r="J14381" s="28"/>
      <c r="K14381" s="28"/>
      <c r="L14381" s="28"/>
      <c r="M14381" s="28"/>
      <c r="N14381" s="28"/>
      <c r="O14381" s="28"/>
      <c r="P14381" s="28"/>
      <c r="Q14381" s="28"/>
      <c r="R14381" s="28"/>
    </row>
    <row r="14382" spans="2:18">
      <c r="B14382" s="28"/>
      <c r="C14382" s="28"/>
      <c r="D14382" s="28"/>
      <c r="E14382" s="28"/>
      <c r="F14382" s="28"/>
      <c r="G14382" s="28"/>
      <c r="H14382" s="28"/>
      <c r="I14382" s="28"/>
      <c r="J14382" s="28"/>
      <c r="K14382" s="28"/>
      <c r="L14382" s="28"/>
      <c r="M14382" s="28"/>
      <c r="N14382" s="28"/>
      <c r="O14382" s="28"/>
      <c r="P14382" s="28"/>
      <c r="Q14382" s="28"/>
      <c r="R14382" s="28"/>
    </row>
    <row r="14383" spans="2:18">
      <c r="B14383" s="28"/>
      <c r="C14383" s="28"/>
      <c r="D14383" s="28"/>
      <c r="E14383" s="28"/>
      <c r="F14383" s="28"/>
      <c r="G14383" s="28"/>
      <c r="H14383" s="28"/>
      <c r="I14383" s="28"/>
      <c r="J14383" s="28"/>
      <c r="K14383" s="28"/>
      <c r="L14383" s="28"/>
      <c r="M14383" s="28"/>
      <c r="N14383" s="28"/>
      <c r="O14383" s="28"/>
      <c r="P14383" s="28"/>
      <c r="Q14383" s="28"/>
      <c r="R14383" s="28"/>
    </row>
    <row r="14384" spans="2:18">
      <c r="B14384" s="28"/>
      <c r="C14384" s="28"/>
      <c r="D14384" s="28"/>
      <c r="E14384" s="28"/>
      <c r="F14384" s="28"/>
      <c r="G14384" s="28"/>
      <c r="H14384" s="28"/>
      <c r="I14384" s="28"/>
      <c r="J14384" s="28"/>
      <c r="K14384" s="28"/>
      <c r="L14384" s="28"/>
      <c r="M14384" s="28"/>
      <c r="N14384" s="28"/>
      <c r="O14384" s="28"/>
      <c r="P14384" s="28"/>
      <c r="Q14384" s="28"/>
      <c r="R14384" s="28"/>
    </row>
    <row r="14385" spans="2:18">
      <c r="B14385" s="28"/>
      <c r="C14385" s="28"/>
      <c r="D14385" s="28"/>
      <c r="E14385" s="28"/>
      <c r="F14385" s="28"/>
      <c r="G14385" s="28"/>
      <c r="H14385" s="28"/>
      <c r="I14385" s="28"/>
      <c r="J14385" s="28"/>
      <c r="K14385" s="28"/>
      <c r="L14385" s="28"/>
      <c r="M14385" s="28"/>
      <c r="N14385" s="28"/>
      <c r="O14385" s="28"/>
      <c r="P14385" s="28"/>
      <c r="Q14385" s="28"/>
      <c r="R14385" s="28"/>
    </row>
    <row r="14386" spans="2:18">
      <c r="B14386" s="28"/>
      <c r="C14386" s="28"/>
      <c r="D14386" s="28"/>
      <c r="E14386" s="28"/>
      <c r="F14386" s="28"/>
      <c r="G14386" s="28"/>
      <c r="H14386" s="28"/>
      <c r="I14386" s="28"/>
      <c r="J14386" s="28"/>
      <c r="K14386" s="28"/>
      <c r="L14386" s="28"/>
      <c r="M14386" s="28"/>
      <c r="N14386" s="28"/>
      <c r="O14386" s="28"/>
      <c r="P14386" s="28"/>
      <c r="Q14386" s="28"/>
      <c r="R14386" s="28"/>
    </row>
    <row r="14387" spans="2:18">
      <c r="B14387" s="28"/>
      <c r="C14387" s="28"/>
      <c r="D14387" s="28"/>
      <c r="E14387" s="28"/>
      <c r="F14387" s="28"/>
      <c r="G14387" s="28"/>
      <c r="H14387" s="28"/>
      <c r="I14387" s="28"/>
      <c r="J14387" s="28"/>
      <c r="K14387" s="28"/>
      <c r="L14387" s="28"/>
      <c r="M14387" s="28"/>
      <c r="N14387" s="28"/>
      <c r="O14387" s="28"/>
      <c r="P14387" s="28"/>
      <c r="Q14387" s="28"/>
      <c r="R14387" s="28"/>
    </row>
    <row r="14388" spans="2:18">
      <c r="B14388" s="28"/>
      <c r="C14388" s="28"/>
      <c r="D14388" s="28"/>
      <c r="E14388" s="28"/>
      <c r="F14388" s="28"/>
      <c r="G14388" s="28"/>
      <c r="H14388" s="28"/>
      <c r="I14388" s="28"/>
      <c r="J14388" s="28"/>
      <c r="K14388" s="28"/>
      <c r="L14388" s="28"/>
      <c r="M14388" s="28"/>
      <c r="N14388" s="28"/>
      <c r="O14388" s="28"/>
      <c r="P14388" s="28"/>
      <c r="Q14388" s="28"/>
      <c r="R14388" s="28"/>
    </row>
    <row r="14389" spans="2:18">
      <c r="B14389" s="28"/>
      <c r="C14389" s="28"/>
      <c r="D14389" s="28"/>
      <c r="E14389" s="28"/>
      <c r="F14389" s="28"/>
      <c r="G14389" s="28"/>
      <c r="H14389" s="28"/>
      <c r="I14389" s="28"/>
      <c r="J14389" s="28"/>
      <c r="K14389" s="28"/>
      <c r="L14389" s="28"/>
      <c r="M14389" s="28"/>
      <c r="N14389" s="28"/>
      <c r="O14389" s="28"/>
      <c r="P14389" s="28"/>
      <c r="Q14389" s="28"/>
      <c r="R14389" s="28"/>
    </row>
    <row r="14390" spans="2:18">
      <c r="B14390" s="28"/>
      <c r="C14390" s="28"/>
      <c r="D14390" s="28"/>
      <c r="E14390" s="28"/>
      <c r="F14390" s="28"/>
      <c r="G14390" s="28"/>
      <c r="H14390" s="28"/>
      <c r="I14390" s="28"/>
      <c r="J14390" s="28"/>
      <c r="K14390" s="28"/>
      <c r="L14390" s="28"/>
      <c r="M14390" s="28"/>
      <c r="N14390" s="28"/>
      <c r="O14390" s="28"/>
      <c r="P14390" s="28"/>
      <c r="Q14390" s="28"/>
      <c r="R14390" s="28"/>
    </row>
    <row r="14391" spans="2:18">
      <c r="B14391" s="28"/>
      <c r="C14391" s="28"/>
      <c r="D14391" s="28"/>
      <c r="E14391" s="28"/>
      <c r="F14391" s="28"/>
      <c r="G14391" s="28"/>
      <c r="H14391" s="28"/>
      <c r="I14391" s="28"/>
      <c r="J14391" s="28"/>
      <c r="K14391" s="28"/>
      <c r="L14391" s="28"/>
      <c r="M14391" s="28"/>
      <c r="N14391" s="28"/>
      <c r="O14391" s="28"/>
      <c r="P14391" s="28"/>
      <c r="Q14391" s="28"/>
      <c r="R14391" s="28"/>
    </row>
    <row r="14392" spans="2:18">
      <c r="B14392" s="28"/>
      <c r="C14392" s="28"/>
      <c r="D14392" s="28"/>
      <c r="E14392" s="28"/>
      <c r="F14392" s="28"/>
      <c r="G14392" s="28"/>
      <c r="H14392" s="28"/>
      <c r="I14392" s="28"/>
      <c r="J14392" s="28"/>
      <c r="K14392" s="28"/>
      <c r="L14392" s="28"/>
      <c r="M14392" s="28"/>
      <c r="N14392" s="28"/>
      <c r="O14392" s="28"/>
      <c r="P14392" s="28"/>
      <c r="Q14392" s="28"/>
      <c r="R14392" s="28"/>
    </row>
    <row r="14393" spans="2:18">
      <c r="B14393" s="28"/>
      <c r="C14393" s="28"/>
      <c r="D14393" s="28"/>
      <c r="E14393" s="28"/>
      <c r="F14393" s="28"/>
      <c r="G14393" s="28"/>
      <c r="H14393" s="28"/>
      <c r="I14393" s="28"/>
      <c r="J14393" s="28"/>
      <c r="K14393" s="28"/>
      <c r="L14393" s="28"/>
      <c r="M14393" s="28"/>
      <c r="N14393" s="28"/>
      <c r="O14393" s="28"/>
      <c r="P14393" s="28"/>
      <c r="Q14393" s="28"/>
      <c r="R14393" s="28"/>
    </row>
    <row r="14394" spans="2:18">
      <c r="B14394" s="28"/>
      <c r="C14394" s="28"/>
      <c r="D14394" s="28"/>
      <c r="E14394" s="28"/>
      <c r="F14394" s="28"/>
      <c r="G14394" s="28"/>
      <c r="H14394" s="28"/>
      <c r="I14394" s="28"/>
      <c r="J14394" s="28"/>
      <c r="K14394" s="28"/>
      <c r="L14394" s="28"/>
      <c r="M14394" s="28"/>
      <c r="N14394" s="28"/>
      <c r="O14394" s="28"/>
      <c r="P14394" s="28"/>
      <c r="Q14394" s="28"/>
      <c r="R14394" s="28"/>
    </row>
    <row r="14395" spans="2:18">
      <c r="B14395" s="28"/>
      <c r="C14395" s="28"/>
      <c r="D14395" s="28"/>
      <c r="E14395" s="28"/>
      <c r="F14395" s="28"/>
      <c r="G14395" s="28"/>
      <c r="H14395" s="28"/>
      <c r="I14395" s="28"/>
      <c r="J14395" s="28"/>
      <c r="K14395" s="28"/>
      <c r="L14395" s="28"/>
      <c r="M14395" s="28"/>
      <c r="N14395" s="28"/>
      <c r="O14395" s="28"/>
      <c r="P14395" s="28"/>
      <c r="Q14395" s="28"/>
      <c r="R14395" s="28"/>
    </row>
    <row r="14396" spans="2:18">
      <c r="B14396" s="28"/>
      <c r="C14396" s="28"/>
      <c r="D14396" s="28"/>
      <c r="E14396" s="28"/>
      <c r="F14396" s="28"/>
      <c r="G14396" s="28"/>
      <c r="H14396" s="28"/>
      <c r="I14396" s="28"/>
      <c r="J14396" s="28"/>
      <c r="K14396" s="28"/>
      <c r="L14396" s="28"/>
      <c r="M14396" s="28"/>
      <c r="N14396" s="28"/>
      <c r="O14396" s="28"/>
      <c r="P14396" s="28"/>
      <c r="Q14396" s="28"/>
      <c r="R14396" s="28"/>
    </row>
    <row r="14397" spans="2:18">
      <c r="B14397" s="28"/>
      <c r="C14397" s="28"/>
      <c r="D14397" s="28"/>
      <c r="E14397" s="28"/>
      <c r="F14397" s="28"/>
      <c r="G14397" s="28"/>
      <c r="H14397" s="28"/>
      <c r="I14397" s="28"/>
      <c r="J14397" s="28"/>
      <c r="K14397" s="28"/>
      <c r="L14397" s="28"/>
      <c r="M14397" s="28"/>
      <c r="N14397" s="28"/>
      <c r="O14397" s="28"/>
      <c r="P14397" s="28"/>
      <c r="Q14397" s="28"/>
      <c r="R14397" s="28"/>
    </row>
    <row r="14398" spans="2:18">
      <c r="B14398" s="28"/>
      <c r="C14398" s="28"/>
      <c r="D14398" s="28"/>
      <c r="E14398" s="28"/>
      <c r="F14398" s="28"/>
      <c r="G14398" s="28"/>
      <c r="H14398" s="28"/>
      <c r="I14398" s="28"/>
      <c r="J14398" s="28"/>
      <c r="K14398" s="28"/>
      <c r="L14398" s="28"/>
      <c r="M14398" s="28"/>
      <c r="N14398" s="28"/>
      <c r="O14398" s="28"/>
      <c r="P14398" s="28"/>
      <c r="Q14398" s="28"/>
      <c r="R14398" s="28"/>
    </row>
    <row r="14399" spans="2:18">
      <c r="B14399" s="28"/>
      <c r="C14399" s="28"/>
      <c r="D14399" s="28"/>
      <c r="E14399" s="28"/>
      <c r="F14399" s="28"/>
      <c r="G14399" s="28"/>
      <c r="H14399" s="28"/>
      <c r="I14399" s="28"/>
      <c r="J14399" s="28"/>
      <c r="K14399" s="28"/>
      <c r="L14399" s="28"/>
      <c r="M14399" s="28"/>
      <c r="N14399" s="28"/>
      <c r="O14399" s="28"/>
      <c r="P14399" s="28"/>
      <c r="Q14399" s="28"/>
      <c r="R14399" s="28"/>
    </row>
    <row r="14400" spans="2:18">
      <c r="B14400" s="28"/>
      <c r="C14400" s="28"/>
      <c r="D14400" s="28"/>
      <c r="E14400" s="28"/>
      <c r="F14400" s="28"/>
      <c r="G14400" s="28"/>
      <c r="H14400" s="28"/>
      <c r="I14400" s="28"/>
      <c r="J14400" s="28"/>
      <c r="K14400" s="28"/>
      <c r="L14400" s="28"/>
      <c r="M14400" s="28"/>
      <c r="N14400" s="28"/>
      <c r="O14400" s="28"/>
      <c r="P14400" s="28"/>
      <c r="Q14400" s="28"/>
      <c r="R14400" s="28"/>
    </row>
    <row r="14401" spans="2:18">
      <c r="B14401" s="28"/>
      <c r="C14401" s="28"/>
      <c r="D14401" s="28"/>
      <c r="E14401" s="28"/>
      <c r="F14401" s="28"/>
      <c r="G14401" s="28"/>
      <c r="H14401" s="28"/>
      <c r="I14401" s="28"/>
      <c r="J14401" s="28"/>
      <c r="K14401" s="28"/>
      <c r="L14401" s="28"/>
      <c r="M14401" s="28"/>
      <c r="N14401" s="28"/>
      <c r="O14401" s="28"/>
      <c r="P14401" s="28"/>
      <c r="Q14401" s="28"/>
      <c r="R14401" s="28"/>
    </row>
    <row r="14402" spans="2:18">
      <c r="B14402" s="28"/>
      <c r="C14402" s="28"/>
      <c r="D14402" s="28"/>
      <c r="E14402" s="28"/>
      <c r="F14402" s="28"/>
      <c r="G14402" s="28"/>
      <c r="H14402" s="28"/>
      <c r="I14402" s="28"/>
      <c r="J14402" s="28"/>
      <c r="K14402" s="28"/>
      <c r="L14402" s="28"/>
      <c r="M14402" s="28"/>
      <c r="N14402" s="28"/>
      <c r="O14402" s="28"/>
      <c r="P14402" s="28"/>
      <c r="Q14402" s="28"/>
      <c r="R14402" s="28"/>
    </row>
    <row r="14403" spans="2:18">
      <c r="B14403" s="28"/>
      <c r="C14403" s="28"/>
      <c r="D14403" s="28"/>
      <c r="E14403" s="28"/>
      <c r="F14403" s="28"/>
      <c r="G14403" s="28"/>
      <c r="H14403" s="28"/>
      <c r="I14403" s="28"/>
      <c r="J14403" s="28"/>
      <c r="K14403" s="28"/>
      <c r="L14403" s="28"/>
      <c r="M14403" s="28"/>
      <c r="N14403" s="28"/>
      <c r="O14403" s="28"/>
      <c r="P14403" s="28"/>
      <c r="Q14403" s="28"/>
      <c r="R14403" s="28"/>
    </row>
    <row r="14404" spans="2:18">
      <c r="B14404" s="28"/>
      <c r="C14404" s="28"/>
      <c r="D14404" s="28"/>
      <c r="E14404" s="28"/>
      <c r="F14404" s="28"/>
      <c r="G14404" s="28"/>
      <c r="H14404" s="28"/>
      <c r="I14404" s="28"/>
      <c r="J14404" s="28"/>
      <c r="K14404" s="28"/>
      <c r="L14404" s="28"/>
      <c r="M14404" s="28"/>
      <c r="N14404" s="28"/>
      <c r="O14404" s="28"/>
      <c r="P14404" s="28"/>
      <c r="Q14404" s="28"/>
      <c r="R14404" s="28"/>
    </row>
    <row r="14405" spans="2:18">
      <c r="B14405" s="28"/>
      <c r="C14405" s="28"/>
      <c r="D14405" s="28"/>
      <c r="E14405" s="28"/>
      <c r="F14405" s="28"/>
      <c r="G14405" s="28"/>
      <c r="H14405" s="28"/>
      <c r="I14405" s="28"/>
      <c r="J14405" s="28"/>
      <c r="K14405" s="28"/>
      <c r="L14405" s="28"/>
      <c r="M14405" s="28"/>
      <c r="N14405" s="28"/>
      <c r="O14405" s="28"/>
      <c r="P14405" s="28"/>
      <c r="Q14405" s="28"/>
      <c r="R14405" s="28"/>
    </row>
    <row r="14406" spans="2:18">
      <c r="B14406" s="28"/>
      <c r="C14406" s="28"/>
      <c r="D14406" s="28"/>
      <c r="E14406" s="28"/>
      <c r="F14406" s="28"/>
      <c r="G14406" s="28"/>
      <c r="H14406" s="28"/>
      <c r="I14406" s="28"/>
      <c r="J14406" s="28"/>
      <c r="K14406" s="28"/>
      <c r="L14406" s="28"/>
      <c r="M14406" s="28"/>
      <c r="N14406" s="28"/>
      <c r="O14406" s="28"/>
      <c r="P14406" s="28"/>
      <c r="Q14406" s="28"/>
      <c r="R14406" s="28"/>
    </row>
    <row r="14407" spans="2:18">
      <c r="B14407" s="28"/>
      <c r="C14407" s="28"/>
      <c r="D14407" s="28"/>
      <c r="E14407" s="28"/>
      <c r="F14407" s="28"/>
      <c r="G14407" s="28"/>
      <c r="H14407" s="28"/>
      <c r="I14407" s="28"/>
      <c r="J14407" s="28"/>
      <c r="K14407" s="28"/>
      <c r="L14407" s="28"/>
      <c r="M14407" s="28"/>
      <c r="N14407" s="28"/>
      <c r="O14407" s="28"/>
      <c r="P14407" s="28"/>
      <c r="Q14407" s="28"/>
      <c r="R14407" s="28"/>
    </row>
    <row r="14408" spans="2:18">
      <c r="B14408" s="28"/>
      <c r="C14408" s="28"/>
      <c r="D14408" s="28"/>
      <c r="E14408" s="28"/>
      <c r="F14408" s="28"/>
      <c r="G14408" s="28"/>
      <c r="H14408" s="28"/>
      <c r="I14408" s="28"/>
      <c r="J14408" s="28"/>
      <c r="K14408" s="28"/>
      <c r="L14408" s="28"/>
      <c r="M14408" s="28"/>
      <c r="N14408" s="28"/>
      <c r="O14408" s="28"/>
      <c r="P14408" s="28"/>
      <c r="Q14408" s="28"/>
      <c r="R14408" s="28"/>
    </row>
    <row r="14409" spans="2:18">
      <c r="B14409" s="28"/>
      <c r="C14409" s="28"/>
      <c r="D14409" s="28"/>
      <c r="E14409" s="28"/>
      <c r="F14409" s="28"/>
      <c r="G14409" s="28"/>
      <c r="H14409" s="28"/>
      <c r="I14409" s="28"/>
      <c r="J14409" s="28"/>
      <c r="K14409" s="28"/>
      <c r="L14409" s="28"/>
      <c r="M14409" s="28"/>
      <c r="N14409" s="28"/>
      <c r="O14409" s="28"/>
      <c r="P14409" s="28"/>
      <c r="Q14409" s="28"/>
      <c r="R14409" s="28"/>
    </row>
    <row r="14410" spans="2:18">
      <c r="B14410" s="28"/>
      <c r="C14410" s="28"/>
      <c r="D14410" s="28"/>
      <c r="E14410" s="28"/>
      <c r="F14410" s="28"/>
      <c r="G14410" s="28"/>
      <c r="H14410" s="28"/>
      <c r="I14410" s="28"/>
      <c r="J14410" s="28"/>
      <c r="K14410" s="28"/>
      <c r="L14410" s="28"/>
      <c r="M14410" s="28"/>
      <c r="N14410" s="28"/>
      <c r="O14410" s="28"/>
      <c r="P14410" s="28"/>
      <c r="Q14410" s="28"/>
      <c r="R14410" s="28"/>
    </row>
    <row r="14411" spans="2:18">
      <c r="B14411" s="28"/>
      <c r="C14411" s="28"/>
      <c r="D14411" s="28"/>
      <c r="E14411" s="28"/>
      <c r="F14411" s="28"/>
      <c r="G14411" s="28"/>
      <c r="H14411" s="28"/>
      <c r="I14411" s="28"/>
      <c r="J14411" s="28"/>
      <c r="K14411" s="28"/>
      <c r="L14411" s="28"/>
      <c r="M14411" s="28"/>
      <c r="N14411" s="28"/>
      <c r="O14411" s="28"/>
      <c r="P14411" s="28"/>
      <c r="Q14411" s="28"/>
      <c r="R14411" s="28"/>
    </row>
    <row r="14412" spans="2:18">
      <c r="B14412" s="28"/>
      <c r="C14412" s="28"/>
      <c r="D14412" s="28"/>
      <c r="E14412" s="28"/>
      <c r="F14412" s="28"/>
      <c r="G14412" s="28"/>
      <c r="H14412" s="28"/>
      <c r="I14412" s="28"/>
      <c r="J14412" s="28"/>
      <c r="K14412" s="28"/>
      <c r="L14412" s="28"/>
      <c r="M14412" s="28"/>
      <c r="N14412" s="28"/>
      <c r="O14412" s="28"/>
      <c r="P14412" s="28"/>
      <c r="Q14412" s="28"/>
      <c r="R14412" s="28"/>
    </row>
    <row r="14413" spans="2:18">
      <c r="B14413" s="28"/>
      <c r="C14413" s="28"/>
      <c r="D14413" s="28"/>
      <c r="E14413" s="28"/>
      <c r="F14413" s="28"/>
      <c r="G14413" s="28"/>
      <c r="H14413" s="28"/>
      <c r="I14413" s="28"/>
      <c r="J14413" s="28"/>
      <c r="K14413" s="28"/>
      <c r="L14413" s="28"/>
      <c r="M14413" s="28"/>
      <c r="N14413" s="28"/>
      <c r="O14413" s="28"/>
      <c r="P14413" s="28"/>
      <c r="Q14413" s="28"/>
      <c r="R14413" s="28"/>
    </row>
    <row r="14414" spans="2:18">
      <c r="B14414" s="28"/>
      <c r="C14414" s="28"/>
      <c r="D14414" s="28"/>
      <c r="E14414" s="28"/>
      <c r="F14414" s="28"/>
      <c r="G14414" s="28"/>
      <c r="H14414" s="28"/>
      <c r="I14414" s="28"/>
      <c r="J14414" s="28"/>
      <c r="K14414" s="28"/>
      <c r="L14414" s="28"/>
      <c r="M14414" s="28"/>
      <c r="N14414" s="28"/>
      <c r="O14414" s="28"/>
      <c r="P14414" s="28"/>
      <c r="Q14414" s="28"/>
      <c r="R14414" s="28"/>
    </row>
    <row r="14415" spans="2:18">
      <c r="B14415" s="28"/>
      <c r="C14415" s="28"/>
      <c r="D14415" s="28"/>
      <c r="E14415" s="28"/>
      <c r="F14415" s="28"/>
      <c r="G14415" s="28"/>
      <c r="H14415" s="28"/>
      <c r="I14415" s="28"/>
      <c r="J14415" s="28"/>
      <c r="K14415" s="28"/>
      <c r="L14415" s="28"/>
      <c r="M14415" s="28"/>
      <c r="N14415" s="28"/>
      <c r="O14415" s="28"/>
      <c r="P14415" s="28"/>
      <c r="Q14415" s="28"/>
      <c r="R14415" s="28"/>
    </row>
    <row r="14416" spans="2:18">
      <c r="B14416" s="28"/>
      <c r="C14416" s="28"/>
      <c r="D14416" s="28"/>
      <c r="E14416" s="28"/>
      <c r="F14416" s="28"/>
      <c r="G14416" s="28"/>
      <c r="H14416" s="28"/>
      <c r="I14416" s="28"/>
      <c r="J14416" s="28"/>
      <c r="K14416" s="28"/>
      <c r="L14416" s="28"/>
      <c r="M14416" s="28"/>
      <c r="N14416" s="28"/>
      <c r="O14416" s="28"/>
      <c r="P14416" s="28"/>
      <c r="Q14416" s="28"/>
      <c r="R14416" s="28"/>
    </row>
    <row r="14417" spans="2:18">
      <c r="B14417" s="28"/>
      <c r="C14417" s="28"/>
      <c r="D14417" s="28"/>
      <c r="E14417" s="28"/>
      <c r="F14417" s="28"/>
      <c r="G14417" s="28"/>
      <c r="H14417" s="28"/>
      <c r="I14417" s="28"/>
      <c r="J14417" s="28"/>
      <c r="K14417" s="28"/>
      <c r="L14417" s="28"/>
      <c r="M14417" s="28"/>
      <c r="N14417" s="28"/>
      <c r="O14417" s="28"/>
      <c r="P14417" s="28"/>
      <c r="Q14417" s="28"/>
      <c r="R14417" s="28"/>
    </row>
    <row r="14418" spans="2:18">
      <c r="B14418" s="28"/>
      <c r="C14418" s="28"/>
      <c r="D14418" s="28"/>
      <c r="E14418" s="28"/>
      <c r="F14418" s="28"/>
      <c r="G14418" s="28"/>
      <c r="H14418" s="28"/>
      <c r="I14418" s="28"/>
      <c r="J14418" s="28"/>
      <c r="K14418" s="28"/>
      <c r="L14418" s="28"/>
      <c r="M14418" s="28"/>
      <c r="N14418" s="28"/>
      <c r="O14418" s="28"/>
      <c r="P14418" s="28"/>
      <c r="Q14418" s="28"/>
      <c r="R14418" s="28"/>
    </row>
    <row r="14419" spans="2:18">
      <c r="B14419" s="28"/>
      <c r="C14419" s="28"/>
      <c r="D14419" s="28"/>
      <c r="E14419" s="28"/>
      <c r="F14419" s="28"/>
      <c r="G14419" s="28"/>
      <c r="H14419" s="28"/>
      <c r="I14419" s="28"/>
      <c r="J14419" s="28"/>
      <c r="K14419" s="28"/>
      <c r="L14419" s="28"/>
      <c r="M14419" s="28"/>
      <c r="N14419" s="28"/>
      <c r="O14419" s="28"/>
      <c r="P14419" s="28"/>
      <c r="Q14419" s="28"/>
      <c r="R14419" s="28"/>
    </row>
    <row r="14420" spans="2:18">
      <c r="B14420" s="28"/>
      <c r="C14420" s="28"/>
      <c r="D14420" s="28"/>
      <c r="E14420" s="28"/>
      <c r="F14420" s="28"/>
      <c r="G14420" s="28"/>
      <c r="H14420" s="28"/>
      <c r="I14420" s="28"/>
      <c r="J14420" s="28"/>
      <c r="K14420" s="28"/>
      <c r="L14420" s="28"/>
      <c r="M14420" s="28"/>
      <c r="N14420" s="28"/>
      <c r="O14420" s="28"/>
      <c r="P14420" s="28"/>
      <c r="Q14420" s="28"/>
      <c r="R14420" s="28"/>
    </row>
    <row r="14421" spans="2:18">
      <c r="B14421" s="28"/>
      <c r="C14421" s="28"/>
      <c r="D14421" s="28"/>
      <c r="E14421" s="28"/>
      <c r="F14421" s="28"/>
      <c r="G14421" s="28"/>
      <c r="H14421" s="28"/>
      <c r="I14421" s="28"/>
      <c r="J14421" s="28"/>
      <c r="K14421" s="28"/>
      <c r="L14421" s="28"/>
      <c r="M14421" s="28"/>
      <c r="N14421" s="28"/>
      <c r="O14421" s="28"/>
      <c r="P14421" s="28"/>
      <c r="Q14421" s="28"/>
      <c r="R14421" s="28"/>
    </row>
    <row r="14422" spans="2:18">
      <c r="B14422" s="28"/>
      <c r="C14422" s="28"/>
      <c r="D14422" s="28"/>
      <c r="E14422" s="28"/>
      <c r="F14422" s="28"/>
      <c r="G14422" s="28"/>
      <c r="H14422" s="28"/>
      <c r="I14422" s="28"/>
      <c r="J14422" s="28"/>
      <c r="K14422" s="28"/>
      <c r="L14422" s="28"/>
      <c r="M14422" s="28"/>
      <c r="N14422" s="28"/>
      <c r="O14422" s="28"/>
      <c r="P14422" s="28"/>
      <c r="Q14422" s="28"/>
      <c r="R14422" s="28"/>
    </row>
    <row r="14423" spans="2:18">
      <c r="B14423" s="28"/>
      <c r="C14423" s="28"/>
      <c r="D14423" s="28"/>
      <c r="E14423" s="28"/>
      <c r="F14423" s="28"/>
      <c r="G14423" s="28"/>
      <c r="H14423" s="28"/>
      <c r="I14423" s="28"/>
      <c r="J14423" s="28"/>
      <c r="K14423" s="28"/>
      <c r="L14423" s="28"/>
      <c r="M14423" s="28"/>
      <c r="N14423" s="28"/>
      <c r="O14423" s="28"/>
      <c r="P14423" s="28"/>
      <c r="Q14423" s="28"/>
      <c r="R14423" s="28"/>
    </row>
    <row r="14424" spans="2:18">
      <c r="B14424" s="28"/>
      <c r="C14424" s="28"/>
      <c r="D14424" s="28"/>
      <c r="E14424" s="28"/>
      <c r="F14424" s="28"/>
      <c r="G14424" s="28"/>
      <c r="H14424" s="28"/>
      <c r="I14424" s="28"/>
      <c r="J14424" s="28"/>
      <c r="K14424" s="28"/>
      <c r="L14424" s="28"/>
      <c r="M14424" s="28"/>
      <c r="N14424" s="28"/>
      <c r="O14424" s="28"/>
      <c r="P14424" s="28"/>
      <c r="Q14424" s="28"/>
      <c r="R14424" s="28"/>
    </row>
    <row r="14425" spans="2:18">
      <c r="B14425" s="28"/>
      <c r="C14425" s="28"/>
      <c r="D14425" s="28"/>
      <c r="E14425" s="28"/>
      <c r="F14425" s="28"/>
      <c r="G14425" s="28"/>
      <c r="H14425" s="28"/>
      <c r="I14425" s="28"/>
      <c r="J14425" s="28"/>
      <c r="K14425" s="28"/>
      <c r="L14425" s="28"/>
      <c r="M14425" s="28"/>
      <c r="N14425" s="28"/>
      <c r="O14425" s="28"/>
      <c r="P14425" s="28"/>
      <c r="Q14425" s="28"/>
      <c r="R14425" s="28"/>
    </row>
    <row r="14426" spans="2:18">
      <c r="B14426" s="28"/>
      <c r="C14426" s="28"/>
      <c r="D14426" s="28"/>
      <c r="E14426" s="28"/>
      <c r="F14426" s="28"/>
      <c r="G14426" s="28"/>
      <c r="H14426" s="28"/>
      <c r="I14426" s="28"/>
      <c r="J14426" s="28"/>
      <c r="K14426" s="28"/>
      <c r="L14426" s="28"/>
      <c r="M14426" s="28"/>
      <c r="N14426" s="28"/>
      <c r="O14426" s="28"/>
      <c r="P14426" s="28"/>
      <c r="Q14426" s="28"/>
      <c r="R14426" s="28"/>
    </row>
    <row r="14427" spans="2:18">
      <c r="B14427" s="28"/>
      <c r="C14427" s="28"/>
      <c r="D14427" s="28"/>
      <c r="E14427" s="28"/>
      <c r="F14427" s="28"/>
      <c r="G14427" s="28"/>
      <c r="H14427" s="28"/>
      <c r="I14427" s="28"/>
      <c r="J14427" s="28"/>
      <c r="K14427" s="28"/>
      <c r="L14427" s="28"/>
      <c r="M14427" s="28"/>
      <c r="N14427" s="28"/>
      <c r="O14427" s="28"/>
      <c r="P14427" s="28"/>
      <c r="Q14427" s="28"/>
      <c r="R14427" s="28"/>
    </row>
    <row r="14428" spans="2:18">
      <c r="B14428" s="28"/>
      <c r="C14428" s="28"/>
      <c r="D14428" s="28"/>
      <c r="E14428" s="28"/>
      <c r="F14428" s="28"/>
      <c r="G14428" s="28"/>
      <c r="H14428" s="28"/>
      <c r="I14428" s="28"/>
      <c r="J14428" s="28"/>
      <c r="K14428" s="28"/>
      <c r="L14428" s="28"/>
      <c r="M14428" s="28"/>
      <c r="N14428" s="28"/>
      <c r="O14428" s="28"/>
      <c r="P14428" s="28"/>
      <c r="Q14428" s="28"/>
      <c r="R14428" s="28"/>
    </row>
    <row r="14429" spans="2:18">
      <c r="B14429" s="28"/>
      <c r="C14429" s="28"/>
      <c r="D14429" s="28"/>
      <c r="E14429" s="28"/>
      <c r="F14429" s="28"/>
      <c r="G14429" s="28"/>
      <c r="H14429" s="28"/>
      <c r="I14429" s="28"/>
      <c r="J14429" s="28"/>
      <c r="K14429" s="28"/>
      <c r="L14429" s="28"/>
      <c r="M14429" s="28"/>
      <c r="N14429" s="28"/>
      <c r="O14429" s="28"/>
      <c r="P14429" s="28"/>
      <c r="Q14429" s="28"/>
      <c r="R14429" s="28"/>
    </row>
    <row r="14430" spans="2:18">
      <c r="B14430" s="28"/>
      <c r="C14430" s="28"/>
      <c r="D14430" s="28"/>
      <c r="E14430" s="28"/>
      <c r="F14430" s="28"/>
      <c r="G14430" s="28"/>
      <c r="H14430" s="28"/>
      <c r="I14430" s="28"/>
      <c r="J14430" s="28"/>
      <c r="K14430" s="28"/>
      <c r="L14430" s="28"/>
      <c r="M14430" s="28"/>
      <c r="N14430" s="28"/>
      <c r="O14430" s="28"/>
      <c r="P14430" s="28"/>
      <c r="Q14430" s="28"/>
      <c r="R14430" s="28"/>
    </row>
    <row r="14431" spans="2:18">
      <c r="B14431" s="28"/>
      <c r="C14431" s="28"/>
      <c r="D14431" s="28"/>
      <c r="E14431" s="28"/>
      <c r="F14431" s="28"/>
      <c r="G14431" s="28"/>
      <c r="H14431" s="28"/>
      <c r="I14431" s="28"/>
      <c r="J14431" s="28"/>
      <c r="K14431" s="28"/>
      <c r="L14431" s="28"/>
      <c r="M14431" s="28"/>
      <c r="N14431" s="28"/>
      <c r="O14431" s="28"/>
      <c r="P14431" s="28"/>
      <c r="Q14431" s="28"/>
      <c r="R14431" s="28"/>
    </row>
    <row r="14432" spans="2:18">
      <c r="B14432" s="28"/>
      <c r="C14432" s="28"/>
      <c r="D14432" s="28"/>
      <c r="E14432" s="28"/>
      <c r="F14432" s="28"/>
      <c r="G14432" s="28"/>
      <c r="H14432" s="28"/>
      <c r="I14432" s="28"/>
      <c r="J14432" s="28"/>
      <c r="K14432" s="28"/>
      <c r="L14432" s="28"/>
      <c r="M14432" s="28"/>
      <c r="N14432" s="28"/>
      <c r="O14432" s="28"/>
      <c r="P14432" s="28"/>
      <c r="Q14432" s="28"/>
      <c r="R14432" s="28"/>
    </row>
    <row r="14433" spans="2:18">
      <c r="B14433" s="28"/>
      <c r="C14433" s="28"/>
      <c r="D14433" s="28"/>
      <c r="E14433" s="28"/>
      <c r="F14433" s="28"/>
      <c r="G14433" s="28"/>
      <c r="H14433" s="28"/>
      <c r="I14433" s="28"/>
      <c r="J14433" s="28"/>
      <c r="K14433" s="28"/>
      <c r="L14433" s="28"/>
      <c r="M14433" s="28"/>
      <c r="N14433" s="28"/>
      <c r="O14433" s="28"/>
      <c r="P14433" s="28"/>
      <c r="Q14433" s="28"/>
      <c r="R14433" s="28"/>
    </row>
    <row r="14434" spans="2:18">
      <c r="B14434" s="28"/>
      <c r="C14434" s="28"/>
      <c r="D14434" s="28"/>
      <c r="E14434" s="28"/>
      <c r="F14434" s="28"/>
      <c r="G14434" s="28"/>
      <c r="H14434" s="28"/>
      <c r="I14434" s="28"/>
      <c r="J14434" s="28"/>
      <c r="K14434" s="28"/>
      <c r="L14434" s="28"/>
      <c r="M14434" s="28"/>
      <c r="N14434" s="28"/>
      <c r="O14434" s="28"/>
      <c r="P14434" s="28"/>
      <c r="Q14434" s="28"/>
      <c r="R14434" s="28"/>
    </row>
    <row r="14435" spans="2:18">
      <c r="B14435" s="28"/>
      <c r="C14435" s="28"/>
      <c r="D14435" s="28"/>
      <c r="E14435" s="28"/>
      <c r="F14435" s="28"/>
      <c r="G14435" s="28"/>
      <c r="H14435" s="28"/>
      <c r="I14435" s="28"/>
      <c r="J14435" s="28"/>
      <c r="K14435" s="28"/>
      <c r="L14435" s="28"/>
      <c r="M14435" s="28"/>
      <c r="N14435" s="28"/>
      <c r="O14435" s="28"/>
      <c r="P14435" s="28"/>
      <c r="Q14435" s="28"/>
      <c r="R14435" s="28"/>
    </row>
    <row r="14436" spans="2:18">
      <c r="B14436" s="28"/>
      <c r="C14436" s="28"/>
      <c r="D14436" s="28"/>
      <c r="E14436" s="28"/>
      <c r="F14436" s="28"/>
      <c r="G14436" s="28"/>
      <c r="H14436" s="28"/>
      <c r="I14436" s="28"/>
      <c r="J14436" s="28"/>
      <c r="K14436" s="28"/>
      <c r="L14436" s="28"/>
      <c r="M14436" s="28"/>
      <c r="N14436" s="28"/>
      <c r="O14436" s="28"/>
      <c r="P14436" s="28"/>
      <c r="Q14436" s="28"/>
      <c r="R14436" s="28"/>
    </row>
    <row r="14437" spans="2:18">
      <c r="B14437" s="28"/>
      <c r="C14437" s="28"/>
      <c r="D14437" s="28"/>
      <c r="E14437" s="28"/>
      <c r="F14437" s="28"/>
      <c r="G14437" s="28"/>
      <c r="H14437" s="28"/>
      <c r="I14437" s="28"/>
      <c r="J14437" s="28"/>
      <c r="K14437" s="28"/>
      <c r="L14437" s="28"/>
      <c r="M14437" s="28"/>
      <c r="N14437" s="28"/>
      <c r="O14437" s="28"/>
      <c r="P14437" s="28"/>
      <c r="Q14437" s="28"/>
      <c r="R14437" s="28"/>
    </row>
    <row r="14438" spans="2:18">
      <c r="B14438" s="28"/>
      <c r="C14438" s="28"/>
      <c r="D14438" s="28"/>
      <c r="E14438" s="28"/>
      <c r="F14438" s="28"/>
      <c r="G14438" s="28"/>
      <c r="H14438" s="28"/>
      <c r="I14438" s="28"/>
      <c r="J14438" s="28"/>
      <c r="K14438" s="28"/>
      <c r="L14438" s="28"/>
      <c r="M14438" s="28"/>
      <c r="N14438" s="28"/>
      <c r="O14438" s="28"/>
      <c r="P14438" s="28"/>
      <c r="Q14438" s="28"/>
      <c r="R14438" s="28"/>
    </row>
    <row r="14439" spans="2:18">
      <c r="B14439" s="28"/>
      <c r="C14439" s="28"/>
      <c r="D14439" s="28"/>
      <c r="E14439" s="28"/>
      <c r="F14439" s="28"/>
      <c r="G14439" s="28"/>
      <c r="H14439" s="28"/>
      <c r="I14439" s="28"/>
      <c r="J14439" s="28"/>
      <c r="K14439" s="28"/>
      <c r="L14439" s="28"/>
      <c r="M14439" s="28"/>
      <c r="N14439" s="28"/>
      <c r="O14439" s="28"/>
      <c r="P14439" s="28"/>
      <c r="Q14439" s="28"/>
      <c r="R14439" s="28"/>
    </row>
    <row r="14440" spans="2:18">
      <c r="B14440" s="28"/>
      <c r="C14440" s="28"/>
      <c r="D14440" s="28"/>
      <c r="E14440" s="28"/>
      <c r="F14440" s="28"/>
      <c r="G14440" s="28"/>
      <c r="H14440" s="28"/>
      <c r="I14440" s="28"/>
      <c r="J14440" s="28"/>
      <c r="K14440" s="28"/>
      <c r="L14440" s="28"/>
      <c r="M14440" s="28"/>
      <c r="N14440" s="28"/>
      <c r="O14440" s="28"/>
      <c r="P14440" s="28"/>
      <c r="Q14440" s="28"/>
      <c r="R14440" s="28"/>
    </row>
    <row r="14441" spans="2:18">
      <c r="B14441" s="28"/>
      <c r="C14441" s="28"/>
      <c r="D14441" s="28"/>
      <c r="E14441" s="28"/>
      <c r="F14441" s="28"/>
      <c r="G14441" s="28"/>
      <c r="H14441" s="28"/>
      <c r="I14441" s="28"/>
      <c r="J14441" s="28"/>
      <c r="K14441" s="28"/>
      <c r="L14441" s="28"/>
      <c r="M14441" s="28"/>
      <c r="N14441" s="28"/>
      <c r="O14441" s="28"/>
      <c r="P14441" s="28"/>
      <c r="Q14441" s="28"/>
      <c r="R14441" s="28"/>
    </row>
    <row r="14442" spans="2:18">
      <c r="B14442" s="28"/>
      <c r="C14442" s="28"/>
      <c r="D14442" s="28"/>
      <c r="E14442" s="28"/>
      <c r="F14442" s="28"/>
      <c r="G14442" s="28"/>
      <c r="H14442" s="28"/>
      <c r="I14442" s="28"/>
      <c r="J14442" s="28"/>
      <c r="K14442" s="28"/>
      <c r="L14442" s="28"/>
      <c r="M14442" s="28"/>
      <c r="N14442" s="28"/>
      <c r="O14442" s="28"/>
      <c r="P14442" s="28"/>
      <c r="Q14442" s="28"/>
      <c r="R14442" s="28"/>
    </row>
    <row r="14443" spans="2:18">
      <c r="B14443" s="28"/>
      <c r="C14443" s="28"/>
      <c r="D14443" s="28"/>
      <c r="E14443" s="28"/>
      <c r="F14443" s="28"/>
      <c r="G14443" s="28"/>
      <c r="H14443" s="28"/>
      <c r="I14443" s="28"/>
      <c r="J14443" s="28"/>
      <c r="K14443" s="28"/>
      <c r="L14443" s="28"/>
      <c r="M14443" s="28"/>
      <c r="N14443" s="28"/>
      <c r="O14443" s="28"/>
      <c r="P14443" s="28"/>
      <c r="Q14443" s="28"/>
      <c r="R14443" s="28"/>
    </row>
    <row r="14444" spans="2:18">
      <c r="B14444" s="28"/>
      <c r="C14444" s="28"/>
      <c r="D14444" s="28"/>
      <c r="E14444" s="28"/>
      <c r="F14444" s="28"/>
      <c r="G14444" s="28"/>
      <c r="H14444" s="28"/>
      <c r="I14444" s="28"/>
      <c r="J14444" s="28"/>
      <c r="K14444" s="28"/>
      <c r="L14444" s="28"/>
      <c r="M14444" s="28"/>
      <c r="N14444" s="28"/>
      <c r="O14444" s="28"/>
      <c r="P14444" s="28"/>
      <c r="Q14444" s="28"/>
      <c r="R14444" s="28"/>
    </row>
    <row r="14445" spans="2:18">
      <c r="B14445" s="28"/>
      <c r="C14445" s="28"/>
      <c r="D14445" s="28"/>
      <c r="E14445" s="28"/>
      <c r="F14445" s="28"/>
      <c r="G14445" s="28"/>
      <c r="H14445" s="28"/>
      <c r="I14445" s="28"/>
      <c r="J14445" s="28"/>
      <c r="K14445" s="28"/>
      <c r="L14445" s="28"/>
      <c r="M14445" s="28"/>
      <c r="N14445" s="28"/>
      <c r="O14445" s="28"/>
      <c r="P14445" s="28"/>
      <c r="Q14445" s="28"/>
      <c r="R14445" s="28"/>
    </row>
    <row r="14446" spans="2:18">
      <c r="B14446" s="28"/>
      <c r="C14446" s="28"/>
      <c r="D14446" s="28"/>
      <c r="E14446" s="28"/>
      <c r="F14446" s="28"/>
      <c r="G14446" s="28"/>
      <c r="H14446" s="28"/>
      <c r="I14446" s="28"/>
      <c r="J14446" s="28"/>
      <c r="K14446" s="28"/>
      <c r="L14446" s="28"/>
      <c r="M14446" s="28"/>
      <c r="N14446" s="28"/>
      <c r="O14446" s="28"/>
      <c r="P14446" s="28"/>
      <c r="Q14446" s="28"/>
      <c r="R14446" s="28"/>
    </row>
    <row r="14447" spans="2:18">
      <c r="B14447" s="28"/>
      <c r="C14447" s="28"/>
      <c r="D14447" s="28"/>
      <c r="E14447" s="28"/>
      <c r="F14447" s="28"/>
      <c r="G14447" s="28"/>
      <c r="H14447" s="28"/>
      <c r="I14447" s="28"/>
      <c r="J14447" s="28"/>
      <c r="K14447" s="28"/>
      <c r="L14447" s="28"/>
      <c r="M14447" s="28"/>
      <c r="N14447" s="28"/>
      <c r="O14447" s="28"/>
      <c r="P14447" s="28"/>
      <c r="Q14447" s="28"/>
      <c r="R14447" s="28"/>
    </row>
    <row r="14448" spans="2:18">
      <c r="B14448" s="28"/>
      <c r="C14448" s="28"/>
      <c r="D14448" s="28"/>
      <c r="E14448" s="28"/>
      <c r="F14448" s="28"/>
      <c r="G14448" s="28"/>
      <c r="H14448" s="28"/>
      <c r="I14448" s="28"/>
      <c r="J14448" s="28"/>
      <c r="K14448" s="28"/>
      <c r="L14448" s="28"/>
      <c r="M14448" s="28"/>
      <c r="N14448" s="28"/>
      <c r="O14448" s="28"/>
      <c r="P14448" s="28"/>
      <c r="Q14448" s="28"/>
      <c r="R14448" s="28"/>
    </row>
    <row r="14449" spans="2:18">
      <c r="B14449" s="28"/>
      <c r="C14449" s="28"/>
      <c r="D14449" s="28"/>
      <c r="E14449" s="28"/>
      <c r="F14449" s="28"/>
      <c r="G14449" s="28"/>
      <c r="H14449" s="28"/>
      <c r="I14449" s="28"/>
      <c r="J14449" s="28"/>
      <c r="K14449" s="28"/>
      <c r="L14449" s="28"/>
      <c r="M14449" s="28"/>
      <c r="N14449" s="28"/>
      <c r="O14449" s="28"/>
      <c r="P14449" s="28"/>
      <c r="Q14449" s="28"/>
      <c r="R14449" s="28"/>
    </row>
    <row r="14450" spans="2:18">
      <c r="B14450" s="28"/>
      <c r="C14450" s="28"/>
      <c r="D14450" s="28"/>
      <c r="E14450" s="28"/>
      <c r="F14450" s="28"/>
      <c r="G14450" s="28"/>
      <c r="H14450" s="28"/>
      <c r="I14450" s="28"/>
      <c r="J14450" s="28"/>
      <c r="K14450" s="28"/>
      <c r="L14450" s="28"/>
      <c r="M14450" s="28"/>
      <c r="N14450" s="28"/>
      <c r="O14450" s="28"/>
      <c r="P14450" s="28"/>
      <c r="Q14450" s="28"/>
      <c r="R14450" s="28"/>
    </row>
    <row r="14451" spans="2:18">
      <c r="B14451" s="28"/>
      <c r="C14451" s="28"/>
      <c r="D14451" s="28"/>
      <c r="E14451" s="28"/>
      <c r="F14451" s="28"/>
      <c r="G14451" s="28"/>
      <c r="H14451" s="28"/>
      <c r="I14451" s="28"/>
      <c r="J14451" s="28"/>
      <c r="K14451" s="28"/>
      <c r="L14451" s="28"/>
      <c r="M14451" s="28"/>
      <c r="N14451" s="28"/>
      <c r="O14451" s="28"/>
      <c r="P14451" s="28"/>
      <c r="Q14451" s="28"/>
      <c r="R14451" s="28"/>
    </row>
    <row r="14452" spans="2:18">
      <c r="B14452" s="28"/>
      <c r="C14452" s="28"/>
      <c r="D14452" s="28"/>
      <c r="E14452" s="28"/>
      <c r="F14452" s="28"/>
      <c r="G14452" s="28"/>
      <c r="H14452" s="28"/>
      <c r="I14452" s="28"/>
      <c r="J14452" s="28"/>
      <c r="K14452" s="28"/>
      <c r="L14452" s="28"/>
      <c r="M14452" s="28"/>
      <c r="N14452" s="28"/>
      <c r="O14452" s="28"/>
      <c r="P14452" s="28"/>
      <c r="Q14452" s="28"/>
      <c r="R14452" s="28"/>
    </row>
    <row r="14453" spans="2:18">
      <c r="B14453" s="28"/>
      <c r="C14453" s="28"/>
      <c r="D14453" s="28"/>
      <c r="E14453" s="28"/>
      <c r="F14453" s="28"/>
      <c r="G14453" s="28"/>
      <c r="H14453" s="28"/>
      <c r="I14453" s="28"/>
      <c r="J14453" s="28"/>
      <c r="K14453" s="28"/>
      <c r="L14453" s="28"/>
      <c r="M14453" s="28"/>
      <c r="N14453" s="28"/>
      <c r="O14453" s="28"/>
      <c r="P14453" s="28"/>
      <c r="Q14453" s="28"/>
      <c r="R14453" s="28"/>
    </row>
    <row r="14454" spans="2:18">
      <c r="B14454" s="28"/>
      <c r="C14454" s="28"/>
      <c r="D14454" s="28"/>
      <c r="E14454" s="28"/>
      <c r="F14454" s="28"/>
      <c r="G14454" s="28"/>
      <c r="H14454" s="28"/>
      <c r="I14454" s="28"/>
      <c r="J14454" s="28"/>
      <c r="K14454" s="28"/>
      <c r="L14454" s="28"/>
      <c r="M14454" s="28"/>
      <c r="N14454" s="28"/>
      <c r="O14454" s="28"/>
      <c r="P14454" s="28"/>
      <c r="Q14454" s="28"/>
      <c r="R14454" s="28"/>
    </row>
    <row r="14455" spans="2:18">
      <c r="B14455" s="28"/>
      <c r="C14455" s="28"/>
      <c r="D14455" s="28"/>
      <c r="E14455" s="28"/>
      <c r="F14455" s="28"/>
      <c r="G14455" s="28"/>
      <c r="H14455" s="28"/>
      <c r="I14455" s="28"/>
      <c r="J14455" s="28"/>
      <c r="K14455" s="28"/>
      <c r="L14455" s="28"/>
      <c r="M14455" s="28"/>
      <c r="N14455" s="28"/>
      <c r="O14455" s="28"/>
      <c r="P14455" s="28"/>
      <c r="Q14455" s="28"/>
      <c r="R14455" s="28"/>
    </row>
    <row r="14456" spans="2:18">
      <c r="B14456" s="28"/>
      <c r="C14456" s="28"/>
      <c r="D14456" s="28"/>
      <c r="E14456" s="28"/>
      <c r="F14456" s="28"/>
      <c r="G14456" s="28"/>
      <c r="H14456" s="28"/>
      <c r="I14456" s="28"/>
      <c r="J14456" s="28"/>
      <c r="K14456" s="28"/>
      <c r="L14456" s="28"/>
      <c r="M14456" s="28"/>
      <c r="N14456" s="28"/>
      <c r="O14456" s="28"/>
      <c r="P14456" s="28"/>
      <c r="Q14456" s="28"/>
      <c r="R14456" s="28"/>
    </row>
    <row r="14457" spans="2:18">
      <c r="B14457" s="28"/>
      <c r="C14457" s="28"/>
      <c r="D14457" s="28"/>
      <c r="E14457" s="28"/>
      <c r="F14457" s="28"/>
      <c r="G14457" s="28"/>
      <c r="H14457" s="28"/>
      <c r="I14457" s="28"/>
      <c r="J14457" s="28"/>
      <c r="K14457" s="28"/>
      <c r="L14457" s="28"/>
      <c r="M14457" s="28"/>
      <c r="N14457" s="28"/>
      <c r="O14457" s="28"/>
      <c r="P14457" s="28"/>
      <c r="Q14457" s="28"/>
      <c r="R14457" s="28"/>
    </row>
    <row r="14458" spans="2:18">
      <c r="B14458" s="28"/>
      <c r="C14458" s="28"/>
      <c r="D14458" s="28"/>
      <c r="E14458" s="28"/>
      <c r="F14458" s="28"/>
      <c r="G14458" s="28"/>
      <c r="H14458" s="28"/>
      <c r="I14458" s="28"/>
      <c r="J14458" s="28"/>
      <c r="K14458" s="28"/>
      <c r="L14458" s="28"/>
      <c r="M14458" s="28"/>
      <c r="N14458" s="28"/>
      <c r="O14458" s="28"/>
      <c r="P14458" s="28"/>
      <c r="Q14458" s="28"/>
      <c r="R14458" s="28"/>
    </row>
    <row r="14459" spans="2:18">
      <c r="B14459" s="28"/>
      <c r="C14459" s="28"/>
      <c r="D14459" s="28"/>
      <c r="E14459" s="28"/>
      <c r="F14459" s="28"/>
      <c r="G14459" s="28"/>
      <c r="H14459" s="28"/>
      <c r="I14459" s="28"/>
      <c r="J14459" s="28"/>
      <c r="K14459" s="28"/>
      <c r="L14459" s="28"/>
      <c r="M14459" s="28"/>
      <c r="N14459" s="28"/>
      <c r="O14459" s="28"/>
      <c r="P14459" s="28"/>
      <c r="Q14459" s="28"/>
      <c r="R14459" s="28"/>
    </row>
    <row r="14460" spans="2:18">
      <c r="B14460" s="28"/>
      <c r="C14460" s="28"/>
      <c r="D14460" s="28"/>
      <c r="E14460" s="28"/>
      <c r="F14460" s="28"/>
      <c r="G14460" s="28"/>
      <c r="H14460" s="28"/>
      <c r="I14460" s="28"/>
      <c r="J14460" s="28"/>
      <c r="K14460" s="28"/>
      <c r="L14460" s="28"/>
      <c r="M14460" s="28"/>
      <c r="N14460" s="28"/>
      <c r="O14460" s="28"/>
      <c r="P14460" s="28"/>
      <c r="Q14460" s="28"/>
      <c r="R14460" s="28"/>
    </row>
    <row r="14461" spans="2:18">
      <c r="B14461" s="28"/>
      <c r="C14461" s="28"/>
      <c r="D14461" s="28"/>
      <c r="E14461" s="28"/>
      <c r="F14461" s="28"/>
      <c r="G14461" s="28"/>
      <c r="H14461" s="28"/>
      <c r="I14461" s="28"/>
      <c r="J14461" s="28"/>
      <c r="K14461" s="28"/>
      <c r="L14461" s="28"/>
      <c r="M14461" s="28"/>
      <c r="N14461" s="28"/>
      <c r="O14461" s="28"/>
      <c r="P14461" s="28"/>
      <c r="Q14461" s="28"/>
      <c r="R14461" s="28"/>
    </row>
    <row r="14462" spans="2:18">
      <c r="B14462" s="28"/>
      <c r="C14462" s="28"/>
      <c r="D14462" s="28"/>
      <c r="E14462" s="28"/>
      <c r="F14462" s="28"/>
      <c r="G14462" s="28"/>
      <c r="H14462" s="28"/>
      <c r="I14462" s="28"/>
      <c r="J14462" s="28"/>
      <c r="K14462" s="28"/>
      <c r="L14462" s="28"/>
      <c r="M14462" s="28"/>
      <c r="N14462" s="28"/>
      <c r="O14462" s="28"/>
      <c r="P14462" s="28"/>
      <c r="Q14462" s="28"/>
      <c r="R14462" s="28"/>
    </row>
    <row r="14463" spans="2:18">
      <c r="B14463" s="28"/>
      <c r="C14463" s="28"/>
      <c r="D14463" s="28"/>
      <c r="E14463" s="28"/>
      <c r="F14463" s="28"/>
      <c r="G14463" s="28"/>
      <c r="H14463" s="28"/>
      <c r="I14463" s="28"/>
      <c r="J14463" s="28"/>
      <c r="K14463" s="28"/>
      <c r="L14463" s="28"/>
      <c r="M14463" s="28"/>
      <c r="N14463" s="28"/>
      <c r="O14463" s="28"/>
      <c r="P14463" s="28"/>
      <c r="Q14463" s="28"/>
      <c r="R14463" s="28"/>
    </row>
    <row r="14464" spans="2:18">
      <c r="B14464" s="28"/>
      <c r="C14464" s="28"/>
      <c r="D14464" s="28"/>
      <c r="E14464" s="28"/>
      <c r="F14464" s="28"/>
      <c r="G14464" s="28"/>
      <c r="H14464" s="28"/>
      <c r="I14464" s="28"/>
      <c r="J14464" s="28"/>
      <c r="K14464" s="28"/>
      <c r="L14464" s="28"/>
      <c r="M14464" s="28"/>
      <c r="N14464" s="28"/>
      <c r="O14464" s="28"/>
      <c r="P14464" s="28"/>
      <c r="Q14464" s="28"/>
      <c r="R14464" s="28"/>
    </row>
    <row r="14465" spans="2:18">
      <c r="B14465" s="28"/>
      <c r="C14465" s="28"/>
      <c r="D14465" s="28"/>
      <c r="E14465" s="28"/>
      <c r="F14465" s="28"/>
      <c r="G14465" s="28"/>
      <c r="H14465" s="28"/>
      <c r="I14465" s="28"/>
      <c r="J14465" s="28"/>
      <c r="K14465" s="28"/>
      <c r="L14465" s="28"/>
      <c r="M14465" s="28"/>
      <c r="N14465" s="28"/>
      <c r="O14465" s="28"/>
      <c r="P14465" s="28"/>
      <c r="Q14465" s="28"/>
      <c r="R14465" s="28"/>
    </row>
    <row r="14466" spans="2:18">
      <c r="B14466" s="28"/>
      <c r="C14466" s="28"/>
      <c r="D14466" s="28"/>
      <c r="E14466" s="28"/>
      <c r="F14466" s="28"/>
      <c r="G14466" s="28"/>
      <c r="H14466" s="28"/>
      <c r="I14466" s="28"/>
      <c r="J14466" s="28"/>
      <c r="K14466" s="28"/>
      <c r="L14466" s="28"/>
      <c r="M14466" s="28"/>
      <c r="N14466" s="28"/>
      <c r="O14466" s="28"/>
      <c r="P14466" s="28"/>
      <c r="Q14466" s="28"/>
      <c r="R14466" s="28"/>
    </row>
    <row r="14467" spans="2:18">
      <c r="B14467" s="28"/>
      <c r="C14467" s="28"/>
      <c r="D14467" s="28"/>
      <c r="E14467" s="28"/>
      <c r="F14467" s="28"/>
      <c r="G14467" s="28"/>
      <c r="H14467" s="28"/>
      <c r="I14467" s="28"/>
      <c r="J14467" s="28"/>
      <c r="K14467" s="28"/>
      <c r="L14467" s="28"/>
      <c r="M14467" s="28"/>
      <c r="N14467" s="28"/>
      <c r="O14467" s="28"/>
      <c r="P14467" s="28"/>
      <c r="Q14467" s="28"/>
      <c r="R14467" s="28"/>
    </row>
    <row r="14468" spans="2:18">
      <c r="B14468" s="28"/>
      <c r="C14468" s="28"/>
      <c r="D14468" s="28"/>
      <c r="E14468" s="28"/>
      <c r="F14468" s="28"/>
      <c r="G14468" s="28"/>
      <c r="H14468" s="28"/>
      <c r="I14468" s="28"/>
      <c r="J14468" s="28"/>
      <c r="K14468" s="28"/>
      <c r="L14468" s="28"/>
      <c r="M14468" s="28"/>
      <c r="N14468" s="28"/>
      <c r="O14468" s="28"/>
      <c r="P14468" s="28"/>
      <c r="Q14468" s="28"/>
      <c r="R14468" s="28"/>
    </row>
    <row r="14469" spans="2:18">
      <c r="B14469" s="28"/>
      <c r="C14469" s="28"/>
      <c r="D14469" s="28"/>
      <c r="E14469" s="28"/>
      <c r="F14469" s="28"/>
      <c r="G14469" s="28"/>
      <c r="H14469" s="28"/>
      <c r="I14469" s="28"/>
      <c r="J14469" s="28"/>
      <c r="K14469" s="28"/>
      <c r="L14469" s="28"/>
      <c r="M14469" s="28"/>
      <c r="N14469" s="28"/>
      <c r="O14469" s="28"/>
      <c r="P14469" s="28"/>
      <c r="Q14469" s="28"/>
      <c r="R14469" s="28"/>
    </row>
    <row r="14470" spans="2:18">
      <c r="B14470" s="28"/>
      <c r="C14470" s="28"/>
      <c r="D14470" s="28"/>
      <c r="E14470" s="28"/>
      <c r="F14470" s="28"/>
      <c r="G14470" s="28"/>
      <c r="H14470" s="28"/>
      <c r="I14470" s="28"/>
      <c r="J14470" s="28"/>
      <c r="K14470" s="28"/>
      <c r="L14470" s="28"/>
      <c r="M14470" s="28"/>
      <c r="N14470" s="28"/>
      <c r="O14470" s="28"/>
      <c r="P14470" s="28"/>
      <c r="Q14470" s="28"/>
      <c r="R14470" s="28"/>
    </row>
    <row r="14471" spans="2:18">
      <c r="B14471" s="28"/>
      <c r="C14471" s="28"/>
      <c r="D14471" s="28"/>
      <c r="E14471" s="28"/>
      <c r="F14471" s="28"/>
      <c r="G14471" s="28"/>
      <c r="H14471" s="28"/>
      <c r="I14471" s="28"/>
      <c r="J14471" s="28"/>
      <c r="K14471" s="28"/>
      <c r="L14471" s="28"/>
      <c r="M14471" s="28"/>
      <c r="N14471" s="28"/>
      <c r="O14471" s="28"/>
      <c r="P14471" s="28"/>
      <c r="Q14471" s="28"/>
      <c r="R14471" s="28"/>
    </row>
    <row r="14472" spans="2:18">
      <c r="B14472" s="28"/>
      <c r="C14472" s="28"/>
      <c r="D14472" s="28"/>
      <c r="E14472" s="28"/>
      <c r="F14472" s="28"/>
      <c r="G14472" s="28"/>
      <c r="H14472" s="28"/>
      <c r="I14472" s="28"/>
      <c r="J14472" s="28"/>
      <c r="K14472" s="28"/>
      <c r="L14472" s="28"/>
      <c r="M14472" s="28"/>
      <c r="N14472" s="28"/>
      <c r="O14472" s="28"/>
      <c r="P14472" s="28"/>
      <c r="Q14472" s="28"/>
      <c r="R14472" s="28"/>
    </row>
    <row r="14473" spans="2:18">
      <c r="B14473" s="28"/>
      <c r="C14473" s="28"/>
      <c r="D14473" s="28"/>
      <c r="E14473" s="28"/>
      <c r="F14473" s="28"/>
      <c r="G14473" s="28"/>
      <c r="H14473" s="28"/>
      <c r="I14473" s="28"/>
      <c r="J14473" s="28"/>
      <c r="K14473" s="28"/>
      <c r="L14473" s="28"/>
      <c r="M14473" s="28"/>
      <c r="N14473" s="28"/>
      <c r="O14473" s="28"/>
      <c r="P14473" s="28"/>
      <c r="Q14473" s="28"/>
      <c r="R14473" s="28"/>
    </row>
    <row r="14474" spans="2:18">
      <c r="B14474" s="28"/>
      <c r="C14474" s="28"/>
      <c r="D14474" s="28"/>
      <c r="E14474" s="28"/>
      <c r="F14474" s="28"/>
      <c r="G14474" s="28"/>
      <c r="H14474" s="28"/>
      <c r="I14474" s="28"/>
      <c r="J14474" s="28"/>
      <c r="K14474" s="28"/>
      <c r="L14474" s="28"/>
      <c r="M14474" s="28"/>
      <c r="N14474" s="28"/>
      <c r="O14474" s="28"/>
      <c r="P14474" s="28"/>
      <c r="Q14474" s="28"/>
      <c r="R14474" s="28"/>
    </row>
    <row r="14475" spans="2:18">
      <c r="B14475" s="28"/>
      <c r="C14475" s="28"/>
      <c r="D14475" s="28"/>
      <c r="E14475" s="28"/>
      <c r="F14475" s="28"/>
      <c r="G14475" s="28"/>
      <c r="H14475" s="28"/>
      <c r="I14475" s="28"/>
      <c r="J14475" s="28"/>
      <c r="K14475" s="28"/>
      <c r="L14475" s="28"/>
      <c r="M14475" s="28"/>
      <c r="N14475" s="28"/>
      <c r="O14475" s="28"/>
      <c r="P14475" s="28"/>
      <c r="Q14475" s="28"/>
      <c r="R14475" s="28"/>
    </row>
    <row r="14476" spans="2:18">
      <c r="B14476" s="28"/>
      <c r="C14476" s="28"/>
      <c r="D14476" s="28"/>
      <c r="E14476" s="28"/>
      <c r="F14476" s="28"/>
      <c r="G14476" s="28"/>
      <c r="H14476" s="28"/>
      <c r="I14476" s="28"/>
      <c r="J14476" s="28"/>
      <c r="K14476" s="28"/>
      <c r="L14476" s="28"/>
      <c r="M14476" s="28"/>
      <c r="N14476" s="28"/>
      <c r="O14476" s="28"/>
      <c r="P14476" s="28"/>
      <c r="Q14476" s="28"/>
      <c r="R14476" s="28"/>
    </row>
    <row r="14477" spans="2:18">
      <c r="B14477" s="28"/>
      <c r="C14477" s="28"/>
      <c r="D14477" s="28"/>
      <c r="E14477" s="28"/>
      <c r="F14477" s="28"/>
      <c r="G14477" s="28"/>
      <c r="H14477" s="28"/>
      <c r="I14477" s="28"/>
      <c r="J14477" s="28"/>
      <c r="K14477" s="28"/>
      <c r="L14477" s="28"/>
      <c r="M14477" s="28"/>
      <c r="N14477" s="28"/>
      <c r="O14477" s="28"/>
      <c r="P14477" s="28"/>
      <c r="Q14477" s="28"/>
      <c r="R14477" s="28"/>
    </row>
    <row r="14478" spans="2:18">
      <c r="B14478" s="28"/>
      <c r="C14478" s="28"/>
      <c r="D14478" s="28"/>
      <c r="E14478" s="28"/>
      <c r="F14478" s="28"/>
      <c r="G14478" s="28"/>
      <c r="H14478" s="28"/>
      <c r="I14478" s="28"/>
      <c r="J14478" s="28"/>
      <c r="K14478" s="28"/>
      <c r="L14478" s="28"/>
      <c r="M14478" s="28"/>
      <c r="N14478" s="28"/>
      <c r="O14478" s="28"/>
      <c r="P14478" s="28"/>
      <c r="Q14478" s="28"/>
      <c r="R14478" s="28"/>
    </row>
    <row r="14479" spans="2:18">
      <c r="B14479" s="28"/>
      <c r="C14479" s="28"/>
      <c r="D14479" s="28"/>
      <c r="E14479" s="28"/>
      <c r="F14479" s="28"/>
      <c r="G14479" s="28"/>
      <c r="H14479" s="28"/>
      <c r="I14479" s="28"/>
      <c r="J14479" s="28"/>
      <c r="K14479" s="28"/>
      <c r="L14479" s="28"/>
      <c r="M14479" s="28"/>
      <c r="N14479" s="28"/>
      <c r="O14479" s="28"/>
      <c r="P14479" s="28"/>
      <c r="Q14479" s="28"/>
      <c r="R14479" s="28"/>
    </row>
    <row r="14480" spans="2:18">
      <c r="B14480" s="28"/>
      <c r="C14480" s="28"/>
      <c r="D14480" s="28"/>
      <c r="E14480" s="28"/>
      <c r="F14480" s="28"/>
      <c r="G14480" s="28"/>
      <c r="H14480" s="28"/>
      <c r="I14480" s="28"/>
      <c r="J14480" s="28"/>
      <c r="K14480" s="28"/>
      <c r="L14480" s="28"/>
      <c r="M14480" s="28"/>
      <c r="N14480" s="28"/>
      <c r="O14480" s="28"/>
      <c r="P14480" s="28"/>
      <c r="Q14480" s="28"/>
      <c r="R14480" s="28"/>
    </row>
    <row r="14481" spans="2:18">
      <c r="B14481" s="28"/>
      <c r="C14481" s="28"/>
      <c r="D14481" s="28"/>
      <c r="E14481" s="28"/>
      <c r="F14481" s="28"/>
      <c r="G14481" s="28"/>
      <c r="H14481" s="28"/>
      <c r="I14481" s="28"/>
      <c r="J14481" s="28"/>
      <c r="K14481" s="28"/>
      <c r="L14481" s="28"/>
      <c r="M14481" s="28"/>
      <c r="N14481" s="28"/>
      <c r="O14481" s="28"/>
      <c r="P14481" s="28"/>
      <c r="Q14481" s="28"/>
      <c r="R14481" s="28"/>
    </row>
    <row r="14482" spans="2:18">
      <c r="B14482" s="28"/>
      <c r="C14482" s="28"/>
      <c r="D14482" s="28"/>
      <c r="E14482" s="28"/>
      <c r="F14482" s="28"/>
      <c r="G14482" s="28"/>
      <c r="H14482" s="28"/>
      <c r="I14482" s="28"/>
      <c r="J14482" s="28"/>
      <c r="K14482" s="28"/>
      <c r="L14482" s="28"/>
      <c r="M14482" s="28"/>
      <c r="N14482" s="28"/>
      <c r="O14482" s="28"/>
      <c r="P14482" s="28"/>
      <c r="Q14482" s="28"/>
      <c r="R14482" s="28"/>
    </row>
    <row r="14483" spans="2:18">
      <c r="B14483" s="28"/>
      <c r="C14483" s="28"/>
      <c r="D14483" s="28"/>
      <c r="E14483" s="28"/>
      <c r="F14483" s="28"/>
      <c r="G14483" s="28"/>
      <c r="H14483" s="28"/>
      <c r="I14483" s="28"/>
      <c r="J14483" s="28"/>
      <c r="K14483" s="28"/>
      <c r="L14483" s="28"/>
      <c r="M14483" s="28"/>
      <c r="N14483" s="28"/>
      <c r="O14483" s="28"/>
      <c r="P14483" s="28"/>
      <c r="Q14483" s="28"/>
      <c r="R14483" s="28"/>
    </row>
    <row r="14484" spans="2:18">
      <c r="B14484" s="28"/>
      <c r="C14484" s="28"/>
      <c r="D14484" s="28"/>
      <c r="E14484" s="28"/>
      <c r="F14484" s="28"/>
      <c r="G14484" s="28"/>
      <c r="H14484" s="28"/>
      <c r="I14484" s="28"/>
      <c r="J14484" s="28"/>
      <c r="K14484" s="28"/>
      <c r="L14484" s="28"/>
      <c r="M14484" s="28"/>
      <c r="N14484" s="28"/>
      <c r="O14484" s="28"/>
      <c r="P14484" s="28"/>
      <c r="Q14484" s="28"/>
      <c r="R14484" s="28"/>
    </row>
    <row r="14485" spans="2:18">
      <c r="B14485" s="28"/>
      <c r="C14485" s="28"/>
      <c r="D14485" s="28"/>
      <c r="E14485" s="28"/>
      <c r="F14485" s="28"/>
      <c r="G14485" s="28"/>
      <c r="H14485" s="28"/>
      <c r="I14485" s="28"/>
      <c r="J14485" s="28"/>
      <c r="K14485" s="28"/>
      <c r="L14485" s="28"/>
      <c r="M14485" s="28"/>
      <c r="N14485" s="28"/>
      <c r="O14485" s="28"/>
      <c r="P14485" s="28"/>
      <c r="Q14485" s="28"/>
      <c r="R14485" s="28"/>
    </row>
    <row r="14486" spans="2:18">
      <c r="B14486" s="28"/>
      <c r="C14486" s="28"/>
      <c r="D14486" s="28"/>
      <c r="E14486" s="28"/>
      <c r="F14486" s="28"/>
      <c r="G14486" s="28"/>
      <c r="H14486" s="28"/>
      <c r="I14486" s="28"/>
      <c r="J14486" s="28"/>
      <c r="K14486" s="28"/>
      <c r="L14486" s="28"/>
      <c r="M14486" s="28"/>
      <c r="N14486" s="28"/>
      <c r="O14486" s="28"/>
      <c r="P14486" s="28"/>
      <c r="Q14486" s="28"/>
      <c r="R14486" s="28"/>
    </row>
    <row r="14487" spans="2:18">
      <c r="B14487" s="28"/>
      <c r="C14487" s="28"/>
      <c r="D14487" s="28"/>
      <c r="E14487" s="28"/>
      <c r="F14487" s="28"/>
      <c r="G14487" s="28"/>
      <c r="H14487" s="28"/>
      <c r="I14487" s="28"/>
      <c r="J14487" s="28"/>
      <c r="K14487" s="28"/>
      <c r="L14487" s="28"/>
      <c r="M14487" s="28"/>
      <c r="N14487" s="28"/>
      <c r="O14487" s="28"/>
      <c r="P14487" s="28"/>
      <c r="Q14487" s="28"/>
      <c r="R14487" s="28"/>
    </row>
    <row r="14488" spans="2:18">
      <c r="B14488" s="28"/>
      <c r="C14488" s="28"/>
      <c r="D14488" s="28"/>
      <c r="E14488" s="28"/>
      <c r="F14488" s="28"/>
      <c r="G14488" s="28"/>
      <c r="H14488" s="28"/>
      <c r="I14488" s="28"/>
      <c r="J14488" s="28"/>
      <c r="K14488" s="28"/>
      <c r="L14488" s="28"/>
      <c r="M14488" s="28"/>
      <c r="N14488" s="28"/>
      <c r="O14488" s="28"/>
      <c r="P14488" s="28"/>
      <c r="Q14488" s="28"/>
      <c r="R14488" s="28"/>
    </row>
    <row r="14489" spans="2:18">
      <c r="B14489" s="28"/>
      <c r="C14489" s="28"/>
      <c r="D14489" s="28"/>
      <c r="E14489" s="28"/>
      <c r="F14489" s="28"/>
      <c r="G14489" s="28"/>
      <c r="H14489" s="28"/>
      <c r="I14489" s="28"/>
      <c r="J14489" s="28"/>
      <c r="K14489" s="28"/>
      <c r="L14489" s="28"/>
      <c r="M14489" s="28"/>
      <c r="N14489" s="28"/>
      <c r="O14489" s="28"/>
      <c r="P14489" s="28"/>
      <c r="Q14489" s="28"/>
      <c r="R14489" s="28"/>
    </row>
    <row r="14490" spans="2:18">
      <c r="B14490" s="28"/>
      <c r="C14490" s="28"/>
      <c r="D14490" s="28"/>
      <c r="E14490" s="28"/>
      <c r="F14490" s="28"/>
      <c r="G14490" s="28"/>
      <c r="H14490" s="28"/>
      <c r="I14490" s="28"/>
      <c r="J14490" s="28"/>
      <c r="K14490" s="28"/>
      <c r="L14490" s="28"/>
      <c r="M14490" s="28"/>
      <c r="N14490" s="28"/>
      <c r="O14490" s="28"/>
      <c r="P14490" s="28"/>
      <c r="Q14490" s="28"/>
      <c r="R14490" s="28"/>
    </row>
    <row r="14491" spans="2:18">
      <c r="B14491" s="28"/>
      <c r="C14491" s="28"/>
      <c r="D14491" s="28"/>
      <c r="E14491" s="28"/>
      <c r="F14491" s="28"/>
      <c r="G14491" s="28"/>
      <c r="H14491" s="28"/>
      <c r="I14491" s="28"/>
      <c r="J14491" s="28"/>
      <c r="K14491" s="28"/>
      <c r="L14491" s="28"/>
      <c r="M14491" s="28"/>
      <c r="N14491" s="28"/>
      <c r="O14491" s="28"/>
      <c r="P14491" s="28"/>
      <c r="Q14491" s="28"/>
      <c r="R14491" s="28"/>
    </row>
    <row r="14492" spans="2:18">
      <c r="B14492" s="28"/>
      <c r="C14492" s="28"/>
      <c r="D14492" s="28"/>
      <c r="E14492" s="28"/>
      <c r="F14492" s="28"/>
      <c r="G14492" s="28"/>
      <c r="H14492" s="28"/>
      <c r="I14492" s="28"/>
      <c r="J14492" s="28"/>
      <c r="K14492" s="28"/>
      <c r="L14492" s="28"/>
      <c r="M14492" s="28"/>
      <c r="N14492" s="28"/>
      <c r="O14492" s="28"/>
      <c r="P14492" s="28"/>
      <c r="Q14492" s="28"/>
      <c r="R14492" s="28"/>
    </row>
    <row r="14493" spans="2:18">
      <c r="B14493" s="28"/>
      <c r="C14493" s="28"/>
      <c r="D14493" s="28"/>
      <c r="E14493" s="28"/>
      <c r="F14493" s="28"/>
      <c r="G14493" s="28"/>
      <c r="H14493" s="28"/>
      <c r="I14493" s="28"/>
      <c r="J14493" s="28"/>
      <c r="K14493" s="28"/>
      <c r="L14493" s="28"/>
      <c r="M14493" s="28"/>
      <c r="N14493" s="28"/>
      <c r="O14493" s="28"/>
      <c r="P14493" s="28"/>
      <c r="Q14493" s="28"/>
      <c r="R14493" s="28"/>
    </row>
    <row r="14494" spans="2:18">
      <c r="B14494" s="28"/>
      <c r="C14494" s="28"/>
      <c r="D14494" s="28"/>
      <c r="E14494" s="28"/>
      <c r="F14494" s="28"/>
      <c r="G14494" s="28"/>
      <c r="H14494" s="28"/>
      <c r="I14494" s="28"/>
      <c r="J14494" s="28"/>
      <c r="K14494" s="28"/>
      <c r="L14494" s="28"/>
      <c r="M14494" s="28"/>
      <c r="N14494" s="28"/>
      <c r="O14494" s="28"/>
      <c r="P14494" s="28"/>
      <c r="Q14494" s="28"/>
      <c r="R14494" s="28"/>
    </row>
    <row r="14495" spans="2:18">
      <c r="B14495" s="28"/>
      <c r="C14495" s="28"/>
      <c r="D14495" s="28"/>
      <c r="E14495" s="28"/>
      <c r="F14495" s="28"/>
      <c r="G14495" s="28"/>
      <c r="H14495" s="28"/>
      <c r="I14495" s="28"/>
      <c r="J14495" s="28"/>
      <c r="K14495" s="28"/>
      <c r="L14495" s="28"/>
      <c r="M14495" s="28"/>
      <c r="N14495" s="28"/>
      <c r="O14495" s="28"/>
      <c r="P14495" s="28"/>
      <c r="Q14495" s="28"/>
      <c r="R14495" s="28"/>
    </row>
    <row r="14496" spans="2:18">
      <c r="B14496" s="28"/>
      <c r="C14496" s="28"/>
      <c r="D14496" s="28"/>
      <c r="E14496" s="28"/>
      <c r="F14496" s="28"/>
      <c r="G14496" s="28"/>
      <c r="H14496" s="28"/>
      <c r="I14496" s="28"/>
      <c r="J14496" s="28"/>
      <c r="K14496" s="28"/>
      <c r="L14496" s="28"/>
      <c r="M14496" s="28"/>
      <c r="N14496" s="28"/>
      <c r="O14496" s="28"/>
      <c r="P14496" s="28"/>
      <c r="Q14496" s="28"/>
      <c r="R14496" s="28"/>
    </row>
    <row r="14497" spans="2:18">
      <c r="B14497" s="28"/>
      <c r="C14497" s="28"/>
      <c r="D14497" s="28"/>
      <c r="E14497" s="28"/>
      <c r="F14497" s="28"/>
      <c r="G14497" s="28"/>
      <c r="H14497" s="28"/>
      <c r="I14497" s="28"/>
      <c r="J14497" s="28"/>
      <c r="K14497" s="28"/>
      <c r="L14497" s="28"/>
      <c r="M14497" s="28"/>
      <c r="N14497" s="28"/>
      <c r="O14497" s="28"/>
      <c r="P14497" s="28"/>
      <c r="Q14497" s="28"/>
      <c r="R14497" s="28"/>
    </row>
    <row r="14498" spans="2:18">
      <c r="B14498" s="28"/>
      <c r="C14498" s="28"/>
      <c r="D14498" s="28"/>
      <c r="E14498" s="28"/>
      <c r="F14498" s="28"/>
      <c r="G14498" s="28"/>
      <c r="H14498" s="28"/>
      <c r="I14498" s="28"/>
      <c r="J14498" s="28"/>
      <c r="K14498" s="28"/>
      <c r="L14498" s="28"/>
      <c r="M14498" s="28"/>
      <c r="N14498" s="28"/>
      <c r="O14498" s="28"/>
      <c r="P14498" s="28"/>
      <c r="Q14498" s="28"/>
      <c r="R14498" s="28"/>
    </row>
    <row r="14499" spans="2:18">
      <c r="B14499" s="28"/>
      <c r="C14499" s="28"/>
      <c r="D14499" s="28"/>
      <c r="E14499" s="28"/>
      <c r="F14499" s="28"/>
      <c r="G14499" s="28"/>
      <c r="H14499" s="28"/>
      <c r="I14499" s="28"/>
      <c r="J14499" s="28"/>
      <c r="K14499" s="28"/>
      <c r="L14499" s="28"/>
      <c r="M14499" s="28"/>
      <c r="N14499" s="28"/>
      <c r="O14499" s="28"/>
      <c r="P14499" s="28"/>
      <c r="Q14499" s="28"/>
      <c r="R14499" s="28"/>
    </row>
    <row r="14500" spans="2:18">
      <c r="B14500" s="28"/>
      <c r="C14500" s="28"/>
      <c r="D14500" s="28"/>
      <c r="E14500" s="28"/>
      <c r="F14500" s="28"/>
      <c r="G14500" s="28"/>
      <c r="H14500" s="28"/>
      <c r="I14500" s="28"/>
      <c r="J14500" s="28"/>
      <c r="K14500" s="28"/>
      <c r="L14500" s="28"/>
      <c r="M14500" s="28"/>
      <c r="N14500" s="28"/>
      <c r="O14500" s="28"/>
      <c r="P14500" s="28"/>
      <c r="Q14500" s="28"/>
      <c r="R14500" s="28"/>
    </row>
    <row r="14501" spans="2:18">
      <c r="B14501" s="28"/>
      <c r="C14501" s="28"/>
      <c r="D14501" s="28"/>
      <c r="E14501" s="28"/>
      <c r="F14501" s="28"/>
      <c r="G14501" s="28"/>
      <c r="H14501" s="28"/>
      <c r="I14501" s="28"/>
      <c r="J14501" s="28"/>
      <c r="K14501" s="28"/>
      <c r="L14501" s="28"/>
      <c r="M14501" s="28"/>
      <c r="N14501" s="28"/>
      <c r="O14501" s="28"/>
      <c r="P14501" s="28"/>
      <c r="Q14501" s="28"/>
      <c r="R14501" s="28"/>
    </row>
    <row r="14502" spans="2:18">
      <c r="B14502" s="28"/>
      <c r="C14502" s="28"/>
      <c r="D14502" s="28"/>
      <c r="E14502" s="28"/>
      <c r="F14502" s="28"/>
      <c r="G14502" s="28"/>
      <c r="H14502" s="28"/>
      <c r="I14502" s="28"/>
      <c r="J14502" s="28"/>
      <c r="K14502" s="28"/>
      <c r="L14502" s="28"/>
      <c r="M14502" s="28"/>
      <c r="N14502" s="28"/>
      <c r="O14502" s="28"/>
      <c r="P14502" s="28"/>
      <c r="Q14502" s="28"/>
      <c r="R14502" s="28"/>
    </row>
    <row r="14503" spans="2:18">
      <c r="B14503" s="28"/>
      <c r="C14503" s="28"/>
      <c r="D14503" s="28"/>
      <c r="E14503" s="28"/>
      <c r="F14503" s="28"/>
      <c r="G14503" s="28"/>
      <c r="H14503" s="28"/>
      <c r="I14503" s="28"/>
      <c r="J14503" s="28"/>
      <c r="K14503" s="28"/>
      <c r="L14503" s="28"/>
      <c r="M14503" s="28"/>
      <c r="N14503" s="28"/>
      <c r="O14503" s="28"/>
      <c r="P14503" s="28"/>
      <c r="Q14503" s="28"/>
      <c r="R14503" s="28"/>
    </row>
    <row r="14504" spans="2:18">
      <c r="B14504" s="28"/>
      <c r="C14504" s="28"/>
      <c r="D14504" s="28"/>
      <c r="E14504" s="28"/>
      <c r="F14504" s="28"/>
      <c r="G14504" s="28"/>
      <c r="H14504" s="28"/>
      <c r="I14504" s="28"/>
      <c r="J14504" s="28"/>
      <c r="K14504" s="28"/>
      <c r="L14504" s="28"/>
      <c r="M14504" s="28"/>
      <c r="N14504" s="28"/>
      <c r="O14504" s="28"/>
      <c r="P14504" s="28"/>
      <c r="Q14504" s="28"/>
      <c r="R14504" s="28"/>
    </row>
    <row r="14505" spans="2:18">
      <c r="B14505" s="28"/>
      <c r="C14505" s="28"/>
      <c r="D14505" s="28"/>
      <c r="E14505" s="28"/>
      <c r="F14505" s="28"/>
      <c r="G14505" s="28"/>
      <c r="H14505" s="28"/>
      <c r="I14505" s="28"/>
      <c r="J14505" s="28"/>
      <c r="K14505" s="28"/>
      <c r="L14505" s="28"/>
      <c r="M14505" s="28"/>
      <c r="N14505" s="28"/>
      <c r="O14505" s="28"/>
      <c r="P14505" s="28"/>
      <c r="Q14505" s="28"/>
      <c r="R14505" s="28"/>
    </row>
    <row r="14506" spans="2:18">
      <c r="B14506" s="28"/>
      <c r="C14506" s="28"/>
      <c r="D14506" s="28"/>
      <c r="E14506" s="28"/>
      <c r="F14506" s="28"/>
      <c r="G14506" s="28"/>
      <c r="H14506" s="28"/>
      <c r="I14506" s="28"/>
      <c r="J14506" s="28"/>
      <c r="K14506" s="28"/>
      <c r="L14506" s="28"/>
      <c r="M14506" s="28"/>
      <c r="N14506" s="28"/>
      <c r="O14506" s="28"/>
      <c r="P14506" s="28"/>
      <c r="Q14506" s="28"/>
      <c r="R14506" s="28"/>
    </row>
    <row r="14507" spans="2:18">
      <c r="B14507" s="28"/>
      <c r="C14507" s="28"/>
      <c r="D14507" s="28"/>
      <c r="E14507" s="28"/>
      <c r="F14507" s="28"/>
      <c r="G14507" s="28"/>
      <c r="H14507" s="28"/>
      <c r="I14507" s="28"/>
      <c r="J14507" s="28"/>
      <c r="K14507" s="28"/>
      <c r="L14507" s="28"/>
      <c r="M14507" s="28"/>
      <c r="N14507" s="28"/>
      <c r="O14507" s="28"/>
      <c r="P14507" s="28"/>
      <c r="Q14507" s="28"/>
      <c r="R14507" s="28"/>
    </row>
    <row r="14508" spans="2:18">
      <c r="B14508" s="28"/>
      <c r="C14508" s="28"/>
      <c r="D14508" s="28"/>
      <c r="E14508" s="28"/>
      <c r="F14508" s="28"/>
      <c r="G14508" s="28"/>
      <c r="H14508" s="28"/>
      <c r="I14508" s="28"/>
      <c r="J14508" s="28"/>
      <c r="K14508" s="28"/>
      <c r="L14508" s="28"/>
      <c r="M14508" s="28"/>
      <c r="N14508" s="28"/>
      <c r="O14508" s="28"/>
      <c r="P14508" s="28"/>
      <c r="Q14508" s="28"/>
      <c r="R14508" s="28"/>
    </row>
    <row r="14509" spans="2:18">
      <c r="B14509" s="28"/>
      <c r="C14509" s="28"/>
      <c r="D14509" s="28"/>
      <c r="E14509" s="28"/>
      <c r="F14509" s="28"/>
      <c r="G14509" s="28"/>
      <c r="H14509" s="28"/>
      <c r="I14509" s="28"/>
      <c r="J14509" s="28"/>
      <c r="K14509" s="28"/>
      <c r="L14509" s="28"/>
      <c r="M14509" s="28"/>
      <c r="N14509" s="28"/>
      <c r="O14509" s="28"/>
      <c r="P14509" s="28"/>
      <c r="Q14509" s="28"/>
      <c r="R14509" s="28"/>
    </row>
    <row r="14510" spans="2:18">
      <c r="B14510" s="28"/>
      <c r="C14510" s="28"/>
      <c r="D14510" s="28"/>
      <c r="E14510" s="28"/>
      <c r="F14510" s="28"/>
      <c r="G14510" s="28"/>
      <c r="H14510" s="28"/>
      <c r="I14510" s="28"/>
      <c r="J14510" s="28"/>
      <c r="K14510" s="28"/>
      <c r="L14510" s="28"/>
      <c r="M14510" s="28"/>
      <c r="N14510" s="28"/>
      <c r="O14510" s="28"/>
      <c r="P14510" s="28"/>
      <c r="Q14510" s="28"/>
      <c r="R14510" s="28"/>
    </row>
    <row r="14511" spans="2:18">
      <c r="B14511" s="28"/>
      <c r="C14511" s="28"/>
      <c r="D14511" s="28"/>
      <c r="E14511" s="28"/>
      <c r="F14511" s="28"/>
      <c r="G14511" s="28"/>
      <c r="H14511" s="28"/>
      <c r="I14511" s="28"/>
      <c r="J14511" s="28"/>
      <c r="K14511" s="28"/>
      <c r="L14511" s="28"/>
      <c r="M14511" s="28"/>
      <c r="N14511" s="28"/>
      <c r="O14511" s="28"/>
      <c r="P14511" s="28"/>
      <c r="Q14511" s="28"/>
      <c r="R14511" s="28"/>
    </row>
    <row r="14512" spans="2:18">
      <c r="B14512" s="28"/>
      <c r="C14512" s="28"/>
      <c r="D14512" s="28"/>
      <c r="E14512" s="28"/>
      <c r="F14512" s="28"/>
      <c r="G14512" s="28"/>
      <c r="H14512" s="28"/>
      <c r="I14512" s="28"/>
      <c r="J14512" s="28"/>
      <c r="K14512" s="28"/>
      <c r="L14512" s="28"/>
      <c r="M14512" s="28"/>
      <c r="N14512" s="28"/>
      <c r="O14512" s="28"/>
      <c r="P14512" s="28"/>
      <c r="Q14512" s="28"/>
      <c r="R14512" s="28"/>
    </row>
    <row r="14513" spans="2:18">
      <c r="B14513" s="28"/>
      <c r="C14513" s="28"/>
      <c r="D14513" s="28"/>
      <c r="E14513" s="28"/>
      <c r="F14513" s="28"/>
      <c r="G14513" s="28"/>
      <c r="H14513" s="28"/>
      <c r="I14513" s="28"/>
      <c r="J14513" s="28"/>
      <c r="K14513" s="28"/>
      <c r="L14513" s="28"/>
      <c r="M14513" s="28"/>
      <c r="N14513" s="28"/>
      <c r="O14513" s="28"/>
      <c r="P14513" s="28"/>
      <c r="Q14513" s="28"/>
      <c r="R14513" s="28"/>
    </row>
    <row r="14514" spans="2:18">
      <c r="B14514" s="28"/>
      <c r="C14514" s="28"/>
      <c r="D14514" s="28"/>
      <c r="E14514" s="28"/>
      <c r="F14514" s="28"/>
      <c r="G14514" s="28"/>
      <c r="H14514" s="28"/>
      <c r="I14514" s="28"/>
      <c r="J14514" s="28"/>
      <c r="K14514" s="28"/>
      <c r="L14514" s="28"/>
      <c r="M14514" s="28"/>
      <c r="N14514" s="28"/>
      <c r="O14514" s="28"/>
      <c r="P14514" s="28"/>
      <c r="Q14514" s="28"/>
      <c r="R14514" s="28"/>
    </row>
    <row r="14515" spans="2:18">
      <c r="B14515" s="28"/>
      <c r="C14515" s="28"/>
      <c r="D14515" s="28"/>
      <c r="E14515" s="28"/>
      <c r="F14515" s="28"/>
      <c r="G14515" s="28"/>
      <c r="H14515" s="28"/>
      <c r="I14515" s="28"/>
      <c r="J14515" s="28"/>
      <c r="K14515" s="28"/>
      <c r="L14515" s="28"/>
      <c r="M14515" s="28"/>
      <c r="N14515" s="28"/>
      <c r="O14515" s="28"/>
      <c r="P14515" s="28"/>
      <c r="Q14515" s="28"/>
      <c r="R14515" s="28"/>
    </row>
    <row r="14516" spans="2:18">
      <c r="B14516" s="28"/>
      <c r="C14516" s="28"/>
      <c r="D14516" s="28"/>
      <c r="E14516" s="28"/>
      <c r="F14516" s="28"/>
      <c r="G14516" s="28"/>
      <c r="H14516" s="28"/>
      <c r="I14516" s="28"/>
      <c r="J14516" s="28"/>
      <c r="K14516" s="28"/>
      <c r="L14516" s="28"/>
      <c r="M14516" s="28"/>
      <c r="N14516" s="28"/>
      <c r="O14516" s="28"/>
      <c r="P14516" s="28"/>
      <c r="Q14516" s="28"/>
      <c r="R14516" s="28"/>
    </row>
    <row r="14517" spans="2:18">
      <c r="B14517" s="28"/>
      <c r="C14517" s="28"/>
      <c r="D14517" s="28"/>
      <c r="E14517" s="28"/>
      <c r="F14517" s="28"/>
      <c r="G14517" s="28"/>
      <c r="H14517" s="28"/>
      <c r="I14517" s="28"/>
      <c r="J14517" s="28"/>
      <c r="K14517" s="28"/>
      <c r="L14517" s="28"/>
      <c r="M14517" s="28"/>
      <c r="N14517" s="28"/>
      <c r="O14517" s="28"/>
      <c r="P14517" s="28"/>
      <c r="Q14517" s="28"/>
      <c r="R14517" s="28"/>
    </row>
    <row r="14518" spans="2:18">
      <c r="B14518" s="28"/>
      <c r="C14518" s="28"/>
      <c r="D14518" s="28"/>
      <c r="E14518" s="28"/>
      <c r="F14518" s="28"/>
      <c r="G14518" s="28"/>
      <c r="H14518" s="28"/>
      <c r="I14518" s="28"/>
      <c r="J14518" s="28"/>
      <c r="K14518" s="28"/>
      <c r="L14518" s="28"/>
      <c r="M14518" s="28"/>
      <c r="N14518" s="28"/>
      <c r="O14518" s="28"/>
      <c r="P14518" s="28"/>
      <c r="Q14518" s="28"/>
      <c r="R14518" s="28"/>
    </row>
    <row r="14519" spans="2:18">
      <c r="B14519" s="28"/>
      <c r="C14519" s="28"/>
      <c r="D14519" s="28"/>
      <c r="E14519" s="28"/>
      <c r="F14519" s="28"/>
      <c r="G14519" s="28"/>
      <c r="H14519" s="28"/>
      <c r="I14519" s="28"/>
      <c r="J14519" s="28"/>
      <c r="K14519" s="28"/>
      <c r="L14519" s="28"/>
      <c r="M14519" s="28"/>
      <c r="N14519" s="28"/>
      <c r="O14519" s="28"/>
      <c r="P14519" s="28"/>
      <c r="Q14519" s="28"/>
      <c r="R14519" s="28"/>
    </row>
    <row r="14520" spans="2:18">
      <c r="B14520" s="28"/>
      <c r="C14520" s="28"/>
      <c r="D14520" s="28"/>
      <c r="E14520" s="28"/>
      <c r="F14520" s="28"/>
      <c r="G14520" s="28"/>
      <c r="H14520" s="28"/>
      <c r="I14520" s="28"/>
      <c r="J14520" s="28"/>
      <c r="K14520" s="28"/>
      <c r="L14520" s="28"/>
      <c r="M14520" s="28"/>
      <c r="N14520" s="28"/>
      <c r="O14520" s="28"/>
      <c r="P14520" s="28"/>
      <c r="Q14520" s="28"/>
      <c r="R14520" s="28"/>
    </row>
    <row r="14521" spans="2:18">
      <c r="B14521" s="28"/>
      <c r="C14521" s="28"/>
      <c r="D14521" s="28"/>
      <c r="E14521" s="28"/>
      <c r="F14521" s="28"/>
      <c r="G14521" s="28"/>
      <c r="H14521" s="28"/>
      <c r="I14521" s="28"/>
      <c r="J14521" s="28"/>
      <c r="K14521" s="28"/>
      <c r="L14521" s="28"/>
      <c r="M14521" s="28"/>
      <c r="N14521" s="28"/>
      <c r="O14521" s="28"/>
      <c r="P14521" s="28"/>
      <c r="Q14521" s="28"/>
      <c r="R14521" s="28"/>
    </row>
    <row r="14522" spans="2:18">
      <c r="B14522" s="28"/>
      <c r="C14522" s="28"/>
      <c r="D14522" s="28"/>
      <c r="E14522" s="28"/>
      <c r="F14522" s="28"/>
      <c r="G14522" s="28"/>
      <c r="H14522" s="28"/>
      <c r="I14522" s="28"/>
      <c r="J14522" s="28"/>
      <c r="K14522" s="28"/>
      <c r="L14522" s="28"/>
      <c r="M14522" s="28"/>
      <c r="N14522" s="28"/>
      <c r="O14522" s="28"/>
      <c r="P14522" s="28"/>
      <c r="Q14522" s="28"/>
      <c r="R14522" s="28"/>
    </row>
    <row r="14523" spans="2:18">
      <c r="B14523" s="28"/>
      <c r="C14523" s="28"/>
      <c r="D14523" s="28"/>
      <c r="E14523" s="28"/>
      <c r="F14523" s="28"/>
      <c r="G14523" s="28"/>
      <c r="H14523" s="28"/>
      <c r="I14523" s="28"/>
      <c r="J14523" s="28"/>
      <c r="K14523" s="28"/>
      <c r="L14523" s="28"/>
      <c r="M14523" s="28"/>
      <c r="N14523" s="28"/>
      <c r="O14523" s="28"/>
      <c r="P14523" s="28"/>
      <c r="Q14523" s="28"/>
      <c r="R14523" s="28"/>
    </row>
    <row r="14524" spans="2:18">
      <c r="B14524" s="28"/>
      <c r="C14524" s="28"/>
      <c r="D14524" s="28"/>
      <c r="E14524" s="28"/>
      <c r="F14524" s="28"/>
      <c r="G14524" s="28"/>
      <c r="H14524" s="28"/>
      <c r="I14524" s="28"/>
      <c r="J14524" s="28"/>
      <c r="K14524" s="28"/>
      <c r="L14524" s="28"/>
      <c r="M14524" s="28"/>
      <c r="N14524" s="28"/>
      <c r="O14524" s="28"/>
      <c r="P14524" s="28"/>
      <c r="Q14524" s="28"/>
      <c r="R14524" s="28"/>
    </row>
    <row r="14525" spans="2:18">
      <c r="B14525" s="28"/>
      <c r="C14525" s="28"/>
      <c r="D14525" s="28"/>
      <c r="E14525" s="28"/>
      <c r="F14525" s="28"/>
      <c r="G14525" s="28"/>
      <c r="H14525" s="28"/>
      <c r="I14525" s="28"/>
      <c r="J14525" s="28"/>
      <c r="K14525" s="28"/>
      <c r="L14525" s="28"/>
      <c r="M14525" s="28"/>
      <c r="N14525" s="28"/>
      <c r="O14525" s="28"/>
      <c r="P14525" s="28"/>
      <c r="Q14525" s="28"/>
      <c r="R14525" s="28"/>
    </row>
    <row r="14526" spans="2:18">
      <c r="B14526" s="28"/>
      <c r="C14526" s="28"/>
      <c r="D14526" s="28"/>
      <c r="E14526" s="28"/>
      <c r="F14526" s="28"/>
      <c r="G14526" s="28"/>
      <c r="H14526" s="28"/>
      <c r="I14526" s="28"/>
      <c r="J14526" s="28"/>
      <c r="K14526" s="28"/>
      <c r="L14526" s="28"/>
      <c r="M14526" s="28"/>
      <c r="N14526" s="28"/>
      <c r="O14526" s="28"/>
      <c r="P14526" s="28"/>
      <c r="Q14526" s="28"/>
      <c r="R14526" s="28"/>
    </row>
    <row r="14527" spans="2:18">
      <c r="B14527" s="28"/>
      <c r="C14527" s="28"/>
      <c r="D14527" s="28"/>
      <c r="E14527" s="28"/>
      <c r="F14527" s="28"/>
      <c r="G14527" s="28"/>
      <c r="H14527" s="28"/>
      <c r="I14527" s="28"/>
      <c r="J14527" s="28"/>
      <c r="K14527" s="28"/>
      <c r="L14527" s="28"/>
      <c r="M14527" s="28"/>
      <c r="N14527" s="28"/>
      <c r="O14527" s="28"/>
      <c r="P14527" s="28"/>
      <c r="Q14527" s="28"/>
      <c r="R14527" s="28"/>
    </row>
    <row r="14528" spans="2:18">
      <c r="B14528" s="28"/>
      <c r="C14528" s="28"/>
      <c r="D14528" s="28"/>
      <c r="E14528" s="28"/>
      <c r="F14528" s="28"/>
      <c r="G14528" s="28"/>
      <c r="H14528" s="28"/>
      <c r="I14528" s="28"/>
      <c r="J14528" s="28"/>
      <c r="K14528" s="28"/>
      <c r="L14528" s="28"/>
      <c r="M14528" s="28"/>
      <c r="N14528" s="28"/>
      <c r="O14528" s="28"/>
      <c r="P14528" s="28"/>
      <c r="Q14528" s="28"/>
      <c r="R14528" s="28"/>
    </row>
    <row r="14529" spans="2:18">
      <c r="B14529" s="28"/>
      <c r="C14529" s="28"/>
      <c r="D14529" s="28"/>
      <c r="E14529" s="28"/>
      <c r="F14529" s="28"/>
      <c r="G14529" s="28"/>
      <c r="H14529" s="28"/>
      <c r="I14529" s="28"/>
      <c r="J14529" s="28"/>
      <c r="K14529" s="28"/>
      <c r="L14529" s="28"/>
      <c r="M14529" s="28"/>
      <c r="N14529" s="28"/>
      <c r="O14529" s="28"/>
      <c r="P14529" s="28"/>
      <c r="Q14529" s="28"/>
      <c r="R14529" s="28"/>
    </row>
    <row r="14530" spans="2:18">
      <c r="B14530" s="28"/>
      <c r="C14530" s="28"/>
      <c r="D14530" s="28"/>
      <c r="E14530" s="28"/>
      <c r="F14530" s="28"/>
      <c r="G14530" s="28"/>
      <c r="H14530" s="28"/>
      <c r="I14530" s="28"/>
      <c r="J14530" s="28"/>
      <c r="K14530" s="28"/>
      <c r="L14530" s="28"/>
      <c r="M14530" s="28"/>
      <c r="N14530" s="28"/>
      <c r="O14530" s="28"/>
      <c r="P14530" s="28"/>
      <c r="Q14530" s="28"/>
      <c r="R14530" s="28"/>
    </row>
    <row r="14531" spans="2:18">
      <c r="B14531" s="28"/>
      <c r="C14531" s="28"/>
      <c r="D14531" s="28"/>
      <c r="E14531" s="28"/>
      <c r="F14531" s="28"/>
      <c r="G14531" s="28"/>
      <c r="H14531" s="28"/>
      <c r="I14531" s="28"/>
      <c r="J14531" s="28"/>
      <c r="K14531" s="28"/>
      <c r="L14531" s="28"/>
      <c r="M14531" s="28"/>
      <c r="N14531" s="28"/>
      <c r="O14531" s="28"/>
      <c r="P14531" s="28"/>
      <c r="Q14531" s="28"/>
      <c r="R14531" s="28"/>
    </row>
    <row r="14532" spans="2:18">
      <c r="B14532" s="28"/>
      <c r="C14532" s="28"/>
      <c r="D14532" s="28"/>
      <c r="E14532" s="28"/>
      <c r="F14532" s="28"/>
      <c r="G14532" s="28"/>
      <c r="H14532" s="28"/>
      <c r="I14532" s="28"/>
      <c r="J14532" s="28"/>
      <c r="K14532" s="28"/>
      <c r="L14532" s="28"/>
      <c r="M14532" s="28"/>
      <c r="N14532" s="28"/>
      <c r="O14532" s="28"/>
      <c r="P14532" s="28"/>
      <c r="Q14532" s="28"/>
      <c r="R14532" s="28"/>
    </row>
    <row r="14533" spans="2:18">
      <c r="B14533" s="28"/>
      <c r="C14533" s="28"/>
      <c r="D14533" s="28"/>
      <c r="E14533" s="28"/>
      <c r="F14533" s="28"/>
      <c r="G14533" s="28"/>
      <c r="H14533" s="28"/>
      <c r="I14533" s="28"/>
      <c r="J14533" s="28"/>
      <c r="K14533" s="28"/>
      <c r="L14533" s="28"/>
      <c r="M14533" s="28"/>
      <c r="N14533" s="28"/>
      <c r="O14533" s="28"/>
      <c r="P14533" s="28"/>
      <c r="Q14533" s="28"/>
      <c r="R14533" s="28"/>
    </row>
    <row r="14534" spans="2:18">
      <c r="B14534" s="28"/>
      <c r="C14534" s="28"/>
      <c r="D14534" s="28"/>
      <c r="E14534" s="28"/>
      <c r="F14534" s="28"/>
      <c r="G14534" s="28"/>
      <c r="H14534" s="28"/>
      <c r="I14534" s="28"/>
      <c r="J14534" s="28"/>
      <c r="K14534" s="28"/>
      <c r="L14534" s="28"/>
      <c r="M14534" s="28"/>
      <c r="N14534" s="28"/>
      <c r="O14534" s="28"/>
      <c r="P14534" s="28"/>
      <c r="Q14534" s="28"/>
      <c r="R14534" s="28"/>
    </row>
    <row r="14535" spans="2:18">
      <c r="B14535" s="28"/>
      <c r="C14535" s="28"/>
      <c r="D14535" s="28"/>
      <c r="E14535" s="28"/>
      <c r="F14535" s="28"/>
      <c r="G14535" s="28"/>
      <c r="H14535" s="28"/>
      <c r="I14535" s="28"/>
      <c r="J14535" s="28"/>
      <c r="K14535" s="28"/>
      <c r="L14535" s="28"/>
      <c r="M14535" s="28"/>
      <c r="N14535" s="28"/>
      <c r="O14535" s="28"/>
      <c r="P14535" s="28"/>
      <c r="Q14535" s="28"/>
      <c r="R14535" s="28"/>
    </row>
    <row r="14536" spans="2:18">
      <c r="B14536" s="28"/>
      <c r="C14536" s="28"/>
      <c r="D14536" s="28"/>
      <c r="E14536" s="28"/>
      <c r="F14536" s="28"/>
      <c r="G14536" s="28"/>
      <c r="H14536" s="28"/>
      <c r="I14536" s="28"/>
      <c r="J14536" s="28"/>
      <c r="K14536" s="28"/>
      <c r="L14536" s="28"/>
      <c r="M14536" s="28"/>
      <c r="N14536" s="28"/>
      <c r="O14536" s="28"/>
      <c r="P14536" s="28"/>
      <c r="Q14536" s="28"/>
      <c r="R14536" s="28"/>
    </row>
    <row r="14537" spans="2:18">
      <c r="B14537" s="28"/>
      <c r="C14537" s="28"/>
      <c r="D14537" s="28"/>
      <c r="E14537" s="28"/>
      <c r="F14537" s="28"/>
      <c r="G14537" s="28"/>
      <c r="H14537" s="28"/>
      <c r="I14537" s="28"/>
      <c r="J14537" s="28"/>
      <c r="K14537" s="28"/>
      <c r="L14537" s="28"/>
      <c r="M14537" s="28"/>
      <c r="N14537" s="28"/>
      <c r="O14537" s="28"/>
      <c r="P14537" s="28"/>
      <c r="Q14537" s="28"/>
      <c r="R14537" s="28"/>
    </row>
    <row r="14538" spans="2:18">
      <c r="B14538" s="28"/>
      <c r="C14538" s="28"/>
      <c r="D14538" s="28"/>
      <c r="E14538" s="28"/>
      <c r="F14538" s="28"/>
      <c r="G14538" s="28"/>
      <c r="H14538" s="28"/>
      <c r="I14538" s="28"/>
      <c r="J14538" s="28"/>
      <c r="K14538" s="28"/>
      <c r="L14538" s="28"/>
      <c r="M14538" s="28"/>
      <c r="N14538" s="28"/>
      <c r="O14538" s="28"/>
      <c r="P14538" s="28"/>
      <c r="Q14538" s="28"/>
      <c r="R14538" s="28"/>
    </row>
    <row r="14539" spans="2:18">
      <c r="B14539" s="28"/>
      <c r="C14539" s="28"/>
      <c r="D14539" s="28"/>
      <c r="E14539" s="28"/>
      <c r="F14539" s="28"/>
      <c r="G14539" s="28"/>
      <c r="H14539" s="28"/>
      <c r="I14539" s="28"/>
      <c r="J14539" s="28"/>
      <c r="K14539" s="28"/>
      <c r="L14539" s="28"/>
      <c r="M14539" s="28"/>
      <c r="N14539" s="28"/>
      <c r="O14539" s="28"/>
      <c r="P14539" s="28"/>
      <c r="Q14539" s="28"/>
      <c r="R14539" s="28"/>
    </row>
    <row r="14540" spans="2:18">
      <c r="B14540" s="28"/>
      <c r="C14540" s="28"/>
      <c r="D14540" s="28"/>
      <c r="E14540" s="28"/>
      <c r="F14540" s="28"/>
      <c r="G14540" s="28"/>
      <c r="H14540" s="28"/>
      <c r="I14540" s="28"/>
      <c r="J14540" s="28"/>
      <c r="K14540" s="28"/>
      <c r="L14540" s="28"/>
      <c r="M14540" s="28"/>
      <c r="N14540" s="28"/>
      <c r="O14540" s="28"/>
      <c r="P14540" s="28"/>
      <c r="Q14540" s="28"/>
      <c r="R14540" s="28"/>
    </row>
    <row r="14541" spans="2:18">
      <c r="B14541" s="28"/>
      <c r="C14541" s="28"/>
      <c r="D14541" s="28"/>
      <c r="E14541" s="28"/>
      <c r="F14541" s="28"/>
      <c r="G14541" s="28"/>
      <c r="H14541" s="28"/>
      <c r="I14541" s="28"/>
      <c r="J14541" s="28"/>
      <c r="K14541" s="28"/>
      <c r="L14541" s="28"/>
      <c r="M14541" s="28"/>
      <c r="N14541" s="28"/>
      <c r="O14541" s="28"/>
      <c r="P14541" s="28"/>
      <c r="Q14541" s="28"/>
      <c r="R14541" s="28"/>
    </row>
    <row r="14542" spans="2:18">
      <c r="B14542" s="28"/>
      <c r="C14542" s="28"/>
      <c r="D14542" s="28"/>
      <c r="E14542" s="28"/>
      <c r="F14542" s="28"/>
      <c r="G14542" s="28"/>
      <c r="H14542" s="28"/>
      <c r="I14542" s="28"/>
      <c r="J14542" s="28"/>
      <c r="K14542" s="28"/>
      <c r="L14542" s="28"/>
      <c r="M14542" s="28"/>
      <c r="N14542" s="28"/>
      <c r="O14542" s="28"/>
      <c r="P14542" s="28"/>
      <c r="Q14542" s="28"/>
      <c r="R14542" s="28"/>
    </row>
    <row r="14543" spans="2:18">
      <c r="B14543" s="28"/>
      <c r="C14543" s="28"/>
      <c r="D14543" s="28"/>
      <c r="E14543" s="28"/>
      <c r="F14543" s="28"/>
      <c r="G14543" s="28"/>
      <c r="H14543" s="28"/>
      <c r="I14543" s="28"/>
      <c r="J14543" s="28"/>
      <c r="K14543" s="28"/>
      <c r="L14543" s="28"/>
      <c r="M14543" s="28"/>
      <c r="N14543" s="28"/>
      <c r="O14543" s="28"/>
      <c r="P14543" s="28"/>
      <c r="Q14543" s="28"/>
      <c r="R14543" s="28"/>
    </row>
    <row r="14544" spans="2:18">
      <c r="B14544" s="28"/>
      <c r="C14544" s="28"/>
      <c r="D14544" s="28"/>
      <c r="E14544" s="28"/>
      <c r="F14544" s="28"/>
      <c r="G14544" s="28"/>
      <c r="H14544" s="28"/>
      <c r="I14544" s="28"/>
      <c r="J14544" s="28"/>
      <c r="K14544" s="28"/>
      <c r="L14544" s="28"/>
      <c r="M14544" s="28"/>
      <c r="N14544" s="28"/>
      <c r="O14544" s="28"/>
      <c r="P14544" s="28"/>
      <c r="Q14544" s="28"/>
      <c r="R14544" s="28"/>
    </row>
    <row r="14545" spans="2:18">
      <c r="B14545" s="28"/>
      <c r="C14545" s="28"/>
      <c r="D14545" s="28"/>
      <c r="E14545" s="28"/>
      <c r="F14545" s="28"/>
      <c r="G14545" s="28"/>
      <c r="H14545" s="28"/>
      <c r="I14545" s="28"/>
      <c r="J14545" s="28"/>
      <c r="K14545" s="28"/>
      <c r="L14545" s="28"/>
      <c r="M14545" s="28"/>
      <c r="N14545" s="28"/>
      <c r="O14545" s="28"/>
      <c r="P14545" s="28"/>
      <c r="Q14545" s="28"/>
      <c r="R14545" s="28"/>
    </row>
    <row r="14546" spans="2:18">
      <c r="B14546" s="28"/>
      <c r="C14546" s="28"/>
      <c r="D14546" s="28"/>
      <c r="E14546" s="28"/>
      <c r="F14546" s="28"/>
      <c r="G14546" s="28"/>
      <c r="H14546" s="28"/>
      <c r="I14546" s="28"/>
      <c r="J14546" s="28"/>
      <c r="K14546" s="28"/>
      <c r="L14546" s="28"/>
      <c r="M14546" s="28"/>
      <c r="N14546" s="28"/>
      <c r="O14546" s="28"/>
      <c r="P14546" s="28"/>
      <c r="Q14546" s="28"/>
      <c r="R14546" s="28"/>
    </row>
    <row r="14547" spans="2:18">
      <c r="B14547" s="28"/>
      <c r="C14547" s="28"/>
      <c r="D14547" s="28"/>
      <c r="E14547" s="28"/>
      <c r="F14547" s="28"/>
      <c r="G14547" s="28"/>
      <c r="H14547" s="28"/>
      <c r="I14547" s="28"/>
      <c r="J14547" s="28"/>
      <c r="K14547" s="28"/>
      <c r="L14547" s="28"/>
      <c r="M14547" s="28"/>
      <c r="N14547" s="28"/>
      <c r="O14547" s="28"/>
      <c r="P14547" s="28"/>
      <c r="Q14547" s="28"/>
      <c r="R14547" s="28"/>
    </row>
    <row r="14548" spans="2:18">
      <c r="B14548" s="28"/>
      <c r="C14548" s="28"/>
      <c r="D14548" s="28"/>
      <c r="E14548" s="28"/>
      <c r="F14548" s="28"/>
      <c r="G14548" s="28"/>
      <c r="H14548" s="28"/>
      <c r="I14548" s="28"/>
      <c r="J14548" s="28"/>
      <c r="K14548" s="28"/>
      <c r="L14548" s="28"/>
      <c r="M14548" s="28"/>
      <c r="N14548" s="28"/>
      <c r="O14548" s="28"/>
      <c r="P14548" s="28"/>
      <c r="Q14548" s="28"/>
      <c r="R14548" s="28"/>
    </row>
    <row r="14549" spans="2:18">
      <c r="B14549" s="28"/>
      <c r="C14549" s="28"/>
      <c r="D14549" s="28"/>
      <c r="E14549" s="28"/>
      <c r="F14549" s="28"/>
      <c r="G14549" s="28"/>
      <c r="H14549" s="28"/>
      <c r="I14549" s="28"/>
      <c r="J14549" s="28"/>
      <c r="K14549" s="28"/>
      <c r="L14549" s="28"/>
      <c r="M14549" s="28"/>
      <c r="N14549" s="28"/>
      <c r="O14549" s="28"/>
      <c r="P14549" s="28"/>
      <c r="Q14549" s="28"/>
      <c r="R14549" s="28"/>
    </row>
    <row r="14550" spans="2:18">
      <c r="B14550" s="28"/>
      <c r="C14550" s="28"/>
      <c r="D14550" s="28"/>
      <c r="E14550" s="28"/>
      <c r="F14550" s="28"/>
      <c r="G14550" s="28"/>
      <c r="H14550" s="28"/>
      <c r="I14550" s="28"/>
      <c r="J14550" s="28"/>
      <c r="K14550" s="28"/>
      <c r="L14550" s="28"/>
      <c r="M14550" s="28"/>
      <c r="N14550" s="28"/>
      <c r="O14550" s="28"/>
      <c r="P14550" s="28"/>
      <c r="Q14550" s="28"/>
      <c r="R14550" s="28"/>
    </row>
    <row r="14551" spans="2:18">
      <c r="B14551" s="28"/>
      <c r="C14551" s="28"/>
      <c r="D14551" s="28"/>
      <c r="E14551" s="28"/>
      <c r="F14551" s="28"/>
      <c r="G14551" s="28"/>
      <c r="H14551" s="28"/>
      <c r="I14551" s="28"/>
      <c r="J14551" s="28"/>
      <c r="K14551" s="28"/>
      <c r="L14551" s="28"/>
      <c r="M14551" s="28"/>
      <c r="N14551" s="28"/>
      <c r="O14551" s="28"/>
      <c r="P14551" s="28"/>
      <c r="Q14551" s="28"/>
      <c r="R14551" s="28"/>
    </row>
    <row r="14552" spans="2:18">
      <c r="B14552" s="28"/>
      <c r="C14552" s="28"/>
      <c r="D14552" s="28"/>
      <c r="E14552" s="28"/>
      <c r="F14552" s="28"/>
      <c r="G14552" s="28"/>
      <c r="H14552" s="28"/>
      <c r="I14552" s="28"/>
      <c r="J14552" s="28"/>
      <c r="K14552" s="28"/>
      <c r="L14552" s="28"/>
      <c r="M14552" s="28"/>
      <c r="N14552" s="28"/>
      <c r="O14552" s="28"/>
      <c r="P14552" s="28"/>
      <c r="Q14552" s="28"/>
      <c r="R14552" s="28"/>
    </row>
    <row r="14553" spans="2:18">
      <c r="B14553" s="28"/>
      <c r="C14553" s="28"/>
      <c r="D14553" s="28"/>
      <c r="E14553" s="28"/>
      <c r="F14553" s="28"/>
      <c r="G14553" s="28"/>
      <c r="H14553" s="28"/>
      <c r="I14553" s="28"/>
      <c r="J14553" s="28"/>
      <c r="K14553" s="28"/>
      <c r="L14553" s="28"/>
      <c r="M14553" s="28"/>
      <c r="N14553" s="28"/>
      <c r="O14553" s="28"/>
      <c r="P14553" s="28"/>
      <c r="Q14553" s="28"/>
      <c r="R14553" s="28"/>
    </row>
    <row r="14554" spans="2:18">
      <c r="B14554" s="28"/>
      <c r="C14554" s="28"/>
      <c r="D14554" s="28"/>
      <c r="E14554" s="28"/>
      <c r="F14554" s="28"/>
      <c r="G14554" s="28"/>
      <c r="H14554" s="28"/>
      <c r="I14554" s="28"/>
      <c r="J14554" s="28"/>
      <c r="K14554" s="28"/>
      <c r="L14554" s="28"/>
      <c r="M14554" s="28"/>
      <c r="N14554" s="28"/>
      <c r="O14554" s="28"/>
      <c r="P14554" s="28"/>
      <c r="Q14554" s="28"/>
      <c r="R14554" s="28"/>
    </row>
    <row r="14555" spans="2:18">
      <c r="B14555" s="28"/>
      <c r="C14555" s="28"/>
      <c r="D14555" s="28"/>
      <c r="E14555" s="28"/>
      <c r="F14555" s="28"/>
      <c r="G14555" s="28"/>
      <c r="H14555" s="28"/>
      <c r="I14555" s="28"/>
      <c r="J14555" s="28"/>
      <c r="K14555" s="28"/>
      <c r="L14555" s="28"/>
      <c r="M14555" s="28"/>
      <c r="N14555" s="28"/>
      <c r="O14555" s="28"/>
      <c r="P14555" s="28"/>
      <c r="Q14555" s="28"/>
      <c r="R14555" s="28"/>
    </row>
    <row r="14556" spans="2:18">
      <c r="B14556" s="28"/>
      <c r="C14556" s="28"/>
      <c r="D14556" s="28"/>
      <c r="E14556" s="28"/>
      <c r="F14556" s="28"/>
      <c r="G14556" s="28"/>
      <c r="H14556" s="28"/>
      <c r="I14556" s="28"/>
      <c r="J14556" s="28"/>
      <c r="K14556" s="28"/>
      <c r="L14556" s="28"/>
      <c r="M14556" s="28"/>
      <c r="N14556" s="28"/>
      <c r="O14556" s="28"/>
      <c r="P14556" s="28"/>
      <c r="Q14556" s="28"/>
      <c r="R14556" s="28"/>
    </row>
    <row r="14557" spans="2:18">
      <c r="B14557" s="28"/>
      <c r="C14557" s="28"/>
      <c r="D14557" s="28"/>
      <c r="E14557" s="28"/>
      <c r="F14557" s="28"/>
      <c r="G14557" s="28"/>
      <c r="H14557" s="28"/>
      <c r="I14557" s="28"/>
      <c r="J14557" s="28"/>
      <c r="K14557" s="28"/>
      <c r="L14557" s="28"/>
      <c r="M14557" s="28"/>
      <c r="N14557" s="28"/>
      <c r="O14557" s="28"/>
      <c r="P14557" s="28"/>
      <c r="Q14557" s="28"/>
      <c r="R14557" s="28"/>
    </row>
    <row r="14558" spans="2:18">
      <c r="B14558" s="28"/>
      <c r="C14558" s="28"/>
      <c r="D14558" s="28"/>
      <c r="E14558" s="28"/>
      <c r="F14558" s="28"/>
      <c r="G14558" s="28"/>
      <c r="H14558" s="28"/>
      <c r="I14558" s="28"/>
      <c r="J14558" s="28"/>
      <c r="K14558" s="28"/>
      <c r="L14558" s="28"/>
      <c r="M14558" s="28"/>
      <c r="N14558" s="28"/>
      <c r="O14558" s="28"/>
      <c r="P14558" s="28"/>
      <c r="Q14558" s="28"/>
      <c r="R14558" s="28"/>
    </row>
    <row r="14559" spans="2:18">
      <c r="B14559" s="28"/>
      <c r="C14559" s="28"/>
      <c r="D14559" s="28"/>
      <c r="E14559" s="28"/>
      <c r="F14559" s="28"/>
      <c r="G14559" s="28"/>
      <c r="H14559" s="28"/>
      <c r="I14559" s="28"/>
      <c r="J14559" s="28"/>
      <c r="K14559" s="28"/>
      <c r="L14559" s="28"/>
      <c r="M14559" s="28"/>
      <c r="N14559" s="28"/>
      <c r="O14559" s="28"/>
      <c r="P14559" s="28"/>
      <c r="Q14559" s="28"/>
      <c r="R14559" s="28"/>
    </row>
    <row r="14560" spans="2:18">
      <c r="B14560" s="28"/>
      <c r="C14560" s="28"/>
      <c r="D14560" s="28"/>
      <c r="E14560" s="28"/>
      <c r="F14560" s="28"/>
      <c r="G14560" s="28"/>
      <c r="H14560" s="28"/>
      <c r="I14560" s="28"/>
      <c r="J14560" s="28"/>
      <c r="K14560" s="28"/>
      <c r="L14560" s="28"/>
      <c r="M14560" s="28"/>
      <c r="N14560" s="28"/>
      <c r="O14560" s="28"/>
      <c r="P14560" s="28"/>
      <c r="Q14560" s="28"/>
      <c r="R14560" s="28"/>
    </row>
    <row r="14561" spans="2:18">
      <c r="B14561" s="28"/>
      <c r="C14561" s="28"/>
      <c r="D14561" s="28"/>
      <c r="E14561" s="28"/>
      <c r="F14561" s="28"/>
      <c r="G14561" s="28"/>
      <c r="H14561" s="28"/>
      <c r="I14561" s="28"/>
      <c r="J14561" s="28"/>
      <c r="K14561" s="28"/>
      <c r="L14561" s="28"/>
      <c r="M14561" s="28"/>
      <c r="N14561" s="28"/>
      <c r="O14561" s="28"/>
      <c r="P14561" s="28"/>
      <c r="Q14561" s="28"/>
      <c r="R14561" s="28"/>
    </row>
    <row r="14562" spans="2:18">
      <c r="B14562" s="28"/>
      <c r="C14562" s="28"/>
      <c r="D14562" s="28"/>
      <c r="E14562" s="28"/>
      <c r="F14562" s="28"/>
      <c r="G14562" s="28"/>
      <c r="H14562" s="28"/>
      <c r="I14562" s="28"/>
      <c r="J14562" s="28"/>
      <c r="K14562" s="28"/>
      <c r="L14562" s="28"/>
      <c r="M14562" s="28"/>
      <c r="N14562" s="28"/>
      <c r="O14562" s="28"/>
      <c r="P14562" s="28"/>
      <c r="Q14562" s="28"/>
      <c r="R14562" s="28"/>
    </row>
    <row r="14563" spans="2:18">
      <c r="B14563" s="28"/>
      <c r="C14563" s="28"/>
      <c r="D14563" s="28"/>
      <c r="E14563" s="28"/>
      <c r="F14563" s="28"/>
      <c r="G14563" s="28"/>
      <c r="H14563" s="28"/>
      <c r="I14563" s="28"/>
      <c r="J14563" s="28"/>
      <c r="K14563" s="28"/>
      <c r="L14563" s="28"/>
      <c r="M14563" s="28"/>
      <c r="N14563" s="28"/>
      <c r="O14563" s="28"/>
      <c r="P14563" s="28"/>
      <c r="Q14563" s="28"/>
      <c r="R14563" s="28"/>
    </row>
    <row r="14564" spans="2:18">
      <c r="B14564" s="28"/>
      <c r="C14564" s="28"/>
      <c r="D14564" s="28"/>
      <c r="E14564" s="28"/>
      <c r="F14564" s="28"/>
      <c r="G14564" s="28"/>
      <c r="H14564" s="28"/>
      <c r="I14564" s="28"/>
      <c r="J14564" s="28"/>
      <c r="K14564" s="28"/>
      <c r="L14564" s="28"/>
      <c r="M14564" s="28"/>
      <c r="N14564" s="28"/>
      <c r="O14564" s="28"/>
      <c r="P14564" s="28"/>
      <c r="Q14564" s="28"/>
      <c r="R14564" s="28"/>
    </row>
    <row r="14565" spans="2:18">
      <c r="B14565" s="28"/>
      <c r="C14565" s="28"/>
      <c r="D14565" s="28"/>
      <c r="E14565" s="28"/>
      <c r="F14565" s="28"/>
      <c r="G14565" s="28"/>
      <c r="H14565" s="28"/>
      <c r="I14565" s="28"/>
      <c r="J14565" s="28"/>
      <c r="K14565" s="28"/>
      <c r="L14565" s="28"/>
      <c r="M14565" s="28"/>
      <c r="N14565" s="28"/>
      <c r="O14565" s="28"/>
      <c r="P14565" s="28"/>
      <c r="Q14565" s="28"/>
      <c r="R14565" s="28"/>
    </row>
    <row r="14566" spans="2:18">
      <c r="B14566" s="28"/>
      <c r="C14566" s="28"/>
      <c r="D14566" s="28"/>
      <c r="E14566" s="28"/>
      <c r="F14566" s="28"/>
      <c r="G14566" s="28"/>
      <c r="H14566" s="28"/>
      <c r="I14566" s="28"/>
      <c r="J14566" s="28"/>
      <c r="K14566" s="28"/>
      <c r="L14566" s="28"/>
      <c r="M14566" s="28"/>
      <c r="N14566" s="28"/>
      <c r="O14566" s="28"/>
      <c r="P14566" s="28"/>
      <c r="Q14566" s="28"/>
      <c r="R14566" s="28"/>
    </row>
    <row r="14567" spans="2:18">
      <c r="B14567" s="28"/>
      <c r="C14567" s="28"/>
      <c r="D14567" s="28"/>
      <c r="E14567" s="28"/>
      <c r="F14567" s="28"/>
      <c r="G14567" s="28"/>
      <c r="H14567" s="28"/>
      <c r="I14567" s="28"/>
      <c r="J14567" s="28"/>
      <c r="K14567" s="28"/>
      <c r="L14567" s="28"/>
      <c r="M14567" s="28"/>
      <c r="N14567" s="28"/>
      <c r="O14567" s="28"/>
      <c r="P14567" s="28"/>
      <c r="Q14567" s="28"/>
      <c r="R14567" s="28"/>
    </row>
    <row r="14568" spans="2:18">
      <c r="B14568" s="28"/>
      <c r="C14568" s="28"/>
      <c r="D14568" s="28"/>
      <c r="E14568" s="28"/>
      <c r="F14568" s="28"/>
      <c r="G14568" s="28"/>
      <c r="H14568" s="28"/>
      <c r="I14568" s="28"/>
      <c r="J14568" s="28"/>
      <c r="K14568" s="28"/>
      <c r="L14568" s="28"/>
      <c r="M14568" s="28"/>
      <c r="N14568" s="28"/>
      <c r="O14568" s="28"/>
      <c r="P14568" s="28"/>
      <c r="Q14568" s="28"/>
      <c r="R14568" s="28"/>
    </row>
    <row r="14569" spans="2:18">
      <c r="B14569" s="28"/>
      <c r="C14569" s="28"/>
      <c r="D14569" s="28"/>
      <c r="E14569" s="28"/>
      <c r="F14569" s="28"/>
      <c r="G14569" s="28"/>
      <c r="H14569" s="28"/>
      <c r="I14569" s="28"/>
      <c r="J14569" s="28"/>
      <c r="K14569" s="28"/>
      <c r="L14569" s="28"/>
      <c r="M14569" s="28"/>
      <c r="N14569" s="28"/>
      <c r="O14569" s="28"/>
      <c r="P14569" s="28"/>
      <c r="Q14569" s="28"/>
      <c r="R14569" s="28"/>
    </row>
    <row r="14570" spans="2:18">
      <c r="B14570" s="28"/>
      <c r="C14570" s="28"/>
      <c r="D14570" s="28"/>
      <c r="E14570" s="28"/>
      <c r="F14570" s="28"/>
      <c r="G14570" s="28"/>
      <c r="H14570" s="28"/>
      <c r="I14570" s="28"/>
      <c r="J14570" s="28"/>
      <c r="K14570" s="28"/>
      <c r="L14570" s="28"/>
      <c r="M14570" s="28"/>
      <c r="N14570" s="28"/>
      <c r="O14570" s="28"/>
      <c r="P14570" s="28"/>
      <c r="Q14570" s="28"/>
      <c r="R14570" s="28"/>
    </row>
    <row r="14571" spans="2:18">
      <c r="B14571" s="28"/>
      <c r="C14571" s="28"/>
      <c r="D14571" s="28"/>
      <c r="E14571" s="28"/>
      <c r="F14571" s="28"/>
      <c r="G14571" s="28"/>
      <c r="H14571" s="28"/>
      <c r="I14571" s="28"/>
      <c r="J14571" s="28"/>
      <c r="K14571" s="28"/>
      <c r="L14571" s="28"/>
      <c r="M14571" s="28"/>
      <c r="N14571" s="28"/>
      <c r="O14571" s="28"/>
      <c r="P14571" s="28"/>
      <c r="Q14571" s="28"/>
      <c r="R14571" s="28"/>
    </row>
    <row r="14572" spans="2:18">
      <c r="B14572" s="28"/>
      <c r="C14572" s="28"/>
      <c r="D14572" s="28"/>
      <c r="E14572" s="28"/>
      <c r="F14572" s="28"/>
      <c r="G14572" s="28"/>
      <c r="H14572" s="28"/>
      <c r="I14572" s="28"/>
      <c r="J14572" s="28"/>
      <c r="K14572" s="28"/>
      <c r="L14572" s="28"/>
      <c r="M14572" s="28"/>
      <c r="N14572" s="28"/>
      <c r="O14572" s="28"/>
      <c r="P14572" s="28"/>
      <c r="Q14572" s="28"/>
      <c r="R14572" s="28"/>
    </row>
    <row r="14573" spans="2:18">
      <c r="B14573" s="28"/>
      <c r="C14573" s="28"/>
      <c r="D14573" s="28"/>
      <c r="E14573" s="28"/>
      <c r="F14573" s="28"/>
      <c r="G14573" s="28"/>
      <c r="H14573" s="28"/>
      <c r="I14573" s="28"/>
      <c r="J14573" s="28"/>
      <c r="K14573" s="28"/>
      <c r="L14573" s="28"/>
      <c r="M14573" s="28"/>
      <c r="N14573" s="28"/>
      <c r="O14573" s="28"/>
      <c r="P14573" s="28"/>
      <c r="Q14573" s="28"/>
      <c r="R14573" s="28"/>
    </row>
    <row r="14574" spans="2:18">
      <c r="B14574" s="28"/>
      <c r="C14574" s="28"/>
      <c r="D14574" s="28"/>
      <c r="E14574" s="28"/>
      <c r="F14574" s="28"/>
      <c r="G14574" s="28"/>
      <c r="H14574" s="28"/>
      <c r="I14574" s="28"/>
      <c r="J14574" s="28"/>
      <c r="K14574" s="28"/>
      <c r="L14574" s="28"/>
      <c r="M14574" s="28"/>
      <c r="N14574" s="28"/>
      <c r="O14574" s="28"/>
      <c r="P14574" s="28"/>
      <c r="Q14574" s="28"/>
      <c r="R14574" s="28"/>
    </row>
    <row r="14575" spans="2:18">
      <c r="B14575" s="28"/>
      <c r="C14575" s="28"/>
      <c r="D14575" s="28"/>
      <c r="E14575" s="28"/>
      <c r="F14575" s="28"/>
      <c r="G14575" s="28"/>
      <c r="H14575" s="28"/>
      <c r="I14575" s="28"/>
      <c r="J14575" s="28"/>
      <c r="K14575" s="28"/>
      <c r="L14575" s="28"/>
      <c r="M14575" s="28"/>
      <c r="N14575" s="28"/>
      <c r="O14575" s="28"/>
      <c r="P14575" s="28"/>
      <c r="Q14575" s="28"/>
      <c r="R14575" s="28"/>
    </row>
    <row r="14576" spans="2:18">
      <c r="B14576" s="28"/>
      <c r="C14576" s="28"/>
      <c r="D14576" s="28"/>
      <c r="E14576" s="28"/>
      <c r="F14576" s="28"/>
      <c r="G14576" s="28"/>
      <c r="H14576" s="28"/>
      <c r="I14576" s="28"/>
      <c r="J14576" s="28"/>
      <c r="K14576" s="28"/>
      <c r="L14576" s="28"/>
      <c r="M14576" s="28"/>
      <c r="N14576" s="28"/>
      <c r="O14576" s="28"/>
      <c r="P14576" s="28"/>
      <c r="Q14576" s="28"/>
      <c r="R14576" s="28"/>
    </row>
    <row r="14577" spans="2:18">
      <c r="B14577" s="28"/>
      <c r="C14577" s="28"/>
      <c r="D14577" s="28"/>
      <c r="E14577" s="28"/>
      <c r="F14577" s="28"/>
      <c r="G14577" s="28"/>
      <c r="H14577" s="28"/>
      <c r="I14577" s="28"/>
      <c r="J14577" s="28"/>
      <c r="K14577" s="28"/>
      <c r="L14577" s="28"/>
      <c r="M14577" s="28"/>
      <c r="N14577" s="28"/>
      <c r="O14577" s="28"/>
      <c r="P14577" s="28"/>
      <c r="Q14577" s="28"/>
      <c r="R14577" s="28"/>
    </row>
    <row r="14578" spans="2:18">
      <c r="B14578" s="28"/>
      <c r="C14578" s="28"/>
      <c r="D14578" s="28"/>
      <c r="E14578" s="28"/>
      <c r="F14578" s="28"/>
      <c r="G14578" s="28"/>
      <c r="H14578" s="28"/>
      <c r="I14578" s="28"/>
      <c r="J14578" s="28"/>
      <c r="K14578" s="28"/>
      <c r="L14578" s="28"/>
      <c r="M14578" s="28"/>
      <c r="N14578" s="28"/>
      <c r="O14578" s="28"/>
      <c r="P14578" s="28"/>
      <c r="Q14578" s="28"/>
      <c r="R14578" s="28"/>
    </row>
    <row r="14579" spans="2:18">
      <c r="B14579" s="28"/>
      <c r="C14579" s="28"/>
      <c r="D14579" s="28"/>
      <c r="E14579" s="28"/>
      <c r="F14579" s="28"/>
      <c r="G14579" s="28"/>
      <c r="H14579" s="28"/>
      <c r="I14579" s="28"/>
      <c r="J14579" s="28"/>
      <c r="K14579" s="28"/>
      <c r="L14579" s="28"/>
      <c r="M14579" s="28"/>
      <c r="N14579" s="28"/>
      <c r="O14579" s="28"/>
      <c r="P14579" s="28"/>
      <c r="Q14579" s="28"/>
      <c r="R14579" s="28"/>
    </row>
    <row r="14580" spans="2:18">
      <c r="B14580" s="28"/>
      <c r="C14580" s="28"/>
      <c r="D14580" s="28"/>
      <c r="E14580" s="28"/>
      <c r="F14580" s="28"/>
      <c r="G14580" s="28"/>
      <c r="H14580" s="28"/>
      <c r="I14580" s="28"/>
      <c r="J14580" s="28"/>
      <c r="K14580" s="28"/>
      <c r="L14580" s="28"/>
      <c r="M14580" s="28"/>
      <c r="N14580" s="28"/>
      <c r="O14580" s="28"/>
      <c r="P14580" s="28"/>
      <c r="Q14580" s="28"/>
      <c r="R14580" s="28"/>
    </row>
    <row r="14581" spans="2:18">
      <c r="B14581" s="28"/>
      <c r="C14581" s="28"/>
      <c r="D14581" s="28"/>
      <c r="E14581" s="28"/>
      <c r="F14581" s="28"/>
      <c r="G14581" s="28"/>
      <c r="H14581" s="28"/>
      <c r="I14581" s="28"/>
      <c r="J14581" s="28"/>
      <c r="K14581" s="28"/>
      <c r="L14581" s="28"/>
      <c r="M14581" s="28"/>
      <c r="N14581" s="28"/>
      <c r="O14581" s="28"/>
      <c r="P14581" s="28"/>
      <c r="Q14581" s="28"/>
      <c r="R14581" s="28"/>
    </row>
    <row r="14582" spans="2:18">
      <c r="B14582" s="28"/>
      <c r="C14582" s="28"/>
      <c r="D14582" s="28"/>
      <c r="E14582" s="28"/>
      <c r="F14582" s="28"/>
      <c r="G14582" s="28"/>
      <c r="H14582" s="28"/>
      <c r="I14582" s="28"/>
      <c r="J14582" s="28"/>
      <c r="K14582" s="28"/>
      <c r="L14582" s="28"/>
      <c r="M14582" s="28"/>
      <c r="N14582" s="28"/>
      <c r="O14582" s="28"/>
      <c r="P14582" s="28"/>
      <c r="Q14582" s="28"/>
      <c r="R14582" s="28"/>
    </row>
    <row r="14583" spans="2:18">
      <c r="B14583" s="28"/>
      <c r="C14583" s="28"/>
      <c r="D14583" s="28"/>
      <c r="E14583" s="28"/>
      <c r="F14583" s="28"/>
      <c r="G14583" s="28"/>
      <c r="H14583" s="28"/>
      <c r="I14583" s="28"/>
      <c r="J14583" s="28"/>
      <c r="K14583" s="28"/>
      <c r="L14583" s="28"/>
      <c r="M14583" s="28"/>
      <c r="N14583" s="28"/>
      <c r="O14583" s="28"/>
      <c r="P14583" s="28"/>
      <c r="Q14583" s="28"/>
      <c r="R14583" s="28"/>
    </row>
    <row r="14584" spans="2:18">
      <c r="B14584" s="28"/>
      <c r="C14584" s="28"/>
      <c r="D14584" s="28"/>
      <c r="E14584" s="28"/>
      <c r="F14584" s="28"/>
      <c r="G14584" s="28"/>
      <c r="H14584" s="28"/>
      <c r="I14584" s="28"/>
      <c r="J14584" s="28"/>
      <c r="K14584" s="28"/>
      <c r="L14584" s="28"/>
      <c r="M14584" s="28"/>
      <c r="N14584" s="28"/>
      <c r="O14584" s="28"/>
      <c r="P14584" s="28"/>
      <c r="Q14584" s="28"/>
      <c r="R14584" s="28"/>
    </row>
    <row r="14585" spans="2:18">
      <c r="B14585" s="28"/>
      <c r="C14585" s="28"/>
      <c r="D14585" s="28"/>
      <c r="E14585" s="28"/>
      <c r="F14585" s="28"/>
      <c r="G14585" s="28"/>
      <c r="H14585" s="28"/>
      <c r="I14585" s="28"/>
      <c r="J14585" s="28"/>
      <c r="K14585" s="28"/>
      <c r="L14585" s="28"/>
      <c r="M14585" s="28"/>
      <c r="N14585" s="28"/>
      <c r="O14585" s="28"/>
      <c r="P14585" s="28"/>
      <c r="Q14585" s="28"/>
      <c r="R14585" s="28"/>
    </row>
    <row r="14586" spans="2:18">
      <c r="B14586" s="28"/>
      <c r="C14586" s="28"/>
      <c r="D14586" s="28"/>
      <c r="E14586" s="28"/>
      <c r="F14586" s="28"/>
      <c r="G14586" s="28"/>
      <c r="H14586" s="28"/>
      <c r="I14586" s="28"/>
      <c r="J14586" s="28"/>
      <c r="K14586" s="28"/>
      <c r="L14586" s="28"/>
      <c r="M14586" s="28"/>
      <c r="N14586" s="28"/>
      <c r="O14586" s="28"/>
      <c r="P14586" s="28"/>
      <c r="Q14586" s="28"/>
      <c r="R14586" s="28"/>
    </row>
    <row r="14587" spans="2:18">
      <c r="B14587" s="28"/>
      <c r="C14587" s="28"/>
      <c r="D14587" s="28"/>
      <c r="E14587" s="28"/>
      <c r="F14587" s="28"/>
      <c r="G14587" s="28"/>
      <c r="H14587" s="28"/>
      <c r="I14587" s="28"/>
      <c r="J14587" s="28"/>
      <c r="K14587" s="28"/>
      <c r="L14587" s="28"/>
      <c r="M14587" s="28"/>
      <c r="N14587" s="28"/>
      <c r="O14587" s="28"/>
      <c r="P14587" s="28"/>
      <c r="Q14587" s="28"/>
      <c r="R14587" s="28"/>
    </row>
    <row r="14588" spans="2:18">
      <c r="B14588" s="28"/>
      <c r="C14588" s="28"/>
      <c r="D14588" s="28"/>
      <c r="E14588" s="28"/>
      <c r="F14588" s="28"/>
      <c r="G14588" s="28"/>
      <c r="H14588" s="28"/>
      <c r="I14588" s="28"/>
      <c r="J14588" s="28"/>
      <c r="K14588" s="28"/>
      <c r="L14588" s="28"/>
      <c r="M14588" s="28"/>
      <c r="N14588" s="28"/>
      <c r="O14588" s="28"/>
      <c r="P14588" s="28"/>
      <c r="Q14588" s="28"/>
      <c r="R14588" s="28"/>
    </row>
    <row r="14589" spans="2:18">
      <c r="B14589" s="28"/>
      <c r="C14589" s="28"/>
      <c r="D14589" s="28"/>
      <c r="E14589" s="28"/>
      <c r="F14589" s="28"/>
      <c r="G14589" s="28"/>
      <c r="H14589" s="28"/>
      <c r="I14589" s="28"/>
      <c r="J14589" s="28"/>
      <c r="K14589" s="28"/>
      <c r="L14589" s="28"/>
      <c r="M14589" s="28"/>
      <c r="N14589" s="28"/>
      <c r="O14589" s="28"/>
      <c r="P14589" s="28"/>
      <c r="Q14589" s="28"/>
      <c r="R14589" s="28"/>
    </row>
    <row r="14590" spans="2:18">
      <c r="B14590" s="28"/>
      <c r="C14590" s="28"/>
      <c r="D14590" s="28"/>
      <c r="E14590" s="28"/>
      <c r="F14590" s="28"/>
      <c r="G14590" s="28"/>
      <c r="H14590" s="28"/>
      <c r="I14590" s="28"/>
      <c r="J14590" s="28"/>
      <c r="K14590" s="28"/>
      <c r="L14590" s="28"/>
      <c r="M14590" s="28"/>
      <c r="N14590" s="28"/>
      <c r="O14590" s="28"/>
      <c r="P14590" s="28"/>
      <c r="Q14590" s="28"/>
      <c r="R14590" s="28"/>
    </row>
    <row r="14591" spans="2:18">
      <c r="B14591" s="28"/>
      <c r="C14591" s="28"/>
      <c r="D14591" s="28"/>
      <c r="E14591" s="28"/>
      <c r="F14591" s="28"/>
      <c r="G14591" s="28"/>
      <c r="H14591" s="28"/>
      <c r="I14591" s="28"/>
      <c r="J14591" s="28"/>
      <c r="K14591" s="28"/>
      <c r="L14591" s="28"/>
      <c r="M14591" s="28"/>
      <c r="N14591" s="28"/>
      <c r="O14591" s="28"/>
      <c r="P14591" s="28"/>
      <c r="Q14591" s="28"/>
      <c r="R14591" s="28"/>
    </row>
    <row r="14592" spans="2:18">
      <c r="B14592" s="28"/>
      <c r="C14592" s="28"/>
      <c r="D14592" s="28"/>
      <c r="E14592" s="28"/>
      <c r="F14592" s="28"/>
      <c r="G14592" s="28"/>
      <c r="H14592" s="28"/>
      <c r="I14592" s="28"/>
      <c r="J14592" s="28"/>
      <c r="K14592" s="28"/>
      <c r="L14592" s="28"/>
      <c r="M14592" s="28"/>
      <c r="N14592" s="28"/>
      <c r="O14592" s="28"/>
      <c r="P14592" s="28"/>
      <c r="Q14592" s="28"/>
      <c r="R14592" s="28"/>
    </row>
    <row r="14593" spans="2:18">
      <c r="B14593" s="28"/>
      <c r="C14593" s="28"/>
      <c r="D14593" s="28"/>
      <c r="E14593" s="28"/>
      <c r="F14593" s="28"/>
      <c r="G14593" s="28"/>
      <c r="H14593" s="28"/>
      <c r="I14593" s="28"/>
      <c r="J14593" s="28"/>
      <c r="K14593" s="28"/>
      <c r="L14593" s="28"/>
      <c r="M14593" s="28"/>
      <c r="N14593" s="28"/>
      <c r="O14593" s="28"/>
      <c r="P14593" s="28"/>
      <c r="Q14593" s="28"/>
      <c r="R14593" s="28"/>
    </row>
    <row r="14594" spans="2:18">
      <c r="B14594" s="28"/>
      <c r="C14594" s="28"/>
      <c r="D14594" s="28"/>
      <c r="E14594" s="28"/>
      <c r="F14594" s="28"/>
      <c r="G14594" s="28"/>
      <c r="H14594" s="28"/>
      <c r="I14594" s="28"/>
      <c r="J14594" s="28"/>
      <c r="K14594" s="28"/>
      <c r="L14594" s="28"/>
      <c r="M14594" s="28"/>
      <c r="N14594" s="28"/>
      <c r="O14594" s="28"/>
      <c r="P14594" s="28"/>
      <c r="Q14594" s="28"/>
      <c r="R14594" s="28"/>
    </row>
    <row r="14595" spans="2:18">
      <c r="B14595" s="28"/>
      <c r="C14595" s="28"/>
      <c r="D14595" s="28"/>
      <c r="E14595" s="28"/>
      <c r="F14595" s="28"/>
      <c r="G14595" s="28"/>
      <c r="H14595" s="28"/>
      <c r="I14595" s="28"/>
      <c r="J14595" s="28"/>
      <c r="K14595" s="28"/>
      <c r="L14595" s="28"/>
      <c r="M14595" s="28"/>
      <c r="N14595" s="28"/>
      <c r="O14595" s="28"/>
      <c r="P14595" s="28"/>
      <c r="Q14595" s="28"/>
      <c r="R14595" s="28"/>
    </row>
    <row r="14596" spans="2:18">
      <c r="B14596" s="28"/>
      <c r="C14596" s="28"/>
      <c r="D14596" s="28"/>
      <c r="E14596" s="28"/>
      <c r="F14596" s="28"/>
      <c r="G14596" s="28"/>
      <c r="H14596" s="28"/>
      <c r="I14596" s="28"/>
      <c r="J14596" s="28"/>
      <c r="K14596" s="28"/>
      <c r="L14596" s="28"/>
      <c r="M14596" s="28"/>
      <c r="N14596" s="28"/>
      <c r="O14596" s="28"/>
      <c r="P14596" s="28"/>
      <c r="Q14596" s="28"/>
      <c r="R14596" s="28"/>
    </row>
    <row r="14597" spans="2:18">
      <c r="B14597" s="28"/>
      <c r="C14597" s="28"/>
      <c r="D14597" s="28"/>
      <c r="E14597" s="28"/>
      <c r="F14597" s="28"/>
      <c r="G14597" s="28"/>
      <c r="H14597" s="28"/>
      <c r="I14597" s="28"/>
      <c r="J14597" s="28"/>
      <c r="K14597" s="28"/>
      <c r="L14597" s="28"/>
      <c r="M14597" s="28"/>
      <c r="N14597" s="28"/>
      <c r="O14597" s="28"/>
      <c r="P14597" s="28"/>
      <c r="Q14597" s="28"/>
      <c r="R14597" s="28"/>
    </row>
    <row r="14598" spans="2:18">
      <c r="B14598" s="28"/>
      <c r="C14598" s="28"/>
      <c r="D14598" s="28"/>
      <c r="E14598" s="28"/>
      <c r="F14598" s="28"/>
      <c r="G14598" s="28"/>
      <c r="H14598" s="28"/>
      <c r="I14598" s="28"/>
      <c r="J14598" s="28"/>
      <c r="K14598" s="28"/>
      <c r="L14598" s="28"/>
      <c r="M14598" s="28"/>
      <c r="N14598" s="28"/>
      <c r="O14598" s="28"/>
      <c r="P14598" s="28"/>
      <c r="Q14598" s="28"/>
      <c r="R14598" s="28"/>
    </row>
    <row r="14599" spans="2:18">
      <c r="B14599" s="28"/>
      <c r="C14599" s="28"/>
      <c r="D14599" s="28"/>
      <c r="E14599" s="28"/>
      <c r="F14599" s="28"/>
      <c r="G14599" s="28"/>
      <c r="H14599" s="28"/>
      <c r="I14599" s="28"/>
      <c r="J14599" s="28"/>
      <c r="K14599" s="28"/>
      <c r="L14599" s="28"/>
      <c r="M14599" s="28"/>
      <c r="N14599" s="28"/>
      <c r="O14599" s="28"/>
      <c r="P14599" s="28"/>
      <c r="Q14599" s="28"/>
      <c r="R14599" s="28"/>
    </row>
    <row r="14600" spans="2:18">
      <c r="B14600" s="28"/>
      <c r="C14600" s="28"/>
      <c r="D14600" s="28"/>
      <c r="E14600" s="28"/>
      <c r="F14600" s="28"/>
      <c r="G14600" s="28"/>
      <c r="H14600" s="28"/>
      <c r="I14600" s="28"/>
      <c r="J14600" s="28"/>
      <c r="K14600" s="28"/>
      <c r="L14600" s="28"/>
      <c r="M14600" s="28"/>
      <c r="N14600" s="28"/>
      <c r="O14600" s="28"/>
      <c r="P14600" s="28"/>
      <c r="Q14600" s="28"/>
      <c r="R14600" s="28"/>
    </row>
    <row r="14601" spans="2:18">
      <c r="B14601" s="28"/>
      <c r="C14601" s="28"/>
      <c r="D14601" s="28"/>
      <c r="E14601" s="28"/>
      <c r="F14601" s="28"/>
      <c r="G14601" s="28"/>
      <c r="H14601" s="28"/>
      <c r="I14601" s="28"/>
      <c r="J14601" s="28"/>
      <c r="K14601" s="28"/>
      <c r="L14601" s="28"/>
      <c r="M14601" s="28"/>
      <c r="N14601" s="28"/>
      <c r="O14601" s="28"/>
      <c r="P14601" s="28"/>
      <c r="Q14601" s="28"/>
      <c r="R14601" s="28"/>
    </row>
    <row r="14602" spans="2:18">
      <c r="B14602" s="28"/>
      <c r="C14602" s="28"/>
      <c r="D14602" s="28"/>
      <c r="E14602" s="28"/>
      <c r="F14602" s="28"/>
      <c r="G14602" s="28"/>
      <c r="H14602" s="28"/>
      <c r="I14602" s="28"/>
      <c r="J14602" s="28"/>
      <c r="K14602" s="28"/>
      <c r="L14602" s="28"/>
      <c r="M14602" s="28"/>
      <c r="N14602" s="28"/>
      <c r="O14602" s="28"/>
      <c r="P14602" s="28"/>
      <c r="Q14602" s="28"/>
      <c r="R14602" s="28"/>
    </row>
    <row r="14603" spans="2:18">
      <c r="B14603" s="28"/>
      <c r="C14603" s="28"/>
      <c r="D14603" s="28"/>
      <c r="E14603" s="28"/>
      <c r="F14603" s="28"/>
      <c r="G14603" s="28"/>
      <c r="H14603" s="28"/>
      <c r="I14603" s="28"/>
      <c r="J14603" s="28"/>
      <c r="K14603" s="28"/>
      <c r="L14603" s="28"/>
      <c r="M14603" s="28"/>
      <c r="N14603" s="28"/>
      <c r="O14603" s="28"/>
      <c r="P14603" s="28"/>
      <c r="Q14603" s="28"/>
      <c r="R14603" s="28"/>
    </row>
    <row r="14604" spans="2:18">
      <c r="B14604" s="28"/>
      <c r="C14604" s="28"/>
      <c r="D14604" s="28"/>
      <c r="E14604" s="28"/>
      <c r="F14604" s="28"/>
      <c r="G14604" s="28"/>
      <c r="H14604" s="28"/>
      <c r="I14604" s="28"/>
      <c r="J14604" s="28"/>
      <c r="K14604" s="28"/>
      <c r="L14604" s="28"/>
      <c r="M14604" s="28"/>
      <c r="N14604" s="28"/>
      <c r="O14604" s="28"/>
      <c r="P14604" s="28"/>
      <c r="Q14604" s="28"/>
      <c r="R14604" s="28"/>
    </row>
    <row r="14605" spans="2:18">
      <c r="B14605" s="28"/>
      <c r="C14605" s="28"/>
      <c r="D14605" s="28"/>
      <c r="E14605" s="28"/>
      <c r="F14605" s="28"/>
      <c r="G14605" s="28"/>
      <c r="H14605" s="28"/>
      <c r="I14605" s="28"/>
      <c r="J14605" s="28"/>
      <c r="K14605" s="28"/>
      <c r="L14605" s="28"/>
      <c r="M14605" s="28"/>
      <c r="N14605" s="28"/>
      <c r="O14605" s="28"/>
      <c r="P14605" s="28"/>
      <c r="Q14605" s="28"/>
      <c r="R14605" s="28"/>
    </row>
    <row r="14606" spans="2:18">
      <c r="B14606" s="28"/>
      <c r="C14606" s="28"/>
      <c r="D14606" s="28"/>
      <c r="E14606" s="28"/>
      <c r="F14606" s="28"/>
      <c r="G14606" s="28"/>
      <c r="H14606" s="28"/>
      <c r="I14606" s="28"/>
      <c r="J14606" s="28"/>
      <c r="K14606" s="28"/>
      <c r="L14606" s="28"/>
      <c r="M14606" s="28"/>
      <c r="N14606" s="28"/>
      <c r="O14606" s="28"/>
      <c r="P14606" s="28"/>
      <c r="Q14606" s="28"/>
      <c r="R14606" s="28"/>
    </row>
    <row r="14607" spans="2:18">
      <c r="B14607" s="28"/>
      <c r="C14607" s="28"/>
      <c r="D14607" s="28"/>
      <c r="E14607" s="28"/>
      <c r="F14607" s="28"/>
      <c r="G14607" s="28"/>
      <c r="H14607" s="28"/>
      <c r="I14607" s="28"/>
      <c r="J14607" s="28"/>
      <c r="K14607" s="28"/>
      <c r="L14607" s="28"/>
      <c r="M14607" s="28"/>
      <c r="N14607" s="28"/>
      <c r="O14607" s="28"/>
      <c r="P14607" s="28"/>
      <c r="Q14607" s="28"/>
      <c r="R14607" s="28"/>
    </row>
    <row r="14608" spans="2:18">
      <c r="B14608" s="28"/>
      <c r="C14608" s="28"/>
      <c r="D14608" s="28"/>
      <c r="E14608" s="28"/>
      <c r="F14608" s="28"/>
      <c r="G14608" s="28"/>
      <c r="H14608" s="28"/>
      <c r="I14608" s="28"/>
      <c r="J14608" s="28"/>
      <c r="K14608" s="28"/>
      <c r="L14608" s="28"/>
      <c r="M14608" s="28"/>
      <c r="N14608" s="28"/>
      <c r="O14608" s="28"/>
      <c r="P14608" s="28"/>
      <c r="Q14608" s="28"/>
      <c r="R14608" s="28"/>
    </row>
    <row r="14609" spans="2:18">
      <c r="B14609" s="28"/>
      <c r="C14609" s="28"/>
      <c r="D14609" s="28"/>
      <c r="E14609" s="28"/>
      <c r="F14609" s="28"/>
      <c r="G14609" s="28"/>
      <c r="H14609" s="28"/>
      <c r="I14609" s="28"/>
      <c r="J14609" s="28"/>
      <c r="K14609" s="28"/>
      <c r="L14609" s="28"/>
      <c r="M14609" s="28"/>
      <c r="N14609" s="28"/>
      <c r="O14609" s="28"/>
      <c r="P14609" s="28"/>
      <c r="Q14609" s="28"/>
      <c r="R14609" s="28"/>
    </row>
    <row r="14610" spans="2:18">
      <c r="B14610" s="28"/>
      <c r="C14610" s="28"/>
      <c r="D14610" s="28"/>
      <c r="E14610" s="28"/>
      <c r="F14610" s="28"/>
      <c r="G14610" s="28"/>
      <c r="H14610" s="28"/>
      <c r="I14610" s="28"/>
      <c r="J14610" s="28"/>
      <c r="K14610" s="28"/>
      <c r="L14610" s="28"/>
      <c r="M14610" s="28"/>
      <c r="N14610" s="28"/>
      <c r="O14610" s="28"/>
      <c r="P14610" s="28"/>
      <c r="Q14610" s="28"/>
      <c r="R14610" s="28"/>
    </row>
    <row r="14611" spans="2:18">
      <c r="B14611" s="28"/>
      <c r="C14611" s="28"/>
      <c r="D14611" s="28"/>
      <c r="E14611" s="28"/>
      <c r="F14611" s="28"/>
      <c r="G14611" s="28"/>
      <c r="H14611" s="28"/>
      <c r="I14611" s="28"/>
      <c r="J14611" s="28"/>
      <c r="K14611" s="28"/>
      <c r="L14611" s="28"/>
      <c r="M14611" s="28"/>
      <c r="N14611" s="28"/>
      <c r="O14611" s="28"/>
      <c r="P14611" s="28"/>
      <c r="Q14611" s="28"/>
      <c r="R14611" s="28"/>
    </row>
    <row r="14612" spans="2:18">
      <c r="B14612" s="28"/>
      <c r="C14612" s="28"/>
      <c r="D14612" s="28"/>
      <c r="E14612" s="28"/>
      <c r="F14612" s="28"/>
      <c r="G14612" s="28"/>
      <c r="H14612" s="28"/>
      <c r="I14612" s="28"/>
      <c r="J14612" s="28"/>
      <c r="K14612" s="28"/>
      <c r="L14612" s="28"/>
      <c r="M14612" s="28"/>
      <c r="N14612" s="28"/>
      <c r="O14612" s="28"/>
      <c r="P14612" s="28"/>
      <c r="Q14612" s="28"/>
      <c r="R14612" s="28"/>
    </row>
    <row r="14613" spans="2:18">
      <c r="B14613" s="28"/>
      <c r="C14613" s="28"/>
      <c r="D14613" s="28"/>
      <c r="E14613" s="28"/>
      <c r="F14613" s="28"/>
      <c r="G14613" s="28"/>
      <c r="H14613" s="28"/>
      <c r="I14613" s="28"/>
      <c r="J14613" s="28"/>
      <c r="K14613" s="28"/>
      <c r="L14613" s="28"/>
      <c r="M14613" s="28"/>
      <c r="N14613" s="28"/>
      <c r="O14613" s="28"/>
      <c r="P14613" s="28"/>
      <c r="Q14613" s="28"/>
      <c r="R14613" s="28"/>
    </row>
    <row r="14614" spans="2:18">
      <c r="B14614" s="28"/>
      <c r="C14614" s="28"/>
      <c r="D14614" s="28"/>
      <c r="E14614" s="28"/>
      <c r="F14614" s="28"/>
      <c r="G14614" s="28"/>
      <c r="H14614" s="28"/>
      <c r="I14614" s="28"/>
      <c r="J14614" s="28"/>
      <c r="K14614" s="28"/>
      <c r="L14614" s="28"/>
      <c r="M14614" s="28"/>
      <c r="N14614" s="28"/>
      <c r="O14614" s="28"/>
      <c r="P14614" s="28"/>
      <c r="Q14614" s="28"/>
      <c r="R14614" s="28"/>
    </row>
    <row r="14615" spans="2:18">
      <c r="B14615" s="28"/>
      <c r="C14615" s="28"/>
      <c r="D14615" s="28"/>
      <c r="E14615" s="28"/>
      <c r="F14615" s="28"/>
      <c r="G14615" s="28"/>
      <c r="H14615" s="28"/>
      <c r="I14615" s="28"/>
      <c r="J14615" s="28"/>
      <c r="K14615" s="28"/>
      <c r="L14615" s="28"/>
      <c r="M14615" s="28"/>
      <c r="N14615" s="28"/>
      <c r="O14615" s="28"/>
      <c r="P14615" s="28"/>
      <c r="Q14615" s="28"/>
      <c r="R14615" s="28"/>
    </row>
    <row r="14616" spans="2:18">
      <c r="B14616" s="28"/>
      <c r="C14616" s="28"/>
      <c r="D14616" s="28"/>
      <c r="E14616" s="28"/>
      <c r="F14616" s="28"/>
      <c r="G14616" s="28"/>
      <c r="H14616" s="28"/>
      <c r="I14616" s="28"/>
      <c r="J14616" s="28"/>
      <c r="K14616" s="28"/>
      <c r="L14616" s="28"/>
      <c r="M14616" s="28"/>
      <c r="N14616" s="28"/>
      <c r="O14616" s="28"/>
      <c r="P14616" s="28"/>
      <c r="Q14616" s="28"/>
      <c r="R14616" s="28"/>
    </row>
    <row r="14617" spans="2:18">
      <c r="B14617" s="28"/>
      <c r="C14617" s="28"/>
      <c r="D14617" s="28"/>
      <c r="E14617" s="28"/>
      <c r="F14617" s="28"/>
      <c r="G14617" s="28"/>
      <c r="H14617" s="28"/>
      <c r="I14617" s="28"/>
      <c r="J14617" s="28"/>
      <c r="K14617" s="28"/>
      <c r="L14617" s="28"/>
      <c r="M14617" s="28"/>
      <c r="N14617" s="28"/>
      <c r="O14617" s="28"/>
      <c r="P14617" s="28"/>
      <c r="Q14617" s="28"/>
      <c r="R14617" s="28"/>
    </row>
    <row r="14618" spans="2:18">
      <c r="B14618" s="28"/>
      <c r="C14618" s="28"/>
      <c r="D14618" s="28"/>
      <c r="E14618" s="28"/>
      <c r="F14618" s="28"/>
      <c r="G14618" s="28"/>
      <c r="H14618" s="28"/>
      <c r="I14618" s="28"/>
      <c r="J14618" s="28"/>
      <c r="K14618" s="28"/>
      <c r="L14618" s="28"/>
      <c r="M14618" s="28"/>
      <c r="N14618" s="28"/>
      <c r="O14618" s="28"/>
      <c r="P14618" s="28"/>
      <c r="Q14618" s="28"/>
      <c r="R14618" s="28"/>
    </row>
    <row r="14619" spans="2:18">
      <c r="B14619" s="28"/>
      <c r="C14619" s="28"/>
      <c r="D14619" s="28"/>
      <c r="E14619" s="28"/>
      <c r="F14619" s="28"/>
      <c r="G14619" s="28"/>
      <c r="H14619" s="28"/>
      <c r="I14619" s="28"/>
      <c r="J14619" s="28"/>
      <c r="K14619" s="28"/>
      <c r="L14619" s="28"/>
      <c r="M14619" s="28"/>
      <c r="N14619" s="28"/>
      <c r="O14619" s="28"/>
      <c r="P14619" s="28"/>
      <c r="Q14619" s="28"/>
      <c r="R14619" s="28"/>
    </row>
    <row r="14620" spans="2:18">
      <c r="B14620" s="28"/>
      <c r="C14620" s="28"/>
      <c r="D14620" s="28"/>
      <c r="E14620" s="28"/>
      <c r="F14620" s="28"/>
      <c r="G14620" s="28"/>
      <c r="H14620" s="28"/>
      <c r="I14620" s="28"/>
      <c r="J14620" s="28"/>
      <c r="K14620" s="28"/>
      <c r="L14620" s="28"/>
      <c r="M14620" s="28"/>
      <c r="N14620" s="28"/>
      <c r="O14620" s="28"/>
      <c r="P14620" s="28"/>
      <c r="Q14620" s="28"/>
      <c r="R14620" s="28"/>
    </row>
    <row r="14621" spans="2:18">
      <c r="B14621" s="28"/>
      <c r="C14621" s="28"/>
      <c r="D14621" s="28"/>
      <c r="E14621" s="28"/>
      <c r="F14621" s="28"/>
      <c r="G14621" s="28"/>
      <c r="H14621" s="28"/>
      <c r="I14621" s="28"/>
      <c r="J14621" s="28"/>
      <c r="K14621" s="28"/>
      <c r="L14621" s="28"/>
      <c r="M14621" s="28"/>
      <c r="N14621" s="28"/>
      <c r="O14621" s="28"/>
      <c r="P14621" s="28"/>
      <c r="Q14621" s="28"/>
      <c r="R14621" s="28"/>
    </row>
    <row r="14622" spans="2:18">
      <c r="B14622" s="28"/>
      <c r="C14622" s="28"/>
      <c r="D14622" s="28"/>
      <c r="E14622" s="28"/>
      <c r="F14622" s="28"/>
      <c r="G14622" s="28"/>
      <c r="H14622" s="28"/>
      <c r="I14622" s="28"/>
      <c r="J14622" s="28"/>
      <c r="K14622" s="28"/>
      <c r="L14622" s="28"/>
      <c r="M14622" s="28"/>
      <c r="N14622" s="28"/>
      <c r="O14622" s="28"/>
      <c r="P14622" s="28"/>
      <c r="Q14622" s="28"/>
      <c r="R14622" s="28"/>
    </row>
    <row r="14623" spans="2:18">
      <c r="B14623" s="28"/>
      <c r="C14623" s="28"/>
      <c r="D14623" s="28"/>
      <c r="E14623" s="28"/>
      <c r="F14623" s="28"/>
      <c r="G14623" s="28"/>
      <c r="H14623" s="28"/>
      <c r="I14623" s="28"/>
      <c r="J14623" s="28"/>
      <c r="K14623" s="28"/>
      <c r="L14623" s="28"/>
      <c r="M14623" s="28"/>
      <c r="N14623" s="28"/>
      <c r="O14623" s="28"/>
      <c r="P14623" s="28"/>
      <c r="Q14623" s="28"/>
      <c r="R14623" s="28"/>
    </row>
    <row r="14624" spans="2:18">
      <c r="B14624" s="28"/>
      <c r="C14624" s="28"/>
      <c r="D14624" s="28"/>
      <c r="E14624" s="28"/>
      <c r="F14624" s="28"/>
      <c r="G14624" s="28"/>
      <c r="H14624" s="28"/>
      <c r="I14624" s="28"/>
      <c r="J14624" s="28"/>
      <c r="K14624" s="28"/>
      <c r="L14624" s="28"/>
      <c r="M14624" s="28"/>
      <c r="N14624" s="28"/>
      <c r="O14624" s="28"/>
      <c r="P14624" s="28"/>
      <c r="Q14624" s="28"/>
      <c r="R14624" s="28"/>
    </row>
    <row r="14625" spans="2:18">
      <c r="B14625" s="28"/>
      <c r="C14625" s="28"/>
      <c r="D14625" s="28"/>
      <c r="E14625" s="28"/>
      <c r="F14625" s="28"/>
      <c r="G14625" s="28"/>
      <c r="H14625" s="28"/>
      <c r="I14625" s="28"/>
      <c r="J14625" s="28"/>
      <c r="K14625" s="28"/>
      <c r="L14625" s="28"/>
      <c r="M14625" s="28"/>
      <c r="N14625" s="28"/>
      <c r="O14625" s="28"/>
      <c r="P14625" s="28"/>
      <c r="Q14625" s="28"/>
      <c r="R14625" s="28"/>
    </row>
    <row r="14626" spans="2:18">
      <c r="B14626" s="28"/>
      <c r="C14626" s="28"/>
      <c r="D14626" s="28"/>
      <c r="E14626" s="28"/>
      <c r="F14626" s="28"/>
      <c r="G14626" s="28"/>
      <c r="H14626" s="28"/>
      <c r="I14626" s="28"/>
      <c r="J14626" s="28"/>
      <c r="K14626" s="28"/>
      <c r="L14626" s="28"/>
      <c r="M14626" s="28"/>
      <c r="N14626" s="28"/>
      <c r="O14626" s="28"/>
      <c r="P14626" s="28"/>
      <c r="Q14626" s="28"/>
      <c r="R14626" s="28"/>
    </row>
    <row r="14627" spans="2:18">
      <c r="B14627" s="28"/>
      <c r="C14627" s="28"/>
      <c r="D14627" s="28"/>
      <c r="E14627" s="28"/>
      <c r="F14627" s="28"/>
      <c r="G14627" s="28"/>
      <c r="H14627" s="28"/>
      <c r="I14627" s="28"/>
      <c r="J14627" s="28"/>
      <c r="K14627" s="28"/>
      <c r="L14627" s="28"/>
      <c r="M14627" s="28"/>
      <c r="N14627" s="28"/>
      <c r="O14627" s="28"/>
      <c r="P14627" s="28"/>
      <c r="Q14627" s="28"/>
      <c r="R14627" s="28"/>
    </row>
    <row r="14628" spans="2:18">
      <c r="B14628" s="28"/>
      <c r="C14628" s="28"/>
      <c r="D14628" s="28"/>
      <c r="E14628" s="28"/>
      <c r="F14628" s="28"/>
      <c r="G14628" s="28"/>
      <c r="H14628" s="28"/>
      <c r="I14628" s="28"/>
      <c r="J14628" s="28"/>
      <c r="K14628" s="28"/>
      <c r="L14628" s="28"/>
      <c r="M14628" s="28"/>
      <c r="N14628" s="28"/>
      <c r="O14628" s="28"/>
      <c r="P14628" s="28"/>
      <c r="Q14628" s="28"/>
      <c r="R14628" s="28"/>
    </row>
    <row r="14629" spans="2:18">
      <c r="B14629" s="28"/>
      <c r="C14629" s="28"/>
      <c r="D14629" s="28"/>
      <c r="E14629" s="28"/>
      <c r="F14629" s="28"/>
      <c r="G14629" s="28"/>
      <c r="H14629" s="28"/>
      <c r="I14629" s="28"/>
      <c r="J14629" s="28"/>
      <c r="K14629" s="28"/>
      <c r="L14629" s="28"/>
      <c r="M14629" s="28"/>
      <c r="N14629" s="28"/>
      <c r="O14629" s="28"/>
      <c r="P14629" s="28"/>
      <c r="Q14629" s="28"/>
      <c r="R14629" s="28"/>
    </row>
    <row r="14630" spans="2:18">
      <c r="B14630" s="28"/>
      <c r="C14630" s="28"/>
      <c r="D14630" s="28"/>
      <c r="E14630" s="28"/>
      <c r="F14630" s="28"/>
      <c r="G14630" s="28"/>
      <c r="H14630" s="28"/>
      <c r="I14630" s="28"/>
      <c r="J14630" s="28"/>
      <c r="K14630" s="28"/>
      <c r="L14630" s="28"/>
      <c r="M14630" s="28"/>
      <c r="N14630" s="28"/>
      <c r="O14630" s="28"/>
      <c r="P14630" s="28"/>
      <c r="Q14630" s="28"/>
      <c r="R14630" s="28"/>
    </row>
    <row r="14631" spans="2:18">
      <c r="B14631" s="28"/>
      <c r="C14631" s="28"/>
      <c r="D14631" s="28"/>
      <c r="E14631" s="28"/>
      <c r="F14631" s="28"/>
      <c r="G14631" s="28"/>
      <c r="H14631" s="28"/>
      <c r="I14631" s="28"/>
      <c r="J14631" s="28"/>
      <c r="K14631" s="28"/>
      <c r="L14631" s="28"/>
      <c r="M14631" s="28"/>
      <c r="N14631" s="28"/>
      <c r="O14631" s="28"/>
      <c r="P14631" s="28"/>
      <c r="Q14631" s="28"/>
      <c r="R14631" s="28"/>
    </row>
    <row r="14632" spans="2:18">
      <c r="B14632" s="28"/>
      <c r="C14632" s="28"/>
      <c r="D14632" s="28"/>
      <c r="E14632" s="28"/>
      <c r="F14632" s="28"/>
      <c r="G14632" s="28"/>
      <c r="H14632" s="28"/>
      <c r="I14632" s="28"/>
      <c r="J14632" s="28"/>
      <c r="K14632" s="28"/>
      <c r="L14632" s="28"/>
      <c r="M14632" s="28"/>
      <c r="N14632" s="28"/>
      <c r="O14632" s="28"/>
      <c r="P14632" s="28"/>
      <c r="Q14632" s="28"/>
      <c r="R14632" s="28"/>
    </row>
    <row r="14633" spans="2:18">
      <c r="B14633" s="28"/>
      <c r="C14633" s="28"/>
      <c r="D14633" s="28"/>
      <c r="E14633" s="28"/>
      <c r="F14633" s="28"/>
      <c r="G14633" s="28"/>
      <c r="H14633" s="28"/>
      <c r="I14633" s="28"/>
      <c r="J14633" s="28"/>
      <c r="K14633" s="28"/>
      <c r="L14633" s="28"/>
      <c r="M14633" s="28"/>
      <c r="N14633" s="28"/>
      <c r="O14633" s="28"/>
      <c r="P14633" s="28"/>
      <c r="Q14633" s="28"/>
      <c r="R14633" s="28"/>
    </row>
    <row r="14634" spans="2:18">
      <c r="B14634" s="28"/>
      <c r="C14634" s="28"/>
      <c r="D14634" s="28"/>
      <c r="E14634" s="28"/>
      <c r="F14634" s="28"/>
      <c r="G14634" s="28"/>
      <c r="H14634" s="28"/>
      <c r="I14634" s="28"/>
      <c r="J14634" s="28"/>
      <c r="K14634" s="28"/>
      <c r="L14634" s="28"/>
      <c r="M14634" s="28"/>
      <c r="N14634" s="28"/>
      <c r="O14634" s="28"/>
      <c r="P14634" s="28"/>
      <c r="Q14634" s="28"/>
      <c r="R14634" s="28"/>
    </row>
    <row r="14635" spans="2:18">
      <c r="B14635" s="28"/>
      <c r="C14635" s="28"/>
      <c r="D14635" s="28"/>
      <c r="E14635" s="28"/>
      <c r="F14635" s="28"/>
      <c r="G14635" s="28"/>
      <c r="H14635" s="28"/>
      <c r="I14635" s="28"/>
      <c r="J14635" s="28"/>
      <c r="K14635" s="28"/>
      <c r="L14635" s="28"/>
      <c r="M14635" s="28"/>
      <c r="N14635" s="28"/>
      <c r="O14635" s="28"/>
      <c r="P14635" s="28"/>
      <c r="Q14635" s="28"/>
      <c r="R14635" s="28"/>
    </row>
    <row r="14636" spans="2:18">
      <c r="B14636" s="28"/>
      <c r="C14636" s="28"/>
      <c r="D14636" s="28"/>
      <c r="E14636" s="28"/>
      <c r="F14636" s="28"/>
      <c r="G14636" s="28"/>
      <c r="H14636" s="28"/>
      <c r="I14636" s="28"/>
      <c r="J14636" s="28"/>
      <c r="K14636" s="28"/>
      <c r="L14636" s="28"/>
      <c r="M14636" s="28"/>
      <c r="N14636" s="28"/>
      <c r="O14636" s="28"/>
      <c r="P14636" s="28"/>
      <c r="Q14636" s="28"/>
      <c r="R14636" s="28"/>
    </row>
    <row r="14637" spans="2:18">
      <c r="B14637" s="28"/>
      <c r="C14637" s="28"/>
      <c r="D14637" s="28"/>
      <c r="E14637" s="28"/>
      <c r="F14637" s="28"/>
      <c r="G14637" s="28"/>
      <c r="H14637" s="28"/>
      <c r="I14637" s="28"/>
      <c r="J14637" s="28"/>
      <c r="K14637" s="28"/>
      <c r="L14637" s="28"/>
      <c r="M14637" s="28"/>
      <c r="N14637" s="28"/>
      <c r="O14637" s="28"/>
      <c r="P14637" s="28"/>
      <c r="Q14637" s="28"/>
      <c r="R14637" s="28"/>
    </row>
    <row r="14638" spans="2:18">
      <c r="B14638" s="28"/>
      <c r="C14638" s="28"/>
      <c r="D14638" s="28"/>
      <c r="E14638" s="28"/>
      <c r="F14638" s="28"/>
      <c r="G14638" s="28"/>
      <c r="H14638" s="28"/>
      <c r="I14638" s="28"/>
      <c r="J14638" s="28"/>
      <c r="K14638" s="28"/>
      <c r="L14638" s="28"/>
      <c r="M14638" s="28"/>
      <c r="N14638" s="28"/>
      <c r="O14638" s="28"/>
      <c r="P14638" s="28"/>
      <c r="Q14638" s="28"/>
      <c r="R14638" s="28"/>
    </row>
    <row r="14639" spans="2:18">
      <c r="B14639" s="28"/>
      <c r="C14639" s="28"/>
      <c r="D14639" s="28"/>
      <c r="E14639" s="28"/>
      <c r="F14639" s="28"/>
      <c r="G14639" s="28"/>
      <c r="H14639" s="28"/>
      <c r="I14639" s="28"/>
      <c r="J14639" s="28"/>
      <c r="K14639" s="28"/>
      <c r="L14639" s="28"/>
      <c r="M14639" s="28"/>
      <c r="N14639" s="28"/>
      <c r="O14639" s="28"/>
      <c r="P14639" s="28"/>
      <c r="Q14639" s="28"/>
      <c r="R14639" s="28"/>
    </row>
    <row r="14640" spans="2:18">
      <c r="B14640" s="28"/>
      <c r="C14640" s="28"/>
      <c r="D14640" s="28"/>
      <c r="E14640" s="28"/>
      <c r="F14640" s="28"/>
      <c r="G14640" s="28"/>
      <c r="H14640" s="28"/>
      <c r="I14640" s="28"/>
      <c r="J14640" s="28"/>
      <c r="K14640" s="28"/>
      <c r="L14640" s="28"/>
      <c r="M14640" s="28"/>
      <c r="N14640" s="28"/>
      <c r="O14640" s="28"/>
      <c r="P14640" s="28"/>
      <c r="Q14640" s="28"/>
      <c r="R14640" s="28"/>
    </row>
    <row r="14641" spans="2:18">
      <c r="B14641" s="28"/>
      <c r="C14641" s="28"/>
      <c r="D14641" s="28"/>
      <c r="E14641" s="28"/>
      <c r="F14641" s="28"/>
      <c r="G14641" s="28"/>
      <c r="H14641" s="28"/>
      <c r="I14641" s="28"/>
      <c r="J14641" s="28"/>
      <c r="K14641" s="28"/>
      <c r="L14641" s="28"/>
      <c r="M14641" s="28"/>
      <c r="N14641" s="28"/>
      <c r="O14641" s="28"/>
      <c r="P14641" s="28"/>
      <c r="Q14641" s="28"/>
      <c r="R14641" s="28"/>
    </row>
    <row r="14642" spans="2:18">
      <c r="B14642" s="28"/>
      <c r="C14642" s="28"/>
      <c r="D14642" s="28"/>
      <c r="E14642" s="28"/>
      <c r="F14642" s="28"/>
      <c r="G14642" s="28"/>
      <c r="H14642" s="28"/>
      <c r="I14642" s="28"/>
      <c r="J14642" s="28"/>
      <c r="K14642" s="28"/>
      <c r="L14642" s="28"/>
      <c r="M14642" s="28"/>
      <c r="N14642" s="28"/>
      <c r="O14642" s="28"/>
      <c r="P14642" s="28"/>
      <c r="Q14642" s="28"/>
      <c r="R14642" s="28"/>
    </row>
    <row r="14643" spans="2:18">
      <c r="B14643" s="28"/>
      <c r="C14643" s="28"/>
      <c r="D14643" s="28"/>
      <c r="E14643" s="28"/>
      <c r="F14643" s="28"/>
      <c r="G14643" s="28"/>
      <c r="H14643" s="28"/>
      <c r="I14643" s="28"/>
      <c r="J14643" s="28"/>
      <c r="K14643" s="28"/>
      <c r="L14643" s="28"/>
      <c r="M14643" s="28"/>
      <c r="N14643" s="28"/>
      <c r="O14643" s="28"/>
      <c r="P14643" s="28"/>
      <c r="Q14643" s="28"/>
      <c r="R14643" s="28"/>
    </row>
    <row r="14644" spans="2:18">
      <c r="B14644" s="28"/>
      <c r="C14644" s="28"/>
      <c r="D14644" s="28"/>
      <c r="E14644" s="28"/>
      <c r="F14644" s="28"/>
      <c r="G14644" s="28"/>
      <c r="H14644" s="28"/>
      <c r="I14644" s="28"/>
      <c r="J14644" s="28"/>
      <c r="K14644" s="28"/>
      <c r="L14644" s="28"/>
      <c r="M14644" s="28"/>
      <c r="N14644" s="28"/>
      <c r="O14644" s="28"/>
      <c r="P14644" s="28"/>
      <c r="Q14644" s="28"/>
      <c r="R14644" s="28"/>
    </row>
    <row r="14645" spans="2:18">
      <c r="B14645" s="28"/>
      <c r="C14645" s="28"/>
      <c r="D14645" s="28"/>
      <c r="E14645" s="28"/>
      <c r="F14645" s="28"/>
      <c r="G14645" s="28"/>
      <c r="H14645" s="28"/>
      <c r="I14645" s="28"/>
      <c r="J14645" s="28"/>
      <c r="K14645" s="28"/>
      <c r="L14645" s="28"/>
      <c r="M14645" s="28"/>
      <c r="N14645" s="28"/>
      <c r="O14645" s="28"/>
      <c r="P14645" s="28"/>
      <c r="Q14645" s="28"/>
      <c r="R14645" s="28"/>
    </row>
    <row r="14646" spans="2:18">
      <c r="B14646" s="28"/>
      <c r="C14646" s="28"/>
      <c r="D14646" s="28"/>
      <c r="E14646" s="28"/>
      <c r="F14646" s="28"/>
      <c r="G14646" s="28"/>
      <c r="H14646" s="28"/>
      <c r="I14646" s="28"/>
      <c r="J14646" s="28"/>
      <c r="K14646" s="28"/>
      <c r="L14646" s="28"/>
      <c r="M14646" s="28"/>
      <c r="N14646" s="28"/>
      <c r="O14646" s="28"/>
      <c r="P14646" s="28"/>
      <c r="Q14646" s="28"/>
      <c r="R14646" s="28"/>
    </row>
    <row r="14647" spans="2:18">
      <c r="B14647" s="28"/>
      <c r="C14647" s="28"/>
      <c r="D14647" s="28"/>
      <c r="E14647" s="28"/>
      <c r="F14647" s="28"/>
      <c r="G14647" s="28"/>
      <c r="H14647" s="28"/>
      <c r="I14647" s="28"/>
      <c r="J14647" s="28"/>
      <c r="K14647" s="28"/>
      <c r="L14647" s="28"/>
      <c r="M14647" s="28"/>
      <c r="N14647" s="28"/>
      <c r="O14647" s="28"/>
      <c r="P14647" s="28"/>
      <c r="Q14647" s="28"/>
      <c r="R14647" s="28"/>
    </row>
    <row r="14648" spans="2:18">
      <c r="B14648" s="28"/>
      <c r="C14648" s="28"/>
      <c r="D14648" s="28"/>
      <c r="E14648" s="28"/>
      <c r="F14648" s="28"/>
      <c r="G14648" s="28"/>
      <c r="H14648" s="28"/>
      <c r="I14648" s="28"/>
      <c r="J14648" s="28"/>
      <c r="K14648" s="28"/>
      <c r="L14648" s="28"/>
      <c r="M14648" s="28"/>
      <c r="N14648" s="28"/>
      <c r="O14648" s="28"/>
      <c r="P14648" s="28"/>
      <c r="Q14648" s="28"/>
      <c r="R14648" s="28"/>
    </row>
    <row r="14649" spans="2:18">
      <c r="B14649" s="28"/>
      <c r="C14649" s="28"/>
      <c r="D14649" s="28"/>
      <c r="E14649" s="28"/>
      <c r="F14649" s="28"/>
      <c r="G14649" s="28"/>
      <c r="H14649" s="28"/>
      <c r="I14649" s="28"/>
      <c r="J14649" s="28"/>
      <c r="K14649" s="28"/>
      <c r="L14649" s="28"/>
      <c r="M14649" s="28"/>
      <c r="N14649" s="28"/>
      <c r="O14649" s="28"/>
      <c r="P14649" s="28"/>
      <c r="Q14649" s="28"/>
      <c r="R14649" s="28"/>
    </row>
    <row r="14650" spans="2:18">
      <c r="B14650" s="28"/>
      <c r="C14650" s="28"/>
      <c r="D14650" s="28"/>
      <c r="E14650" s="28"/>
      <c r="F14650" s="28"/>
      <c r="G14650" s="28"/>
      <c r="H14650" s="28"/>
      <c r="I14650" s="28"/>
      <c r="J14650" s="28"/>
      <c r="K14650" s="28"/>
      <c r="L14650" s="28"/>
      <c r="M14650" s="28"/>
      <c r="N14650" s="28"/>
      <c r="O14650" s="28"/>
      <c r="P14650" s="28"/>
      <c r="Q14650" s="28"/>
      <c r="R14650" s="28"/>
    </row>
    <row r="14651" spans="2:18">
      <c r="B14651" s="28"/>
      <c r="C14651" s="28"/>
      <c r="D14651" s="28"/>
      <c r="E14651" s="28"/>
      <c r="F14651" s="28"/>
      <c r="G14651" s="28"/>
      <c r="H14651" s="28"/>
      <c r="I14651" s="28"/>
      <c r="J14651" s="28"/>
      <c r="K14651" s="28"/>
      <c r="L14651" s="28"/>
      <c r="M14651" s="28"/>
      <c r="N14651" s="28"/>
      <c r="O14651" s="28"/>
      <c r="P14651" s="28"/>
      <c r="Q14651" s="28"/>
      <c r="R14651" s="28"/>
    </row>
    <row r="14652" spans="2:18">
      <c r="B14652" s="28"/>
      <c r="C14652" s="28"/>
      <c r="D14652" s="28"/>
      <c r="E14652" s="28"/>
      <c r="F14652" s="28"/>
      <c r="G14652" s="28"/>
      <c r="H14652" s="28"/>
      <c r="I14652" s="28"/>
      <c r="J14652" s="28"/>
      <c r="K14652" s="28"/>
      <c r="L14652" s="28"/>
      <c r="M14652" s="28"/>
      <c r="N14652" s="28"/>
      <c r="O14652" s="28"/>
      <c r="P14652" s="28"/>
      <c r="Q14652" s="28"/>
      <c r="R14652" s="28"/>
    </row>
    <row r="14653" spans="2:18">
      <c r="B14653" s="28"/>
      <c r="C14653" s="28"/>
      <c r="D14653" s="28"/>
      <c r="E14653" s="28"/>
      <c r="F14653" s="28"/>
      <c r="G14653" s="28"/>
      <c r="H14653" s="28"/>
      <c r="I14653" s="28"/>
      <c r="J14653" s="28"/>
      <c r="K14653" s="28"/>
      <c r="L14653" s="28"/>
      <c r="M14653" s="28"/>
      <c r="N14653" s="28"/>
      <c r="O14653" s="28"/>
      <c r="P14653" s="28"/>
      <c r="Q14653" s="28"/>
      <c r="R14653" s="28"/>
    </row>
    <row r="14654" spans="2:18">
      <c r="B14654" s="28"/>
      <c r="C14654" s="28"/>
      <c r="D14654" s="28"/>
      <c r="E14654" s="28"/>
      <c r="F14654" s="28"/>
      <c r="G14654" s="28"/>
      <c r="H14654" s="28"/>
      <c r="I14654" s="28"/>
      <c r="J14654" s="28"/>
      <c r="K14654" s="28"/>
      <c r="L14654" s="28"/>
      <c r="M14654" s="28"/>
      <c r="N14654" s="28"/>
      <c r="O14654" s="28"/>
      <c r="P14654" s="28"/>
      <c r="Q14654" s="28"/>
      <c r="R14654" s="28"/>
    </row>
    <row r="14655" spans="2:18">
      <c r="B14655" s="28"/>
      <c r="C14655" s="28"/>
      <c r="D14655" s="28"/>
      <c r="E14655" s="28"/>
      <c r="F14655" s="28"/>
      <c r="G14655" s="28"/>
      <c r="H14655" s="28"/>
      <c r="I14655" s="28"/>
      <c r="J14655" s="28"/>
      <c r="K14655" s="28"/>
      <c r="L14655" s="28"/>
      <c r="M14655" s="28"/>
      <c r="N14655" s="28"/>
      <c r="O14655" s="28"/>
      <c r="P14655" s="28"/>
      <c r="Q14655" s="28"/>
      <c r="R14655" s="28"/>
    </row>
    <row r="14656" spans="2:18">
      <c r="B14656" s="28"/>
      <c r="C14656" s="28"/>
      <c r="D14656" s="28"/>
      <c r="E14656" s="28"/>
      <c r="F14656" s="28"/>
      <c r="G14656" s="28"/>
      <c r="H14656" s="28"/>
      <c r="I14656" s="28"/>
      <c r="J14656" s="28"/>
      <c r="K14656" s="28"/>
      <c r="L14656" s="28"/>
      <c r="M14656" s="28"/>
      <c r="N14656" s="28"/>
      <c r="O14656" s="28"/>
      <c r="P14656" s="28"/>
      <c r="Q14656" s="28"/>
      <c r="R14656" s="28"/>
    </row>
    <row r="14657" spans="2:18">
      <c r="B14657" s="28"/>
      <c r="C14657" s="28"/>
      <c r="D14657" s="28"/>
      <c r="E14657" s="28"/>
      <c r="F14657" s="28"/>
      <c r="G14657" s="28"/>
      <c r="H14657" s="28"/>
      <c r="I14657" s="28"/>
      <c r="J14657" s="28"/>
      <c r="K14657" s="28"/>
      <c r="L14657" s="28"/>
      <c r="M14657" s="28"/>
      <c r="N14657" s="28"/>
      <c r="O14657" s="28"/>
      <c r="P14657" s="28"/>
      <c r="Q14657" s="28"/>
      <c r="R14657" s="28"/>
    </row>
    <row r="14658" spans="2:18">
      <c r="B14658" s="28"/>
      <c r="C14658" s="28"/>
      <c r="D14658" s="28"/>
      <c r="E14658" s="28"/>
      <c r="F14658" s="28"/>
      <c r="G14658" s="28"/>
      <c r="H14658" s="28"/>
      <c r="I14658" s="28"/>
      <c r="J14658" s="28"/>
      <c r="K14658" s="28"/>
      <c r="L14658" s="28"/>
      <c r="M14658" s="28"/>
      <c r="N14658" s="28"/>
      <c r="O14658" s="28"/>
      <c r="P14658" s="28"/>
      <c r="Q14658" s="28"/>
      <c r="R14658" s="28"/>
    </row>
    <row r="14659" spans="2:18">
      <c r="B14659" s="28"/>
      <c r="C14659" s="28"/>
      <c r="D14659" s="28"/>
      <c r="E14659" s="28"/>
      <c r="F14659" s="28"/>
      <c r="G14659" s="28"/>
      <c r="H14659" s="28"/>
      <c r="I14659" s="28"/>
      <c r="J14659" s="28"/>
      <c r="K14659" s="28"/>
      <c r="L14659" s="28"/>
      <c r="M14659" s="28"/>
      <c r="N14659" s="28"/>
      <c r="O14659" s="28"/>
      <c r="P14659" s="28"/>
      <c r="Q14659" s="28"/>
      <c r="R14659" s="28"/>
    </row>
    <row r="14660" spans="2:18">
      <c r="B14660" s="28"/>
      <c r="C14660" s="28"/>
      <c r="D14660" s="28"/>
      <c r="E14660" s="28"/>
      <c r="F14660" s="28"/>
      <c r="G14660" s="28"/>
      <c r="H14660" s="28"/>
      <c r="I14660" s="28"/>
      <c r="J14660" s="28"/>
      <c r="K14660" s="28"/>
      <c r="L14660" s="28"/>
      <c r="M14660" s="28"/>
      <c r="N14660" s="28"/>
      <c r="O14660" s="28"/>
      <c r="P14660" s="28"/>
      <c r="Q14660" s="28"/>
      <c r="R14660" s="28"/>
    </row>
    <row r="14661" spans="2:18">
      <c r="B14661" s="28"/>
      <c r="C14661" s="28"/>
      <c r="D14661" s="28"/>
      <c r="E14661" s="28"/>
      <c r="F14661" s="28"/>
      <c r="G14661" s="28"/>
      <c r="H14661" s="28"/>
      <c r="I14661" s="28"/>
      <c r="J14661" s="28"/>
      <c r="K14661" s="28"/>
      <c r="L14661" s="28"/>
      <c r="M14661" s="28"/>
      <c r="N14661" s="28"/>
      <c r="O14661" s="28"/>
      <c r="P14661" s="28"/>
      <c r="Q14661" s="28"/>
      <c r="R14661" s="28"/>
    </row>
    <row r="14662" spans="2:18">
      <c r="B14662" s="28"/>
      <c r="C14662" s="28"/>
      <c r="D14662" s="28"/>
      <c r="E14662" s="28"/>
      <c r="F14662" s="28"/>
      <c r="G14662" s="28"/>
      <c r="H14662" s="28"/>
      <c r="I14662" s="28"/>
      <c r="J14662" s="28"/>
      <c r="K14662" s="28"/>
      <c r="L14662" s="28"/>
      <c r="M14662" s="28"/>
      <c r="N14662" s="28"/>
      <c r="O14662" s="28"/>
      <c r="P14662" s="28"/>
      <c r="Q14662" s="28"/>
      <c r="R14662" s="28"/>
    </row>
    <row r="14663" spans="2:18">
      <c r="B14663" s="28"/>
      <c r="C14663" s="28"/>
      <c r="D14663" s="28"/>
      <c r="E14663" s="28"/>
      <c r="F14663" s="28"/>
      <c r="G14663" s="28"/>
      <c r="H14663" s="28"/>
      <c r="I14663" s="28"/>
      <c r="J14663" s="28"/>
      <c r="K14663" s="28"/>
      <c r="L14663" s="28"/>
      <c r="M14663" s="28"/>
      <c r="N14663" s="28"/>
      <c r="O14663" s="28"/>
      <c r="P14663" s="28"/>
      <c r="Q14663" s="28"/>
      <c r="R14663" s="28"/>
    </row>
    <row r="14664" spans="2:18">
      <c r="B14664" s="28"/>
      <c r="C14664" s="28"/>
      <c r="D14664" s="28"/>
      <c r="E14664" s="28"/>
      <c r="F14664" s="28"/>
      <c r="G14664" s="28"/>
      <c r="H14664" s="28"/>
      <c r="I14664" s="28"/>
      <c r="J14664" s="28"/>
      <c r="K14664" s="28"/>
      <c r="L14664" s="28"/>
      <c r="M14664" s="28"/>
      <c r="N14664" s="28"/>
      <c r="O14664" s="28"/>
      <c r="P14664" s="28"/>
      <c r="Q14664" s="28"/>
      <c r="R14664" s="28"/>
    </row>
    <row r="14665" spans="2:18">
      <c r="B14665" s="28"/>
      <c r="C14665" s="28"/>
      <c r="D14665" s="28"/>
      <c r="E14665" s="28"/>
      <c r="F14665" s="28"/>
      <c r="G14665" s="28"/>
      <c r="H14665" s="28"/>
      <c r="I14665" s="28"/>
      <c r="J14665" s="28"/>
      <c r="K14665" s="28"/>
      <c r="L14665" s="28"/>
      <c r="M14665" s="28"/>
      <c r="N14665" s="28"/>
      <c r="O14665" s="28"/>
      <c r="P14665" s="28"/>
      <c r="Q14665" s="28"/>
      <c r="R14665" s="28"/>
    </row>
    <row r="14666" spans="2:18">
      <c r="B14666" s="28"/>
      <c r="C14666" s="28"/>
      <c r="D14666" s="28"/>
      <c r="E14666" s="28"/>
      <c r="F14666" s="28"/>
      <c r="G14666" s="28"/>
      <c r="H14666" s="28"/>
      <c r="I14666" s="28"/>
      <c r="J14666" s="28"/>
      <c r="K14666" s="28"/>
      <c r="L14666" s="28"/>
      <c r="M14666" s="28"/>
      <c r="N14666" s="28"/>
      <c r="O14666" s="28"/>
      <c r="P14666" s="28"/>
      <c r="Q14666" s="28"/>
      <c r="R14666" s="28"/>
    </row>
    <row r="14667" spans="2:18">
      <c r="B14667" s="28"/>
      <c r="C14667" s="28"/>
      <c r="D14667" s="28"/>
      <c r="E14667" s="28"/>
      <c r="F14667" s="28"/>
      <c r="G14667" s="28"/>
      <c r="H14667" s="28"/>
      <c r="I14667" s="28"/>
      <c r="J14667" s="28"/>
      <c r="K14667" s="28"/>
      <c r="L14667" s="28"/>
      <c r="M14667" s="28"/>
      <c r="N14667" s="28"/>
      <c r="O14667" s="28"/>
      <c r="P14667" s="28"/>
      <c r="Q14667" s="28"/>
      <c r="R14667" s="28"/>
    </row>
    <row r="14668" spans="2:18">
      <c r="B14668" s="28"/>
      <c r="C14668" s="28"/>
      <c r="D14668" s="28"/>
      <c r="E14668" s="28"/>
      <c r="F14668" s="28"/>
      <c r="G14668" s="28"/>
      <c r="H14668" s="28"/>
      <c r="I14668" s="28"/>
      <c r="J14668" s="28"/>
      <c r="K14668" s="28"/>
      <c r="L14668" s="28"/>
      <c r="M14668" s="28"/>
      <c r="N14668" s="28"/>
      <c r="O14668" s="28"/>
      <c r="P14668" s="28"/>
      <c r="Q14668" s="28"/>
      <c r="R14668" s="28"/>
    </row>
    <row r="14669" spans="2:18">
      <c r="B14669" s="28"/>
      <c r="C14669" s="28"/>
      <c r="D14669" s="28"/>
      <c r="E14669" s="28"/>
      <c r="F14669" s="28"/>
      <c r="G14669" s="28"/>
      <c r="H14669" s="28"/>
      <c r="I14669" s="28"/>
      <c r="J14669" s="28"/>
      <c r="K14669" s="28"/>
      <c r="L14669" s="28"/>
      <c r="M14669" s="28"/>
      <c r="N14669" s="28"/>
      <c r="O14669" s="28"/>
      <c r="P14669" s="28"/>
      <c r="Q14669" s="28"/>
      <c r="R14669" s="28"/>
    </row>
    <row r="14670" spans="2:18">
      <c r="B14670" s="28"/>
      <c r="C14670" s="28"/>
      <c r="D14670" s="28"/>
      <c r="E14670" s="28"/>
      <c r="F14670" s="28"/>
      <c r="G14670" s="28"/>
      <c r="H14670" s="28"/>
      <c r="I14670" s="28"/>
      <c r="J14670" s="28"/>
      <c r="K14670" s="28"/>
      <c r="L14670" s="28"/>
      <c r="M14670" s="28"/>
      <c r="N14670" s="28"/>
      <c r="O14670" s="28"/>
      <c r="P14670" s="28"/>
      <c r="Q14670" s="28"/>
      <c r="R14670" s="28"/>
    </row>
    <row r="14671" spans="2:18">
      <c r="B14671" s="28"/>
      <c r="C14671" s="28"/>
      <c r="D14671" s="28"/>
      <c r="E14671" s="28"/>
      <c r="F14671" s="28"/>
      <c r="G14671" s="28"/>
      <c r="H14671" s="28"/>
      <c r="I14671" s="28"/>
      <c r="J14671" s="28"/>
      <c r="K14671" s="28"/>
      <c r="L14671" s="28"/>
      <c r="M14671" s="28"/>
      <c r="N14671" s="28"/>
      <c r="O14671" s="28"/>
      <c r="P14671" s="28"/>
      <c r="Q14671" s="28"/>
      <c r="R14671" s="28"/>
    </row>
    <row r="14672" spans="2:18">
      <c r="B14672" s="28"/>
      <c r="C14672" s="28"/>
      <c r="D14672" s="28"/>
      <c r="E14672" s="28"/>
      <c r="F14672" s="28"/>
      <c r="G14672" s="28"/>
      <c r="H14672" s="28"/>
      <c r="I14672" s="28"/>
      <c r="J14672" s="28"/>
      <c r="K14672" s="28"/>
      <c r="L14672" s="28"/>
      <c r="M14672" s="28"/>
      <c r="N14672" s="28"/>
      <c r="O14672" s="28"/>
      <c r="P14672" s="28"/>
      <c r="Q14672" s="28"/>
      <c r="R14672" s="28"/>
    </row>
    <row r="14673" spans="2:18">
      <c r="B14673" s="28"/>
      <c r="C14673" s="28"/>
      <c r="D14673" s="28"/>
      <c r="E14673" s="28"/>
      <c r="F14673" s="28"/>
      <c r="G14673" s="28"/>
      <c r="H14673" s="28"/>
      <c r="I14673" s="28"/>
      <c r="J14673" s="28"/>
      <c r="K14673" s="28"/>
      <c r="L14673" s="28"/>
      <c r="M14673" s="28"/>
      <c r="N14673" s="28"/>
      <c r="O14673" s="28"/>
      <c r="P14673" s="28"/>
      <c r="Q14673" s="28"/>
      <c r="R14673" s="28"/>
    </row>
    <row r="14674" spans="2:18">
      <c r="B14674" s="28"/>
      <c r="C14674" s="28"/>
      <c r="D14674" s="28"/>
      <c r="E14674" s="28"/>
      <c r="F14674" s="28"/>
      <c r="G14674" s="28"/>
      <c r="H14674" s="28"/>
      <c r="I14674" s="28"/>
      <c r="J14674" s="28"/>
      <c r="K14674" s="28"/>
      <c r="L14674" s="28"/>
      <c r="M14674" s="28"/>
      <c r="N14674" s="28"/>
      <c r="O14674" s="28"/>
      <c r="P14674" s="28"/>
      <c r="Q14674" s="28"/>
      <c r="R14674" s="28"/>
    </row>
    <row r="14675" spans="2:18">
      <c r="B14675" s="28"/>
      <c r="C14675" s="28"/>
      <c r="D14675" s="28"/>
      <c r="E14675" s="28"/>
      <c r="F14675" s="28"/>
      <c r="G14675" s="28"/>
      <c r="H14675" s="28"/>
      <c r="I14675" s="28"/>
      <c r="J14675" s="28"/>
      <c r="K14675" s="28"/>
      <c r="L14675" s="28"/>
      <c r="M14675" s="28"/>
      <c r="N14675" s="28"/>
      <c r="O14675" s="28"/>
      <c r="P14675" s="28"/>
      <c r="Q14675" s="28"/>
      <c r="R14675" s="28"/>
    </row>
    <row r="14676" spans="2:18">
      <c r="B14676" s="28"/>
      <c r="C14676" s="28"/>
      <c r="D14676" s="28"/>
      <c r="E14676" s="28"/>
      <c r="F14676" s="28"/>
      <c r="G14676" s="28"/>
      <c r="H14676" s="28"/>
      <c r="I14676" s="28"/>
      <c r="J14676" s="28"/>
      <c r="K14676" s="28"/>
      <c r="L14676" s="28"/>
      <c r="M14676" s="28"/>
      <c r="N14676" s="28"/>
      <c r="O14676" s="28"/>
      <c r="P14676" s="28"/>
      <c r="Q14676" s="28"/>
      <c r="R14676" s="28"/>
    </row>
    <row r="14677" spans="2:18">
      <c r="B14677" s="28"/>
      <c r="C14677" s="28"/>
      <c r="D14677" s="28"/>
      <c r="E14677" s="28"/>
      <c r="F14677" s="28"/>
      <c r="G14677" s="28"/>
      <c r="H14677" s="28"/>
      <c r="I14677" s="28"/>
      <c r="J14677" s="28"/>
      <c r="K14677" s="28"/>
      <c r="L14677" s="28"/>
      <c r="M14677" s="28"/>
      <c r="N14677" s="28"/>
      <c r="O14677" s="28"/>
      <c r="P14677" s="28"/>
      <c r="Q14677" s="28"/>
      <c r="R14677" s="28"/>
    </row>
    <row r="14678" spans="2:18">
      <c r="B14678" s="28"/>
      <c r="C14678" s="28"/>
      <c r="D14678" s="28"/>
      <c r="E14678" s="28"/>
      <c r="F14678" s="28"/>
      <c r="G14678" s="28"/>
      <c r="H14678" s="28"/>
      <c r="I14678" s="28"/>
      <c r="J14678" s="28"/>
      <c r="K14678" s="28"/>
      <c r="L14678" s="28"/>
      <c r="M14678" s="28"/>
      <c r="N14678" s="28"/>
      <c r="O14678" s="28"/>
      <c r="P14678" s="28"/>
      <c r="Q14678" s="28"/>
      <c r="R14678" s="28"/>
    </row>
    <row r="14679" spans="2:18">
      <c r="B14679" s="28"/>
      <c r="C14679" s="28"/>
      <c r="D14679" s="28"/>
      <c r="E14679" s="28"/>
      <c r="F14679" s="28"/>
      <c r="G14679" s="28"/>
      <c r="H14679" s="28"/>
      <c r="I14679" s="28"/>
      <c r="J14679" s="28"/>
      <c r="K14679" s="28"/>
      <c r="L14679" s="28"/>
      <c r="M14679" s="28"/>
      <c r="N14679" s="28"/>
      <c r="O14679" s="28"/>
      <c r="P14679" s="28"/>
      <c r="Q14679" s="28"/>
      <c r="R14679" s="28"/>
    </row>
    <row r="14680" spans="2:18">
      <c r="B14680" s="28"/>
      <c r="C14680" s="28"/>
      <c r="D14680" s="28"/>
      <c r="E14680" s="28"/>
      <c r="F14680" s="28"/>
      <c r="G14680" s="28"/>
      <c r="H14680" s="28"/>
      <c r="I14680" s="28"/>
      <c r="J14680" s="28"/>
      <c r="K14680" s="28"/>
      <c r="L14680" s="28"/>
      <c r="M14680" s="28"/>
      <c r="N14680" s="28"/>
      <c r="O14680" s="28"/>
      <c r="P14680" s="28"/>
      <c r="Q14680" s="28"/>
      <c r="R14680" s="28"/>
    </row>
    <row r="14681" spans="2:18">
      <c r="B14681" s="28"/>
      <c r="C14681" s="28"/>
      <c r="D14681" s="28"/>
      <c r="E14681" s="28"/>
      <c r="F14681" s="28"/>
      <c r="G14681" s="28"/>
      <c r="H14681" s="28"/>
      <c r="I14681" s="28"/>
      <c r="J14681" s="28"/>
      <c r="K14681" s="28"/>
      <c r="L14681" s="28"/>
      <c r="M14681" s="28"/>
      <c r="N14681" s="28"/>
      <c r="O14681" s="28"/>
      <c r="P14681" s="28"/>
      <c r="Q14681" s="28"/>
      <c r="R14681" s="28"/>
    </row>
    <row r="14682" spans="2:18">
      <c r="B14682" s="28"/>
      <c r="C14682" s="28"/>
      <c r="D14682" s="28"/>
      <c r="E14682" s="28"/>
      <c r="F14682" s="28"/>
      <c r="G14682" s="28"/>
      <c r="H14682" s="28"/>
      <c r="I14682" s="28"/>
      <c r="J14682" s="28"/>
      <c r="K14682" s="28"/>
      <c r="L14682" s="28"/>
      <c r="M14682" s="28"/>
      <c r="N14682" s="28"/>
      <c r="O14682" s="28"/>
      <c r="P14682" s="28"/>
      <c r="Q14682" s="28"/>
      <c r="R14682" s="28"/>
    </row>
    <row r="14683" spans="2:18">
      <c r="B14683" s="28"/>
      <c r="C14683" s="28"/>
      <c r="D14683" s="28"/>
      <c r="E14683" s="28"/>
      <c r="F14683" s="28"/>
      <c r="G14683" s="28"/>
      <c r="H14683" s="28"/>
      <c r="I14683" s="28"/>
      <c r="J14683" s="28"/>
      <c r="K14683" s="28"/>
      <c r="L14683" s="28"/>
      <c r="M14683" s="28"/>
      <c r="N14683" s="28"/>
      <c r="O14683" s="28"/>
      <c r="P14683" s="28"/>
      <c r="Q14683" s="28"/>
      <c r="R14683" s="28"/>
    </row>
    <row r="14684" spans="2:18">
      <c r="B14684" s="28"/>
      <c r="C14684" s="28"/>
      <c r="D14684" s="28"/>
      <c r="E14684" s="28"/>
      <c r="F14684" s="28"/>
      <c r="G14684" s="28"/>
      <c r="H14684" s="28"/>
      <c r="I14684" s="28"/>
      <c r="J14684" s="28"/>
      <c r="K14684" s="28"/>
      <c r="L14684" s="28"/>
      <c r="M14684" s="28"/>
      <c r="N14684" s="28"/>
      <c r="O14684" s="28"/>
      <c r="P14684" s="28"/>
      <c r="Q14684" s="28"/>
      <c r="R14684" s="28"/>
    </row>
    <row r="14685" spans="2:18">
      <c r="B14685" s="28"/>
      <c r="C14685" s="28"/>
      <c r="D14685" s="28"/>
      <c r="E14685" s="28"/>
      <c r="F14685" s="28"/>
      <c r="G14685" s="28"/>
      <c r="H14685" s="28"/>
      <c r="I14685" s="28"/>
      <c r="J14685" s="28"/>
      <c r="K14685" s="28"/>
      <c r="L14685" s="28"/>
      <c r="M14685" s="28"/>
      <c r="N14685" s="28"/>
      <c r="O14685" s="28"/>
      <c r="P14685" s="28"/>
      <c r="Q14685" s="28"/>
      <c r="R14685" s="28"/>
    </row>
    <row r="14686" spans="2:18">
      <c r="B14686" s="28"/>
      <c r="C14686" s="28"/>
      <c r="D14686" s="28"/>
      <c r="E14686" s="28"/>
      <c r="F14686" s="28"/>
      <c r="G14686" s="28"/>
      <c r="H14686" s="28"/>
      <c r="I14686" s="28"/>
      <c r="J14686" s="28"/>
      <c r="K14686" s="28"/>
      <c r="L14686" s="28"/>
      <c r="M14686" s="28"/>
      <c r="N14686" s="28"/>
      <c r="O14686" s="28"/>
      <c r="P14686" s="28"/>
      <c r="Q14686" s="28"/>
      <c r="R14686" s="28"/>
    </row>
    <row r="14687" spans="2:18">
      <c r="B14687" s="28"/>
      <c r="C14687" s="28"/>
      <c r="D14687" s="28"/>
      <c r="E14687" s="28"/>
      <c r="F14687" s="28"/>
      <c r="G14687" s="28"/>
      <c r="H14687" s="28"/>
      <c r="I14687" s="28"/>
      <c r="J14687" s="28"/>
      <c r="K14687" s="28"/>
      <c r="L14687" s="28"/>
      <c r="M14687" s="28"/>
      <c r="N14687" s="28"/>
      <c r="O14687" s="28"/>
      <c r="P14687" s="28"/>
      <c r="Q14687" s="28"/>
      <c r="R14687" s="28"/>
    </row>
    <row r="14688" spans="2:18">
      <c r="B14688" s="28"/>
      <c r="C14688" s="28"/>
      <c r="D14688" s="28"/>
      <c r="E14688" s="28"/>
      <c r="F14688" s="28"/>
      <c r="G14688" s="28"/>
      <c r="H14688" s="28"/>
      <c r="I14688" s="28"/>
      <c r="J14688" s="28"/>
      <c r="K14688" s="28"/>
      <c r="L14688" s="28"/>
      <c r="M14688" s="28"/>
      <c r="N14688" s="28"/>
      <c r="O14688" s="28"/>
      <c r="P14688" s="28"/>
      <c r="Q14688" s="28"/>
      <c r="R14688" s="28"/>
    </row>
    <row r="14689" spans="2:18">
      <c r="B14689" s="28"/>
      <c r="C14689" s="28"/>
      <c r="D14689" s="28"/>
      <c r="E14689" s="28"/>
      <c r="F14689" s="28"/>
      <c r="G14689" s="28"/>
      <c r="H14689" s="28"/>
      <c r="I14689" s="28"/>
      <c r="J14689" s="28"/>
      <c r="K14689" s="28"/>
      <c r="L14689" s="28"/>
      <c r="M14689" s="28"/>
      <c r="N14689" s="28"/>
      <c r="O14689" s="28"/>
      <c r="P14689" s="28"/>
      <c r="Q14689" s="28"/>
      <c r="R14689" s="28"/>
    </row>
    <row r="14690" spans="2:18">
      <c r="B14690" s="28"/>
      <c r="C14690" s="28"/>
      <c r="D14690" s="28"/>
      <c r="E14690" s="28"/>
      <c r="F14690" s="28"/>
      <c r="G14690" s="28"/>
      <c r="H14690" s="28"/>
      <c r="I14690" s="28"/>
      <c r="J14690" s="28"/>
      <c r="K14690" s="28"/>
      <c r="L14690" s="28"/>
      <c r="M14690" s="28"/>
      <c r="N14690" s="28"/>
      <c r="O14690" s="28"/>
      <c r="P14690" s="28"/>
      <c r="Q14690" s="28"/>
      <c r="R14690" s="28"/>
    </row>
    <row r="14691" spans="2:18">
      <c r="B14691" s="28"/>
      <c r="C14691" s="28"/>
      <c r="D14691" s="28"/>
      <c r="E14691" s="28"/>
      <c r="F14691" s="28"/>
      <c r="G14691" s="28"/>
      <c r="H14691" s="28"/>
      <c r="I14691" s="28"/>
      <c r="J14691" s="28"/>
      <c r="K14691" s="28"/>
      <c r="L14691" s="28"/>
      <c r="M14691" s="28"/>
      <c r="N14691" s="28"/>
      <c r="O14691" s="28"/>
      <c r="P14691" s="28"/>
      <c r="Q14691" s="28"/>
      <c r="R14691" s="28"/>
    </row>
    <row r="14692" spans="2:18">
      <c r="B14692" s="28"/>
      <c r="C14692" s="28"/>
      <c r="D14692" s="28"/>
      <c r="E14692" s="28"/>
      <c r="F14692" s="28"/>
      <c r="G14692" s="28"/>
      <c r="H14692" s="28"/>
      <c r="I14692" s="28"/>
      <c r="J14692" s="28"/>
      <c r="K14692" s="28"/>
      <c r="L14692" s="28"/>
      <c r="M14692" s="28"/>
      <c r="N14692" s="28"/>
      <c r="O14692" s="28"/>
      <c r="P14692" s="28"/>
      <c r="Q14692" s="28"/>
      <c r="R14692" s="28"/>
    </row>
    <row r="14693" spans="2:18">
      <c r="B14693" s="28"/>
      <c r="C14693" s="28"/>
      <c r="D14693" s="28"/>
      <c r="E14693" s="28"/>
      <c r="F14693" s="28"/>
      <c r="G14693" s="28"/>
      <c r="H14693" s="28"/>
      <c r="I14693" s="28"/>
      <c r="J14693" s="28"/>
      <c r="K14693" s="28"/>
      <c r="L14693" s="28"/>
      <c r="M14693" s="28"/>
      <c r="N14693" s="28"/>
      <c r="O14693" s="28"/>
      <c r="P14693" s="28"/>
      <c r="Q14693" s="28"/>
      <c r="R14693" s="28"/>
    </row>
    <row r="14694" spans="2:18">
      <c r="B14694" s="28"/>
      <c r="C14694" s="28"/>
      <c r="D14694" s="28"/>
      <c r="E14694" s="28"/>
      <c r="F14694" s="28"/>
      <c r="G14694" s="28"/>
      <c r="H14694" s="28"/>
      <c r="I14694" s="28"/>
      <c r="J14694" s="28"/>
      <c r="K14694" s="28"/>
      <c r="L14694" s="28"/>
      <c r="M14694" s="28"/>
      <c r="N14694" s="28"/>
      <c r="O14694" s="28"/>
      <c r="P14694" s="28"/>
      <c r="Q14694" s="28"/>
      <c r="R14694" s="28"/>
    </row>
    <row r="14695" spans="2:18">
      <c r="B14695" s="28"/>
      <c r="C14695" s="28"/>
      <c r="D14695" s="28"/>
      <c r="E14695" s="28"/>
      <c r="F14695" s="28"/>
      <c r="G14695" s="28"/>
      <c r="H14695" s="28"/>
      <c r="I14695" s="28"/>
      <c r="J14695" s="28"/>
      <c r="K14695" s="28"/>
      <c r="L14695" s="28"/>
      <c r="M14695" s="28"/>
      <c r="N14695" s="28"/>
      <c r="O14695" s="28"/>
      <c r="P14695" s="28"/>
      <c r="Q14695" s="28"/>
      <c r="R14695" s="28"/>
    </row>
    <row r="14696" spans="2:18">
      <c r="B14696" s="28"/>
      <c r="C14696" s="28"/>
      <c r="D14696" s="28"/>
      <c r="E14696" s="28"/>
      <c r="F14696" s="28"/>
      <c r="G14696" s="28"/>
      <c r="H14696" s="28"/>
      <c r="I14696" s="28"/>
      <c r="J14696" s="28"/>
      <c r="K14696" s="28"/>
      <c r="L14696" s="28"/>
      <c r="M14696" s="28"/>
      <c r="N14696" s="28"/>
      <c r="O14696" s="28"/>
      <c r="P14696" s="28"/>
      <c r="Q14696" s="28"/>
      <c r="R14696" s="28"/>
    </row>
    <row r="14697" spans="2:18">
      <c r="B14697" s="28"/>
      <c r="C14697" s="28"/>
      <c r="D14697" s="28"/>
      <c r="E14697" s="28"/>
      <c r="F14697" s="28"/>
      <c r="G14697" s="28"/>
      <c r="H14697" s="28"/>
      <c r="I14697" s="28"/>
      <c r="J14697" s="28"/>
      <c r="K14697" s="28"/>
      <c r="L14697" s="28"/>
      <c r="M14697" s="28"/>
      <c r="N14697" s="28"/>
      <c r="O14697" s="28"/>
      <c r="P14697" s="28"/>
      <c r="Q14697" s="28"/>
      <c r="R14697" s="28"/>
    </row>
    <row r="14698" spans="2:18">
      <c r="B14698" s="28"/>
      <c r="C14698" s="28"/>
      <c r="D14698" s="28"/>
      <c r="E14698" s="28"/>
      <c r="F14698" s="28"/>
      <c r="G14698" s="28"/>
      <c r="H14698" s="28"/>
      <c r="I14698" s="28"/>
      <c r="J14698" s="28"/>
      <c r="K14698" s="28"/>
      <c r="L14698" s="28"/>
      <c r="M14698" s="28"/>
      <c r="N14698" s="28"/>
      <c r="O14698" s="28"/>
      <c r="P14698" s="28"/>
      <c r="Q14698" s="28"/>
      <c r="R14698" s="28"/>
    </row>
    <row r="14699" spans="2:18">
      <c r="B14699" s="28"/>
      <c r="C14699" s="28"/>
      <c r="D14699" s="28"/>
      <c r="E14699" s="28"/>
      <c r="F14699" s="28"/>
      <c r="G14699" s="28"/>
      <c r="H14699" s="28"/>
      <c r="I14699" s="28"/>
      <c r="J14699" s="28"/>
      <c r="K14699" s="28"/>
      <c r="L14699" s="28"/>
      <c r="M14699" s="28"/>
      <c r="N14699" s="28"/>
      <c r="O14699" s="28"/>
      <c r="P14699" s="28"/>
      <c r="Q14699" s="28"/>
      <c r="R14699" s="28"/>
    </row>
    <row r="14700" spans="2:18">
      <c r="B14700" s="28"/>
      <c r="C14700" s="28"/>
      <c r="D14700" s="28"/>
      <c r="E14700" s="28"/>
      <c r="F14700" s="28"/>
      <c r="G14700" s="28"/>
      <c r="H14700" s="28"/>
      <c r="I14700" s="28"/>
      <c r="J14700" s="28"/>
      <c r="K14700" s="28"/>
      <c r="L14700" s="28"/>
      <c r="M14700" s="28"/>
      <c r="N14700" s="28"/>
      <c r="O14700" s="28"/>
      <c r="P14700" s="28"/>
      <c r="Q14700" s="28"/>
      <c r="R14700" s="28"/>
    </row>
    <row r="14701" spans="2:18">
      <c r="B14701" s="28"/>
      <c r="C14701" s="28"/>
      <c r="D14701" s="28"/>
      <c r="E14701" s="28"/>
      <c r="F14701" s="28"/>
      <c r="G14701" s="28"/>
      <c r="H14701" s="28"/>
      <c r="I14701" s="28"/>
      <c r="J14701" s="28"/>
      <c r="K14701" s="28"/>
      <c r="L14701" s="28"/>
      <c r="M14701" s="28"/>
      <c r="N14701" s="28"/>
      <c r="O14701" s="28"/>
      <c r="P14701" s="28"/>
      <c r="Q14701" s="28"/>
      <c r="R14701" s="28"/>
    </row>
    <row r="14702" spans="2:18">
      <c r="B14702" s="28"/>
      <c r="C14702" s="28"/>
      <c r="D14702" s="28"/>
      <c r="E14702" s="28"/>
      <c r="F14702" s="28"/>
      <c r="G14702" s="28"/>
      <c r="H14702" s="28"/>
      <c r="I14702" s="28"/>
      <c r="J14702" s="28"/>
      <c r="K14702" s="28"/>
      <c r="L14702" s="28"/>
      <c r="M14702" s="28"/>
      <c r="N14702" s="28"/>
      <c r="O14702" s="28"/>
      <c r="P14702" s="28"/>
      <c r="Q14702" s="28"/>
      <c r="R14702" s="28"/>
    </row>
    <row r="14703" spans="2:18">
      <c r="B14703" s="28"/>
      <c r="C14703" s="28"/>
      <c r="D14703" s="28"/>
      <c r="E14703" s="28"/>
      <c r="F14703" s="28"/>
      <c r="G14703" s="28"/>
      <c r="H14703" s="28"/>
      <c r="I14703" s="28"/>
      <c r="J14703" s="28"/>
      <c r="K14703" s="28"/>
      <c r="L14703" s="28"/>
      <c r="M14703" s="28"/>
      <c r="N14703" s="28"/>
      <c r="O14703" s="28"/>
      <c r="P14703" s="28"/>
      <c r="Q14703" s="28"/>
      <c r="R14703" s="28"/>
    </row>
    <row r="14704" spans="2:18">
      <c r="B14704" s="28"/>
      <c r="C14704" s="28"/>
      <c r="D14704" s="28"/>
      <c r="E14704" s="28"/>
      <c r="F14704" s="28"/>
      <c r="G14704" s="28"/>
      <c r="H14704" s="28"/>
      <c r="I14704" s="28"/>
      <c r="J14704" s="28"/>
      <c r="K14704" s="28"/>
      <c r="L14704" s="28"/>
      <c r="M14704" s="28"/>
      <c r="N14704" s="28"/>
      <c r="O14704" s="28"/>
      <c r="P14704" s="28"/>
      <c r="Q14704" s="28"/>
      <c r="R14704" s="28"/>
    </row>
    <row r="14705" spans="2:18">
      <c r="B14705" s="28"/>
      <c r="C14705" s="28"/>
      <c r="D14705" s="28"/>
      <c r="E14705" s="28"/>
      <c r="F14705" s="28"/>
      <c r="G14705" s="28"/>
      <c r="H14705" s="28"/>
      <c r="I14705" s="28"/>
      <c r="J14705" s="28"/>
      <c r="K14705" s="28"/>
      <c r="L14705" s="28"/>
      <c r="M14705" s="28"/>
      <c r="N14705" s="28"/>
      <c r="O14705" s="28"/>
      <c r="P14705" s="28"/>
      <c r="Q14705" s="28"/>
      <c r="R14705" s="28"/>
    </row>
    <row r="14706" spans="2:18">
      <c r="B14706" s="28"/>
      <c r="C14706" s="28"/>
      <c r="D14706" s="28"/>
      <c r="E14706" s="28"/>
      <c r="F14706" s="28"/>
      <c r="G14706" s="28"/>
      <c r="H14706" s="28"/>
      <c r="I14706" s="28"/>
      <c r="J14706" s="28"/>
      <c r="K14706" s="28"/>
      <c r="L14706" s="28"/>
      <c r="M14706" s="28"/>
      <c r="N14706" s="28"/>
      <c r="O14706" s="28"/>
      <c r="P14706" s="28"/>
      <c r="Q14706" s="28"/>
      <c r="R14706" s="28"/>
    </row>
    <row r="14707" spans="2:18">
      <c r="B14707" s="28"/>
      <c r="C14707" s="28"/>
      <c r="D14707" s="28"/>
      <c r="E14707" s="28"/>
      <c r="F14707" s="28"/>
      <c r="G14707" s="28"/>
      <c r="H14707" s="28"/>
      <c r="I14707" s="28"/>
      <c r="J14707" s="28"/>
      <c r="K14707" s="28"/>
      <c r="L14707" s="28"/>
      <c r="M14707" s="28"/>
      <c r="N14707" s="28"/>
      <c r="O14707" s="28"/>
      <c r="P14707" s="28"/>
      <c r="Q14707" s="28"/>
      <c r="R14707" s="28"/>
    </row>
    <row r="14708" spans="2:18">
      <c r="B14708" s="28"/>
      <c r="C14708" s="28"/>
      <c r="D14708" s="28"/>
      <c r="E14708" s="28"/>
      <c r="F14708" s="28"/>
      <c r="G14708" s="28"/>
      <c r="H14708" s="28"/>
      <c r="I14708" s="28"/>
      <c r="J14708" s="28"/>
      <c r="K14708" s="28"/>
      <c r="L14708" s="28"/>
      <c r="M14708" s="28"/>
      <c r="N14708" s="28"/>
      <c r="O14708" s="28"/>
      <c r="P14708" s="28"/>
      <c r="Q14708" s="28"/>
      <c r="R14708" s="28"/>
    </row>
    <row r="14709" spans="2:18">
      <c r="B14709" s="28"/>
      <c r="C14709" s="28"/>
      <c r="D14709" s="28"/>
      <c r="E14709" s="28"/>
      <c r="F14709" s="28"/>
      <c r="G14709" s="28"/>
      <c r="H14709" s="28"/>
      <c r="I14709" s="28"/>
      <c r="J14709" s="28"/>
      <c r="K14709" s="28"/>
      <c r="L14709" s="28"/>
      <c r="M14709" s="28"/>
      <c r="N14709" s="28"/>
      <c r="O14709" s="28"/>
      <c r="P14709" s="28"/>
      <c r="Q14709" s="28"/>
      <c r="R14709" s="28"/>
    </row>
    <row r="14710" spans="2:18">
      <c r="B14710" s="28"/>
      <c r="C14710" s="28"/>
      <c r="D14710" s="28"/>
      <c r="E14710" s="28"/>
      <c r="F14710" s="28"/>
      <c r="G14710" s="28"/>
      <c r="H14710" s="28"/>
      <c r="I14710" s="28"/>
      <c r="J14710" s="28"/>
      <c r="K14710" s="28"/>
      <c r="L14710" s="28"/>
      <c r="M14710" s="28"/>
      <c r="N14710" s="28"/>
      <c r="O14710" s="28"/>
      <c r="P14710" s="28"/>
      <c r="Q14710" s="28"/>
      <c r="R14710" s="28"/>
    </row>
    <row r="14711" spans="2:18">
      <c r="B14711" s="28"/>
      <c r="C14711" s="28"/>
      <c r="D14711" s="28"/>
      <c r="E14711" s="28"/>
      <c r="F14711" s="28"/>
      <c r="G14711" s="28"/>
      <c r="H14711" s="28"/>
      <c r="I14711" s="28"/>
      <c r="J14711" s="28"/>
      <c r="K14711" s="28"/>
      <c r="L14711" s="28"/>
      <c r="M14711" s="28"/>
      <c r="N14711" s="28"/>
      <c r="O14711" s="28"/>
      <c r="P14711" s="28"/>
      <c r="Q14711" s="28"/>
      <c r="R14711" s="28"/>
    </row>
    <row r="14712" spans="2:18">
      <c r="B14712" s="28"/>
      <c r="C14712" s="28"/>
      <c r="D14712" s="28"/>
      <c r="E14712" s="28"/>
      <c r="F14712" s="28"/>
      <c r="G14712" s="28"/>
      <c r="H14712" s="28"/>
      <c r="I14712" s="28"/>
      <c r="J14712" s="28"/>
      <c r="K14712" s="28"/>
      <c r="L14712" s="28"/>
      <c r="M14712" s="28"/>
      <c r="N14712" s="28"/>
      <c r="O14712" s="28"/>
      <c r="P14712" s="28"/>
      <c r="Q14712" s="28"/>
      <c r="R14712" s="28"/>
    </row>
    <row r="14713" spans="2:18">
      <c r="B14713" s="28"/>
      <c r="C14713" s="28"/>
      <c r="D14713" s="28"/>
      <c r="E14713" s="28"/>
      <c r="F14713" s="28"/>
      <c r="G14713" s="28"/>
      <c r="H14713" s="28"/>
      <c r="I14713" s="28"/>
      <c r="J14713" s="28"/>
      <c r="K14713" s="28"/>
      <c r="L14713" s="28"/>
      <c r="M14713" s="28"/>
      <c r="N14713" s="28"/>
      <c r="O14713" s="28"/>
      <c r="P14713" s="28"/>
      <c r="Q14713" s="28"/>
      <c r="R14713" s="28"/>
    </row>
    <row r="14714" spans="2:18">
      <c r="B14714" s="28"/>
      <c r="C14714" s="28"/>
      <c r="D14714" s="28"/>
      <c r="E14714" s="28"/>
      <c r="F14714" s="28"/>
      <c r="G14714" s="28"/>
      <c r="H14714" s="28"/>
      <c r="I14714" s="28"/>
      <c r="J14714" s="28"/>
      <c r="K14714" s="28"/>
      <c r="L14714" s="28"/>
      <c r="M14714" s="28"/>
      <c r="N14714" s="28"/>
      <c r="O14714" s="28"/>
      <c r="P14714" s="28"/>
      <c r="Q14714" s="28"/>
      <c r="R14714" s="28"/>
    </row>
    <row r="14715" spans="2:18">
      <c r="B14715" s="28"/>
      <c r="C14715" s="28"/>
      <c r="D14715" s="28"/>
      <c r="E14715" s="28"/>
      <c r="F14715" s="28"/>
      <c r="G14715" s="28"/>
      <c r="H14715" s="28"/>
      <c r="I14715" s="28"/>
      <c r="J14715" s="28"/>
      <c r="K14715" s="28"/>
      <c r="L14715" s="28"/>
      <c r="M14715" s="28"/>
      <c r="N14715" s="28"/>
      <c r="O14715" s="28"/>
      <c r="P14715" s="28"/>
      <c r="Q14715" s="28"/>
      <c r="R14715" s="28"/>
    </row>
    <row r="14716" spans="2:18">
      <c r="B14716" s="28"/>
      <c r="C14716" s="28"/>
      <c r="D14716" s="28"/>
      <c r="E14716" s="28"/>
      <c r="F14716" s="28"/>
      <c r="G14716" s="28"/>
      <c r="H14716" s="28"/>
      <c r="I14716" s="28"/>
      <c r="J14716" s="28"/>
      <c r="K14716" s="28"/>
      <c r="L14716" s="28"/>
      <c r="M14716" s="28"/>
      <c r="N14716" s="28"/>
      <c r="O14716" s="28"/>
      <c r="P14716" s="28"/>
      <c r="Q14716" s="28"/>
      <c r="R14716" s="28"/>
    </row>
    <row r="14717" spans="2:18">
      <c r="B14717" s="28"/>
      <c r="C14717" s="28"/>
      <c r="D14717" s="28"/>
      <c r="E14717" s="28"/>
      <c r="F14717" s="28"/>
      <c r="G14717" s="28"/>
      <c r="H14717" s="28"/>
      <c r="I14717" s="28"/>
      <c r="J14717" s="28"/>
      <c r="K14717" s="28"/>
      <c r="L14717" s="28"/>
      <c r="M14717" s="28"/>
      <c r="N14717" s="28"/>
      <c r="O14717" s="28"/>
      <c r="P14717" s="28"/>
      <c r="Q14717" s="28"/>
      <c r="R14717" s="28"/>
    </row>
    <row r="14718" spans="2:18">
      <c r="B14718" s="28"/>
      <c r="C14718" s="28"/>
      <c r="D14718" s="28"/>
      <c r="E14718" s="28"/>
      <c r="F14718" s="28"/>
      <c r="G14718" s="28"/>
      <c r="H14718" s="28"/>
      <c r="I14718" s="28"/>
      <c r="J14718" s="28"/>
      <c r="K14718" s="28"/>
      <c r="L14718" s="28"/>
      <c r="M14718" s="28"/>
      <c r="N14718" s="28"/>
      <c r="O14718" s="28"/>
      <c r="P14718" s="28"/>
      <c r="Q14718" s="28"/>
      <c r="R14718" s="28"/>
    </row>
    <row r="14719" spans="2:18">
      <c r="B14719" s="28"/>
      <c r="C14719" s="28"/>
      <c r="D14719" s="28"/>
      <c r="E14719" s="28"/>
      <c r="F14719" s="28"/>
      <c r="G14719" s="28"/>
      <c r="H14719" s="28"/>
      <c r="I14719" s="28"/>
      <c r="J14719" s="28"/>
      <c r="K14719" s="28"/>
      <c r="L14719" s="28"/>
      <c r="M14719" s="28"/>
      <c r="N14719" s="28"/>
      <c r="O14719" s="28"/>
      <c r="P14719" s="28"/>
      <c r="Q14719" s="28"/>
      <c r="R14719" s="28"/>
    </row>
    <row r="14720" spans="2:18">
      <c r="B14720" s="28"/>
      <c r="C14720" s="28"/>
      <c r="D14720" s="28"/>
      <c r="E14720" s="28"/>
      <c r="F14720" s="28"/>
      <c r="G14720" s="28"/>
      <c r="H14720" s="28"/>
      <c r="I14720" s="28"/>
      <c r="J14720" s="28"/>
      <c r="K14720" s="28"/>
      <c r="L14720" s="28"/>
      <c r="M14720" s="28"/>
      <c r="N14720" s="28"/>
      <c r="O14720" s="28"/>
      <c r="P14720" s="28"/>
      <c r="Q14720" s="28"/>
      <c r="R14720" s="28"/>
    </row>
    <row r="14721" spans="2:18">
      <c r="B14721" s="28"/>
      <c r="C14721" s="28"/>
      <c r="D14721" s="28"/>
      <c r="E14721" s="28"/>
      <c r="F14721" s="28"/>
      <c r="G14721" s="28"/>
      <c r="H14721" s="28"/>
      <c r="I14721" s="28"/>
      <c r="J14721" s="28"/>
      <c r="K14721" s="28"/>
      <c r="L14721" s="28"/>
      <c r="M14721" s="28"/>
      <c r="N14721" s="28"/>
      <c r="O14721" s="28"/>
      <c r="P14721" s="28"/>
      <c r="Q14721" s="28"/>
      <c r="R14721" s="28"/>
    </row>
    <row r="14722" spans="2:18">
      <c r="B14722" s="28"/>
      <c r="C14722" s="28"/>
      <c r="D14722" s="28"/>
      <c r="E14722" s="28"/>
      <c r="F14722" s="28"/>
      <c r="G14722" s="28"/>
      <c r="H14722" s="28"/>
      <c r="I14722" s="28"/>
      <c r="J14722" s="28"/>
      <c r="K14722" s="28"/>
      <c r="L14722" s="28"/>
      <c r="M14722" s="28"/>
      <c r="N14722" s="28"/>
      <c r="O14722" s="28"/>
      <c r="P14722" s="28"/>
      <c r="Q14722" s="28"/>
      <c r="R14722" s="28"/>
    </row>
    <row r="14723" spans="2:18">
      <c r="B14723" s="28"/>
      <c r="C14723" s="28"/>
      <c r="D14723" s="28"/>
      <c r="E14723" s="28"/>
      <c r="F14723" s="28"/>
      <c r="G14723" s="28"/>
      <c r="H14723" s="28"/>
      <c r="I14723" s="28"/>
      <c r="J14723" s="28"/>
      <c r="K14723" s="28"/>
      <c r="L14723" s="28"/>
      <c r="M14723" s="28"/>
      <c r="N14723" s="28"/>
      <c r="O14723" s="28"/>
      <c r="P14723" s="28"/>
      <c r="Q14723" s="28"/>
      <c r="R14723" s="28"/>
    </row>
    <row r="14724" spans="2:18">
      <c r="B14724" s="28"/>
      <c r="C14724" s="28"/>
      <c r="D14724" s="28"/>
      <c r="E14724" s="28"/>
      <c r="F14724" s="28"/>
      <c r="G14724" s="28"/>
      <c r="H14724" s="28"/>
      <c r="I14724" s="28"/>
      <c r="J14724" s="28"/>
      <c r="K14724" s="28"/>
      <c r="L14724" s="28"/>
      <c r="M14724" s="28"/>
      <c r="N14724" s="28"/>
      <c r="O14724" s="28"/>
      <c r="P14724" s="28"/>
      <c r="Q14724" s="28"/>
      <c r="R14724" s="28"/>
    </row>
    <row r="14725" spans="2:18">
      <c r="B14725" s="28"/>
      <c r="C14725" s="28"/>
      <c r="D14725" s="28"/>
      <c r="E14725" s="28"/>
      <c r="F14725" s="28"/>
      <c r="G14725" s="28"/>
      <c r="H14725" s="28"/>
      <c r="I14725" s="28"/>
      <c r="J14725" s="28"/>
      <c r="K14725" s="28"/>
      <c r="L14725" s="28"/>
      <c r="M14725" s="28"/>
      <c r="N14725" s="28"/>
      <c r="O14725" s="28"/>
      <c r="P14725" s="28"/>
      <c r="Q14725" s="28"/>
      <c r="R14725" s="28"/>
    </row>
    <row r="14726" spans="2:18">
      <c r="B14726" s="28"/>
      <c r="C14726" s="28"/>
      <c r="D14726" s="28"/>
      <c r="E14726" s="28"/>
      <c r="F14726" s="28"/>
      <c r="G14726" s="28"/>
      <c r="H14726" s="28"/>
      <c r="I14726" s="28"/>
      <c r="J14726" s="28"/>
      <c r="K14726" s="28"/>
      <c r="L14726" s="28"/>
      <c r="M14726" s="28"/>
      <c r="N14726" s="28"/>
      <c r="O14726" s="28"/>
      <c r="P14726" s="28"/>
      <c r="Q14726" s="28"/>
      <c r="R14726" s="28"/>
    </row>
    <row r="14727" spans="2:18">
      <c r="B14727" s="28"/>
      <c r="C14727" s="28"/>
      <c r="D14727" s="28"/>
      <c r="E14727" s="28"/>
      <c r="F14727" s="28"/>
      <c r="G14727" s="28"/>
      <c r="H14727" s="28"/>
      <c r="I14727" s="28"/>
      <c r="J14727" s="28"/>
      <c r="K14727" s="28"/>
      <c r="L14727" s="28"/>
      <c r="M14727" s="28"/>
      <c r="N14727" s="28"/>
      <c r="O14727" s="28"/>
      <c r="P14727" s="28"/>
      <c r="Q14727" s="28"/>
      <c r="R14727" s="28"/>
    </row>
    <row r="14728" spans="2:18">
      <c r="B14728" s="28"/>
      <c r="C14728" s="28"/>
      <c r="D14728" s="28"/>
      <c r="E14728" s="28"/>
      <c r="F14728" s="28"/>
      <c r="G14728" s="28"/>
      <c r="H14728" s="28"/>
      <c r="I14728" s="28"/>
      <c r="J14728" s="28"/>
      <c r="K14728" s="28"/>
      <c r="L14728" s="28"/>
      <c r="M14728" s="28"/>
      <c r="N14728" s="28"/>
      <c r="O14728" s="28"/>
      <c r="P14728" s="28"/>
      <c r="Q14728" s="28"/>
      <c r="R14728" s="28"/>
    </row>
    <row r="14729" spans="2:18">
      <c r="B14729" s="28"/>
      <c r="C14729" s="28"/>
      <c r="D14729" s="28"/>
      <c r="E14729" s="28"/>
      <c r="F14729" s="28"/>
      <c r="G14729" s="28"/>
      <c r="H14729" s="28"/>
      <c r="I14729" s="28"/>
      <c r="J14729" s="28"/>
      <c r="K14729" s="28"/>
      <c r="L14729" s="28"/>
      <c r="M14729" s="28"/>
      <c r="N14729" s="28"/>
      <c r="O14729" s="28"/>
      <c r="P14729" s="28"/>
      <c r="Q14729" s="28"/>
      <c r="R14729" s="28"/>
    </row>
    <row r="14730" spans="2:18">
      <c r="B14730" s="28"/>
      <c r="C14730" s="28"/>
      <c r="D14730" s="28"/>
      <c r="E14730" s="28"/>
      <c r="F14730" s="28"/>
      <c r="G14730" s="28"/>
      <c r="H14730" s="28"/>
      <c r="I14730" s="28"/>
      <c r="J14730" s="28"/>
      <c r="K14730" s="28"/>
      <c r="L14730" s="28"/>
      <c r="M14730" s="28"/>
      <c r="N14730" s="28"/>
      <c r="O14730" s="28"/>
      <c r="P14730" s="28"/>
      <c r="Q14730" s="28"/>
      <c r="R14730" s="28"/>
    </row>
    <row r="14731" spans="2:18">
      <c r="B14731" s="28"/>
      <c r="C14731" s="28"/>
      <c r="D14731" s="28"/>
      <c r="E14731" s="28"/>
      <c r="F14731" s="28"/>
      <c r="G14731" s="28"/>
      <c r="H14731" s="28"/>
      <c r="I14731" s="28"/>
      <c r="J14731" s="28"/>
      <c r="K14731" s="28"/>
      <c r="L14731" s="28"/>
      <c r="M14731" s="28"/>
      <c r="N14731" s="28"/>
      <c r="O14731" s="28"/>
      <c r="P14731" s="28"/>
      <c r="Q14731" s="28"/>
      <c r="R14731" s="28"/>
    </row>
    <row r="14732" spans="2:18">
      <c r="B14732" s="28"/>
      <c r="C14732" s="28"/>
      <c r="D14732" s="28"/>
      <c r="E14732" s="28"/>
      <c r="F14732" s="28"/>
      <c r="G14732" s="28"/>
      <c r="H14732" s="28"/>
      <c r="I14732" s="28"/>
      <c r="J14732" s="28"/>
      <c r="K14732" s="28"/>
      <c r="L14732" s="28"/>
      <c r="M14732" s="28"/>
      <c r="N14732" s="28"/>
      <c r="O14732" s="28"/>
      <c r="P14732" s="28"/>
      <c r="Q14732" s="28"/>
      <c r="R14732" s="28"/>
    </row>
    <row r="14733" spans="2:18">
      <c r="B14733" s="28"/>
      <c r="C14733" s="28"/>
      <c r="D14733" s="28"/>
      <c r="E14733" s="28"/>
      <c r="F14733" s="28"/>
      <c r="G14733" s="28"/>
      <c r="H14733" s="28"/>
      <c r="I14733" s="28"/>
      <c r="J14733" s="28"/>
      <c r="K14733" s="28"/>
      <c r="L14733" s="28"/>
      <c r="M14733" s="28"/>
      <c r="N14733" s="28"/>
      <c r="O14733" s="28"/>
      <c r="P14733" s="28"/>
      <c r="Q14733" s="28"/>
      <c r="R14733" s="28"/>
    </row>
    <row r="14734" spans="2:18">
      <c r="B14734" s="28"/>
      <c r="C14734" s="28"/>
      <c r="D14734" s="28"/>
      <c r="E14734" s="28"/>
      <c r="F14734" s="28"/>
      <c r="G14734" s="28"/>
      <c r="H14734" s="28"/>
      <c r="I14734" s="28"/>
      <c r="J14734" s="28"/>
      <c r="K14734" s="28"/>
      <c r="L14734" s="28"/>
      <c r="M14734" s="28"/>
      <c r="N14734" s="28"/>
      <c r="O14734" s="28"/>
      <c r="P14734" s="28"/>
      <c r="Q14734" s="28"/>
      <c r="R14734" s="28"/>
    </row>
    <row r="14735" spans="2:18">
      <c r="B14735" s="28"/>
      <c r="C14735" s="28"/>
      <c r="D14735" s="28"/>
      <c r="E14735" s="28"/>
      <c r="F14735" s="28"/>
      <c r="G14735" s="28"/>
      <c r="H14735" s="28"/>
      <c r="I14735" s="28"/>
      <c r="J14735" s="28"/>
      <c r="K14735" s="28"/>
      <c r="L14735" s="28"/>
      <c r="M14735" s="28"/>
      <c r="N14735" s="28"/>
      <c r="O14735" s="28"/>
      <c r="P14735" s="28"/>
      <c r="Q14735" s="28"/>
      <c r="R14735" s="28"/>
    </row>
    <row r="14736" spans="2:18">
      <c r="B14736" s="28"/>
      <c r="C14736" s="28"/>
      <c r="D14736" s="28"/>
      <c r="E14736" s="28"/>
      <c r="F14736" s="28"/>
      <c r="G14736" s="28"/>
      <c r="H14736" s="28"/>
      <c r="I14736" s="28"/>
      <c r="J14736" s="28"/>
      <c r="K14736" s="28"/>
      <c r="L14736" s="28"/>
      <c r="M14736" s="28"/>
      <c r="N14736" s="28"/>
      <c r="O14736" s="28"/>
      <c r="P14736" s="28"/>
      <c r="Q14736" s="28"/>
      <c r="R14736" s="28"/>
    </row>
    <row r="14737" spans="2:18">
      <c r="B14737" s="28"/>
      <c r="C14737" s="28"/>
      <c r="D14737" s="28"/>
      <c r="E14737" s="28"/>
      <c r="F14737" s="28"/>
      <c r="G14737" s="28"/>
      <c r="H14737" s="28"/>
      <c r="I14737" s="28"/>
      <c r="J14737" s="28"/>
      <c r="K14737" s="28"/>
      <c r="L14737" s="28"/>
      <c r="M14737" s="28"/>
      <c r="N14737" s="28"/>
      <c r="O14737" s="28"/>
      <c r="P14737" s="28"/>
      <c r="Q14737" s="28"/>
      <c r="R14737" s="28"/>
    </row>
    <row r="14738" spans="2:18">
      <c r="B14738" s="28"/>
      <c r="C14738" s="28"/>
      <c r="D14738" s="28"/>
      <c r="E14738" s="28"/>
      <c r="F14738" s="28"/>
      <c r="G14738" s="28"/>
      <c r="H14738" s="28"/>
      <c r="I14738" s="28"/>
      <c r="J14738" s="28"/>
      <c r="K14738" s="28"/>
      <c r="L14738" s="28"/>
      <c r="M14738" s="28"/>
      <c r="N14738" s="28"/>
      <c r="O14738" s="28"/>
      <c r="P14738" s="28"/>
      <c r="Q14738" s="28"/>
      <c r="R14738" s="28"/>
    </row>
    <row r="14739" spans="2:18">
      <c r="B14739" s="28"/>
      <c r="C14739" s="28"/>
      <c r="D14739" s="28"/>
      <c r="E14739" s="28"/>
      <c r="F14739" s="28"/>
      <c r="G14739" s="28"/>
      <c r="H14739" s="28"/>
      <c r="I14739" s="28"/>
      <c r="J14739" s="28"/>
      <c r="K14739" s="28"/>
      <c r="L14739" s="28"/>
      <c r="M14739" s="28"/>
      <c r="N14739" s="28"/>
      <c r="O14739" s="28"/>
      <c r="P14739" s="28"/>
      <c r="Q14739" s="28"/>
      <c r="R14739" s="28"/>
    </row>
    <row r="14740" spans="2:18">
      <c r="B14740" s="28"/>
      <c r="C14740" s="28"/>
      <c r="D14740" s="28"/>
      <c r="E14740" s="28"/>
      <c r="F14740" s="28"/>
      <c r="G14740" s="28"/>
      <c r="H14740" s="28"/>
      <c r="I14740" s="28"/>
      <c r="J14740" s="28"/>
      <c r="K14740" s="28"/>
      <c r="L14740" s="28"/>
      <c r="M14740" s="28"/>
      <c r="N14740" s="28"/>
      <c r="O14740" s="28"/>
      <c r="P14740" s="28"/>
      <c r="Q14740" s="28"/>
      <c r="R14740" s="28"/>
    </row>
    <row r="14741" spans="2:18">
      <c r="B14741" s="28"/>
      <c r="C14741" s="28"/>
      <c r="D14741" s="28"/>
      <c r="E14741" s="28"/>
      <c r="F14741" s="28"/>
      <c r="G14741" s="28"/>
      <c r="H14741" s="28"/>
      <c r="I14741" s="28"/>
      <c r="J14741" s="28"/>
      <c r="K14741" s="28"/>
      <c r="L14741" s="28"/>
      <c r="M14741" s="28"/>
      <c r="N14741" s="28"/>
      <c r="O14741" s="28"/>
      <c r="P14741" s="28"/>
      <c r="Q14741" s="28"/>
      <c r="R14741" s="28"/>
    </row>
    <row r="14742" spans="2:18">
      <c r="B14742" s="28"/>
      <c r="C14742" s="28"/>
      <c r="D14742" s="28"/>
      <c r="E14742" s="28"/>
      <c r="F14742" s="28"/>
      <c r="G14742" s="28"/>
      <c r="H14742" s="28"/>
      <c r="I14742" s="28"/>
      <c r="J14742" s="28"/>
      <c r="K14742" s="28"/>
      <c r="L14742" s="28"/>
      <c r="M14742" s="28"/>
      <c r="N14742" s="28"/>
      <c r="O14742" s="28"/>
      <c r="P14742" s="28"/>
      <c r="Q14742" s="28"/>
      <c r="R14742" s="28"/>
    </row>
    <row r="14743" spans="2:18">
      <c r="B14743" s="28"/>
      <c r="C14743" s="28"/>
      <c r="D14743" s="28"/>
      <c r="E14743" s="28"/>
      <c r="F14743" s="28"/>
      <c r="G14743" s="28"/>
      <c r="H14743" s="28"/>
      <c r="I14743" s="28"/>
      <c r="J14743" s="28"/>
      <c r="K14743" s="28"/>
      <c r="L14743" s="28"/>
      <c r="M14743" s="28"/>
      <c r="N14743" s="28"/>
      <c r="O14743" s="28"/>
      <c r="P14743" s="28"/>
      <c r="Q14743" s="28"/>
      <c r="R14743" s="28"/>
    </row>
    <row r="14744" spans="2:18">
      <c r="B14744" s="28"/>
      <c r="C14744" s="28"/>
      <c r="D14744" s="28"/>
      <c r="E14744" s="28"/>
      <c r="F14744" s="28"/>
      <c r="G14744" s="28"/>
      <c r="H14744" s="28"/>
      <c r="I14744" s="28"/>
      <c r="J14744" s="28"/>
      <c r="K14744" s="28"/>
      <c r="L14744" s="28"/>
      <c r="M14744" s="28"/>
      <c r="N14744" s="28"/>
      <c r="O14744" s="28"/>
      <c r="P14744" s="28"/>
      <c r="Q14744" s="28"/>
      <c r="R14744" s="28"/>
    </row>
    <row r="14745" spans="2:18">
      <c r="B14745" s="28"/>
      <c r="C14745" s="28"/>
      <c r="D14745" s="28"/>
      <c r="E14745" s="28"/>
      <c r="F14745" s="28"/>
      <c r="G14745" s="28"/>
      <c r="H14745" s="28"/>
      <c r="I14745" s="28"/>
      <c r="J14745" s="28"/>
      <c r="K14745" s="28"/>
      <c r="L14745" s="28"/>
      <c r="M14745" s="28"/>
      <c r="N14745" s="28"/>
      <c r="O14745" s="28"/>
      <c r="P14745" s="28"/>
      <c r="Q14745" s="28"/>
      <c r="R14745" s="28"/>
    </row>
    <row r="14746" spans="2:18">
      <c r="B14746" s="28"/>
      <c r="C14746" s="28"/>
      <c r="D14746" s="28"/>
      <c r="E14746" s="28"/>
      <c r="F14746" s="28"/>
      <c r="G14746" s="28"/>
      <c r="H14746" s="28"/>
      <c r="I14746" s="28"/>
      <c r="J14746" s="28"/>
      <c r="K14746" s="28"/>
      <c r="L14746" s="28"/>
      <c r="M14746" s="28"/>
      <c r="N14746" s="28"/>
      <c r="O14746" s="28"/>
      <c r="P14746" s="28"/>
      <c r="Q14746" s="28"/>
      <c r="R14746" s="28"/>
    </row>
    <row r="14747" spans="2:18">
      <c r="B14747" s="28"/>
      <c r="C14747" s="28"/>
      <c r="D14747" s="28"/>
      <c r="E14747" s="28"/>
      <c r="F14747" s="28"/>
      <c r="G14747" s="28"/>
      <c r="H14747" s="28"/>
      <c r="I14747" s="28"/>
      <c r="J14747" s="28"/>
      <c r="K14747" s="28"/>
      <c r="L14747" s="28"/>
      <c r="M14747" s="28"/>
      <c r="N14747" s="28"/>
      <c r="O14747" s="28"/>
      <c r="P14747" s="28"/>
      <c r="Q14747" s="28"/>
      <c r="R14747" s="28"/>
    </row>
    <row r="14748" spans="2:18">
      <c r="B14748" s="28"/>
      <c r="C14748" s="28"/>
      <c r="D14748" s="28"/>
      <c r="E14748" s="28"/>
      <c r="F14748" s="28"/>
      <c r="G14748" s="28"/>
      <c r="H14748" s="28"/>
      <c r="I14748" s="28"/>
      <c r="J14748" s="28"/>
      <c r="K14748" s="28"/>
      <c r="L14748" s="28"/>
      <c r="M14748" s="28"/>
      <c r="N14748" s="28"/>
      <c r="O14748" s="28"/>
      <c r="P14748" s="28"/>
      <c r="Q14748" s="28"/>
      <c r="R14748" s="28"/>
    </row>
    <row r="14749" spans="2:18">
      <c r="B14749" s="28"/>
      <c r="C14749" s="28"/>
      <c r="D14749" s="28"/>
      <c r="E14749" s="28"/>
      <c r="F14749" s="28"/>
      <c r="G14749" s="28"/>
      <c r="H14749" s="28"/>
      <c r="I14749" s="28"/>
      <c r="J14749" s="28"/>
      <c r="K14749" s="28"/>
      <c r="L14749" s="28"/>
      <c r="M14749" s="28"/>
      <c r="N14749" s="28"/>
      <c r="O14749" s="28"/>
      <c r="P14749" s="28"/>
      <c r="Q14749" s="28"/>
      <c r="R14749" s="28"/>
    </row>
    <row r="14750" spans="2:18">
      <c r="B14750" s="28"/>
      <c r="C14750" s="28"/>
      <c r="D14750" s="28"/>
      <c r="E14750" s="28"/>
      <c r="F14750" s="28"/>
      <c r="G14750" s="28"/>
      <c r="H14750" s="28"/>
      <c r="I14750" s="28"/>
      <c r="J14750" s="28"/>
      <c r="K14750" s="28"/>
      <c r="L14750" s="28"/>
      <c r="M14750" s="28"/>
      <c r="N14750" s="28"/>
      <c r="O14750" s="28"/>
      <c r="P14750" s="28"/>
      <c r="Q14750" s="28"/>
      <c r="R14750" s="28"/>
    </row>
    <row r="14751" spans="2:18">
      <c r="B14751" s="28"/>
      <c r="C14751" s="28"/>
      <c r="D14751" s="28"/>
      <c r="E14751" s="28"/>
      <c r="F14751" s="28"/>
      <c r="G14751" s="28"/>
      <c r="H14751" s="28"/>
      <c r="I14751" s="28"/>
      <c r="J14751" s="28"/>
      <c r="K14751" s="28"/>
      <c r="L14751" s="28"/>
      <c r="M14751" s="28"/>
      <c r="N14751" s="28"/>
      <c r="O14751" s="28"/>
      <c r="P14751" s="28"/>
      <c r="Q14751" s="28"/>
      <c r="R14751" s="28"/>
    </row>
    <row r="14752" spans="2:18">
      <c r="B14752" s="28"/>
      <c r="C14752" s="28"/>
      <c r="D14752" s="28"/>
      <c r="E14752" s="28"/>
      <c r="F14752" s="28"/>
      <c r="G14752" s="28"/>
      <c r="H14752" s="28"/>
      <c r="I14752" s="28"/>
      <c r="J14752" s="28"/>
      <c r="K14752" s="28"/>
      <c r="L14752" s="28"/>
      <c r="M14752" s="28"/>
      <c r="N14752" s="28"/>
      <c r="O14752" s="28"/>
      <c r="P14752" s="28"/>
      <c r="Q14752" s="28"/>
      <c r="R14752" s="28"/>
    </row>
    <row r="14753" spans="2:18">
      <c r="B14753" s="28"/>
      <c r="C14753" s="28"/>
      <c r="D14753" s="28"/>
      <c r="E14753" s="28"/>
      <c r="F14753" s="28"/>
      <c r="G14753" s="28"/>
      <c r="H14753" s="28"/>
      <c r="I14753" s="28"/>
      <c r="J14753" s="28"/>
      <c r="K14753" s="28"/>
      <c r="L14753" s="28"/>
      <c r="M14753" s="28"/>
      <c r="N14753" s="28"/>
      <c r="O14753" s="28"/>
      <c r="P14753" s="28"/>
      <c r="Q14753" s="28"/>
      <c r="R14753" s="28"/>
    </row>
    <row r="14754" spans="2:18">
      <c r="B14754" s="28"/>
      <c r="C14754" s="28"/>
      <c r="D14754" s="28"/>
      <c r="E14754" s="28"/>
      <c r="F14754" s="28"/>
      <c r="G14754" s="28"/>
      <c r="H14754" s="28"/>
      <c r="I14754" s="28"/>
      <c r="J14754" s="28"/>
      <c r="K14754" s="28"/>
      <c r="L14754" s="28"/>
      <c r="M14754" s="28"/>
      <c r="N14754" s="28"/>
      <c r="O14754" s="28"/>
      <c r="P14754" s="28"/>
      <c r="Q14754" s="28"/>
      <c r="R14754" s="28"/>
    </row>
    <row r="14755" spans="2:18">
      <c r="B14755" s="28"/>
      <c r="C14755" s="28"/>
      <c r="D14755" s="28"/>
      <c r="E14755" s="28"/>
      <c r="F14755" s="28"/>
      <c r="G14755" s="28"/>
      <c r="H14755" s="28"/>
      <c r="I14755" s="28"/>
      <c r="J14755" s="28"/>
      <c r="K14755" s="28"/>
      <c r="L14755" s="28"/>
      <c r="M14755" s="28"/>
      <c r="N14755" s="28"/>
      <c r="O14755" s="28"/>
      <c r="P14755" s="28"/>
      <c r="Q14755" s="28"/>
      <c r="R14755" s="28"/>
    </row>
    <row r="14756" spans="2:18">
      <c r="B14756" s="28"/>
      <c r="C14756" s="28"/>
      <c r="D14756" s="28"/>
      <c r="E14756" s="28"/>
      <c r="F14756" s="28"/>
      <c r="G14756" s="28"/>
      <c r="H14756" s="28"/>
      <c r="I14756" s="28"/>
      <c r="J14756" s="28"/>
      <c r="K14756" s="28"/>
      <c r="L14756" s="28"/>
      <c r="M14756" s="28"/>
      <c r="N14756" s="28"/>
      <c r="O14756" s="28"/>
      <c r="P14756" s="28"/>
      <c r="Q14756" s="28"/>
      <c r="R14756" s="28"/>
    </row>
    <row r="14757" spans="2:18">
      <c r="B14757" s="28"/>
      <c r="C14757" s="28"/>
      <c r="D14757" s="28"/>
      <c r="E14757" s="28"/>
      <c r="F14757" s="28"/>
      <c r="G14757" s="28"/>
      <c r="H14757" s="28"/>
      <c r="I14757" s="28"/>
      <c r="J14757" s="28"/>
      <c r="K14757" s="28"/>
      <c r="L14757" s="28"/>
      <c r="M14757" s="28"/>
      <c r="N14757" s="28"/>
      <c r="O14757" s="28"/>
      <c r="P14757" s="28"/>
      <c r="Q14757" s="28"/>
      <c r="R14757" s="28"/>
    </row>
    <row r="14758" spans="2:18">
      <c r="B14758" s="28"/>
      <c r="C14758" s="28"/>
      <c r="D14758" s="28"/>
      <c r="E14758" s="28"/>
      <c r="F14758" s="28"/>
      <c r="G14758" s="28"/>
      <c r="H14758" s="28"/>
      <c r="I14758" s="28"/>
      <c r="J14758" s="28"/>
      <c r="K14758" s="28"/>
      <c r="L14758" s="28"/>
      <c r="M14758" s="28"/>
      <c r="N14758" s="28"/>
      <c r="O14758" s="28"/>
      <c r="P14758" s="28"/>
      <c r="Q14758" s="28"/>
      <c r="R14758" s="28"/>
    </row>
    <row r="14759" spans="2:18">
      <c r="B14759" s="28"/>
      <c r="C14759" s="28"/>
      <c r="D14759" s="28"/>
      <c r="E14759" s="28"/>
      <c r="F14759" s="28"/>
      <c r="G14759" s="28"/>
      <c r="H14759" s="28"/>
      <c r="I14759" s="28"/>
      <c r="J14759" s="28"/>
      <c r="K14759" s="28"/>
      <c r="L14759" s="28"/>
      <c r="M14759" s="28"/>
      <c r="N14759" s="28"/>
      <c r="O14759" s="28"/>
      <c r="P14759" s="28"/>
      <c r="Q14759" s="28"/>
      <c r="R14759" s="28"/>
    </row>
    <row r="14760" spans="2:18">
      <c r="B14760" s="28"/>
      <c r="C14760" s="28"/>
      <c r="D14760" s="28"/>
      <c r="E14760" s="28"/>
      <c r="F14760" s="28"/>
      <c r="G14760" s="28"/>
      <c r="H14760" s="28"/>
      <c r="I14760" s="28"/>
      <c r="J14760" s="28"/>
      <c r="K14760" s="28"/>
      <c r="L14760" s="28"/>
      <c r="M14760" s="28"/>
      <c r="N14760" s="28"/>
      <c r="O14760" s="28"/>
      <c r="P14760" s="28"/>
      <c r="Q14760" s="28"/>
      <c r="R14760" s="28"/>
    </row>
    <row r="14761" spans="2:18">
      <c r="B14761" s="28"/>
      <c r="C14761" s="28"/>
      <c r="D14761" s="28"/>
      <c r="E14761" s="28"/>
      <c r="F14761" s="28"/>
      <c r="G14761" s="28"/>
      <c r="H14761" s="28"/>
      <c r="I14761" s="28"/>
      <c r="J14761" s="28"/>
      <c r="K14761" s="28"/>
      <c r="L14761" s="28"/>
      <c r="M14761" s="28"/>
      <c r="N14761" s="28"/>
      <c r="O14761" s="28"/>
      <c r="P14761" s="28"/>
      <c r="Q14761" s="28"/>
      <c r="R14761" s="28"/>
    </row>
    <row r="14762" spans="2:18">
      <c r="B14762" s="28"/>
      <c r="C14762" s="28"/>
      <c r="D14762" s="28"/>
      <c r="E14762" s="28"/>
      <c r="F14762" s="28"/>
      <c r="G14762" s="28"/>
      <c r="H14762" s="28"/>
      <c r="I14762" s="28"/>
      <c r="J14762" s="28"/>
      <c r="K14762" s="28"/>
      <c r="L14762" s="28"/>
      <c r="M14762" s="28"/>
      <c r="N14762" s="28"/>
      <c r="O14762" s="28"/>
      <c r="P14762" s="28"/>
      <c r="Q14762" s="28"/>
      <c r="R14762" s="28"/>
    </row>
    <row r="14763" spans="2:18">
      <c r="B14763" s="28"/>
      <c r="C14763" s="28"/>
      <c r="D14763" s="28"/>
      <c r="E14763" s="28"/>
      <c r="F14763" s="28"/>
      <c r="G14763" s="28"/>
      <c r="H14763" s="28"/>
      <c r="I14763" s="28"/>
      <c r="J14763" s="28"/>
      <c r="K14763" s="28"/>
      <c r="L14763" s="28"/>
      <c r="M14763" s="28"/>
      <c r="N14763" s="28"/>
      <c r="O14763" s="28"/>
      <c r="P14763" s="28"/>
      <c r="Q14763" s="28"/>
      <c r="R14763" s="28"/>
    </row>
    <row r="14764" spans="2:18">
      <c r="B14764" s="28"/>
      <c r="C14764" s="28"/>
      <c r="D14764" s="28"/>
      <c r="E14764" s="28"/>
      <c r="F14764" s="28"/>
      <c r="G14764" s="28"/>
      <c r="H14764" s="28"/>
      <c r="I14764" s="28"/>
      <c r="J14764" s="28"/>
      <c r="K14764" s="28"/>
      <c r="L14764" s="28"/>
      <c r="M14764" s="28"/>
      <c r="N14764" s="28"/>
      <c r="O14764" s="28"/>
      <c r="P14764" s="28"/>
      <c r="Q14764" s="28"/>
      <c r="R14764" s="28"/>
    </row>
    <row r="14765" spans="2:18">
      <c r="B14765" s="28"/>
      <c r="C14765" s="28"/>
      <c r="D14765" s="28"/>
      <c r="E14765" s="28"/>
      <c r="F14765" s="28"/>
      <c r="G14765" s="28"/>
      <c r="H14765" s="28"/>
      <c r="I14765" s="28"/>
      <c r="J14765" s="28"/>
      <c r="K14765" s="28"/>
      <c r="L14765" s="28"/>
      <c r="M14765" s="28"/>
      <c r="N14765" s="28"/>
      <c r="O14765" s="28"/>
      <c r="P14765" s="28"/>
      <c r="Q14765" s="28"/>
      <c r="R14765" s="28"/>
    </row>
    <row r="14766" spans="2:18">
      <c r="B14766" s="28"/>
      <c r="C14766" s="28"/>
      <c r="D14766" s="28"/>
      <c r="E14766" s="28"/>
      <c r="F14766" s="28"/>
      <c r="G14766" s="28"/>
      <c r="H14766" s="28"/>
      <c r="I14766" s="28"/>
      <c r="J14766" s="28"/>
      <c r="K14766" s="28"/>
      <c r="L14766" s="28"/>
      <c r="M14766" s="28"/>
      <c r="N14766" s="28"/>
      <c r="O14766" s="28"/>
      <c r="P14766" s="28"/>
      <c r="Q14766" s="28"/>
      <c r="R14766" s="28"/>
    </row>
    <row r="14767" spans="2:18">
      <c r="B14767" s="28"/>
      <c r="C14767" s="28"/>
      <c r="D14767" s="28"/>
      <c r="E14767" s="28"/>
      <c r="F14767" s="28"/>
      <c r="G14767" s="28"/>
      <c r="H14767" s="28"/>
      <c r="I14767" s="28"/>
      <c r="J14767" s="28"/>
      <c r="K14767" s="28"/>
      <c r="L14767" s="28"/>
      <c r="M14767" s="28"/>
      <c r="N14767" s="28"/>
      <c r="O14767" s="28"/>
      <c r="P14767" s="28"/>
      <c r="Q14767" s="28"/>
      <c r="R14767" s="28"/>
    </row>
    <row r="14768" spans="2:18">
      <c r="B14768" s="28"/>
      <c r="C14768" s="28"/>
      <c r="D14768" s="28"/>
      <c r="E14768" s="28"/>
      <c r="F14768" s="28"/>
      <c r="G14768" s="28"/>
      <c r="H14768" s="28"/>
      <c r="I14768" s="28"/>
      <c r="J14768" s="28"/>
      <c r="K14768" s="28"/>
      <c r="L14768" s="28"/>
      <c r="M14768" s="28"/>
      <c r="N14768" s="28"/>
      <c r="O14768" s="28"/>
      <c r="P14768" s="28"/>
      <c r="Q14768" s="28"/>
      <c r="R14768" s="28"/>
    </row>
    <row r="14769" spans="2:18">
      <c r="B14769" s="28"/>
      <c r="C14769" s="28"/>
      <c r="D14769" s="28"/>
      <c r="E14769" s="28"/>
      <c r="F14769" s="28"/>
      <c r="G14769" s="28"/>
      <c r="H14769" s="28"/>
      <c r="I14769" s="28"/>
      <c r="J14769" s="28"/>
      <c r="K14769" s="28"/>
      <c r="L14769" s="28"/>
      <c r="M14769" s="28"/>
      <c r="N14769" s="28"/>
      <c r="O14769" s="28"/>
      <c r="P14769" s="28"/>
      <c r="Q14769" s="28"/>
      <c r="R14769" s="28"/>
    </row>
    <row r="14770" spans="2:18">
      <c r="B14770" s="28"/>
      <c r="C14770" s="28"/>
      <c r="D14770" s="28"/>
      <c r="E14770" s="28"/>
      <c r="F14770" s="28"/>
      <c r="G14770" s="28"/>
      <c r="H14770" s="28"/>
      <c r="I14770" s="28"/>
      <c r="J14770" s="28"/>
      <c r="K14770" s="28"/>
      <c r="L14770" s="28"/>
      <c r="M14770" s="28"/>
      <c r="N14770" s="28"/>
      <c r="O14770" s="28"/>
      <c r="P14770" s="28"/>
      <c r="Q14770" s="28"/>
      <c r="R14770" s="28"/>
    </row>
    <row r="14771" spans="2:18">
      <c r="B14771" s="28"/>
      <c r="C14771" s="28"/>
      <c r="D14771" s="28"/>
      <c r="E14771" s="28"/>
      <c r="F14771" s="28"/>
      <c r="G14771" s="28"/>
      <c r="H14771" s="28"/>
      <c r="I14771" s="28"/>
      <c r="J14771" s="28"/>
      <c r="K14771" s="28"/>
      <c r="L14771" s="28"/>
      <c r="M14771" s="28"/>
      <c r="N14771" s="28"/>
      <c r="O14771" s="28"/>
      <c r="P14771" s="28"/>
      <c r="Q14771" s="28"/>
      <c r="R14771" s="28"/>
    </row>
    <row r="14772" spans="2:18">
      <c r="B14772" s="28"/>
      <c r="C14772" s="28"/>
      <c r="D14772" s="28"/>
      <c r="E14772" s="28"/>
      <c r="F14772" s="28"/>
      <c r="G14772" s="28"/>
      <c r="H14772" s="28"/>
      <c r="I14772" s="28"/>
      <c r="J14772" s="28"/>
      <c r="K14772" s="28"/>
      <c r="L14772" s="28"/>
      <c r="M14772" s="28"/>
      <c r="N14772" s="28"/>
      <c r="O14772" s="28"/>
      <c r="P14772" s="28"/>
      <c r="Q14772" s="28"/>
      <c r="R14772" s="28"/>
    </row>
    <row r="14773" spans="2:18">
      <c r="B14773" s="28"/>
      <c r="C14773" s="28"/>
      <c r="D14773" s="28"/>
      <c r="E14773" s="28"/>
      <c r="F14773" s="28"/>
      <c r="G14773" s="28"/>
      <c r="H14773" s="28"/>
      <c r="I14773" s="28"/>
      <c r="J14773" s="28"/>
      <c r="K14773" s="28"/>
      <c r="L14773" s="28"/>
      <c r="M14773" s="28"/>
      <c r="N14773" s="28"/>
      <c r="O14773" s="28"/>
      <c r="P14773" s="28"/>
      <c r="Q14773" s="28"/>
      <c r="R14773" s="28"/>
    </row>
    <row r="14774" spans="2:18">
      <c r="B14774" s="28"/>
      <c r="C14774" s="28"/>
      <c r="D14774" s="28"/>
      <c r="E14774" s="28"/>
      <c r="F14774" s="28"/>
      <c r="G14774" s="28"/>
      <c r="H14774" s="28"/>
      <c r="I14774" s="28"/>
      <c r="J14774" s="28"/>
      <c r="K14774" s="28"/>
      <c r="L14774" s="28"/>
      <c r="M14774" s="28"/>
      <c r="N14774" s="28"/>
      <c r="O14774" s="28"/>
      <c r="P14774" s="28"/>
      <c r="Q14774" s="28"/>
      <c r="R14774" s="28"/>
    </row>
    <row r="14775" spans="2:18">
      <c r="B14775" s="28"/>
      <c r="C14775" s="28"/>
      <c r="D14775" s="28"/>
      <c r="E14775" s="28"/>
      <c r="F14775" s="28"/>
      <c r="G14775" s="28"/>
      <c r="H14775" s="28"/>
      <c r="I14775" s="28"/>
      <c r="J14775" s="28"/>
      <c r="K14775" s="28"/>
      <c r="L14775" s="28"/>
      <c r="M14775" s="28"/>
      <c r="N14775" s="28"/>
      <c r="O14775" s="28"/>
      <c r="P14775" s="28"/>
      <c r="Q14775" s="28"/>
      <c r="R14775" s="28"/>
    </row>
    <row r="14776" spans="2:18">
      <c r="B14776" s="28"/>
      <c r="C14776" s="28"/>
      <c r="D14776" s="28"/>
      <c r="E14776" s="28"/>
      <c r="F14776" s="28"/>
      <c r="G14776" s="28"/>
      <c r="H14776" s="28"/>
      <c r="I14776" s="28"/>
      <c r="J14776" s="28"/>
      <c r="K14776" s="28"/>
      <c r="L14776" s="28"/>
      <c r="M14776" s="28"/>
      <c r="N14776" s="28"/>
      <c r="O14776" s="28"/>
      <c r="P14776" s="28"/>
      <c r="Q14776" s="28"/>
      <c r="R14776" s="28"/>
    </row>
    <row r="14777" spans="2:18">
      <c r="B14777" s="28"/>
      <c r="C14777" s="28"/>
      <c r="D14777" s="28"/>
      <c r="E14777" s="28"/>
      <c r="F14777" s="28"/>
      <c r="G14777" s="28"/>
      <c r="H14777" s="28"/>
      <c r="I14777" s="28"/>
      <c r="J14777" s="28"/>
      <c r="K14777" s="28"/>
      <c r="L14777" s="28"/>
      <c r="M14777" s="28"/>
      <c r="N14777" s="28"/>
      <c r="O14777" s="28"/>
      <c r="P14777" s="28"/>
      <c r="Q14777" s="28"/>
      <c r="R14777" s="28"/>
    </row>
    <row r="14778" spans="2:18">
      <c r="B14778" s="28"/>
      <c r="C14778" s="28"/>
      <c r="D14778" s="28"/>
      <c r="E14778" s="28"/>
      <c r="F14778" s="28"/>
      <c r="G14778" s="28"/>
      <c r="H14778" s="28"/>
      <c r="I14778" s="28"/>
      <c r="J14778" s="28"/>
      <c r="K14778" s="28"/>
      <c r="L14778" s="28"/>
      <c r="M14778" s="28"/>
      <c r="N14778" s="28"/>
      <c r="O14778" s="28"/>
      <c r="P14778" s="28"/>
      <c r="Q14778" s="28"/>
      <c r="R14778" s="28"/>
    </row>
    <row r="14779" spans="2:18">
      <c r="B14779" s="28"/>
      <c r="C14779" s="28"/>
      <c r="D14779" s="28"/>
      <c r="E14779" s="28"/>
      <c r="F14779" s="28"/>
      <c r="G14779" s="28"/>
      <c r="H14779" s="28"/>
      <c r="I14779" s="28"/>
      <c r="J14779" s="28"/>
      <c r="K14779" s="28"/>
      <c r="L14779" s="28"/>
      <c r="M14779" s="28"/>
      <c r="N14779" s="28"/>
      <c r="O14779" s="28"/>
      <c r="P14779" s="28"/>
      <c r="Q14779" s="28"/>
      <c r="R14779" s="28"/>
    </row>
    <row r="14780" spans="2:18">
      <c r="B14780" s="28"/>
      <c r="C14780" s="28"/>
      <c r="D14780" s="28"/>
      <c r="E14780" s="28"/>
      <c r="F14780" s="28"/>
      <c r="G14780" s="28"/>
      <c r="H14780" s="28"/>
      <c r="I14780" s="28"/>
      <c r="J14780" s="28"/>
      <c r="K14780" s="28"/>
      <c r="L14780" s="28"/>
      <c r="M14780" s="28"/>
      <c r="N14780" s="28"/>
      <c r="O14780" s="28"/>
      <c r="P14780" s="28"/>
      <c r="Q14780" s="28"/>
      <c r="R14780" s="28"/>
    </row>
    <row r="14781" spans="2:18">
      <c r="B14781" s="28"/>
      <c r="C14781" s="28"/>
      <c r="D14781" s="28"/>
      <c r="E14781" s="28"/>
      <c r="F14781" s="28"/>
      <c r="G14781" s="28"/>
      <c r="H14781" s="28"/>
      <c r="I14781" s="28"/>
      <c r="J14781" s="28"/>
      <c r="K14781" s="28"/>
      <c r="L14781" s="28"/>
      <c r="M14781" s="28"/>
      <c r="N14781" s="28"/>
      <c r="O14781" s="28"/>
      <c r="P14781" s="28"/>
      <c r="Q14781" s="28"/>
      <c r="R14781" s="28"/>
    </row>
    <row r="14782" spans="2:18">
      <c r="B14782" s="28"/>
      <c r="C14782" s="28"/>
      <c r="D14782" s="28"/>
      <c r="E14782" s="28"/>
      <c r="F14782" s="28"/>
      <c r="G14782" s="28"/>
      <c r="H14782" s="28"/>
      <c r="I14782" s="28"/>
      <c r="J14782" s="28"/>
      <c r="K14782" s="28"/>
      <c r="L14782" s="28"/>
      <c r="M14782" s="28"/>
      <c r="N14782" s="28"/>
      <c r="O14782" s="28"/>
      <c r="P14782" s="28"/>
      <c r="Q14782" s="28"/>
      <c r="R14782" s="28"/>
    </row>
    <row r="14783" spans="2:18">
      <c r="B14783" s="28"/>
      <c r="C14783" s="28"/>
      <c r="D14783" s="28"/>
      <c r="E14783" s="28"/>
      <c r="F14783" s="28"/>
      <c r="G14783" s="28"/>
      <c r="H14783" s="28"/>
      <c r="I14783" s="28"/>
      <c r="J14783" s="28"/>
      <c r="K14783" s="28"/>
      <c r="L14783" s="28"/>
      <c r="M14783" s="28"/>
      <c r="N14783" s="28"/>
      <c r="O14783" s="28"/>
      <c r="P14783" s="28"/>
      <c r="Q14783" s="28"/>
      <c r="R14783" s="28"/>
    </row>
    <row r="14784" spans="2:18">
      <c r="B14784" s="28"/>
      <c r="C14784" s="28"/>
      <c r="D14784" s="28"/>
      <c r="E14784" s="28"/>
      <c r="F14784" s="28"/>
      <c r="G14784" s="28"/>
      <c r="H14784" s="28"/>
      <c r="I14784" s="28"/>
      <c r="J14784" s="28"/>
      <c r="K14784" s="28"/>
      <c r="L14784" s="28"/>
      <c r="M14784" s="28"/>
      <c r="N14784" s="28"/>
      <c r="O14784" s="28"/>
      <c r="P14784" s="28"/>
      <c r="Q14784" s="28"/>
      <c r="R14784" s="28"/>
    </row>
    <row r="14785" spans="2:18">
      <c r="B14785" s="28"/>
      <c r="C14785" s="28"/>
      <c r="D14785" s="28"/>
      <c r="E14785" s="28"/>
      <c r="F14785" s="28"/>
      <c r="G14785" s="28"/>
      <c r="H14785" s="28"/>
      <c r="I14785" s="28"/>
      <c r="J14785" s="28"/>
      <c r="K14785" s="28"/>
      <c r="L14785" s="28"/>
      <c r="M14785" s="28"/>
      <c r="N14785" s="28"/>
      <c r="O14785" s="28"/>
      <c r="P14785" s="28"/>
      <c r="Q14785" s="28"/>
      <c r="R14785" s="28"/>
    </row>
    <row r="14786" spans="2:18">
      <c r="B14786" s="28"/>
      <c r="C14786" s="28"/>
      <c r="D14786" s="28"/>
      <c r="E14786" s="28"/>
      <c r="F14786" s="28"/>
      <c r="G14786" s="28"/>
      <c r="H14786" s="28"/>
      <c r="I14786" s="28"/>
      <c r="J14786" s="28"/>
      <c r="K14786" s="28"/>
      <c r="L14786" s="28"/>
      <c r="M14786" s="28"/>
      <c r="N14786" s="28"/>
      <c r="O14786" s="28"/>
      <c r="P14786" s="28"/>
      <c r="Q14786" s="28"/>
      <c r="R14786" s="28"/>
    </row>
    <row r="14787" spans="2:18">
      <c r="B14787" s="28"/>
      <c r="C14787" s="28"/>
      <c r="D14787" s="28"/>
      <c r="E14787" s="28"/>
      <c r="F14787" s="28"/>
      <c r="G14787" s="28"/>
      <c r="H14787" s="28"/>
      <c r="I14787" s="28"/>
      <c r="J14787" s="28"/>
      <c r="K14787" s="28"/>
      <c r="L14787" s="28"/>
      <c r="M14787" s="28"/>
      <c r="N14787" s="28"/>
      <c r="O14787" s="28"/>
      <c r="P14787" s="28"/>
      <c r="Q14787" s="28"/>
      <c r="R14787" s="28"/>
    </row>
    <row r="14788" spans="2:18">
      <c r="B14788" s="28"/>
      <c r="C14788" s="28"/>
      <c r="D14788" s="28"/>
      <c r="E14788" s="28"/>
      <c r="F14788" s="28"/>
      <c r="G14788" s="28"/>
      <c r="H14788" s="28"/>
      <c r="I14788" s="28"/>
      <c r="J14788" s="28"/>
      <c r="K14788" s="28"/>
      <c r="L14788" s="28"/>
      <c r="M14788" s="28"/>
      <c r="N14788" s="28"/>
      <c r="O14788" s="28"/>
      <c r="P14788" s="28"/>
      <c r="Q14788" s="28"/>
      <c r="R14788" s="28"/>
    </row>
    <row r="14789" spans="2:18">
      <c r="B14789" s="28"/>
      <c r="C14789" s="28"/>
      <c r="D14789" s="28"/>
      <c r="E14789" s="28"/>
      <c r="F14789" s="28"/>
      <c r="G14789" s="28"/>
      <c r="H14789" s="28"/>
      <c r="I14789" s="28"/>
      <c r="J14789" s="28"/>
      <c r="K14789" s="28"/>
      <c r="L14789" s="28"/>
      <c r="M14789" s="28"/>
      <c r="N14789" s="28"/>
      <c r="O14789" s="28"/>
      <c r="P14789" s="28"/>
      <c r="Q14789" s="28"/>
      <c r="R14789" s="28"/>
    </row>
    <row r="14790" spans="2:18">
      <c r="B14790" s="28"/>
      <c r="C14790" s="28"/>
      <c r="D14790" s="28"/>
      <c r="E14790" s="28"/>
      <c r="F14790" s="28"/>
      <c r="G14790" s="28"/>
      <c r="H14790" s="28"/>
      <c r="I14790" s="28"/>
      <c r="J14790" s="28"/>
      <c r="K14790" s="28"/>
      <c r="L14790" s="28"/>
      <c r="M14790" s="28"/>
      <c r="N14790" s="28"/>
      <c r="O14790" s="28"/>
      <c r="P14790" s="28"/>
      <c r="Q14790" s="28"/>
      <c r="R14790" s="28"/>
    </row>
    <row r="14791" spans="2:18">
      <c r="B14791" s="28"/>
      <c r="C14791" s="28"/>
      <c r="D14791" s="28"/>
      <c r="E14791" s="28"/>
      <c r="F14791" s="28"/>
      <c r="G14791" s="28"/>
      <c r="H14791" s="28"/>
      <c r="I14791" s="28"/>
      <c r="J14791" s="28"/>
      <c r="K14791" s="28"/>
      <c r="L14791" s="28"/>
      <c r="M14791" s="28"/>
      <c r="N14791" s="28"/>
      <c r="O14791" s="28"/>
      <c r="P14791" s="28"/>
      <c r="Q14791" s="28"/>
      <c r="R14791" s="28"/>
    </row>
    <row r="14792" spans="2:18">
      <c r="B14792" s="28"/>
      <c r="C14792" s="28"/>
      <c r="D14792" s="28"/>
      <c r="E14792" s="28"/>
      <c r="F14792" s="28"/>
      <c r="G14792" s="28"/>
      <c r="H14792" s="28"/>
      <c r="I14792" s="28"/>
      <c r="J14792" s="28"/>
      <c r="K14792" s="28"/>
      <c r="L14792" s="28"/>
      <c r="M14792" s="28"/>
      <c r="N14792" s="28"/>
      <c r="O14792" s="28"/>
      <c r="P14792" s="28"/>
      <c r="Q14792" s="28"/>
      <c r="R14792" s="28"/>
    </row>
    <row r="14793" spans="2:18">
      <c r="B14793" s="28"/>
      <c r="C14793" s="28"/>
      <c r="D14793" s="28"/>
      <c r="E14793" s="28"/>
      <c r="F14793" s="28"/>
      <c r="G14793" s="28"/>
      <c r="H14793" s="28"/>
      <c r="I14793" s="28"/>
      <c r="J14793" s="28"/>
      <c r="K14793" s="28"/>
      <c r="L14793" s="28"/>
      <c r="M14793" s="28"/>
      <c r="N14793" s="28"/>
      <c r="O14793" s="28"/>
      <c r="P14793" s="28"/>
      <c r="Q14793" s="28"/>
      <c r="R14793" s="28"/>
    </row>
    <row r="14794" spans="2:18">
      <c r="B14794" s="28"/>
      <c r="C14794" s="28"/>
      <c r="D14794" s="28"/>
      <c r="E14794" s="28"/>
      <c r="F14794" s="28"/>
      <c r="G14794" s="28"/>
      <c r="H14794" s="28"/>
      <c r="I14794" s="28"/>
      <c r="J14794" s="28"/>
      <c r="K14794" s="28"/>
      <c r="L14794" s="28"/>
      <c r="M14794" s="28"/>
      <c r="N14794" s="28"/>
      <c r="O14794" s="28"/>
      <c r="P14794" s="28"/>
      <c r="Q14794" s="28"/>
      <c r="R14794" s="28"/>
    </row>
    <row r="14795" spans="2:18">
      <c r="B14795" s="28"/>
      <c r="C14795" s="28"/>
      <c r="D14795" s="28"/>
      <c r="E14795" s="28"/>
      <c r="F14795" s="28"/>
      <c r="G14795" s="28"/>
      <c r="H14795" s="28"/>
      <c r="I14795" s="28"/>
      <c r="J14795" s="28"/>
      <c r="K14795" s="28"/>
      <c r="L14795" s="28"/>
      <c r="M14795" s="28"/>
      <c r="N14795" s="28"/>
      <c r="O14795" s="28"/>
      <c r="P14795" s="28"/>
      <c r="Q14795" s="28"/>
      <c r="R14795" s="28"/>
    </row>
    <row r="14796" spans="2:18">
      <c r="B14796" s="28"/>
      <c r="C14796" s="28"/>
      <c r="D14796" s="28"/>
      <c r="E14796" s="28"/>
      <c r="F14796" s="28"/>
      <c r="G14796" s="28"/>
      <c r="H14796" s="28"/>
      <c r="I14796" s="28"/>
      <c r="J14796" s="28"/>
      <c r="K14796" s="28"/>
      <c r="L14796" s="28"/>
      <c r="M14796" s="28"/>
      <c r="N14796" s="28"/>
      <c r="O14796" s="28"/>
      <c r="P14796" s="28"/>
      <c r="Q14796" s="28"/>
      <c r="R14796" s="28"/>
    </row>
    <row r="14797" spans="2:18">
      <c r="B14797" s="28"/>
      <c r="C14797" s="28"/>
      <c r="D14797" s="28"/>
      <c r="E14797" s="28"/>
      <c r="F14797" s="28"/>
      <c r="G14797" s="28"/>
      <c r="H14797" s="28"/>
      <c r="I14797" s="28"/>
      <c r="J14797" s="28"/>
      <c r="K14797" s="28"/>
      <c r="L14797" s="28"/>
      <c r="M14797" s="28"/>
      <c r="N14797" s="28"/>
      <c r="O14797" s="28"/>
      <c r="P14797" s="28"/>
      <c r="Q14797" s="28"/>
      <c r="R14797" s="28"/>
    </row>
    <row r="14798" spans="2:18">
      <c r="B14798" s="28"/>
      <c r="C14798" s="28"/>
      <c r="D14798" s="28"/>
      <c r="E14798" s="28"/>
      <c r="F14798" s="28"/>
      <c r="G14798" s="28"/>
      <c r="H14798" s="28"/>
      <c r="I14798" s="28"/>
      <c r="J14798" s="28"/>
      <c r="K14798" s="28"/>
      <c r="L14798" s="28"/>
      <c r="M14798" s="28"/>
      <c r="N14798" s="28"/>
      <c r="O14798" s="28"/>
      <c r="P14798" s="28"/>
      <c r="Q14798" s="28"/>
      <c r="R14798" s="28"/>
    </row>
    <row r="14799" spans="2:18">
      <c r="B14799" s="28"/>
      <c r="C14799" s="28"/>
      <c r="D14799" s="28"/>
      <c r="E14799" s="28"/>
      <c r="F14799" s="28"/>
      <c r="G14799" s="28"/>
      <c r="H14799" s="28"/>
      <c r="I14799" s="28"/>
      <c r="J14799" s="28"/>
      <c r="K14799" s="28"/>
      <c r="L14799" s="28"/>
      <c r="M14799" s="28"/>
      <c r="N14799" s="28"/>
      <c r="O14799" s="28"/>
      <c r="P14799" s="28"/>
      <c r="Q14799" s="28"/>
      <c r="R14799" s="28"/>
    </row>
    <row r="14800" spans="2:18">
      <c r="B14800" s="28"/>
      <c r="C14800" s="28"/>
      <c r="D14800" s="28"/>
      <c r="E14800" s="28"/>
      <c r="F14800" s="28"/>
      <c r="G14800" s="28"/>
      <c r="H14800" s="28"/>
      <c r="I14800" s="28"/>
      <c r="J14800" s="28"/>
      <c r="K14800" s="28"/>
      <c r="L14800" s="28"/>
      <c r="M14800" s="28"/>
      <c r="N14800" s="28"/>
      <c r="O14800" s="28"/>
      <c r="P14800" s="28"/>
      <c r="Q14800" s="28"/>
      <c r="R14800" s="28"/>
    </row>
    <row r="14801" spans="2:18">
      <c r="B14801" s="28"/>
      <c r="C14801" s="28"/>
      <c r="D14801" s="28"/>
      <c r="E14801" s="28"/>
      <c r="F14801" s="28"/>
      <c r="G14801" s="28"/>
      <c r="H14801" s="28"/>
      <c r="I14801" s="28"/>
      <c r="J14801" s="28"/>
      <c r="K14801" s="28"/>
      <c r="L14801" s="28"/>
      <c r="M14801" s="28"/>
      <c r="N14801" s="28"/>
      <c r="O14801" s="28"/>
      <c r="P14801" s="28"/>
      <c r="Q14801" s="28"/>
      <c r="R14801" s="28"/>
    </row>
    <row r="14802" spans="2:18">
      <c r="B14802" s="28"/>
      <c r="C14802" s="28"/>
      <c r="D14802" s="28"/>
      <c r="E14802" s="28"/>
      <c r="F14802" s="28"/>
      <c r="G14802" s="28"/>
      <c r="H14802" s="28"/>
      <c r="I14802" s="28"/>
      <c r="J14802" s="28"/>
      <c r="K14802" s="28"/>
      <c r="L14802" s="28"/>
      <c r="M14802" s="28"/>
      <c r="N14802" s="28"/>
      <c r="O14802" s="28"/>
      <c r="P14802" s="28"/>
      <c r="Q14802" s="28"/>
      <c r="R14802" s="28"/>
    </row>
    <row r="14803" spans="2:18">
      <c r="B14803" s="28"/>
      <c r="C14803" s="28"/>
      <c r="D14803" s="28"/>
      <c r="E14803" s="28"/>
      <c r="F14803" s="28"/>
      <c r="G14803" s="28"/>
      <c r="H14803" s="28"/>
      <c r="I14803" s="28"/>
      <c r="J14803" s="28"/>
      <c r="K14803" s="28"/>
      <c r="L14803" s="28"/>
      <c r="M14803" s="28"/>
      <c r="N14803" s="28"/>
      <c r="O14803" s="28"/>
      <c r="P14803" s="28"/>
      <c r="Q14803" s="28"/>
      <c r="R14803" s="28"/>
    </row>
    <row r="14804" spans="2:18">
      <c r="B14804" s="28"/>
      <c r="C14804" s="28"/>
      <c r="D14804" s="28"/>
      <c r="E14804" s="28"/>
      <c r="F14804" s="28"/>
      <c r="G14804" s="28"/>
      <c r="H14804" s="28"/>
      <c r="I14804" s="28"/>
      <c r="J14804" s="28"/>
      <c r="K14804" s="28"/>
      <c r="L14804" s="28"/>
      <c r="M14804" s="28"/>
      <c r="N14804" s="28"/>
      <c r="O14804" s="28"/>
      <c r="P14804" s="28"/>
      <c r="Q14804" s="28"/>
      <c r="R14804" s="28"/>
    </row>
    <row r="14805" spans="2:18">
      <c r="B14805" s="28"/>
      <c r="C14805" s="28"/>
      <c r="D14805" s="28"/>
      <c r="E14805" s="28"/>
      <c r="F14805" s="28"/>
      <c r="G14805" s="28"/>
      <c r="H14805" s="28"/>
      <c r="I14805" s="28"/>
      <c r="J14805" s="28"/>
      <c r="K14805" s="28"/>
      <c r="L14805" s="28"/>
      <c r="M14805" s="28"/>
      <c r="N14805" s="28"/>
      <c r="O14805" s="28"/>
      <c r="P14805" s="28"/>
      <c r="Q14805" s="28"/>
      <c r="R14805" s="28"/>
    </row>
    <row r="14806" spans="2:18">
      <c r="B14806" s="28"/>
      <c r="C14806" s="28"/>
      <c r="D14806" s="28"/>
      <c r="E14806" s="28"/>
      <c r="F14806" s="28"/>
      <c r="G14806" s="28"/>
      <c r="H14806" s="28"/>
      <c r="I14806" s="28"/>
      <c r="J14806" s="28"/>
      <c r="K14806" s="28"/>
      <c r="L14806" s="28"/>
      <c r="M14806" s="28"/>
      <c r="N14806" s="28"/>
      <c r="O14806" s="28"/>
      <c r="P14806" s="28"/>
      <c r="Q14806" s="28"/>
      <c r="R14806" s="28"/>
    </row>
    <row r="14807" spans="2:18">
      <c r="B14807" s="28"/>
      <c r="C14807" s="28"/>
      <c r="D14807" s="28"/>
      <c r="E14807" s="28"/>
      <c r="F14807" s="28"/>
      <c r="G14807" s="28"/>
      <c r="H14807" s="28"/>
      <c r="I14807" s="28"/>
      <c r="J14807" s="28"/>
      <c r="K14807" s="28"/>
      <c r="L14807" s="28"/>
      <c r="M14807" s="28"/>
      <c r="N14807" s="28"/>
      <c r="O14807" s="28"/>
      <c r="P14807" s="28"/>
      <c r="Q14807" s="28"/>
      <c r="R14807" s="28"/>
    </row>
    <row r="14808" spans="2:18">
      <c r="B14808" s="28"/>
      <c r="C14808" s="28"/>
      <c r="D14808" s="28"/>
      <c r="E14808" s="28"/>
      <c r="F14808" s="28"/>
      <c r="G14808" s="28"/>
      <c r="H14808" s="28"/>
      <c r="I14808" s="28"/>
      <c r="J14808" s="28"/>
      <c r="K14808" s="28"/>
      <c r="L14808" s="28"/>
      <c r="M14808" s="28"/>
      <c r="N14808" s="28"/>
      <c r="O14808" s="28"/>
      <c r="P14808" s="28"/>
      <c r="Q14808" s="28"/>
      <c r="R14808" s="28"/>
    </row>
    <row r="14809" spans="2:18">
      <c r="B14809" s="28"/>
      <c r="C14809" s="28"/>
      <c r="D14809" s="28"/>
      <c r="E14809" s="28"/>
      <c r="F14809" s="28"/>
      <c r="G14809" s="28"/>
      <c r="H14809" s="28"/>
      <c r="I14809" s="28"/>
      <c r="J14809" s="28"/>
      <c r="K14809" s="28"/>
      <c r="L14809" s="28"/>
      <c r="M14809" s="28"/>
      <c r="N14809" s="28"/>
      <c r="O14809" s="28"/>
      <c r="P14809" s="28"/>
      <c r="Q14809" s="28"/>
      <c r="R14809" s="28"/>
    </row>
    <row r="14810" spans="2:18">
      <c r="B14810" s="28"/>
      <c r="C14810" s="28"/>
      <c r="D14810" s="28"/>
      <c r="E14810" s="28"/>
      <c r="F14810" s="28"/>
      <c r="G14810" s="28"/>
      <c r="H14810" s="28"/>
      <c r="I14810" s="28"/>
      <c r="J14810" s="28"/>
      <c r="K14810" s="28"/>
      <c r="L14810" s="28"/>
      <c r="M14810" s="28"/>
      <c r="N14810" s="28"/>
      <c r="O14810" s="28"/>
      <c r="P14810" s="28"/>
      <c r="Q14810" s="28"/>
      <c r="R14810" s="28"/>
    </row>
    <row r="14811" spans="2:18">
      <c r="B14811" s="28"/>
      <c r="C14811" s="28"/>
      <c r="D14811" s="28"/>
      <c r="E14811" s="28"/>
      <c r="F14811" s="28"/>
      <c r="G14811" s="28"/>
      <c r="H14811" s="28"/>
      <c r="I14811" s="28"/>
      <c r="J14811" s="28"/>
      <c r="K14811" s="28"/>
      <c r="L14811" s="28"/>
      <c r="M14811" s="28"/>
      <c r="N14811" s="28"/>
      <c r="O14811" s="28"/>
      <c r="P14811" s="28"/>
      <c r="Q14811" s="28"/>
      <c r="R14811" s="28"/>
    </row>
    <row r="14812" spans="2:18">
      <c r="B14812" s="28"/>
      <c r="C14812" s="28"/>
      <c r="D14812" s="28"/>
      <c r="E14812" s="28"/>
      <c r="F14812" s="28"/>
      <c r="G14812" s="28"/>
      <c r="H14812" s="28"/>
      <c r="I14812" s="28"/>
      <c r="J14812" s="28"/>
      <c r="K14812" s="28"/>
      <c r="L14812" s="28"/>
      <c r="M14812" s="28"/>
      <c r="N14812" s="28"/>
      <c r="O14812" s="28"/>
      <c r="P14812" s="28"/>
      <c r="Q14812" s="28"/>
      <c r="R14812" s="28"/>
    </row>
    <row r="14813" spans="2:18">
      <c r="B14813" s="28"/>
      <c r="C14813" s="28"/>
      <c r="D14813" s="28"/>
      <c r="E14813" s="28"/>
      <c r="F14813" s="28"/>
      <c r="G14813" s="28"/>
      <c r="H14813" s="28"/>
      <c r="I14813" s="28"/>
      <c r="J14813" s="28"/>
      <c r="K14813" s="28"/>
      <c r="L14813" s="28"/>
      <c r="M14813" s="28"/>
      <c r="N14813" s="28"/>
      <c r="O14813" s="28"/>
      <c r="P14813" s="28"/>
      <c r="Q14813" s="28"/>
      <c r="R14813" s="28"/>
    </row>
    <row r="14814" spans="2:18">
      <c r="B14814" s="28"/>
      <c r="C14814" s="28"/>
      <c r="D14814" s="28"/>
      <c r="E14814" s="28"/>
      <c r="F14814" s="28"/>
      <c r="G14814" s="28"/>
      <c r="H14814" s="28"/>
      <c r="I14814" s="28"/>
      <c r="J14814" s="28"/>
      <c r="K14814" s="28"/>
      <c r="L14814" s="28"/>
      <c r="M14814" s="28"/>
      <c r="N14814" s="28"/>
      <c r="O14814" s="28"/>
      <c r="P14814" s="28"/>
      <c r="Q14814" s="28"/>
      <c r="R14814" s="28"/>
    </row>
    <row r="14815" spans="2:18">
      <c r="B14815" s="28"/>
      <c r="C14815" s="28"/>
      <c r="D14815" s="28"/>
      <c r="E14815" s="28"/>
      <c r="F14815" s="28"/>
      <c r="G14815" s="28"/>
      <c r="H14815" s="28"/>
      <c r="I14815" s="28"/>
      <c r="J14815" s="28"/>
      <c r="K14815" s="28"/>
      <c r="L14815" s="28"/>
      <c r="M14815" s="28"/>
      <c r="N14815" s="28"/>
      <c r="O14815" s="28"/>
      <c r="P14815" s="28"/>
      <c r="Q14815" s="28"/>
      <c r="R14815" s="28"/>
    </row>
    <row r="14816" spans="2:18">
      <c r="B14816" s="28"/>
      <c r="C14816" s="28"/>
      <c r="D14816" s="28"/>
      <c r="E14816" s="28"/>
      <c r="F14816" s="28"/>
      <c r="G14816" s="28"/>
      <c r="H14816" s="28"/>
      <c r="I14816" s="28"/>
      <c r="J14816" s="28"/>
      <c r="K14816" s="28"/>
      <c r="L14816" s="28"/>
      <c r="M14816" s="28"/>
      <c r="N14816" s="28"/>
      <c r="O14816" s="28"/>
      <c r="P14816" s="28"/>
      <c r="Q14816" s="28"/>
      <c r="R14816" s="28"/>
    </row>
    <row r="14817" spans="2:18">
      <c r="B14817" s="28"/>
      <c r="C14817" s="28"/>
      <c r="D14817" s="28"/>
      <c r="E14817" s="28"/>
      <c r="F14817" s="28"/>
      <c r="G14817" s="28"/>
      <c r="H14817" s="28"/>
      <c r="I14817" s="28"/>
      <c r="J14817" s="28"/>
      <c r="K14817" s="28"/>
      <c r="L14817" s="28"/>
      <c r="M14817" s="28"/>
      <c r="N14817" s="28"/>
      <c r="O14817" s="28"/>
      <c r="P14817" s="28"/>
      <c r="Q14817" s="28"/>
      <c r="R14817" s="28"/>
    </row>
    <row r="14818" spans="2:18">
      <c r="B14818" s="28"/>
      <c r="C14818" s="28"/>
      <c r="D14818" s="28"/>
      <c r="E14818" s="28"/>
      <c r="F14818" s="28"/>
      <c r="G14818" s="28"/>
      <c r="H14818" s="28"/>
      <c r="I14818" s="28"/>
      <c r="J14818" s="28"/>
      <c r="K14818" s="28"/>
      <c r="L14818" s="28"/>
      <c r="M14818" s="28"/>
      <c r="N14818" s="28"/>
      <c r="O14818" s="28"/>
      <c r="P14818" s="28"/>
      <c r="Q14818" s="28"/>
      <c r="R14818" s="28"/>
    </row>
    <row r="14819" spans="2:18">
      <c r="B14819" s="28"/>
      <c r="C14819" s="28"/>
      <c r="D14819" s="28"/>
      <c r="E14819" s="28"/>
      <c r="F14819" s="28"/>
      <c r="G14819" s="28"/>
      <c r="H14819" s="28"/>
      <c r="I14819" s="28"/>
      <c r="J14819" s="28"/>
      <c r="K14819" s="28"/>
      <c r="L14819" s="28"/>
      <c r="M14819" s="28"/>
      <c r="N14819" s="28"/>
      <c r="O14819" s="28"/>
      <c r="P14819" s="28"/>
      <c r="Q14819" s="28"/>
      <c r="R14819" s="28"/>
    </row>
    <row r="14820" spans="2:18">
      <c r="B14820" s="28"/>
      <c r="C14820" s="28"/>
      <c r="D14820" s="28"/>
      <c r="E14820" s="28"/>
      <c r="F14820" s="28"/>
      <c r="G14820" s="28"/>
      <c r="H14820" s="28"/>
      <c r="I14820" s="28"/>
      <c r="J14820" s="28"/>
      <c r="K14820" s="28"/>
      <c r="L14820" s="28"/>
      <c r="M14820" s="28"/>
      <c r="N14820" s="28"/>
      <c r="O14820" s="28"/>
      <c r="P14820" s="28"/>
      <c r="Q14820" s="28"/>
      <c r="R14820" s="28"/>
    </row>
    <row r="14821" spans="2:18">
      <c r="B14821" s="28"/>
      <c r="C14821" s="28"/>
      <c r="D14821" s="28"/>
      <c r="E14821" s="28"/>
      <c r="F14821" s="28"/>
      <c r="G14821" s="28"/>
      <c r="H14821" s="28"/>
      <c r="I14821" s="28"/>
      <c r="J14821" s="28"/>
      <c r="K14821" s="28"/>
      <c r="L14821" s="28"/>
      <c r="M14821" s="28"/>
      <c r="N14821" s="28"/>
      <c r="O14821" s="28"/>
      <c r="P14821" s="28"/>
      <c r="Q14821" s="28"/>
      <c r="R14821" s="28"/>
    </row>
    <row r="14822" spans="2:18">
      <c r="B14822" s="28"/>
      <c r="C14822" s="28"/>
      <c r="D14822" s="28"/>
      <c r="E14822" s="28"/>
      <c r="F14822" s="28"/>
      <c r="G14822" s="28"/>
      <c r="H14822" s="28"/>
      <c r="I14822" s="28"/>
      <c r="J14822" s="28"/>
      <c r="K14822" s="28"/>
      <c r="L14822" s="28"/>
      <c r="M14822" s="28"/>
      <c r="N14822" s="28"/>
      <c r="O14822" s="28"/>
      <c r="P14822" s="28"/>
      <c r="Q14822" s="28"/>
      <c r="R14822" s="28"/>
    </row>
    <row r="14823" spans="2:18">
      <c r="B14823" s="28"/>
      <c r="C14823" s="28"/>
      <c r="D14823" s="28"/>
      <c r="E14823" s="28"/>
      <c r="F14823" s="28"/>
      <c r="G14823" s="28"/>
      <c r="H14823" s="28"/>
      <c r="I14823" s="28"/>
      <c r="J14823" s="28"/>
      <c r="K14823" s="28"/>
      <c r="L14823" s="28"/>
      <c r="M14823" s="28"/>
      <c r="N14823" s="28"/>
      <c r="O14823" s="28"/>
      <c r="P14823" s="28"/>
      <c r="Q14823" s="28"/>
      <c r="R14823" s="28"/>
    </row>
    <row r="14824" spans="2:18">
      <c r="B14824" s="28"/>
      <c r="C14824" s="28"/>
      <c r="D14824" s="28"/>
      <c r="E14824" s="28"/>
      <c r="F14824" s="28"/>
      <c r="G14824" s="28"/>
      <c r="H14824" s="28"/>
      <c r="I14824" s="28"/>
      <c r="J14824" s="28"/>
      <c r="K14824" s="28"/>
      <c r="L14824" s="28"/>
      <c r="M14824" s="28"/>
      <c r="N14824" s="28"/>
      <c r="O14824" s="28"/>
      <c r="P14824" s="28"/>
      <c r="Q14824" s="28"/>
      <c r="R14824" s="28"/>
    </row>
    <row r="14825" spans="2:18">
      <c r="B14825" s="28"/>
      <c r="C14825" s="28"/>
      <c r="D14825" s="28"/>
      <c r="E14825" s="28"/>
      <c r="F14825" s="28"/>
      <c r="G14825" s="28"/>
      <c r="H14825" s="28"/>
      <c r="I14825" s="28"/>
      <c r="J14825" s="28"/>
      <c r="K14825" s="28"/>
      <c r="L14825" s="28"/>
      <c r="M14825" s="28"/>
      <c r="N14825" s="28"/>
      <c r="O14825" s="28"/>
      <c r="P14825" s="28"/>
      <c r="Q14825" s="28"/>
      <c r="R14825" s="28"/>
    </row>
    <row r="14826" spans="2:18">
      <c r="B14826" s="28"/>
      <c r="C14826" s="28"/>
      <c r="D14826" s="28"/>
      <c r="E14826" s="28"/>
      <c r="F14826" s="28"/>
      <c r="G14826" s="28"/>
      <c r="H14826" s="28"/>
      <c r="I14826" s="28"/>
      <c r="J14826" s="28"/>
      <c r="K14826" s="28"/>
      <c r="L14826" s="28"/>
      <c r="M14826" s="28"/>
      <c r="N14826" s="28"/>
      <c r="O14826" s="28"/>
      <c r="P14826" s="28"/>
      <c r="Q14826" s="28"/>
      <c r="R14826" s="28"/>
    </row>
    <row r="14827" spans="2:18">
      <c r="B14827" s="28"/>
      <c r="C14827" s="28"/>
      <c r="D14827" s="28"/>
      <c r="E14827" s="28"/>
      <c r="F14827" s="28"/>
      <c r="G14827" s="28"/>
      <c r="H14827" s="28"/>
      <c r="I14827" s="28"/>
      <c r="J14827" s="28"/>
      <c r="K14827" s="28"/>
      <c r="L14827" s="28"/>
      <c r="M14827" s="28"/>
      <c r="N14827" s="28"/>
      <c r="O14827" s="28"/>
      <c r="P14827" s="28"/>
      <c r="Q14827" s="28"/>
      <c r="R14827" s="28"/>
    </row>
    <row r="14828" spans="2:18">
      <c r="B14828" s="28"/>
      <c r="C14828" s="28"/>
      <c r="D14828" s="28"/>
      <c r="E14828" s="28"/>
      <c r="F14828" s="28"/>
      <c r="G14828" s="28"/>
      <c r="H14828" s="28"/>
      <c r="I14828" s="28"/>
      <c r="J14828" s="28"/>
      <c r="K14828" s="28"/>
      <c r="L14828" s="28"/>
      <c r="M14828" s="28"/>
      <c r="N14828" s="28"/>
      <c r="O14828" s="28"/>
      <c r="P14828" s="28"/>
      <c r="Q14828" s="28"/>
      <c r="R14828" s="28"/>
    </row>
    <row r="14829" spans="2:18">
      <c r="B14829" s="28"/>
      <c r="C14829" s="28"/>
      <c r="D14829" s="28"/>
      <c r="E14829" s="28"/>
      <c r="F14829" s="28"/>
      <c r="G14829" s="28"/>
      <c r="H14829" s="28"/>
      <c r="I14829" s="28"/>
      <c r="J14829" s="28"/>
      <c r="K14829" s="28"/>
      <c r="L14829" s="28"/>
      <c r="M14829" s="28"/>
      <c r="N14829" s="28"/>
      <c r="O14829" s="28"/>
      <c r="P14829" s="28"/>
      <c r="Q14829" s="28"/>
      <c r="R14829" s="28"/>
    </row>
    <row r="14830" spans="2:18">
      <c r="B14830" s="28"/>
      <c r="C14830" s="28"/>
      <c r="D14830" s="28"/>
      <c r="E14830" s="28"/>
      <c r="F14830" s="28"/>
      <c r="G14830" s="28"/>
      <c r="H14830" s="28"/>
      <c r="I14830" s="28"/>
      <c r="J14830" s="28"/>
      <c r="K14830" s="28"/>
      <c r="L14830" s="28"/>
      <c r="M14830" s="28"/>
      <c r="N14830" s="28"/>
      <c r="O14830" s="28"/>
      <c r="P14830" s="28"/>
      <c r="Q14830" s="28"/>
      <c r="R14830" s="28"/>
    </row>
    <row r="14831" spans="2:18">
      <c r="B14831" s="28"/>
      <c r="C14831" s="28"/>
      <c r="D14831" s="28"/>
      <c r="E14831" s="28"/>
      <c r="F14831" s="28"/>
      <c r="G14831" s="28"/>
      <c r="H14831" s="28"/>
      <c r="I14831" s="28"/>
      <c r="J14831" s="28"/>
      <c r="K14831" s="28"/>
      <c r="L14831" s="28"/>
      <c r="M14831" s="28"/>
      <c r="N14831" s="28"/>
      <c r="O14831" s="28"/>
      <c r="P14831" s="28"/>
      <c r="Q14831" s="28"/>
      <c r="R14831" s="28"/>
    </row>
    <row r="14832" spans="2:18">
      <c r="B14832" s="28"/>
      <c r="C14832" s="28"/>
      <c r="D14832" s="28"/>
      <c r="E14832" s="28"/>
      <c r="F14832" s="28"/>
      <c r="G14832" s="28"/>
      <c r="H14832" s="28"/>
      <c r="I14832" s="28"/>
      <c r="J14832" s="28"/>
      <c r="K14832" s="28"/>
      <c r="L14832" s="28"/>
      <c r="M14832" s="28"/>
      <c r="N14832" s="28"/>
      <c r="O14832" s="28"/>
      <c r="P14832" s="28"/>
      <c r="Q14832" s="28"/>
      <c r="R14832" s="28"/>
    </row>
    <row r="14833" spans="2:18">
      <c r="B14833" s="28"/>
      <c r="C14833" s="28"/>
      <c r="D14833" s="28"/>
      <c r="E14833" s="28"/>
      <c r="F14833" s="28"/>
      <c r="G14833" s="28"/>
      <c r="H14833" s="28"/>
      <c r="I14833" s="28"/>
      <c r="J14833" s="28"/>
      <c r="K14833" s="28"/>
      <c r="L14833" s="28"/>
      <c r="M14833" s="28"/>
      <c r="N14833" s="28"/>
      <c r="O14833" s="28"/>
      <c r="P14833" s="28"/>
      <c r="Q14833" s="28"/>
      <c r="R14833" s="28"/>
    </row>
    <row r="14834" spans="2:18">
      <c r="B14834" s="28"/>
      <c r="C14834" s="28"/>
      <c r="D14834" s="28"/>
      <c r="E14834" s="28"/>
      <c r="F14834" s="28"/>
      <c r="G14834" s="28"/>
      <c r="H14834" s="28"/>
      <c r="I14834" s="28"/>
      <c r="J14834" s="28"/>
      <c r="K14834" s="28"/>
      <c r="L14834" s="28"/>
      <c r="M14834" s="28"/>
      <c r="N14834" s="28"/>
      <c r="O14834" s="28"/>
      <c r="P14834" s="28"/>
      <c r="Q14834" s="28"/>
      <c r="R14834" s="28"/>
    </row>
    <row r="14835" spans="2:18">
      <c r="B14835" s="28"/>
      <c r="C14835" s="28"/>
      <c r="D14835" s="28"/>
      <c r="E14835" s="28"/>
      <c r="F14835" s="28"/>
      <c r="G14835" s="28"/>
      <c r="H14835" s="28"/>
      <c r="I14835" s="28"/>
      <c r="J14835" s="28"/>
      <c r="K14835" s="28"/>
      <c r="L14835" s="28"/>
      <c r="M14835" s="28"/>
      <c r="N14835" s="28"/>
      <c r="O14835" s="28"/>
      <c r="P14835" s="28"/>
      <c r="Q14835" s="28"/>
      <c r="R14835" s="28"/>
    </row>
    <row r="14836" spans="2:18">
      <c r="B14836" s="28"/>
      <c r="C14836" s="28"/>
      <c r="D14836" s="28"/>
      <c r="E14836" s="28"/>
      <c r="F14836" s="28"/>
      <c r="G14836" s="28"/>
      <c r="H14836" s="28"/>
      <c r="I14836" s="28"/>
      <c r="J14836" s="28"/>
      <c r="K14836" s="28"/>
      <c r="L14836" s="28"/>
      <c r="M14836" s="28"/>
      <c r="N14836" s="28"/>
      <c r="O14836" s="28"/>
      <c r="P14836" s="28"/>
      <c r="Q14836" s="28"/>
      <c r="R14836" s="28"/>
    </row>
    <row r="14837" spans="2:18">
      <c r="B14837" s="28"/>
      <c r="C14837" s="28"/>
      <c r="D14837" s="28"/>
      <c r="E14837" s="28"/>
      <c r="F14837" s="28"/>
      <c r="G14837" s="28"/>
      <c r="H14837" s="28"/>
      <c r="I14837" s="28"/>
      <c r="J14837" s="28"/>
      <c r="K14837" s="28"/>
      <c r="L14837" s="28"/>
      <c r="M14837" s="28"/>
      <c r="N14837" s="28"/>
      <c r="O14837" s="28"/>
      <c r="P14837" s="28"/>
      <c r="Q14837" s="28"/>
      <c r="R14837" s="28"/>
    </row>
    <row r="14838" spans="2:18">
      <c r="B14838" s="28"/>
      <c r="C14838" s="28"/>
      <c r="D14838" s="28"/>
      <c r="E14838" s="28"/>
      <c r="F14838" s="28"/>
      <c r="G14838" s="28"/>
      <c r="H14838" s="28"/>
      <c r="I14838" s="28"/>
      <c r="J14838" s="28"/>
      <c r="K14838" s="28"/>
      <c r="L14838" s="28"/>
      <c r="M14838" s="28"/>
      <c r="N14838" s="28"/>
      <c r="O14838" s="28"/>
      <c r="P14838" s="28"/>
      <c r="Q14838" s="28"/>
      <c r="R14838" s="28"/>
    </row>
    <row r="14839" spans="2:18">
      <c r="B14839" s="28"/>
      <c r="C14839" s="28"/>
      <c r="D14839" s="28"/>
      <c r="E14839" s="28"/>
      <c r="F14839" s="28"/>
      <c r="G14839" s="28"/>
      <c r="H14839" s="28"/>
      <c r="I14839" s="28"/>
      <c r="J14839" s="28"/>
      <c r="K14839" s="28"/>
      <c r="L14839" s="28"/>
      <c r="M14839" s="28"/>
      <c r="N14839" s="28"/>
      <c r="O14839" s="28"/>
      <c r="P14839" s="28"/>
      <c r="Q14839" s="28"/>
      <c r="R14839" s="28"/>
    </row>
    <row r="14840" spans="2:18">
      <c r="B14840" s="28"/>
      <c r="C14840" s="28"/>
      <c r="D14840" s="28"/>
      <c r="E14840" s="28"/>
      <c r="F14840" s="28"/>
      <c r="G14840" s="28"/>
      <c r="H14840" s="28"/>
      <c r="I14840" s="28"/>
      <c r="J14840" s="28"/>
      <c r="K14840" s="28"/>
      <c r="L14840" s="28"/>
      <c r="M14840" s="28"/>
      <c r="N14840" s="28"/>
      <c r="O14840" s="28"/>
      <c r="P14840" s="28"/>
      <c r="Q14840" s="28"/>
      <c r="R14840" s="28"/>
    </row>
    <row r="14841" spans="2:18">
      <c r="B14841" s="28"/>
      <c r="C14841" s="28"/>
      <c r="D14841" s="28"/>
      <c r="E14841" s="28"/>
      <c r="F14841" s="28"/>
      <c r="G14841" s="28"/>
      <c r="H14841" s="28"/>
      <c r="I14841" s="28"/>
      <c r="J14841" s="28"/>
      <c r="K14841" s="28"/>
      <c r="L14841" s="28"/>
      <c r="M14841" s="28"/>
      <c r="N14841" s="28"/>
      <c r="O14841" s="28"/>
      <c r="P14841" s="28"/>
      <c r="Q14841" s="28"/>
      <c r="R14841" s="28"/>
    </row>
    <row r="14842" spans="2:18">
      <c r="B14842" s="28"/>
      <c r="C14842" s="28"/>
      <c r="D14842" s="28"/>
      <c r="E14842" s="28"/>
      <c r="F14842" s="28"/>
      <c r="G14842" s="28"/>
      <c r="H14842" s="28"/>
      <c r="I14842" s="28"/>
      <c r="J14842" s="28"/>
      <c r="K14842" s="28"/>
      <c r="L14842" s="28"/>
      <c r="M14842" s="28"/>
      <c r="N14842" s="28"/>
      <c r="O14842" s="28"/>
      <c r="P14842" s="28"/>
      <c r="Q14842" s="28"/>
      <c r="R14842" s="28"/>
    </row>
    <row r="14843" spans="2:18">
      <c r="B14843" s="28"/>
      <c r="C14843" s="28"/>
      <c r="D14843" s="28"/>
      <c r="E14843" s="28"/>
      <c r="F14843" s="28"/>
      <c r="G14843" s="28"/>
      <c r="H14843" s="28"/>
      <c r="I14843" s="28"/>
      <c r="J14843" s="28"/>
      <c r="K14843" s="28"/>
      <c r="L14843" s="28"/>
      <c r="M14843" s="28"/>
      <c r="N14843" s="28"/>
      <c r="O14843" s="28"/>
      <c r="P14843" s="28"/>
      <c r="Q14843" s="28"/>
      <c r="R14843" s="28"/>
    </row>
    <row r="14844" spans="2:18">
      <c r="B14844" s="28"/>
      <c r="C14844" s="28"/>
      <c r="D14844" s="28"/>
      <c r="E14844" s="28"/>
      <c r="F14844" s="28"/>
      <c r="G14844" s="28"/>
      <c r="H14844" s="28"/>
      <c r="I14844" s="28"/>
      <c r="J14844" s="28"/>
      <c r="K14844" s="28"/>
      <c r="L14844" s="28"/>
      <c r="M14844" s="28"/>
      <c r="N14844" s="28"/>
      <c r="O14844" s="28"/>
      <c r="P14844" s="28"/>
      <c r="Q14844" s="28"/>
      <c r="R14844" s="28"/>
    </row>
    <row r="14845" spans="2:18">
      <c r="B14845" s="28"/>
      <c r="C14845" s="28"/>
      <c r="D14845" s="28"/>
      <c r="E14845" s="28"/>
      <c r="F14845" s="28"/>
      <c r="G14845" s="28"/>
      <c r="H14845" s="28"/>
      <c r="I14845" s="28"/>
      <c r="J14845" s="28"/>
      <c r="K14845" s="28"/>
      <c r="L14845" s="28"/>
      <c r="M14845" s="28"/>
      <c r="N14845" s="28"/>
      <c r="O14845" s="28"/>
      <c r="P14845" s="28"/>
      <c r="Q14845" s="28"/>
      <c r="R14845" s="28"/>
    </row>
    <row r="14846" spans="2:18">
      <c r="B14846" s="28"/>
      <c r="C14846" s="28"/>
      <c r="D14846" s="28"/>
      <c r="E14846" s="28"/>
      <c r="F14846" s="28"/>
      <c r="G14846" s="28"/>
      <c r="H14846" s="28"/>
      <c r="I14846" s="28"/>
      <c r="J14846" s="28"/>
      <c r="K14846" s="28"/>
      <c r="L14846" s="28"/>
      <c r="M14846" s="28"/>
      <c r="N14846" s="28"/>
      <c r="O14846" s="28"/>
      <c r="P14846" s="28"/>
      <c r="Q14846" s="28"/>
      <c r="R14846" s="28"/>
    </row>
    <row r="14847" spans="2:18">
      <c r="B14847" s="28"/>
      <c r="C14847" s="28"/>
      <c r="D14847" s="28"/>
      <c r="E14847" s="28"/>
      <c r="F14847" s="28"/>
      <c r="G14847" s="28"/>
      <c r="H14847" s="28"/>
      <c r="I14847" s="28"/>
      <c r="J14847" s="28"/>
      <c r="K14847" s="28"/>
      <c r="L14847" s="28"/>
      <c r="M14847" s="28"/>
      <c r="N14847" s="28"/>
      <c r="O14847" s="28"/>
      <c r="P14847" s="28"/>
      <c r="Q14847" s="28"/>
      <c r="R14847" s="28"/>
    </row>
    <row r="14848" spans="2:18">
      <c r="B14848" s="28"/>
      <c r="C14848" s="28"/>
      <c r="D14848" s="28"/>
      <c r="E14848" s="28"/>
      <c r="F14848" s="28"/>
      <c r="G14848" s="28"/>
      <c r="H14848" s="28"/>
      <c r="I14848" s="28"/>
      <c r="J14848" s="28"/>
      <c r="K14848" s="28"/>
      <c r="L14848" s="28"/>
      <c r="M14848" s="28"/>
      <c r="N14848" s="28"/>
      <c r="O14848" s="28"/>
      <c r="P14848" s="28"/>
      <c r="Q14848" s="28"/>
      <c r="R14848" s="28"/>
    </row>
    <row r="14849" spans="2:18">
      <c r="B14849" s="28"/>
      <c r="C14849" s="28"/>
      <c r="D14849" s="28"/>
      <c r="E14849" s="28"/>
      <c r="F14849" s="28"/>
      <c r="G14849" s="28"/>
      <c r="H14849" s="28"/>
      <c r="I14849" s="28"/>
      <c r="J14849" s="28"/>
      <c r="K14849" s="28"/>
      <c r="L14849" s="28"/>
      <c r="M14849" s="28"/>
      <c r="N14849" s="28"/>
      <c r="O14849" s="28"/>
      <c r="P14849" s="28"/>
      <c r="Q14849" s="28"/>
      <c r="R14849" s="28"/>
    </row>
    <row r="14850" spans="2:18">
      <c r="B14850" s="28"/>
      <c r="C14850" s="28"/>
      <c r="D14850" s="28"/>
      <c r="E14850" s="28"/>
      <c r="F14850" s="28"/>
      <c r="G14850" s="28"/>
      <c r="H14850" s="28"/>
      <c r="I14850" s="28"/>
      <c r="J14850" s="28"/>
      <c r="K14850" s="28"/>
      <c r="L14850" s="28"/>
      <c r="M14850" s="28"/>
      <c r="N14850" s="28"/>
      <c r="O14850" s="28"/>
      <c r="P14850" s="28"/>
      <c r="Q14850" s="28"/>
      <c r="R14850" s="28"/>
    </row>
    <row r="14851" spans="2:18">
      <c r="B14851" s="28"/>
      <c r="C14851" s="28"/>
      <c r="D14851" s="28"/>
      <c r="E14851" s="28"/>
      <c r="F14851" s="28"/>
      <c r="G14851" s="28"/>
      <c r="H14851" s="28"/>
      <c r="I14851" s="28"/>
      <c r="J14851" s="28"/>
      <c r="K14851" s="28"/>
      <c r="L14851" s="28"/>
      <c r="M14851" s="28"/>
      <c r="N14851" s="28"/>
      <c r="O14851" s="28"/>
      <c r="P14851" s="28"/>
      <c r="Q14851" s="28"/>
      <c r="R14851" s="28"/>
    </row>
    <row r="14852" spans="2:18">
      <c r="B14852" s="28"/>
      <c r="C14852" s="28"/>
      <c r="D14852" s="28"/>
      <c r="E14852" s="28"/>
      <c r="F14852" s="28"/>
      <c r="G14852" s="28"/>
      <c r="H14852" s="28"/>
      <c r="I14852" s="28"/>
      <c r="J14852" s="28"/>
      <c r="K14852" s="28"/>
      <c r="L14852" s="28"/>
      <c r="M14852" s="28"/>
      <c r="N14852" s="28"/>
      <c r="O14852" s="28"/>
      <c r="P14852" s="28"/>
      <c r="Q14852" s="28"/>
      <c r="R14852" s="28"/>
    </row>
    <row r="14853" spans="2:18">
      <c r="B14853" s="28"/>
      <c r="C14853" s="28"/>
      <c r="D14853" s="28"/>
      <c r="E14853" s="28"/>
      <c r="F14853" s="28"/>
      <c r="G14853" s="28"/>
      <c r="H14853" s="28"/>
      <c r="I14853" s="28"/>
      <c r="J14853" s="28"/>
      <c r="K14853" s="28"/>
      <c r="L14853" s="28"/>
      <c r="M14853" s="28"/>
      <c r="N14853" s="28"/>
      <c r="O14853" s="28"/>
      <c r="P14853" s="28"/>
      <c r="Q14853" s="28"/>
      <c r="R14853" s="28"/>
    </row>
    <row r="14854" spans="2:18">
      <c r="B14854" s="28"/>
      <c r="C14854" s="28"/>
      <c r="D14854" s="28"/>
      <c r="E14854" s="28"/>
      <c r="F14854" s="28"/>
      <c r="G14854" s="28"/>
      <c r="H14854" s="28"/>
      <c r="I14854" s="28"/>
      <c r="J14854" s="28"/>
      <c r="K14854" s="28"/>
      <c r="L14854" s="28"/>
      <c r="M14854" s="28"/>
      <c r="N14854" s="28"/>
      <c r="O14854" s="28"/>
      <c r="P14854" s="28"/>
      <c r="Q14854" s="28"/>
      <c r="R14854" s="28"/>
    </row>
    <row r="14855" spans="2:18">
      <c r="B14855" s="28"/>
      <c r="C14855" s="28"/>
      <c r="D14855" s="28"/>
      <c r="E14855" s="28"/>
      <c r="F14855" s="28"/>
      <c r="G14855" s="28"/>
      <c r="H14855" s="28"/>
      <c r="I14855" s="28"/>
      <c r="J14855" s="28"/>
      <c r="K14855" s="28"/>
      <c r="L14855" s="28"/>
      <c r="M14855" s="28"/>
      <c r="N14855" s="28"/>
      <c r="O14855" s="28"/>
      <c r="P14855" s="28"/>
      <c r="Q14855" s="28"/>
      <c r="R14855" s="28"/>
    </row>
    <row r="14856" spans="2:18">
      <c r="B14856" s="28"/>
      <c r="C14856" s="28"/>
      <c r="D14856" s="28"/>
      <c r="E14856" s="28"/>
      <c r="F14856" s="28"/>
      <c r="G14856" s="28"/>
      <c r="H14856" s="28"/>
      <c r="I14856" s="28"/>
      <c r="J14856" s="28"/>
      <c r="K14856" s="28"/>
      <c r="L14856" s="28"/>
      <c r="M14856" s="28"/>
      <c r="N14856" s="28"/>
      <c r="O14856" s="28"/>
      <c r="P14856" s="28"/>
      <c r="Q14856" s="28"/>
      <c r="R14856" s="28"/>
    </row>
    <row r="14857" spans="2:18">
      <c r="B14857" s="28"/>
      <c r="C14857" s="28"/>
      <c r="D14857" s="28"/>
      <c r="E14857" s="28"/>
      <c r="F14857" s="28"/>
      <c r="G14857" s="28"/>
      <c r="H14857" s="28"/>
      <c r="I14857" s="28"/>
      <c r="J14857" s="28"/>
      <c r="K14857" s="28"/>
      <c r="L14857" s="28"/>
      <c r="M14857" s="28"/>
      <c r="N14857" s="28"/>
      <c r="O14857" s="28"/>
      <c r="P14857" s="28"/>
      <c r="Q14857" s="28"/>
      <c r="R14857" s="28"/>
    </row>
    <row r="14858" spans="2:18">
      <c r="B14858" s="28"/>
      <c r="C14858" s="28"/>
      <c r="D14858" s="28"/>
      <c r="E14858" s="28"/>
      <c r="F14858" s="28"/>
      <c r="G14858" s="28"/>
      <c r="H14858" s="28"/>
      <c r="I14858" s="28"/>
      <c r="J14858" s="28"/>
      <c r="K14858" s="28"/>
      <c r="L14858" s="28"/>
      <c r="M14858" s="28"/>
      <c r="N14858" s="28"/>
      <c r="O14858" s="28"/>
      <c r="P14858" s="28"/>
      <c r="Q14858" s="28"/>
      <c r="R14858" s="28"/>
    </row>
    <row r="14859" spans="2:18">
      <c r="B14859" s="28"/>
      <c r="C14859" s="28"/>
      <c r="D14859" s="28"/>
      <c r="E14859" s="28"/>
      <c r="F14859" s="28"/>
      <c r="G14859" s="28"/>
      <c r="H14859" s="28"/>
      <c r="I14859" s="28"/>
      <c r="J14859" s="28"/>
      <c r="K14859" s="28"/>
      <c r="L14859" s="28"/>
      <c r="M14859" s="28"/>
      <c r="N14859" s="28"/>
      <c r="O14859" s="28"/>
      <c r="P14859" s="28"/>
      <c r="Q14859" s="28"/>
      <c r="R14859" s="28"/>
    </row>
    <row r="14860" spans="2:18">
      <c r="B14860" s="28"/>
      <c r="C14860" s="28"/>
      <c r="D14860" s="28"/>
      <c r="E14860" s="28"/>
      <c r="F14860" s="28"/>
      <c r="G14860" s="28"/>
      <c r="H14860" s="28"/>
      <c r="I14860" s="28"/>
      <c r="J14860" s="28"/>
      <c r="K14860" s="28"/>
      <c r="L14860" s="28"/>
      <c r="M14860" s="28"/>
      <c r="N14860" s="28"/>
      <c r="O14860" s="28"/>
      <c r="P14860" s="28"/>
      <c r="Q14860" s="28"/>
      <c r="R14860" s="28"/>
    </row>
    <row r="14861" spans="2:18">
      <c r="B14861" s="28"/>
      <c r="C14861" s="28"/>
      <c r="D14861" s="28"/>
      <c r="E14861" s="28"/>
      <c r="F14861" s="28"/>
      <c r="G14861" s="28"/>
      <c r="H14861" s="28"/>
      <c r="I14861" s="28"/>
      <c r="J14861" s="28"/>
      <c r="K14861" s="28"/>
      <c r="L14861" s="28"/>
      <c r="M14861" s="28"/>
      <c r="N14861" s="28"/>
      <c r="O14861" s="28"/>
      <c r="P14861" s="28"/>
      <c r="Q14861" s="28"/>
      <c r="R14861" s="28"/>
    </row>
    <row r="14862" spans="2:18">
      <c r="B14862" s="28"/>
      <c r="C14862" s="28"/>
      <c r="D14862" s="28"/>
      <c r="E14862" s="28"/>
      <c r="F14862" s="28"/>
      <c r="G14862" s="28"/>
      <c r="H14862" s="28"/>
      <c r="I14862" s="28"/>
      <c r="J14862" s="28"/>
      <c r="K14862" s="28"/>
      <c r="L14862" s="28"/>
      <c r="M14862" s="28"/>
      <c r="N14862" s="28"/>
      <c r="O14862" s="28"/>
      <c r="P14862" s="28"/>
      <c r="Q14862" s="28"/>
      <c r="R14862" s="28"/>
    </row>
    <row r="14863" spans="2:18">
      <c r="B14863" s="28"/>
      <c r="C14863" s="28"/>
      <c r="D14863" s="28"/>
      <c r="E14863" s="28"/>
      <c r="F14863" s="28"/>
      <c r="G14863" s="28"/>
      <c r="H14863" s="28"/>
      <c r="I14863" s="28"/>
      <c r="J14863" s="28"/>
      <c r="K14863" s="28"/>
      <c r="L14863" s="28"/>
      <c r="M14863" s="28"/>
      <c r="N14863" s="28"/>
      <c r="O14863" s="28"/>
      <c r="P14863" s="28"/>
      <c r="Q14863" s="28"/>
      <c r="R14863" s="28"/>
    </row>
    <row r="14864" spans="2:18">
      <c r="B14864" s="28"/>
      <c r="C14864" s="28"/>
      <c r="D14864" s="28"/>
      <c r="E14864" s="28"/>
      <c r="F14864" s="28"/>
      <c r="G14864" s="28"/>
      <c r="H14864" s="28"/>
      <c r="I14864" s="28"/>
      <c r="J14864" s="28"/>
      <c r="K14864" s="28"/>
      <c r="L14864" s="28"/>
      <c r="M14864" s="28"/>
      <c r="N14864" s="28"/>
      <c r="O14864" s="28"/>
      <c r="P14864" s="28"/>
      <c r="Q14864" s="28"/>
      <c r="R14864" s="28"/>
    </row>
    <row r="14865" spans="2:18">
      <c r="B14865" s="28"/>
      <c r="C14865" s="28"/>
      <c r="D14865" s="28"/>
      <c r="E14865" s="28"/>
      <c r="F14865" s="28"/>
      <c r="G14865" s="28"/>
      <c r="H14865" s="28"/>
      <c r="I14865" s="28"/>
      <c r="J14865" s="28"/>
      <c r="K14865" s="28"/>
      <c r="L14865" s="28"/>
      <c r="M14865" s="28"/>
      <c r="N14865" s="28"/>
      <c r="O14865" s="28"/>
      <c r="P14865" s="28"/>
      <c r="Q14865" s="28"/>
      <c r="R14865" s="28"/>
    </row>
    <row r="14866" spans="2:18">
      <c r="B14866" s="28"/>
      <c r="C14866" s="28"/>
      <c r="D14866" s="28"/>
      <c r="E14866" s="28"/>
      <c r="F14866" s="28"/>
      <c r="G14866" s="28"/>
      <c r="H14866" s="28"/>
      <c r="I14866" s="28"/>
      <c r="J14866" s="28"/>
      <c r="K14866" s="28"/>
      <c r="L14866" s="28"/>
      <c r="M14866" s="28"/>
      <c r="N14866" s="28"/>
      <c r="O14866" s="28"/>
      <c r="P14866" s="28"/>
      <c r="Q14866" s="28"/>
      <c r="R14866" s="28"/>
    </row>
    <row r="14867" spans="2:18">
      <c r="B14867" s="28"/>
      <c r="C14867" s="28"/>
      <c r="D14867" s="28"/>
      <c r="E14867" s="28"/>
      <c r="F14867" s="28"/>
      <c r="G14867" s="28"/>
      <c r="H14867" s="28"/>
      <c r="I14867" s="28"/>
      <c r="J14867" s="28"/>
      <c r="K14867" s="28"/>
      <c r="L14867" s="28"/>
      <c r="M14867" s="28"/>
      <c r="N14867" s="28"/>
      <c r="O14867" s="28"/>
      <c r="P14867" s="28"/>
      <c r="Q14867" s="28"/>
      <c r="R14867" s="28"/>
    </row>
    <row r="14868" spans="2:18">
      <c r="B14868" s="28"/>
      <c r="C14868" s="28"/>
      <c r="D14868" s="28"/>
      <c r="E14868" s="28"/>
      <c r="F14868" s="28"/>
      <c r="G14868" s="28"/>
      <c r="H14868" s="28"/>
      <c r="I14868" s="28"/>
      <c r="J14868" s="28"/>
      <c r="K14868" s="28"/>
      <c r="L14868" s="28"/>
      <c r="M14868" s="28"/>
      <c r="N14868" s="28"/>
      <c r="O14868" s="28"/>
      <c r="P14868" s="28"/>
      <c r="Q14868" s="28"/>
      <c r="R14868" s="28"/>
    </row>
    <row r="14869" spans="2:18">
      <c r="B14869" s="28"/>
      <c r="C14869" s="28"/>
      <c r="D14869" s="28"/>
      <c r="E14869" s="28"/>
      <c r="F14869" s="28"/>
      <c r="G14869" s="28"/>
      <c r="H14869" s="28"/>
      <c r="I14869" s="28"/>
      <c r="J14869" s="28"/>
      <c r="K14869" s="28"/>
      <c r="L14869" s="28"/>
      <c r="M14869" s="28"/>
      <c r="N14869" s="28"/>
      <c r="O14869" s="28"/>
      <c r="P14869" s="28"/>
      <c r="Q14869" s="28"/>
      <c r="R14869" s="28"/>
    </row>
    <row r="14870" spans="2:18">
      <c r="B14870" s="28"/>
      <c r="C14870" s="28"/>
      <c r="D14870" s="28"/>
      <c r="E14870" s="28"/>
      <c r="F14870" s="28"/>
      <c r="G14870" s="28"/>
      <c r="H14870" s="28"/>
      <c r="I14870" s="28"/>
      <c r="J14870" s="28"/>
      <c r="K14870" s="28"/>
      <c r="L14870" s="28"/>
      <c r="M14870" s="28"/>
      <c r="N14870" s="28"/>
      <c r="O14870" s="28"/>
      <c r="P14870" s="28"/>
      <c r="Q14870" s="28"/>
      <c r="R14870" s="28"/>
    </row>
    <row r="14871" spans="2:18">
      <c r="B14871" s="28"/>
      <c r="C14871" s="28"/>
      <c r="D14871" s="28"/>
      <c r="E14871" s="28"/>
      <c r="F14871" s="28"/>
      <c r="G14871" s="28"/>
      <c r="H14871" s="28"/>
      <c r="I14871" s="28"/>
      <c r="J14871" s="28"/>
      <c r="K14871" s="28"/>
      <c r="L14871" s="28"/>
      <c r="M14871" s="28"/>
      <c r="N14871" s="28"/>
      <c r="O14871" s="28"/>
      <c r="P14871" s="28"/>
      <c r="Q14871" s="28"/>
      <c r="R14871" s="28"/>
    </row>
    <row r="14872" spans="2:18">
      <c r="B14872" s="28"/>
      <c r="C14872" s="28"/>
      <c r="D14872" s="28"/>
      <c r="E14872" s="28"/>
      <c r="F14872" s="28"/>
      <c r="G14872" s="28"/>
      <c r="H14872" s="28"/>
      <c r="I14872" s="28"/>
      <c r="J14872" s="28"/>
      <c r="K14872" s="28"/>
      <c r="L14872" s="28"/>
      <c r="M14872" s="28"/>
      <c r="N14872" s="28"/>
      <c r="O14872" s="28"/>
      <c r="P14872" s="28"/>
      <c r="Q14872" s="28"/>
      <c r="R14872" s="28"/>
    </row>
    <row r="14873" spans="2:18">
      <c r="B14873" s="28"/>
      <c r="C14873" s="28"/>
      <c r="D14873" s="28"/>
      <c r="E14873" s="28"/>
      <c r="F14873" s="28"/>
      <c r="G14873" s="28"/>
      <c r="H14873" s="28"/>
      <c r="I14873" s="28"/>
      <c r="J14873" s="28"/>
      <c r="K14873" s="28"/>
      <c r="L14873" s="28"/>
      <c r="M14873" s="28"/>
      <c r="N14873" s="28"/>
      <c r="O14873" s="28"/>
      <c r="P14873" s="28"/>
      <c r="Q14873" s="28"/>
      <c r="R14873" s="28"/>
    </row>
    <row r="14874" spans="2:18">
      <c r="B14874" s="28"/>
      <c r="C14874" s="28"/>
      <c r="D14874" s="28"/>
      <c r="E14874" s="28"/>
      <c r="F14874" s="28"/>
      <c r="G14874" s="28"/>
      <c r="H14874" s="28"/>
      <c r="I14874" s="28"/>
      <c r="J14874" s="28"/>
      <c r="K14874" s="28"/>
      <c r="L14874" s="28"/>
      <c r="M14874" s="28"/>
      <c r="N14874" s="28"/>
      <c r="O14874" s="28"/>
      <c r="P14874" s="28"/>
      <c r="Q14874" s="28"/>
      <c r="R14874" s="28"/>
    </row>
    <row r="14875" spans="2:18">
      <c r="B14875" s="28"/>
      <c r="C14875" s="28"/>
      <c r="D14875" s="28"/>
      <c r="E14875" s="28"/>
      <c r="F14875" s="28"/>
      <c r="G14875" s="28"/>
      <c r="H14875" s="28"/>
      <c r="I14875" s="28"/>
      <c r="J14875" s="28"/>
      <c r="K14875" s="28"/>
      <c r="L14875" s="28"/>
      <c r="M14875" s="28"/>
      <c r="N14875" s="28"/>
      <c r="O14875" s="28"/>
      <c r="P14875" s="28"/>
      <c r="Q14875" s="28"/>
      <c r="R14875" s="28"/>
    </row>
    <row r="14876" spans="2:18">
      <c r="B14876" s="28"/>
      <c r="C14876" s="28"/>
      <c r="D14876" s="28"/>
      <c r="E14876" s="28"/>
      <c r="F14876" s="28"/>
      <c r="G14876" s="28"/>
      <c r="H14876" s="28"/>
      <c r="I14876" s="28"/>
      <c r="J14876" s="28"/>
      <c r="K14876" s="28"/>
      <c r="L14876" s="28"/>
      <c r="M14876" s="28"/>
      <c r="N14876" s="28"/>
      <c r="O14876" s="28"/>
      <c r="P14876" s="28"/>
      <c r="Q14876" s="28"/>
      <c r="R14876" s="28"/>
    </row>
    <row r="14877" spans="2:18">
      <c r="B14877" s="28"/>
      <c r="C14877" s="28"/>
      <c r="D14877" s="28"/>
      <c r="E14877" s="28"/>
      <c r="F14877" s="28"/>
      <c r="G14877" s="28"/>
      <c r="H14877" s="28"/>
      <c r="I14877" s="28"/>
      <c r="J14877" s="28"/>
      <c r="K14877" s="28"/>
      <c r="L14877" s="28"/>
      <c r="M14877" s="28"/>
      <c r="N14877" s="28"/>
      <c r="O14877" s="28"/>
      <c r="P14877" s="28"/>
      <c r="Q14877" s="28"/>
      <c r="R14877" s="28"/>
    </row>
    <row r="14878" spans="2:18">
      <c r="B14878" s="28"/>
      <c r="C14878" s="28"/>
      <c r="D14878" s="28"/>
      <c r="E14878" s="28"/>
      <c r="F14878" s="28"/>
      <c r="G14878" s="28"/>
      <c r="H14878" s="28"/>
      <c r="I14878" s="28"/>
      <c r="J14878" s="28"/>
      <c r="K14878" s="28"/>
      <c r="L14878" s="28"/>
      <c r="M14878" s="28"/>
      <c r="N14878" s="28"/>
      <c r="O14878" s="28"/>
      <c r="P14878" s="28"/>
      <c r="Q14878" s="28"/>
      <c r="R14878" s="28"/>
    </row>
    <row r="14879" spans="2:18">
      <c r="B14879" s="28"/>
      <c r="C14879" s="28"/>
      <c r="D14879" s="28"/>
      <c r="E14879" s="28"/>
      <c r="F14879" s="28"/>
      <c r="G14879" s="28"/>
      <c r="H14879" s="28"/>
      <c r="I14879" s="28"/>
      <c r="J14879" s="28"/>
      <c r="K14879" s="28"/>
      <c r="L14879" s="28"/>
      <c r="M14879" s="28"/>
      <c r="N14879" s="28"/>
      <c r="O14879" s="28"/>
      <c r="P14879" s="28"/>
      <c r="Q14879" s="28"/>
      <c r="R14879" s="28"/>
    </row>
    <row r="14880" spans="2:18">
      <c r="B14880" s="28"/>
      <c r="C14880" s="28"/>
      <c r="D14880" s="28"/>
      <c r="E14880" s="28"/>
      <c r="F14880" s="28"/>
      <c r="G14880" s="28"/>
      <c r="H14880" s="28"/>
      <c r="I14880" s="28"/>
      <c r="J14880" s="28"/>
      <c r="K14880" s="28"/>
      <c r="L14880" s="28"/>
      <c r="M14880" s="28"/>
      <c r="N14880" s="28"/>
      <c r="O14880" s="28"/>
      <c r="P14880" s="28"/>
      <c r="Q14880" s="28"/>
      <c r="R14880" s="28"/>
    </row>
    <row r="14881" spans="2:18">
      <c r="B14881" s="28"/>
      <c r="C14881" s="28"/>
      <c r="D14881" s="28"/>
      <c r="E14881" s="28"/>
      <c r="F14881" s="28"/>
      <c r="G14881" s="28"/>
      <c r="H14881" s="28"/>
      <c r="I14881" s="28"/>
      <c r="J14881" s="28"/>
      <c r="K14881" s="28"/>
      <c r="L14881" s="28"/>
      <c r="M14881" s="28"/>
      <c r="N14881" s="28"/>
      <c r="O14881" s="28"/>
      <c r="P14881" s="28"/>
      <c r="Q14881" s="28"/>
      <c r="R14881" s="28"/>
    </row>
    <row r="14882" spans="2:18">
      <c r="B14882" s="28"/>
      <c r="C14882" s="28"/>
      <c r="D14882" s="28"/>
      <c r="E14882" s="28"/>
      <c r="F14882" s="28"/>
      <c r="G14882" s="28"/>
      <c r="H14882" s="28"/>
      <c r="I14882" s="28"/>
      <c r="J14882" s="28"/>
      <c r="K14882" s="28"/>
      <c r="L14882" s="28"/>
      <c r="M14882" s="28"/>
      <c r="N14882" s="28"/>
      <c r="O14882" s="28"/>
      <c r="P14882" s="28"/>
      <c r="Q14882" s="28"/>
      <c r="R14882" s="28"/>
    </row>
    <row r="14883" spans="2:18">
      <c r="B14883" s="28"/>
      <c r="C14883" s="28"/>
      <c r="D14883" s="28"/>
      <c r="E14883" s="28"/>
      <c r="F14883" s="28"/>
      <c r="G14883" s="28"/>
      <c r="H14883" s="28"/>
      <c r="I14883" s="28"/>
      <c r="J14883" s="28"/>
      <c r="K14883" s="28"/>
      <c r="L14883" s="28"/>
      <c r="M14883" s="28"/>
      <c r="N14883" s="28"/>
      <c r="O14883" s="28"/>
      <c r="P14883" s="28"/>
      <c r="Q14883" s="28"/>
      <c r="R14883" s="28"/>
    </row>
    <row r="14884" spans="2:18">
      <c r="B14884" s="28"/>
      <c r="C14884" s="28"/>
      <c r="D14884" s="28"/>
      <c r="E14884" s="28"/>
      <c r="F14884" s="28"/>
      <c r="G14884" s="28"/>
      <c r="H14884" s="28"/>
      <c r="I14884" s="28"/>
      <c r="J14884" s="28"/>
      <c r="K14884" s="28"/>
      <c r="L14884" s="28"/>
      <c r="M14884" s="28"/>
      <c r="N14884" s="28"/>
      <c r="O14884" s="28"/>
      <c r="P14884" s="28"/>
      <c r="Q14884" s="28"/>
      <c r="R14884" s="28"/>
    </row>
    <row r="14885" spans="2:18">
      <c r="B14885" s="28"/>
      <c r="C14885" s="28"/>
      <c r="D14885" s="28"/>
      <c r="E14885" s="28"/>
      <c r="F14885" s="28"/>
      <c r="G14885" s="28"/>
      <c r="H14885" s="28"/>
      <c r="I14885" s="28"/>
      <c r="J14885" s="28"/>
      <c r="K14885" s="28"/>
      <c r="L14885" s="28"/>
      <c r="M14885" s="28"/>
      <c r="N14885" s="28"/>
      <c r="O14885" s="28"/>
      <c r="P14885" s="28"/>
      <c r="Q14885" s="28"/>
      <c r="R14885" s="28"/>
    </row>
    <row r="14886" spans="2:18">
      <c r="B14886" s="28"/>
      <c r="C14886" s="28"/>
      <c r="D14886" s="28"/>
      <c r="E14886" s="28"/>
      <c r="F14886" s="28"/>
      <c r="G14886" s="28"/>
      <c r="H14886" s="28"/>
      <c r="I14886" s="28"/>
      <c r="J14886" s="28"/>
      <c r="K14886" s="28"/>
      <c r="L14886" s="28"/>
      <c r="M14886" s="28"/>
      <c r="N14886" s="28"/>
      <c r="O14886" s="28"/>
      <c r="P14886" s="28"/>
      <c r="Q14886" s="28"/>
      <c r="R14886" s="28"/>
    </row>
    <row r="14887" spans="2:18">
      <c r="B14887" s="28"/>
      <c r="C14887" s="28"/>
      <c r="D14887" s="28"/>
      <c r="E14887" s="28"/>
      <c r="F14887" s="28"/>
      <c r="G14887" s="28"/>
      <c r="H14887" s="28"/>
      <c r="I14887" s="28"/>
      <c r="J14887" s="28"/>
      <c r="K14887" s="28"/>
      <c r="L14887" s="28"/>
      <c r="M14887" s="28"/>
      <c r="N14887" s="28"/>
      <c r="O14887" s="28"/>
      <c r="P14887" s="28"/>
      <c r="Q14887" s="28"/>
      <c r="R14887" s="28"/>
    </row>
    <row r="14888" spans="2:18">
      <c r="B14888" s="28"/>
      <c r="C14888" s="28"/>
      <c r="D14888" s="28"/>
      <c r="E14888" s="28"/>
      <c r="F14888" s="28"/>
      <c r="G14888" s="28"/>
      <c r="H14888" s="28"/>
      <c r="I14888" s="28"/>
      <c r="J14888" s="28"/>
      <c r="K14888" s="28"/>
      <c r="L14888" s="28"/>
      <c r="M14888" s="28"/>
      <c r="N14888" s="28"/>
      <c r="O14888" s="28"/>
      <c r="P14888" s="28"/>
      <c r="Q14888" s="28"/>
      <c r="R14888" s="28"/>
    </row>
    <row r="14889" spans="2:18">
      <c r="B14889" s="28"/>
      <c r="C14889" s="28"/>
      <c r="D14889" s="28"/>
      <c r="E14889" s="28"/>
      <c r="F14889" s="28"/>
      <c r="G14889" s="28"/>
      <c r="H14889" s="28"/>
      <c r="I14889" s="28"/>
      <c r="J14889" s="28"/>
      <c r="K14889" s="28"/>
      <c r="L14889" s="28"/>
      <c r="M14889" s="28"/>
      <c r="N14889" s="28"/>
      <c r="O14889" s="28"/>
      <c r="P14889" s="28"/>
      <c r="Q14889" s="28"/>
      <c r="R14889" s="28"/>
    </row>
    <row r="14890" spans="2:18">
      <c r="B14890" s="28"/>
      <c r="C14890" s="28"/>
      <c r="D14890" s="28"/>
      <c r="E14890" s="28"/>
      <c r="F14890" s="28"/>
      <c r="G14890" s="28"/>
      <c r="H14890" s="28"/>
      <c r="I14890" s="28"/>
      <c r="J14890" s="28"/>
      <c r="K14890" s="28"/>
      <c r="L14890" s="28"/>
      <c r="M14890" s="28"/>
      <c r="N14890" s="28"/>
      <c r="O14890" s="28"/>
      <c r="P14890" s="28"/>
      <c r="Q14890" s="28"/>
      <c r="R14890" s="28"/>
    </row>
    <row r="14891" spans="2:18">
      <c r="B14891" s="28"/>
      <c r="C14891" s="28"/>
      <c r="D14891" s="28"/>
      <c r="E14891" s="28"/>
      <c r="F14891" s="28"/>
      <c r="G14891" s="28"/>
      <c r="H14891" s="28"/>
      <c r="I14891" s="28"/>
      <c r="J14891" s="28"/>
      <c r="K14891" s="28"/>
      <c r="L14891" s="28"/>
      <c r="M14891" s="28"/>
      <c r="N14891" s="28"/>
      <c r="O14891" s="28"/>
      <c r="P14891" s="28"/>
      <c r="Q14891" s="28"/>
      <c r="R14891" s="28"/>
    </row>
    <row r="14892" spans="2:18">
      <c r="B14892" s="28"/>
      <c r="C14892" s="28"/>
      <c r="D14892" s="28"/>
      <c r="E14892" s="28"/>
      <c r="F14892" s="28"/>
      <c r="G14892" s="28"/>
      <c r="H14892" s="28"/>
      <c r="I14892" s="28"/>
      <c r="J14892" s="28"/>
      <c r="K14892" s="28"/>
      <c r="L14892" s="28"/>
      <c r="M14892" s="28"/>
      <c r="N14892" s="28"/>
      <c r="O14892" s="28"/>
      <c r="P14892" s="28"/>
      <c r="Q14892" s="28"/>
      <c r="R14892" s="28"/>
    </row>
    <row r="14893" spans="2:18">
      <c r="B14893" s="28"/>
      <c r="C14893" s="28"/>
      <c r="D14893" s="28"/>
      <c r="E14893" s="28"/>
      <c r="F14893" s="28"/>
      <c r="G14893" s="28"/>
      <c r="H14893" s="28"/>
      <c r="I14893" s="28"/>
      <c r="J14893" s="28"/>
      <c r="K14893" s="28"/>
      <c r="L14893" s="28"/>
      <c r="M14893" s="28"/>
      <c r="N14893" s="28"/>
      <c r="O14893" s="28"/>
      <c r="P14893" s="28"/>
      <c r="Q14893" s="28"/>
      <c r="R14893" s="28"/>
    </row>
    <row r="14894" spans="2:18">
      <c r="B14894" s="28"/>
      <c r="C14894" s="28"/>
      <c r="D14894" s="28"/>
      <c r="E14894" s="28"/>
      <c r="F14894" s="28"/>
      <c r="G14894" s="28"/>
      <c r="H14894" s="28"/>
      <c r="I14894" s="28"/>
      <c r="J14894" s="28"/>
      <c r="K14894" s="28"/>
      <c r="L14894" s="28"/>
      <c r="M14894" s="28"/>
      <c r="N14894" s="28"/>
      <c r="O14894" s="28"/>
      <c r="P14894" s="28"/>
      <c r="Q14894" s="28"/>
      <c r="R14894" s="28"/>
    </row>
    <row r="14895" spans="2:18">
      <c r="B14895" s="28"/>
      <c r="C14895" s="28"/>
      <c r="D14895" s="28"/>
      <c r="E14895" s="28"/>
      <c r="F14895" s="28"/>
      <c r="G14895" s="28"/>
      <c r="H14895" s="28"/>
      <c r="I14895" s="28"/>
      <c r="J14895" s="28"/>
      <c r="K14895" s="28"/>
      <c r="L14895" s="28"/>
      <c r="M14895" s="28"/>
      <c r="N14895" s="28"/>
      <c r="O14895" s="28"/>
      <c r="P14895" s="28"/>
      <c r="Q14895" s="28"/>
      <c r="R14895" s="28"/>
    </row>
    <row r="14896" spans="2:18">
      <c r="B14896" s="28"/>
      <c r="C14896" s="28"/>
      <c r="D14896" s="28"/>
      <c r="E14896" s="28"/>
      <c r="F14896" s="28"/>
      <c r="G14896" s="28"/>
      <c r="H14896" s="28"/>
      <c r="I14896" s="28"/>
      <c r="J14896" s="28"/>
      <c r="K14896" s="28"/>
      <c r="L14896" s="28"/>
      <c r="M14896" s="28"/>
      <c r="N14896" s="28"/>
      <c r="O14896" s="28"/>
      <c r="P14896" s="28"/>
      <c r="Q14896" s="28"/>
      <c r="R14896" s="28"/>
    </row>
    <row r="14897" spans="2:18">
      <c r="B14897" s="28"/>
      <c r="C14897" s="28"/>
      <c r="D14897" s="28"/>
      <c r="E14897" s="28"/>
      <c r="F14897" s="28"/>
      <c r="G14897" s="28"/>
      <c r="H14897" s="28"/>
      <c r="I14897" s="28"/>
      <c r="J14897" s="28"/>
      <c r="K14897" s="28"/>
      <c r="L14897" s="28"/>
      <c r="M14897" s="28"/>
      <c r="N14897" s="28"/>
      <c r="O14897" s="28"/>
      <c r="P14897" s="28"/>
      <c r="Q14897" s="28"/>
      <c r="R14897" s="28"/>
    </row>
    <row r="14898" spans="2:18">
      <c r="B14898" s="28"/>
      <c r="C14898" s="28"/>
      <c r="D14898" s="28"/>
      <c r="E14898" s="28"/>
      <c r="F14898" s="28"/>
      <c r="G14898" s="28"/>
      <c r="H14898" s="28"/>
      <c r="I14898" s="28"/>
      <c r="J14898" s="28"/>
      <c r="K14898" s="28"/>
      <c r="L14898" s="28"/>
      <c r="M14898" s="28"/>
      <c r="N14898" s="28"/>
      <c r="O14898" s="28"/>
      <c r="P14898" s="28"/>
      <c r="Q14898" s="28"/>
      <c r="R14898" s="28"/>
    </row>
    <row r="14899" spans="2:18">
      <c r="B14899" s="28"/>
      <c r="C14899" s="28"/>
      <c r="D14899" s="28"/>
      <c r="E14899" s="28"/>
      <c r="F14899" s="28"/>
      <c r="G14899" s="28"/>
      <c r="H14899" s="28"/>
      <c r="I14899" s="28"/>
      <c r="J14899" s="28"/>
      <c r="K14899" s="28"/>
      <c r="L14899" s="28"/>
      <c r="M14899" s="28"/>
      <c r="N14899" s="28"/>
      <c r="O14899" s="28"/>
      <c r="P14899" s="28"/>
      <c r="Q14899" s="28"/>
      <c r="R14899" s="28"/>
    </row>
    <row r="14900" spans="2:18">
      <c r="B14900" s="28"/>
      <c r="C14900" s="28"/>
      <c r="D14900" s="28"/>
      <c r="E14900" s="28"/>
      <c r="F14900" s="28"/>
      <c r="G14900" s="28"/>
      <c r="H14900" s="28"/>
      <c r="I14900" s="28"/>
      <c r="J14900" s="28"/>
      <c r="K14900" s="28"/>
      <c r="L14900" s="28"/>
      <c r="M14900" s="28"/>
      <c r="N14900" s="28"/>
      <c r="O14900" s="28"/>
      <c r="P14900" s="28"/>
      <c r="Q14900" s="28"/>
      <c r="R14900" s="28"/>
    </row>
    <row r="14901" spans="2:18">
      <c r="B14901" s="28"/>
      <c r="C14901" s="28"/>
      <c r="D14901" s="28"/>
      <c r="E14901" s="28"/>
      <c r="F14901" s="28"/>
      <c r="G14901" s="28"/>
      <c r="H14901" s="28"/>
      <c r="I14901" s="28"/>
      <c r="J14901" s="28"/>
      <c r="K14901" s="28"/>
      <c r="L14901" s="28"/>
      <c r="M14901" s="28"/>
      <c r="N14901" s="28"/>
      <c r="O14901" s="28"/>
      <c r="P14901" s="28"/>
      <c r="Q14901" s="28"/>
      <c r="R14901" s="28"/>
    </row>
    <row r="14902" spans="2:18">
      <c r="B14902" s="28"/>
      <c r="C14902" s="28"/>
      <c r="D14902" s="28"/>
      <c r="E14902" s="28"/>
      <c r="F14902" s="28"/>
      <c r="G14902" s="28"/>
      <c r="H14902" s="28"/>
      <c r="I14902" s="28"/>
      <c r="J14902" s="28"/>
      <c r="K14902" s="28"/>
      <c r="L14902" s="28"/>
      <c r="M14902" s="28"/>
      <c r="N14902" s="28"/>
      <c r="O14902" s="28"/>
      <c r="P14902" s="28"/>
      <c r="Q14902" s="28"/>
      <c r="R14902" s="28"/>
    </row>
    <row r="14903" spans="2:18">
      <c r="B14903" s="28"/>
      <c r="C14903" s="28"/>
      <c r="D14903" s="28"/>
      <c r="E14903" s="28"/>
      <c r="F14903" s="28"/>
      <c r="G14903" s="28"/>
      <c r="H14903" s="28"/>
      <c r="I14903" s="28"/>
      <c r="J14903" s="28"/>
      <c r="K14903" s="28"/>
      <c r="L14903" s="28"/>
      <c r="M14903" s="28"/>
      <c r="N14903" s="28"/>
      <c r="O14903" s="28"/>
      <c r="P14903" s="28"/>
      <c r="Q14903" s="28"/>
      <c r="R14903" s="28"/>
    </row>
    <row r="14904" spans="2:18">
      <c r="B14904" s="28"/>
      <c r="C14904" s="28"/>
      <c r="D14904" s="28"/>
      <c r="E14904" s="28"/>
      <c r="F14904" s="28"/>
      <c r="G14904" s="28"/>
      <c r="H14904" s="28"/>
      <c r="I14904" s="28"/>
      <c r="J14904" s="28"/>
      <c r="K14904" s="28"/>
      <c r="L14904" s="28"/>
      <c r="M14904" s="28"/>
      <c r="N14904" s="28"/>
      <c r="O14904" s="28"/>
      <c r="P14904" s="28"/>
      <c r="Q14904" s="28"/>
      <c r="R14904" s="28"/>
    </row>
    <row r="14905" spans="2:18">
      <c r="B14905" s="28"/>
      <c r="C14905" s="28"/>
      <c r="D14905" s="28"/>
      <c r="E14905" s="28"/>
      <c r="F14905" s="28"/>
      <c r="G14905" s="28"/>
      <c r="H14905" s="28"/>
      <c r="I14905" s="28"/>
      <c r="J14905" s="28"/>
      <c r="K14905" s="28"/>
      <c r="L14905" s="28"/>
      <c r="M14905" s="28"/>
      <c r="N14905" s="28"/>
      <c r="O14905" s="28"/>
      <c r="P14905" s="28"/>
      <c r="Q14905" s="28"/>
      <c r="R14905" s="28"/>
    </row>
    <row r="14906" spans="2:18">
      <c r="B14906" s="28"/>
      <c r="C14906" s="28"/>
      <c r="D14906" s="28"/>
      <c r="E14906" s="28"/>
      <c r="F14906" s="28"/>
      <c r="G14906" s="28"/>
      <c r="H14906" s="28"/>
      <c r="I14906" s="28"/>
      <c r="J14906" s="28"/>
      <c r="K14906" s="28"/>
      <c r="L14906" s="28"/>
      <c r="M14906" s="28"/>
      <c r="N14906" s="28"/>
      <c r="O14906" s="28"/>
      <c r="P14906" s="28"/>
      <c r="Q14906" s="28"/>
      <c r="R14906" s="28"/>
    </row>
    <row r="14907" spans="2:18">
      <c r="B14907" s="28"/>
      <c r="C14907" s="28"/>
      <c r="D14907" s="28"/>
      <c r="E14907" s="28"/>
      <c r="F14907" s="28"/>
      <c r="G14907" s="28"/>
      <c r="H14907" s="28"/>
      <c r="I14907" s="28"/>
      <c r="J14907" s="28"/>
      <c r="K14907" s="28"/>
      <c r="L14907" s="28"/>
      <c r="M14907" s="28"/>
      <c r="N14907" s="28"/>
      <c r="O14907" s="28"/>
      <c r="P14907" s="28"/>
      <c r="Q14907" s="28"/>
      <c r="R14907" s="28"/>
    </row>
    <row r="14908" spans="2:18">
      <c r="B14908" s="28"/>
      <c r="C14908" s="28"/>
      <c r="D14908" s="28"/>
      <c r="E14908" s="28"/>
      <c r="F14908" s="28"/>
      <c r="G14908" s="28"/>
      <c r="H14908" s="28"/>
      <c r="I14908" s="28"/>
      <c r="J14908" s="28"/>
      <c r="K14908" s="28"/>
      <c r="L14908" s="28"/>
      <c r="M14908" s="28"/>
      <c r="N14908" s="28"/>
      <c r="O14908" s="28"/>
      <c r="P14908" s="28"/>
      <c r="Q14908" s="28"/>
      <c r="R14908" s="28"/>
    </row>
    <row r="14909" spans="2:18">
      <c r="B14909" s="28"/>
      <c r="C14909" s="28"/>
      <c r="D14909" s="28"/>
      <c r="E14909" s="28"/>
      <c r="F14909" s="28"/>
      <c r="G14909" s="28"/>
      <c r="H14909" s="28"/>
      <c r="I14909" s="28"/>
      <c r="J14909" s="28"/>
      <c r="K14909" s="28"/>
      <c r="L14909" s="28"/>
      <c r="M14909" s="28"/>
      <c r="N14909" s="28"/>
      <c r="O14909" s="28"/>
      <c r="P14909" s="28"/>
      <c r="Q14909" s="28"/>
      <c r="R14909" s="28"/>
    </row>
    <row r="14910" spans="2:18">
      <c r="B14910" s="28"/>
      <c r="C14910" s="28"/>
      <c r="D14910" s="28"/>
      <c r="E14910" s="28"/>
      <c r="F14910" s="28"/>
      <c r="G14910" s="28"/>
      <c r="H14910" s="28"/>
      <c r="I14910" s="28"/>
      <c r="J14910" s="28"/>
      <c r="K14910" s="28"/>
      <c r="L14910" s="28"/>
      <c r="M14910" s="28"/>
      <c r="N14910" s="28"/>
      <c r="O14910" s="28"/>
      <c r="P14910" s="28"/>
      <c r="Q14910" s="28"/>
      <c r="R14910" s="28"/>
    </row>
    <row r="14911" spans="2:18">
      <c r="B14911" s="28"/>
      <c r="C14911" s="28"/>
      <c r="D14911" s="28"/>
      <c r="E14911" s="28"/>
      <c r="F14911" s="28"/>
      <c r="G14911" s="28"/>
      <c r="H14911" s="28"/>
      <c r="I14911" s="28"/>
      <c r="J14911" s="28"/>
      <c r="K14911" s="28"/>
      <c r="L14911" s="28"/>
      <c r="M14911" s="28"/>
      <c r="N14911" s="28"/>
      <c r="O14911" s="28"/>
      <c r="P14911" s="28"/>
      <c r="Q14911" s="28"/>
      <c r="R14911" s="28"/>
    </row>
    <row r="14912" spans="2:18">
      <c r="B14912" s="28"/>
      <c r="C14912" s="28"/>
      <c r="D14912" s="28"/>
      <c r="E14912" s="28"/>
      <c r="F14912" s="28"/>
      <c r="G14912" s="28"/>
      <c r="H14912" s="28"/>
      <c r="I14912" s="28"/>
      <c r="J14912" s="28"/>
      <c r="K14912" s="28"/>
      <c r="L14912" s="28"/>
      <c r="M14912" s="28"/>
      <c r="N14912" s="28"/>
      <c r="O14912" s="28"/>
      <c r="P14912" s="28"/>
      <c r="Q14912" s="28"/>
      <c r="R14912" s="28"/>
    </row>
    <row r="14913" spans="2:18">
      <c r="B14913" s="28"/>
      <c r="C14913" s="28"/>
      <c r="D14913" s="28"/>
      <c r="E14913" s="28"/>
      <c r="F14913" s="28"/>
      <c r="G14913" s="28"/>
      <c r="H14913" s="28"/>
      <c r="I14913" s="28"/>
      <c r="J14913" s="28"/>
      <c r="K14913" s="28"/>
      <c r="L14913" s="28"/>
      <c r="M14913" s="28"/>
      <c r="N14913" s="28"/>
      <c r="O14913" s="28"/>
      <c r="P14913" s="28"/>
      <c r="Q14913" s="28"/>
      <c r="R14913" s="28"/>
    </row>
    <row r="14914" spans="2:18">
      <c r="B14914" s="28"/>
      <c r="C14914" s="28"/>
      <c r="D14914" s="28"/>
      <c r="E14914" s="28"/>
      <c r="F14914" s="28"/>
      <c r="G14914" s="28"/>
      <c r="H14914" s="28"/>
      <c r="I14914" s="28"/>
      <c r="J14914" s="28"/>
      <c r="K14914" s="28"/>
      <c r="L14914" s="28"/>
      <c r="M14914" s="28"/>
      <c r="N14914" s="28"/>
      <c r="O14914" s="28"/>
      <c r="P14914" s="28"/>
      <c r="Q14914" s="28"/>
      <c r="R14914" s="28"/>
    </row>
    <row r="14915" spans="2:18">
      <c r="B14915" s="28"/>
      <c r="C14915" s="28"/>
      <c r="D14915" s="28"/>
      <c r="E14915" s="28"/>
      <c r="F14915" s="28"/>
      <c r="G14915" s="28"/>
      <c r="H14915" s="28"/>
      <c r="I14915" s="28"/>
      <c r="J14915" s="28"/>
      <c r="K14915" s="28"/>
      <c r="L14915" s="28"/>
      <c r="M14915" s="28"/>
      <c r="N14915" s="28"/>
      <c r="O14915" s="28"/>
      <c r="P14915" s="28"/>
      <c r="Q14915" s="28"/>
      <c r="R14915" s="28"/>
    </row>
    <row r="14916" spans="2:18">
      <c r="B14916" s="28"/>
      <c r="C14916" s="28"/>
      <c r="D14916" s="28"/>
      <c r="E14916" s="28"/>
      <c r="F14916" s="28"/>
      <c r="G14916" s="28"/>
      <c r="H14916" s="28"/>
      <c r="I14916" s="28"/>
      <c r="J14916" s="28"/>
      <c r="K14916" s="28"/>
      <c r="L14916" s="28"/>
      <c r="M14916" s="28"/>
      <c r="N14916" s="28"/>
      <c r="O14916" s="28"/>
      <c r="P14916" s="28"/>
      <c r="Q14916" s="28"/>
      <c r="R14916" s="28"/>
    </row>
    <row r="14917" spans="2:18">
      <c r="B14917" s="28"/>
      <c r="C14917" s="28"/>
      <c r="D14917" s="28"/>
      <c r="E14917" s="28"/>
      <c r="F14917" s="28"/>
      <c r="G14917" s="28"/>
      <c r="H14917" s="28"/>
      <c r="I14917" s="28"/>
      <c r="J14917" s="28"/>
      <c r="K14917" s="28"/>
      <c r="L14917" s="28"/>
      <c r="M14917" s="28"/>
      <c r="N14917" s="28"/>
      <c r="O14917" s="28"/>
      <c r="P14917" s="28"/>
      <c r="Q14917" s="28"/>
      <c r="R14917" s="28"/>
    </row>
    <row r="14918" spans="2:18">
      <c r="B14918" s="28"/>
      <c r="C14918" s="28"/>
      <c r="D14918" s="28"/>
      <c r="E14918" s="28"/>
      <c r="F14918" s="28"/>
      <c r="G14918" s="28"/>
      <c r="H14918" s="28"/>
      <c r="I14918" s="28"/>
      <c r="J14918" s="28"/>
      <c r="K14918" s="28"/>
      <c r="L14918" s="28"/>
      <c r="M14918" s="28"/>
      <c r="N14918" s="28"/>
      <c r="O14918" s="28"/>
      <c r="P14918" s="28"/>
      <c r="Q14918" s="28"/>
      <c r="R14918" s="28"/>
    </row>
    <row r="14919" spans="2:18">
      <c r="B14919" s="28"/>
      <c r="C14919" s="28"/>
      <c r="D14919" s="28"/>
      <c r="E14919" s="28"/>
      <c r="F14919" s="28"/>
      <c r="G14919" s="28"/>
      <c r="H14919" s="28"/>
      <c r="I14919" s="28"/>
      <c r="J14919" s="28"/>
      <c r="K14919" s="28"/>
      <c r="L14919" s="28"/>
      <c r="M14919" s="28"/>
      <c r="N14919" s="28"/>
      <c r="O14919" s="28"/>
      <c r="P14919" s="28"/>
      <c r="Q14919" s="28"/>
      <c r="R14919" s="28"/>
    </row>
    <row r="14920" spans="2:18">
      <c r="B14920" s="28"/>
      <c r="C14920" s="28"/>
      <c r="D14920" s="28"/>
      <c r="E14920" s="28"/>
      <c r="F14920" s="28"/>
      <c r="G14920" s="28"/>
      <c r="H14920" s="28"/>
      <c r="I14920" s="28"/>
      <c r="J14920" s="28"/>
      <c r="K14920" s="28"/>
      <c r="L14920" s="28"/>
      <c r="M14920" s="28"/>
      <c r="N14920" s="28"/>
      <c r="O14920" s="28"/>
      <c r="P14920" s="28"/>
      <c r="Q14920" s="28"/>
      <c r="R14920" s="28"/>
    </row>
    <row r="14921" spans="2:18">
      <c r="B14921" s="28"/>
      <c r="C14921" s="28"/>
      <c r="D14921" s="28"/>
      <c r="E14921" s="28"/>
      <c r="F14921" s="28"/>
      <c r="G14921" s="28"/>
      <c r="H14921" s="28"/>
      <c r="I14921" s="28"/>
      <c r="J14921" s="28"/>
      <c r="K14921" s="28"/>
      <c r="L14921" s="28"/>
      <c r="M14921" s="28"/>
      <c r="N14921" s="28"/>
      <c r="O14921" s="28"/>
      <c r="P14921" s="28"/>
      <c r="Q14921" s="28"/>
      <c r="R14921" s="28"/>
    </row>
    <row r="14922" spans="2:18">
      <c r="B14922" s="28"/>
      <c r="C14922" s="28"/>
      <c r="D14922" s="28"/>
      <c r="E14922" s="28"/>
      <c r="F14922" s="28"/>
      <c r="G14922" s="28"/>
      <c r="H14922" s="28"/>
      <c r="I14922" s="28"/>
      <c r="J14922" s="28"/>
      <c r="K14922" s="28"/>
      <c r="L14922" s="28"/>
      <c r="M14922" s="28"/>
      <c r="N14922" s="28"/>
      <c r="O14922" s="28"/>
      <c r="P14922" s="28"/>
      <c r="Q14922" s="28"/>
      <c r="R14922" s="28"/>
    </row>
    <row r="14923" spans="2:18">
      <c r="B14923" s="28"/>
      <c r="C14923" s="28"/>
      <c r="D14923" s="28"/>
      <c r="E14923" s="28"/>
      <c r="F14923" s="28"/>
      <c r="G14923" s="28"/>
      <c r="H14923" s="28"/>
      <c r="I14923" s="28"/>
      <c r="J14923" s="28"/>
      <c r="K14923" s="28"/>
      <c r="L14923" s="28"/>
      <c r="M14923" s="28"/>
      <c r="N14923" s="28"/>
      <c r="O14923" s="28"/>
      <c r="P14923" s="28"/>
      <c r="Q14923" s="28"/>
      <c r="R14923" s="28"/>
    </row>
    <row r="14924" spans="2:18">
      <c r="B14924" s="28"/>
      <c r="C14924" s="28"/>
      <c r="D14924" s="28"/>
      <c r="E14924" s="28"/>
      <c r="F14924" s="28"/>
      <c r="G14924" s="28"/>
      <c r="H14924" s="28"/>
      <c r="I14924" s="28"/>
      <c r="J14924" s="28"/>
      <c r="K14924" s="28"/>
      <c r="L14924" s="28"/>
      <c r="M14924" s="28"/>
      <c r="N14924" s="28"/>
      <c r="O14924" s="28"/>
      <c r="P14924" s="28"/>
      <c r="Q14924" s="28"/>
      <c r="R14924" s="28"/>
    </row>
    <row r="14925" spans="2:18">
      <c r="B14925" s="28"/>
      <c r="C14925" s="28"/>
      <c r="D14925" s="28"/>
      <c r="E14925" s="28"/>
      <c r="F14925" s="28"/>
      <c r="G14925" s="28"/>
      <c r="H14925" s="28"/>
      <c r="I14925" s="28"/>
      <c r="J14925" s="28"/>
      <c r="K14925" s="28"/>
      <c r="L14925" s="28"/>
      <c r="M14925" s="28"/>
      <c r="N14925" s="28"/>
      <c r="O14925" s="28"/>
      <c r="P14925" s="28"/>
      <c r="Q14925" s="28"/>
      <c r="R14925" s="28"/>
    </row>
    <row r="14926" spans="2:18">
      <c r="B14926" s="28"/>
      <c r="C14926" s="28"/>
      <c r="D14926" s="28"/>
      <c r="E14926" s="28"/>
      <c r="F14926" s="28"/>
      <c r="G14926" s="28"/>
      <c r="H14926" s="28"/>
      <c r="I14926" s="28"/>
      <c r="J14926" s="28"/>
      <c r="K14926" s="28"/>
      <c r="L14926" s="28"/>
      <c r="M14926" s="28"/>
      <c r="N14926" s="28"/>
      <c r="O14926" s="28"/>
      <c r="P14926" s="28"/>
      <c r="Q14926" s="28"/>
      <c r="R14926" s="28"/>
    </row>
    <row r="14927" spans="2:18">
      <c r="B14927" s="28"/>
      <c r="C14927" s="28"/>
      <c r="D14927" s="28"/>
      <c r="E14927" s="28"/>
      <c r="F14927" s="28"/>
      <c r="G14927" s="28"/>
      <c r="H14927" s="28"/>
      <c r="I14927" s="28"/>
      <c r="J14927" s="28"/>
      <c r="K14927" s="28"/>
      <c r="L14927" s="28"/>
      <c r="M14927" s="28"/>
      <c r="N14927" s="28"/>
      <c r="O14927" s="28"/>
      <c r="P14927" s="28"/>
      <c r="Q14927" s="28"/>
      <c r="R14927" s="28"/>
    </row>
    <row r="14928" spans="2:18">
      <c r="B14928" s="28"/>
      <c r="C14928" s="28"/>
      <c r="D14928" s="28"/>
      <c r="E14928" s="28"/>
      <c r="F14928" s="28"/>
      <c r="G14928" s="28"/>
      <c r="H14928" s="28"/>
      <c r="I14928" s="28"/>
      <c r="J14928" s="28"/>
      <c r="K14928" s="28"/>
      <c r="L14928" s="28"/>
      <c r="M14928" s="28"/>
      <c r="N14928" s="28"/>
      <c r="O14928" s="28"/>
      <c r="P14928" s="28"/>
      <c r="Q14928" s="28"/>
      <c r="R14928" s="28"/>
    </row>
    <row r="14929" spans="2:18">
      <c r="B14929" s="28"/>
      <c r="C14929" s="28"/>
      <c r="D14929" s="28"/>
      <c r="E14929" s="28"/>
      <c r="F14929" s="28"/>
      <c r="G14929" s="28"/>
      <c r="H14929" s="28"/>
      <c r="I14929" s="28"/>
      <c r="J14929" s="28"/>
      <c r="K14929" s="28"/>
      <c r="L14929" s="28"/>
      <c r="M14929" s="28"/>
      <c r="N14929" s="28"/>
      <c r="O14929" s="28"/>
      <c r="P14929" s="28"/>
      <c r="Q14929" s="28"/>
      <c r="R14929" s="28"/>
    </row>
    <row r="14930" spans="2:18">
      <c r="B14930" s="28"/>
      <c r="C14930" s="28"/>
      <c r="D14930" s="28"/>
      <c r="E14930" s="28"/>
      <c r="F14930" s="28"/>
      <c r="G14930" s="28"/>
      <c r="H14930" s="28"/>
      <c r="I14930" s="28"/>
      <c r="J14930" s="28"/>
      <c r="K14930" s="28"/>
      <c r="L14930" s="28"/>
      <c r="M14930" s="28"/>
      <c r="N14930" s="28"/>
      <c r="O14930" s="28"/>
      <c r="P14930" s="28"/>
      <c r="Q14930" s="28"/>
      <c r="R14930" s="28"/>
    </row>
    <row r="14931" spans="2:18">
      <c r="B14931" s="28"/>
      <c r="C14931" s="28"/>
      <c r="D14931" s="28"/>
      <c r="E14931" s="28"/>
      <c r="F14931" s="28"/>
      <c r="G14931" s="28"/>
      <c r="H14931" s="28"/>
      <c r="I14931" s="28"/>
      <c r="J14931" s="28"/>
      <c r="K14931" s="28"/>
      <c r="L14931" s="28"/>
      <c r="M14931" s="28"/>
      <c r="N14931" s="28"/>
      <c r="O14931" s="28"/>
      <c r="P14931" s="28"/>
      <c r="Q14931" s="28"/>
      <c r="R14931" s="28"/>
    </row>
    <row r="14932" spans="2:18">
      <c r="B14932" s="28"/>
      <c r="C14932" s="28"/>
      <c r="D14932" s="28"/>
      <c r="E14932" s="28"/>
      <c r="F14932" s="28"/>
      <c r="G14932" s="28"/>
      <c r="H14932" s="28"/>
      <c r="I14932" s="28"/>
      <c r="J14932" s="28"/>
      <c r="K14932" s="28"/>
      <c r="L14932" s="28"/>
      <c r="M14932" s="28"/>
      <c r="N14932" s="28"/>
      <c r="O14932" s="28"/>
      <c r="P14932" s="28"/>
      <c r="Q14932" s="28"/>
      <c r="R14932" s="28"/>
    </row>
    <row r="14933" spans="2:18">
      <c r="B14933" s="28"/>
      <c r="C14933" s="28"/>
      <c r="D14933" s="28"/>
      <c r="E14933" s="28"/>
      <c r="F14933" s="28"/>
      <c r="G14933" s="28"/>
      <c r="H14933" s="28"/>
      <c r="I14933" s="28"/>
      <c r="J14933" s="28"/>
      <c r="K14933" s="28"/>
      <c r="L14933" s="28"/>
      <c r="M14933" s="28"/>
      <c r="N14933" s="28"/>
      <c r="O14933" s="28"/>
      <c r="P14933" s="28"/>
      <c r="Q14933" s="28"/>
      <c r="R14933" s="28"/>
    </row>
    <row r="14934" spans="2:18">
      <c r="B14934" s="28"/>
      <c r="C14934" s="28"/>
      <c r="D14934" s="28"/>
      <c r="E14934" s="28"/>
      <c r="F14934" s="28"/>
      <c r="G14934" s="28"/>
      <c r="H14934" s="28"/>
      <c r="I14934" s="28"/>
      <c r="J14934" s="28"/>
      <c r="K14934" s="28"/>
      <c r="L14934" s="28"/>
      <c r="M14934" s="28"/>
      <c r="N14934" s="28"/>
      <c r="O14934" s="28"/>
      <c r="P14934" s="28"/>
      <c r="Q14934" s="28"/>
      <c r="R14934" s="28"/>
    </row>
    <row r="14935" spans="2:18">
      <c r="B14935" s="28"/>
      <c r="C14935" s="28"/>
      <c r="D14935" s="28"/>
      <c r="E14935" s="28"/>
      <c r="F14935" s="28"/>
      <c r="G14935" s="28"/>
      <c r="H14935" s="28"/>
      <c r="I14935" s="28"/>
      <c r="J14935" s="28"/>
      <c r="K14935" s="28"/>
      <c r="L14935" s="28"/>
      <c r="M14935" s="28"/>
      <c r="N14935" s="28"/>
      <c r="O14935" s="28"/>
      <c r="P14935" s="28"/>
      <c r="Q14935" s="28"/>
      <c r="R14935" s="28"/>
    </row>
    <row r="14936" spans="2:18">
      <c r="B14936" s="28"/>
      <c r="C14936" s="28"/>
      <c r="D14936" s="28"/>
      <c r="E14936" s="28"/>
      <c r="F14936" s="28"/>
      <c r="G14936" s="28"/>
      <c r="H14936" s="28"/>
      <c r="I14936" s="28"/>
      <c r="J14936" s="28"/>
      <c r="K14936" s="28"/>
      <c r="L14936" s="28"/>
      <c r="M14936" s="28"/>
      <c r="N14936" s="28"/>
      <c r="O14936" s="28"/>
      <c r="P14936" s="28"/>
      <c r="Q14936" s="28"/>
      <c r="R14936" s="28"/>
    </row>
    <row r="14937" spans="2:18">
      <c r="B14937" s="28"/>
      <c r="C14937" s="28"/>
      <c r="D14937" s="28"/>
      <c r="E14937" s="28"/>
      <c r="F14937" s="28"/>
      <c r="G14937" s="28"/>
      <c r="H14937" s="28"/>
      <c r="I14937" s="28"/>
      <c r="J14937" s="28"/>
      <c r="K14937" s="28"/>
      <c r="L14937" s="28"/>
      <c r="M14937" s="28"/>
      <c r="N14937" s="28"/>
      <c r="O14937" s="28"/>
      <c r="P14937" s="28"/>
      <c r="Q14937" s="28"/>
      <c r="R14937" s="28"/>
    </row>
    <row r="14938" spans="2:18">
      <c r="B14938" s="28"/>
      <c r="C14938" s="28"/>
      <c r="D14938" s="28"/>
      <c r="E14938" s="28"/>
      <c r="F14938" s="28"/>
      <c r="G14938" s="28"/>
      <c r="H14938" s="28"/>
      <c r="I14938" s="28"/>
      <c r="J14938" s="28"/>
      <c r="K14938" s="28"/>
      <c r="L14938" s="28"/>
      <c r="M14938" s="28"/>
      <c r="N14938" s="28"/>
      <c r="O14938" s="28"/>
      <c r="P14938" s="28"/>
      <c r="Q14938" s="28"/>
      <c r="R14938" s="28"/>
    </row>
    <row r="14939" spans="2:18">
      <c r="B14939" s="28"/>
      <c r="C14939" s="28"/>
      <c r="D14939" s="28"/>
      <c r="E14939" s="28"/>
      <c r="F14939" s="28"/>
      <c r="G14939" s="28"/>
      <c r="H14939" s="28"/>
      <c r="I14939" s="28"/>
      <c r="J14939" s="28"/>
      <c r="K14939" s="28"/>
      <c r="L14939" s="28"/>
      <c r="M14939" s="28"/>
      <c r="N14939" s="28"/>
      <c r="O14939" s="28"/>
      <c r="P14939" s="28"/>
      <c r="Q14939" s="28"/>
      <c r="R14939" s="28"/>
    </row>
    <row r="14940" spans="2:18">
      <c r="B14940" s="28"/>
      <c r="C14940" s="28"/>
      <c r="D14940" s="28"/>
      <c r="E14940" s="28"/>
      <c r="F14940" s="28"/>
      <c r="G14940" s="28"/>
      <c r="H14940" s="28"/>
      <c r="I14940" s="28"/>
      <c r="J14940" s="28"/>
      <c r="K14940" s="28"/>
      <c r="L14940" s="28"/>
      <c r="M14940" s="28"/>
      <c r="N14940" s="28"/>
      <c r="O14940" s="28"/>
      <c r="P14940" s="28"/>
      <c r="Q14940" s="28"/>
      <c r="R14940" s="28"/>
    </row>
    <row r="14941" spans="2:18">
      <c r="B14941" s="28"/>
      <c r="C14941" s="28"/>
      <c r="D14941" s="28"/>
      <c r="E14941" s="28"/>
      <c r="F14941" s="28"/>
      <c r="G14941" s="28"/>
      <c r="H14941" s="28"/>
      <c r="I14941" s="28"/>
      <c r="J14941" s="28"/>
      <c r="K14941" s="28"/>
      <c r="L14941" s="28"/>
      <c r="M14941" s="28"/>
      <c r="N14941" s="28"/>
      <c r="O14941" s="28"/>
      <c r="P14941" s="28"/>
      <c r="Q14941" s="28"/>
      <c r="R14941" s="28"/>
    </row>
    <row r="14942" spans="2:18">
      <c r="B14942" s="28"/>
      <c r="C14942" s="28"/>
      <c r="D14942" s="28"/>
      <c r="E14942" s="28"/>
      <c r="F14942" s="28"/>
      <c r="G14942" s="28"/>
      <c r="H14942" s="28"/>
      <c r="I14942" s="28"/>
      <c r="J14942" s="28"/>
      <c r="K14942" s="28"/>
      <c r="L14942" s="28"/>
      <c r="M14942" s="28"/>
      <c r="N14942" s="28"/>
      <c r="O14942" s="28"/>
      <c r="P14942" s="28"/>
      <c r="Q14942" s="28"/>
      <c r="R14942" s="28"/>
    </row>
    <row r="14943" spans="2:18">
      <c r="B14943" s="28"/>
      <c r="C14943" s="28"/>
      <c r="D14943" s="28"/>
      <c r="E14943" s="28"/>
      <c r="F14943" s="28"/>
      <c r="G14943" s="28"/>
      <c r="H14943" s="28"/>
      <c r="I14943" s="28"/>
      <c r="J14943" s="28"/>
      <c r="K14943" s="28"/>
      <c r="L14943" s="28"/>
      <c r="M14943" s="28"/>
      <c r="N14943" s="28"/>
      <c r="O14943" s="28"/>
      <c r="P14943" s="28"/>
      <c r="Q14943" s="28"/>
      <c r="R14943" s="28"/>
    </row>
    <row r="14944" spans="2:18">
      <c r="B14944" s="28"/>
      <c r="C14944" s="28"/>
      <c r="D14944" s="28"/>
      <c r="E14944" s="28"/>
      <c r="F14944" s="28"/>
      <c r="G14944" s="28"/>
      <c r="H14944" s="28"/>
      <c r="I14944" s="28"/>
      <c r="J14944" s="28"/>
      <c r="K14944" s="28"/>
      <c r="L14944" s="28"/>
      <c r="M14944" s="28"/>
      <c r="N14944" s="28"/>
      <c r="O14944" s="28"/>
      <c r="P14944" s="28"/>
      <c r="Q14944" s="28"/>
      <c r="R14944" s="28"/>
    </row>
    <row r="14945" spans="2:18">
      <c r="B14945" s="28"/>
      <c r="C14945" s="28"/>
      <c r="D14945" s="28"/>
      <c r="E14945" s="28"/>
      <c r="F14945" s="28"/>
      <c r="G14945" s="28"/>
      <c r="H14945" s="28"/>
      <c r="I14945" s="28"/>
      <c r="J14945" s="28"/>
      <c r="K14945" s="28"/>
      <c r="L14945" s="28"/>
      <c r="M14945" s="28"/>
      <c r="N14945" s="28"/>
      <c r="O14945" s="28"/>
      <c r="P14945" s="28"/>
      <c r="Q14945" s="28"/>
      <c r="R14945" s="28"/>
    </row>
    <row r="14946" spans="2:18">
      <c r="B14946" s="28"/>
      <c r="C14946" s="28"/>
      <c r="D14946" s="28"/>
      <c r="E14946" s="28"/>
      <c r="F14946" s="28"/>
      <c r="G14946" s="28"/>
      <c r="H14946" s="28"/>
      <c r="I14946" s="28"/>
      <c r="J14946" s="28"/>
      <c r="K14946" s="28"/>
      <c r="L14946" s="28"/>
      <c r="M14946" s="28"/>
      <c r="N14946" s="28"/>
      <c r="O14946" s="28"/>
      <c r="P14946" s="28"/>
      <c r="Q14946" s="28"/>
      <c r="R14946" s="28"/>
    </row>
    <row r="14947" spans="2:18">
      <c r="B14947" s="28"/>
      <c r="C14947" s="28"/>
      <c r="D14947" s="28"/>
      <c r="E14947" s="28"/>
      <c r="F14947" s="28"/>
      <c r="G14947" s="28"/>
      <c r="H14947" s="28"/>
      <c r="I14947" s="28"/>
      <c r="J14947" s="28"/>
      <c r="K14947" s="28"/>
      <c r="L14947" s="28"/>
      <c r="M14947" s="28"/>
      <c r="N14947" s="28"/>
      <c r="O14947" s="28"/>
      <c r="P14947" s="28"/>
      <c r="Q14947" s="28"/>
      <c r="R14947" s="28"/>
    </row>
    <row r="14948" spans="2:18">
      <c r="B14948" s="28"/>
      <c r="C14948" s="28"/>
      <c r="D14948" s="28"/>
      <c r="E14948" s="28"/>
      <c r="F14948" s="28"/>
      <c r="G14948" s="28"/>
      <c r="H14948" s="28"/>
      <c r="I14948" s="28"/>
      <c r="J14948" s="28"/>
      <c r="K14948" s="28"/>
      <c r="L14948" s="28"/>
      <c r="M14948" s="28"/>
      <c r="N14948" s="28"/>
      <c r="O14948" s="28"/>
      <c r="P14948" s="28"/>
      <c r="Q14948" s="28"/>
      <c r="R14948" s="28"/>
    </row>
    <row r="14949" spans="2:18">
      <c r="B14949" s="28"/>
      <c r="C14949" s="28"/>
      <c r="D14949" s="28"/>
      <c r="E14949" s="28"/>
      <c r="F14949" s="28"/>
      <c r="G14949" s="28"/>
      <c r="H14949" s="28"/>
      <c r="I14949" s="28"/>
      <c r="J14949" s="28"/>
      <c r="K14949" s="28"/>
      <c r="L14949" s="28"/>
      <c r="M14949" s="28"/>
      <c r="N14949" s="28"/>
      <c r="O14949" s="28"/>
      <c r="P14949" s="28"/>
      <c r="Q14949" s="28"/>
      <c r="R14949" s="28"/>
    </row>
    <row r="14950" spans="2:18">
      <c r="B14950" s="28"/>
      <c r="C14950" s="28"/>
      <c r="D14950" s="28"/>
      <c r="E14950" s="28"/>
      <c r="F14950" s="28"/>
      <c r="G14950" s="28"/>
      <c r="H14950" s="28"/>
      <c r="I14950" s="28"/>
      <c r="J14950" s="28"/>
      <c r="K14950" s="28"/>
      <c r="L14950" s="28"/>
      <c r="M14950" s="28"/>
      <c r="N14950" s="28"/>
      <c r="O14950" s="28"/>
      <c r="P14950" s="28"/>
      <c r="Q14950" s="28"/>
      <c r="R14950" s="28"/>
    </row>
    <row r="14951" spans="2:18">
      <c r="B14951" s="28"/>
      <c r="C14951" s="28"/>
      <c r="D14951" s="28"/>
      <c r="E14951" s="28"/>
      <c r="F14951" s="28"/>
      <c r="G14951" s="28"/>
      <c r="H14951" s="28"/>
      <c r="I14951" s="28"/>
      <c r="J14951" s="28"/>
      <c r="K14951" s="28"/>
      <c r="L14951" s="28"/>
      <c r="M14951" s="28"/>
      <c r="N14951" s="28"/>
      <c r="O14951" s="28"/>
      <c r="P14951" s="28"/>
      <c r="Q14951" s="28"/>
      <c r="R14951" s="28"/>
    </row>
    <row r="14952" spans="2:18">
      <c r="B14952" s="28"/>
      <c r="C14952" s="28"/>
      <c r="D14952" s="28"/>
      <c r="E14952" s="28"/>
      <c r="F14952" s="28"/>
      <c r="G14952" s="28"/>
      <c r="H14952" s="28"/>
      <c r="I14952" s="28"/>
      <c r="J14952" s="28"/>
      <c r="K14952" s="28"/>
      <c r="L14952" s="28"/>
      <c r="M14952" s="28"/>
      <c r="N14952" s="28"/>
      <c r="O14952" s="28"/>
      <c r="P14952" s="28"/>
      <c r="Q14952" s="28"/>
      <c r="R14952" s="28"/>
    </row>
    <row r="14953" spans="2:18">
      <c r="B14953" s="28"/>
      <c r="C14953" s="28"/>
      <c r="D14953" s="28"/>
      <c r="E14953" s="28"/>
      <c r="F14953" s="28"/>
      <c r="G14953" s="28"/>
      <c r="H14953" s="28"/>
      <c r="I14953" s="28"/>
      <c r="J14953" s="28"/>
      <c r="K14953" s="28"/>
      <c r="L14953" s="28"/>
      <c r="M14953" s="28"/>
      <c r="N14953" s="28"/>
      <c r="O14953" s="28"/>
      <c r="P14953" s="28"/>
      <c r="Q14953" s="28"/>
      <c r="R14953" s="28"/>
    </row>
    <row r="14954" spans="2:18">
      <c r="B14954" s="28"/>
      <c r="C14954" s="28"/>
      <c r="D14954" s="28"/>
      <c r="E14954" s="28"/>
      <c r="F14954" s="28"/>
      <c r="G14954" s="28"/>
      <c r="H14954" s="28"/>
      <c r="I14954" s="28"/>
      <c r="J14954" s="28"/>
      <c r="K14954" s="28"/>
      <c r="L14954" s="28"/>
      <c r="M14954" s="28"/>
      <c r="N14954" s="28"/>
      <c r="O14954" s="28"/>
      <c r="P14954" s="28"/>
      <c r="Q14954" s="28"/>
      <c r="R14954" s="28"/>
    </row>
    <row r="14955" spans="2:18">
      <c r="B14955" s="28"/>
      <c r="C14955" s="28"/>
      <c r="D14955" s="28"/>
      <c r="E14955" s="28"/>
      <c r="F14955" s="28"/>
      <c r="G14955" s="28"/>
      <c r="H14955" s="28"/>
      <c r="I14955" s="28"/>
      <c r="J14955" s="28"/>
      <c r="K14955" s="28"/>
      <c r="L14955" s="28"/>
      <c r="M14955" s="28"/>
      <c r="N14955" s="28"/>
      <c r="O14955" s="28"/>
      <c r="P14955" s="28"/>
      <c r="Q14955" s="28"/>
      <c r="R14955" s="28"/>
    </row>
    <row r="14956" spans="2:18">
      <c r="B14956" s="28"/>
      <c r="C14956" s="28"/>
      <c r="D14956" s="28"/>
      <c r="E14956" s="28"/>
      <c r="F14956" s="28"/>
      <c r="G14956" s="28"/>
      <c r="H14956" s="28"/>
      <c r="I14956" s="28"/>
      <c r="J14956" s="28"/>
      <c r="K14956" s="28"/>
      <c r="L14956" s="28"/>
      <c r="M14956" s="28"/>
      <c r="N14956" s="28"/>
      <c r="O14956" s="28"/>
      <c r="P14956" s="28"/>
      <c r="Q14956" s="28"/>
      <c r="R14956" s="28"/>
    </row>
    <row r="14957" spans="2:18">
      <c r="B14957" s="28"/>
      <c r="C14957" s="28"/>
      <c r="D14957" s="28"/>
      <c r="E14957" s="28"/>
      <c r="F14957" s="28"/>
      <c r="G14957" s="28"/>
      <c r="H14957" s="28"/>
      <c r="I14957" s="28"/>
      <c r="J14957" s="28"/>
      <c r="K14957" s="28"/>
      <c r="L14957" s="28"/>
      <c r="M14957" s="28"/>
      <c r="N14957" s="28"/>
      <c r="O14957" s="28"/>
      <c r="P14957" s="28"/>
      <c r="Q14957" s="28"/>
      <c r="R14957" s="28"/>
    </row>
    <row r="14958" spans="2:18">
      <c r="B14958" s="28"/>
      <c r="C14958" s="28"/>
      <c r="D14958" s="28"/>
      <c r="E14958" s="28"/>
      <c r="F14958" s="28"/>
      <c r="G14958" s="28"/>
      <c r="H14958" s="28"/>
      <c r="I14958" s="28"/>
      <c r="J14958" s="28"/>
      <c r="K14958" s="28"/>
      <c r="L14958" s="28"/>
      <c r="M14958" s="28"/>
      <c r="N14958" s="28"/>
      <c r="O14958" s="28"/>
      <c r="P14958" s="28"/>
      <c r="Q14958" s="28"/>
      <c r="R14958" s="28"/>
    </row>
    <row r="14959" spans="2:18">
      <c r="B14959" s="28"/>
      <c r="C14959" s="28"/>
      <c r="D14959" s="28"/>
      <c r="E14959" s="28"/>
      <c r="F14959" s="28"/>
      <c r="G14959" s="28"/>
      <c r="H14959" s="28"/>
      <c r="I14959" s="28"/>
      <c r="J14959" s="28"/>
      <c r="K14959" s="28"/>
      <c r="L14959" s="28"/>
      <c r="M14959" s="28"/>
      <c r="N14959" s="28"/>
      <c r="O14959" s="28"/>
      <c r="P14959" s="28"/>
      <c r="Q14959" s="28"/>
      <c r="R14959" s="28"/>
    </row>
    <row r="14960" spans="2:18">
      <c r="B14960" s="28"/>
      <c r="C14960" s="28"/>
      <c r="D14960" s="28"/>
      <c r="E14960" s="28"/>
      <c r="F14960" s="28"/>
      <c r="G14960" s="28"/>
      <c r="H14960" s="28"/>
      <c r="I14960" s="28"/>
      <c r="J14960" s="28"/>
      <c r="K14960" s="28"/>
      <c r="L14960" s="28"/>
      <c r="M14960" s="28"/>
      <c r="N14960" s="28"/>
      <c r="O14960" s="28"/>
      <c r="P14960" s="28"/>
      <c r="Q14960" s="28"/>
      <c r="R14960" s="28"/>
    </row>
    <row r="14961" spans="2:18">
      <c r="B14961" s="28"/>
      <c r="C14961" s="28"/>
      <c r="D14961" s="28"/>
      <c r="E14961" s="28"/>
      <c r="F14961" s="28"/>
      <c r="G14961" s="28"/>
      <c r="H14961" s="28"/>
      <c r="I14961" s="28"/>
      <c r="J14961" s="28"/>
      <c r="K14961" s="28"/>
      <c r="L14961" s="28"/>
      <c r="M14961" s="28"/>
      <c r="N14961" s="28"/>
      <c r="O14961" s="28"/>
      <c r="P14961" s="28"/>
      <c r="Q14961" s="28"/>
      <c r="R14961" s="28"/>
    </row>
    <row r="14962" spans="2:18">
      <c r="B14962" s="28"/>
      <c r="C14962" s="28"/>
      <c r="D14962" s="28"/>
      <c r="E14962" s="28"/>
      <c r="F14962" s="28"/>
      <c r="G14962" s="28"/>
      <c r="H14962" s="28"/>
      <c r="I14962" s="28"/>
      <c r="J14962" s="28"/>
      <c r="K14962" s="28"/>
      <c r="L14962" s="28"/>
      <c r="M14962" s="28"/>
      <c r="N14962" s="28"/>
      <c r="O14962" s="28"/>
      <c r="P14962" s="28"/>
      <c r="Q14962" s="28"/>
      <c r="R14962" s="28"/>
    </row>
    <row r="14963" spans="2:18">
      <c r="B14963" s="28"/>
      <c r="C14963" s="28"/>
      <c r="D14963" s="28"/>
      <c r="E14963" s="28"/>
      <c r="F14963" s="28"/>
      <c r="G14963" s="28"/>
      <c r="H14963" s="28"/>
      <c r="I14963" s="28"/>
      <c r="J14963" s="28"/>
      <c r="K14963" s="28"/>
      <c r="L14963" s="28"/>
      <c r="M14963" s="28"/>
      <c r="N14963" s="28"/>
      <c r="O14963" s="28"/>
      <c r="P14963" s="28"/>
      <c r="Q14963" s="28"/>
      <c r="R14963" s="28"/>
    </row>
    <row r="14964" spans="2:18">
      <c r="B14964" s="28"/>
      <c r="C14964" s="28"/>
      <c r="D14964" s="28"/>
      <c r="E14964" s="28"/>
      <c r="F14964" s="28"/>
      <c r="G14964" s="28"/>
      <c r="H14964" s="28"/>
      <c r="I14964" s="28"/>
      <c r="J14964" s="28"/>
      <c r="K14964" s="28"/>
      <c r="L14964" s="28"/>
      <c r="M14964" s="28"/>
      <c r="N14964" s="28"/>
      <c r="O14964" s="28"/>
      <c r="P14964" s="28"/>
      <c r="Q14964" s="28"/>
      <c r="R14964" s="28"/>
    </row>
    <row r="14965" spans="2:18">
      <c r="B14965" s="28"/>
      <c r="C14965" s="28"/>
      <c r="D14965" s="28"/>
      <c r="E14965" s="28"/>
      <c r="F14965" s="28"/>
      <c r="G14965" s="28"/>
      <c r="H14965" s="28"/>
      <c r="I14965" s="28"/>
      <c r="J14965" s="28"/>
      <c r="K14965" s="28"/>
      <c r="L14965" s="28"/>
      <c r="M14965" s="28"/>
      <c r="N14965" s="28"/>
      <c r="O14965" s="28"/>
      <c r="P14965" s="28"/>
      <c r="Q14965" s="28"/>
      <c r="R14965" s="28"/>
    </row>
    <row r="14966" spans="2:18">
      <c r="B14966" s="28"/>
      <c r="C14966" s="28"/>
      <c r="D14966" s="28"/>
      <c r="E14966" s="28"/>
      <c r="F14966" s="28"/>
      <c r="G14966" s="28"/>
      <c r="H14966" s="28"/>
      <c r="I14966" s="28"/>
      <c r="J14966" s="28"/>
      <c r="K14966" s="28"/>
      <c r="L14966" s="28"/>
      <c r="M14966" s="28"/>
      <c r="N14966" s="28"/>
      <c r="O14966" s="28"/>
      <c r="P14966" s="28"/>
      <c r="Q14966" s="28"/>
      <c r="R14966" s="28"/>
    </row>
    <row r="14967" spans="2:18">
      <c r="B14967" s="28"/>
      <c r="C14967" s="28"/>
      <c r="D14967" s="28"/>
      <c r="E14967" s="28"/>
      <c r="F14967" s="28"/>
      <c r="G14967" s="28"/>
      <c r="H14967" s="28"/>
      <c r="I14967" s="28"/>
      <c r="J14967" s="28"/>
      <c r="K14967" s="28"/>
      <c r="L14967" s="28"/>
      <c r="M14967" s="28"/>
      <c r="N14967" s="28"/>
      <c r="O14967" s="28"/>
      <c r="P14967" s="28"/>
      <c r="Q14967" s="28"/>
      <c r="R14967" s="28"/>
    </row>
    <row r="14968" spans="2:18">
      <c r="B14968" s="28"/>
      <c r="C14968" s="28"/>
      <c r="D14968" s="28"/>
      <c r="E14968" s="28"/>
      <c r="F14968" s="28"/>
      <c r="G14968" s="28"/>
      <c r="H14968" s="28"/>
      <c r="I14968" s="28"/>
      <c r="J14968" s="28"/>
      <c r="K14968" s="28"/>
      <c r="L14968" s="28"/>
      <c r="M14968" s="28"/>
      <c r="N14968" s="28"/>
      <c r="O14968" s="28"/>
      <c r="P14968" s="28"/>
      <c r="Q14968" s="28"/>
      <c r="R14968" s="28"/>
    </row>
    <row r="14969" spans="2:18">
      <c r="B14969" s="28"/>
      <c r="C14969" s="28"/>
      <c r="D14969" s="28"/>
      <c r="E14969" s="28"/>
      <c r="F14969" s="28"/>
      <c r="G14969" s="28"/>
      <c r="H14969" s="28"/>
      <c r="I14969" s="28"/>
      <c r="J14969" s="28"/>
      <c r="K14969" s="28"/>
      <c r="L14969" s="28"/>
      <c r="M14969" s="28"/>
      <c r="N14969" s="28"/>
      <c r="O14969" s="28"/>
      <c r="P14969" s="28"/>
      <c r="Q14969" s="28"/>
      <c r="R14969" s="28"/>
    </row>
    <row r="14970" spans="2:18">
      <c r="B14970" s="28"/>
      <c r="C14970" s="28"/>
      <c r="D14970" s="28"/>
      <c r="E14970" s="28"/>
      <c r="F14970" s="28"/>
      <c r="G14970" s="28"/>
      <c r="H14970" s="28"/>
      <c r="I14970" s="28"/>
      <c r="J14970" s="28"/>
      <c r="K14970" s="28"/>
      <c r="L14970" s="28"/>
      <c r="M14970" s="28"/>
      <c r="N14970" s="28"/>
      <c r="O14970" s="28"/>
      <c r="P14970" s="28"/>
      <c r="Q14970" s="28"/>
      <c r="R14970" s="28"/>
    </row>
    <row r="14971" spans="2:18">
      <c r="B14971" s="28"/>
      <c r="C14971" s="28"/>
      <c r="D14971" s="28"/>
      <c r="E14971" s="28"/>
      <c r="F14971" s="28"/>
      <c r="G14971" s="28"/>
      <c r="H14971" s="28"/>
      <c r="I14971" s="28"/>
      <c r="J14971" s="28"/>
      <c r="K14971" s="28"/>
      <c r="L14971" s="28"/>
      <c r="M14971" s="28"/>
      <c r="N14971" s="28"/>
      <c r="O14971" s="28"/>
      <c r="P14971" s="28"/>
      <c r="Q14971" s="28"/>
      <c r="R14971" s="28"/>
    </row>
    <row r="14972" spans="2:18">
      <c r="B14972" s="28"/>
      <c r="C14972" s="28"/>
      <c r="D14972" s="28"/>
      <c r="E14972" s="28"/>
      <c r="F14972" s="28"/>
      <c r="G14972" s="28"/>
      <c r="H14972" s="28"/>
      <c r="I14972" s="28"/>
      <c r="J14972" s="28"/>
      <c r="K14972" s="28"/>
      <c r="L14972" s="28"/>
      <c r="M14972" s="28"/>
      <c r="N14972" s="28"/>
      <c r="O14972" s="28"/>
      <c r="P14972" s="28"/>
      <c r="Q14972" s="28"/>
      <c r="R14972" s="28"/>
    </row>
    <row r="14973" spans="2:18">
      <c r="B14973" s="28"/>
      <c r="C14973" s="28"/>
      <c r="D14973" s="28"/>
      <c r="E14973" s="28"/>
      <c r="F14973" s="28"/>
      <c r="G14973" s="28"/>
      <c r="H14973" s="28"/>
      <c r="I14973" s="28"/>
      <c r="J14973" s="28"/>
      <c r="K14973" s="28"/>
      <c r="L14973" s="28"/>
      <c r="M14973" s="28"/>
      <c r="N14973" s="28"/>
      <c r="O14973" s="28"/>
      <c r="P14973" s="28"/>
      <c r="Q14973" s="28"/>
      <c r="R14973" s="28"/>
    </row>
    <row r="14974" spans="2:18">
      <c r="B14974" s="28"/>
      <c r="C14974" s="28"/>
      <c r="D14974" s="28"/>
      <c r="E14974" s="28"/>
      <c r="F14974" s="28"/>
      <c r="G14974" s="28"/>
      <c r="H14974" s="28"/>
      <c r="I14974" s="28"/>
      <c r="J14974" s="28"/>
      <c r="K14974" s="28"/>
      <c r="L14974" s="28"/>
      <c r="M14974" s="28"/>
      <c r="N14974" s="28"/>
      <c r="O14974" s="28"/>
      <c r="P14974" s="28"/>
      <c r="Q14974" s="28"/>
      <c r="R14974" s="28"/>
    </row>
    <row r="14975" spans="2:18">
      <c r="B14975" s="28"/>
      <c r="C14975" s="28"/>
      <c r="D14975" s="28"/>
      <c r="E14975" s="28"/>
      <c r="F14975" s="28"/>
      <c r="G14975" s="28"/>
      <c r="H14975" s="28"/>
      <c r="I14975" s="28"/>
      <c r="J14975" s="28"/>
      <c r="K14975" s="28"/>
      <c r="L14975" s="28"/>
      <c r="M14975" s="28"/>
      <c r="N14975" s="28"/>
      <c r="O14975" s="28"/>
      <c r="P14975" s="28"/>
      <c r="Q14975" s="28"/>
      <c r="R14975" s="28"/>
    </row>
    <row r="14976" spans="2:18">
      <c r="B14976" s="28"/>
      <c r="C14976" s="28"/>
      <c r="D14976" s="28"/>
      <c r="E14976" s="28"/>
      <c r="F14976" s="28"/>
      <c r="G14976" s="28"/>
      <c r="H14976" s="28"/>
      <c r="I14976" s="28"/>
      <c r="J14976" s="28"/>
      <c r="K14976" s="28"/>
      <c r="L14976" s="28"/>
      <c r="M14976" s="28"/>
      <c r="N14976" s="28"/>
      <c r="O14976" s="28"/>
      <c r="P14976" s="28"/>
      <c r="Q14976" s="28"/>
      <c r="R14976" s="28"/>
    </row>
    <row r="14977" spans="2:18">
      <c r="B14977" s="28"/>
      <c r="C14977" s="28"/>
      <c r="D14977" s="28"/>
      <c r="E14977" s="28"/>
      <c r="F14977" s="28"/>
      <c r="G14977" s="28"/>
      <c r="H14977" s="28"/>
      <c r="I14977" s="28"/>
      <c r="J14977" s="28"/>
      <c r="K14977" s="28"/>
      <c r="L14977" s="28"/>
      <c r="M14977" s="28"/>
      <c r="N14977" s="28"/>
      <c r="O14977" s="28"/>
      <c r="P14977" s="28"/>
      <c r="Q14977" s="28"/>
      <c r="R14977" s="28"/>
    </row>
    <row r="14978" spans="2:18">
      <c r="B14978" s="28"/>
      <c r="C14978" s="28"/>
      <c r="D14978" s="28"/>
      <c r="E14978" s="28"/>
      <c r="F14978" s="28"/>
      <c r="G14978" s="28"/>
      <c r="H14978" s="28"/>
      <c r="I14978" s="28"/>
      <c r="J14978" s="28"/>
      <c r="K14978" s="28"/>
      <c r="L14978" s="28"/>
      <c r="M14978" s="28"/>
      <c r="N14978" s="28"/>
      <c r="O14978" s="28"/>
      <c r="P14978" s="28"/>
      <c r="Q14978" s="28"/>
      <c r="R14978" s="28"/>
    </row>
    <row r="14979" spans="2:18">
      <c r="B14979" s="28"/>
      <c r="C14979" s="28"/>
      <c r="D14979" s="28"/>
      <c r="E14979" s="28"/>
      <c r="F14979" s="28"/>
      <c r="G14979" s="28"/>
      <c r="H14979" s="28"/>
      <c r="I14979" s="28"/>
      <c r="J14979" s="28"/>
      <c r="K14979" s="28"/>
      <c r="L14979" s="28"/>
      <c r="M14979" s="28"/>
      <c r="N14979" s="28"/>
      <c r="O14979" s="28"/>
      <c r="P14979" s="28"/>
      <c r="Q14979" s="28"/>
      <c r="R14979" s="28"/>
    </row>
    <row r="14980" spans="2:18">
      <c r="B14980" s="28"/>
      <c r="C14980" s="28"/>
      <c r="D14980" s="28"/>
      <c r="E14980" s="28"/>
      <c r="F14980" s="28"/>
      <c r="G14980" s="28"/>
      <c r="H14980" s="28"/>
      <c r="I14980" s="28"/>
      <c r="J14980" s="28"/>
      <c r="K14980" s="28"/>
      <c r="L14980" s="28"/>
      <c r="M14980" s="28"/>
      <c r="N14980" s="28"/>
      <c r="O14980" s="28"/>
      <c r="P14980" s="28"/>
      <c r="Q14980" s="28"/>
      <c r="R14980" s="28"/>
    </row>
    <row r="14981" spans="2:18">
      <c r="B14981" s="28"/>
      <c r="C14981" s="28"/>
      <c r="D14981" s="28"/>
      <c r="E14981" s="28"/>
      <c r="F14981" s="28"/>
      <c r="G14981" s="28"/>
      <c r="H14981" s="28"/>
      <c r="I14981" s="28"/>
      <c r="J14981" s="28"/>
      <c r="K14981" s="28"/>
      <c r="L14981" s="28"/>
      <c r="M14981" s="28"/>
      <c r="N14981" s="28"/>
      <c r="O14981" s="28"/>
      <c r="P14981" s="28"/>
      <c r="Q14981" s="28"/>
      <c r="R14981" s="28"/>
    </row>
    <row r="14982" spans="2:18">
      <c r="B14982" s="28"/>
      <c r="C14982" s="28"/>
      <c r="D14982" s="28"/>
      <c r="E14982" s="28"/>
      <c r="F14982" s="28"/>
      <c r="G14982" s="28"/>
      <c r="H14982" s="28"/>
      <c r="I14982" s="28"/>
      <c r="J14982" s="28"/>
      <c r="K14982" s="28"/>
      <c r="L14982" s="28"/>
      <c r="M14982" s="28"/>
      <c r="N14982" s="28"/>
      <c r="O14982" s="28"/>
      <c r="P14982" s="28"/>
      <c r="Q14982" s="28"/>
      <c r="R14982" s="28"/>
    </row>
    <row r="14983" spans="2:18">
      <c r="B14983" s="28"/>
      <c r="C14983" s="28"/>
      <c r="D14983" s="28"/>
      <c r="E14983" s="28"/>
      <c r="F14983" s="28"/>
      <c r="G14983" s="28"/>
      <c r="H14983" s="28"/>
      <c r="I14983" s="28"/>
      <c r="J14983" s="28"/>
      <c r="K14983" s="28"/>
      <c r="L14983" s="28"/>
      <c r="M14983" s="28"/>
      <c r="N14983" s="28"/>
      <c r="O14983" s="28"/>
      <c r="P14983" s="28"/>
      <c r="Q14983" s="28"/>
      <c r="R14983" s="28"/>
    </row>
    <row r="14984" spans="2:18">
      <c r="B14984" s="28"/>
      <c r="C14984" s="28"/>
      <c r="D14984" s="28"/>
      <c r="E14984" s="28"/>
      <c r="F14984" s="28"/>
      <c r="G14984" s="28"/>
      <c r="H14984" s="28"/>
      <c r="I14984" s="28"/>
      <c r="J14984" s="28"/>
      <c r="K14984" s="28"/>
      <c r="L14984" s="28"/>
      <c r="M14984" s="28"/>
      <c r="N14984" s="28"/>
      <c r="O14984" s="28"/>
      <c r="P14984" s="28"/>
      <c r="Q14984" s="28"/>
      <c r="R14984" s="28"/>
    </row>
    <row r="14985" spans="2:18">
      <c r="B14985" s="28"/>
      <c r="C14985" s="28"/>
      <c r="D14985" s="28"/>
      <c r="E14985" s="28"/>
      <c r="F14985" s="28"/>
      <c r="G14985" s="28"/>
      <c r="H14985" s="28"/>
      <c r="I14985" s="28"/>
      <c r="J14985" s="28"/>
      <c r="K14985" s="28"/>
      <c r="L14985" s="28"/>
      <c r="M14985" s="28"/>
      <c r="N14985" s="28"/>
      <c r="O14985" s="28"/>
      <c r="P14985" s="28"/>
      <c r="Q14985" s="28"/>
      <c r="R14985" s="28"/>
    </row>
    <row r="14986" spans="2:18">
      <c r="B14986" s="28"/>
      <c r="C14986" s="28"/>
      <c r="D14986" s="28"/>
      <c r="E14986" s="28"/>
      <c r="F14986" s="28"/>
      <c r="G14986" s="28"/>
      <c r="H14986" s="28"/>
      <c r="I14986" s="28"/>
      <c r="J14986" s="28"/>
      <c r="K14986" s="28"/>
      <c r="L14986" s="28"/>
      <c r="M14986" s="28"/>
      <c r="N14986" s="28"/>
      <c r="O14986" s="28"/>
      <c r="P14986" s="28"/>
      <c r="Q14986" s="28"/>
      <c r="R14986" s="28"/>
    </row>
    <row r="14987" spans="2:18">
      <c r="B14987" s="28"/>
      <c r="C14987" s="28"/>
      <c r="D14987" s="28"/>
      <c r="E14987" s="28"/>
      <c r="F14987" s="28"/>
      <c r="G14987" s="28"/>
      <c r="H14987" s="28"/>
      <c r="I14987" s="28"/>
      <c r="J14987" s="28"/>
      <c r="K14987" s="28"/>
      <c r="L14987" s="28"/>
      <c r="M14987" s="28"/>
      <c r="N14987" s="28"/>
      <c r="O14987" s="28"/>
      <c r="P14987" s="28"/>
      <c r="Q14987" s="28"/>
      <c r="R14987" s="28"/>
    </row>
    <row r="14988" spans="2:18">
      <c r="B14988" s="28"/>
      <c r="C14988" s="28"/>
      <c r="D14988" s="28"/>
      <c r="E14988" s="28"/>
      <c r="F14988" s="28"/>
      <c r="G14988" s="28"/>
      <c r="H14988" s="28"/>
      <c r="I14988" s="28"/>
      <c r="J14988" s="28"/>
      <c r="K14988" s="28"/>
      <c r="L14988" s="28"/>
      <c r="M14988" s="28"/>
      <c r="N14988" s="28"/>
      <c r="O14988" s="28"/>
      <c r="P14988" s="28"/>
      <c r="Q14988" s="28"/>
      <c r="R14988" s="28"/>
    </row>
    <row r="14989" spans="2:18">
      <c r="B14989" s="28"/>
      <c r="C14989" s="28"/>
      <c r="D14989" s="28"/>
      <c r="E14989" s="28"/>
      <c r="F14989" s="28"/>
      <c r="G14989" s="28"/>
      <c r="H14989" s="28"/>
      <c r="I14989" s="28"/>
      <c r="J14989" s="28"/>
      <c r="K14989" s="28"/>
      <c r="L14989" s="28"/>
      <c r="M14989" s="28"/>
      <c r="N14989" s="28"/>
      <c r="O14989" s="28"/>
      <c r="P14989" s="28"/>
      <c r="Q14989" s="28"/>
      <c r="R14989" s="28"/>
    </row>
    <row r="14990" spans="2:18">
      <c r="B14990" s="28"/>
      <c r="C14990" s="28"/>
      <c r="D14990" s="28"/>
      <c r="E14990" s="28"/>
      <c r="F14990" s="28"/>
      <c r="G14990" s="28"/>
      <c r="H14990" s="28"/>
      <c r="I14990" s="28"/>
      <c r="J14990" s="28"/>
      <c r="K14990" s="28"/>
      <c r="L14990" s="28"/>
      <c r="M14990" s="28"/>
      <c r="N14990" s="28"/>
      <c r="O14990" s="28"/>
      <c r="P14990" s="28"/>
      <c r="Q14990" s="28"/>
      <c r="R14990" s="28"/>
    </row>
    <row r="14991" spans="2:18">
      <c r="B14991" s="28"/>
      <c r="C14991" s="28"/>
      <c r="D14991" s="28"/>
      <c r="E14991" s="28"/>
      <c r="F14991" s="28"/>
      <c r="G14991" s="28"/>
      <c r="H14991" s="28"/>
      <c r="I14991" s="28"/>
      <c r="J14991" s="28"/>
      <c r="K14991" s="28"/>
      <c r="L14991" s="28"/>
      <c r="M14991" s="28"/>
      <c r="N14991" s="28"/>
      <c r="O14991" s="28"/>
      <c r="P14991" s="28"/>
      <c r="Q14991" s="28"/>
      <c r="R14991" s="28"/>
    </row>
    <row r="14992" spans="2:18">
      <c r="B14992" s="28"/>
      <c r="C14992" s="28"/>
      <c r="D14992" s="28"/>
      <c r="E14992" s="28"/>
      <c r="F14992" s="28"/>
      <c r="G14992" s="28"/>
      <c r="H14992" s="28"/>
      <c r="I14992" s="28"/>
      <c r="J14992" s="28"/>
      <c r="K14992" s="28"/>
      <c r="L14992" s="28"/>
      <c r="M14992" s="28"/>
      <c r="N14992" s="28"/>
      <c r="O14992" s="28"/>
      <c r="P14992" s="28"/>
      <c r="Q14992" s="28"/>
      <c r="R14992" s="28"/>
    </row>
    <row r="14993" spans="2:18">
      <c r="B14993" s="28"/>
      <c r="C14993" s="28"/>
      <c r="D14993" s="28"/>
      <c r="E14993" s="28"/>
      <c r="F14993" s="28"/>
      <c r="G14993" s="28"/>
      <c r="H14993" s="28"/>
      <c r="I14993" s="28"/>
      <c r="J14993" s="28"/>
      <c r="K14993" s="28"/>
      <c r="L14993" s="28"/>
      <c r="M14993" s="28"/>
      <c r="N14993" s="28"/>
      <c r="O14993" s="28"/>
      <c r="P14993" s="28"/>
      <c r="Q14993" s="28"/>
      <c r="R14993" s="28"/>
    </row>
    <row r="14994" spans="2:18">
      <c r="B14994" s="28"/>
      <c r="C14994" s="28"/>
      <c r="D14994" s="28"/>
      <c r="E14994" s="28"/>
      <c r="F14994" s="28"/>
      <c r="G14994" s="28"/>
      <c r="H14994" s="28"/>
      <c r="I14994" s="28"/>
      <c r="J14994" s="28"/>
      <c r="K14994" s="28"/>
      <c r="L14994" s="28"/>
      <c r="M14994" s="28"/>
      <c r="N14994" s="28"/>
      <c r="O14994" s="28"/>
      <c r="P14994" s="28"/>
      <c r="Q14994" s="28"/>
      <c r="R14994" s="28"/>
    </row>
    <row r="14995" spans="2:18">
      <c r="B14995" s="28"/>
      <c r="C14995" s="28"/>
      <c r="D14995" s="28"/>
      <c r="E14995" s="28"/>
      <c r="F14995" s="28"/>
      <c r="G14995" s="28"/>
      <c r="H14995" s="28"/>
      <c r="I14995" s="28"/>
      <c r="J14995" s="28"/>
      <c r="K14995" s="28"/>
      <c r="L14995" s="28"/>
      <c r="M14995" s="28"/>
      <c r="N14995" s="28"/>
      <c r="O14995" s="28"/>
      <c r="P14995" s="28"/>
      <c r="Q14995" s="28"/>
      <c r="R14995" s="28"/>
    </row>
    <row r="14996" spans="2:18">
      <c r="B14996" s="28"/>
      <c r="C14996" s="28"/>
      <c r="D14996" s="28"/>
      <c r="E14996" s="28"/>
      <c r="F14996" s="28"/>
      <c r="G14996" s="28"/>
      <c r="H14996" s="28"/>
      <c r="I14996" s="28"/>
      <c r="J14996" s="28"/>
      <c r="K14996" s="28"/>
      <c r="L14996" s="28"/>
      <c r="M14996" s="28"/>
      <c r="N14996" s="28"/>
      <c r="O14996" s="28"/>
      <c r="P14996" s="28"/>
      <c r="Q14996" s="28"/>
      <c r="R14996" s="28"/>
    </row>
    <row r="14997" spans="2:18">
      <c r="B14997" s="28"/>
      <c r="C14997" s="28"/>
      <c r="D14997" s="28"/>
      <c r="E14997" s="28"/>
      <c r="F14997" s="28"/>
      <c r="G14997" s="28"/>
      <c r="H14997" s="28"/>
      <c r="I14997" s="28"/>
      <c r="J14997" s="28"/>
      <c r="K14997" s="28"/>
      <c r="L14997" s="28"/>
      <c r="M14997" s="28"/>
      <c r="N14997" s="28"/>
      <c r="O14997" s="28"/>
      <c r="P14997" s="28"/>
      <c r="Q14997" s="28"/>
      <c r="R14997" s="28"/>
    </row>
    <row r="14998" spans="2:18">
      <c r="B14998" s="28"/>
      <c r="C14998" s="28"/>
      <c r="D14998" s="28"/>
      <c r="E14998" s="28"/>
      <c r="F14998" s="28"/>
      <c r="G14998" s="28"/>
      <c r="H14998" s="28"/>
      <c r="I14998" s="28"/>
      <c r="J14998" s="28"/>
      <c r="K14998" s="28"/>
      <c r="L14998" s="28"/>
      <c r="M14998" s="28"/>
      <c r="N14998" s="28"/>
      <c r="O14998" s="28"/>
      <c r="P14998" s="28"/>
      <c r="Q14998" s="28"/>
      <c r="R14998" s="28"/>
    </row>
    <row r="14999" spans="2:18">
      <c r="B14999" s="28"/>
      <c r="C14999" s="28"/>
      <c r="D14999" s="28"/>
      <c r="E14999" s="28"/>
      <c r="F14999" s="28"/>
      <c r="G14999" s="28"/>
      <c r="H14999" s="28"/>
      <c r="I14999" s="28"/>
      <c r="J14999" s="28"/>
      <c r="K14999" s="28"/>
      <c r="L14999" s="28"/>
      <c r="M14999" s="28"/>
      <c r="N14999" s="28"/>
      <c r="O14999" s="28"/>
      <c r="P14999" s="28"/>
      <c r="Q14999" s="28"/>
      <c r="R14999" s="28"/>
    </row>
    <row r="15000" spans="2:18">
      <c r="B15000" s="28"/>
      <c r="C15000" s="28"/>
      <c r="D15000" s="28"/>
      <c r="E15000" s="28"/>
      <c r="F15000" s="28"/>
      <c r="G15000" s="28"/>
      <c r="H15000" s="28"/>
      <c r="I15000" s="28"/>
      <c r="J15000" s="28"/>
      <c r="K15000" s="28"/>
      <c r="L15000" s="28"/>
      <c r="M15000" s="28"/>
      <c r="N15000" s="28"/>
      <c r="O15000" s="28"/>
      <c r="P15000" s="28"/>
      <c r="Q15000" s="28"/>
      <c r="R15000" s="28"/>
    </row>
    <row r="15001" spans="2:18">
      <c r="B15001" s="28"/>
      <c r="C15001" s="28"/>
      <c r="D15001" s="28"/>
      <c r="E15001" s="28"/>
      <c r="F15001" s="28"/>
      <c r="G15001" s="28"/>
      <c r="H15001" s="28"/>
      <c r="I15001" s="28"/>
      <c r="J15001" s="28"/>
      <c r="K15001" s="28"/>
      <c r="L15001" s="28"/>
      <c r="M15001" s="28"/>
      <c r="N15001" s="28"/>
      <c r="O15001" s="28"/>
      <c r="P15001" s="28"/>
      <c r="Q15001" s="28"/>
      <c r="R15001" s="28"/>
    </row>
    <row r="15002" spans="2:18">
      <c r="B15002" s="28"/>
      <c r="C15002" s="28"/>
      <c r="D15002" s="28"/>
      <c r="E15002" s="28"/>
      <c r="F15002" s="28"/>
      <c r="G15002" s="28"/>
      <c r="H15002" s="28"/>
      <c r="I15002" s="28"/>
      <c r="J15002" s="28"/>
      <c r="K15002" s="28"/>
      <c r="L15002" s="28"/>
      <c r="M15002" s="28"/>
      <c r="N15002" s="28"/>
      <c r="O15002" s="28"/>
      <c r="P15002" s="28"/>
      <c r="Q15002" s="28"/>
      <c r="R15002" s="28"/>
    </row>
    <row r="15003" spans="2:18">
      <c r="B15003" s="28"/>
      <c r="C15003" s="28"/>
      <c r="D15003" s="28"/>
      <c r="E15003" s="28"/>
      <c r="F15003" s="28"/>
      <c r="G15003" s="28"/>
      <c r="H15003" s="28"/>
      <c r="I15003" s="28"/>
      <c r="J15003" s="28"/>
      <c r="K15003" s="28"/>
      <c r="L15003" s="28"/>
      <c r="M15003" s="28"/>
      <c r="N15003" s="28"/>
      <c r="O15003" s="28"/>
      <c r="P15003" s="28"/>
      <c r="Q15003" s="28"/>
      <c r="R15003" s="28"/>
    </row>
    <row r="15004" spans="2:18">
      <c r="B15004" s="28"/>
      <c r="C15004" s="28"/>
      <c r="D15004" s="28"/>
      <c r="E15004" s="28"/>
      <c r="F15004" s="28"/>
      <c r="G15004" s="28"/>
      <c r="H15004" s="28"/>
      <c r="I15004" s="28"/>
      <c r="J15004" s="28"/>
      <c r="K15004" s="28"/>
      <c r="L15004" s="28"/>
      <c r="M15004" s="28"/>
      <c r="N15004" s="28"/>
      <c r="O15004" s="28"/>
      <c r="P15004" s="28"/>
      <c r="Q15004" s="28"/>
      <c r="R15004" s="28"/>
    </row>
    <row r="15005" spans="2:18">
      <c r="B15005" s="28"/>
      <c r="C15005" s="28"/>
      <c r="D15005" s="28"/>
      <c r="E15005" s="28"/>
      <c r="F15005" s="28"/>
      <c r="G15005" s="28"/>
      <c r="H15005" s="28"/>
      <c r="I15005" s="28"/>
      <c r="J15005" s="28"/>
      <c r="K15005" s="28"/>
      <c r="L15005" s="28"/>
      <c r="M15005" s="28"/>
      <c r="N15005" s="28"/>
      <c r="O15005" s="28"/>
      <c r="P15005" s="28"/>
      <c r="Q15005" s="28"/>
      <c r="R15005" s="28"/>
    </row>
    <row r="15006" spans="2:18">
      <c r="B15006" s="28"/>
      <c r="C15006" s="28"/>
      <c r="D15006" s="28"/>
      <c r="E15006" s="28"/>
      <c r="F15006" s="28"/>
      <c r="G15006" s="28"/>
      <c r="H15006" s="28"/>
      <c r="I15006" s="28"/>
      <c r="J15006" s="28"/>
      <c r="K15006" s="28"/>
      <c r="L15006" s="28"/>
      <c r="M15006" s="28"/>
      <c r="N15006" s="28"/>
      <c r="O15006" s="28"/>
      <c r="P15006" s="28"/>
      <c r="Q15006" s="28"/>
      <c r="R15006" s="28"/>
    </row>
    <row r="15007" spans="2:18">
      <c r="B15007" s="28"/>
      <c r="C15007" s="28"/>
      <c r="D15007" s="28"/>
      <c r="E15007" s="28"/>
      <c r="F15007" s="28"/>
      <c r="G15007" s="28"/>
      <c r="H15007" s="28"/>
      <c r="I15007" s="28"/>
      <c r="J15007" s="28"/>
      <c r="K15007" s="28"/>
      <c r="L15007" s="28"/>
      <c r="M15007" s="28"/>
      <c r="N15007" s="28"/>
      <c r="O15007" s="28"/>
      <c r="P15007" s="28"/>
      <c r="Q15007" s="28"/>
      <c r="R15007" s="28"/>
    </row>
    <row r="15008" spans="2:18">
      <c r="B15008" s="28"/>
      <c r="C15008" s="28"/>
      <c r="D15008" s="28"/>
      <c r="E15008" s="28"/>
      <c r="F15008" s="28"/>
      <c r="G15008" s="28"/>
      <c r="H15008" s="28"/>
      <c r="I15008" s="28"/>
      <c r="J15008" s="28"/>
      <c r="K15008" s="28"/>
      <c r="L15008" s="28"/>
      <c r="M15008" s="28"/>
      <c r="N15008" s="28"/>
      <c r="O15008" s="28"/>
      <c r="P15008" s="28"/>
      <c r="Q15008" s="28"/>
      <c r="R15008" s="28"/>
    </row>
    <row r="15009" spans="2:18">
      <c r="B15009" s="28"/>
      <c r="C15009" s="28"/>
      <c r="D15009" s="28"/>
      <c r="E15009" s="28"/>
      <c r="F15009" s="28"/>
      <c r="G15009" s="28"/>
      <c r="H15009" s="28"/>
      <c r="I15009" s="28"/>
      <c r="J15009" s="28"/>
      <c r="K15009" s="28"/>
      <c r="L15009" s="28"/>
      <c r="M15009" s="28"/>
      <c r="N15009" s="28"/>
      <c r="O15009" s="28"/>
      <c r="P15009" s="28"/>
      <c r="Q15009" s="28"/>
      <c r="R15009" s="28"/>
    </row>
    <row r="15010" spans="2:18">
      <c r="B15010" s="28"/>
      <c r="C15010" s="28"/>
      <c r="D15010" s="28"/>
      <c r="E15010" s="28"/>
      <c r="F15010" s="28"/>
      <c r="G15010" s="28"/>
      <c r="H15010" s="28"/>
      <c r="I15010" s="28"/>
      <c r="J15010" s="28"/>
      <c r="K15010" s="28"/>
      <c r="L15010" s="28"/>
      <c r="M15010" s="28"/>
      <c r="N15010" s="28"/>
      <c r="O15010" s="28"/>
      <c r="P15010" s="28"/>
      <c r="Q15010" s="28"/>
      <c r="R15010" s="28"/>
    </row>
    <row r="15011" spans="2:18">
      <c r="B15011" s="28"/>
      <c r="C15011" s="28"/>
      <c r="D15011" s="28"/>
      <c r="E15011" s="28"/>
      <c r="F15011" s="28"/>
      <c r="G15011" s="28"/>
      <c r="H15011" s="28"/>
      <c r="I15011" s="28"/>
      <c r="J15011" s="28"/>
      <c r="K15011" s="28"/>
      <c r="L15011" s="28"/>
      <c r="M15011" s="28"/>
      <c r="N15011" s="28"/>
      <c r="O15011" s="28"/>
      <c r="P15011" s="28"/>
      <c r="Q15011" s="28"/>
      <c r="R15011" s="28"/>
    </row>
    <row r="15012" spans="2:18">
      <c r="B15012" s="28"/>
      <c r="C15012" s="28"/>
      <c r="D15012" s="28"/>
      <c r="E15012" s="28"/>
      <c r="F15012" s="28"/>
      <c r="G15012" s="28"/>
      <c r="H15012" s="28"/>
      <c r="I15012" s="28"/>
      <c r="J15012" s="28"/>
      <c r="K15012" s="28"/>
      <c r="L15012" s="28"/>
      <c r="M15012" s="28"/>
      <c r="N15012" s="28"/>
      <c r="O15012" s="28"/>
      <c r="P15012" s="28"/>
      <c r="Q15012" s="28"/>
      <c r="R15012" s="28"/>
    </row>
    <row r="15013" spans="2:18">
      <c r="B15013" s="28"/>
      <c r="C15013" s="28"/>
      <c r="D15013" s="28"/>
      <c r="E15013" s="28"/>
      <c r="F15013" s="28"/>
      <c r="G15013" s="28"/>
      <c r="H15013" s="28"/>
      <c r="I15013" s="28"/>
      <c r="J15013" s="28"/>
      <c r="K15013" s="28"/>
      <c r="L15013" s="28"/>
      <c r="M15013" s="28"/>
      <c r="N15013" s="28"/>
      <c r="O15013" s="28"/>
      <c r="P15013" s="28"/>
      <c r="Q15013" s="28"/>
      <c r="R15013" s="28"/>
    </row>
    <row r="15014" spans="2:18">
      <c r="B15014" s="28"/>
      <c r="C15014" s="28"/>
      <c r="D15014" s="28"/>
      <c r="E15014" s="28"/>
      <c r="F15014" s="28"/>
      <c r="G15014" s="28"/>
      <c r="H15014" s="28"/>
      <c r="I15014" s="28"/>
      <c r="J15014" s="28"/>
      <c r="K15014" s="28"/>
      <c r="L15014" s="28"/>
      <c r="M15014" s="28"/>
      <c r="N15014" s="28"/>
      <c r="O15014" s="28"/>
      <c r="P15014" s="28"/>
      <c r="Q15014" s="28"/>
      <c r="R15014" s="28"/>
    </row>
    <row r="15015" spans="2:18">
      <c r="B15015" s="28"/>
      <c r="C15015" s="28"/>
      <c r="D15015" s="28"/>
      <c r="E15015" s="28"/>
      <c r="F15015" s="28"/>
      <c r="G15015" s="28"/>
      <c r="H15015" s="28"/>
      <c r="I15015" s="28"/>
      <c r="J15015" s="28"/>
      <c r="K15015" s="28"/>
      <c r="L15015" s="28"/>
      <c r="M15015" s="28"/>
      <c r="N15015" s="28"/>
      <c r="O15015" s="28"/>
      <c r="P15015" s="28"/>
      <c r="Q15015" s="28"/>
      <c r="R15015" s="28"/>
    </row>
    <row r="15016" spans="2:18">
      <c r="B15016" s="28"/>
      <c r="C15016" s="28"/>
      <c r="D15016" s="28"/>
      <c r="E15016" s="28"/>
      <c r="F15016" s="28"/>
      <c r="G15016" s="28"/>
      <c r="H15016" s="28"/>
      <c r="I15016" s="28"/>
      <c r="J15016" s="28"/>
      <c r="K15016" s="28"/>
      <c r="L15016" s="28"/>
      <c r="M15016" s="28"/>
      <c r="N15016" s="28"/>
      <c r="O15016" s="28"/>
      <c r="P15016" s="28"/>
      <c r="Q15016" s="28"/>
      <c r="R15016" s="28"/>
    </row>
    <row r="15017" spans="2:18">
      <c r="B15017" s="28"/>
      <c r="C15017" s="28"/>
      <c r="D15017" s="28"/>
      <c r="E15017" s="28"/>
      <c r="F15017" s="28"/>
      <c r="G15017" s="28"/>
      <c r="H15017" s="28"/>
      <c r="I15017" s="28"/>
      <c r="J15017" s="28"/>
      <c r="K15017" s="28"/>
      <c r="L15017" s="28"/>
      <c r="M15017" s="28"/>
      <c r="N15017" s="28"/>
      <c r="O15017" s="28"/>
      <c r="P15017" s="28"/>
      <c r="Q15017" s="28"/>
      <c r="R15017" s="28"/>
    </row>
    <row r="15018" spans="2:18">
      <c r="B15018" s="28"/>
      <c r="C15018" s="28"/>
      <c r="D15018" s="28"/>
      <c r="E15018" s="28"/>
      <c r="F15018" s="28"/>
      <c r="G15018" s="28"/>
      <c r="H15018" s="28"/>
      <c r="I15018" s="28"/>
      <c r="J15018" s="28"/>
      <c r="K15018" s="28"/>
      <c r="L15018" s="28"/>
      <c r="M15018" s="28"/>
      <c r="N15018" s="28"/>
      <c r="O15018" s="28"/>
      <c r="P15018" s="28"/>
      <c r="Q15018" s="28"/>
      <c r="R15018" s="28"/>
    </row>
    <row r="15019" spans="2:18">
      <c r="B15019" s="28"/>
      <c r="C15019" s="28"/>
      <c r="D15019" s="28"/>
      <c r="E15019" s="28"/>
      <c r="F15019" s="28"/>
      <c r="G15019" s="28"/>
      <c r="H15019" s="28"/>
      <c r="I15019" s="28"/>
      <c r="J15019" s="28"/>
      <c r="K15019" s="28"/>
      <c r="L15019" s="28"/>
      <c r="M15019" s="28"/>
      <c r="N15019" s="28"/>
      <c r="O15019" s="28"/>
      <c r="P15019" s="28"/>
      <c r="Q15019" s="28"/>
      <c r="R15019" s="28"/>
    </row>
    <row r="15020" spans="2:18">
      <c r="B15020" s="28"/>
      <c r="C15020" s="28"/>
      <c r="D15020" s="28"/>
      <c r="E15020" s="28"/>
      <c r="F15020" s="28"/>
      <c r="G15020" s="28"/>
      <c r="H15020" s="28"/>
      <c r="I15020" s="28"/>
      <c r="J15020" s="28"/>
      <c r="K15020" s="28"/>
      <c r="L15020" s="28"/>
      <c r="M15020" s="28"/>
      <c r="N15020" s="28"/>
      <c r="O15020" s="28"/>
      <c r="P15020" s="28"/>
      <c r="Q15020" s="28"/>
      <c r="R15020" s="28"/>
    </row>
    <row r="15021" spans="2:18">
      <c r="B15021" s="28"/>
      <c r="C15021" s="28"/>
      <c r="D15021" s="28"/>
      <c r="E15021" s="28"/>
      <c r="F15021" s="28"/>
      <c r="G15021" s="28"/>
      <c r="H15021" s="28"/>
      <c r="I15021" s="28"/>
      <c r="J15021" s="28"/>
      <c r="K15021" s="28"/>
      <c r="L15021" s="28"/>
      <c r="M15021" s="28"/>
      <c r="N15021" s="28"/>
      <c r="O15021" s="28"/>
      <c r="P15021" s="28"/>
      <c r="Q15021" s="28"/>
      <c r="R15021" s="28"/>
    </row>
    <row r="15022" spans="2:18">
      <c r="B15022" s="28"/>
      <c r="C15022" s="28"/>
      <c r="D15022" s="28"/>
      <c r="E15022" s="28"/>
      <c r="F15022" s="28"/>
      <c r="G15022" s="28"/>
      <c r="H15022" s="28"/>
      <c r="I15022" s="28"/>
      <c r="J15022" s="28"/>
      <c r="K15022" s="28"/>
      <c r="L15022" s="28"/>
      <c r="M15022" s="28"/>
      <c r="N15022" s="28"/>
      <c r="O15022" s="28"/>
      <c r="P15022" s="28"/>
      <c r="Q15022" s="28"/>
      <c r="R15022" s="28"/>
    </row>
    <row r="15023" spans="2:18">
      <c r="B15023" s="28"/>
      <c r="C15023" s="28"/>
      <c r="D15023" s="28"/>
      <c r="E15023" s="28"/>
      <c r="F15023" s="28"/>
      <c r="G15023" s="28"/>
      <c r="H15023" s="28"/>
      <c r="I15023" s="28"/>
      <c r="J15023" s="28"/>
      <c r="K15023" s="28"/>
      <c r="L15023" s="28"/>
      <c r="M15023" s="28"/>
      <c r="N15023" s="28"/>
      <c r="O15023" s="28"/>
      <c r="P15023" s="28"/>
      <c r="Q15023" s="28"/>
      <c r="R15023" s="28"/>
    </row>
    <row r="15024" spans="2:18">
      <c r="B15024" s="28"/>
      <c r="C15024" s="28"/>
      <c r="D15024" s="28"/>
      <c r="E15024" s="28"/>
      <c r="F15024" s="28"/>
      <c r="G15024" s="28"/>
      <c r="H15024" s="28"/>
      <c r="I15024" s="28"/>
      <c r="J15024" s="28"/>
      <c r="K15024" s="28"/>
      <c r="L15024" s="28"/>
      <c r="M15024" s="28"/>
      <c r="N15024" s="28"/>
      <c r="O15024" s="28"/>
      <c r="P15024" s="28"/>
      <c r="Q15024" s="28"/>
      <c r="R15024" s="28"/>
    </row>
    <row r="15025" spans="2:18">
      <c r="B15025" s="28"/>
      <c r="C15025" s="28"/>
      <c r="D15025" s="28"/>
      <c r="E15025" s="28"/>
      <c r="F15025" s="28"/>
      <c r="G15025" s="28"/>
      <c r="H15025" s="28"/>
      <c r="I15025" s="28"/>
      <c r="J15025" s="28"/>
      <c r="K15025" s="28"/>
      <c r="L15025" s="28"/>
      <c r="M15025" s="28"/>
      <c r="N15025" s="28"/>
      <c r="O15025" s="28"/>
      <c r="P15025" s="28"/>
      <c r="Q15025" s="28"/>
      <c r="R15025" s="28"/>
    </row>
    <row r="15026" spans="2:18">
      <c r="B15026" s="28"/>
      <c r="C15026" s="28"/>
      <c r="D15026" s="28"/>
      <c r="E15026" s="28"/>
      <c r="F15026" s="28"/>
      <c r="G15026" s="28"/>
      <c r="H15026" s="28"/>
      <c r="I15026" s="28"/>
      <c r="J15026" s="28"/>
      <c r="K15026" s="28"/>
      <c r="L15026" s="28"/>
      <c r="M15026" s="28"/>
      <c r="N15026" s="28"/>
      <c r="O15026" s="28"/>
      <c r="P15026" s="28"/>
      <c r="Q15026" s="28"/>
      <c r="R15026" s="28"/>
    </row>
    <row r="15027" spans="2:18">
      <c r="B15027" s="28"/>
      <c r="C15027" s="28"/>
      <c r="D15027" s="28"/>
      <c r="E15027" s="28"/>
      <c r="F15027" s="28"/>
      <c r="G15027" s="28"/>
      <c r="H15027" s="28"/>
      <c r="I15027" s="28"/>
      <c r="J15027" s="28"/>
      <c r="K15027" s="28"/>
      <c r="L15027" s="28"/>
      <c r="M15027" s="28"/>
      <c r="N15027" s="28"/>
      <c r="O15027" s="28"/>
      <c r="P15027" s="28"/>
      <c r="Q15027" s="28"/>
      <c r="R15027" s="28"/>
    </row>
    <row r="15028" spans="2:18">
      <c r="B15028" s="28"/>
      <c r="C15028" s="28"/>
      <c r="D15028" s="28"/>
      <c r="E15028" s="28"/>
      <c r="F15028" s="28"/>
      <c r="G15028" s="28"/>
      <c r="H15028" s="28"/>
      <c r="I15028" s="28"/>
      <c r="J15028" s="28"/>
      <c r="K15028" s="28"/>
      <c r="L15028" s="28"/>
      <c r="M15028" s="28"/>
      <c r="N15028" s="28"/>
      <c r="O15028" s="28"/>
      <c r="P15028" s="28"/>
      <c r="Q15028" s="28"/>
      <c r="R15028" s="28"/>
    </row>
    <row r="15029" spans="2:18">
      <c r="B15029" s="28"/>
      <c r="C15029" s="28"/>
      <c r="D15029" s="28"/>
      <c r="E15029" s="28"/>
      <c r="F15029" s="28"/>
      <c r="G15029" s="28"/>
      <c r="H15029" s="28"/>
      <c r="I15029" s="28"/>
      <c r="J15029" s="28"/>
      <c r="K15029" s="28"/>
      <c r="L15029" s="28"/>
      <c r="M15029" s="28"/>
      <c r="N15029" s="28"/>
      <c r="O15029" s="28"/>
      <c r="P15029" s="28"/>
      <c r="Q15029" s="28"/>
      <c r="R15029" s="28"/>
    </row>
    <row r="15030" spans="2:18">
      <c r="B15030" s="28"/>
      <c r="C15030" s="28"/>
      <c r="D15030" s="28"/>
      <c r="E15030" s="28"/>
      <c r="F15030" s="28"/>
      <c r="G15030" s="28"/>
      <c r="H15030" s="28"/>
      <c r="I15030" s="28"/>
      <c r="J15030" s="28"/>
      <c r="K15030" s="28"/>
      <c r="L15030" s="28"/>
      <c r="M15030" s="28"/>
      <c r="N15030" s="28"/>
      <c r="O15030" s="28"/>
      <c r="P15030" s="28"/>
      <c r="Q15030" s="28"/>
      <c r="R15030" s="28"/>
    </row>
    <row r="15031" spans="2:18">
      <c r="B15031" s="28"/>
      <c r="C15031" s="28"/>
      <c r="D15031" s="28"/>
      <c r="E15031" s="28"/>
      <c r="F15031" s="28"/>
      <c r="G15031" s="28"/>
      <c r="H15031" s="28"/>
      <c r="I15031" s="28"/>
      <c r="J15031" s="28"/>
      <c r="K15031" s="28"/>
      <c r="L15031" s="28"/>
      <c r="M15031" s="28"/>
      <c r="N15031" s="28"/>
      <c r="O15031" s="28"/>
      <c r="P15031" s="28"/>
      <c r="Q15031" s="28"/>
      <c r="R15031" s="28"/>
    </row>
    <row r="15032" spans="2:18">
      <c r="B15032" s="28"/>
      <c r="C15032" s="28"/>
      <c r="D15032" s="28"/>
      <c r="E15032" s="28"/>
      <c r="F15032" s="28"/>
      <c r="G15032" s="28"/>
      <c r="H15032" s="28"/>
      <c r="I15032" s="28"/>
      <c r="J15032" s="28"/>
      <c r="K15032" s="28"/>
      <c r="L15032" s="28"/>
      <c r="M15032" s="28"/>
      <c r="N15032" s="28"/>
      <c r="O15032" s="28"/>
      <c r="P15032" s="28"/>
      <c r="Q15032" s="28"/>
      <c r="R15032" s="28"/>
    </row>
    <row r="15033" spans="2:18">
      <c r="B15033" s="28"/>
      <c r="C15033" s="28"/>
      <c r="D15033" s="28"/>
      <c r="E15033" s="28"/>
      <c r="F15033" s="28"/>
      <c r="G15033" s="28"/>
      <c r="H15033" s="28"/>
      <c r="I15033" s="28"/>
      <c r="J15033" s="28"/>
      <c r="K15033" s="28"/>
      <c r="L15033" s="28"/>
      <c r="M15033" s="28"/>
      <c r="N15033" s="28"/>
      <c r="O15033" s="28"/>
      <c r="P15033" s="28"/>
      <c r="Q15033" s="28"/>
      <c r="R15033" s="28"/>
    </row>
    <row r="15034" spans="2:18">
      <c r="B15034" s="28"/>
      <c r="C15034" s="28"/>
      <c r="D15034" s="28"/>
      <c r="E15034" s="28"/>
      <c r="F15034" s="28"/>
      <c r="G15034" s="28"/>
      <c r="H15034" s="28"/>
      <c r="I15034" s="28"/>
      <c r="J15034" s="28"/>
      <c r="K15034" s="28"/>
      <c r="L15034" s="28"/>
      <c r="M15034" s="28"/>
      <c r="N15034" s="28"/>
      <c r="O15034" s="28"/>
      <c r="P15034" s="28"/>
      <c r="Q15034" s="28"/>
      <c r="R15034" s="28"/>
    </row>
    <row r="15035" spans="2:18">
      <c r="B15035" s="28"/>
      <c r="C15035" s="28"/>
      <c r="D15035" s="28"/>
      <c r="E15035" s="28"/>
      <c r="F15035" s="28"/>
      <c r="G15035" s="28"/>
      <c r="H15035" s="28"/>
      <c r="I15035" s="28"/>
      <c r="J15035" s="28"/>
      <c r="K15035" s="28"/>
      <c r="L15035" s="28"/>
      <c r="M15035" s="28"/>
      <c r="N15035" s="28"/>
      <c r="O15035" s="28"/>
      <c r="P15035" s="28"/>
      <c r="Q15035" s="28"/>
      <c r="R15035" s="28"/>
    </row>
    <row r="15036" spans="2:18">
      <c r="B15036" s="28"/>
      <c r="C15036" s="28"/>
      <c r="D15036" s="28"/>
      <c r="E15036" s="28"/>
      <c r="F15036" s="28"/>
      <c r="G15036" s="28"/>
      <c r="H15036" s="28"/>
      <c r="I15036" s="28"/>
      <c r="J15036" s="28"/>
      <c r="K15036" s="28"/>
      <c r="L15036" s="28"/>
      <c r="M15036" s="28"/>
      <c r="N15036" s="28"/>
      <c r="O15036" s="28"/>
      <c r="P15036" s="28"/>
      <c r="Q15036" s="28"/>
      <c r="R15036" s="28"/>
    </row>
    <row r="15037" spans="2:18">
      <c r="B15037" s="28"/>
      <c r="C15037" s="28"/>
      <c r="D15037" s="28"/>
      <c r="E15037" s="28"/>
      <c r="F15037" s="28"/>
      <c r="G15037" s="28"/>
      <c r="H15037" s="28"/>
      <c r="I15037" s="28"/>
      <c r="J15037" s="28"/>
      <c r="K15037" s="28"/>
      <c r="L15037" s="28"/>
      <c r="M15037" s="28"/>
      <c r="N15037" s="28"/>
      <c r="O15037" s="28"/>
      <c r="P15037" s="28"/>
      <c r="Q15037" s="28"/>
      <c r="R15037" s="28"/>
    </row>
    <row r="15038" spans="2:18">
      <c r="B15038" s="28"/>
      <c r="C15038" s="28"/>
      <c r="D15038" s="28"/>
      <c r="E15038" s="28"/>
      <c r="F15038" s="28"/>
      <c r="G15038" s="28"/>
      <c r="H15038" s="28"/>
      <c r="I15038" s="28"/>
      <c r="J15038" s="28"/>
      <c r="K15038" s="28"/>
      <c r="L15038" s="28"/>
      <c r="M15038" s="28"/>
      <c r="N15038" s="28"/>
      <c r="O15038" s="28"/>
      <c r="P15038" s="28"/>
      <c r="Q15038" s="28"/>
      <c r="R15038" s="28"/>
    </row>
    <row r="15039" spans="2:18">
      <c r="B15039" s="28"/>
      <c r="C15039" s="28"/>
      <c r="D15039" s="28"/>
      <c r="E15039" s="28"/>
      <c r="F15039" s="28"/>
      <c r="G15039" s="28"/>
      <c r="H15039" s="28"/>
      <c r="I15039" s="28"/>
      <c r="J15039" s="28"/>
      <c r="K15039" s="28"/>
      <c r="L15039" s="28"/>
      <c r="M15039" s="28"/>
      <c r="N15039" s="28"/>
      <c r="O15039" s="28"/>
      <c r="P15039" s="28"/>
      <c r="Q15039" s="28"/>
      <c r="R15039" s="28"/>
    </row>
    <row r="15040" spans="2:18">
      <c r="B15040" s="28"/>
      <c r="C15040" s="28"/>
      <c r="D15040" s="28"/>
      <c r="E15040" s="28"/>
      <c r="F15040" s="28"/>
      <c r="G15040" s="28"/>
      <c r="H15040" s="28"/>
      <c r="I15040" s="28"/>
      <c r="J15040" s="28"/>
      <c r="K15040" s="28"/>
      <c r="L15040" s="28"/>
      <c r="M15040" s="28"/>
      <c r="N15040" s="28"/>
      <c r="O15040" s="28"/>
      <c r="P15040" s="28"/>
      <c r="Q15040" s="28"/>
      <c r="R15040" s="28"/>
    </row>
    <row r="15041" spans="2:18">
      <c r="B15041" s="28"/>
      <c r="C15041" s="28"/>
      <c r="D15041" s="28"/>
      <c r="E15041" s="28"/>
      <c r="F15041" s="28"/>
      <c r="G15041" s="28"/>
      <c r="H15041" s="28"/>
      <c r="I15041" s="28"/>
      <c r="J15041" s="28"/>
      <c r="K15041" s="28"/>
      <c r="L15041" s="28"/>
      <c r="M15041" s="28"/>
      <c r="N15041" s="28"/>
      <c r="O15041" s="28"/>
      <c r="P15041" s="28"/>
      <c r="Q15041" s="28"/>
      <c r="R15041" s="28"/>
    </row>
    <row r="15042" spans="2:18">
      <c r="B15042" s="28"/>
      <c r="C15042" s="28"/>
      <c r="D15042" s="28"/>
      <c r="E15042" s="28"/>
      <c r="F15042" s="28"/>
      <c r="G15042" s="28"/>
      <c r="H15042" s="28"/>
      <c r="I15042" s="28"/>
      <c r="J15042" s="28"/>
      <c r="K15042" s="28"/>
      <c r="L15042" s="28"/>
      <c r="M15042" s="28"/>
      <c r="N15042" s="28"/>
      <c r="O15042" s="28"/>
      <c r="P15042" s="28"/>
      <c r="Q15042" s="28"/>
      <c r="R15042" s="28"/>
    </row>
    <row r="15043" spans="2:18">
      <c r="B15043" s="28"/>
      <c r="C15043" s="28"/>
      <c r="D15043" s="28"/>
      <c r="E15043" s="28"/>
      <c r="F15043" s="28"/>
      <c r="G15043" s="28"/>
      <c r="H15043" s="28"/>
      <c r="I15043" s="28"/>
      <c r="J15043" s="28"/>
      <c r="K15043" s="28"/>
      <c r="L15043" s="28"/>
      <c r="M15043" s="28"/>
      <c r="N15043" s="28"/>
      <c r="O15043" s="28"/>
      <c r="P15043" s="28"/>
      <c r="Q15043" s="28"/>
      <c r="R15043" s="28"/>
    </row>
    <row r="15044" spans="2:18">
      <c r="B15044" s="28"/>
      <c r="C15044" s="28"/>
      <c r="D15044" s="28"/>
      <c r="E15044" s="28"/>
      <c r="F15044" s="28"/>
      <c r="G15044" s="28"/>
      <c r="H15044" s="28"/>
      <c r="I15044" s="28"/>
      <c r="J15044" s="28"/>
      <c r="K15044" s="28"/>
      <c r="L15044" s="28"/>
      <c r="M15044" s="28"/>
      <c r="N15044" s="28"/>
      <c r="O15044" s="28"/>
      <c r="P15044" s="28"/>
      <c r="Q15044" s="28"/>
      <c r="R15044" s="28"/>
    </row>
    <row r="15045" spans="2:18">
      <c r="B15045" s="28"/>
      <c r="C15045" s="28"/>
      <c r="D15045" s="28"/>
      <c r="E15045" s="28"/>
      <c r="F15045" s="28"/>
      <c r="G15045" s="28"/>
      <c r="H15045" s="28"/>
      <c r="I15045" s="28"/>
      <c r="J15045" s="28"/>
      <c r="K15045" s="28"/>
      <c r="L15045" s="28"/>
      <c r="M15045" s="28"/>
      <c r="N15045" s="28"/>
      <c r="O15045" s="28"/>
      <c r="P15045" s="28"/>
      <c r="Q15045" s="28"/>
      <c r="R15045" s="28"/>
    </row>
    <row r="15046" spans="2:18">
      <c r="B15046" s="28"/>
      <c r="C15046" s="28"/>
      <c r="D15046" s="28"/>
      <c r="E15046" s="28"/>
      <c r="F15046" s="28"/>
      <c r="G15046" s="28"/>
      <c r="H15046" s="28"/>
      <c r="I15046" s="28"/>
      <c r="J15046" s="28"/>
      <c r="K15046" s="28"/>
      <c r="L15046" s="28"/>
      <c r="M15046" s="28"/>
      <c r="N15046" s="28"/>
      <c r="O15046" s="28"/>
      <c r="P15046" s="28"/>
      <c r="Q15046" s="28"/>
      <c r="R15046" s="28"/>
    </row>
    <row r="15047" spans="2:18">
      <c r="B15047" s="28"/>
      <c r="C15047" s="28"/>
      <c r="D15047" s="28"/>
      <c r="E15047" s="28"/>
      <c r="F15047" s="28"/>
      <c r="G15047" s="28"/>
      <c r="H15047" s="28"/>
      <c r="I15047" s="28"/>
      <c r="J15047" s="28"/>
      <c r="K15047" s="28"/>
      <c r="L15047" s="28"/>
      <c r="M15047" s="28"/>
      <c r="N15047" s="28"/>
      <c r="O15047" s="28"/>
      <c r="P15047" s="28"/>
      <c r="Q15047" s="28"/>
      <c r="R15047" s="28"/>
    </row>
    <row r="15048" spans="2:18">
      <c r="B15048" s="28"/>
      <c r="C15048" s="28"/>
      <c r="D15048" s="28"/>
      <c r="E15048" s="28"/>
      <c r="F15048" s="28"/>
      <c r="G15048" s="28"/>
      <c r="H15048" s="28"/>
      <c r="I15048" s="28"/>
      <c r="J15048" s="28"/>
      <c r="K15048" s="28"/>
      <c r="L15048" s="28"/>
      <c r="M15048" s="28"/>
      <c r="N15048" s="28"/>
      <c r="O15048" s="28"/>
      <c r="P15048" s="28"/>
      <c r="Q15048" s="28"/>
      <c r="R15048" s="28"/>
    </row>
    <row r="15049" spans="2:18">
      <c r="B15049" s="28"/>
      <c r="C15049" s="28"/>
      <c r="D15049" s="28"/>
      <c r="E15049" s="28"/>
      <c r="F15049" s="28"/>
      <c r="G15049" s="28"/>
      <c r="H15049" s="28"/>
      <c r="I15049" s="28"/>
      <c r="J15049" s="28"/>
      <c r="K15049" s="28"/>
      <c r="L15049" s="28"/>
      <c r="M15049" s="28"/>
      <c r="N15049" s="28"/>
      <c r="O15049" s="28"/>
      <c r="P15049" s="28"/>
      <c r="Q15049" s="28"/>
      <c r="R15049" s="28"/>
    </row>
    <row r="15050" spans="2:18">
      <c r="B15050" s="28"/>
      <c r="C15050" s="28"/>
      <c r="D15050" s="28"/>
      <c r="E15050" s="28"/>
      <c r="F15050" s="28"/>
      <c r="G15050" s="28"/>
      <c r="H15050" s="28"/>
      <c r="I15050" s="28"/>
      <c r="J15050" s="28"/>
      <c r="K15050" s="28"/>
      <c r="L15050" s="28"/>
      <c r="M15050" s="28"/>
      <c r="N15050" s="28"/>
      <c r="O15050" s="28"/>
      <c r="P15050" s="28"/>
      <c r="Q15050" s="28"/>
      <c r="R15050" s="28"/>
    </row>
    <row r="15051" spans="2:18">
      <c r="B15051" s="28"/>
      <c r="C15051" s="28"/>
      <c r="D15051" s="28"/>
      <c r="E15051" s="28"/>
      <c r="F15051" s="28"/>
      <c r="G15051" s="28"/>
      <c r="H15051" s="28"/>
      <c r="I15051" s="28"/>
      <c r="J15051" s="28"/>
      <c r="K15051" s="28"/>
      <c r="L15051" s="28"/>
      <c r="M15051" s="28"/>
      <c r="N15051" s="28"/>
      <c r="O15051" s="28"/>
      <c r="P15051" s="28"/>
      <c r="Q15051" s="28"/>
      <c r="R15051" s="28"/>
    </row>
    <row r="15052" spans="2:18">
      <c r="B15052" s="28"/>
      <c r="C15052" s="28"/>
      <c r="D15052" s="28"/>
      <c r="E15052" s="28"/>
      <c r="F15052" s="28"/>
      <c r="G15052" s="28"/>
      <c r="H15052" s="28"/>
      <c r="I15052" s="28"/>
      <c r="J15052" s="28"/>
      <c r="K15052" s="28"/>
      <c r="L15052" s="28"/>
      <c r="M15052" s="28"/>
      <c r="N15052" s="28"/>
      <c r="O15052" s="28"/>
      <c r="P15052" s="28"/>
      <c r="Q15052" s="28"/>
      <c r="R15052" s="28"/>
    </row>
    <row r="15053" spans="2:18">
      <c r="B15053" s="28"/>
      <c r="C15053" s="28"/>
      <c r="D15053" s="28"/>
      <c r="E15053" s="28"/>
      <c r="F15053" s="28"/>
      <c r="G15053" s="28"/>
      <c r="H15053" s="28"/>
      <c r="I15053" s="28"/>
      <c r="J15053" s="28"/>
      <c r="K15053" s="28"/>
      <c r="L15053" s="28"/>
      <c r="M15053" s="28"/>
      <c r="N15053" s="28"/>
      <c r="O15053" s="28"/>
      <c r="P15053" s="28"/>
      <c r="Q15053" s="28"/>
      <c r="R15053" s="28"/>
    </row>
    <row r="15054" spans="2:18">
      <c r="B15054" s="28"/>
      <c r="C15054" s="28"/>
      <c r="D15054" s="28"/>
      <c r="E15054" s="28"/>
      <c r="F15054" s="28"/>
      <c r="G15054" s="28"/>
      <c r="H15054" s="28"/>
      <c r="I15054" s="28"/>
      <c r="J15054" s="28"/>
      <c r="K15054" s="28"/>
      <c r="L15054" s="28"/>
      <c r="M15054" s="28"/>
      <c r="N15054" s="28"/>
      <c r="O15054" s="28"/>
      <c r="P15054" s="28"/>
      <c r="Q15054" s="28"/>
      <c r="R15054" s="28"/>
    </row>
    <row r="15055" spans="2:18">
      <c r="B15055" s="28"/>
      <c r="C15055" s="28"/>
      <c r="D15055" s="28"/>
      <c r="E15055" s="28"/>
      <c r="F15055" s="28"/>
      <c r="G15055" s="28"/>
      <c r="H15055" s="28"/>
      <c r="I15055" s="28"/>
      <c r="J15055" s="28"/>
      <c r="K15055" s="28"/>
      <c r="L15055" s="28"/>
      <c r="M15055" s="28"/>
      <c r="N15055" s="28"/>
      <c r="O15055" s="28"/>
      <c r="P15055" s="28"/>
      <c r="Q15055" s="28"/>
      <c r="R15055" s="28"/>
    </row>
    <row r="15056" spans="2:18">
      <c r="B15056" s="28"/>
      <c r="C15056" s="28"/>
      <c r="D15056" s="28"/>
      <c r="E15056" s="28"/>
      <c r="F15056" s="28"/>
      <c r="G15056" s="28"/>
      <c r="H15056" s="28"/>
      <c r="I15056" s="28"/>
      <c r="J15056" s="28"/>
      <c r="K15056" s="28"/>
      <c r="L15056" s="28"/>
      <c r="M15056" s="28"/>
      <c r="N15056" s="28"/>
      <c r="O15056" s="28"/>
      <c r="P15056" s="28"/>
      <c r="Q15056" s="28"/>
      <c r="R15056" s="28"/>
    </row>
    <row r="15057" spans="2:18">
      <c r="B15057" s="28"/>
      <c r="C15057" s="28"/>
      <c r="D15057" s="28"/>
      <c r="E15057" s="28"/>
      <c r="F15057" s="28"/>
      <c r="G15057" s="28"/>
      <c r="H15057" s="28"/>
      <c r="I15057" s="28"/>
      <c r="J15057" s="28"/>
      <c r="K15057" s="28"/>
      <c r="L15057" s="28"/>
      <c r="M15057" s="28"/>
      <c r="N15057" s="28"/>
      <c r="O15057" s="28"/>
      <c r="P15057" s="28"/>
      <c r="Q15057" s="28"/>
      <c r="R15057" s="28"/>
    </row>
    <row r="15058" spans="2:18">
      <c r="B15058" s="28"/>
      <c r="C15058" s="28"/>
      <c r="D15058" s="28"/>
      <c r="E15058" s="28"/>
      <c r="F15058" s="28"/>
      <c r="G15058" s="28"/>
      <c r="H15058" s="28"/>
      <c r="I15058" s="28"/>
      <c r="J15058" s="28"/>
      <c r="K15058" s="28"/>
      <c r="L15058" s="28"/>
      <c r="M15058" s="28"/>
      <c r="N15058" s="28"/>
      <c r="O15058" s="28"/>
      <c r="P15058" s="28"/>
      <c r="Q15058" s="28"/>
      <c r="R15058" s="28"/>
    </row>
    <row r="15059" spans="2:18">
      <c r="B15059" s="28"/>
      <c r="C15059" s="28"/>
      <c r="D15059" s="28"/>
      <c r="E15059" s="28"/>
      <c r="F15059" s="28"/>
      <c r="G15059" s="28"/>
      <c r="H15059" s="28"/>
      <c r="I15059" s="28"/>
      <c r="J15059" s="28"/>
      <c r="K15059" s="28"/>
      <c r="L15059" s="28"/>
      <c r="M15059" s="28"/>
      <c r="N15059" s="28"/>
      <c r="O15059" s="28"/>
      <c r="P15059" s="28"/>
      <c r="Q15059" s="28"/>
      <c r="R15059" s="28"/>
    </row>
    <row r="15060" spans="2:18">
      <c r="B15060" s="28"/>
      <c r="C15060" s="28"/>
      <c r="D15060" s="28"/>
      <c r="E15060" s="28"/>
      <c r="F15060" s="28"/>
      <c r="G15060" s="28"/>
      <c r="H15060" s="28"/>
      <c r="I15060" s="28"/>
      <c r="J15060" s="28"/>
      <c r="K15060" s="28"/>
      <c r="L15060" s="28"/>
      <c r="M15060" s="28"/>
      <c r="N15060" s="28"/>
      <c r="O15060" s="28"/>
      <c r="P15060" s="28"/>
      <c r="Q15060" s="28"/>
      <c r="R15060" s="28"/>
    </row>
    <row r="15061" spans="2:18">
      <c r="B15061" s="28"/>
      <c r="C15061" s="28"/>
      <c r="D15061" s="28"/>
      <c r="E15061" s="28"/>
      <c r="F15061" s="28"/>
      <c r="G15061" s="28"/>
      <c r="H15061" s="28"/>
      <c r="I15061" s="28"/>
      <c r="J15061" s="28"/>
      <c r="K15061" s="28"/>
      <c r="L15061" s="28"/>
      <c r="M15061" s="28"/>
      <c r="N15061" s="28"/>
      <c r="O15061" s="28"/>
      <c r="P15061" s="28"/>
      <c r="Q15061" s="28"/>
      <c r="R15061" s="28"/>
    </row>
    <row r="15062" spans="2:18">
      <c r="B15062" s="28"/>
      <c r="C15062" s="28"/>
      <c r="D15062" s="28"/>
      <c r="E15062" s="28"/>
      <c r="F15062" s="28"/>
      <c r="G15062" s="28"/>
      <c r="H15062" s="28"/>
      <c r="I15062" s="28"/>
      <c r="J15062" s="28"/>
      <c r="K15062" s="28"/>
      <c r="L15062" s="28"/>
      <c r="M15062" s="28"/>
      <c r="N15062" s="28"/>
      <c r="O15062" s="28"/>
      <c r="P15062" s="28"/>
      <c r="Q15062" s="28"/>
      <c r="R15062" s="28"/>
    </row>
    <row r="15063" spans="2:18">
      <c r="B15063" s="28"/>
      <c r="C15063" s="28"/>
      <c r="D15063" s="28"/>
      <c r="E15063" s="28"/>
      <c r="F15063" s="28"/>
      <c r="G15063" s="28"/>
      <c r="H15063" s="28"/>
      <c r="I15063" s="28"/>
      <c r="J15063" s="28"/>
      <c r="K15063" s="28"/>
      <c r="L15063" s="28"/>
      <c r="M15063" s="28"/>
      <c r="N15063" s="28"/>
      <c r="O15063" s="28"/>
      <c r="P15063" s="28"/>
      <c r="Q15063" s="28"/>
      <c r="R15063" s="28"/>
    </row>
    <row r="15064" spans="2:18">
      <c r="B15064" s="28"/>
      <c r="C15064" s="28"/>
      <c r="D15064" s="28"/>
      <c r="E15064" s="28"/>
      <c r="F15064" s="28"/>
      <c r="G15064" s="28"/>
      <c r="H15064" s="28"/>
      <c r="I15064" s="28"/>
      <c r="J15064" s="28"/>
      <c r="K15064" s="28"/>
      <c r="L15064" s="28"/>
      <c r="M15064" s="28"/>
      <c r="N15064" s="28"/>
      <c r="O15064" s="28"/>
      <c r="P15064" s="28"/>
      <c r="Q15064" s="28"/>
      <c r="R15064" s="28"/>
    </row>
    <row r="15065" spans="2:18">
      <c r="B15065" s="28"/>
      <c r="C15065" s="28"/>
      <c r="D15065" s="28"/>
      <c r="E15065" s="28"/>
      <c r="F15065" s="28"/>
      <c r="G15065" s="28"/>
      <c r="H15065" s="28"/>
      <c r="I15065" s="28"/>
      <c r="J15065" s="28"/>
      <c r="K15065" s="28"/>
      <c r="L15065" s="28"/>
      <c r="M15065" s="28"/>
      <c r="N15065" s="28"/>
      <c r="O15065" s="28"/>
      <c r="P15065" s="28"/>
      <c r="Q15065" s="28"/>
      <c r="R15065" s="28"/>
    </row>
    <row r="15066" spans="2:18">
      <c r="B15066" s="28"/>
      <c r="C15066" s="28"/>
      <c r="D15066" s="28"/>
      <c r="E15066" s="28"/>
      <c r="F15066" s="28"/>
      <c r="G15066" s="28"/>
      <c r="H15066" s="28"/>
      <c r="I15066" s="28"/>
      <c r="J15066" s="28"/>
      <c r="K15066" s="28"/>
      <c r="L15066" s="28"/>
      <c r="M15066" s="28"/>
      <c r="N15066" s="28"/>
      <c r="O15066" s="28"/>
      <c r="P15066" s="28"/>
      <c r="Q15066" s="28"/>
      <c r="R15066" s="28"/>
    </row>
    <row r="15067" spans="2:18">
      <c r="B15067" s="28"/>
      <c r="C15067" s="28"/>
      <c r="D15067" s="28"/>
      <c r="E15067" s="28"/>
      <c r="F15067" s="28"/>
      <c r="G15067" s="28"/>
      <c r="H15067" s="28"/>
      <c r="I15067" s="28"/>
      <c r="J15067" s="28"/>
      <c r="K15067" s="28"/>
      <c r="L15067" s="28"/>
      <c r="M15067" s="28"/>
      <c r="N15067" s="28"/>
      <c r="O15067" s="28"/>
      <c r="P15067" s="28"/>
      <c r="Q15067" s="28"/>
      <c r="R15067" s="28"/>
    </row>
    <row r="15068" spans="2:18">
      <c r="B15068" s="28"/>
      <c r="C15068" s="28"/>
      <c r="D15068" s="28"/>
      <c r="E15068" s="28"/>
      <c r="F15068" s="28"/>
      <c r="G15068" s="28"/>
      <c r="H15068" s="28"/>
      <c r="I15068" s="28"/>
      <c r="J15068" s="28"/>
      <c r="K15068" s="28"/>
      <c r="L15068" s="28"/>
      <c r="M15068" s="28"/>
      <c r="N15068" s="28"/>
      <c r="O15068" s="28"/>
      <c r="P15068" s="28"/>
      <c r="Q15068" s="28"/>
      <c r="R15068" s="28"/>
    </row>
    <row r="15069" spans="2:18">
      <c r="B15069" s="28"/>
      <c r="C15069" s="28"/>
      <c r="D15069" s="28"/>
      <c r="E15069" s="28"/>
      <c r="F15069" s="28"/>
      <c r="G15069" s="28"/>
      <c r="H15069" s="28"/>
      <c r="I15069" s="28"/>
      <c r="J15069" s="28"/>
      <c r="K15069" s="28"/>
      <c r="L15069" s="28"/>
      <c r="M15069" s="28"/>
      <c r="N15069" s="28"/>
      <c r="O15069" s="28"/>
      <c r="P15069" s="28"/>
      <c r="Q15069" s="28"/>
      <c r="R15069" s="28"/>
    </row>
    <row r="15070" spans="2:18">
      <c r="B15070" s="28"/>
      <c r="C15070" s="28"/>
      <c r="D15070" s="28"/>
      <c r="E15070" s="28"/>
      <c r="F15070" s="28"/>
      <c r="G15070" s="28"/>
      <c r="H15070" s="28"/>
      <c r="I15070" s="28"/>
      <c r="J15070" s="28"/>
      <c r="K15070" s="28"/>
      <c r="L15070" s="28"/>
      <c r="M15070" s="28"/>
      <c r="N15070" s="28"/>
      <c r="O15070" s="28"/>
      <c r="P15070" s="28"/>
      <c r="Q15070" s="28"/>
      <c r="R15070" s="28"/>
    </row>
    <row r="15071" spans="2:18">
      <c r="B15071" s="28"/>
      <c r="C15071" s="28"/>
      <c r="D15071" s="28"/>
      <c r="E15071" s="28"/>
      <c r="F15071" s="28"/>
      <c r="G15071" s="28"/>
      <c r="H15071" s="28"/>
      <c r="I15071" s="28"/>
      <c r="J15071" s="28"/>
      <c r="K15071" s="28"/>
      <c r="L15071" s="28"/>
      <c r="M15071" s="28"/>
      <c r="N15071" s="28"/>
      <c r="O15071" s="28"/>
      <c r="P15071" s="28"/>
      <c r="Q15071" s="28"/>
      <c r="R15071" s="28"/>
    </row>
    <row r="15072" spans="2:18">
      <c r="B15072" s="28"/>
      <c r="C15072" s="28"/>
      <c r="D15072" s="28"/>
      <c r="E15072" s="28"/>
      <c r="F15072" s="28"/>
      <c r="G15072" s="28"/>
      <c r="H15072" s="28"/>
      <c r="I15072" s="28"/>
      <c r="J15072" s="28"/>
      <c r="K15072" s="28"/>
      <c r="L15072" s="28"/>
      <c r="M15072" s="28"/>
      <c r="N15072" s="28"/>
      <c r="O15072" s="28"/>
      <c r="P15072" s="28"/>
      <c r="Q15072" s="28"/>
      <c r="R15072" s="28"/>
    </row>
    <row r="15073" spans="2:18">
      <c r="B15073" s="28"/>
      <c r="C15073" s="28"/>
      <c r="D15073" s="28"/>
      <c r="E15073" s="28"/>
      <c r="F15073" s="28"/>
      <c r="G15073" s="28"/>
      <c r="H15073" s="28"/>
      <c r="I15073" s="28"/>
      <c r="J15073" s="28"/>
      <c r="K15073" s="28"/>
      <c r="L15073" s="28"/>
      <c r="M15073" s="28"/>
      <c r="N15073" s="28"/>
      <c r="O15073" s="28"/>
      <c r="P15073" s="28"/>
      <c r="Q15073" s="28"/>
      <c r="R15073" s="28"/>
    </row>
    <row r="15074" spans="2:18">
      <c r="B15074" s="28"/>
      <c r="C15074" s="28"/>
      <c r="D15074" s="28"/>
      <c r="E15074" s="28"/>
      <c r="F15074" s="28"/>
      <c r="G15074" s="28"/>
      <c r="H15074" s="28"/>
      <c r="I15074" s="28"/>
      <c r="J15074" s="28"/>
      <c r="K15074" s="28"/>
      <c r="L15074" s="28"/>
      <c r="M15074" s="28"/>
      <c r="N15074" s="28"/>
      <c r="O15074" s="28"/>
      <c r="P15074" s="28"/>
      <c r="Q15074" s="28"/>
      <c r="R15074" s="28"/>
    </row>
    <row r="15075" spans="2:18">
      <c r="B15075" s="28"/>
      <c r="C15075" s="28"/>
      <c r="D15075" s="28"/>
      <c r="E15075" s="28"/>
      <c r="F15075" s="28"/>
      <c r="G15075" s="28"/>
      <c r="H15075" s="28"/>
      <c r="I15075" s="28"/>
      <c r="J15075" s="28"/>
      <c r="K15075" s="28"/>
      <c r="L15075" s="28"/>
      <c r="M15075" s="28"/>
      <c r="N15075" s="28"/>
      <c r="O15075" s="28"/>
      <c r="P15075" s="28"/>
      <c r="Q15075" s="28"/>
      <c r="R15075" s="28"/>
    </row>
    <row r="15076" spans="2:18">
      <c r="B15076" s="28"/>
      <c r="C15076" s="28"/>
      <c r="D15076" s="28"/>
      <c r="E15076" s="28"/>
      <c r="F15076" s="28"/>
      <c r="G15076" s="28"/>
      <c r="H15076" s="28"/>
      <c r="I15076" s="28"/>
      <c r="J15076" s="28"/>
      <c r="K15076" s="28"/>
      <c r="L15076" s="28"/>
      <c r="M15076" s="28"/>
      <c r="N15076" s="28"/>
      <c r="O15076" s="28"/>
      <c r="P15076" s="28"/>
      <c r="Q15076" s="28"/>
      <c r="R15076" s="28"/>
    </row>
    <row r="15077" spans="2:18">
      <c r="B15077" s="28"/>
      <c r="C15077" s="28"/>
      <c r="D15077" s="28"/>
      <c r="E15077" s="28"/>
      <c r="F15077" s="28"/>
      <c r="G15077" s="28"/>
      <c r="H15077" s="28"/>
      <c r="I15077" s="28"/>
      <c r="J15077" s="28"/>
      <c r="K15077" s="28"/>
      <c r="L15077" s="28"/>
      <c r="M15077" s="28"/>
      <c r="N15077" s="28"/>
      <c r="O15077" s="28"/>
      <c r="P15077" s="28"/>
      <c r="Q15077" s="28"/>
      <c r="R15077" s="28"/>
    </row>
    <row r="15078" spans="2:18">
      <c r="B15078" s="28"/>
      <c r="C15078" s="28"/>
      <c r="D15078" s="28"/>
      <c r="E15078" s="28"/>
      <c r="F15078" s="28"/>
      <c r="G15078" s="28"/>
      <c r="H15078" s="28"/>
      <c r="I15078" s="28"/>
      <c r="J15078" s="28"/>
      <c r="K15078" s="28"/>
      <c r="L15078" s="28"/>
      <c r="M15078" s="28"/>
      <c r="N15078" s="28"/>
      <c r="O15078" s="28"/>
      <c r="P15078" s="28"/>
      <c r="Q15078" s="28"/>
      <c r="R15078" s="28"/>
    </row>
    <row r="15079" spans="2:18">
      <c r="B15079" s="28"/>
      <c r="C15079" s="28"/>
      <c r="D15079" s="28"/>
      <c r="E15079" s="28"/>
      <c r="F15079" s="28"/>
      <c r="G15079" s="28"/>
      <c r="H15079" s="28"/>
      <c r="I15079" s="28"/>
      <c r="J15079" s="28"/>
      <c r="K15079" s="28"/>
      <c r="L15079" s="28"/>
      <c r="M15079" s="28"/>
      <c r="N15079" s="28"/>
      <c r="O15079" s="28"/>
      <c r="P15079" s="28"/>
      <c r="Q15079" s="28"/>
      <c r="R15079" s="28"/>
    </row>
    <row r="15080" spans="2:18">
      <c r="B15080" s="28"/>
      <c r="C15080" s="28"/>
      <c r="D15080" s="28"/>
      <c r="E15080" s="28"/>
      <c r="F15080" s="28"/>
      <c r="G15080" s="28"/>
      <c r="H15080" s="28"/>
      <c r="I15080" s="28"/>
      <c r="J15080" s="28"/>
      <c r="K15080" s="28"/>
      <c r="L15080" s="28"/>
      <c r="M15080" s="28"/>
      <c r="N15080" s="28"/>
      <c r="O15080" s="28"/>
      <c r="P15080" s="28"/>
      <c r="Q15080" s="28"/>
      <c r="R15080" s="28"/>
    </row>
    <row r="15081" spans="2:18">
      <c r="B15081" s="28"/>
      <c r="C15081" s="28"/>
      <c r="D15081" s="28"/>
      <c r="E15081" s="28"/>
      <c r="F15081" s="28"/>
      <c r="G15081" s="28"/>
      <c r="H15081" s="28"/>
      <c r="I15081" s="28"/>
      <c r="J15081" s="28"/>
      <c r="K15081" s="28"/>
      <c r="L15081" s="28"/>
      <c r="M15081" s="28"/>
      <c r="N15081" s="28"/>
      <c r="O15081" s="28"/>
      <c r="P15081" s="28"/>
      <c r="Q15081" s="28"/>
      <c r="R15081" s="28"/>
    </row>
    <row r="15082" spans="2:18">
      <c r="B15082" s="28"/>
      <c r="C15082" s="28"/>
      <c r="D15082" s="28"/>
      <c r="E15082" s="28"/>
      <c r="F15082" s="28"/>
      <c r="G15082" s="28"/>
      <c r="H15082" s="28"/>
      <c r="I15082" s="28"/>
      <c r="J15082" s="28"/>
      <c r="K15082" s="28"/>
      <c r="L15082" s="28"/>
      <c r="M15082" s="28"/>
      <c r="N15082" s="28"/>
      <c r="O15082" s="28"/>
      <c r="P15082" s="28"/>
      <c r="Q15082" s="28"/>
      <c r="R15082" s="28"/>
    </row>
    <row r="15083" spans="2:18">
      <c r="B15083" s="28"/>
      <c r="C15083" s="28"/>
      <c r="D15083" s="28"/>
      <c r="E15083" s="28"/>
      <c r="F15083" s="28"/>
      <c r="G15083" s="28"/>
      <c r="H15083" s="28"/>
      <c r="I15083" s="28"/>
      <c r="J15083" s="28"/>
      <c r="K15083" s="28"/>
      <c r="L15083" s="28"/>
      <c r="M15083" s="28"/>
      <c r="N15083" s="28"/>
      <c r="O15083" s="28"/>
      <c r="P15083" s="28"/>
      <c r="Q15083" s="28"/>
      <c r="R15083" s="28"/>
    </row>
    <row r="15084" spans="2:18">
      <c r="B15084" s="28"/>
      <c r="C15084" s="28"/>
      <c r="D15084" s="28"/>
      <c r="E15084" s="28"/>
      <c r="F15084" s="28"/>
      <c r="G15084" s="28"/>
      <c r="H15084" s="28"/>
      <c r="I15084" s="28"/>
      <c r="J15084" s="28"/>
      <c r="K15084" s="28"/>
      <c r="L15084" s="28"/>
      <c r="M15084" s="28"/>
      <c r="N15084" s="28"/>
      <c r="O15084" s="28"/>
      <c r="P15084" s="28"/>
      <c r="Q15084" s="28"/>
      <c r="R15084" s="28"/>
    </row>
    <row r="15085" spans="2:18">
      <c r="B15085" s="28"/>
      <c r="C15085" s="28"/>
      <c r="D15085" s="28"/>
      <c r="E15085" s="28"/>
      <c r="F15085" s="28"/>
      <c r="G15085" s="28"/>
      <c r="H15085" s="28"/>
      <c r="I15085" s="28"/>
      <c r="J15085" s="28"/>
      <c r="K15085" s="28"/>
      <c r="L15085" s="28"/>
      <c r="M15085" s="28"/>
      <c r="N15085" s="28"/>
      <c r="O15085" s="28"/>
      <c r="P15085" s="28"/>
      <c r="Q15085" s="28"/>
      <c r="R15085" s="28"/>
    </row>
    <row r="15086" spans="2:18">
      <c r="B15086" s="28"/>
      <c r="C15086" s="28"/>
      <c r="D15086" s="28"/>
      <c r="E15086" s="28"/>
      <c r="F15086" s="28"/>
      <c r="G15086" s="28"/>
      <c r="H15086" s="28"/>
      <c r="I15086" s="28"/>
      <c r="J15086" s="28"/>
      <c r="K15086" s="28"/>
      <c r="L15086" s="28"/>
      <c r="M15086" s="28"/>
      <c r="N15086" s="28"/>
      <c r="O15086" s="28"/>
      <c r="P15086" s="28"/>
      <c r="Q15086" s="28"/>
      <c r="R15086" s="28"/>
    </row>
    <row r="15087" spans="2:18">
      <c r="B15087" s="28"/>
      <c r="C15087" s="28"/>
      <c r="D15087" s="28"/>
      <c r="E15087" s="28"/>
      <c r="F15087" s="28"/>
      <c r="G15087" s="28"/>
      <c r="H15087" s="28"/>
      <c r="I15087" s="28"/>
      <c r="J15087" s="28"/>
      <c r="K15087" s="28"/>
      <c r="L15087" s="28"/>
      <c r="M15087" s="28"/>
      <c r="N15087" s="28"/>
      <c r="O15087" s="28"/>
      <c r="P15087" s="28"/>
      <c r="Q15087" s="28"/>
      <c r="R15087" s="28"/>
    </row>
    <row r="15088" spans="2:18">
      <c r="B15088" s="28"/>
      <c r="C15088" s="28"/>
      <c r="D15088" s="28"/>
      <c r="E15088" s="28"/>
      <c r="F15088" s="28"/>
      <c r="G15088" s="28"/>
      <c r="H15088" s="28"/>
      <c r="I15088" s="28"/>
      <c r="J15088" s="28"/>
      <c r="K15088" s="28"/>
      <c r="L15088" s="28"/>
      <c r="M15088" s="28"/>
      <c r="N15088" s="28"/>
      <c r="O15088" s="28"/>
      <c r="P15088" s="28"/>
      <c r="Q15088" s="28"/>
      <c r="R15088" s="28"/>
    </row>
    <row r="15089" spans="2:18">
      <c r="B15089" s="28"/>
      <c r="C15089" s="28"/>
      <c r="D15089" s="28"/>
      <c r="E15089" s="28"/>
      <c r="F15089" s="28"/>
      <c r="G15089" s="28"/>
      <c r="H15089" s="28"/>
      <c r="I15089" s="28"/>
      <c r="J15089" s="28"/>
      <c r="K15089" s="28"/>
      <c r="L15089" s="28"/>
      <c r="M15089" s="28"/>
      <c r="N15089" s="28"/>
      <c r="O15089" s="28"/>
      <c r="P15089" s="28"/>
      <c r="Q15089" s="28"/>
      <c r="R15089" s="28"/>
    </row>
    <row r="15090" spans="2:18">
      <c r="B15090" s="28"/>
      <c r="C15090" s="28"/>
      <c r="D15090" s="28"/>
      <c r="E15090" s="28"/>
      <c r="F15090" s="28"/>
      <c r="G15090" s="28"/>
      <c r="H15090" s="28"/>
      <c r="I15090" s="28"/>
      <c r="J15090" s="28"/>
      <c r="K15090" s="28"/>
      <c r="L15090" s="28"/>
      <c r="M15090" s="28"/>
      <c r="N15090" s="28"/>
      <c r="O15090" s="28"/>
      <c r="P15090" s="28"/>
      <c r="Q15090" s="28"/>
      <c r="R15090" s="28"/>
    </row>
    <row r="15091" spans="2:18">
      <c r="B15091" s="28"/>
      <c r="C15091" s="28"/>
      <c r="D15091" s="28"/>
      <c r="E15091" s="28"/>
      <c r="F15091" s="28"/>
      <c r="G15091" s="28"/>
      <c r="H15091" s="28"/>
      <c r="I15091" s="28"/>
      <c r="J15091" s="28"/>
      <c r="K15091" s="28"/>
      <c r="L15091" s="28"/>
      <c r="M15091" s="28"/>
      <c r="N15091" s="28"/>
      <c r="O15091" s="28"/>
      <c r="P15091" s="28"/>
      <c r="Q15091" s="28"/>
      <c r="R15091" s="28"/>
    </row>
    <row r="15092" spans="2:18">
      <c r="B15092" s="28"/>
      <c r="C15092" s="28"/>
      <c r="D15092" s="28"/>
      <c r="E15092" s="28"/>
      <c r="F15092" s="28"/>
      <c r="G15092" s="28"/>
      <c r="H15092" s="28"/>
      <c r="I15092" s="28"/>
      <c r="J15092" s="28"/>
      <c r="K15092" s="28"/>
      <c r="L15092" s="28"/>
      <c r="M15092" s="28"/>
      <c r="N15092" s="28"/>
      <c r="O15092" s="28"/>
      <c r="P15092" s="28"/>
      <c r="Q15092" s="28"/>
      <c r="R15092" s="28"/>
    </row>
    <row r="15093" spans="2:18">
      <c r="B15093" s="28"/>
      <c r="C15093" s="28"/>
      <c r="D15093" s="28"/>
      <c r="E15093" s="28"/>
      <c r="F15093" s="28"/>
      <c r="G15093" s="28"/>
      <c r="H15093" s="28"/>
      <c r="I15093" s="28"/>
      <c r="J15093" s="28"/>
      <c r="K15093" s="28"/>
      <c r="L15093" s="28"/>
      <c r="M15093" s="28"/>
      <c r="N15093" s="28"/>
      <c r="O15093" s="28"/>
      <c r="P15093" s="28"/>
      <c r="Q15093" s="28"/>
      <c r="R15093" s="28"/>
    </row>
    <row r="15094" spans="2:18">
      <c r="B15094" s="28"/>
      <c r="C15094" s="28"/>
      <c r="D15094" s="28"/>
      <c r="E15094" s="28"/>
      <c r="F15094" s="28"/>
      <c r="G15094" s="28"/>
      <c r="H15094" s="28"/>
      <c r="I15094" s="28"/>
      <c r="J15094" s="28"/>
      <c r="K15094" s="28"/>
      <c r="L15094" s="28"/>
      <c r="M15094" s="28"/>
      <c r="N15094" s="28"/>
      <c r="O15094" s="28"/>
      <c r="P15094" s="28"/>
      <c r="Q15094" s="28"/>
      <c r="R15094" s="28"/>
    </row>
    <row r="15095" spans="2:18">
      <c r="B15095" s="28"/>
      <c r="C15095" s="28"/>
      <c r="D15095" s="28"/>
      <c r="E15095" s="28"/>
      <c r="F15095" s="28"/>
      <c r="G15095" s="28"/>
      <c r="H15095" s="28"/>
      <c r="I15095" s="28"/>
      <c r="J15095" s="28"/>
      <c r="K15095" s="28"/>
      <c r="L15095" s="28"/>
      <c r="M15095" s="28"/>
      <c r="N15095" s="28"/>
      <c r="O15095" s="28"/>
      <c r="P15095" s="28"/>
      <c r="Q15095" s="28"/>
      <c r="R15095" s="28"/>
    </row>
    <row r="15096" spans="2:18">
      <c r="B15096" s="28"/>
      <c r="C15096" s="28"/>
      <c r="D15096" s="28"/>
      <c r="E15096" s="28"/>
      <c r="F15096" s="28"/>
      <c r="G15096" s="28"/>
      <c r="H15096" s="28"/>
      <c r="I15096" s="28"/>
      <c r="J15096" s="28"/>
      <c r="K15096" s="28"/>
      <c r="L15096" s="28"/>
      <c r="M15096" s="28"/>
      <c r="N15096" s="28"/>
      <c r="O15096" s="28"/>
      <c r="P15096" s="28"/>
      <c r="Q15096" s="28"/>
      <c r="R15096" s="28"/>
    </row>
    <row r="15097" spans="2:18">
      <c r="B15097" s="28"/>
      <c r="C15097" s="28"/>
      <c r="D15097" s="28"/>
      <c r="E15097" s="28"/>
      <c r="F15097" s="28"/>
      <c r="G15097" s="28"/>
      <c r="H15097" s="28"/>
      <c r="I15097" s="28"/>
      <c r="J15097" s="28"/>
      <c r="K15097" s="28"/>
      <c r="L15097" s="28"/>
      <c r="M15097" s="28"/>
      <c r="N15097" s="28"/>
      <c r="O15097" s="28"/>
      <c r="P15097" s="28"/>
      <c r="Q15097" s="28"/>
      <c r="R15097" s="28"/>
    </row>
    <row r="15098" spans="2:18">
      <c r="B15098" s="28"/>
      <c r="C15098" s="28"/>
      <c r="D15098" s="28"/>
      <c r="E15098" s="28"/>
      <c r="F15098" s="28"/>
      <c r="G15098" s="28"/>
      <c r="H15098" s="28"/>
      <c r="I15098" s="28"/>
      <c r="J15098" s="28"/>
      <c r="K15098" s="28"/>
      <c r="L15098" s="28"/>
      <c r="M15098" s="28"/>
      <c r="N15098" s="28"/>
      <c r="O15098" s="28"/>
      <c r="P15098" s="28"/>
      <c r="Q15098" s="28"/>
      <c r="R15098" s="28"/>
    </row>
    <row r="15099" spans="2:18">
      <c r="B15099" s="28"/>
      <c r="C15099" s="28"/>
      <c r="D15099" s="28"/>
      <c r="E15099" s="28"/>
      <c r="F15099" s="28"/>
      <c r="G15099" s="28"/>
      <c r="H15099" s="28"/>
      <c r="I15099" s="28"/>
      <c r="J15099" s="28"/>
      <c r="K15099" s="28"/>
      <c r="L15099" s="28"/>
      <c r="M15099" s="28"/>
      <c r="N15099" s="28"/>
      <c r="O15099" s="28"/>
      <c r="P15099" s="28"/>
      <c r="Q15099" s="28"/>
      <c r="R15099" s="28"/>
    </row>
    <row r="15100" spans="2:18">
      <c r="B15100" s="28"/>
      <c r="C15100" s="28"/>
      <c r="D15100" s="28"/>
      <c r="E15100" s="28"/>
      <c r="F15100" s="28"/>
      <c r="G15100" s="28"/>
      <c r="H15100" s="28"/>
      <c r="I15100" s="28"/>
      <c r="J15100" s="28"/>
      <c r="K15100" s="28"/>
      <c r="L15100" s="28"/>
      <c r="M15100" s="28"/>
      <c r="N15100" s="28"/>
      <c r="O15100" s="28"/>
      <c r="P15100" s="28"/>
      <c r="Q15100" s="28"/>
      <c r="R15100" s="28"/>
    </row>
    <row r="15101" spans="2:18">
      <c r="B15101" s="28"/>
      <c r="C15101" s="28"/>
      <c r="D15101" s="28"/>
      <c r="E15101" s="28"/>
      <c r="F15101" s="28"/>
      <c r="G15101" s="28"/>
      <c r="H15101" s="28"/>
      <c r="I15101" s="28"/>
      <c r="J15101" s="28"/>
      <c r="K15101" s="28"/>
      <c r="L15101" s="28"/>
      <c r="M15101" s="28"/>
      <c r="N15101" s="28"/>
      <c r="O15101" s="28"/>
      <c r="P15101" s="28"/>
      <c r="Q15101" s="28"/>
      <c r="R15101" s="28"/>
    </row>
    <row r="15102" spans="2:18">
      <c r="B15102" s="28"/>
      <c r="C15102" s="28"/>
      <c r="D15102" s="28"/>
      <c r="E15102" s="28"/>
      <c r="F15102" s="28"/>
      <c r="G15102" s="28"/>
      <c r="H15102" s="28"/>
      <c r="I15102" s="28"/>
      <c r="J15102" s="28"/>
      <c r="K15102" s="28"/>
      <c r="L15102" s="28"/>
      <c r="M15102" s="28"/>
      <c r="N15102" s="28"/>
      <c r="O15102" s="28"/>
      <c r="P15102" s="28"/>
      <c r="Q15102" s="28"/>
      <c r="R15102" s="28"/>
    </row>
    <row r="15103" spans="2:18">
      <c r="B15103" s="28"/>
      <c r="C15103" s="28"/>
      <c r="D15103" s="28"/>
      <c r="E15103" s="28"/>
      <c r="F15103" s="28"/>
      <c r="G15103" s="28"/>
      <c r="H15103" s="28"/>
      <c r="I15103" s="28"/>
      <c r="J15103" s="28"/>
      <c r="K15103" s="28"/>
      <c r="L15103" s="28"/>
      <c r="M15103" s="28"/>
      <c r="N15103" s="28"/>
      <c r="O15103" s="28"/>
      <c r="P15103" s="28"/>
      <c r="Q15103" s="28"/>
      <c r="R15103" s="28"/>
    </row>
    <row r="15104" spans="2:18">
      <c r="B15104" s="28"/>
      <c r="C15104" s="28"/>
      <c r="D15104" s="28"/>
      <c r="E15104" s="28"/>
      <c r="F15104" s="28"/>
      <c r="G15104" s="28"/>
      <c r="H15104" s="28"/>
      <c r="I15104" s="28"/>
      <c r="J15104" s="28"/>
      <c r="K15104" s="28"/>
      <c r="L15104" s="28"/>
      <c r="M15104" s="28"/>
      <c r="N15104" s="28"/>
      <c r="O15104" s="28"/>
      <c r="P15104" s="28"/>
      <c r="Q15104" s="28"/>
      <c r="R15104" s="28"/>
    </row>
    <row r="15105" spans="2:18">
      <c r="B15105" s="28"/>
      <c r="C15105" s="28"/>
      <c r="D15105" s="28"/>
      <c r="E15105" s="28"/>
      <c r="F15105" s="28"/>
      <c r="G15105" s="28"/>
      <c r="H15105" s="28"/>
      <c r="I15105" s="28"/>
      <c r="J15105" s="28"/>
      <c r="K15105" s="28"/>
      <c r="L15105" s="28"/>
      <c r="M15105" s="28"/>
      <c r="N15105" s="28"/>
      <c r="O15105" s="28"/>
      <c r="P15105" s="28"/>
      <c r="Q15105" s="28"/>
      <c r="R15105" s="28"/>
    </row>
    <row r="15106" spans="2:18">
      <c r="B15106" s="28"/>
      <c r="C15106" s="28"/>
      <c r="D15106" s="28"/>
      <c r="E15106" s="28"/>
      <c r="F15106" s="28"/>
      <c r="G15106" s="28"/>
      <c r="H15106" s="28"/>
      <c r="I15106" s="28"/>
      <c r="J15106" s="28"/>
      <c r="K15106" s="28"/>
      <c r="L15106" s="28"/>
      <c r="M15106" s="28"/>
      <c r="N15106" s="28"/>
      <c r="O15106" s="28"/>
      <c r="P15106" s="28"/>
      <c r="Q15106" s="28"/>
      <c r="R15106" s="28"/>
    </row>
    <row r="15107" spans="2:18">
      <c r="B15107" s="28"/>
      <c r="C15107" s="28"/>
      <c r="D15107" s="28"/>
      <c r="E15107" s="28"/>
      <c r="F15107" s="28"/>
      <c r="G15107" s="28"/>
      <c r="H15107" s="28"/>
      <c r="I15107" s="28"/>
      <c r="J15107" s="28"/>
      <c r="K15107" s="28"/>
      <c r="L15107" s="28"/>
      <c r="M15107" s="28"/>
      <c r="N15107" s="28"/>
      <c r="O15107" s="28"/>
      <c r="P15107" s="28"/>
      <c r="Q15107" s="28"/>
      <c r="R15107" s="28"/>
    </row>
    <row r="15108" spans="2:18">
      <c r="B15108" s="28"/>
      <c r="C15108" s="28"/>
      <c r="D15108" s="28"/>
      <c r="E15108" s="28"/>
      <c r="F15108" s="28"/>
      <c r="G15108" s="28"/>
      <c r="H15108" s="28"/>
      <c r="I15108" s="28"/>
      <c r="J15108" s="28"/>
      <c r="K15108" s="28"/>
      <c r="L15108" s="28"/>
      <c r="M15108" s="28"/>
      <c r="N15108" s="28"/>
      <c r="O15108" s="28"/>
      <c r="P15108" s="28"/>
      <c r="Q15108" s="28"/>
      <c r="R15108" s="28"/>
    </row>
    <row r="15109" spans="2:18">
      <c r="B15109" s="28"/>
      <c r="C15109" s="28"/>
      <c r="D15109" s="28"/>
      <c r="E15109" s="28"/>
      <c r="F15109" s="28"/>
      <c r="G15109" s="28"/>
      <c r="H15109" s="28"/>
      <c r="I15109" s="28"/>
      <c r="J15109" s="28"/>
      <c r="K15109" s="28"/>
      <c r="L15109" s="28"/>
      <c r="M15109" s="28"/>
      <c r="N15109" s="28"/>
      <c r="O15109" s="28"/>
      <c r="P15109" s="28"/>
      <c r="Q15109" s="28"/>
      <c r="R15109" s="28"/>
    </row>
    <row r="15110" spans="2:18">
      <c r="B15110" s="28"/>
      <c r="C15110" s="28"/>
      <c r="D15110" s="28"/>
      <c r="E15110" s="28"/>
      <c r="F15110" s="28"/>
      <c r="G15110" s="28"/>
      <c r="H15110" s="28"/>
      <c r="I15110" s="28"/>
      <c r="J15110" s="28"/>
      <c r="K15110" s="28"/>
      <c r="L15110" s="28"/>
      <c r="M15110" s="28"/>
      <c r="N15110" s="28"/>
      <c r="O15110" s="28"/>
      <c r="P15110" s="28"/>
      <c r="Q15110" s="28"/>
      <c r="R15110" s="28"/>
    </row>
    <row r="15111" spans="2:18">
      <c r="B15111" s="28"/>
      <c r="C15111" s="28"/>
      <c r="D15111" s="28"/>
      <c r="E15111" s="28"/>
      <c r="F15111" s="28"/>
      <c r="G15111" s="28"/>
      <c r="H15111" s="28"/>
      <c r="I15111" s="28"/>
      <c r="J15111" s="28"/>
      <c r="K15111" s="28"/>
      <c r="L15111" s="28"/>
      <c r="M15111" s="28"/>
      <c r="N15111" s="28"/>
      <c r="O15111" s="28"/>
      <c r="P15111" s="28"/>
      <c r="Q15111" s="28"/>
      <c r="R15111" s="28"/>
    </row>
    <row r="15112" spans="2:18">
      <c r="B15112" s="28"/>
      <c r="C15112" s="28"/>
      <c r="D15112" s="28"/>
      <c r="E15112" s="28"/>
      <c r="F15112" s="28"/>
      <c r="G15112" s="28"/>
      <c r="H15112" s="28"/>
      <c r="I15112" s="28"/>
      <c r="J15112" s="28"/>
      <c r="K15112" s="28"/>
      <c r="L15112" s="28"/>
      <c r="M15112" s="28"/>
      <c r="N15112" s="28"/>
      <c r="O15112" s="28"/>
      <c r="P15112" s="28"/>
      <c r="Q15112" s="28"/>
      <c r="R15112" s="28"/>
    </row>
    <row r="15113" spans="2:18">
      <c r="B15113" s="28"/>
      <c r="C15113" s="28"/>
      <c r="D15113" s="28"/>
      <c r="E15113" s="28"/>
      <c r="F15113" s="28"/>
      <c r="G15113" s="28"/>
      <c r="H15113" s="28"/>
      <c r="I15113" s="28"/>
      <c r="J15113" s="28"/>
      <c r="K15113" s="28"/>
      <c r="L15113" s="28"/>
      <c r="M15113" s="28"/>
      <c r="N15113" s="28"/>
      <c r="O15113" s="28"/>
      <c r="P15113" s="28"/>
      <c r="Q15113" s="28"/>
      <c r="R15113" s="28"/>
    </row>
    <row r="15114" spans="2:18">
      <c r="B15114" s="28"/>
      <c r="C15114" s="28"/>
      <c r="D15114" s="28"/>
      <c r="E15114" s="28"/>
      <c r="F15114" s="28"/>
      <c r="G15114" s="28"/>
      <c r="H15114" s="28"/>
      <c r="I15114" s="28"/>
      <c r="J15114" s="28"/>
      <c r="K15114" s="28"/>
      <c r="L15114" s="28"/>
      <c r="M15114" s="28"/>
      <c r="N15114" s="28"/>
      <c r="O15114" s="28"/>
      <c r="P15114" s="28"/>
      <c r="Q15114" s="28"/>
      <c r="R15114" s="28"/>
    </row>
    <row r="15115" spans="2:18">
      <c r="B15115" s="28"/>
      <c r="C15115" s="28"/>
      <c r="D15115" s="28"/>
      <c r="E15115" s="28"/>
      <c r="F15115" s="28"/>
      <c r="G15115" s="28"/>
      <c r="H15115" s="28"/>
      <c r="I15115" s="28"/>
      <c r="J15115" s="28"/>
      <c r="K15115" s="28"/>
      <c r="L15115" s="28"/>
      <c r="M15115" s="28"/>
      <c r="N15115" s="28"/>
      <c r="O15115" s="28"/>
      <c r="P15115" s="28"/>
      <c r="Q15115" s="28"/>
      <c r="R15115" s="28"/>
    </row>
    <row r="15116" spans="2:18">
      <c r="B15116" s="28"/>
      <c r="C15116" s="28"/>
      <c r="D15116" s="28"/>
      <c r="E15116" s="28"/>
      <c r="F15116" s="28"/>
      <c r="G15116" s="28"/>
      <c r="H15116" s="28"/>
      <c r="I15116" s="28"/>
      <c r="J15116" s="28"/>
      <c r="K15116" s="28"/>
      <c r="L15116" s="28"/>
      <c r="M15116" s="28"/>
      <c r="N15116" s="28"/>
      <c r="O15116" s="28"/>
      <c r="P15116" s="28"/>
      <c r="Q15116" s="28"/>
      <c r="R15116" s="28"/>
    </row>
    <row r="15117" spans="2:18">
      <c r="B15117" s="28"/>
      <c r="C15117" s="28"/>
      <c r="D15117" s="28"/>
      <c r="E15117" s="28"/>
      <c r="F15117" s="28"/>
      <c r="G15117" s="28"/>
      <c r="H15117" s="28"/>
      <c r="I15117" s="28"/>
      <c r="J15117" s="28"/>
      <c r="K15117" s="28"/>
      <c r="L15117" s="28"/>
      <c r="M15117" s="28"/>
      <c r="N15117" s="28"/>
      <c r="O15117" s="28"/>
      <c r="P15117" s="28"/>
      <c r="Q15117" s="28"/>
      <c r="R15117" s="28"/>
    </row>
    <row r="15118" spans="2:18">
      <c r="B15118" s="28"/>
      <c r="C15118" s="28"/>
      <c r="D15118" s="28"/>
      <c r="E15118" s="28"/>
      <c r="F15118" s="28"/>
      <c r="G15118" s="28"/>
      <c r="H15118" s="28"/>
      <c r="I15118" s="28"/>
      <c r="J15118" s="28"/>
      <c r="K15118" s="28"/>
      <c r="L15118" s="28"/>
      <c r="M15118" s="28"/>
      <c r="N15118" s="28"/>
      <c r="O15118" s="28"/>
      <c r="P15118" s="28"/>
      <c r="Q15118" s="28"/>
      <c r="R15118" s="28"/>
    </row>
    <row r="15119" spans="2:18">
      <c r="B15119" s="28"/>
      <c r="C15119" s="28"/>
      <c r="D15119" s="28"/>
      <c r="E15119" s="28"/>
      <c r="F15119" s="28"/>
      <c r="G15119" s="28"/>
      <c r="H15119" s="28"/>
      <c r="I15119" s="28"/>
      <c r="J15119" s="28"/>
      <c r="K15119" s="28"/>
      <c r="L15119" s="28"/>
      <c r="M15119" s="28"/>
      <c r="N15119" s="28"/>
      <c r="O15119" s="28"/>
      <c r="P15119" s="28"/>
      <c r="Q15119" s="28"/>
      <c r="R15119" s="28"/>
    </row>
    <row r="15120" spans="2:18">
      <c r="B15120" s="28"/>
      <c r="C15120" s="28"/>
      <c r="D15120" s="28"/>
      <c r="E15120" s="28"/>
      <c r="F15120" s="28"/>
      <c r="G15120" s="28"/>
      <c r="H15120" s="28"/>
      <c r="I15120" s="28"/>
      <c r="J15120" s="28"/>
      <c r="K15120" s="28"/>
      <c r="L15120" s="28"/>
      <c r="M15120" s="28"/>
      <c r="N15120" s="28"/>
      <c r="O15120" s="28"/>
      <c r="P15120" s="28"/>
      <c r="Q15120" s="28"/>
      <c r="R15120" s="28"/>
    </row>
    <row r="15121" spans="2:18">
      <c r="B15121" s="28"/>
      <c r="C15121" s="28"/>
      <c r="D15121" s="28"/>
      <c r="E15121" s="28"/>
      <c r="F15121" s="28"/>
      <c r="G15121" s="28"/>
      <c r="H15121" s="28"/>
      <c r="I15121" s="28"/>
      <c r="J15121" s="28"/>
      <c r="K15121" s="28"/>
      <c r="L15121" s="28"/>
      <c r="M15121" s="28"/>
      <c r="N15121" s="28"/>
      <c r="O15121" s="28"/>
      <c r="P15121" s="28"/>
      <c r="Q15121" s="28"/>
      <c r="R15121" s="28"/>
    </row>
    <row r="15122" spans="2:18">
      <c r="B15122" s="28"/>
      <c r="C15122" s="28"/>
      <c r="D15122" s="28"/>
      <c r="E15122" s="28"/>
      <c r="F15122" s="28"/>
      <c r="G15122" s="28"/>
      <c r="H15122" s="28"/>
      <c r="I15122" s="28"/>
      <c r="J15122" s="28"/>
      <c r="K15122" s="28"/>
      <c r="L15122" s="28"/>
      <c r="M15122" s="28"/>
      <c r="N15122" s="28"/>
      <c r="O15122" s="28"/>
      <c r="P15122" s="28"/>
      <c r="Q15122" s="28"/>
      <c r="R15122" s="28"/>
    </row>
    <row r="15123" spans="2:18">
      <c r="B15123" s="28"/>
      <c r="C15123" s="28"/>
      <c r="D15123" s="28"/>
      <c r="E15123" s="28"/>
      <c r="F15123" s="28"/>
      <c r="G15123" s="28"/>
      <c r="H15123" s="28"/>
      <c r="I15123" s="28"/>
      <c r="J15123" s="28"/>
      <c r="K15123" s="28"/>
      <c r="L15123" s="28"/>
      <c r="M15123" s="28"/>
      <c r="N15123" s="28"/>
      <c r="O15123" s="28"/>
      <c r="P15123" s="28"/>
      <c r="Q15123" s="28"/>
      <c r="R15123" s="28"/>
    </row>
    <row r="15124" spans="2:18">
      <c r="B15124" s="28"/>
      <c r="C15124" s="28"/>
      <c r="D15124" s="28"/>
      <c r="E15124" s="28"/>
      <c r="F15124" s="28"/>
      <c r="G15124" s="28"/>
      <c r="H15124" s="28"/>
      <c r="I15124" s="28"/>
      <c r="J15124" s="28"/>
      <c r="K15124" s="28"/>
      <c r="L15124" s="28"/>
      <c r="M15124" s="28"/>
      <c r="N15124" s="28"/>
      <c r="O15124" s="28"/>
      <c r="P15124" s="28"/>
      <c r="Q15124" s="28"/>
      <c r="R15124" s="28"/>
    </row>
    <row r="15125" spans="2:18">
      <c r="B15125" s="28"/>
      <c r="C15125" s="28"/>
      <c r="D15125" s="28"/>
      <c r="E15125" s="28"/>
      <c r="F15125" s="28"/>
      <c r="G15125" s="28"/>
      <c r="H15125" s="28"/>
      <c r="I15125" s="28"/>
      <c r="J15125" s="28"/>
      <c r="K15125" s="28"/>
      <c r="L15125" s="28"/>
      <c r="M15125" s="28"/>
      <c r="N15125" s="28"/>
      <c r="O15125" s="28"/>
      <c r="P15125" s="28"/>
      <c r="Q15125" s="28"/>
      <c r="R15125" s="28"/>
    </row>
    <row r="15126" spans="2:18">
      <c r="B15126" s="28"/>
      <c r="C15126" s="28"/>
      <c r="D15126" s="28"/>
      <c r="E15126" s="28"/>
      <c r="F15126" s="28"/>
      <c r="G15126" s="28"/>
      <c r="H15126" s="28"/>
      <c r="I15126" s="28"/>
      <c r="J15126" s="28"/>
      <c r="K15126" s="28"/>
      <c r="L15126" s="28"/>
      <c r="M15126" s="28"/>
      <c r="N15126" s="28"/>
      <c r="O15126" s="28"/>
      <c r="P15126" s="28"/>
      <c r="Q15126" s="28"/>
      <c r="R15126" s="28"/>
    </row>
    <row r="15127" spans="2:18">
      <c r="B15127" s="28"/>
      <c r="C15127" s="28"/>
      <c r="D15127" s="28"/>
      <c r="E15127" s="28"/>
      <c r="F15127" s="28"/>
      <c r="G15127" s="28"/>
      <c r="H15127" s="28"/>
      <c r="I15127" s="28"/>
      <c r="J15127" s="28"/>
      <c r="K15127" s="28"/>
      <c r="L15127" s="28"/>
      <c r="M15127" s="28"/>
      <c r="N15127" s="28"/>
      <c r="O15127" s="28"/>
      <c r="P15127" s="28"/>
      <c r="Q15127" s="28"/>
      <c r="R15127" s="28"/>
    </row>
    <row r="15128" spans="2:18">
      <c r="B15128" s="28"/>
      <c r="C15128" s="28"/>
      <c r="D15128" s="28"/>
      <c r="E15128" s="28"/>
      <c r="F15128" s="28"/>
      <c r="G15128" s="28"/>
      <c r="H15128" s="28"/>
      <c r="I15128" s="28"/>
      <c r="J15128" s="28"/>
      <c r="K15128" s="28"/>
      <c r="L15128" s="28"/>
      <c r="M15128" s="28"/>
      <c r="N15128" s="28"/>
      <c r="O15128" s="28"/>
      <c r="P15128" s="28"/>
      <c r="Q15128" s="28"/>
      <c r="R15128" s="28"/>
    </row>
    <row r="15129" spans="2:18">
      <c r="B15129" s="28"/>
      <c r="C15129" s="28"/>
      <c r="D15129" s="28"/>
      <c r="E15129" s="28"/>
      <c r="F15129" s="28"/>
      <c r="G15129" s="28"/>
      <c r="H15129" s="28"/>
      <c r="I15129" s="28"/>
      <c r="J15129" s="28"/>
      <c r="K15129" s="28"/>
      <c r="L15129" s="28"/>
      <c r="M15129" s="28"/>
      <c r="N15129" s="28"/>
      <c r="O15129" s="28"/>
      <c r="P15129" s="28"/>
      <c r="Q15129" s="28"/>
      <c r="R15129" s="28"/>
    </row>
    <row r="15130" spans="2:18">
      <c r="B15130" s="28"/>
      <c r="C15130" s="28"/>
      <c r="D15130" s="28"/>
      <c r="E15130" s="28"/>
      <c r="F15130" s="28"/>
      <c r="G15130" s="28"/>
      <c r="H15130" s="28"/>
      <c r="I15130" s="28"/>
      <c r="J15130" s="28"/>
      <c r="K15130" s="28"/>
      <c r="L15130" s="28"/>
      <c r="M15130" s="28"/>
      <c r="N15130" s="28"/>
      <c r="O15130" s="28"/>
      <c r="P15130" s="28"/>
      <c r="Q15130" s="28"/>
      <c r="R15130" s="28"/>
    </row>
    <row r="15131" spans="2:18">
      <c r="B15131" s="28"/>
      <c r="C15131" s="28"/>
      <c r="D15131" s="28"/>
      <c r="E15131" s="28"/>
      <c r="F15131" s="28"/>
      <c r="G15131" s="28"/>
      <c r="H15131" s="28"/>
      <c r="I15131" s="28"/>
      <c r="J15131" s="28"/>
      <c r="K15131" s="28"/>
      <c r="L15131" s="28"/>
      <c r="M15131" s="28"/>
      <c r="N15131" s="28"/>
      <c r="O15131" s="28"/>
      <c r="P15131" s="28"/>
      <c r="Q15131" s="28"/>
      <c r="R15131" s="28"/>
    </row>
    <row r="15132" spans="2:18">
      <c r="B15132" s="28"/>
      <c r="C15132" s="28"/>
      <c r="D15132" s="28"/>
      <c r="E15132" s="28"/>
      <c r="F15132" s="28"/>
      <c r="G15132" s="28"/>
      <c r="H15132" s="28"/>
      <c r="I15132" s="28"/>
      <c r="J15132" s="28"/>
      <c r="K15132" s="28"/>
      <c r="L15132" s="28"/>
      <c r="M15132" s="28"/>
      <c r="N15132" s="28"/>
      <c r="O15132" s="28"/>
      <c r="P15132" s="28"/>
      <c r="Q15132" s="28"/>
      <c r="R15132" s="28"/>
    </row>
    <row r="15133" spans="2:18">
      <c r="B15133" s="28"/>
      <c r="C15133" s="28"/>
      <c r="D15133" s="28"/>
      <c r="E15133" s="28"/>
      <c r="F15133" s="28"/>
      <c r="G15133" s="28"/>
      <c r="H15133" s="28"/>
      <c r="I15133" s="28"/>
      <c r="J15133" s="28"/>
      <c r="K15133" s="28"/>
      <c r="L15133" s="28"/>
      <c r="M15133" s="28"/>
      <c r="N15133" s="28"/>
      <c r="O15133" s="28"/>
      <c r="P15133" s="28"/>
      <c r="Q15133" s="28"/>
      <c r="R15133" s="28"/>
    </row>
    <row r="15134" spans="2:18">
      <c r="B15134" s="28"/>
      <c r="C15134" s="28"/>
      <c r="D15134" s="28"/>
      <c r="E15134" s="28"/>
      <c r="F15134" s="28"/>
      <c r="G15134" s="28"/>
      <c r="H15134" s="28"/>
      <c r="I15134" s="28"/>
      <c r="J15134" s="28"/>
      <c r="K15134" s="28"/>
      <c r="L15134" s="28"/>
      <c r="M15134" s="28"/>
      <c r="N15134" s="28"/>
      <c r="O15134" s="28"/>
      <c r="P15134" s="28"/>
      <c r="Q15134" s="28"/>
      <c r="R15134" s="28"/>
    </row>
    <row r="15135" spans="2:18">
      <c r="B15135" s="28"/>
      <c r="C15135" s="28"/>
      <c r="D15135" s="28"/>
      <c r="E15135" s="28"/>
      <c r="F15135" s="28"/>
      <c r="G15135" s="28"/>
      <c r="H15135" s="28"/>
      <c r="I15135" s="28"/>
      <c r="J15135" s="28"/>
      <c r="K15135" s="28"/>
      <c r="L15135" s="28"/>
      <c r="M15135" s="28"/>
      <c r="N15135" s="28"/>
      <c r="O15135" s="28"/>
      <c r="P15135" s="28"/>
      <c r="Q15135" s="28"/>
      <c r="R15135" s="28"/>
    </row>
    <row r="15136" spans="2:18">
      <c r="B15136" s="28"/>
      <c r="C15136" s="28"/>
      <c r="D15136" s="28"/>
      <c r="E15136" s="28"/>
      <c r="F15136" s="28"/>
      <c r="G15136" s="28"/>
      <c r="H15136" s="28"/>
      <c r="I15136" s="28"/>
      <c r="J15136" s="28"/>
      <c r="K15136" s="28"/>
      <c r="L15136" s="28"/>
      <c r="M15136" s="28"/>
      <c r="N15136" s="28"/>
      <c r="O15136" s="28"/>
      <c r="P15136" s="28"/>
      <c r="Q15136" s="28"/>
      <c r="R15136" s="28"/>
    </row>
    <row r="15137" spans="2:18">
      <c r="B15137" s="28"/>
      <c r="C15137" s="28"/>
      <c r="D15137" s="28"/>
      <c r="E15137" s="28"/>
      <c r="F15137" s="28"/>
      <c r="G15137" s="28"/>
      <c r="H15137" s="28"/>
      <c r="I15137" s="28"/>
      <c r="J15137" s="28"/>
      <c r="K15137" s="28"/>
      <c r="L15137" s="28"/>
      <c r="M15137" s="28"/>
      <c r="N15137" s="28"/>
      <c r="O15137" s="28"/>
      <c r="P15137" s="28"/>
      <c r="Q15137" s="28"/>
      <c r="R15137" s="28"/>
    </row>
    <row r="15138" spans="2:18">
      <c r="B15138" s="28"/>
      <c r="C15138" s="28"/>
      <c r="D15138" s="28"/>
      <c r="E15138" s="28"/>
      <c r="F15138" s="28"/>
      <c r="G15138" s="28"/>
      <c r="H15138" s="28"/>
      <c r="I15138" s="28"/>
      <c r="J15138" s="28"/>
      <c r="K15138" s="28"/>
      <c r="L15138" s="28"/>
      <c r="M15138" s="28"/>
      <c r="N15138" s="28"/>
      <c r="O15138" s="28"/>
      <c r="P15138" s="28"/>
      <c r="Q15138" s="28"/>
      <c r="R15138" s="28"/>
    </row>
    <row r="15139" spans="2:18">
      <c r="B15139" s="28"/>
      <c r="C15139" s="28"/>
      <c r="D15139" s="28"/>
      <c r="E15139" s="28"/>
      <c r="F15139" s="28"/>
      <c r="G15139" s="28"/>
      <c r="H15139" s="28"/>
      <c r="I15139" s="28"/>
      <c r="J15139" s="28"/>
      <c r="K15139" s="28"/>
      <c r="L15139" s="28"/>
      <c r="M15139" s="28"/>
      <c r="N15139" s="28"/>
      <c r="O15139" s="28"/>
      <c r="P15139" s="28"/>
      <c r="Q15139" s="28"/>
      <c r="R15139" s="28"/>
    </row>
    <row r="15140" spans="2:18">
      <c r="B15140" s="28"/>
      <c r="C15140" s="28"/>
      <c r="D15140" s="28"/>
      <c r="E15140" s="28"/>
      <c r="F15140" s="28"/>
      <c r="G15140" s="28"/>
      <c r="H15140" s="28"/>
      <c r="I15140" s="28"/>
      <c r="J15140" s="28"/>
      <c r="K15140" s="28"/>
      <c r="L15140" s="28"/>
      <c r="M15140" s="28"/>
      <c r="N15140" s="28"/>
      <c r="O15140" s="28"/>
      <c r="P15140" s="28"/>
      <c r="Q15140" s="28"/>
      <c r="R15140" s="28"/>
    </row>
    <row r="15141" spans="2:18">
      <c r="B15141" s="28"/>
      <c r="C15141" s="28"/>
      <c r="D15141" s="28"/>
      <c r="E15141" s="28"/>
      <c r="F15141" s="28"/>
      <c r="G15141" s="28"/>
      <c r="H15141" s="28"/>
      <c r="I15141" s="28"/>
      <c r="J15141" s="28"/>
      <c r="K15141" s="28"/>
      <c r="L15141" s="28"/>
      <c r="M15141" s="28"/>
      <c r="N15141" s="28"/>
      <c r="O15141" s="28"/>
      <c r="P15141" s="28"/>
      <c r="Q15141" s="28"/>
      <c r="R15141" s="28"/>
    </row>
    <row r="15142" spans="2:18">
      <c r="B15142" s="28"/>
      <c r="C15142" s="28"/>
      <c r="D15142" s="28"/>
      <c r="E15142" s="28"/>
      <c r="F15142" s="28"/>
      <c r="G15142" s="28"/>
      <c r="H15142" s="28"/>
      <c r="I15142" s="28"/>
      <c r="J15142" s="28"/>
      <c r="K15142" s="28"/>
      <c r="L15142" s="28"/>
      <c r="M15142" s="28"/>
      <c r="N15142" s="28"/>
      <c r="O15142" s="28"/>
      <c r="P15142" s="28"/>
      <c r="Q15142" s="28"/>
      <c r="R15142" s="28"/>
    </row>
    <row r="15143" spans="2:18">
      <c r="B15143" s="28"/>
      <c r="C15143" s="28"/>
      <c r="D15143" s="28"/>
      <c r="E15143" s="28"/>
      <c r="F15143" s="28"/>
      <c r="G15143" s="28"/>
      <c r="H15143" s="28"/>
      <c r="I15143" s="28"/>
      <c r="J15143" s="28"/>
      <c r="K15143" s="28"/>
      <c r="L15143" s="28"/>
      <c r="M15143" s="28"/>
      <c r="N15143" s="28"/>
      <c r="O15143" s="28"/>
      <c r="P15143" s="28"/>
      <c r="Q15143" s="28"/>
      <c r="R15143" s="28"/>
    </row>
    <row r="15144" spans="2:18">
      <c r="B15144" s="28"/>
      <c r="C15144" s="28"/>
      <c r="D15144" s="28"/>
      <c r="E15144" s="28"/>
      <c r="F15144" s="28"/>
      <c r="G15144" s="28"/>
      <c r="H15144" s="28"/>
      <c r="I15144" s="28"/>
      <c r="J15144" s="28"/>
      <c r="K15144" s="28"/>
      <c r="L15144" s="28"/>
      <c r="M15144" s="28"/>
      <c r="N15144" s="28"/>
      <c r="O15144" s="28"/>
      <c r="P15144" s="28"/>
      <c r="Q15144" s="28"/>
      <c r="R15144" s="28"/>
    </row>
    <row r="15145" spans="2:18">
      <c r="B15145" s="28"/>
      <c r="C15145" s="28"/>
      <c r="D15145" s="28"/>
      <c r="E15145" s="28"/>
      <c r="F15145" s="28"/>
      <c r="G15145" s="28"/>
      <c r="H15145" s="28"/>
      <c r="I15145" s="28"/>
      <c r="J15145" s="28"/>
      <c r="K15145" s="28"/>
      <c r="L15145" s="28"/>
      <c r="M15145" s="28"/>
      <c r="N15145" s="28"/>
      <c r="O15145" s="28"/>
      <c r="P15145" s="28"/>
      <c r="Q15145" s="28"/>
      <c r="R15145" s="28"/>
    </row>
    <row r="15146" spans="2:18">
      <c r="B15146" s="28"/>
      <c r="C15146" s="28"/>
      <c r="D15146" s="28"/>
      <c r="E15146" s="28"/>
      <c r="F15146" s="28"/>
      <c r="G15146" s="28"/>
      <c r="H15146" s="28"/>
      <c r="I15146" s="28"/>
      <c r="J15146" s="28"/>
      <c r="K15146" s="28"/>
      <c r="L15146" s="28"/>
      <c r="M15146" s="28"/>
      <c r="N15146" s="28"/>
      <c r="O15146" s="28"/>
      <c r="P15146" s="28"/>
      <c r="Q15146" s="28"/>
      <c r="R15146" s="28"/>
    </row>
    <row r="15147" spans="2:18">
      <c r="B15147" s="28"/>
      <c r="C15147" s="28"/>
      <c r="D15147" s="28"/>
      <c r="E15147" s="28"/>
      <c r="F15147" s="28"/>
      <c r="G15147" s="28"/>
      <c r="H15147" s="28"/>
      <c r="I15147" s="28"/>
      <c r="J15147" s="28"/>
      <c r="K15147" s="28"/>
      <c r="L15147" s="28"/>
      <c r="M15147" s="28"/>
      <c r="N15147" s="28"/>
      <c r="O15147" s="28"/>
      <c r="P15147" s="28"/>
      <c r="Q15147" s="28"/>
      <c r="R15147" s="28"/>
    </row>
    <row r="15148" spans="2:18">
      <c r="B15148" s="28"/>
      <c r="C15148" s="28"/>
      <c r="D15148" s="28"/>
      <c r="E15148" s="28"/>
      <c r="F15148" s="28"/>
      <c r="G15148" s="28"/>
      <c r="H15148" s="28"/>
      <c r="I15148" s="28"/>
      <c r="J15148" s="28"/>
      <c r="K15148" s="28"/>
      <c r="L15148" s="28"/>
      <c r="M15148" s="28"/>
      <c r="N15148" s="28"/>
      <c r="O15148" s="28"/>
      <c r="P15148" s="28"/>
      <c r="Q15148" s="28"/>
      <c r="R15148" s="28"/>
    </row>
    <row r="15149" spans="2:18">
      <c r="B15149" s="28"/>
      <c r="C15149" s="28"/>
      <c r="D15149" s="28"/>
      <c r="E15149" s="28"/>
      <c r="F15149" s="28"/>
      <c r="G15149" s="28"/>
      <c r="H15149" s="28"/>
      <c r="I15149" s="28"/>
      <c r="J15149" s="28"/>
      <c r="K15149" s="28"/>
      <c r="L15149" s="28"/>
      <c r="M15149" s="28"/>
      <c r="N15149" s="28"/>
      <c r="O15149" s="28"/>
      <c r="P15149" s="28"/>
      <c r="Q15149" s="28"/>
      <c r="R15149" s="28"/>
    </row>
    <row r="15150" spans="2:18">
      <c r="B15150" s="28"/>
      <c r="C15150" s="28"/>
      <c r="D15150" s="28"/>
      <c r="E15150" s="28"/>
      <c r="F15150" s="28"/>
      <c r="G15150" s="28"/>
      <c r="H15150" s="28"/>
      <c r="I15150" s="28"/>
      <c r="J15150" s="28"/>
      <c r="K15150" s="28"/>
      <c r="L15150" s="28"/>
      <c r="M15150" s="28"/>
      <c r="N15150" s="28"/>
      <c r="O15150" s="28"/>
      <c r="P15150" s="28"/>
      <c r="Q15150" s="28"/>
      <c r="R15150" s="28"/>
    </row>
    <row r="15151" spans="2:18">
      <c r="B15151" s="28"/>
      <c r="C15151" s="28"/>
      <c r="D15151" s="28"/>
      <c r="E15151" s="28"/>
      <c r="F15151" s="28"/>
      <c r="G15151" s="28"/>
      <c r="H15151" s="28"/>
      <c r="I15151" s="28"/>
      <c r="J15151" s="28"/>
      <c r="K15151" s="28"/>
      <c r="L15151" s="28"/>
      <c r="M15151" s="28"/>
      <c r="N15151" s="28"/>
      <c r="O15151" s="28"/>
      <c r="P15151" s="28"/>
      <c r="Q15151" s="28"/>
      <c r="R15151" s="28"/>
    </row>
    <row r="15152" spans="2:18">
      <c r="B15152" s="28"/>
      <c r="C15152" s="28"/>
      <c r="D15152" s="28"/>
      <c r="E15152" s="28"/>
      <c r="F15152" s="28"/>
      <c r="G15152" s="28"/>
      <c r="H15152" s="28"/>
      <c r="I15152" s="28"/>
      <c r="J15152" s="28"/>
      <c r="K15152" s="28"/>
      <c r="L15152" s="28"/>
      <c r="M15152" s="28"/>
      <c r="N15152" s="28"/>
      <c r="O15152" s="28"/>
      <c r="P15152" s="28"/>
      <c r="Q15152" s="28"/>
      <c r="R15152" s="28"/>
    </row>
    <row r="15153" spans="2:18">
      <c r="B15153" s="28"/>
      <c r="C15153" s="28"/>
      <c r="D15153" s="28"/>
      <c r="E15153" s="28"/>
      <c r="F15153" s="28"/>
      <c r="G15153" s="28"/>
      <c r="H15153" s="28"/>
      <c r="I15153" s="28"/>
      <c r="J15153" s="28"/>
      <c r="K15153" s="28"/>
      <c r="L15153" s="28"/>
      <c r="M15153" s="28"/>
      <c r="N15153" s="28"/>
      <c r="O15153" s="28"/>
      <c r="P15153" s="28"/>
      <c r="Q15153" s="28"/>
      <c r="R15153" s="28"/>
    </row>
    <row r="15154" spans="2:18">
      <c r="B15154" s="28"/>
      <c r="C15154" s="28"/>
      <c r="D15154" s="28"/>
      <c r="E15154" s="28"/>
      <c r="F15154" s="28"/>
      <c r="G15154" s="28"/>
      <c r="H15154" s="28"/>
      <c r="I15154" s="28"/>
      <c r="J15154" s="28"/>
      <c r="K15154" s="28"/>
      <c r="L15154" s="28"/>
      <c r="M15154" s="28"/>
      <c r="N15154" s="28"/>
      <c r="O15154" s="28"/>
      <c r="P15154" s="28"/>
      <c r="Q15154" s="28"/>
      <c r="R15154" s="28"/>
    </row>
    <row r="15155" spans="2:18">
      <c r="B15155" s="28"/>
      <c r="C15155" s="28"/>
      <c r="D15155" s="28"/>
      <c r="E15155" s="28"/>
      <c r="F15155" s="28"/>
      <c r="G15155" s="28"/>
      <c r="H15155" s="28"/>
      <c r="I15155" s="28"/>
      <c r="J15155" s="28"/>
      <c r="K15155" s="28"/>
      <c r="L15155" s="28"/>
      <c r="M15155" s="28"/>
      <c r="N15155" s="28"/>
      <c r="O15155" s="28"/>
      <c r="P15155" s="28"/>
      <c r="Q15155" s="28"/>
      <c r="R15155" s="28"/>
    </row>
    <row r="15156" spans="2:18">
      <c r="B15156" s="28"/>
      <c r="C15156" s="28"/>
      <c r="D15156" s="28"/>
      <c r="E15156" s="28"/>
      <c r="F15156" s="28"/>
      <c r="G15156" s="28"/>
      <c r="H15156" s="28"/>
      <c r="I15156" s="28"/>
      <c r="J15156" s="28"/>
      <c r="K15156" s="28"/>
      <c r="L15156" s="28"/>
      <c r="M15156" s="28"/>
      <c r="N15156" s="28"/>
      <c r="O15156" s="28"/>
      <c r="P15156" s="28"/>
      <c r="Q15156" s="28"/>
      <c r="R15156" s="28"/>
    </row>
    <row r="15157" spans="2:18">
      <c r="B15157" s="28"/>
      <c r="C15157" s="28"/>
      <c r="D15157" s="28"/>
      <c r="E15157" s="28"/>
      <c r="F15157" s="28"/>
      <c r="G15157" s="28"/>
      <c r="H15157" s="28"/>
      <c r="I15157" s="28"/>
      <c r="J15157" s="28"/>
      <c r="K15157" s="28"/>
      <c r="L15157" s="28"/>
      <c r="M15157" s="28"/>
      <c r="N15157" s="28"/>
      <c r="O15157" s="28"/>
      <c r="P15157" s="28"/>
      <c r="Q15157" s="28"/>
      <c r="R15157" s="28"/>
    </row>
    <row r="15158" spans="2:18">
      <c r="B15158" s="28"/>
      <c r="C15158" s="28"/>
      <c r="D15158" s="28"/>
      <c r="E15158" s="28"/>
      <c r="F15158" s="28"/>
      <c r="G15158" s="28"/>
      <c r="H15158" s="28"/>
      <c r="I15158" s="28"/>
      <c r="J15158" s="28"/>
      <c r="K15158" s="28"/>
      <c r="L15158" s="28"/>
      <c r="M15158" s="28"/>
      <c r="N15158" s="28"/>
      <c r="O15158" s="28"/>
      <c r="P15158" s="28"/>
      <c r="Q15158" s="28"/>
      <c r="R15158" s="28"/>
    </row>
    <row r="15159" spans="2:18">
      <c r="B15159" s="28"/>
      <c r="C15159" s="28"/>
      <c r="D15159" s="28"/>
      <c r="E15159" s="28"/>
      <c r="F15159" s="28"/>
      <c r="G15159" s="28"/>
      <c r="H15159" s="28"/>
      <c r="I15159" s="28"/>
      <c r="J15159" s="28"/>
      <c r="K15159" s="28"/>
      <c r="L15159" s="28"/>
      <c r="M15159" s="28"/>
      <c r="N15159" s="28"/>
      <c r="O15159" s="28"/>
      <c r="P15159" s="28"/>
      <c r="Q15159" s="28"/>
      <c r="R15159" s="28"/>
    </row>
    <row r="15160" spans="2:18">
      <c r="B15160" s="28"/>
      <c r="C15160" s="28"/>
      <c r="D15160" s="28"/>
      <c r="E15160" s="28"/>
      <c r="F15160" s="28"/>
      <c r="G15160" s="28"/>
      <c r="H15160" s="28"/>
      <c r="I15160" s="28"/>
      <c r="J15160" s="28"/>
      <c r="K15160" s="28"/>
      <c r="L15160" s="28"/>
      <c r="M15160" s="28"/>
      <c r="N15160" s="28"/>
      <c r="O15160" s="28"/>
      <c r="P15160" s="28"/>
      <c r="Q15160" s="28"/>
      <c r="R15160" s="28"/>
    </row>
    <row r="15161" spans="2:18">
      <c r="B15161" s="28"/>
      <c r="C15161" s="28"/>
      <c r="D15161" s="28"/>
      <c r="E15161" s="28"/>
      <c r="F15161" s="28"/>
      <c r="G15161" s="28"/>
      <c r="H15161" s="28"/>
      <c r="I15161" s="28"/>
      <c r="J15161" s="28"/>
      <c r="K15161" s="28"/>
      <c r="L15161" s="28"/>
      <c r="M15161" s="28"/>
      <c r="N15161" s="28"/>
      <c r="O15161" s="28"/>
      <c r="P15161" s="28"/>
      <c r="Q15161" s="28"/>
      <c r="R15161" s="28"/>
    </row>
    <row r="15162" spans="2:18">
      <c r="B15162" s="28"/>
      <c r="C15162" s="28"/>
      <c r="D15162" s="28"/>
      <c r="E15162" s="28"/>
      <c r="F15162" s="28"/>
      <c r="G15162" s="28"/>
      <c r="H15162" s="28"/>
      <c r="I15162" s="28"/>
      <c r="J15162" s="28"/>
      <c r="K15162" s="28"/>
      <c r="L15162" s="28"/>
      <c r="M15162" s="28"/>
      <c r="N15162" s="28"/>
      <c r="O15162" s="28"/>
      <c r="P15162" s="28"/>
      <c r="Q15162" s="28"/>
      <c r="R15162" s="28"/>
    </row>
    <row r="15163" spans="2:18">
      <c r="B15163" s="28"/>
      <c r="C15163" s="28"/>
      <c r="D15163" s="28"/>
      <c r="E15163" s="28"/>
      <c r="F15163" s="28"/>
      <c r="G15163" s="28"/>
      <c r="H15163" s="28"/>
      <c r="I15163" s="28"/>
      <c r="J15163" s="28"/>
      <c r="K15163" s="28"/>
      <c r="L15163" s="28"/>
      <c r="M15163" s="28"/>
      <c r="N15163" s="28"/>
      <c r="O15163" s="28"/>
      <c r="P15163" s="28"/>
      <c r="Q15163" s="28"/>
      <c r="R15163" s="28"/>
    </row>
    <row r="15164" spans="2:18">
      <c r="B15164" s="28"/>
      <c r="C15164" s="28"/>
      <c r="D15164" s="28"/>
      <c r="E15164" s="28"/>
      <c r="F15164" s="28"/>
      <c r="G15164" s="28"/>
      <c r="H15164" s="28"/>
      <c r="I15164" s="28"/>
      <c r="J15164" s="28"/>
      <c r="K15164" s="28"/>
      <c r="L15164" s="28"/>
      <c r="M15164" s="28"/>
      <c r="N15164" s="28"/>
      <c r="O15164" s="28"/>
      <c r="P15164" s="28"/>
      <c r="Q15164" s="28"/>
      <c r="R15164" s="28"/>
    </row>
    <row r="15165" spans="2:18">
      <c r="B15165" s="28"/>
      <c r="C15165" s="28"/>
      <c r="D15165" s="28"/>
      <c r="E15165" s="28"/>
      <c r="F15165" s="28"/>
      <c r="G15165" s="28"/>
      <c r="H15165" s="28"/>
      <c r="I15165" s="28"/>
      <c r="J15165" s="28"/>
      <c r="K15165" s="28"/>
      <c r="L15165" s="28"/>
      <c r="M15165" s="28"/>
      <c r="N15165" s="28"/>
      <c r="O15165" s="28"/>
      <c r="P15165" s="28"/>
      <c r="Q15165" s="28"/>
      <c r="R15165" s="28"/>
    </row>
    <row r="15166" spans="2:18">
      <c r="B15166" s="28"/>
      <c r="C15166" s="28"/>
      <c r="D15166" s="28"/>
      <c r="E15166" s="28"/>
      <c r="F15166" s="28"/>
      <c r="G15166" s="28"/>
      <c r="H15166" s="28"/>
      <c r="I15166" s="28"/>
      <c r="J15166" s="28"/>
      <c r="K15166" s="28"/>
      <c r="L15166" s="28"/>
      <c r="M15166" s="28"/>
      <c r="N15166" s="28"/>
      <c r="O15166" s="28"/>
      <c r="P15166" s="28"/>
      <c r="Q15166" s="28"/>
      <c r="R15166" s="28"/>
    </row>
    <row r="15167" spans="2:18">
      <c r="B15167" s="28"/>
      <c r="C15167" s="28"/>
      <c r="D15167" s="28"/>
      <c r="E15167" s="28"/>
      <c r="F15167" s="28"/>
      <c r="G15167" s="28"/>
      <c r="H15167" s="28"/>
      <c r="I15167" s="28"/>
      <c r="J15167" s="28"/>
      <c r="K15167" s="28"/>
      <c r="L15167" s="28"/>
      <c r="M15167" s="28"/>
      <c r="N15167" s="28"/>
      <c r="O15167" s="28"/>
      <c r="P15167" s="28"/>
      <c r="Q15167" s="28"/>
      <c r="R15167" s="28"/>
    </row>
    <row r="15168" spans="2:18">
      <c r="B15168" s="28"/>
      <c r="C15168" s="28"/>
      <c r="D15168" s="28"/>
      <c r="E15168" s="28"/>
      <c r="F15168" s="28"/>
      <c r="G15168" s="28"/>
      <c r="H15168" s="28"/>
      <c r="I15168" s="28"/>
      <c r="J15168" s="28"/>
      <c r="K15168" s="28"/>
      <c r="L15168" s="28"/>
      <c r="M15168" s="28"/>
      <c r="N15168" s="28"/>
      <c r="O15168" s="28"/>
      <c r="P15168" s="28"/>
      <c r="Q15168" s="28"/>
      <c r="R15168" s="28"/>
    </row>
    <row r="15169" spans="2:18">
      <c r="B15169" s="28"/>
      <c r="C15169" s="28"/>
      <c r="D15169" s="28"/>
      <c r="E15169" s="28"/>
      <c r="F15169" s="28"/>
      <c r="G15169" s="28"/>
      <c r="H15169" s="28"/>
      <c r="I15169" s="28"/>
      <c r="J15169" s="28"/>
      <c r="K15169" s="28"/>
      <c r="L15169" s="28"/>
      <c r="M15169" s="28"/>
      <c r="N15169" s="28"/>
      <c r="O15169" s="28"/>
      <c r="P15169" s="28"/>
      <c r="Q15169" s="28"/>
      <c r="R15169" s="28"/>
    </row>
    <row r="15170" spans="2:18">
      <c r="B15170" s="28"/>
      <c r="C15170" s="28"/>
      <c r="D15170" s="28"/>
      <c r="E15170" s="28"/>
      <c r="F15170" s="28"/>
      <c r="G15170" s="28"/>
      <c r="H15170" s="28"/>
      <c r="I15170" s="28"/>
      <c r="J15170" s="28"/>
      <c r="K15170" s="28"/>
      <c r="L15170" s="28"/>
      <c r="M15170" s="28"/>
      <c r="N15170" s="28"/>
      <c r="O15170" s="28"/>
      <c r="P15170" s="28"/>
      <c r="Q15170" s="28"/>
      <c r="R15170" s="28"/>
    </row>
    <row r="15171" spans="2:18">
      <c r="B15171" s="28"/>
      <c r="C15171" s="28"/>
      <c r="D15171" s="28"/>
      <c r="E15171" s="28"/>
      <c r="F15171" s="28"/>
      <c r="G15171" s="28"/>
      <c r="H15171" s="28"/>
      <c r="I15171" s="28"/>
      <c r="J15171" s="28"/>
      <c r="K15171" s="28"/>
      <c r="L15171" s="28"/>
      <c r="M15171" s="28"/>
      <c r="N15171" s="28"/>
      <c r="O15171" s="28"/>
      <c r="P15171" s="28"/>
      <c r="Q15171" s="28"/>
      <c r="R15171" s="28"/>
    </row>
    <row r="15172" spans="2:18">
      <c r="B15172" s="28"/>
      <c r="C15172" s="28"/>
      <c r="D15172" s="28"/>
      <c r="E15172" s="28"/>
      <c r="F15172" s="28"/>
      <c r="G15172" s="28"/>
      <c r="H15172" s="28"/>
      <c r="I15172" s="28"/>
      <c r="J15172" s="28"/>
      <c r="K15172" s="28"/>
      <c r="L15172" s="28"/>
      <c r="M15172" s="28"/>
      <c r="N15172" s="28"/>
      <c r="O15172" s="28"/>
      <c r="P15172" s="28"/>
      <c r="Q15172" s="28"/>
      <c r="R15172" s="28"/>
    </row>
    <row r="15173" spans="2:18">
      <c r="B15173" s="28"/>
      <c r="C15173" s="28"/>
      <c r="D15173" s="28"/>
      <c r="E15173" s="28"/>
      <c r="F15173" s="28"/>
      <c r="G15173" s="28"/>
      <c r="H15173" s="28"/>
      <c r="I15173" s="28"/>
      <c r="J15173" s="28"/>
      <c r="K15173" s="28"/>
      <c r="L15173" s="28"/>
      <c r="M15173" s="28"/>
      <c r="N15173" s="28"/>
      <c r="O15173" s="28"/>
      <c r="P15173" s="28"/>
      <c r="Q15173" s="28"/>
      <c r="R15173" s="28"/>
    </row>
    <row r="15174" spans="2:18">
      <c r="B15174" s="28"/>
      <c r="C15174" s="28"/>
      <c r="D15174" s="28"/>
      <c r="E15174" s="28"/>
      <c r="F15174" s="28"/>
      <c r="G15174" s="28"/>
      <c r="H15174" s="28"/>
      <c r="I15174" s="28"/>
      <c r="J15174" s="28"/>
      <c r="K15174" s="28"/>
      <c r="L15174" s="28"/>
      <c r="M15174" s="28"/>
      <c r="N15174" s="28"/>
      <c r="O15174" s="28"/>
      <c r="P15174" s="28"/>
      <c r="Q15174" s="28"/>
      <c r="R15174" s="28"/>
    </row>
    <row r="15175" spans="2:18">
      <c r="B15175" s="28"/>
      <c r="C15175" s="28"/>
      <c r="D15175" s="28"/>
      <c r="E15175" s="28"/>
      <c r="F15175" s="28"/>
      <c r="G15175" s="28"/>
      <c r="H15175" s="28"/>
      <c r="I15175" s="28"/>
      <c r="J15175" s="28"/>
      <c r="K15175" s="28"/>
      <c r="L15175" s="28"/>
      <c r="M15175" s="28"/>
      <c r="N15175" s="28"/>
      <c r="O15175" s="28"/>
      <c r="P15175" s="28"/>
      <c r="Q15175" s="28"/>
      <c r="R15175" s="28"/>
    </row>
    <row r="15176" spans="2:18">
      <c r="B15176" s="28"/>
      <c r="C15176" s="28"/>
      <c r="D15176" s="28"/>
      <c r="E15176" s="28"/>
      <c r="F15176" s="28"/>
      <c r="G15176" s="28"/>
      <c r="H15176" s="28"/>
      <c r="I15176" s="28"/>
      <c r="J15176" s="28"/>
      <c r="K15176" s="28"/>
      <c r="L15176" s="28"/>
      <c r="M15176" s="28"/>
      <c r="N15176" s="28"/>
      <c r="O15176" s="28"/>
      <c r="P15176" s="28"/>
      <c r="Q15176" s="28"/>
      <c r="R15176" s="28"/>
    </row>
    <row r="15177" spans="2:18">
      <c r="B15177" s="28"/>
      <c r="C15177" s="28"/>
      <c r="D15177" s="28"/>
      <c r="E15177" s="28"/>
      <c r="F15177" s="28"/>
      <c r="G15177" s="28"/>
      <c r="H15177" s="28"/>
      <c r="I15177" s="28"/>
      <c r="J15177" s="28"/>
      <c r="K15177" s="28"/>
      <c r="L15177" s="28"/>
      <c r="M15177" s="28"/>
      <c r="N15177" s="28"/>
      <c r="O15177" s="28"/>
      <c r="P15177" s="28"/>
      <c r="Q15177" s="28"/>
      <c r="R15177" s="28"/>
    </row>
    <row r="15178" spans="2:18">
      <c r="B15178" s="28"/>
      <c r="C15178" s="28"/>
      <c r="D15178" s="28"/>
      <c r="E15178" s="28"/>
      <c r="F15178" s="28"/>
      <c r="G15178" s="28"/>
      <c r="H15178" s="28"/>
      <c r="I15178" s="28"/>
      <c r="J15178" s="28"/>
      <c r="K15178" s="28"/>
      <c r="L15178" s="28"/>
      <c r="M15178" s="28"/>
      <c r="N15178" s="28"/>
      <c r="O15178" s="28"/>
      <c r="P15178" s="28"/>
      <c r="Q15178" s="28"/>
      <c r="R15178" s="28"/>
    </row>
    <row r="15179" spans="2:18">
      <c r="B15179" s="28"/>
      <c r="C15179" s="28"/>
      <c r="D15179" s="28"/>
      <c r="E15179" s="28"/>
      <c r="F15179" s="28"/>
      <c r="G15179" s="28"/>
      <c r="H15179" s="28"/>
      <c r="I15179" s="28"/>
      <c r="J15179" s="28"/>
      <c r="K15179" s="28"/>
      <c r="L15179" s="28"/>
      <c r="M15179" s="28"/>
      <c r="N15179" s="28"/>
      <c r="O15179" s="28"/>
      <c r="P15179" s="28"/>
      <c r="Q15179" s="28"/>
      <c r="R15179" s="28"/>
    </row>
    <row r="15180" spans="2:18">
      <c r="B15180" s="28"/>
      <c r="C15180" s="28"/>
      <c r="D15180" s="28"/>
      <c r="E15180" s="28"/>
      <c r="F15180" s="28"/>
      <c r="G15180" s="28"/>
      <c r="H15180" s="28"/>
      <c r="I15180" s="28"/>
      <c r="J15180" s="28"/>
      <c r="K15180" s="28"/>
      <c r="L15180" s="28"/>
      <c r="M15180" s="28"/>
      <c r="N15180" s="28"/>
      <c r="O15180" s="28"/>
      <c r="P15180" s="28"/>
      <c r="Q15180" s="28"/>
      <c r="R15180" s="28"/>
    </row>
    <row r="15181" spans="2:18">
      <c r="B15181" s="28"/>
      <c r="C15181" s="28"/>
      <c r="D15181" s="28"/>
      <c r="E15181" s="28"/>
      <c r="F15181" s="28"/>
      <c r="G15181" s="28"/>
      <c r="H15181" s="28"/>
      <c r="I15181" s="28"/>
      <c r="J15181" s="28"/>
      <c r="K15181" s="28"/>
      <c r="L15181" s="28"/>
      <c r="M15181" s="28"/>
      <c r="N15181" s="28"/>
      <c r="O15181" s="28"/>
      <c r="P15181" s="28"/>
      <c r="Q15181" s="28"/>
      <c r="R15181" s="28"/>
    </row>
    <row r="15182" spans="2:18">
      <c r="B15182" s="28"/>
      <c r="C15182" s="28"/>
      <c r="D15182" s="28"/>
      <c r="E15182" s="28"/>
      <c r="F15182" s="28"/>
      <c r="G15182" s="28"/>
      <c r="H15182" s="28"/>
      <c r="I15182" s="28"/>
      <c r="J15182" s="28"/>
      <c r="K15182" s="28"/>
      <c r="L15182" s="28"/>
      <c r="M15182" s="28"/>
      <c r="N15182" s="28"/>
      <c r="O15182" s="28"/>
      <c r="P15182" s="28"/>
      <c r="Q15182" s="28"/>
      <c r="R15182" s="28"/>
    </row>
    <row r="15183" spans="2:18">
      <c r="B15183" s="28"/>
      <c r="C15183" s="28"/>
      <c r="D15183" s="28"/>
      <c r="E15183" s="28"/>
      <c r="F15183" s="28"/>
      <c r="G15183" s="28"/>
      <c r="H15183" s="28"/>
      <c r="I15183" s="28"/>
      <c r="J15183" s="28"/>
      <c r="K15183" s="28"/>
      <c r="L15183" s="28"/>
      <c r="M15183" s="28"/>
      <c r="N15183" s="28"/>
      <c r="O15183" s="28"/>
      <c r="P15183" s="28"/>
      <c r="Q15183" s="28"/>
      <c r="R15183" s="28"/>
    </row>
    <row r="15184" spans="2:18">
      <c r="B15184" s="28"/>
      <c r="C15184" s="28"/>
      <c r="D15184" s="28"/>
      <c r="E15184" s="28"/>
      <c r="F15184" s="28"/>
      <c r="G15184" s="28"/>
      <c r="H15184" s="28"/>
      <c r="I15184" s="28"/>
      <c r="J15184" s="28"/>
      <c r="K15184" s="28"/>
      <c r="L15184" s="28"/>
      <c r="M15184" s="28"/>
      <c r="N15184" s="28"/>
      <c r="O15184" s="28"/>
      <c r="P15184" s="28"/>
      <c r="Q15184" s="28"/>
      <c r="R15184" s="28"/>
    </row>
    <row r="15185" spans="2:18">
      <c r="B15185" s="28"/>
      <c r="C15185" s="28"/>
      <c r="D15185" s="28"/>
      <c r="E15185" s="28"/>
      <c r="F15185" s="28"/>
      <c r="G15185" s="28"/>
      <c r="H15185" s="28"/>
      <c r="I15185" s="28"/>
      <c r="J15185" s="28"/>
      <c r="K15185" s="28"/>
      <c r="L15185" s="28"/>
      <c r="M15185" s="28"/>
      <c r="N15185" s="28"/>
      <c r="O15185" s="28"/>
      <c r="P15185" s="28"/>
      <c r="Q15185" s="28"/>
      <c r="R15185" s="28"/>
    </row>
    <row r="15186" spans="2:18">
      <c r="B15186" s="28"/>
      <c r="C15186" s="28"/>
      <c r="D15186" s="28"/>
      <c r="E15186" s="28"/>
      <c r="F15186" s="28"/>
      <c r="G15186" s="28"/>
      <c r="H15186" s="28"/>
      <c r="I15186" s="28"/>
      <c r="J15186" s="28"/>
      <c r="K15186" s="28"/>
      <c r="L15186" s="28"/>
      <c r="M15186" s="28"/>
      <c r="N15186" s="28"/>
      <c r="O15186" s="28"/>
      <c r="P15186" s="28"/>
      <c r="Q15186" s="28"/>
      <c r="R15186" s="28"/>
    </row>
    <row r="15187" spans="2:18">
      <c r="B15187" s="28"/>
      <c r="C15187" s="28"/>
      <c r="D15187" s="28"/>
      <c r="E15187" s="28"/>
      <c r="F15187" s="28"/>
      <c r="G15187" s="28"/>
      <c r="H15187" s="28"/>
      <c r="I15187" s="28"/>
      <c r="J15187" s="28"/>
      <c r="K15187" s="28"/>
      <c r="L15187" s="28"/>
      <c r="M15187" s="28"/>
      <c r="N15187" s="28"/>
      <c r="O15187" s="28"/>
      <c r="P15187" s="28"/>
      <c r="Q15187" s="28"/>
      <c r="R15187" s="28"/>
    </row>
    <row r="15188" spans="2:18">
      <c r="B15188" s="28"/>
      <c r="C15188" s="28"/>
      <c r="D15188" s="28"/>
      <c r="E15188" s="28"/>
      <c r="F15188" s="28"/>
      <c r="G15188" s="28"/>
      <c r="H15188" s="28"/>
      <c r="I15188" s="28"/>
      <c r="J15188" s="28"/>
      <c r="K15188" s="28"/>
      <c r="L15188" s="28"/>
      <c r="M15188" s="28"/>
      <c r="N15188" s="28"/>
      <c r="O15188" s="28"/>
      <c r="P15188" s="28"/>
      <c r="Q15188" s="28"/>
      <c r="R15188" s="28"/>
    </row>
    <row r="15189" spans="2:18">
      <c r="B15189" s="28"/>
      <c r="C15189" s="28"/>
      <c r="D15189" s="28"/>
      <c r="E15189" s="28"/>
      <c r="F15189" s="28"/>
      <c r="G15189" s="28"/>
      <c r="H15189" s="28"/>
      <c r="I15189" s="28"/>
      <c r="J15189" s="28"/>
      <c r="K15189" s="28"/>
      <c r="L15189" s="28"/>
      <c r="M15189" s="28"/>
      <c r="N15189" s="28"/>
      <c r="O15189" s="28"/>
      <c r="P15189" s="28"/>
      <c r="Q15189" s="28"/>
      <c r="R15189" s="28"/>
    </row>
    <row r="15190" spans="2:18">
      <c r="B15190" s="28"/>
      <c r="C15190" s="28"/>
      <c r="D15190" s="28"/>
      <c r="E15190" s="28"/>
      <c r="F15190" s="28"/>
      <c r="G15190" s="28"/>
      <c r="H15190" s="28"/>
      <c r="I15190" s="28"/>
      <c r="J15190" s="28"/>
      <c r="K15190" s="28"/>
      <c r="L15190" s="28"/>
      <c r="M15190" s="28"/>
      <c r="N15190" s="28"/>
      <c r="O15190" s="28"/>
      <c r="P15190" s="28"/>
      <c r="Q15190" s="28"/>
      <c r="R15190" s="28"/>
    </row>
    <row r="15191" spans="2:18">
      <c r="B15191" s="28"/>
      <c r="C15191" s="28"/>
      <c r="D15191" s="28"/>
      <c r="E15191" s="28"/>
      <c r="F15191" s="28"/>
      <c r="G15191" s="28"/>
      <c r="H15191" s="28"/>
      <c r="I15191" s="28"/>
      <c r="J15191" s="28"/>
      <c r="K15191" s="28"/>
      <c r="L15191" s="28"/>
      <c r="M15191" s="28"/>
      <c r="N15191" s="28"/>
      <c r="O15191" s="28"/>
      <c r="P15191" s="28"/>
      <c r="Q15191" s="28"/>
      <c r="R15191" s="28"/>
    </row>
    <row r="15192" spans="2:18">
      <c r="B15192" s="28"/>
      <c r="C15192" s="28"/>
      <c r="D15192" s="28"/>
      <c r="E15192" s="28"/>
      <c r="F15192" s="28"/>
      <c r="G15192" s="28"/>
      <c r="H15192" s="28"/>
      <c r="I15192" s="28"/>
      <c r="J15192" s="28"/>
      <c r="K15192" s="28"/>
      <c r="L15192" s="28"/>
      <c r="M15192" s="28"/>
      <c r="N15192" s="28"/>
      <c r="O15192" s="28"/>
      <c r="P15192" s="28"/>
      <c r="Q15192" s="28"/>
      <c r="R15192" s="28"/>
    </row>
    <row r="15193" spans="2:18">
      <c r="B15193" s="28"/>
      <c r="C15193" s="28"/>
      <c r="D15193" s="28"/>
      <c r="E15193" s="28"/>
      <c r="F15193" s="28"/>
      <c r="G15193" s="28"/>
      <c r="H15193" s="28"/>
      <c r="I15193" s="28"/>
      <c r="J15193" s="28"/>
      <c r="K15193" s="28"/>
      <c r="L15193" s="28"/>
      <c r="M15193" s="28"/>
      <c r="N15193" s="28"/>
      <c r="O15193" s="28"/>
      <c r="P15193" s="28"/>
      <c r="Q15193" s="28"/>
      <c r="R15193" s="28"/>
    </row>
    <row r="15194" spans="2:18">
      <c r="B15194" s="28"/>
      <c r="C15194" s="28"/>
      <c r="D15194" s="28"/>
      <c r="E15194" s="28"/>
      <c r="F15194" s="28"/>
      <c r="G15194" s="28"/>
      <c r="H15194" s="28"/>
      <c r="I15194" s="28"/>
      <c r="J15194" s="28"/>
      <c r="K15194" s="28"/>
      <c r="L15194" s="28"/>
      <c r="M15194" s="28"/>
      <c r="N15194" s="28"/>
      <c r="O15194" s="28"/>
      <c r="P15194" s="28"/>
      <c r="Q15194" s="28"/>
      <c r="R15194" s="28"/>
    </row>
    <row r="15195" spans="2:18">
      <c r="B15195" s="28"/>
      <c r="C15195" s="28"/>
      <c r="D15195" s="28"/>
      <c r="E15195" s="28"/>
      <c r="F15195" s="28"/>
      <c r="G15195" s="28"/>
      <c r="H15195" s="28"/>
      <c r="I15195" s="28"/>
      <c r="J15195" s="28"/>
      <c r="K15195" s="28"/>
      <c r="L15195" s="28"/>
      <c r="M15195" s="28"/>
      <c r="N15195" s="28"/>
      <c r="O15195" s="28"/>
      <c r="P15195" s="28"/>
      <c r="Q15195" s="28"/>
      <c r="R15195" s="28"/>
    </row>
    <row r="15196" spans="2:18">
      <c r="B15196" s="28"/>
      <c r="C15196" s="28"/>
      <c r="D15196" s="28"/>
      <c r="E15196" s="28"/>
      <c r="F15196" s="28"/>
      <c r="G15196" s="28"/>
      <c r="H15196" s="28"/>
      <c r="I15196" s="28"/>
      <c r="J15196" s="28"/>
      <c r="K15196" s="28"/>
      <c r="L15196" s="28"/>
      <c r="M15196" s="28"/>
      <c r="N15196" s="28"/>
      <c r="O15196" s="28"/>
      <c r="P15196" s="28"/>
      <c r="Q15196" s="28"/>
      <c r="R15196" s="28"/>
    </row>
    <row r="15197" spans="2:18">
      <c r="B15197" s="28"/>
      <c r="C15197" s="28"/>
      <c r="D15197" s="28"/>
      <c r="E15197" s="28"/>
      <c r="F15197" s="28"/>
      <c r="G15197" s="28"/>
      <c r="H15197" s="28"/>
      <c r="I15197" s="28"/>
      <c r="J15197" s="28"/>
      <c r="K15197" s="28"/>
      <c r="L15197" s="28"/>
      <c r="M15197" s="28"/>
      <c r="N15197" s="28"/>
      <c r="O15197" s="28"/>
      <c r="P15197" s="28"/>
      <c r="Q15197" s="28"/>
      <c r="R15197" s="28"/>
    </row>
    <row r="15198" spans="2:18">
      <c r="B15198" s="28"/>
      <c r="C15198" s="28"/>
      <c r="D15198" s="28"/>
      <c r="E15198" s="28"/>
      <c r="F15198" s="28"/>
      <c r="G15198" s="28"/>
      <c r="H15198" s="28"/>
      <c r="I15198" s="28"/>
      <c r="J15198" s="28"/>
      <c r="K15198" s="28"/>
      <c r="L15198" s="28"/>
      <c r="M15198" s="28"/>
      <c r="N15198" s="28"/>
      <c r="O15198" s="28"/>
      <c r="P15198" s="28"/>
      <c r="Q15198" s="28"/>
      <c r="R15198" s="28"/>
    </row>
    <row r="15199" spans="2:18">
      <c r="B15199" s="28"/>
      <c r="C15199" s="28"/>
      <c r="D15199" s="28"/>
      <c r="E15199" s="28"/>
      <c r="F15199" s="28"/>
      <c r="G15199" s="28"/>
      <c r="H15199" s="28"/>
      <c r="I15199" s="28"/>
      <c r="J15199" s="28"/>
      <c r="K15199" s="28"/>
      <c r="L15199" s="28"/>
      <c r="M15199" s="28"/>
      <c r="N15199" s="28"/>
      <c r="O15199" s="28"/>
      <c r="P15199" s="28"/>
      <c r="Q15199" s="28"/>
      <c r="R15199" s="28"/>
    </row>
    <row r="15200" spans="2:18">
      <c r="B15200" s="28"/>
      <c r="C15200" s="28"/>
      <c r="D15200" s="28"/>
      <c r="E15200" s="28"/>
      <c r="F15200" s="28"/>
      <c r="G15200" s="28"/>
      <c r="H15200" s="28"/>
      <c r="I15200" s="28"/>
      <c r="J15200" s="28"/>
      <c r="K15200" s="28"/>
      <c r="L15200" s="28"/>
      <c r="M15200" s="28"/>
      <c r="N15200" s="28"/>
      <c r="O15200" s="28"/>
      <c r="P15200" s="28"/>
      <c r="Q15200" s="28"/>
      <c r="R15200" s="28"/>
    </row>
    <row r="15201" spans="2:18">
      <c r="B15201" s="28"/>
      <c r="C15201" s="28"/>
      <c r="D15201" s="28"/>
      <c r="E15201" s="28"/>
      <c r="F15201" s="28"/>
      <c r="G15201" s="28"/>
      <c r="H15201" s="28"/>
      <c r="I15201" s="28"/>
      <c r="J15201" s="28"/>
      <c r="K15201" s="28"/>
      <c r="L15201" s="28"/>
      <c r="M15201" s="28"/>
      <c r="N15201" s="28"/>
      <c r="O15201" s="28"/>
      <c r="P15201" s="28"/>
      <c r="Q15201" s="28"/>
      <c r="R15201" s="28"/>
    </row>
    <row r="15202" spans="2:18">
      <c r="B15202" s="28"/>
      <c r="C15202" s="28"/>
      <c r="D15202" s="28"/>
      <c r="E15202" s="28"/>
      <c r="F15202" s="28"/>
      <c r="G15202" s="28"/>
      <c r="H15202" s="28"/>
      <c r="I15202" s="28"/>
      <c r="J15202" s="28"/>
      <c r="K15202" s="28"/>
      <c r="L15202" s="28"/>
      <c r="M15202" s="28"/>
      <c r="N15202" s="28"/>
      <c r="O15202" s="28"/>
      <c r="P15202" s="28"/>
      <c r="Q15202" s="28"/>
      <c r="R15202" s="28"/>
    </row>
    <row r="15203" spans="2:18">
      <c r="B15203" s="28"/>
      <c r="C15203" s="28"/>
      <c r="D15203" s="28"/>
      <c r="E15203" s="28"/>
      <c r="F15203" s="28"/>
      <c r="G15203" s="28"/>
      <c r="H15203" s="28"/>
      <c r="I15203" s="28"/>
      <c r="J15203" s="28"/>
      <c r="K15203" s="28"/>
      <c r="L15203" s="28"/>
      <c r="M15203" s="28"/>
      <c r="N15203" s="28"/>
      <c r="O15203" s="28"/>
      <c r="P15203" s="28"/>
      <c r="Q15203" s="28"/>
      <c r="R15203" s="28"/>
    </row>
    <row r="15204" spans="2:18">
      <c r="B15204" s="28"/>
      <c r="C15204" s="28"/>
      <c r="D15204" s="28"/>
      <c r="E15204" s="28"/>
      <c r="F15204" s="28"/>
      <c r="G15204" s="28"/>
      <c r="H15204" s="28"/>
      <c r="I15204" s="28"/>
      <c r="J15204" s="28"/>
      <c r="K15204" s="28"/>
      <c r="L15204" s="28"/>
      <c r="M15204" s="28"/>
      <c r="N15204" s="28"/>
      <c r="O15204" s="28"/>
      <c r="P15204" s="28"/>
      <c r="Q15204" s="28"/>
      <c r="R15204" s="28"/>
    </row>
    <row r="15205" spans="2:18">
      <c r="B15205" s="28"/>
      <c r="C15205" s="28"/>
      <c r="D15205" s="28"/>
      <c r="E15205" s="28"/>
      <c r="F15205" s="28"/>
      <c r="G15205" s="28"/>
      <c r="H15205" s="28"/>
      <c r="I15205" s="28"/>
      <c r="J15205" s="28"/>
      <c r="K15205" s="28"/>
      <c r="L15205" s="28"/>
      <c r="M15205" s="28"/>
      <c r="N15205" s="28"/>
      <c r="O15205" s="28"/>
      <c r="P15205" s="28"/>
      <c r="Q15205" s="28"/>
      <c r="R15205" s="28"/>
    </row>
    <row r="15206" spans="2:18">
      <c r="B15206" s="28"/>
      <c r="C15206" s="28"/>
      <c r="D15206" s="28"/>
      <c r="E15206" s="28"/>
      <c r="F15206" s="28"/>
      <c r="G15206" s="28"/>
      <c r="H15206" s="28"/>
      <c r="I15206" s="28"/>
      <c r="J15206" s="28"/>
      <c r="K15206" s="28"/>
      <c r="L15206" s="28"/>
      <c r="M15206" s="28"/>
      <c r="N15206" s="28"/>
      <c r="O15206" s="28"/>
      <c r="P15206" s="28"/>
      <c r="Q15206" s="28"/>
      <c r="R15206" s="28"/>
    </row>
    <row r="15207" spans="2:18">
      <c r="B15207" s="28"/>
      <c r="C15207" s="28"/>
      <c r="D15207" s="28"/>
      <c r="E15207" s="28"/>
      <c r="F15207" s="28"/>
      <c r="G15207" s="28"/>
      <c r="H15207" s="28"/>
      <c r="I15207" s="28"/>
      <c r="J15207" s="28"/>
      <c r="K15207" s="28"/>
      <c r="L15207" s="28"/>
      <c r="M15207" s="28"/>
      <c r="N15207" s="28"/>
      <c r="O15207" s="28"/>
      <c r="P15207" s="28"/>
      <c r="Q15207" s="28"/>
      <c r="R15207" s="28"/>
    </row>
    <row r="15208" spans="2:18">
      <c r="B15208" s="28"/>
      <c r="C15208" s="28"/>
      <c r="D15208" s="28"/>
      <c r="E15208" s="28"/>
      <c r="F15208" s="28"/>
      <c r="G15208" s="28"/>
      <c r="H15208" s="28"/>
      <c r="I15208" s="28"/>
      <c r="J15208" s="28"/>
      <c r="K15208" s="28"/>
      <c r="L15208" s="28"/>
      <c r="M15208" s="28"/>
      <c r="N15208" s="28"/>
      <c r="O15208" s="28"/>
      <c r="P15208" s="28"/>
      <c r="Q15208" s="28"/>
      <c r="R15208" s="28"/>
    </row>
    <row r="15209" spans="2:18">
      <c r="B15209" s="28"/>
      <c r="C15209" s="28"/>
      <c r="D15209" s="28"/>
      <c r="E15209" s="28"/>
      <c r="F15209" s="28"/>
      <c r="G15209" s="28"/>
      <c r="H15209" s="28"/>
      <c r="I15209" s="28"/>
      <c r="J15209" s="28"/>
      <c r="K15209" s="28"/>
      <c r="L15209" s="28"/>
      <c r="M15209" s="28"/>
      <c r="N15209" s="28"/>
      <c r="O15209" s="28"/>
      <c r="P15209" s="28"/>
      <c r="Q15209" s="28"/>
      <c r="R15209" s="28"/>
    </row>
    <row r="15210" spans="2:18">
      <c r="B15210" s="28"/>
      <c r="C15210" s="28"/>
      <c r="D15210" s="28"/>
      <c r="E15210" s="28"/>
      <c r="F15210" s="28"/>
      <c r="G15210" s="28"/>
      <c r="H15210" s="28"/>
      <c r="I15210" s="28"/>
      <c r="J15210" s="28"/>
      <c r="K15210" s="28"/>
      <c r="L15210" s="28"/>
      <c r="M15210" s="28"/>
      <c r="N15210" s="28"/>
      <c r="O15210" s="28"/>
      <c r="P15210" s="28"/>
      <c r="Q15210" s="28"/>
      <c r="R15210" s="28"/>
    </row>
    <row r="15211" spans="2:18">
      <c r="B15211" s="28"/>
      <c r="C15211" s="28"/>
      <c r="D15211" s="28"/>
      <c r="E15211" s="28"/>
      <c r="F15211" s="28"/>
      <c r="G15211" s="28"/>
      <c r="H15211" s="28"/>
      <c r="I15211" s="28"/>
      <c r="J15211" s="28"/>
      <c r="K15211" s="28"/>
      <c r="L15211" s="28"/>
      <c r="M15211" s="28"/>
      <c r="N15211" s="28"/>
      <c r="O15211" s="28"/>
      <c r="P15211" s="28"/>
      <c r="Q15211" s="28"/>
      <c r="R15211" s="28"/>
    </row>
    <row r="15212" spans="2:18">
      <c r="B15212" s="28"/>
      <c r="C15212" s="28"/>
      <c r="D15212" s="28"/>
      <c r="E15212" s="28"/>
      <c r="F15212" s="28"/>
      <c r="G15212" s="28"/>
      <c r="H15212" s="28"/>
      <c r="I15212" s="28"/>
      <c r="J15212" s="28"/>
      <c r="K15212" s="28"/>
      <c r="L15212" s="28"/>
      <c r="M15212" s="28"/>
      <c r="N15212" s="28"/>
      <c r="O15212" s="28"/>
      <c r="P15212" s="28"/>
      <c r="Q15212" s="28"/>
      <c r="R15212" s="28"/>
    </row>
    <row r="15213" spans="2:18">
      <c r="B15213" s="28"/>
      <c r="C15213" s="28"/>
      <c r="D15213" s="28"/>
      <c r="E15213" s="28"/>
      <c r="F15213" s="28"/>
      <c r="G15213" s="28"/>
      <c r="H15213" s="28"/>
      <c r="I15213" s="28"/>
      <c r="J15213" s="28"/>
      <c r="K15213" s="28"/>
      <c r="L15213" s="28"/>
      <c r="M15213" s="28"/>
      <c r="N15213" s="28"/>
      <c r="O15213" s="28"/>
      <c r="P15213" s="28"/>
      <c r="Q15213" s="28"/>
      <c r="R15213" s="28"/>
    </row>
    <row r="15214" spans="2:18">
      <c r="B15214" s="28"/>
      <c r="C15214" s="28"/>
      <c r="D15214" s="28"/>
      <c r="E15214" s="28"/>
      <c r="F15214" s="28"/>
      <c r="G15214" s="28"/>
      <c r="H15214" s="28"/>
      <c r="I15214" s="28"/>
      <c r="J15214" s="28"/>
      <c r="K15214" s="28"/>
      <c r="L15214" s="28"/>
      <c r="M15214" s="28"/>
      <c r="N15214" s="28"/>
      <c r="O15214" s="28"/>
      <c r="P15214" s="28"/>
      <c r="Q15214" s="28"/>
      <c r="R15214" s="28"/>
    </row>
    <row r="15215" spans="2:18">
      <c r="B15215" s="28"/>
      <c r="C15215" s="28"/>
      <c r="D15215" s="28"/>
      <c r="E15215" s="28"/>
      <c r="F15215" s="28"/>
      <c r="G15215" s="28"/>
      <c r="H15215" s="28"/>
      <c r="I15215" s="28"/>
      <c r="J15215" s="28"/>
      <c r="K15215" s="28"/>
      <c r="L15215" s="28"/>
      <c r="M15215" s="28"/>
      <c r="N15215" s="28"/>
      <c r="O15215" s="28"/>
      <c r="P15215" s="28"/>
      <c r="Q15215" s="28"/>
      <c r="R15215" s="28"/>
    </row>
    <row r="15216" spans="2:18">
      <c r="B15216" s="28"/>
      <c r="C15216" s="28"/>
      <c r="D15216" s="28"/>
      <c r="E15216" s="28"/>
      <c r="F15216" s="28"/>
      <c r="G15216" s="28"/>
      <c r="H15216" s="28"/>
      <c r="I15216" s="28"/>
      <c r="J15216" s="28"/>
      <c r="K15216" s="28"/>
      <c r="L15216" s="28"/>
      <c r="M15216" s="28"/>
      <c r="N15216" s="28"/>
      <c r="O15216" s="28"/>
      <c r="P15216" s="28"/>
      <c r="Q15216" s="28"/>
      <c r="R15216" s="28"/>
    </row>
    <row r="15217" spans="2:18">
      <c r="B15217" s="28"/>
      <c r="C15217" s="28"/>
      <c r="D15217" s="28"/>
      <c r="E15217" s="28"/>
      <c r="F15217" s="28"/>
      <c r="G15217" s="28"/>
      <c r="H15217" s="28"/>
      <c r="I15217" s="28"/>
      <c r="J15217" s="28"/>
      <c r="K15217" s="28"/>
      <c r="L15217" s="28"/>
      <c r="M15217" s="28"/>
      <c r="N15217" s="28"/>
      <c r="O15217" s="28"/>
      <c r="P15217" s="28"/>
      <c r="Q15217" s="28"/>
      <c r="R15217" s="28"/>
    </row>
    <row r="15218" spans="2:18">
      <c r="B15218" s="28"/>
      <c r="C15218" s="28"/>
      <c r="D15218" s="28"/>
      <c r="E15218" s="28"/>
      <c r="F15218" s="28"/>
      <c r="G15218" s="28"/>
      <c r="H15218" s="28"/>
      <c r="I15218" s="28"/>
      <c r="J15218" s="28"/>
      <c r="K15218" s="28"/>
      <c r="L15218" s="28"/>
      <c r="M15218" s="28"/>
      <c r="N15218" s="28"/>
      <c r="O15218" s="28"/>
      <c r="P15218" s="28"/>
      <c r="Q15218" s="28"/>
      <c r="R15218" s="28"/>
    </row>
    <row r="15219" spans="2:18">
      <c r="B15219" s="28"/>
      <c r="C15219" s="28"/>
      <c r="D15219" s="28"/>
      <c r="E15219" s="28"/>
      <c r="F15219" s="28"/>
      <c r="G15219" s="28"/>
      <c r="H15219" s="28"/>
      <c r="I15219" s="28"/>
      <c r="J15219" s="28"/>
      <c r="K15219" s="28"/>
      <c r="L15219" s="28"/>
      <c r="M15219" s="28"/>
      <c r="N15219" s="28"/>
      <c r="O15219" s="28"/>
      <c r="P15219" s="28"/>
      <c r="Q15219" s="28"/>
      <c r="R15219" s="28"/>
    </row>
    <row r="15220" spans="2:18">
      <c r="B15220" s="28"/>
      <c r="C15220" s="28"/>
      <c r="D15220" s="28"/>
      <c r="E15220" s="28"/>
      <c r="F15220" s="28"/>
      <c r="G15220" s="28"/>
      <c r="H15220" s="28"/>
      <c r="I15220" s="28"/>
      <c r="J15220" s="28"/>
      <c r="K15220" s="28"/>
      <c r="L15220" s="28"/>
      <c r="M15220" s="28"/>
      <c r="N15220" s="28"/>
      <c r="O15220" s="28"/>
      <c r="P15220" s="28"/>
      <c r="Q15220" s="28"/>
      <c r="R15220" s="28"/>
    </row>
    <row r="15221" spans="2:18">
      <c r="B15221" s="28"/>
      <c r="C15221" s="28"/>
      <c r="D15221" s="28"/>
      <c r="E15221" s="28"/>
      <c r="F15221" s="28"/>
      <c r="G15221" s="28"/>
      <c r="H15221" s="28"/>
      <c r="I15221" s="28"/>
      <c r="J15221" s="28"/>
      <c r="K15221" s="28"/>
      <c r="L15221" s="28"/>
      <c r="M15221" s="28"/>
      <c r="N15221" s="28"/>
      <c r="O15221" s="28"/>
      <c r="P15221" s="28"/>
      <c r="Q15221" s="28"/>
      <c r="R15221" s="28"/>
    </row>
    <row r="15222" spans="2:18">
      <c r="B15222" s="28"/>
      <c r="C15222" s="28"/>
      <c r="D15222" s="28"/>
      <c r="E15222" s="28"/>
      <c r="F15222" s="28"/>
      <c r="G15222" s="28"/>
      <c r="H15222" s="28"/>
      <c r="I15222" s="28"/>
      <c r="J15222" s="28"/>
      <c r="K15222" s="28"/>
      <c r="L15222" s="28"/>
      <c r="M15222" s="28"/>
      <c r="N15222" s="28"/>
      <c r="O15222" s="28"/>
      <c r="P15222" s="28"/>
      <c r="Q15222" s="28"/>
      <c r="R15222" s="28"/>
    </row>
    <row r="15223" spans="2:18">
      <c r="B15223" s="28"/>
      <c r="C15223" s="28"/>
      <c r="D15223" s="28"/>
      <c r="E15223" s="28"/>
      <c r="F15223" s="28"/>
      <c r="G15223" s="28"/>
      <c r="H15223" s="28"/>
      <c r="I15223" s="28"/>
      <c r="J15223" s="28"/>
      <c r="K15223" s="28"/>
      <c r="L15223" s="28"/>
      <c r="M15223" s="28"/>
      <c r="N15223" s="28"/>
      <c r="O15223" s="28"/>
      <c r="P15223" s="28"/>
      <c r="Q15223" s="28"/>
      <c r="R15223" s="28"/>
    </row>
    <row r="15224" spans="2:18">
      <c r="B15224" s="28"/>
      <c r="C15224" s="28"/>
      <c r="D15224" s="28"/>
      <c r="E15224" s="28"/>
      <c r="F15224" s="28"/>
      <c r="G15224" s="28"/>
      <c r="H15224" s="28"/>
      <c r="I15224" s="28"/>
      <c r="J15224" s="28"/>
      <c r="K15224" s="28"/>
      <c r="L15224" s="28"/>
      <c r="M15224" s="28"/>
      <c r="N15224" s="28"/>
      <c r="O15224" s="28"/>
      <c r="P15224" s="28"/>
      <c r="Q15224" s="28"/>
      <c r="R15224" s="28"/>
    </row>
    <row r="15225" spans="2:18">
      <c r="B15225" s="28"/>
      <c r="C15225" s="28"/>
      <c r="D15225" s="28"/>
      <c r="E15225" s="28"/>
      <c r="F15225" s="28"/>
      <c r="G15225" s="28"/>
      <c r="H15225" s="28"/>
      <c r="I15225" s="28"/>
      <c r="J15225" s="28"/>
      <c r="K15225" s="28"/>
      <c r="L15225" s="28"/>
      <c r="M15225" s="28"/>
      <c r="N15225" s="28"/>
      <c r="O15225" s="28"/>
      <c r="P15225" s="28"/>
      <c r="Q15225" s="28"/>
      <c r="R15225" s="28"/>
    </row>
    <row r="15226" spans="2:18">
      <c r="B15226" s="28"/>
      <c r="C15226" s="28"/>
      <c r="D15226" s="28"/>
      <c r="E15226" s="28"/>
      <c r="F15226" s="28"/>
      <c r="G15226" s="28"/>
      <c r="H15226" s="28"/>
      <c r="I15226" s="28"/>
      <c r="J15226" s="28"/>
      <c r="K15226" s="28"/>
      <c r="L15226" s="28"/>
      <c r="M15226" s="28"/>
      <c r="N15226" s="28"/>
      <c r="O15226" s="28"/>
      <c r="P15226" s="28"/>
      <c r="Q15226" s="28"/>
      <c r="R15226" s="28"/>
    </row>
    <row r="15227" spans="2:18">
      <c r="B15227" s="28"/>
      <c r="C15227" s="28"/>
      <c r="D15227" s="28"/>
      <c r="E15227" s="28"/>
      <c r="F15227" s="28"/>
      <c r="G15227" s="28"/>
      <c r="H15227" s="28"/>
      <c r="I15227" s="28"/>
      <c r="J15227" s="28"/>
      <c r="K15227" s="28"/>
      <c r="L15227" s="28"/>
      <c r="M15227" s="28"/>
      <c r="N15227" s="28"/>
      <c r="O15227" s="28"/>
      <c r="P15227" s="28"/>
      <c r="Q15227" s="28"/>
      <c r="R15227" s="28"/>
    </row>
    <row r="15228" spans="2:18">
      <c r="B15228" s="28"/>
      <c r="C15228" s="28"/>
      <c r="D15228" s="28"/>
      <c r="E15228" s="28"/>
      <c r="F15228" s="28"/>
      <c r="G15228" s="28"/>
      <c r="H15228" s="28"/>
      <c r="I15228" s="28"/>
      <c r="J15228" s="28"/>
      <c r="K15228" s="28"/>
      <c r="L15228" s="28"/>
      <c r="M15228" s="28"/>
      <c r="N15228" s="28"/>
      <c r="O15228" s="28"/>
      <c r="P15228" s="28"/>
      <c r="Q15228" s="28"/>
      <c r="R15228" s="28"/>
    </row>
    <row r="15229" spans="2:18">
      <c r="B15229" s="28"/>
      <c r="C15229" s="28"/>
      <c r="D15229" s="28"/>
      <c r="E15229" s="28"/>
      <c r="F15229" s="28"/>
      <c r="G15229" s="28"/>
      <c r="H15229" s="28"/>
      <c r="I15229" s="28"/>
      <c r="J15229" s="28"/>
      <c r="K15229" s="28"/>
      <c r="L15229" s="28"/>
      <c r="M15229" s="28"/>
      <c r="N15229" s="28"/>
      <c r="O15229" s="28"/>
      <c r="P15229" s="28"/>
      <c r="Q15229" s="28"/>
      <c r="R15229" s="28"/>
    </row>
    <row r="15230" spans="2:18">
      <c r="B15230" s="28"/>
      <c r="C15230" s="28"/>
      <c r="D15230" s="28"/>
      <c r="E15230" s="28"/>
      <c r="F15230" s="28"/>
      <c r="G15230" s="28"/>
      <c r="H15230" s="28"/>
      <c r="I15230" s="28"/>
      <c r="J15230" s="28"/>
      <c r="K15230" s="28"/>
      <c r="L15230" s="28"/>
      <c r="M15230" s="28"/>
      <c r="N15230" s="28"/>
      <c r="O15230" s="28"/>
      <c r="P15230" s="28"/>
      <c r="Q15230" s="28"/>
      <c r="R15230" s="28"/>
    </row>
    <row r="15231" spans="2:18">
      <c r="B15231" s="28"/>
      <c r="C15231" s="28"/>
      <c r="D15231" s="28"/>
      <c r="E15231" s="28"/>
      <c r="F15231" s="28"/>
      <c r="G15231" s="28"/>
      <c r="H15231" s="28"/>
      <c r="I15231" s="28"/>
      <c r="J15231" s="28"/>
      <c r="K15231" s="28"/>
      <c r="L15231" s="28"/>
      <c r="M15231" s="28"/>
      <c r="N15231" s="28"/>
      <c r="O15231" s="28"/>
      <c r="P15231" s="28"/>
      <c r="Q15231" s="28"/>
      <c r="R15231" s="28"/>
    </row>
    <row r="15232" spans="2:18">
      <c r="B15232" s="28"/>
      <c r="C15232" s="28"/>
      <c r="D15232" s="28"/>
      <c r="E15232" s="28"/>
      <c r="F15232" s="28"/>
      <c r="G15232" s="28"/>
      <c r="H15232" s="28"/>
      <c r="I15232" s="28"/>
      <c r="J15232" s="28"/>
      <c r="K15232" s="28"/>
      <c r="L15232" s="28"/>
      <c r="M15232" s="28"/>
      <c r="N15232" s="28"/>
      <c r="O15232" s="28"/>
      <c r="P15232" s="28"/>
      <c r="Q15232" s="28"/>
      <c r="R15232" s="28"/>
    </row>
    <row r="15233" spans="2:18">
      <c r="B15233" s="28"/>
      <c r="C15233" s="28"/>
      <c r="D15233" s="28"/>
      <c r="E15233" s="28"/>
      <c r="F15233" s="28"/>
      <c r="G15233" s="28"/>
      <c r="H15233" s="28"/>
      <c r="I15233" s="28"/>
      <c r="J15233" s="28"/>
      <c r="K15233" s="28"/>
      <c r="L15233" s="28"/>
      <c r="M15233" s="28"/>
      <c r="N15233" s="28"/>
      <c r="O15233" s="28"/>
      <c r="P15233" s="28"/>
      <c r="Q15233" s="28"/>
      <c r="R15233" s="28"/>
    </row>
    <row r="15234" spans="2:18">
      <c r="B15234" s="28"/>
      <c r="C15234" s="28"/>
      <c r="D15234" s="28"/>
      <c r="E15234" s="28"/>
      <c r="F15234" s="28"/>
      <c r="G15234" s="28"/>
      <c r="H15234" s="28"/>
      <c r="I15234" s="28"/>
      <c r="J15234" s="28"/>
      <c r="K15234" s="28"/>
      <c r="L15234" s="28"/>
      <c r="M15234" s="28"/>
      <c r="N15234" s="28"/>
      <c r="O15234" s="28"/>
      <c r="P15234" s="28"/>
      <c r="Q15234" s="28"/>
      <c r="R15234" s="28"/>
    </row>
    <row r="15235" spans="2:18">
      <c r="B15235" s="28"/>
      <c r="C15235" s="28"/>
      <c r="D15235" s="28"/>
      <c r="E15235" s="28"/>
      <c r="F15235" s="28"/>
      <c r="G15235" s="28"/>
      <c r="H15235" s="28"/>
      <c r="I15235" s="28"/>
      <c r="J15235" s="28"/>
      <c r="K15235" s="28"/>
      <c r="L15235" s="28"/>
      <c r="M15235" s="28"/>
      <c r="N15235" s="28"/>
      <c r="O15235" s="28"/>
      <c r="P15235" s="28"/>
      <c r="Q15235" s="28"/>
      <c r="R15235" s="28"/>
    </row>
    <row r="15236" spans="2:18">
      <c r="B15236" s="28"/>
      <c r="C15236" s="28"/>
      <c r="D15236" s="28"/>
      <c r="E15236" s="28"/>
      <c r="F15236" s="28"/>
      <c r="G15236" s="28"/>
      <c r="H15236" s="28"/>
      <c r="I15236" s="28"/>
      <c r="J15236" s="28"/>
      <c r="K15236" s="28"/>
      <c r="L15236" s="28"/>
      <c r="M15236" s="28"/>
      <c r="N15236" s="28"/>
      <c r="O15236" s="28"/>
      <c r="P15236" s="28"/>
      <c r="Q15236" s="28"/>
      <c r="R15236" s="28"/>
    </row>
    <row r="15237" spans="2:18">
      <c r="B15237" s="28"/>
      <c r="C15237" s="28"/>
      <c r="D15237" s="28"/>
      <c r="E15237" s="28"/>
      <c r="F15237" s="28"/>
      <c r="G15237" s="28"/>
      <c r="H15237" s="28"/>
      <c r="I15237" s="28"/>
      <c r="J15237" s="28"/>
      <c r="K15237" s="28"/>
      <c r="L15237" s="28"/>
      <c r="M15237" s="28"/>
      <c r="N15237" s="28"/>
      <c r="O15237" s="28"/>
      <c r="P15237" s="28"/>
      <c r="Q15237" s="28"/>
      <c r="R15237" s="28"/>
    </row>
    <row r="15238" spans="2:18">
      <c r="B15238" s="28"/>
      <c r="C15238" s="28"/>
      <c r="D15238" s="28"/>
      <c r="E15238" s="28"/>
      <c r="F15238" s="28"/>
      <c r="G15238" s="28"/>
      <c r="H15238" s="28"/>
      <c r="I15238" s="28"/>
      <c r="J15238" s="28"/>
      <c r="K15238" s="28"/>
      <c r="L15238" s="28"/>
      <c r="M15238" s="28"/>
      <c r="N15238" s="28"/>
      <c r="O15238" s="28"/>
      <c r="P15238" s="28"/>
      <c r="Q15238" s="28"/>
      <c r="R15238" s="28"/>
    </row>
    <row r="15239" spans="2:18">
      <c r="B15239" s="28"/>
      <c r="C15239" s="28"/>
      <c r="D15239" s="28"/>
      <c r="E15239" s="28"/>
      <c r="F15239" s="28"/>
      <c r="G15239" s="28"/>
      <c r="H15239" s="28"/>
      <c r="I15239" s="28"/>
      <c r="J15239" s="28"/>
      <c r="K15239" s="28"/>
      <c r="L15239" s="28"/>
      <c r="M15239" s="28"/>
      <c r="N15239" s="28"/>
      <c r="O15239" s="28"/>
      <c r="P15239" s="28"/>
      <c r="Q15239" s="28"/>
      <c r="R15239" s="28"/>
    </row>
    <row r="15240" spans="2:18">
      <c r="B15240" s="28"/>
      <c r="C15240" s="28"/>
      <c r="D15240" s="28"/>
      <c r="E15240" s="28"/>
      <c r="F15240" s="28"/>
      <c r="G15240" s="28"/>
      <c r="H15240" s="28"/>
      <c r="I15240" s="28"/>
      <c r="J15240" s="28"/>
      <c r="K15240" s="28"/>
      <c r="L15240" s="28"/>
      <c r="M15240" s="28"/>
      <c r="N15240" s="28"/>
      <c r="O15240" s="28"/>
      <c r="P15240" s="28"/>
      <c r="Q15240" s="28"/>
      <c r="R15240" s="28"/>
    </row>
    <row r="15241" spans="2:18">
      <c r="B15241" s="28"/>
      <c r="C15241" s="28"/>
      <c r="D15241" s="28"/>
      <c r="E15241" s="28"/>
      <c r="F15241" s="28"/>
      <c r="G15241" s="28"/>
      <c r="H15241" s="28"/>
      <c r="I15241" s="28"/>
      <c r="J15241" s="28"/>
      <c r="K15241" s="28"/>
      <c r="L15241" s="28"/>
      <c r="M15241" s="28"/>
      <c r="N15241" s="28"/>
      <c r="O15241" s="28"/>
      <c r="P15241" s="28"/>
      <c r="Q15241" s="28"/>
      <c r="R15241" s="28"/>
    </row>
    <row r="15242" spans="2:18">
      <c r="B15242" s="28"/>
      <c r="C15242" s="28"/>
      <c r="D15242" s="28"/>
      <c r="E15242" s="28"/>
      <c r="F15242" s="28"/>
      <c r="G15242" s="28"/>
      <c r="H15242" s="28"/>
      <c r="I15242" s="28"/>
      <c r="J15242" s="28"/>
      <c r="K15242" s="28"/>
      <c r="L15242" s="28"/>
      <c r="M15242" s="28"/>
      <c r="N15242" s="28"/>
      <c r="O15242" s="28"/>
      <c r="P15242" s="28"/>
      <c r="Q15242" s="28"/>
      <c r="R15242" s="28"/>
    </row>
    <row r="15243" spans="2:18">
      <c r="B15243" s="28"/>
      <c r="C15243" s="28"/>
      <c r="D15243" s="28"/>
      <c r="E15243" s="28"/>
      <c r="F15243" s="28"/>
      <c r="G15243" s="28"/>
      <c r="H15243" s="28"/>
      <c r="I15243" s="28"/>
      <c r="J15243" s="28"/>
      <c r="K15243" s="28"/>
      <c r="L15243" s="28"/>
      <c r="M15243" s="28"/>
      <c r="N15243" s="28"/>
      <c r="O15243" s="28"/>
      <c r="P15243" s="28"/>
      <c r="Q15243" s="28"/>
      <c r="R15243" s="28"/>
    </row>
    <row r="15244" spans="2:18">
      <c r="B15244" s="28"/>
      <c r="C15244" s="28"/>
      <c r="D15244" s="28"/>
      <c r="E15244" s="28"/>
      <c r="F15244" s="28"/>
      <c r="G15244" s="28"/>
      <c r="H15244" s="28"/>
      <c r="I15244" s="28"/>
      <c r="J15244" s="28"/>
      <c r="K15244" s="28"/>
      <c r="L15244" s="28"/>
      <c r="M15244" s="28"/>
      <c r="N15244" s="28"/>
      <c r="O15244" s="28"/>
      <c r="P15244" s="28"/>
      <c r="Q15244" s="28"/>
      <c r="R15244" s="28"/>
    </row>
    <row r="15245" spans="2:18">
      <c r="B15245" s="28"/>
      <c r="C15245" s="28"/>
      <c r="D15245" s="28"/>
      <c r="E15245" s="28"/>
      <c r="F15245" s="28"/>
      <c r="G15245" s="28"/>
      <c r="H15245" s="28"/>
      <c r="I15245" s="28"/>
      <c r="J15245" s="28"/>
      <c r="K15245" s="28"/>
      <c r="L15245" s="28"/>
      <c r="M15245" s="28"/>
      <c r="N15245" s="28"/>
      <c r="O15245" s="28"/>
      <c r="P15245" s="28"/>
      <c r="Q15245" s="28"/>
      <c r="R15245" s="28"/>
    </row>
    <row r="15246" spans="2:18">
      <c r="B15246" s="28"/>
      <c r="C15246" s="28"/>
      <c r="D15246" s="28"/>
      <c r="E15246" s="28"/>
      <c r="F15246" s="28"/>
      <c r="G15246" s="28"/>
      <c r="H15246" s="28"/>
      <c r="I15246" s="28"/>
      <c r="J15246" s="28"/>
      <c r="K15246" s="28"/>
      <c r="L15246" s="28"/>
      <c r="M15246" s="28"/>
      <c r="N15246" s="28"/>
      <c r="O15246" s="28"/>
      <c r="P15246" s="28"/>
      <c r="Q15246" s="28"/>
      <c r="R15246" s="28"/>
    </row>
    <row r="15247" spans="2:18">
      <c r="B15247" s="28"/>
      <c r="C15247" s="28"/>
      <c r="D15247" s="28"/>
      <c r="E15247" s="28"/>
      <c r="F15247" s="28"/>
      <c r="G15247" s="28"/>
      <c r="H15247" s="28"/>
      <c r="I15247" s="28"/>
      <c r="J15247" s="28"/>
      <c r="K15247" s="28"/>
      <c r="L15247" s="28"/>
      <c r="M15247" s="28"/>
      <c r="N15247" s="28"/>
      <c r="O15247" s="28"/>
      <c r="P15247" s="28"/>
      <c r="Q15247" s="28"/>
      <c r="R15247" s="28"/>
    </row>
    <row r="15248" spans="2:18">
      <c r="B15248" s="28"/>
      <c r="C15248" s="28"/>
      <c r="D15248" s="28"/>
      <c r="E15248" s="28"/>
      <c r="F15248" s="28"/>
      <c r="G15248" s="28"/>
      <c r="H15248" s="28"/>
      <c r="I15248" s="28"/>
      <c r="J15248" s="28"/>
      <c r="K15248" s="28"/>
      <c r="L15248" s="28"/>
      <c r="M15248" s="28"/>
      <c r="N15248" s="28"/>
      <c r="O15248" s="28"/>
      <c r="P15248" s="28"/>
      <c r="Q15248" s="28"/>
      <c r="R15248" s="28"/>
    </row>
    <row r="15249" spans="2:18">
      <c r="B15249" s="28"/>
      <c r="C15249" s="28"/>
      <c r="D15249" s="28"/>
      <c r="E15249" s="28"/>
      <c r="F15249" s="28"/>
      <c r="G15249" s="28"/>
      <c r="H15249" s="28"/>
      <c r="I15249" s="28"/>
      <c r="J15249" s="28"/>
      <c r="K15249" s="28"/>
      <c r="L15249" s="28"/>
      <c r="M15249" s="28"/>
      <c r="N15249" s="28"/>
      <c r="O15249" s="28"/>
      <c r="P15249" s="28"/>
      <c r="Q15249" s="28"/>
      <c r="R15249" s="28"/>
    </row>
    <row r="15250" spans="2:18">
      <c r="B15250" s="28"/>
      <c r="C15250" s="28"/>
      <c r="D15250" s="28"/>
      <c r="E15250" s="28"/>
      <c r="F15250" s="28"/>
      <c r="G15250" s="28"/>
      <c r="H15250" s="28"/>
      <c r="I15250" s="28"/>
      <c r="J15250" s="28"/>
      <c r="K15250" s="28"/>
      <c r="L15250" s="28"/>
      <c r="M15250" s="28"/>
      <c r="N15250" s="28"/>
      <c r="O15250" s="28"/>
      <c r="P15250" s="28"/>
      <c r="Q15250" s="28"/>
      <c r="R15250" s="28"/>
    </row>
    <row r="15251" spans="2:18">
      <c r="B15251" s="28"/>
      <c r="C15251" s="28"/>
      <c r="D15251" s="28"/>
      <c r="E15251" s="28"/>
      <c r="F15251" s="28"/>
      <c r="G15251" s="28"/>
      <c r="H15251" s="28"/>
      <c r="I15251" s="28"/>
      <c r="J15251" s="28"/>
      <c r="K15251" s="28"/>
      <c r="L15251" s="28"/>
      <c r="M15251" s="28"/>
      <c r="N15251" s="28"/>
      <c r="O15251" s="28"/>
      <c r="P15251" s="28"/>
      <c r="Q15251" s="28"/>
      <c r="R15251" s="28"/>
    </row>
    <row r="15252" spans="2:18">
      <c r="B15252" s="28"/>
      <c r="C15252" s="28"/>
      <c r="D15252" s="28"/>
      <c r="E15252" s="28"/>
      <c r="F15252" s="28"/>
      <c r="G15252" s="28"/>
      <c r="H15252" s="28"/>
      <c r="I15252" s="28"/>
      <c r="J15252" s="28"/>
      <c r="K15252" s="28"/>
      <c r="L15252" s="28"/>
      <c r="M15252" s="28"/>
      <c r="N15252" s="28"/>
      <c r="O15252" s="28"/>
      <c r="P15252" s="28"/>
      <c r="Q15252" s="28"/>
      <c r="R15252" s="28"/>
    </row>
    <row r="15253" spans="2:18">
      <c r="B15253" s="28"/>
      <c r="C15253" s="28"/>
      <c r="D15253" s="28"/>
      <c r="E15253" s="28"/>
      <c r="F15253" s="28"/>
      <c r="G15253" s="28"/>
      <c r="H15253" s="28"/>
      <c r="I15253" s="28"/>
      <c r="J15253" s="28"/>
      <c r="K15253" s="28"/>
      <c r="L15253" s="28"/>
      <c r="M15253" s="28"/>
      <c r="N15253" s="28"/>
      <c r="O15253" s="28"/>
      <c r="P15253" s="28"/>
      <c r="Q15253" s="28"/>
      <c r="R15253" s="28"/>
    </row>
    <row r="15254" spans="2:18">
      <c r="B15254" s="28"/>
      <c r="C15254" s="28"/>
      <c r="D15254" s="28"/>
      <c r="E15254" s="28"/>
      <c r="F15254" s="28"/>
      <c r="G15254" s="28"/>
      <c r="H15254" s="28"/>
      <c r="I15254" s="28"/>
      <c r="J15254" s="28"/>
      <c r="K15254" s="28"/>
      <c r="L15254" s="28"/>
      <c r="M15254" s="28"/>
      <c r="N15254" s="28"/>
      <c r="O15254" s="28"/>
      <c r="P15254" s="28"/>
      <c r="Q15254" s="28"/>
      <c r="R15254" s="28"/>
    </row>
    <row r="15255" spans="2:18">
      <c r="B15255" s="28"/>
      <c r="C15255" s="28"/>
      <c r="D15255" s="28"/>
      <c r="E15255" s="28"/>
      <c r="F15255" s="28"/>
      <c r="G15255" s="28"/>
      <c r="H15255" s="28"/>
      <c r="I15255" s="28"/>
      <c r="J15255" s="28"/>
      <c r="K15255" s="28"/>
      <c r="L15255" s="28"/>
      <c r="M15255" s="28"/>
      <c r="N15255" s="28"/>
      <c r="O15255" s="28"/>
      <c r="P15255" s="28"/>
      <c r="Q15255" s="28"/>
      <c r="R15255" s="28"/>
    </row>
    <row r="15256" spans="2:18">
      <c r="B15256" s="28"/>
      <c r="C15256" s="28"/>
      <c r="D15256" s="28"/>
      <c r="E15256" s="28"/>
      <c r="F15256" s="28"/>
      <c r="G15256" s="28"/>
      <c r="H15256" s="28"/>
      <c r="I15256" s="28"/>
      <c r="J15256" s="28"/>
      <c r="K15256" s="28"/>
      <c r="L15256" s="28"/>
      <c r="M15256" s="28"/>
      <c r="N15256" s="28"/>
      <c r="O15256" s="28"/>
      <c r="P15256" s="28"/>
      <c r="Q15256" s="28"/>
      <c r="R15256" s="28"/>
    </row>
    <row r="15257" spans="2:18">
      <c r="B15257" s="28"/>
      <c r="C15257" s="28"/>
      <c r="D15257" s="28"/>
      <c r="E15257" s="28"/>
      <c r="F15257" s="28"/>
      <c r="G15257" s="28"/>
      <c r="H15257" s="28"/>
      <c r="I15257" s="28"/>
      <c r="J15257" s="28"/>
      <c r="K15257" s="28"/>
      <c r="L15257" s="28"/>
      <c r="M15257" s="28"/>
      <c r="N15257" s="28"/>
      <c r="O15257" s="28"/>
      <c r="P15257" s="28"/>
      <c r="Q15257" s="28"/>
      <c r="R15257" s="28"/>
    </row>
    <row r="15258" spans="2:18">
      <c r="B15258" s="28"/>
      <c r="C15258" s="28"/>
      <c r="D15258" s="28"/>
      <c r="E15258" s="28"/>
      <c r="F15258" s="28"/>
      <c r="G15258" s="28"/>
      <c r="H15258" s="28"/>
      <c r="I15258" s="28"/>
      <c r="J15258" s="28"/>
      <c r="K15258" s="28"/>
      <c r="L15258" s="28"/>
      <c r="M15258" s="28"/>
      <c r="N15258" s="28"/>
      <c r="O15258" s="28"/>
      <c r="P15258" s="28"/>
      <c r="Q15258" s="28"/>
      <c r="R15258" s="28"/>
    </row>
    <row r="15259" spans="2:18">
      <c r="B15259" s="28"/>
      <c r="C15259" s="28"/>
      <c r="D15259" s="28"/>
      <c r="E15259" s="28"/>
      <c r="F15259" s="28"/>
      <c r="G15259" s="28"/>
      <c r="H15259" s="28"/>
      <c r="I15259" s="28"/>
      <c r="J15259" s="28"/>
      <c r="K15259" s="28"/>
      <c r="L15259" s="28"/>
      <c r="M15259" s="28"/>
      <c r="N15259" s="28"/>
      <c r="O15259" s="28"/>
      <c r="P15259" s="28"/>
      <c r="Q15259" s="28"/>
      <c r="R15259" s="28"/>
    </row>
    <row r="15260" spans="2:18">
      <c r="B15260" s="28"/>
      <c r="C15260" s="28"/>
      <c r="D15260" s="28"/>
      <c r="E15260" s="28"/>
      <c r="F15260" s="28"/>
      <c r="G15260" s="28"/>
      <c r="H15260" s="28"/>
      <c r="I15260" s="28"/>
      <c r="J15260" s="28"/>
      <c r="K15260" s="28"/>
      <c r="L15260" s="28"/>
      <c r="M15260" s="28"/>
      <c r="N15260" s="28"/>
      <c r="O15260" s="28"/>
      <c r="P15260" s="28"/>
      <c r="Q15260" s="28"/>
      <c r="R15260" s="28"/>
    </row>
    <row r="15261" spans="2:18">
      <c r="B15261" s="28"/>
      <c r="C15261" s="28"/>
      <c r="D15261" s="28"/>
      <c r="E15261" s="28"/>
      <c r="F15261" s="28"/>
      <c r="G15261" s="28"/>
      <c r="H15261" s="28"/>
      <c r="I15261" s="28"/>
      <c r="J15261" s="28"/>
      <c r="K15261" s="28"/>
      <c r="L15261" s="28"/>
      <c r="M15261" s="28"/>
      <c r="N15261" s="28"/>
      <c r="O15261" s="28"/>
      <c r="P15261" s="28"/>
      <c r="Q15261" s="28"/>
      <c r="R15261" s="28"/>
    </row>
    <row r="15262" spans="2:18">
      <c r="B15262" s="28"/>
      <c r="C15262" s="28"/>
      <c r="D15262" s="28"/>
      <c r="E15262" s="28"/>
      <c r="F15262" s="28"/>
      <c r="G15262" s="28"/>
      <c r="H15262" s="28"/>
      <c r="I15262" s="28"/>
      <c r="J15262" s="28"/>
      <c r="K15262" s="28"/>
      <c r="L15262" s="28"/>
      <c r="M15262" s="28"/>
      <c r="N15262" s="28"/>
      <c r="O15262" s="28"/>
      <c r="P15262" s="28"/>
      <c r="Q15262" s="28"/>
      <c r="R15262" s="28"/>
    </row>
    <row r="15263" spans="2:18">
      <c r="B15263" s="28"/>
      <c r="C15263" s="28"/>
      <c r="D15263" s="28"/>
      <c r="E15263" s="28"/>
      <c r="F15263" s="28"/>
      <c r="G15263" s="28"/>
      <c r="H15263" s="28"/>
      <c r="I15263" s="28"/>
      <c r="J15263" s="28"/>
      <c r="K15263" s="28"/>
      <c r="L15263" s="28"/>
      <c r="M15263" s="28"/>
      <c r="N15263" s="28"/>
      <c r="O15263" s="28"/>
      <c r="P15263" s="28"/>
      <c r="Q15263" s="28"/>
      <c r="R15263" s="28"/>
    </row>
    <row r="15264" spans="2:18">
      <c r="B15264" s="28"/>
      <c r="C15264" s="28"/>
      <c r="D15264" s="28"/>
      <c r="E15264" s="28"/>
      <c r="F15264" s="28"/>
      <c r="G15264" s="28"/>
      <c r="H15264" s="28"/>
      <c r="I15264" s="28"/>
      <c r="J15264" s="28"/>
      <c r="K15264" s="28"/>
      <c r="L15264" s="28"/>
      <c r="M15264" s="28"/>
      <c r="N15264" s="28"/>
      <c r="O15264" s="28"/>
      <c r="P15264" s="28"/>
      <c r="Q15264" s="28"/>
      <c r="R15264" s="28"/>
    </row>
    <row r="15265" spans="2:18">
      <c r="B15265" s="28"/>
      <c r="C15265" s="28"/>
      <c r="D15265" s="28"/>
      <c r="E15265" s="28"/>
      <c r="F15265" s="28"/>
      <c r="G15265" s="28"/>
      <c r="H15265" s="28"/>
      <c r="I15265" s="28"/>
      <c r="J15265" s="28"/>
      <c r="K15265" s="28"/>
      <c r="L15265" s="28"/>
      <c r="M15265" s="28"/>
      <c r="N15265" s="28"/>
      <c r="O15265" s="28"/>
      <c r="P15265" s="28"/>
      <c r="Q15265" s="28"/>
      <c r="R15265" s="28"/>
    </row>
    <row r="15266" spans="2:18">
      <c r="B15266" s="28"/>
      <c r="C15266" s="28"/>
      <c r="D15266" s="28"/>
      <c r="E15266" s="28"/>
      <c r="F15266" s="28"/>
      <c r="G15266" s="28"/>
      <c r="H15266" s="28"/>
      <c r="I15266" s="28"/>
      <c r="J15266" s="28"/>
      <c r="K15266" s="28"/>
      <c r="L15266" s="28"/>
      <c r="M15266" s="28"/>
      <c r="N15266" s="28"/>
      <c r="O15266" s="28"/>
      <c r="P15266" s="28"/>
      <c r="Q15266" s="28"/>
      <c r="R15266" s="28"/>
    </row>
    <row r="15267" spans="2:18">
      <c r="B15267" s="28"/>
      <c r="C15267" s="28"/>
      <c r="D15267" s="28"/>
      <c r="E15267" s="28"/>
      <c r="F15267" s="28"/>
      <c r="G15267" s="28"/>
      <c r="H15267" s="28"/>
      <c r="I15267" s="28"/>
      <c r="J15267" s="28"/>
      <c r="K15267" s="28"/>
      <c r="L15267" s="28"/>
      <c r="M15267" s="28"/>
      <c r="N15267" s="28"/>
      <c r="O15267" s="28"/>
      <c r="P15267" s="28"/>
      <c r="Q15267" s="28"/>
      <c r="R15267" s="28"/>
    </row>
    <row r="15268" spans="2:18">
      <c r="B15268" s="28"/>
      <c r="C15268" s="28"/>
      <c r="D15268" s="28"/>
      <c r="E15268" s="28"/>
      <c r="F15268" s="28"/>
      <c r="G15268" s="28"/>
      <c r="H15268" s="28"/>
      <c r="I15268" s="28"/>
      <c r="J15268" s="28"/>
      <c r="K15268" s="28"/>
      <c r="L15268" s="28"/>
      <c r="M15268" s="28"/>
      <c r="N15268" s="28"/>
      <c r="O15268" s="28"/>
      <c r="P15268" s="28"/>
      <c r="Q15268" s="28"/>
      <c r="R15268" s="28"/>
    </row>
    <row r="15269" spans="2:18">
      <c r="B15269" s="28"/>
      <c r="C15269" s="28"/>
      <c r="D15269" s="28"/>
      <c r="E15269" s="28"/>
      <c r="F15269" s="28"/>
      <c r="G15269" s="28"/>
      <c r="H15269" s="28"/>
      <c r="I15269" s="28"/>
      <c r="J15269" s="28"/>
      <c r="K15269" s="28"/>
      <c r="L15269" s="28"/>
      <c r="M15269" s="28"/>
      <c r="N15269" s="28"/>
      <c r="O15269" s="28"/>
      <c r="P15269" s="28"/>
      <c r="Q15269" s="28"/>
      <c r="R15269" s="28"/>
    </row>
    <row r="15270" spans="2:18">
      <c r="B15270" s="28"/>
      <c r="C15270" s="28"/>
      <c r="D15270" s="28"/>
      <c r="E15270" s="28"/>
      <c r="F15270" s="28"/>
      <c r="G15270" s="28"/>
      <c r="H15270" s="28"/>
      <c r="I15270" s="28"/>
      <c r="J15270" s="28"/>
      <c r="K15270" s="28"/>
      <c r="L15270" s="28"/>
      <c r="M15270" s="28"/>
      <c r="N15270" s="28"/>
      <c r="O15270" s="28"/>
      <c r="P15270" s="28"/>
      <c r="Q15270" s="28"/>
      <c r="R15270" s="28"/>
    </row>
    <row r="15271" spans="2:18">
      <c r="B15271" s="28"/>
      <c r="C15271" s="28"/>
      <c r="D15271" s="28"/>
      <c r="E15271" s="28"/>
      <c r="F15271" s="28"/>
      <c r="G15271" s="28"/>
      <c r="H15271" s="28"/>
      <c r="I15271" s="28"/>
      <c r="J15271" s="28"/>
      <c r="K15271" s="28"/>
      <c r="L15271" s="28"/>
      <c r="M15271" s="28"/>
      <c r="N15271" s="28"/>
      <c r="O15271" s="28"/>
      <c r="P15271" s="28"/>
      <c r="Q15271" s="28"/>
      <c r="R15271" s="28"/>
    </row>
    <row r="15272" spans="2:18">
      <c r="B15272" s="28"/>
      <c r="C15272" s="28"/>
      <c r="D15272" s="28"/>
      <c r="E15272" s="28"/>
      <c r="F15272" s="28"/>
      <c r="G15272" s="28"/>
      <c r="H15272" s="28"/>
      <c r="I15272" s="28"/>
      <c r="J15272" s="28"/>
      <c r="K15272" s="28"/>
      <c r="L15272" s="28"/>
      <c r="M15272" s="28"/>
      <c r="N15272" s="28"/>
      <c r="O15272" s="28"/>
      <c r="P15272" s="28"/>
      <c r="Q15272" s="28"/>
      <c r="R15272" s="28"/>
    </row>
    <row r="15273" spans="2:18">
      <c r="B15273" s="28"/>
      <c r="C15273" s="28"/>
      <c r="D15273" s="28"/>
      <c r="E15273" s="28"/>
      <c r="F15273" s="28"/>
      <c r="G15273" s="28"/>
      <c r="H15273" s="28"/>
      <c r="I15273" s="28"/>
      <c r="J15273" s="28"/>
      <c r="K15273" s="28"/>
      <c r="L15273" s="28"/>
      <c r="M15273" s="28"/>
      <c r="N15273" s="28"/>
      <c r="O15273" s="28"/>
      <c r="P15273" s="28"/>
      <c r="Q15273" s="28"/>
      <c r="R15273" s="28"/>
    </row>
    <row r="15274" spans="2:18">
      <c r="B15274" s="28"/>
      <c r="C15274" s="28"/>
      <c r="D15274" s="28"/>
      <c r="E15274" s="28"/>
      <c r="F15274" s="28"/>
      <c r="G15274" s="28"/>
      <c r="H15274" s="28"/>
      <c r="I15274" s="28"/>
      <c r="J15274" s="28"/>
      <c r="K15274" s="28"/>
      <c r="L15274" s="28"/>
      <c r="M15274" s="28"/>
      <c r="N15274" s="28"/>
      <c r="O15274" s="28"/>
      <c r="P15274" s="28"/>
      <c r="Q15274" s="28"/>
      <c r="R15274" s="28"/>
    </row>
    <row r="15275" spans="2:18">
      <c r="B15275" s="28"/>
      <c r="C15275" s="28"/>
      <c r="D15275" s="28"/>
      <c r="E15275" s="28"/>
      <c r="F15275" s="28"/>
      <c r="G15275" s="28"/>
      <c r="H15275" s="28"/>
      <c r="I15275" s="28"/>
      <c r="J15275" s="28"/>
      <c r="K15275" s="28"/>
      <c r="L15275" s="28"/>
      <c r="M15275" s="28"/>
      <c r="N15275" s="28"/>
      <c r="O15275" s="28"/>
      <c r="P15275" s="28"/>
      <c r="Q15275" s="28"/>
      <c r="R15275" s="28"/>
    </row>
    <row r="15276" spans="2:18">
      <c r="B15276" s="28"/>
      <c r="C15276" s="28"/>
      <c r="D15276" s="28"/>
      <c r="E15276" s="28"/>
      <c r="F15276" s="28"/>
      <c r="G15276" s="28"/>
      <c r="H15276" s="28"/>
      <c r="I15276" s="28"/>
      <c r="J15276" s="28"/>
      <c r="K15276" s="28"/>
      <c r="L15276" s="28"/>
      <c r="M15276" s="28"/>
      <c r="N15276" s="28"/>
      <c r="O15276" s="28"/>
      <c r="P15276" s="28"/>
      <c r="Q15276" s="28"/>
      <c r="R15276" s="28"/>
    </row>
    <row r="15277" spans="2:18">
      <c r="B15277" s="28"/>
      <c r="C15277" s="28"/>
      <c r="D15277" s="28"/>
      <c r="E15277" s="28"/>
      <c r="F15277" s="28"/>
      <c r="G15277" s="28"/>
      <c r="H15277" s="28"/>
      <c r="I15277" s="28"/>
      <c r="J15277" s="28"/>
      <c r="K15277" s="28"/>
      <c r="L15277" s="28"/>
      <c r="M15277" s="28"/>
      <c r="N15277" s="28"/>
      <c r="O15277" s="28"/>
      <c r="P15277" s="28"/>
      <c r="Q15277" s="28"/>
      <c r="R15277" s="28"/>
    </row>
    <row r="15278" spans="2:18">
      <c r="B15278" s="28"/>
      <c r="C15278" s="28"/>
      <c r="D15278" s="28"/>
      <c r="E15278" s="28"/>
      <c r="F15278" s="28"/>
      <c r="G15278" s="28"/>
      <c r="H15278" s="28"/>
      <c r="I15278" s="28"/>
      <c r="J15278" s="28"/>
      <c r="K15278" s="28"/>
      <c r="L15278" s="28"/>
      <c r="M15278" s="28"/>
      <c r="N15278" s="28"/>
      <c r="O15278" s="28"/>
      <c r="P15278" s="28"/>
      <c r="Q15278" s="28"/>
      <c r="R15278" s="28"/>
    </row>
    <row r="15279" spans="2:18">
      <c r="B15279" s="28"/>
      <c r="C15279" s="28"/>
      <c r="D15279" s="28"/>
      <c r="E15279" s="28"/>
      <c r="F15279" s="28"/>
      <c r="G15279" s="28"/>
      <c r="H15279" s="28"/>
      <c r="I15279" s="28"/>
      <c r="J15279" s="28"/>
      <c r="K15279" s="28"/>
      <c r="L15279" s="28"/>
      <c r="M15279" s="28"/>
      <c r="N15279" s="28"/>
      <c r="O15279" s="28"/>
      <c r="P15279" s="28"/>
      <c r="Q15279" s="28"/>
      <c r="R15279" s="28"/>
    </row>
    <row r="15280" spans="2:18">
      <c r="B15280" s="28"/>
      <c r="C15280" s="28"/>
      <c r="D15280" s="28"/>
      <c r="E15280" s="28"/>
      <c r="F15280" s="28"/>
      <c r="G15280" s="28"/>
      <c r="H15280" s="28"/>
      <c r="I15280" s="28"/>
      <c r="J15280" s="28"/>
      <c r="K15280" s="28"/>
      <c r="L15280" s="28"/>
      <c r="M15280" s="28"/>
      <c r="N15280" s="28"/>
      <c r="O15280" s="28"/>
      <c r="P15280" s="28"/>
      <c r="Q15280" s="28"/>
      <c r="R15280" s="28"/>
    </row>
    <row r="15281" spans="2:18">
      <c r="B15281" s="28"/>
      <c r="C15281" s="28"/>
      <c r="D15281" s="28"/>
      <c r="E15281" s="28"/>
      <c r="F15281" s="28"/>
      <c r="G15281" s="28"/>
      <c r="H15281" s="28"/>
      <c r="I15281" s="28"/>
      <c r="J15281" s="28"/>
      <c r="K15281" s="28"/>
      <c r="L15281" s="28"/>
      <c r="M15281" s="28"/>
      <c r="N15281" s="28"/>
      <c r="O15281" s="28"/>
      <c r="P15281" s="28"/>
      <c r="Q15281" s="28"/>
      <c r="R15281" s="28"/>
    </row>
    <row r="15282" spans="2:18">
      <c r="B15282" s="28"/>
      <c r="C15282" s="28"/>
      <c r="D15282" s="28"/>
      <c r="E15282" s="28"/>
      <c r="F15282" s="28"/>
      <c r="G15282" s="28"/>
      <c r="H15282" s="28"/>
      <c r="I15282" s="28"/>
      <c r="J15282" s="28"/>
      <c r="K15282" s="28"/>
      <c r="L15282" s="28"/>
      <c r="M15282" s="28"/>
      <c r="N15282" s="28"/>
      <c r="O15282" s="28"/>
      <c r="P15282" s="28"/>
      <c r="Q15282" s="28"/>
      <c r="R15282" s="28"/>
    </row>
    <row r="15283" spans="2:18">
      <c r="B15283" s="28"/>
      <c r="C15283" s="28"/>
      <c r="D15283" s="28"/>
      <c r="E15283" s="28"/>
      <c r="F15283" s="28"/>
      <c r="G15283" s="28"/>
      <c r="H15283" s="28"/>
      <c r="I15283" s="28"/>
      <c r="J15283" s="28"/>
      <c r="K15283" s="28"/>
      <c r="L15283" s="28"/>
      <c r="M15283" s="28"/>
      <c r="N15283" s="28"/>
      <c r="O15283" s="28"/>
      <c r="P15283" s="28"/>
      <c r="Q15283" s="28"/>
      <c r="R15283" s="28"/>
    </row>
    <row r="15284" spans="2:18">
      <c r="B15284" s="28"/>
      <c r="C15284" s="28"/>
      <c r="D15284" s="28"/>
      <c r="E15284" s="28"/>
      <c r="F15284" s="28"/>
      <c r="G15284" s="28"/>
      <c r="H15284" s="28"/>
      <c r="I15284" s="28"/>
      <c r="J15284" s="28"/>
      <c r="K15284" s="28"/>
      <c r="L15284" s="28"/>
      <c r="M15284" s="28"/>
      <c r="N15284" s="28"/>
      <c r="O15284" s="28"/>
      <c r="P15284" s="28"/>
      <c r="Q15284" s="28"/>
      <c r="R15284" s="28"/>
    </row>
    <row r="15285" spans="2:18">
      <c r="B15285" s="28"/>
      <c r="C15285" s="28"/>
      <c r="D15285" s="28"/>
      <c r="E15285" s="28"/>
      <c r="F15285" s="28"/>
      <c r="G15285" s="28"/>
      <c r="H15285" s="28"/>
      <c r="I15285" s="28"/>
      <c r="J15285" s="28"/>
      <c r="K15285" s="28"/>
      <c r="L15285" s="28"/>
      <c r="M15285" s="28"/>
      <c r="N15285" s="28"/>
      <c r="O15285" s="28"/>
      <c r="P15285" s="28"/>
      <c r="Q15285" s="28"/>
      <c r="R15285" s="28"/>
    </row>
    <row r="15286" spans="2:18">
      <c r="B15286" s="28"/>
      <c r="C15286" s="28"/>
      <c r="D15286" s="28"/>
      <c r="E15286" s="28"/>
      <c r="F15286" s="28"/>
      <c r="G15286" s="28"/>
      <c r="H15286" s="28"/>
      <c r="I15286" s="28"/>
      <c r="J15286" s="28"/>
      <c r="K15286" s="28"/>
      <c r="L15286" s="28"/>
      <c r="M15286" s="28"/>
      <c r="N15286" s="28"/>
      <c r="O15286" s="28"/>
      <c r="P15286" s="28"/>
      <c r="Q15286" s="28"/>
      <c r="R15286" s="28"/>
    </row>
    <row r="15287" spans="2:18">
      <c r="B15287" s="28"/>
      <c r="C15287" s="28"/>
      <c r="D15287" s="28"/>
      <c r="E15287" s="28"/>
      <c r="F15287" s="28"/>
      <c r="G15287" s="28"/>
      <c r="H15287" s="28"/>
      <c r="I15287" s="28"/>
      <c r="J15287" s="28"/>
      <c r="K15287" s="28"/>
      <c r="L15287" s="28"/>
      <c r="M15287" s="28"/>
      <c r="N15287" s="28"/>
      <c r="O15287" s="28"/>
      <c r="P15287" s="28"/>
      <c r="Q15287" s="28"/>
      <c r="R15287" s="28"/>
    </row>
    <row r="15288" spans="2:18">
      <c r="B15288" s="28"/>
      <c r="C15288" s="28"/>
      <c r="D15288" s="28"/>
      <c r="E15288" s="28"/>
      <c r="F15288" s="28"/>
      <c r="G15288" s="28"/>
      <c r="H15288" s="28"/>
      <c r="I15288" s="28"/>
      <c r="J15288" s="28"/>
      <c r="K15288" s="28"/>
      <c r="L15288" s="28"/>
      <c r="M15288" s="28"/>
      <c r="N15288" s="28"/>
      <c r="O15288" s="28"/>
      <c r="P15288" s="28"/>
      <c r="Q15288" s="28"/>
      <c r="R15288" s="28"/>
    </row>
    <row r="15289" spans="2:18">
      <c r="B15289" s="28"/>
      <c r="C15289" s="28"/>
      <c r="D15289" s="28"/>
      <c r="E15289" s="28"/>
      <c r="F15289" s="28"/>
      <c r="G15289" s="28"/>
      <c r="H15289" s="28"/>
      <c r="I15289" s="28"/>
      <c r="J15289" s="28"/>
      <c r="K15289" s="28"/>
      <c r="L15289" s="28"/>
      <c r="M15289" s="28"/>
      <c r="N15289" s="28"/>
      <c r="O15289" s="28"/>
      <c r="P15289" s="28"/>
      <c r="Q15289" s="28"/>
      <c r="R15289" s="28"/>
    </row>
    <row r="15290" spans="2:18">
      <c r="B15290" s="28"/>
      <c r="C15290" s="28"/>
      <c r="D15290" s="28"/>
      <c r="E15290" s="28"/>
      <c r="F15290" s="28"/>
      <c r="G15290" s="28"/>
      <c r="H15290" s="28"/>
      <c r="I15290" s="28"/>
      <c r="J15290" s="28"/>
      <c r="K15290" s="28"/>
      <c r="L15290" s="28"/>
      <c r="M15290" s="28"/>
      <c r="N15290" s="28"/>
      <c r="O15290" s="28"/>
      <c r="P15290" s="28"/>
      <c r="Q15290" s="28"/>
      <c r="R15290" s="28"/>
    </row>
    <row r="15291" spans="2:18">
      <c r="B15291" s="28"/>
      <c r="C15291" s="28"/>
      <c r="D15291" s="28"/>
      <c r="E15291" s="28"/>
      <c r="F15291" s="28"/>
      <c r="G15291" s="28"/>
      <c r="H15291" s="28"/>
      <c r="I15291" s="28"/>
      <c r="J15291" s="28"/>
      <c r="K15291" s="28"/>
      <c r="L15291" s="28"/>
      <c r="M15291" s="28"/>
      <c r="N15291" s="28"/>
      <c r="O15291" s="28"/>
      <c r="P15291" s="28"/>
      <c r="Q15291" s="28"/>
      <c r="R15291" s="28"/>
    </row>
    <row r="15292" spans="2:18">
      <c r="B15292" s="28"/>
      <c r="C15292" s="28"/>
      <c r="D15292" s="28"/>
      <c r="E15292" s="28"/>
      <c r="F15292" s="28"/>
      <c r="G15292" s="28"/>
      <c r="H15292" s="28"/>
      <c r="I15292" s="28"/>
      <c r="J15292" s="28"/>
      <c r="K15292" s="28"/>
      <c r="L15292" s="28"/>
      <c r="M15292" s="28"/>
      <c r="N15292" s="28"/>
      <c r="O15292" s="28"/>
      <c r="P15292" s="28"/>
      <c r="Q15292" s="28"/>
      <c r="R15292" s="28"/>
    </row>
    <row r="15293" spans="2:18">
      <c r="B15293" s="28"/>
      <c r="C15293" s="28"/>
      <c r="D15293" s="28"/>
      <c r="E15293" s="28"/>
      <c r="F15293" s="28"/>
      <c r="G15293" s="28"/>
      <c r="H15293" s="28"/>
      <c r="I15293" s="28"/>
      <c r="J15293" s="28"/>
      <c r="K15293" s="28"/>
      <c r="L15293" s="28"/>
      <c r="M15293" s="28"/>
      <c r="N15293" s="28"/>
      <c r="O15293" s="28"/>
      <c r="P15293" s="28"/>
      <c r="Q15293" s="28"/>
      <c r="R15293" s="28"/>
    </row>
    <row r="15294" spans="2:18">
      <c r="B15294" s="28"/>
      <c r="C15294" s="28"/>
      <c r="D15294" s="28"/>
      <c r="E15294" s="28"/>
      <c r="F15294" s="28"/>
      <c r="G15294" s="28"/>
      <c r="H15294" s="28"/>
      <c r="I15294" s="28"/>
      <c r="J15294" s="28"/>
      <c r="K15294" s="28"/>
      <c r="L15294" s="28"/>
      <c r="M15294" s="28"/>
      <c r="N15294" s="28"/>
      <c r="O15294" s="28"/>
      <c r="P15294" s="28"/>
      <c r="Q15294" s="28"/>
      <c r="R15294" s="28"/>
    </row>
    <row r="15295" spans="2:18">
      <c r="B15295" s="28"/>
      <c r="C15295" s="28"/>
      <c r="D15295" s="28"/>
      <c r="E15295" s="28"/>
      <c r="F15295" s="28"/>
      <c r="G15295" s="28"/>
      <c r="H15295" s="28"/>
      <c r="I15295" s="28"/>
      <c r="J15295" s="28"/>
      <c r="K15295" s="28"/>
      <c r="L15295" s="28"/>
      <c r="M15295" s="28"/>
      <c r="N15295" s="28"/>
      <c r="O15295" s="28"/>
      <c r="P15295" s="28"/>
      <c r="Q15295" s="28"/>
      <c r="R15295" s="28"/>
    </row>
    <row r="15296" spans="2:18">
      <c r="B15296" s="28"/>
      <c r="C15296" s="28"/>
      <c r="D15296" s="28"/>
      <c r="E15296" s="28"/>
      <c r="F15296" s="28"/>
      <c r="G15296" s="28"/>
      <c r="H15296" s="28"/>
      <c r="I15296" s="28"/>
      <c r="J15296" s="28"/>
      <c r="K15296" s="28"/>
      <c r="L15296" s="28"/>
      <c r="M15296" s="28"/>
      <c r="N15296" s="28"/>
      <c r="O15296" s="28"/>
      <c r="P15296" s="28"/>
      <c r="Q15296" s="28"/>
      <c r="R15296" s="28"/>
    </row>
    <row r="15297" spans="2:18">
      <c r="B15297" s="28"/>
      <c r="C15297" s="28"/>
      <c r="D15297" s="28"/>
      <c r="E15297" s="28"/>
      <c r="F15297" s="28"/>
      <c r="G15297" s="28"/>
      <c r="H15297" s="28"/>
      <c r="I15297" s="28"/>
      <c r="J15297" s="28"/>
      <c r="K15297" s="28"/>
      <c r="L15297" s="28"/>
      <c r="M15297" s="28"/>
      <c r="N15297" s="28"/>
      <c r="O15297" s="28"/>
      <c r="P15297" s="28"/>
      <c r="Q15297" s="28"/>
      <c r="R15297" s="28"/>
    </row>
    <row r="15298" spans="2:18">
      <c r="B15298" s="28"/>
      <c r="C15298" s="28"/>
      <c r="D15298" s="28"/>
      <c r="E15298" s="28"/>
      <c r="F15298" s="28"/>
      <c r="G15298" s="28"/>
      <c r="H15298" s="28"/>
      <c r="I15298" s="28"/>
      <c r="J15298" s="28"/>
      <c r="K15298" s="28"/>
      <c r="L15298" s="28"/>
      <c r="M15298" s="28"/>
      <c r="N15298" s="28"/>
      <c r="O15298" s="28"/>
      <c r="P15298" s="28"/>
      <c r="Q15298" s="28"/>
      <c r="R15298" s="28"/>
    </row>
    <row r="15299" spans="2:18">
      <c r="B15299" s="28"/>
      <c r="C15299" s="28"/>
      <c r="D15299" s="28"/>
      <c r="E15299" s="28"/>
      <c r="F15299" s="28"/>
      <c r="G15299" s="28"/>
      <c r="H15299" s="28"/>
      <c r="I15299" s="28"/>
      <c r="J15299" s="28"/>
      <c r="K15299" s="28"/>
      <c r="L15299" s="28"/>
      <c r="M15299" s="28"/>
      <c r="N15299" s="28"/>
      <c r="O15299" s="28"/>
      <c r="P15299" s="28"/>
      <c r="Q15299" s="28"/>
      <c r="R15299" s="28"/>
    </row>
    <row r="15300" spans="2:18">
      <c r="B15300" s="28"/>
      <c r="C15300" s="28"/>
      <c r="D15300" s="28"/>
      <c r="E15300" s="28"/>
      <c r="F15300" s="28"/>
      <c r="G15300" s="28"/>
      <c r="H15300" s="28"/>
      <c r="I15300" s="28"/>
      <c r="J15300" s="28"/>
      <c r="K15300" s="28"/>
      <c r="L15300" s="28"/>
      <c r="M15300" s="28"/>
      <c r="N15300" s="28"/>
      <c r="O15300" s="28"/>
      <c r="P15300" s="28"/>
      <c r="Q15300" s="28"/>
      <c r="R15300" s="28"/>
    </row>
    <row r="15301" spans="2:18">
      <c r="B15301" s="28"/>
      <c r="C15301" s="28"/>
      <c r="D15301" s="28"/>
      <c r="E15301" s="28"/>
      <c r="F15301" s="28"/>
      <c r="G15301" s="28"/>
      <c r="H15301" s="28"/>
      <c r="I15301" s="28"/>
      <c r="J15301" s="28"/>
      <c r="K15301" s="28"/>
      <c r="L15301" s="28"/>
      <c r="M15301" s="28"/>
      <c r="N15301" s="28"/>
      <c r="O15301" s="28"/>
      <c r="P15301" s="28"/>
      <c r="Q15301" s="28"/>
      <c r="R15301" s="28"/>
    </row>
    <row r="15302" spans="2:18">
      <c r="B15302" s="28"/>
      <c r="C15302" s="28"/>
      <c r="D15302" s="28"/>
      <c r="E15302" s="28"/>
      <c r="F15302" s="28"/>
      <c r="G15302" s="28"/>
      <c r="H15302" s="28"/>
      <c r="I15302" s="28"/>
      <c r="J15302" s="28"/>
      <c r="K15302" s="28"/>
      <c r="L15302" s="28"/>
      <c r="M15302" s="28"/>
      <c r="N15302" s="28"/>
      <c r="O15302" s="28"/>
      <c r="P15302" s="28"/>
      <c r="Q15302" s="28"/>
      <c r="R15302" s="28"/>
    </row>
    <row r="15303" spans="2:18">
      <c r="B15303" s="28"/>
      <c r="C15303" s="28"/>
      <c r="D15303" s="28"/>
      <c r="E15303" s="28"/>
      <c r="F15303" s="28"/>
      <c r="G15303" s="28"/>
      <c r="H15303" s="28"/>
      <c r="I15303" s="28"/>
      <c r="J15303" s="28"/>
      <c r="K15303" s="28"/>
      <c r="L15303" s="28"/>
      <c r="M15303" s="28"/>
      <c r="N15303" s="28"/>
      <c r="O15303" s="28"/>
      <c r="P15303" s="28"/>
      <c r="Q15303" s="28"/>
      <c r="R15303" s="28"/>
    </row>
    <row r="15304" spans="2:18">
      <c r="B15304" s="28"/>
      <c r="C15304" s="28"/>
      <c r="D15304" s="28"/>
      <c r="E15304" s="28"/>
      <c r="F15304" s="28"/>
      <c r="G15304" s="28"/>
      <c r="H15304" s="28"/>
      <c r="I15304" s="28"/>
      <c r="J15304" s="28"/>
      <c r="K15304" s="28"/>
      <c r="L15304" s="28"/>
      <c r="M15304" s="28"/>
      <c r="N15304" s="28"/>
      <c r="O15304" s="28"/>
      <c r="P15304" s="28"/>
      <c r="Q15304" s="28"/>
      <c r="R15304" s="28"/>
    </row>
    <row r="15305" spans="2:18">
      <c r="B15305" s="28"/>
      <c r="C15305" s="28"/>
      <c r="D15305" s="28"/>
      <c r="E15305" s="28"/>
      <c r="F15305" s="28"/>
      <c r="G15305" s="28"/>
      <c r="H15305" s="28"/>
      <c r="I15305" s="28"/>
      <c r="J15305" s="28"/>
      <c r="K15305" s="28"/>
      <c r="L15305" s="28"/>
      <c r="M15305" s="28"/>
      <c r="N15305" s="28"/>
      <c r="O15305" s="28"/>
      <c r="P15305" s="28"/>
      <c r="Q15305" s="28"/>
      <c r="R15305" s="28"/>
    </row>
    <row r="15306" spans="2:18">
      <c r="B15306" s="28"/>
      <c r="C15306" s="28"/>
      <c r="D15306" s="28"/>
      <c r="E15306" s="28"/>
      <c r="F15306" s="28"/>
      <c r="G15306" s="28"/>
      <c r="H15306" s="28"/>
      <c r="I15306" s="28"/>
      <c r="J15306" s="28"/>
      <c r="K15306" s="28"/>
      <c r="L15306" s="28"/>
      <c r="M15306" s="28"/>
      <c r="N15306" s="28"/>
      <c r="O15306" s="28"/>
      <c r="P15306" s="28"/>
      <c r="Q15306" s="28"/>
      <c r="R15306" s="28"/>
    </row>
    <row r="15307" spans="2:18">
      <c r="B15307" s="28"/>
      <c r="C15307" s="28"/>
      <c r="D15307" s="28"/>
      <c r="E15307" s="28"/>
      <c r="F15307" s="28"/>
      <c r="G15307" s="28"/>
      <c r="H15307" s="28"/>
      <c r="I15307" s="28"/>
      <c r="J15307" s="28"/>
      <c r="K15307" s="28"/>
      <c r="L15307" s="28"/>
      <c r="M15307" s="28"/>
      <c r="N15307" s="28"/>
      <c r="O15307" s="28"/>
      <c r="P15307" s="28"/>
      <c r="Q15307" s="28"/>
      <c r="R15307" s="28"/>
    </row>
    <row r="15308" spans="2:18">
      <c r="B15308" s="28"/>
      <c r="C15308" s="28"/>
      <c r="D15308" s="28"/>
      <c r="E15308" s="28"/>
      <c r="F15308" s="28"/>
      <c r="G15308" s="28"/>
      <c r="H15308" s="28"/>
      <c r="I15308" s="28"/>
      <c r="J15308" s="28"/>
      <c r="K15308" s="28"/>
      <c r="L15308" s="28"/>
      <c r="M15308" s="28"/>
      <c r="N15308" s="28"/>
      <c r="O15308" s="28"/>
      <c r="P15308" s="28"/>
      <c r="Q15308" s="28"/>
      <c r="R15308" s="28"/>
    </row>
    <row r="15309" spans="2:18">
      <c r="B15309" s="28"/>
      <c r="C15309" s="28"/>
      <c r="D15309" s="28"/>
      <c r="E15309" s="28"/>
      <c r="F15309" s="28"/>
      <c r="G15309" s="28"/>
      <c r="H15309" s="28"/>
      <c r="I15309" s="28"/>
      <c r="J15309" s="28"/>
      <c r="K15309" s="28"/>
      <c r="L15309" s="28"/>
      <c r="M15309" s="28"/>
      <c r="N15309" s="28"/>
      <c r="O15309" s="28"/>
      <c r="P15309" s="28"/>
      <c r="Q15309" s="28"/>
      <c r="R15309" s="28"/>
    </row>
    <row r="15310" spans="2:18">
      <c r="B15310" s="28"/>
      <c r="C15310" s="28"/>
      <c r="D15310" s="28"/>
      <c r="E15310" s="28"/>
      <c r="F15310" s="28"/>
      <c r="G15310" s="28"/>
      <c r="H15310" s="28"/>
      <c r="I15310" s="28"/>
      <c r="J15310" s="28"/>
      <c r="K15310" s="28"/>
      <c r="L15310" s="28"/>
      <c r="M15310" s="28"/>
      <c r="N15310" s="28"/>
      <c r="O15310" s="28"/>
      <c r="P15310" s="28"/>
      <c r="Q15310" s="28"/>
      <c r="R15310" s="28"/>
    </row>
    <row r="15311" spans="2:18">
      <c r="B15311" s="28"/>
      <c r="C15311" s="28"/>
      <c r="D15311" s="28"/>
      <c r="E15311" s="28"/>
      <c r="F15311" s="28"/>
      <c r="G15311" s="28"/>
      <c r="H15311" s="28"/>
      <c r="I15311" s="28"/>
      <c r="J15311" s="28"/>
      <c r="K15311" s="28"/>
      <c r="L15311" s="28"/>
      <c r="M15311" s="28"/>
      <c r="N15311" s="28"/>
      <c r="O15311" s="28"/>
      <c r="P15311" s="28"/>
      <c r="Q15311" s="28"/>
      <c r="R15311" s="28"/>
    </row>
    <row r="15312" spans="2:18">
      <c r="B15312" s="28"/>
      <c r="C15312" s="28"/>
      <c r="D15312" s="28"/>
      <c r="E15312" s="28"/>
      <c r="F15312" s="28"/>
      <c r="G15312" s="28"/>
      <c r="H15312" s="28"/>
      <c r="I15312" s="28"/>
      <c r="J15312" s="28"/>
      <c r="K15312" s="28"/>
      <c r="L15312" s="28"/>
      <c r="M15312" s="28"/>
      <c r="N15312" s="28"/>
      <c r="O15312" s="28"/>
      <c r="P15312" s="28"/>
      <c r="Q15312" s="28"/>
      <c r="R15312" s="28"/>
    </row>
    <row r="15313" spans="2:18">
      <c r="B15313" s="28"/>
      <c r="C15313" s="28"/>
      <c r="D15313" s="28"/>
      <c r="E15313" s="28"/>
      <c r="F15313" s="28"/>
      <c r="G15313" s="28"/>
      <c r="H15313" s="28"/>
      <c r="I15313" s="28"/>
      <c r="J15313" s="28"/>
      <c r="K15313" s="28"/>
      <c r="L15313" s="28"/>
      <c r="M15313" s="28"/>
      <c r="N15313" s="28"/>
      <c r="O15313" s="28"/>
      <c r="P15313" s="28"/>
      <c r="Q15313" s="28"/>
      <c r="R15313" s="28"/>
    </row>
    <row r="15314" spans="2:18">
      <c r="B15314" s="28"/>
      <c r="C15314" s="28"/>
      <c r="D15314" s="28"/>
      <c r="E15314" s="28"/>
      <c r="F15314" s="28"/>
      <c r="G15314" s="28"/>
      <c r="H15314" s="28"/>
      <c r="I15314" s="28"/>
      <c r="J15314" s="28"/>
      <c r="K15314" s="28"/>
      <c r="L15314" s="28"/>
      <c r="M15314" s="28"/>
      <c r="N15314" s="28"/>
      <c r="O15314" s="28"/>
      <c r="P15314" s="28"/>
      <c r="Q15314" s="28"/>
      <c r="R15314" s="28"/>
    </row>
    <row r="15315" spans="2:18">
      <c r="B15315" s="28"/>
      <c r="C15315" s="28"/>
      <c r="D15315" s="28"/>
      <c r="E15315" s="28"/>
      <c r="F15315" s="28"/>
      <c r="G15315" s="28"/>
      <c r="H15315" s="28"/>
      <c r="I15315" s="28"/>
      <c r="J15315" s="28"/>
      <c r="K15315" s="28"/>
      <c r="L15315" s="28"/>
      <c r="M15315" s="28"/>
      <c r="N15315" s="28"/>
      <c r="O15315" s="28"/>
      <c r="P15315" s="28"/>
      <c r="Q15315" s="28"/>
      <c r="R15315" s="28"/>
    </row>
    <row r="15316" spans="2:18">
      <c r="B15316" s="28"/>
      <c r="C15316" s="28"/>
      <c r="D15316" s="28"/>
      <c r="E15316" s="28"/>
      <c r="F15316" s="28"/>
      <c r="G15316" s="28"/>
      <c r="H15316" s="28"/>
      <c r="I15316" s="28"/>
      <c r="J15316" s="28"/>
      <c r="K15316" s="28"/>
      <c r="L15316" s="28"/>
      <c r="M15316" s="28"/>
      <c r="N15316" s="28"/>
      <c r="O15316" s="28"/>
      <c r="P15316" s="28"/>
      <c r="Q15316" s="28"/>
      <c r="R15316" s="28"/>
    </row>
    <row r="15317" spans="2:18">
      <c r="B15317" s="28"/>
      <c r="C15317" s="28"/>
      <c r="D15317" s="28"/>
      <c r="E15317" s="28"/>
      <c r="F15317" s="28"/>
      <c r="G15317" s="28"/>
      <c r="H15317" s="28"/>
      <c r="I15317" s="28"/>
      <c r="J15317" s="28"/>
      <c r="K15317" s="28"/>
      <c r="L15317" s="28"/>
      <c r="M15317" s="28"/>
      <c r="N15317" s="28"/>
      <c r="O15317" s="28"/>
      <c r="P15317" s="28"/>
      <c r="Q15317" s="28"/>
      <c r="R15317" s="28"/>
    </row>
    <row r="15318" spans="2:18">
      <c r="B15318" s="28"/>
      <c r="C15318" s="28"/>
      <c r="D15318" s="28"/>
      <c r="E15318" s="28"/>
      <c r="F15318" s="28"/>
      <c r="G15318" s="28"/>
      <c r="H15318" s="28"/>
      <c r="I15318" s="28"/>
      <c r="J15318" s="28"/>
      <c r="K15318" s="28"/>
      <c r="L15318" s="28"/>
      <c r="M15318" s="28"/>
      <c r="N15318" s="28"/>
      <c r="O15318" s="28"/>
      <c r="P15318" s="28"/>
      <c r="Q15318" s="28"/>
      <c r="R15318" s="28"/>
    </row>
    <row r="15319" spans="2:18">
      <c r="B15319" s="28"/>
      <c r="C15319" s="28"/>
      <c r="D15319" s="28"/>
      <c r="E15319" s="28"/>
      <c r="F15319" s="28"/>
      <c r="G15319" s="28"/>
      <c r="H15319" s="28"/>
      <c r="I15319" s="28"/>
      <c r="J15319" s="28"/>
      <c r="K15319" s="28"/>
      <c r="L15319" s="28"/>
      <c r="M15319" s="28"/>
      <c r="N15319" s="28"/>
      <c r="O15319" s="28"/>
      <c r="P15319" s="28"/>
      <c r="Q15319" s="28"/>
      <c r="R15319" s="28"/>
    </row>
    <row r="15320" spans="2:18">
      <c r="B15320" s="28"/>
      <c r="C15320" s="28"/>
      <c r="D15320" s="28"/>
      <c r="E15320" s="28"/>
      <c r="F15320" s="28"/>
      <c r="G15320" s="28"/>
      <c r="H15320" s="28"/>
      <c r="I15320" s="28"/>
      <c r="J15320" s="28"/>
      <c r="K15320" s="28"/>
      <c r="L15320" s="28"/>
      <c r="M15320" s="28"/>
      <c r="N15320" s="28"/>
      <c r="O15320" s="28"/>
      <c r="P15320" s="28"/>
      <c r="Q15320" s="28"/>
      <c r="R15320" s="28"/>
    </row>
    <row r="15321" spans="2:18">
      <c r="B15321" s="28"/>
      <c r="C15321" s="28"/>
      <c r="D15321" s="28"/>
      <c r="E15321" s="28"/>
      <c r="F15321" s="28"/>
      <c r="G15321" s="28"/>
      <c r="H15321" s="28"/>
      <c r="I15321" s="28"/>
      <c r="J15321" s="28"/>
      <c r="K15321" s="28"/>
      <c r="L15321" s="28"/>
      <c r="M15321" s="28"/>
      <c r="N15321" s="28"/>
      <c r="O15321" s="28"/>
      <c r="P15321" s="28"/>
      <c r="Q15321" s="28"/>
      <c r="R15321" s="28"/>
    </row>
    <row r="15322" spans="2:18">
      <c r="B15322" s="28"/>
      <c r="C15322" s="28"/>
      <c r="D15322" s="28"/>
      <c r="E15322" s="28"/>
      <c r="F15322" s="28"/>
      <c r="G15322" s="28"/>
      <c r="H15322" s="28"/>
      <c r="I15322" s="28"/>
      <c r="J15322" s="28"/>
      <c r="K15322" s="28"/>
      <c r="L15322" s="28"/>
      <c r="M15322" s="28"/>
      <c r="N15322" s="28"/>
      <c r="O15322" s="28"/>
      <c r="P15322" s="28"/>
      <c r="Q15322" s="28"/>
      <c r="R15322" s="28"/>
    </row>
    <row r="15323" spans="2:18">
      <c r="B15323" s="28"/>
      <c r="C15323" s="28"/>
      <c r="D15323" s="28"/>
      <c r="E15323" s="28"/>
      <c r="F15323" s="28"/>
      <c r="G15323" s="28"/>
      <c r="H15323" s="28"/>
      <c r="I15323" s="28"/>
      <c r="J15323" s="28"/>
      <c r="K15323" s="28"/>
      <c r="L15323" s="28"/>
      <c r="M15323" s="28"/>
      <c r="N15323" s="28"/>
      <c r="O15323" s="28"/>
      <c r="P15323" s="28"/>
      <c r="Q15323" s="28"/>
      <c r="R15323" s="28"/>
    </row>
    <row r="15324" spans="2:18">
      <c r="B15324" s="28"/>
      <c r="C15324" s="28"/>
      <c r="D15324" s="28"/>
      <c r="E15324" s="28"/>
      <c r="F15324" s="28"/>
      <c r="G15324" s="28"/>
      <c r="H15324" s="28"/>
      <c r="I15324" s="28"/>
      <c r="J15324" s="28"/>
      <c r="K15324" s="28"/>
      <c r="L15324" s="28"/>
      <c r="M15324" s="28"/>
      <c r="N15324" s="28"/>
      <c r="O15324" s="28"/>
      <c r="P15324" s="28"/>
      <c r="Q15324" s="28"/>
      <c r="R15324" s="28"/>
    </row>
    <row r="15325" spans="2:18">
      <c r="B15325" s="28"/>
      <c r="C15325" s="28"/>
      <c r="D15325" s="28"/>
      <c r="E15325" s="28"/>
      <c r="F15325" s="28"/>
      <c r="G15325" s="28"/>
      <c r="H15325" s="28"/>
      <c r="I15325" s="28"/>
      <c r="J15325" s="28"/>
      <c r="K15325" s="28"/>
      <c r="L15325" s="28"/>
      <c r="M15325" s="28"/>
      <c r="N15325" s="28"/>
      <c r="O15325" s="28"/>
      <c r="P15325" s="28"/>
      <c r="Q15325" s="28"/>
      <c r="R15325" s="28"/>
    </row>
    <row r="15326" spans="2:18">
      <c r="B15326" s="28"/>
      <c r="C15326" s="28"/>
      <c r="D15326" s="28"/>
      <c r="E15326" s="28"/>
      <c r="F15326" s="28"/>
      <c r="G15326" s="28"/>
      <c r="H15326" s="28"/>
      <c r="I15326" s="28"/>
      <c r="J15326" s="28"/>
      <c r="K15326" s="28"/>
      <c r="L15326" s="28"/>
      <c r="M15326" s="28"/>
      <c r="N15326" s="28"/>
      <c r="O15326" s="28"/>
      <c r="P15326" s="28"/>
      <c r="Q15326" s="28"/>
      <c r="R15326" s="28"/>
    </row>
    <row r="15327" spans="2:18">
      <c r="B15327" s="28"/>
      <c r="C15327" s="28"/>
      <c r="D15327" s="28"/>
      <c r="E15327" s="28"/>
      <c r="F15327" s="28"/>
      <c r="G15327" s="28"/>
      <c r="H15327" s="28"/>
      <c r="I15327" s="28"/>
      <c r="J15327" s="28"/>
      <c r="K15327" s="28"/>
      <c r="L15327" s="28"/>
      <c r="M15327" s="28"/>
      <c r="N15327" s="28"/>
      <c r="O15327" s="28"/>
      <c r="P15327" s="28"/>
      <c r="Q15327" s="28"/>
      <c r="R15327" s="28"/>
    </row>
    <row r="15328" spans="2:18">
      <c r="B15328" s="28"/>
      <c r="C15328" s="28"/>
      <c r="D15328" s="28"/>
      <c r="E15328" s="28"/>
      <c r="F15328" s="28"/>
      <c r="G15328" s="28"/>
      <c r="H15328" s="28"/>
      <c r="I15328" s="28"/>
      <c r="J15328" s="28"/>
      <c r="K15328" s="28"/>
      <c r="L15328" s="28"/>
      <c r="M15328" s="28"/>
      <c r="N15328" s="28"/>
      <c r="O15328" s="28"/>
      <c r="P15328" s="28"/>
      <c r="Q15328" s="28"/>
      <c r="R15328" s="28"/>
    </row>
    <row r="15329" spans="2:18">
      <c r="B15329" s="28"/>
      <c r="C15329" s="28"/>
      <c r="D15329" s="28"/>
      <c r="E15329" s="28"/>
      <c r="F15329" s="28"/>
      <c r="G15329" s="28"/>
      <c r="H15329" s="28"/>
      <c r="I15329" s="28"/>
      <c r="J15329" s="28"/>
      <c r="K15329" s="28"/>
      <c r="L15329" s="28"/>
      <c r="M15329" s="28"/>
      <c r="N15329" s="28"/>
      <c r="O15329" s="28"/>
      <c r="P15329" s="28"/>
      <c r="Q15329" s="28"/>
      <c r="R15329" s="28"/>
    </row>
    <row r="15330" spans="2:18">
      <c r="B15330" s="28"/>
      <c r="C15330" s="28"/>
      <c r="D15330" s="28"/>
      <c r="E15330" s="28"/>
      <c r="F15330" s="28"/>
      <c r="G15330" s="28"/>
      <c r="H15330" s="28"/>
      <c r="I15330" s="28"/>
      <c r="J15330" s="28"/>
      <c r="K15330" s="28"/>
      <c r="L15330" s="28"/>
      <c r="M15330" s="28"/>
      <c r="N15330" s="28"/>
      <c r="O15330" s="28"/>
      <c r="P15330" s="28"/>
      <c r="Q15330" s="28"/>
      <c r="R15330" s="28"/>
    </row>
    <row r="15331" spans="2:18">
      <c r="B15331" s="28"/>
      <c r="C15331" s="28"/>
      <c r="D15331" s="28"/>
      <c r="E15331" s="28"/>
      <c r="F15331" s="28"/>
      <c r="G15331" s="28"/>
      <c r="H15331" s="28"/>
      <c r="I15331" s="28"/>
      <c r="J15331" s="28"/>
      <c r="K15331" s="28"/>
      <c r="L15331" s="28"/>
      <c r="M15331" s="28"/>
      <c r="N15331" s="28"/>
      <c r="O15331" s="28"/>
      <c r="P15331" s="28"/>
      <c r="Q15331" s="28"/>
      <c r="R15331" s="28"/>
    </row>
    <row r="15332" spans="2:18">
      <c r="B15332" s="28"/>
      <c r="C15332" s="28"/>
      <c r="D15332" s="28"/>
      <c r="E15332" s="28"/>
      <c r="F15332" s="28"/>
      <c r="G15332" s="28"/>
      <c r="H15332" s="28"/>
      <c r="I15332" s="28"/>
      <c r="J15332" s="28"/>
      <c r="K15332" s="28"/>
      <c r="L15332" s="28"/>
      <c r="M15332" s="28"/>
      <c r="N15332" s="28"/>
      <c r="O15332" s="28"/>
      <c r="P15332" s="28"/>
      <c r="Q15332" s="28"/>
      <c r="R15332" s="28"/>
    </row>
    <row r="15333" spans="2:18">
      <c r="B15333" s="28"/>
      <c r="C15333" s="28"/>
      <c r="D15333" s="28"/>
      <c r="E15333" s="28"/>
      <c r="F15333" s="28"/>
      <c r="G15333" s="28"/>
      <c r="H15333" s="28"/>
      <c r="I15333" s="28"/>
      <c r="J15333" s="28"/>
      <c r="K15333" s="28"/>
      <c r="L15333" s="28"/>
      <c r="M15333" s="28"/>
      <c r="N15333" s="28"/>
      <c r="O15333" s="28"/>
      <c r="P15333" s="28"/>
      <c r="Q15333" s="28"/>
      <c r="R15333" s="28"/>
    </row>
    <row r="15334" spans="2:18">
      <c r="B15334" s="28"/>
      <c r="C15334" s="28"/>
      <c r="D15334" s="28"/>
      <c r="E15334" s="28"/>
      <c r="F15334" s="28"/>
      <c r="G15334" s="28"/>
      <c r="H15334" s="28"/>
      <c r="I15334" s="28"/>
      <c r="J15334" s="28"/>
      <c r="K15334" s="28"/>
      <c r="L15334" s="28"/>
      <c r="M15334" s="28"/>
      <c r="N15334" s="28"/>
      <c r="O15334" s="28"/>
      <c r="P15334" s="28"/>
      <c r="Q15334" s="28"/>
      <c r="R15334" s="28"/>
    </row>
    <row r="15335" spans="2:18">
      <c r="B15335" s="28"/>
      <c r="C15335" s="28"/>
      <c r="D15335" s="28"/>
      <c r="E15335" s="28"/>
      <c r="F15335" s="28"/>
      <c r="G15335" s="28"/>
      <c r="H15335" s="28"/>
      <c r="I15335" s="28"/>
      <c r="J15335" s="28"/>
      <c r="K15335" s="28"/>
      <c r="L15335" s="28"/>
      <c r="M15335" s="28"/>
      <c r="N15335" s="28"/>
      <c r="O15335" s="28"/>
      <c r="P15335" s="28"/>
      <c r="Q15335" s="28"/>
      <c r="R15335" s="28"/>
    </row>
    <row r="15336" spans="2:18">
      <c r="B15336" s="28"/>
      <c r="C15336" s="28"/>
      <c r="D15336" s="28"/>
      <c r="E15336" s="28"/>
      <c r="F15336" s="28"/>
      <c r="G15336" s="28"/>
      <c r="H15336" s="28"/>
      <c r="I15336" s="28"/>
      <c r="J15336" s="28"/>
      <c r="K15336" s="28"/>
      <c r="L15336" s="28"/>
      <c r="M15336" s="28"/>
      <c r="N15336" s="28"/>
      <c r="O15336" s="28"/>
      <c r="P15336" s="28"/>
      <c r="Q15336" s="28"/>
      <c r="R15336" s="28"/>
    </row>
    <row r="15337" spans="2:18">
      <c r="B15337" s="28"/>
      <c r="C15337" s="28"/>
      <c r="D15337" s="28"/>
      <c r="E15337" s="28"/>
      <c r="F15337" s="28"/>
      <c r="G15337" s="28"/>
      <c r="H15337" s="28"/>
      <c r="I15337" s="28"/>
      <c r="J15337" s="28"/>
      <c r="K15337" s="28"/>
      <c r="L15337" s="28"/>
      <c r="M15337" s="28"/>
      <c r="N15337" s="28"/>
      <c r="O15337" s="28"/>
      <c r="P15337" s="28"/>
      <c r="Q15337" s="28"/>
      <c r="R15337" s="28"/>
    </row>
    <row r="15338" spans="2:18">
      <c r="B15338" s="28"/>
      <c r="C15338" s="28"/>
      <c r="D15338" s="28"/>
      <c r="E15338" s="28"/>
      <c r="F15338" s="28"/>
      <c r="G15338" s="28"/>
      <c r="H15338" s="28"/>
      <c r="I15338" s="28"/>
      <c r="J15338" s="28"/>
      <c r="K15338" s="28"/>
      <c r="L15338" s="28"/>
      <c r="M15338" s="28"/>
      <c r="N15338" s="28"/>
      <c r="O15338" s="28"/>
      <c r="P15338" s="28"/>
      <c r="Q15338" s="28"/>
      <c r="R15338" s="28"/>
    </row>
    <row r="15339" spans="2:18">
      <c r="B15339" s="28"/>
      <c r="C15339" s="28"/>
      <c r="D15339" s="28"/>
      <c r="E15339" s="28"/>
      <c r="F15339" s="28"/>
      <c r="G15339" s="28"/>
      <c r="H15339" s="28"/>
      <c r="I15339" s="28"/>
      <c r="J15339" s="28"/>
      <c r="K15339" s="28"/>
      <c r="L15339" s="28"/>
      <c r="M15339" s="28"/>
      <c r="N15339" s="28"/>
      <c r="O15339" s="28"/>
      <c r="P15339" s="28"/>
      <c r="Q15339" s="28"/>
      <c r="R15339" s="28"/>
    </row>
    <row r="15340" spans="2:18">
      <c r="B15340" s="28"/>
      <c r="C15340" s="28"/>
      <c r="D15340" s="28"/>
      <c r="E15340" s="28"/>
      <c r="F15340" s="28"/>
      <c r="G15340" s="28"/>
      <c r="H15340" s="28"/>
      <c r="I15340" s="28"/>
      <c r="J15340" s="28"/>
      <c r="K15340" s="28"/>
      <c r="L15340" s="28"/>
      <c r="M15340" s="28"/>
      <c r="N15340" s="28"/>
      <c r="O15340" s="28"/>
      <c r="P15340" s="28"/>
      <c r="Q15340" s="28"/>
      <c r="R15340" s="28"/>
    </row>
    <row r="15341" spans="2:18">
      <c r="B15341" s="28"/>
      <c r="C15341" s="28"/>
      <c r="D15341" s="28"/>
      <c r="E15341" s="28"/>
      <c r="F15341" s="28"/>
      <c r="G15341" s="28"/>
      <c r="H15341" s="28"/>
      <c r="I15341" s="28"/>
      <c r="J15341" s="28"/>
      <c r="K15341" s="28"/>
      <c r="L15341" s="28"/>
      <c r="M15341" s="28"/>
      <c r="N15341" s="28"/>
      <c r="O15341" s="28"/>
      <c r="P15341" s="28"/>
      <c r="Q15341" s="28"/>
      <c r="R15341" s="28"/>
    </row>
    <row r="15342" spans="2:18">
      <c r="B15342" s="28"/>
      <c r="C15342" s="28"/>
      <c r="D15342" s="28"/>
      <c r="E15342" s="28"/>
      <c r="F15342" s="28"/>
      <c r="G15342" s="28"/>
      <c r="H15342" s="28"/>
      <c r="I15342" s="28"/>
      <c r="J15342" s="28"/>
      <c r="K15342" s="28"/>
      <c r="L15342" s="28"/>
      <c r="M15342" s="28"/>
      <c r="N15342" s="28"/>
      <c r="O15342" s="28"/>
      <c r="P15342" s="28"/>
      <c r="Q15342" s="28"/>
      <c r="R15342" s="28"/>
    </row>
    <row r="15343" spans="2:18">
      <c r="B15343" s="28"/>
      <c r="C15343" s="28"/>
      <c r="D15343" s="28"/>
      <c r="E15343" s="28"/>
      <c r="F15343" s="28"/>
      <c r="G15343" s="28"/>
      <c r="H15343" s="28"/>
      <c r="I15343" s="28"/>
      <c r="J15343" s="28"/>
      <c r="K15343" s="28"/>
      <c r="L15343" s="28"/>
      <c r="M15343" s="28"/>
      <c r="N15343" s="28"/>
      <c r="O15343" s="28"/>
      <c r="P15343" s="28"/>
      <c r="Q15343" s="28"/>
      <c r="R15343" s="28"/>
    </row>
    <row r="15344" spans="2:18">
      <c r="B15344" s="28"/>
      <c r="C15344" s="28"/>
      <c r="D15344" s="28"/>
      <c r="E15344" s="28"/>
      <c r="F15344" s="28"/>
      <c r="G15344" s="28"/>
      <c r="H15344" s="28"/>
      <c r="I15344" s="28"/>
      <c r="J15344" s="28"/>
      <c r="K15344" s="28"/>
      <c r="L15344" s="28"/>
      <c r="M15344" s="28"/>
      <c r="N15344" s="28"/>
      <c r="O15344" s="28"/>
      <c r="P15344" s="28"/>
      <c r="Q15344" s="28"/>
      <c r="R15344" s="28"/>
    </row>
    <row r="15345" spans="2:18">
      <c r="B15345" s="28"/>
      <c r="C15345" s="28"/>
      <c r="D15345" s="28"/>
      <c r="E15345" s="28"/>
      <c r="F15345" s="28"/>
      <c r="G15345" s="28"/>
      <c r="H15345" s="28"/>
      <c r="I15345" s="28"/>
      <c r="J15345" s="28"/>
      <c r="K15345" s="28"/>
      <c r="L15345" s="28"/>
      <c r="M15345" s="28"/>
      <c r="N15345" s="28"/>
      <c r="O15345" s="28"/>
      <c r="P15345" s="28"/>
      <c r="Q15345" s="28"/>
      <c r="R15345" s="28"/>
    </row>
    <row r="15346" spans="2:18">
      <c r="B15346" s="28"/>
      <c r="C15346" s="28"/>
      <c r="D15346" s="28"/>
      <c r="E15346" s="28"/>
      <c r="F15346" s="28"/>
      <c r="G15346" s="28"/>
      <c r="H15346" s="28"/>
      <c r="I15346" s="28"/>
      <c r="J15346" s="28"/>
      <c r="K15346" s="28"/>
      <c r="L15346" s="28"/>
      <c r="M15346" s="28"/>
      <c r="N15346" s="28"/>
      <c r="O15346" s="28"/>
      <c r="P15346" s="28"/>
      <c r="Q15346" s="28"/>
      <c r="R15346" s="28"/>
    </row>
    <row r="15347" spans="2:18">
      <c r="B15347" s="28"/>
      <c r="C15347" s="28"/>
      <c r="D15347" s="28"/>
      <c r="E15347" s="28"/>
      <c r="F15347" s="28"/>
      <c r="G15347" s="28"/>
      <c r="H15347" s="28"/>
      <c r="I15347" s="28"/>
      <c r="J15347" s="28"/>
      <c r="K15347" s="28"/>
      <c r="L15347" s="28"/>
      <c r="M15347" s="28"/>
      <c r="N15347" s="28"/>
      <c r="O15347" s="28"/>
      <c r="P15347" s="28"/>
      <c r="Q15347" s="28"/>
      <c r="R15347" s="28"/>
    </row>
    <row r="15348" spans="2:18">
      <c r="B15348" s="28"/>
      <c r="C15348" s="28"/>
      <c r="D15348" s="28"/>
      <c r="E15348" s="28"/>
      <c r="F15348" s="28"/>
      <c r="G15348" s="28"/>
      <c r="H15348" s="28"/>
      <c r="I15348" s="28"/>
      <c r="J15348" s="28"/>
      <c r="K15348" s="28"/>
      <c r="L15348" s="28"/>
      <c r="M15348" s="28"/>
      <c r="N15348" s="28"/>
      <c r="O15348" s="28"/>
      <c r="P15348" s="28"/>
      <c r="Q15348" s="28"/>
      <c r="R15348" s="28"/>
    </row>
    <row r="15349" spans="2:18">
      <c r="B15349" s="28"/>
      <c r="C15349" s="28"/>
      <c r="D15349" s="28"/>
      <c r="E15349" s="28"/>
      <c r="F15349" s="28"/>
      <c r="G15349" s="28"/>
      <c r="H15349" s="28"/>
      <c r="I15349" s="28"/>
      <c r="J15349" s="28"/>
      <c r="K15349" s="28"/>
      <c r="L15349" s="28"/>
      <c r="M15349" s="28"/>
      <c r="N15349" s="28"/>
      <c r="O15349" s="28"/>
      <c r="P15349" s="28"/>
      <c r="Q15349" s="28"/>
      <c r="R15349" s="28"/>
    </row>
    <row r="15350" spans="2:18">
      <c r="B15350" s="28"/>
      <c r="C15350" s="28"/>
      <c r="D15350" s="28"/>
      <c r="E15350" s="28"/>
      <c r="F15350" s="28"/>
      <c r="G15350" s="28"/>
      <c r="H15350" s="28"/>
      <c r="I15350" s="28"/>
      <c r="J15350" s="28"/>
      <c r="K15350" s="28"/>
      <c r="L15350" s="28"/>
      <c r="M15350" s="28"/>
      <c r="N15350" s="28"/>
      <c r="O15350" s="28"/>
      <c r="P15350" s="28"/>
      <c r="Q15350" s="28"/>
      <c r="R15350" s="28"/>
    </row>
    <row r="15351" spans="2:18">
      <c r="B15351" s="28"/>
      <c r="C15351" s="28"/>
      <c r="D15351" s="28"/>
      <c r="E15351" s="28"/>
      <c r="F15351" s="28"/>
      <c r="G15351" s="28"/>
      <c r="H15351" s="28"/>
      <c r="I15351" s="28"/>
      <c r="J15351" s="28"/>
      <c r="K15351" s="28"/>
      <c r="L15351" s="28"/>
      <c r="M15351" s="28"/>
      <c r="N15351" s="28"/>
      <c r="O15351" s="28"/>
      <c r="P15351" s="28"/>
      <c r="Q15351" s="28"/>
      <c r="R15351" s="28"/>
    </row>
    <row r="15352" spans="2:18">
      <c r="B15352" s="28"/>
      <c r="C15352" s="28"/>
      <c r="D15352" s="28"/>
      <c r="E15352" s="28"/>
      <c r="F15352" s="28"/>
      <c r="G15352" s="28"/>
      <c r="H15352" s="28"/>
      <c r="I15352" s="28"/>
      <c r="J15352" s="28"/>
      <c r="K15352" s="28"/>
      <c r="L15352" s="28"/>
      <c r="M15352" s="28"/>
      <c r="N15352" s="28"/>
      <c r="O15352" s="28"/>
      <c r="P15352" s="28"/>
      <c r="Q15352" s="28"/>
      <c r="R15352" s="28"/>
    </row>
    <row r="15353" spans="2:18">
      <c r="B15353" s="28"/>
      <c r="C15353" s="28"/>
      <c r="D15353" s="28"/>
      <c r="E15353" s="28"/>
      <c r="F15353" s="28"/>
      <c r="G15353" s="28"/>
      <c r="H15353" s="28"/>
      <c r="I15353" s="28"/>
      <c r="J15353" s="28"/>
      <c r="K15353" s="28"/>
      <c r="L15353" s="28"/>
      <c r="M15353" s="28"/>
      <c r="N15353" s="28"/>
      <c r="O15353" s="28"/>
      <c r="P15353" s="28"/>
      <c r="Q15353" s="28"/>
      <c r="R15353" s="28"/>
    </row>
    <row r="15354" spans="2:18">
      <c r="B15354" s="28"/>
      <c r="C15354" s="28"/>
      <c r="D15354" s="28"/>
      <c r="E15354" s="28"/>
      <c r="F15354" s="28"/>
      <c r="G15354" s="28"/>
      <c r="H15354" s="28"/>
      <c r="I15354" s="28"/>
      <c r="J15354" s="28"/>
      <c r="K15354" s="28"/>
      <c r="L15354" s="28"/>
      <c r="M15354" s="28"/>
      <c r="N15354" s="28"/>
      <c r="O15354" s="28"/>
      <c r="P15354" s="28"/>
      <c r="Q15354" s="28"/>
      <c r="R15354" s="28"/>
    </row>
    <row r="15355" spans="2:18">
      <c r="B15355" s="28"/>
      <c r="C15355" s="28"/>
      <c r="D15355" s="28"/>
      <c r="E15355" s="28"/>
      <c r="F15355" s="28"/>
      <c r="G15355" s="28"/>
      <c r="H15355" s="28"/>
      <c r="I15355" s="28"/>
      <c r="J15355" s="28"/>
      <c r="K15355" s="28"/>
      <c r="L15355" s="28"/>
      <c r="M15355" s="28"/>
      <c r="N15355" s="28"/>
      <c r="O15355" s="28"/>
      <c r="P15355" s="28"/>
      <c r="Q15355" s="28"/>
      <c r="R15355" s="28"/>
    </row>
    <row r="15356" spans="2:18">
      <c r="B15356" s="28"/>
      <c r="C15356" s="28"/>
      <c r="D15356" s="28"/>
      <c r="E15356" s="28"/>
      <c r="F15356" s="28"/>
      <c r="G15356" s="28"/>
      <c r="H15356" s="28"/>
      <c r="I15356" s="28"/>
      <c r="J15356" s="28"/>
      <c r="K15356" s="28"/>
      <c r="L15356" s="28"/>
      <c r="M15356" s="28"/>
      <c r="N15356" s="28"/>
      <c r="O15356" s="28"/>
      <c r="P15356" s="28"/>
      <c r="Q15356" s="28"/>
      <c r="R15356" s="28"/>
    </row>
    <row r="15357" spans="2:18">
      <c r="B15357" s="28"/>
      <c r="C15357" s="28"/>
      <c r="D15357" s="28"/>
      <c r="E15357" s="28"/>
      <c r="F15357" s="28"/>
      <c r="G15357" s="28"/>
      <c r="H15357" s="28"/>
      <c r="I15357" s="28"/>
      <c r="J15357" s="28"/>
      <c r="K15357" s="28"/>
      <c r="L15357" s="28"/>
      <c r="M15357" s="28"/>
      <c r="N15357" s="28"/>
      <c r="O15357" s="28"/>
      <c r="P15357" s="28"/>
      <c r="Q15357" s="28"/>
      <c r="R15357" s="28"/>
    </row>
    <row r="15358" spans="2:18">
      <c r="B15358" s="28"/>
      <c r="C15358" s="28"/>
      <c r="D15358" s="28"/>
      <c r="E15358" s="28"/>
      <c r="F15358" s="28"/>
      <c r="G15358" s="28"/>
      <c r="H15358" s="28"/>
      <c r="I15358" s="28"/>
      <c r="J15358" s="28"/>
      <c r="K15358" s="28"/>
      <c r="L15358" s="28"/>
      <c r="M15358" s="28"/>
      <c r="N15358" s="28"/>
      <c r="O15358" s="28"/>
      <c r="P15358" s="28"/>
      <c r="Q15358" s="28"/>
      <c r="R15358" s="28"/>
    </row>
    <row r="15359" spans="2:18">
      <c r="B15359" s="28"/>
      <c r="C15359" s="28"/>
      <c r="D15359" s="28"/>
      <c r="E15359" s="28"/>
      <c r="F15359" s="28"/>
      <c r="G15359" s="28"/>
      <c r="H15359" s="28"/>
      <c r="I15359" s="28"/>
      <c r="J15359" s="28"/>
      <c r="K15359" s="28"/>
      <c r="L15359" s="28"/>
      <c r="M15359" s="28"/>
      <c r="N15359" s="28"/>
      <c r="O15359" s="28"/>
      <c r="P15359" s="28"/>
      <c r="Q15359" s="28"/>
      <c r="R15359" s="28"/>
    </row>
    <row r="15360" spans="2:18">
      <c r="B15360" s="28"/>
      <c r="C15360" s="28"/>
      <c r="D15360" s="28"/>
      <c r="E15360" s="28"/>
      <c r="F15360" s="28"/>
      <c r="G15360" s="28"/>
      <c r="H15360" s="28"/>
      <c r="I15360" s="28"/>
      <c r="J15360" s="28"/>
      <c r="K15360" s="28"/>
      <c r="L15360" s="28"/>
      <c r="M15360" s="28"/>
      <c r="N15360" s="28"/>
      <c r="O15360" s="28"/>
      <c r="P15360" s="28"/>
      <c r="Q15360" s="28"/>
      <c r="R15360" s="28"/>
    </row>
    <row r="15361" spans="2:18">
      <c r="B15361" s="28"/>
      <c r="C15361" s="28"/>
      <c r="D15361" s="28"/>
      <c r="E15361" s="28"/>
      <c r="F15361" s="28"/>
      <c r="G15361" s="28"/>
      <c r="H15361" s="28"/>
      <c r="I15361" s="28"/>
      <c r="J15361" s="28"/>
      <c r="K15361" s="28"/>
      <c r="L15361" s="28"/>
      <c r="M15361" s="28"/>
      <c r="N15361" s="28"/>
      <c r="O15361" s="28"/>
      <c r="P15361" s="28"/>
      <c r="Q15361" s="28"/>
      <c r="R15361" s="28"/>
    </row>
    <row r="15362" spans="2:18">
      <c r="B15362" s="28"/>
      <c r="C15362" s="28"/>
      <c r="D15362" s="28"/>
      <c r="E15362" s="28"/>
      <c r="F15362" s="28"/>
      <c r="G15362" s="28"/>
      <c r="H15362" s="28"/>
      <c r="I15362" s="28"/>
      <c r="J15362" s="28"/>
      <c r="K15362" s="28"/>
      <c r="L15362" s="28"/>
      <c r="M15362" s="28"/>
      <c r="N15362" s="28"/>
      <c r="O15362" s="28"/>
      <c r="P15362" s="28"/>
      <c r="Q15362" s="28"/>
      <c r="R15362" s="28"/>
    </row>
    <row r="15363" spans="2:18">
      <c r="B15363" s="28"/>
      <c r="C15363" s="28"/>
      <c r="D15363" s="28"/>
      <c r="E15363" s="28"/>
      <c r="F15363" s="28"/>
      <c r="G15363" s="28"/>
      <c r="H15363" s="28"/>
      <c r="I15363" s="28"/>
      <c r="J15363" s="28"/>
      <c r="K15363" s="28"/>
      <c r="L15363" s="28"/>
      <c r="M15363" s="28"/>
      <c r="N15363" s="28"/>
      <c r="O15363" s="28"/>
      <c r="P15363" s="28"/>
      <c r="Q15363" s="28"/>
      <c r="R15363" s="28"/>
    </row>
    <row r="15364" spans="2:18">
      <c r="B15364" s="28"/>
      <c r="C15364" s="28"/>
      <c r="D15364" s="28"/>
      <c r="E15364" s="28"/>
      <c r="F15364" s="28"/>
      <c r="G15364" s="28"/>
      <c r="H15364" s="28"/>
      <c r="I15364" s="28"/>
      <c r="J15364" s="28"/>
      <c r="K15364" s="28"/>
      <c r="L15364" s="28"/>
      <c r="M15364" s="28"/>
      <c r="N15364" s="28"/>
      <c r="O15364" s="28"/>
      <c r="P15364" s="28"/>
      <c r="Q15364" s="28"/>
      <c r="R15364" s="28"/>
    </row>
    <row r="15365" spans="2:18">
      <c r="B15365" s="28"/>
      <c r="C15365" s="28"/>
      <c r="D15365" s="28"/>
      <c r="E15365" s="28"/>
      <c r="F15365" s="28"/>
      <c r="G15365" s="28"/>
      <c r="H15365" s="28"/>
      <c r="I15365" s="28"/>
      <c r="J15365" s="28"/>
      <c r="K15365" s="28"/>
      <c r="L15365" s="28"/>
      <c r="M15365" s="28"/>
      <c r="N15365" s="28"/>
      <c r="O15365" s="28"/>
      <c r="P15365" s="28"/>
      <c r="Q15365" s="28"/>
      <c r="R15365" s="28"/>
    </row>
    <row r="15366" spans="2:18">
      <c r="B15366" s="28"/>
      <c r="C15366" s="28"/>
      <c r="D15366" s="28"/>
      <c r="E15366" s="28"/>
      <c r="F15366" s="28"/>
      <c r="G15366" s="28"/>
      <c r="H15366" s="28"/>
      <c r="I15366" s="28"/>
      <c r="J15366" s="28"/>
      <c r="K15366" s="28"/>
      <c r="L15366" s="28"/>
      <c r="M15366" s="28"/>
      <c r="N15366" s="28"/>
      <c r="O15366" s="28"/>
      <c r="P15366" s="28"/>
      <c r="Q15366" s="28"/>
      <c r="R15366" s="28"/>
    </row>
    <row r="15367" spans="2:18">
      <c r="B15367" s="28"/>
      <c r="C15367" s="28"/>
      <c r="D15367" s="28"/>
      <c r="E15367" s="28"/>
      <c r="F15367" s="28"/>
      <c r="G15367" s="28"/>
      <c r="H15367" s="28"/>
      <c r="I15367" s="28"/>
      <c r="J15367" s="28"/>
      <c r="K15367" s="28"/>
      <c r="L15367" s="28"/>
      <c r="M15367" s="28"/>
      <c r="N15367" s="28"/>
      <c r="O15367" s="28"/>
      <c r="P15367" s="28"/>
      <c r="Q15367" s="28"/>
      <c r="R15367" s="28"/>
    </row>
    <row r="15368" spans="2:18">
      <c r="B15368" s="28"/>
      <c r="C15368" s="28"/>
      <c r="D15368" s="28"/>
      <c r="E15368" s="28"/>
      <c r="F15368" s="28"/>
      <c r="G15368" s="28"/>
      <c r="H15368" s="28"/>
      <c r="I15368" s="28"/>
      <c r="J15368" s="28"/>
      <c r="K15368" s="28"/>
      <c r="L15368" s="28"/>
      <c r="M15368" s="28"/>
      <c r="N15368" s="28"/>
      <c r="O15368" s="28"/>
      <c r="P15368" s="28"/>
      <c r="Q15368" s="28"/>
      <c r="R15368" s="28"/>
    </row>
    <row r="15369" spans="2:18">
      <c r="B15369" s="28"/>
      <c r="C15369" s="28"/>
      <c r="D15369" s="28"/>
      <c r="E15369" s="28"/>
      <c r="F15369" s="28"/>
      <c r="G15369" s="28"/>
      <c r="H15369" s="28"/>
      <c r="I15369" s="28"/>
      <c r="J15369" s="28"/>
      <c r="K15369" s="28"/>
      <c r="L15369" s="28"/>
      <c r="M15369" s="28"/>
      <c r="N15369" s="28"/>
      <c r="O15369" s="28"/>
      <c r="P15369" s="28"/>
      <c r="Q15369" s="28"/>
      <c r="R15369" s="28"/>
    </row>
    <row r="15370" spans="2:18">
      <c r="B15370" s="28"/>
      <c r="C15370" s="28"/>
      <c r="D15370" s="28"/>
      <c r="E15370" s="28"/>
      <c r="F15370" s="28"/>
      <c r="G15370" s="28"/>
      <c r="H15370" s="28"/>
      <c r="I15370" s="28"/>
      <c r="J15370" s="28"/>
      <c r="K15370" s="28"/>
      <c r="L15370" s="28"/>
      <c r="M15370" s="28"/>
      <c r="N15370" s="28"/>
      <c r="O15370" s="28"/>
      <c r="P15370" s="28"/>
      <c r="Q15370" s="28"/>
      <c r="R15370" s="28"/>
    </row>
    <row r="15371" spans="2:18">
      <c r="B15371" s="28"/>
      <c r="C15371" s="28"/>
      <c r="D15371" s="28"/>
      <c r="E15371" s="28"/>
      <c r="F15371" s="28"/>
      <c r="G15371" s="28"/>
      <c r="H15371" s="28"/>
      <c r="I15371" s="28"/>
      <c r="J15371" s="28"/>
      <c r="K15371" s="28"/>
      <c r="L15371" s="28"/>
      <c r="M15371" s="28"/>
      <c r="N15371" s="28"/>
      <c r="O15371" s="28"/>
      <c r="P15371" s="28"/>
      <c r="Q15371" s="28"/>
      <c r="R15371" s="28"/>
    </row>
    <row r="15372" spans="2:18">
      <c r="B15372" s="28"/>
      <c r="C15372" s="28"/>
      <c r="D15372" s="28"/>
      <c r="E15372" s="28"/>
      <c r="F15372" s="28"/>
      <c r="G15372" s="28"/>
      <c r="H15372" s="28"/>
      <c r="I15372" s="28"/>
      <c r="J15372" s="28"/>
      <c r="K15372" s="28"/>
      <c r="L15372" s="28"/>
      <c r="M15372" s="28"/>
      <c r="N15372" s="28"/>
      <c r="O15372" s="28"/>
      <c r="P15372" s="28"/>
      <c r="Q15372" s="28"/>
      <c r="R15372" s="28"/>
    </row>
    <row r="15373" spans="2:18">
      <c r="B15373" s="28"/>
      <c r="C15373" s="28"/>
      <c r="D15373" s="28"/>
      <c r="E15373" s="28"/>
      <c r="F15373" s="28"/>
      <c r="G15373" s="28"/>
      <c r="H15373" s="28"/>
      <c r="I15373" s="28"/>
      <c r="J15373" s="28"/>
      <c r="K15373" s="28"/>
      <c r="L15373" s="28"/>
      <c r="M15373" s="28"/>
      <c r="N15373" s="28"/>
      <c r="O15373" s="28"/>
      <c r="P15373" s="28"/>
      <c r="Q15373" s="28"/>
      <c r="R15373" s="28"/>
    </row>
    <row r="15374" spans="2:18">
      <c r="B15374" s="28"/>
      <c r="C15374" s="28"/>
      <c r="D15374" s="28"/>
      <c r="E15374" s="28"/>
      <c r="F15374" s="28"/>
      <c r="G15374" s="28"/>
      <c r="H15374" s="28"/>
      <c r="I15374" s="28"/>
      <c r="J15374" s="28"/>
      <c r="K15374" s="28"/>
      <c r="L15374" s="28"/>
      <c r="M15374" s="28"/>
      <c r="N15374" s="28"/>
      <c r="O15374" s="28"/>
      <c r="P15374" s="28"/>
      <c r="Q15374" s="28"/>
      <c r="R15374" s="28"/>
    </row>
    <row r="15375" spans="2:18">
      <c r="B15375" s="28"/>
      <c r="C15375" s="28"/>
      <c r="D15375" s="28"/>
      <c r="E15375" s="28"/>
      <c r="F15375" s="28"/>
      <c r="G15375" s="28"/>
      <c r="H15375" s="28"/>
      <c r="I15375" s="28"/>
      <c r="J15375" s="28"/>
      <c r="K15375" s="28"/>
      <c r="L15375" s="28"/>
      <c r="M15375" s="28"/>
      <c r="N15375" s="28"/>
      <c r="O15375" s="28"/>
      <c r="P15375" s="28"/>
      <c r="Q15375" s="28"/>
      <c r="R15375" s="28"/>
    </row>
    <row r="15376" spans="2:18">
      <c r="B15376" s="28"/>
      <c r="C15376" s="28"/>
      <c r="D15376" s="28"/>
      <c r="E15376" s="28"/>
      <c r="F15376" s="28"/>
      <c r="G15376" s="28"/>
      <c r="H15376" s="28"/>
      <c r="I15376" s="28"/>
      <c r="J15376" s="28"/>
      <c r="K15376" s="28"/>
      <c r="L15376" s="28"/>
      <c r="M15376" s="28"/>
      <c r="N15376" s="28"/>
      <c r="O15376" s="28"/>
      <c r="P15376" s="28"/>
      <c r="Q15376" s="28"/>
      <c r="R15376" s="28"/>
    </row>
    <row r="15377" spans="2:18">
      <c r="B15377" s="28"/>
      <c r="C15377" s="28"/>
      <c r="D15377" s="28"/>
      <c r="E15377" s="28"/>
      <c r="F15377" s="28"/>
      <c r="G15377" s="28"/>
      <c r="H15377" s="28"/>
      <c r="I15377" s="28"/>
      <c r="J15377" s="28"/>
      <c r="K15377" s="28"/>
      <c r="L15377" s="28"/>
      <c r="M15377" s="28"/>
      <c r="N15377" s="28"/>
      <c r="O15377" s="28"/>
      <c r="P15377" s="28"/>
      <c r="Q15377" s="28"/>
      <c r="R15377" s="28"/>
    </row>
    <row r="15378" spans="2:18">
      <c r="B15378" s="28"/>
      <c r="C15378" s="28"/>
      <c r="D15378" s="28"/>
      <c r="E15378" s="28"/>
      <c r="F15378" s="28"/>
      <c r="G15378" s="28"/>
      <c r="H15378" s="28"/>
      <c r="I15378" s="28"/>
      <c r="J15378" s="28"/>
      <c r="K15378" s="28"/>
      <c r="L15378" s="28"/>
      <c r="M15378" s="28"/>
      <c r="N15378" s="28"/>
      <c r="O15378" s="28"/>
      <c r="P15378" s="28"/>
      <c r="Q15378" s="28"/>
      <c r="R15378" s="28"/>
    </row>
    <row r="15379" spans="2:18">
      <c r="B15379" s="28"/>
      <c r="C15379" s="28"/>
      <c r="D15379" s="28"/>
      <c r="E15379" s="28"/>
      <c r="F15379" s="28"/>
      <c r="G15379" s="28"/>
      <c r="H15379" s="28"/>
      <c r="I15379" s="28"/>
      <c r="J15379" s="28"/>
      <c r="K15379" s="28"/>
      <c r="L15379" s="28"/>
      <c r="M15379" s="28"/>
      <c r="N15379" s="28"/>
      <c r="O15379" s="28"/>
      <c r="P15379" s="28"/>
      <c r="Q15379" s="28"/>
      <c r="R15379" s="28"/>
    </row>
    <row r="15380" spans="2:18">
      <c r="B15380" s="28"/>
      <c r="C15380" s="28"/>
      <c r="D15380" s="28"/>
      <c r="E15380" s="28"/>
      <c r="F15380" s="28"/>
      <c r="G15380" s="28"/>
      <c r="H15380" s="28"/>
      <c r="I15380" s="28"/>
      <c r="J15380" s="28"/>
      <c r="K15380" s="28"/>
      <c r="L15380" s="28"/>
      <c r="M15380" s="28"/>
      <c r="N15380" s="28"/>
      <c r="O15380" s="28"/>
      <c r="P15380" s="28"/>
      <c r="Q15380" s="28"/>
      <c r="R15380" s="28"/>
    </row>
    <row r="15381" spans="2:18">
      <c r="B15381" s="28"/>
      <c r="C15381" s="28"/>
      <c r="D15381" s="28"/>
      <c r="E15381" s="28"/>
      <c r="F15381" s="28"/>
      <c r="G15381" s="28"/>
      <c r="H15381" s="28"/>
      <c r="I15381" s="28"/>
      <c r="J15381" s="28"/>
      <c r="K15381" s="28"/>
      <c r="L15381" s="28"/>
      <c r="M15381" s="28"/>
      <c r="N15381" s="28"/>
      <c r="O15381" s="28"/>
      <c r="P15381" s="28"/>
      <c r="Q15381" s="28"/>
      <c r="R15381" s="28"/>
    </row>
    <row r="15382" spans="2:18">
      <c r="B15382" s="28"/>
      <c r="C15382" s="28"/>
      <c r="D15382" s="28"/>
      <c r="E15382" s="28"/>
      <c r="F15382" s="28"/>
      <c r="G15382" s="28"/>
      <c r="H15382" s="28"/>
      <c r="I15382" s="28"/>
      <c r="J15382" s="28"/>
      <c r="K15382" s="28"/>
      <c r="L15382" s="28"/>
      <c r="M15382" s="28"/>
      <c r="N15382" s="28"/>
      <c r="O15382" s="28"/>
      <c r="P15382" s="28"/>
      <c r="Q15382" s="28"/>
      <c r="R15382" s="28"/>
    </row>
    <row r="15383" spans="2:18">
      <c r="B15383" s="28"/>
      <c r="C15383" s="28"/>
      <c r="D15383" s="28"/>
      <c r="E15383" s="28"/>
      <c r="F15383" s="28"/>
      <c r="G15383" s="28"/>
      <c r="H15383" s="28"/>
      <c r="I15383" s="28"/>
      <c r="J15383" s="28"/>
      <c r="K15383" s="28"/>
      <c r="L15383" s="28"/>
      <c r="M15383" s="28"/>
      <c r="N15383" s="28"/>
      <c r="O15383" s="28"/>
      <c r="P15383" s="28"/>
      <c r="Q15383" s="28"/>
      <c r="R15383" s="28"/>
    </row>
    <row r="15384" spans="2:18">
      <c r="B15384" s="28"/>
      <c r="C15384" s="28"/>
      <c r="D15384" s="28"/>
      <c r="E15384" s="28"/>
      <c r="F15384" s="28"/>
      <c r="G15384" s="28"/>
      <c r="H15384" s="28"/>
      <c r="I15384" s="28"/>
      <c r="J15384" s="28"/>
      <c r="K15384" s="28"/>
      <c r="L15384" s="28"/>
      <c r="M15384" s="28"/>
      <c r="N15384" s="28"/>
      <c r="O15384" s="28"/>
      <c r="P15384" s="28"/>
      <c r="Q15384" s="28"/>
      <c r="R15384" s="28"/>
    </row>
    <row r="15385" spans="2:18">
      <c r="B15385" s="28"/>
      <c r="C15385" s="28"/>
      <c r="D15385" s="28"/>
      <c r="E15385" s="28"/>
      <c r="F15385" s="28"/>
      <c r="G15385" s="28"/>
      <c r="H15385" s="28"/>
      <c r="I15385" s="28"/>
      <c r="J15385" s="28"/>
      <c r="K15385" s="28"/>
      <c r="L15385" s="28"/>
      <c r="M15385" s="28"/>
      <c r="N15385" s="28"/>
      <c r="O15385" s="28"/>
      <c r="P15385" s="28"/>
      <c r="Q15385" s="28"/>
      <c r="R15385" s="28"/>
    </row>
    <row r="15386" spans="2:18">
      <c r="B15386" s="28"/>
      <c r="C15386" s="28"/>
      <c r="D15386" s="28"/>
      <c r="E15386" s="28"/>
      <c r="F15386" s="28"/>
      <c r="G15386" s="28"/>
      <c r="H15386" s="28"/>
      <c r="I15386" s="28"/>
      <c r="J15386" s="28"/>
      <c r="K15386" s="28"/>
      <c r="L15386" s="28"/>
      <c r="M15386" s="28"/>
      <c r="N15386" s="28"/>
      <c r="O15386" s="28"/>
      <c r="P15386" s="28"/>
      <c r="Q15386" s="28"/>
      <c r="R15386" s="28"/>
    </row>
    <row r="15387" spans="2:18">
      <c r="B15387" s="28"/>
      <c r="C15387" s="28"/>
      <c r="D15387" s="28"/>
      <c r="E15387" s="28"/>
      <c r="F15387" s="28"/>
      <c r="G15387" s="28"/>
      <c r="H15387" s="28"/>
      <c r="I15387" s="28"/>
      <c r="J15387" s="28"/>
      <c r="K15387" s="28"/>
      <c r="L15387" s="28"/>
      <c r="M15387" s="28"/>
      <c r="N15387" s="28"/>
      <c r="O15387" s="28"/>
      <c r="P15387" s="28"/>
      <c r="Q15387" s="28"/>
      <c r="R15387" s="28"/>
    </row>
    <row r="15388" spans="2:18">
      <c r="B15388" s="28"/>
      <c r="C15388" s="28"/>
      <c r="D15388" s="28"/>
      <c r="E15388" s="28"/>
      <c r="F15388" s="28"/>
      <c r="G15388" s="28"/>
      <c r="H15388" s="28"/>
      <c r="I15388" s="28"/>
      <c r="J15388" s="28"/>
      <c r="K15388" s="28"/>
      <c r="L15388" s="28"/>
      <c r="M15388" s="28"/>
      <c r="N15388" s="28"/>
      <c r="O15388" s="28"/>
      <c r="P15388" s="28"/>
      <c r="Q15388" s="28"/>
      <c r="R15388" s="28"/>
    </row>
    <row r="15389" spans="2:18">
      <c r="B15389" s="28"/>
      <c r="C15389" s="28"/>
      <c r="D15389" s="28"/>
      <c r="E15389" s="28"/>
      <c r="F15389" s="28"/>
      <c r="G15389" s="28"/>
      <c r="H15389" s="28"/>
      <c r="I15389" s="28"/>
      <c r="J15389" s="28"/>
      <c r="K15389" s="28"/>
      <c r="L15389" s="28"/>
      <c r="M15389" s="28"/>
      <c r="N15389" s="28"/>
      <c r="O15389" s="28"/>
      <c r="P15389" s="28"/>
      <c r="Q15389" s="28"/>
      <c r="R15389" s="28"/>
    </row>
    <row r="15390" spans="2:18">
      <c r="B15390" s="28"/>
      <c r="C15390" s="28"/>
      <c r="D15390" s="28"/>
      <c r="E15390" s="28"/>
      <c r="F15390" s="28"/>
      <c r="G15390" s="28"/>
      <c r="H15390" s="28"/>
      <c r="I15390" s="28"/>
      <c r="J15390" s="28"/>
      <c r="K15390" s="28"/>
      <c r="L15390" s="28"/>
      <c r="M15390" s="28"/>
      <c r="N15390" s="28"/>
      <c r="O15390" s="28"/>
      <c r="P15390" s="28"/>
      <c r="Q15390" s="28"/>
      <c r="R15390" s="28"/>
    </row>
    <row r="15391" spans="2:18">
      <c r="B15391" s="28"/>
      <c r="C15391" s="28"/>
      <c r="D15391" s="28"/>
      <c r="E15391" s="28"/>
      <c r="F15391" s="28"/>
      <c r="G15391" s="28"/>
      <c r="H15391" s="28"/>
      <c r="I15391" s="28"/>
      <c r="J15391" s="28"/>
      <c r="K15391" s="28"/>
      <c r="L15391" s="28"/>
      <c r="M15391" s="28"/>
      <c r="N15391" s="28"/>
      <c r="O15391" s="28"/>
      <c r="P15391" s="28"/>
      <c r="Q15391" s="28"/>
      <c r="R15391" s="28"/>
    </row>
    <row r="15392" spans="2:18">
      <c r="B15392" s="28"/>
      <c r="C15392" s="28"/>
      <c r="D15392" s="28"/>
      <c r="E15392" s="28"/>
      <c r="F15392" s="28"/>
      <c r="G15392" s="28"/>
      <c r="H15392" s="28"/>
      <c r="I15392" s="28"/>
      <c r="J15392" s="28"/>
      <c r="K15392" s="28"/>
      <c r="L15392" s="28"/>
      <c r="M15392" s="28"/>
      <c r="N15392" s="28"/>
      <c r="O15392" s="28"/>
      <c r="P15392" s="28"/>
      <c r="Q15392" s="28"/>
      <c r="R15392" s="28"/>
    </row>
    <row r="15393" spans="2:18">
      <c r="B15393" s="28"/>
      <c r="C15393" s="28"/>
      <c r="D15393" s="28"/>
      <c r="E15393" s="28"/>
      <c r="F15393" s="28"/>
      <c r="G15393" s="28"/>
      <c r="H15393" s="28"/>
      <c r="I15393" s="28"/>
      <c r="J15393" s="28"/>
      <c r="K15393" s="28"/>
      <c r="L15393" s="28"/>
      <c r="M15393" s="28"/>
      <c r="N15393" s="28"/>
      <c r="O15393" s="28"/>
      <c r="P15393" s="28"/>
      <c r="Q15393" s="28"/>
      <c r="R15393" s="28"/>
    </row>
    <row r="15394" spans="2:18">
      <c r="B15394" s="28"/>
      <c r="C15394" s="28"/>
      <c r="D15394" s="28"/>
      <c r="E15394" s="28"/>
      <c r="F15394" s="28"/>
      <c r="G15394" s="28"/>
      <c r="H15394" s="28"/>
      <c r="I15394" s="28"/>
      <c r="J15394" s="28"/>
      <c r="K15394" s="28"/>
      <c r="L15394" s="28"/>
      <c r="M15394" s="28"/>
      <c r="N15394" s="28"/>
      <c r="O15394" s="28"/>
      <c r="P15394" s="28"/>
      <c r="Q15394" s="28"/>
      <c r="R15394" s="28"/>
    </row>
    <row r="15395" spans="2:18">
      <c r="B15395" s="28"/>
      <c r="C15395" s="28"/>
      <c r="D15395" s="28"/>
      <c r="E15395" s="28"/>
      <c r="F15395" s="28"/>
      <c r="G15395" s="28"/>
      <c r="H15395" s="28"/>
      <c r="I15395" s="28"/>
      <c r="J15395" s="28"/>
      <c r="K15395" s="28"/>
      <c r="L15395" s="28"/>
      <c r="M15395" s="28"/>
      <c r="N15395" s="28"/>
      <c r="O15395" s="28"/>
      <c r="P15395" s="28"/>
      <c r="Q15395" s="28"/>
      <c r="R15395" s="28"/>
    </row>
    <row r="15396" spans="2:18">
      <c r="B15396" s="28"/>
      <c r="C15396" s="28"/>
      <c r="D15396" s="28"/>
      <c r="E15396" s="28"/>
      <c r="F15396" s="28"/>
      <c r="G15396" s="28"/>
      <c r="H15396" s="28"/>
      <c r="I15396" s="28"/>
      <c r="J15396" s="28"/>
      <c r="K15396" s="28"/>
      <c r="L15396" s="28"/>
      <c r="M15396" s="28"/>
      <c r="N15396" s="28"/>
      <c r="O15396" s="28"/>
      <c r="P15396" s="28"/>
      <c r="Q15396" s="28"/>
      <c r="R15396" s="28"/>
    </row>
    <row r="15397" spans="2:18">
      <c r="B15397" s="28"/>
      <c r="C15397" s="28"/>
      <c r="D15397" s="28"/>
      <c r="E15397" s="28"/>
      <c r="F15397" s="28"/>
      <c r="G15397" s="28"/>
      <c r="H15397" s="28"/>
      <c r="I15397" s="28"/>
      <c r="J15397" s="28"/>
      <c r="K15397" s="28"/>
      <c r="L15397" s="28"/>
      <c r="M15397" s="28"/>
      <c r="N15397" s="28"/>
      <c r="O15397" s="28"/>
      <c r="P15397" s="28"/>
      <c r="Q15397" s="28"/>
      <c r="R15397" s="28"/>
    </row>
    <row r="15398" spans="2:18">
      <c r="B15398" s="28"/>
      <c r="C15398" s="28"/>
      <c r="D15398" s="28"/>
      <c r="E15398" s="28"/>
      <c r="F15398" s="28"/>
      <c r="G15398" s="28"/>
      <c r="H15398" s="28"/>
      <c r="I15398" s="28"/>
      <c r="J15398" s="28"/>
      <c r="K15398" s="28"/>
      <c r="L15398" s="28"/>
      <c r="M15398" s="28"/>
      <c r="N15398" s="28"/>
      <c r="O15398" s="28"/>
      <c r="P15398" s="28"/>
      <c r="Q15398" s="28"/>
      <c r="R15398" s="28"/>
    </row>
    <row r="15399" spans="2:18">
      <c r="B15399" s="28"/>
      <c r="C15399" s="28"/>
      <c r="D15399" s="28"/>
      <c r="E15399" s="28"/>
      <c r="F15399" s="28"/>
      <c r="G15399" s="28"/>
      <c r="H15399" s="28"/>
      <c r="I15399" s="28"/>
      <c r="J15399" s="28"/>
      <c r="K15399" s="28"/>
      <c r="L15399" s="28"/>
      <c r="M15399" s="28"/>
      <c r="N15399" s="28"/>
      <c r="O15399" s="28"/>
      <c r="P15399" s="28"/>
      <c r="Q15399" s="28"/>
      <c r="R15399" s="28"/>
    </row>
    <row r="15400" spans="2:18">
      <c r="B15400" s="28"/>
      <c r="C15400" s="28"/>
      <c r="D15400" s="28"/>
      <c r="E15400" s="28"/>
      <c r="F15400" s="28"/>
      <c r="G15400" s="28"/>
      <c r="H15400" s="28"/>
      <c r="I15400" s="28"/>
      <c r="J15400" s="28"/>
      <c r="K15400" s="28"/>
      <c r="L15400" s="28"/>
      <c r="M15400" s="28"/>
      <c r="N15400" s="28"/>
      <c r="O15400" s="28"/>
      <c r="P15400" s="28"/>
      <c r="Q15400" s="28"/>
      <c r="R15400" s="28"/>
    </row>
    <row r="15401" spans="2:18">
      <c r="B15401" s="28"/>
      <c r="C15401" s="28"/>
      <c r="D15401" s="28"/>
      <c r="E15401" s="28"/>
      <c r="F15401" s="28"/>
      <c r="G15401" s="28"/>
      <c r="H15401" s="28"/>
      <c r="I15401" s="28"/>
      <c r="J15401" s="28"/>
      <c r="K15401" s="28"/>
      <c r="L15401" s="28"/>
      <c r="M15401" s="28"/>
      <c r="N15401" s="28"/>
      <c r="O15401" s="28"/>
      <c r="P15401" s="28"/>
      <c r="Q15401" s="28"/>
      <c r="R15401" s="28"/>
    </row>
    <row r="15402" spans="2:18">
      <c r="B15402" s="28"/>
      <c r="C15402" s="28"/>
      <c r="D15402" s="28"/>
      <c r="E15402" s="28"/>
      <c r="F15402" s="28"/>
      <c r="G15402" s="28"/>
      <c r="H15402" s="28"/>
      <c r="I15402" s="28"/>
      <c r="J15402" s="28"/>
      <c r="K15402" s="28"/>
      <c r="L15402" s="28"/>
      <c r="M15402" s="28"/>
      <c r="N15402" s="28"/>
      <c r="O15402" s="28"/>
      <c r="P15402" s="28"/>
      <c r="Q15402" s="28"/>
      <c r="R15402" s="28"/>
    </row>
    <row r="15403" spans="2:18">
      <c r="B15403" s="28"/>
      <c r="C15403" s="28"/>
      <c r="D15403" s="28"/>
      <c r="E15403" s="28"/>
      <c r="F15403" s="28"/>
      <c r="G15403" s="28"/>
      <c r="H15403" s="28"/>
      <c r="I15403" s="28"/>
      <c r="J15403" s="28"/>
      <c r="K15403" s="28"/>
      <c r="L15403" s="28"/>
      <c r="M15403" s="28"/>
      <c r="N15403" s="28"/>
      <c r="O15403" s="28"/>
      <c r="P15403" s="28"/>
      <c r="Q15403" s="28"/>
      <c r="R15403" s="28"/>
    </row>
    <row r="15404" spans="2:18">
      <c r="B15404" s="28"/>
      <c r="C15404" s="28"/>
      <c r="D15404" s="28"/>
      <c r="E15404" s="28"/>
      <c r="F15404" s="28"/>
      <c r="G15404" s="28"/>
      <c r="H15404" s="28"/>
      <c r="I15404" s="28"/>
      <c r="J15404" s="28"/>
      <c r="K15404" s="28"/>
      <c r="L15404" s="28"/>
      <c r="M15404" s="28"/>
      <c r="N15404" s="28"/>
      <c r="O15404" s="28"/>
      <c r="P15404" s="28"/>
      <c r="Q15404" s="28"/>
      <c r="R15404" s="28"/>
    </row>
    <row r="15405" spans="2:18">
      <c r="B15405" s="28"/>
      <c r="C15405" s="28"/>
      <c r="D15405" s="28"/>
      <c r="E15405" s="28"/>
      <c r="F15405" s="28"/>
      <c r="G15405" s="28"/>
      <c r="H15405" s="28"/>
      <c r="I15405" s="28"/>
      <c r="J15405" s="28"/>
      <c r="K15405" s="28"/>
      <c r="L15405" s="28"/>
      <c r="M15405" s="28"/>
      <c r="N15405" s="28"/>
      <c r="O15405" s="28"/>
      <c r="P15405" s="28"/>
      <c r="Q15405" s="28"/>
      <c r="R15405" s="28"/>
    </row>
    <row r="15406" spans="2:18">
      <c r="B15406" s="28"/>
      <c r="C15406" s="28"/>
      <c r="D15406" s="28"/>
      <c r="E15406" s="28"/>
      <c r="F15406" s="28"/>
      <c r="G15406" s="28"/>
      <c r="H15406" s="28"/>
      <c r="I15406" s="28"/>
      <c r="J15406" s="28"/>
      <c r="K15406" s="28"/>
      <c r="L15406" s="28"/>
      <c r="M15406" s="28"/>
      <c r="N15406" s="28"/>
      <c r="O15406" s="28"/>
      <c r="P15406" s="28"/>
      <c r="Q15406" s="28"/>
      <c r="R15406" s="28"/>
    </row>
    <row r="15407" spans="2:18">
      <c r="B15407" s="28"/>
      <c r="C15407" s="28"/>
      <c r="D15407" s="28"/>
      <c r="E15407" s="28"/>
      <c r="F15407" s="28"/>
      <c r="G15407" s="28"/>
      <c r="H15407" s="28"/>
      <c r="I15407" s="28"/>
      <c r="J15407" s="28"/>
      <c r="K15407" s="28"/>
      <c r="L15407" s="28"/>
      <c r="M15407" s="28"/>
      <c r="N15407" s="28"/>
      <c r="O15407" s="28"/>
      <c r="P15407" s="28"/>
      <c r="Q15407" s="28"/>
      <c r="R15407" s="28"/>
    </row>
    <row r="15408" spans="2:18">
      <c r="B15408" s="28"/>
      <c r="C15408" s="28"/>
      <c r="D15408" s="28"/>
      <c r="E15408" s="28"/>
      <c r="F15408" s="28"/>
      <c r="G15408" s="28"/>
      <c r="H15408" s="28"/>
      <c r="I15408" s="28"/>
      <c r="J15408" s="28"/>
      <c r="K15408" s="28"/>
      <c r="L15408" s="28"/>
      <c r="M15408" s="28"/>
      <c r="N15408" s="28"/>
      <c r="O15408" s="28"/>
      <c r="P15408" s="28"/>
      <c r="Q15408" s="28"/>
      <c r="R15408" s="28"/>
    </row>
    <row r="15409" spans="2:18">
      <c r="B15409" s="28"/>
      <c r="C15409" s="28"/>
      <c r="D15409" s="28"/>
      <c r="E15409" s="28"/>
      <c r="F15409" s="28"/>
      <c r="G15409" s="28"/>
      <c r="H15409" s="28"/>
      <c r="I15409" s="28"/>
      <c r="J15409" s="28"/>
      <c r="K15409" s="28"/>
      <c r="L15409" s="28"/>
      <c r="M15409" s="28"/>
      <c r="N15409" s="28"/>
      <c r="O15409" s="28"/>
      <c r="P15409" s="28"/>
      <c r="Q15409" s="28"/>
      <c r="R15409" s="28"/>
    </row>
    <row r="15410" spans="2:18">
      <c r="B15410" s="28"/>
      <c r="C15410" s="28"/>
      <c r="D15410" s="28"/>
      <c r="E15410" s="28"/>
      <c r="F15410" s="28"/>
      <c r="G15410" s="28"/>
      <c r="H15410" s="28"/>
      <c r="I15410" s="28"/>
      <c r="J15410" s="28"/>
      <c r="K15410" s="28"/>
      <c r="L15410" s="28"/>
      <c r="M15410" s="28"/>
      <c r="N15410" s="28"/>
      <c r="O15410" s="28"/>
      <c r="P15410" s="28"/>
      <c r="Q15410" s="28"/>
      <c r="R15410" s="28"/>
    </row>
    <row r="15411" spans="2:18">
      <c r="B15411" s="28"/>
      <c r="C15411" s="28"/>
      <c r="D15411" s="28"/>
      <c r="E15411" s="28"/>
      <c r="F15411" s="28"/>
      <c r="G15411" s="28"/>
      <c r="H15411" s="28"/>
      <c r="I15411" s="28"/>
      <c r="J15411" s="28"/>
      <c r="K15411" s="28"/>
      <c r="L15411" s="28"/>
      <c r="M15411" s="28"/>
      <c r="N15411" s="28"/>
      <c r="O15411" s="28"/>
      <c r="P15411" s="28"/>
      <c r="Q15411" s="28"/>
      <c r="R15411" s="28"/>
    </row>
    <row r="15412" spans="2:18">
      <c r="B15412" s="28"/>
      <c r="C15412" s="28"/>
      <c r="D15412" s="28"/>
      <c r="E15412" s="28"/>
      <c r="F15412" s="28"/>
      <c r="G15412" s="28"/>
      <c r="H15412" s="28"/>
      <c r="I15412" s="28"/>
      <c r="J15412" s="28"/>
      <c r="K15412" s="28"/>
      <c r="L15412" s="28"/>
      <c r="M15412" s="28"/>
      <c r="N15412" s="28"/>
      <c r="O15412" s="28"/>
      <c r="P15412" s="28"/>
      <c r="Q15412" s="28"/>
      <c r="R15412" s="28"/>
    </row>
    <row r="15413" spans="2:18">
      <c r="B15413" s="28"/>
      <c r="C15413" s="28"/>
      <c r="D15413" s="28"/>
      <c r="E15413" s="28"/>
      <c r="F15413" s="28"/>
      <c r="G15413" s="28"/>
      <c r="H15413" s="28"/>
      <c r="I15413" s="28"/>
      <c r="J15413" s="28"/>
      <c r="K15413" s="28"/>
      <c r="L15413" s="28"/>
      <c r="M15413" s="28"/>
      <c r="N15413" s="28"/>
      <c r="O15413" s="28"/>
      <c r="P15413" s="28"/>
      <c r="Q15413" s="28"/>
      <c r="R15413" s="28"/>
    </row>
    <row r="15414" spans="2:18">
      <c r="B15414" s="28"/>
      <c r="C15414" s="28"/>
      <c r="D15414" s="28"/>
      <c r="E15414" s="28"/>
      <c r="F15414" s="28"/>
      <c r="G15414" s="28"/>
      <c r="H15414" s="28"/>
      <c r="I15414" s="28"/>
      <c r="J15414" s="28"/>
      <c r="K15414" s="28"/>
      <c r="L15414" s="28"/>
      <c r="M15414" s="28"/>
      <c r="N15414" s="28"/>
      <c r="O15414" s="28"/>
      <c r="P15414" s="28"/>
      <c r="Q15414" s="28"/>
      <c r="R15414" s="28"/>
    </row>
    <row r="15415" spans="2:18">
      <c r="B15415" s="28"/>
      <c r="C15415" s="28"/>
      <c r="D15415" s="28"/>
      <c r="E15415" s="28"/>
      <c r="F15415" s="28"/>
      <c r="G15415" s="28"/>
      <c r="H15415" s="28"/>
      <c r="I15415" s="28"/>
      <c r="J15415" s="28"/>
      <c r="K15415" s="28"/>
      <c r="L15415" s="28"/>
      <c r="M15415" s="28"/>
      <c r="N15415" s="28"/>
      <c r="O15415" s="28"/>
      <c r="P15415" s="28"/>
      <c r="Q15415" s="28"/>
      <c r="R15415" s="28"/>
    </row>
    <row r="15416" spans="2:18">
      <c r="B15416" s="28"/>
      <c r="C15416" s="28"/>
      <c r="D15416" s="28"/>
      <c r="E15416" s="28"/>
      <c r="F15416" s="28"/>
      <c r="G15416" s="28"/>
      <c r="H15416" s="28"/>
      <c r="I15416" s="28"/>
      <c r="J15416" s="28"/>
      <c r="K15416" s="28"/>
      <c r="L15416" s="28"/>
      <c r="M15416" s="28"/>
      <c r="N15416" s="28"/>
      <c r="O15416" s="28"/>
      <c r="P15416" s="28"/>
      <c r="Q15416" s="28"/>
      <c r="R15416" s="28"/>
    </row>
    <row r="15417" spans="2:18">
      <c r="B15417" s="28"/>
      <c r="C15417" s="28"/>
      <c r="D15417" s="28"/>
      <c r="E15417" s="28"/>
      <c r="F15417" s="28"/>
      <c r="G15417" s="28"/>
      <c r="H15417" s="28"/>
      <c r="I15417" s="28"/>
      <c r="J15417" s="28"/>
      <c r="K15417" s="28"/>
      <c r="L15417" s="28"/>
      <c r="M15417" s="28"/>
      <c r="N15417" s="28"/>
      <c r="O15417" s="28"/>
      <c r="P15417" s="28"/>
      <c r="Q15417" s="28"/>
      <c r="R15417" s="28"/>
    </row>
    <row r="15418" spans="2:18">
      <c r="B15418" s="28"/>
      <c r="C15418" s="28"/>
      <c r="D15418" s="28"/>
      <c r="E15418" s="28"/>
      <c r="F15418" s="28"/>
      <c r="G15418" s="28"/>
      <c r="H15418" s="28"/>
      <c r="I15418" s="28"/>
      <c r="J15418" s="28"/>
      <c r="K15418" s="28"/>
      <c r="L15418" s="28"/>
      <c r="M15418" s="28"/>
      <c r="N15418" s="28"/>
      <c r="O15418" s="28"/>
      <c r="P15418" s="28"/>
      <c r="Q15418" s="28"/>
      <c r="R15418" s="28"/>
    </row>
    <row r="15419" spans="2:18">
      <c r="B15419" s="28"/>
      <c r="C15419" s="28"/>
      <c r="D15419" s="28"/>
      <c r="E15419" s="28"/>
      <c r="F15419" s="28"/>
      <c r="G15419" s="28"/>
      <c r="H15419" s="28"/>
      <c r="I15419" s="28"/>
      <c r="J15419" s="28"/>
      <c r="K15419" s="28"/>
      <c r="L15419" s="28"/>
      <c r="M15419" s="28"/>
      <c r="N15419" s="28"/>
      <c r="O15419" s="28"/>
      <c r="P15419" s="28"/>
      <c r="Q15419" s="28"/>
      <c r="R15419" s="28"/>
    </row>
    <row r="15420" spans="2:18">
      <c r="B15420" s="28"/>
      <c r="C15420" s="28"/>
      <c r="D15420" s="28"/>
      <c r="E15420" s="28"/>
      <c r="F15420" s="28"/>
      <c r="G15420" s="28"/>
      <c r="H15420" s="28"/>
      <c r="I15420" s="28"/>
      <c r="J15420" s="28"/>
      <c r="K15420" s="28"/>
      <c r="L15420" s="28"/>
      <c r="M15420" s="28"/>
      <c r="N15420" s="28"/>
      <c r="O15420" s="28"/>
      <c r="P15420" s="28"/>
      <c r="Q15420" s="28"/>
      <c r="R15420" s="28"/>
    </row>
    <row r="15421" spans="2:18">
      <c r="B15421" s="28"/>
      <c r="C15421" s="28"/>
      <c r="D15421" s="28"/>
      <c r="E15421" s="28"/>
      <c r="F15421" s="28"/>
      <c r="G15421" s="28"/>
      <c r="H15421" s="28"/>
      <c r="I15421" s="28"/>
      <c r="J15421" s="28"/>
      <c r="K15421" s="28"/>
      <c r="L15421" s="28"/>
      <c r="M15421" s="28"/>
      <c r="N15421" s="28"/>
      <c r="O15421" s="28"/>
      <c r="P15421" s="28"/>
      <c r="Q15421" s="28"/>
      <c r="R15421" s="28"/>
    </row>
    <row r="15422" spans="2:18">
      <c r="B15422" s="28"/>
      <c r="C15422" s="28"/>
      <c r="D15422" s="28"/>
      <c r="E15422" s="28"/>
      <c r="F15422" s="28"/>
      <c r="G15422" s="28"/>
      <c r="H15422" s="28"/>
      <c r="I15422" s="28"/>
      <c r="J15422" s="28"/>
      <c r="K15422" s="28"/>
      <c r="L15422" s="28"/>
      <c r="M15422" s="28"/>
      <c r="N15422" s="28"/>
      <c r="O15422" s="28"/>
      <c r="P15422" s="28"/>
      <c r="Q15422" s="28"/>
      <c r="R15422" s="28"/>
    </row>
    <row r="15423" spans="2:18">
      <c r="B15423" s="28"/>
      <c r="C15423" s="28"/>
      <c r="D15423" s="28"/>
      <c r="E15423" s="28"/>
      <c r="F15423" s="28"/>
      <c r="G15423" s="28"/>
      <c r="H15423" s="28"/>
      <c r="I15423" s="28"/>
      <c r="J15423" s="28"/>
      <c r="K15423" s="28"/>
      <c r="L15423" s="28"/>
      <c r="M15423" s="28"/>
      <c r="N15423" s="28"/>
      <c r="O15423" s="28"/>
      <c r="P15423" s="28"/>
      <c r="Q15423" s="28"/>
      <c r="R15423" s="28"/>
    </row>
    <row r="15424" spans="2:18">
      <c r="B15424" s="28"/>
      <c r="C15424" s="28"/>
      <c r="D15424" s="28"/>
      <c r="E15424" s="28"/>
      <c r="F15424" s="28"/>
      <c r="G15424" s="28"/>
      <c r="H15424" s="28"/>
      <c r="I15424" s="28"/>
      <c r="J15424" s="28"/>
      <c r="K15424" s="28"/>
      <c r="L15424" s="28"/>
      <c r="M15424" s="28"/>
      <c r="N15424" s="28"/>
      <c r="O15424" s="28"/>
      <c r="P15424" s="28"/>
      <c r="Q15424" s="28"/>
      <c r="R15424" s="28"/>
    </row>
    <row r="15425" spans="2:18">
      <c r="B15425" s="28"/>
      <c r="C15425" s="28"/>
      <c r="D15425" s="28"/>
      <c r="E15425" s="28"/>
      <c r="F15425" s="28"/>
      <c r="G15425" s="28"/>
      <c r="H15425" s="28"/>
      <c r="I15425" s="28"/>
      <c r="J15425" s="28"/>
      <c r="K15425" s="28"/>
      <c r="L15425" s="28"/>
      <c r="M15425" s="28"/>
      <c r="N15425" s="28"/>
      <c r="O15425" s="28"/>
      <c r="P15425" s="28"/>
      <c r="Q15425" s="28"/>
      <c r="R15425" s="28"/>
    </row>
    <row r="15426" spans="2:18">
      <c r="B15426" s="28"/>
      <c r="C15426" s="28"/>
      <c r="D15426" s="28"/>
      <c r="E15426" s="28"/>
      <c r="F15426" s="28"/>
      <c r="G15426" s="28"/>
      <c r="H15426" s="28"/>
      <c r="I15426" s="28"/>
      <c r="J15426" s="28"/>
      <c r="K15426" s="28"/>
      <c r="L15426" s="28"/>
      <c r="M15426" s="28"/>
      <c r="N15426" s="28"/>
      <c r="O15426" s="28"/>
      <c r="P15426" s="28"/>
      <c r="Q15426" s="28"/>
      <c r="R15426" s="28"/>
    </row>
    <row r="15427" spans="2:18">
      <c r="B15427" s="28"/>
      <c r="C15427" s="28"/>
      <c r="D15427" s="28"/>
      <c r="E15427" s="28"/>
      <c r="F15427" s="28"/>
      <c r="G15427" s="28"/>
      <c r="H15427" s="28"/>
      <c r="I15427" s="28"/>
      <c r="J15427" s="28"/>
      <c r="K15427" s="28"/>
      <c r="L15427" s="28"/>
      <c r="M15427" s="28"/>
      <c r="N15427" s="28"/>
      <c r="O15427" s="28"/>
      <c r="P15427" s="28"/>
      <c r="Q15427" s="28"/>
      <c r="R15427" s="28"/>
    </row>
    <row r="15428" spans="2:18">
      <c r="B15428" s="28"/>
      <c r="C15428" s="28"/>
      <c r="D15428" s="28"/>
      <c r="E15428" s="28"/>
      <c r="F15428" s="28"/>
      <c r="G15428" s="28"/>
      <c r="H15428" s="28"/>
      <c r="I15428" s="28"/>
      <c r="J15428" s="28"/>
      <c r="K15428" s="28"/>
      <c r="L15428" s="28"/>
      <c r="M15428" s="28"/>
      <c r="N15428" s="28"/>
      <c r="O15428" s="28"/>
      <c r="P15428" s="28"/>
      <c r="Q15428" s="28"/>
      <c r="R15428" s="28"/>
    </row>
    <row r="15429" spans="2:18">
      <c r="B15429" s="28"/>
      <c r="C15429" s="28"/>
      <c r="D15429" s="28"/>
      <c r="E15429" s="28"/>
      <c r="F15429" s="28"/>
      <c r="G15429" s="28"/>
      <c r="H15429" s="28"/>
      <c r="I15429" s="28"/>
      <c r="J15429" s="28"/>
      <c r="K15429" s="28"/>
      <c r="L15429" s="28"/>
      <c r="M15429" s="28"/>
      <c r="N15429" s="28"/>
      <c r="O15429" s="28"/>
      <c r="P15429" s="28"/>
      <c r="Q15429" s="28"/>
      <c r="R15429" s="28"/>
    </row>
    <row r="15430" spans="2:18">
      <c r="B15430" s="28"/>
      <c r="C15430" s="28"/>
      <c r="D15430" s="28"/>
      <c r="E15430" s="28"/>
      <c r="F15430" s="28"/>
      <c r="G15430" s="28"/>
      <c r="H15430" s="28"/>
      <c r="I15430" s="28"/>
      <c r="J15430" s="28"/>
      <c r="K15430" s="28"/>
      <c r="L15430" s="28"/>
      <c r="M15430" s="28"/>
      <c r="N15430" s="28"/>
      <c r="O15430" s="28"/>
      <c r="P15430" s="28"/>
      <c r="Q15430" s="28"/>
      <c r="R15430" s="28"/>
    </row>
    <row r="15431" spans="2:18">
      <c r="B15431" s="28"/>
      <c r="C15431" s="28"/>
      <c r="D15431" s="28"/>
      <c r="E15431" s="28"/>
      <c r="F15431" s="28"/>
      <c r="G15431" s="28"/>
      <c r="H15431" s="28"/>
      <c r="I15431" s="28"/>
      <c r="J15431" s="28"/>
      <c r="K15431" s="28"/>
      <c r="L15431" s="28"/>
      <c r="M15431" s="28"/>
      <c r="N15431" s="28"/>
      <c r="O15431" s="28"/>
      <c r="P15431" s="28"/>
      <c r="Q15431" s="28"/>
      <c r="R15431" s="28"/>
    </row>
    <row r="15432" spans="2:18">
      <c r="B15432" s="28"/>
      <c r="C15432" s="28"/>
      <c r="D15432" s="28"/>
      <c r="E15432" s="28"/>
      <c r="F15432" s="28"/>
      <c r="G15432" s="28"/>
      <c r="H15432" s="28"/>
      <c r="I15432" s="28"/>
      <c r="J15432" s="28"/>
      <c r="K15432" s="28"/>
      <c r="L15432" s="28"/>
      <c r="M15432" s="28"/>
      <c r="N15432" s="28"/>
      <c r="O15432" s="28"/>
      <c r="P15432" s="28"/>
      <c r="Q15432" s="28"/>
      <c r="R15432" s="28"/>
    </row>
    <row r="15433" spans="2:18">
      <c r="B15433" s="28"/>
      <c r="C15433" s="28"/>
      <c r="D15433" s="28"/>
      <c r="E15433" s="28"/>
      <c r="F15433" s="28"/>
      <c r="G15433" s="28"/>
      <c r="H15433" s="28"/>
      <c r="I15433" s="28"/>
      <c r="J15433" s="28"/>
      <c r="K15433" s="28"/>
      <c r="L15433" s="28"/>
      <c r="M15433" s="28"/>
      <c r="N15433" s="28"/>
      <c r="O15433" s="28"/>
      <c r="P15433" s="28"/>
      <c r="Q15433" s="28"/>
      <c r="R15433" s="28"/>
    </row>
    <row r="15434" spans="2:18">
      <c r="B15434" s="28"/>
      <c r="C15434" s="28"/>
      <c r="D15434" s="28"/>
      <c r="E15434" s="28"/>
      <c r="F15434" s="28"/>
      <c r="G15434" s="28"/>
      <c r="H15434" s="28"/>
      <c r="I15434" s="28"/>
      <c r="J15434" s="28"/>
      <c r="K15434" s="28"/>
      <c r="L15434" s="28"/>
      <c r="M15434" s="28"/>
      <c r="N15434" s="28"/>
      <c r="O15434" s="28"/>
      <c r="P15434" s="28"/>
      <c r="Q15434" s="28"/>
      <c r="R15434" s="28"/>
    </row>
    <row r="15435" spans="2:18">
      <c r="B15435" s="28"/>
      <c r="C15435" s="28"/>
      <c r="D15435" s="28"/>
      <c r="E15435" s="28"/>
      <c r="F15435" s="28"/>
      <c r="G15435" s="28"/>
      <c r="H15435" s="28"/>
      <c r="I15435" s="28"/>
      <c r="J15435" s="28"/>
      <c r="K15435" s="28"/>
      <c r="L15435" s="28"/>
      <c r="M15435" s="28"/>
      <c r="N15435" s="28"/>
      <c r="O15435" s="28"/>
      <c r="P15435" s="28"/>
      <c r="Q15435" s="28"/>
      <c r="R15435" s="28"/>
    </row>
    <row r="15436" spans="2:18">
      <c r="B15436" s="28"/>
      <c r="C15436" s="28"/>
      <c r="D15436" s="28"/>
      <c r="E15436" s="28"/>
      <c r="F15436" s="28"/>
      <c r="G15436" s="28"/>
      <c r="H15436" s="28"/>
      <c r="I15436" s="28"/>
      <c r="J15436" s="28"/>
      <c r="K15436" s="28"/>
      <c r="L15436" s="28"/>
      <c r="M15436" s="28"/>
      <c r="N15436" s="28"/>
      <c r="O15436" s="28"/>
      <c r="P15436" s="28"/>
      <c r="Q15436" s="28"/>
      <c r="R15436" s="28"/>
    </row>
    <row r="15437" spans="2:18">
      <c r="B15437" s="28"/>
      <c r="C15437" s="28"/>
      <c r="D15437" s="28"/>
      <c r="E15437" s="28"/>
      <c r="F15437" s="28"/>
      <c r="G15437" s="28"/>
      <c r="H15437" s="28"/>
      <c r="I15437" s="28"/>
      <c r="J15437" s="28"/>
      <c r="K15437" s="28"/>
      <c r="L15437" s="28"/>
      <c r="M15437" s="28"/>
      <c r="N15437" s="28"/>
      <c r="O15437" s="28"/>
      <c r="P15437" s="28"/>
      <c r="Q15437" s="28"/>
      <c r="R15437" s="28"/>
    </row>
    <row r="15438" spans="2:18">
      <c r="B15438" s="28"/>
      <c r="C15438" s="28"/>
      <c r="D15438" s="28"/>
      <c r="E15438" s="28"/>
      <c r="F15438" s="28"/>
      <c r="G15438" s="28"/>
      <c r="H15438" s="28"/>
      <c r="I15438" s="28"/>
      <c r="J15438" s="28"/>
      <c r="K15438" s="28"/>
      <c r="L15438" s="28"/>
      <c r="M15438" s="28"/>
      <c r="N15438" s="28"/>
      <c r="O15438" s="28"/>
      <c r="P15438" s="28"/>
      <c r="Q15438" s="28"/>
      <c r="R15438" s="28"/>
    </row>
    <row r="15439" spans="2:18">
      <c r="B15439" s="28"/>
      <c r="C15439" s="28"/>
      <c r="D15439" s="28"/>
      <c r="E15439" s="28"/>
      <c r="F15439" s="28"/>
      <c r="G15439" s="28"/>
      <c r="H15439" s="28"/>
      <c r="I15439" s="28"/>
      <c r="J15439" s="28"/>
      <c r="K15439" s="28"/>
      <c r="L15439" s="28"/>
      <c r="M15439" s="28"/>
      <c r="N15439" s="28"/>
      <c r="O15439" s="28"/>
      <c r="P15439" s="28"/>
      <c r="Q15439" s="28"/>
      <c r="R15439" s="28"/>
    </row>
    <row r="15440" spans="2:18">
      <c r="B15440" s="28"/>
      <c r="C15440" s="28"/>
      <c r="D15440" s="28"/>
      <c r="E15440" s="28"/>
      <c r="F15440" s="28"/>
      <c r="G15440" s="28"/>
      <c r="H15440" s="28"/>
      <c r="I15440" s="28"/>
      <c r="J15440" s="28"/>
      <c r="K15440" s="28"/>
      <c r="L15440" s="28"/>
      <c r="M15440" s="28"/>
      <c r="N15440" s="28"/>
      <c r="O15440" s="28"/>
      <c r="P15440" s="28"/>
      <c r="Q15440" s="28"/>
      <c r="R15440" s="28"/>
    </row>
    <row r="15441" spans="2:18">
      <c r="B15441" s="28"/>
      <c r="C15441" s="28"/>
      <c r="D15441" s="28"/>
      <c r="E15441" s="28"/>
      <c r="F15441" s="28"/>
      <c r="G15441" s="28"/>
      <c r="H15441" s="28"/>
      <c r="I15441" s="28"/>
      <c r="J15441" s="28"/>
      <c r="K15441" s="28"/>
      <c r="L15441" s="28"/>
      <c r="M15441" s="28"/>
      <c r="N15441" s="28"/>
      <c r="O15441" s="28"/>
      <c r="P15441" s="28"/>
      <c r="Q15441" s="28"/>
      <c r="R15441" s="28"/>
    </row>
    <row r="15442" spans="2:18">
      <c r="B15442" s="28"/>
      <c r="C15442" s="28"/>
      <c r="D15442" s="28"/>
      <c r="E15442" s="28"/>
      <c r="F15442" s="28"/>
      <c r="G15442" s="28"/>
      <c r="H15442" s="28"/>
      <c r="I15442" s="28"/>
      <c r="J15442" s="28"/>
      <c r="K15442" s="28"/>
      <c r="L15442" s="28"/>
      <c r="M15442" s="28"/>
      <c r="N15442" s="28"/>
      <c r="O15442" s="28"/>
      <c r="P15442" s="28"/>
      <c r="Q15442" s="28"/>
      <c r="R15442" s="28"/>
    </row>
    <row r="15443" spans="2:18">
      <c r="B15443" s="28"/>
      <c r="C15443" s="28"/>
      <c r="D15443" s="28"/>
      <c r="E15443" s="28"/>
      <c r="F15443" s="28"/>
      <c r="G15443" s="28"/>
      <c r="H15443" s="28"/>
      <c r="I15443" s="28"/>
      <c r="J15443" s="28"/>
      <c r="K15443" s="28"/>
      <c r="L15443" s="28"/>
      <c r="M15443" s="28"/>
      <c r="N15443" s="28"/>
      <c r="O15443" s="28"/>
      <c r="P15443" s="28"/>
      <c r="Q15443" s="28"/>
      <c r="R15443" s="28"/>
    </row>
    <row r="15444" spans="2:18">
      <c r="B15444" s="28"/>
      <c r="C15444" s="28"/>
      <c r="D15444" s="28"/>
      <c r="E15444" s="28"/>
      <c r="F15444" s="28"/>
      <c r="G15444" s="28"/>
      <c r="H15444" s="28"/>
      <c r="I15444" s="28"/>
      <c r="J15444" s="28"/>
      <c r="K15444" s="28"/>
      <c r="L15444" s="28"/>
      <c r="M15444" s="28"/>
      <c r="N15444" s="28"/>
      <c r="O15444" s="28"/>
      <c r="P15444" s="28"/>
      <c r="Q15444" s="28"/>
      <c r="R15444" s="28"/>
    </row>
    <row r="15445" spans="2:18">
      <c r="B15445" s="28"/>
      <c r="C15445" s="28"/>
      <c r="D15445" s="28"/>
      <c r="E15445" s="28"/>
      <c r="F15445" s="28"/>
      <c r="G15445" s="28"/>
      <c r="H15445" s="28"/>
      <c r="I15445" s="28"/>
      <c r="J15445" s="28"/>
      <c r="K15445" s="28"/>
      <c r="L15445" s="28"/>
      <c r="M15445" s="28"/>
      <c r="N15445" s="28"/>
      <c r="O15445" s="28"/>
      <c r="P15445" s="28"/>
      <c r="Q15445" s="28"/>
      <c r="R15445" s="28"/>
    </row>
    <row r="15446" spans="2:18">
      <c r="B15446" s="28"/>
      <c r="C15446" s="28"/>
      <c r="D15446" s="28"/>
      <c r="E15446" s="28"/>
      <c r="F15446" s="28"/>
      <c r="G15446" s="28"/>
      <c r="H15446" s="28"/>
      <c r="I15446" s="28"/>
      <c r="J15446" s="28"/>
      <c r="K15446" s="28"/>
      <c r="L15446" s="28"/>
      <c r="M15446" s="28"/>
      <c r="N15446" s="28"/>
      <c r="O15446" s="28"/>
      <c r="P15446" s="28"/>
      <c r="Q15446" s="28"/>
      <c r="R15446" s="28"/>
    </row>
    <row r="15447" spans="2:18">
      <c r="B15447" s="28"/>
      <c r="C15447" s="28"/>
      <c r="D15447" s="28"/>
      <c r="E15447" s="28"/>
      <c r="F15447" s="28"/>
      <c r="G15447" s="28"/>
      <c r="H15447" s="28"/>
      <c r="I15447" s="28"/>
      <c r="J15447" s="28"/>
      <c r="K15447" s="28"/>
      <c r="L15447" s="28"/>
      <c r="M15447" s="28"/>
      <c r="N15447" s="28"/>
      <c r="O15447" s="28"/>
      <c r="P15447" s="28"/>
      <c r="Q15447" s="28"/>
      <c r="R15447" s="28"/>
    </row>
    <row r="15448" spans="2:18">
      <c r="B15448" s="28"/>
      <c r="C15448" s="28"/>
      <c r="D15448" s="28"/>
      <c r="E15448" s="28"/>
      <c r="F15448" s="28"/>
      <c r="G15448" s="28"/>
      <c r="H15448" s="28"/>
      <c r="I15448" s="28"/>
      <c r="J15448" s="28"/>
      <c r="K15448" s="28"/>
      <c r="L15448" s="28"/>
      <c r="M15448" s="28"/>
      <c r="N15448" s="28"/>
      <c r="O15448" s="28"/>
      <c r="P15448" s="28"/>
      <c r="Q15448" s="28"/>
      <c r="R15448" s="28"/>
    </row>
    <row r="15449" spans="2:18">
      <c r="B15449" s="28"/>
      <c r="C15449" s="28"/>
      <c r="D15449" s="28"/>
      <c r="E15449" s="28"/>
      <c r="F15449" s="28"/>
      <c r="G15449" s="28"/>
      <c r="H15449" s="28"/>
      <c r="I15449" s="28"/>
      <c r="J15449" s="28"/>
      <c r="K15449" s="28"/>
      <c r="L15449" s="28"/>
      <c r="M15449" s="28"/>
      <c r="N15449" s="28"/>
      <c r="O15449" s="28"/>
      <c r="P15449" s="28"/>
      <c r="Q15449" s="28"/>
      <c r="R15449" s="28"/>
    </row>
    <row r="15450" spans="2:18">
      <c r="B15450" s="28"/>
      <c r="C15450" s="28"/>
      <c r="D15450" s="28"/>
      <c r="E15450" s="28"/>
      <c r="F15450" s="28"/>
      <c r="G15450" s="28"/>
      <c r="H15450" s="28"/>
      <c r="I15450" s="28"/>
      <c r="J15450" s="28"/>
      <c r="K15450" s="28"/>
      <c r="L15450" s="28"/>
      <c r="M15450" s="28"/>
      <c r="N15450" s="28"/>
      <c r="O15450" s="28"/>
      <c r="P15450" s="28"/>
      <c r="Q15450" s="28"/>
      <c r="R15450" s="28"/>
    </row>
    <row r="15451" spans="2:18">
      <c r="B15451" s="28"/>
      <c r="C15451" s="28"/>
      <c r="D15451" s="28"/>
      <c r="E15451" s="28"/>
      <c r="F15451" s="28"/>
      <c r="G15451" s="28"/>
      <c r="H15451" s="28"/>
      <c r="I15451" s="28"/>
      <c r="J15451" s="28"/>
      <c r="K15451" s="28"/>
      <c r="L15451" s="28"/>
      <c r="M15451" s="28"/>
      <c r="N15451" s="28"/>
      <c r="O15451" s="28"/>
      <c r="P15451" s="28"/>
      <c r="Q15451" s="28"/>
      <c r="R15451" s="28"/>
    </row>
    <row r="15452" spans="2:18">
      <c r="B15452" s="28"/>
      <c r="C15452" s="28"/>
      <c r="D15452" s="28"/>
      <c r="E15452" s="28"/>
      <c r="F15452" s="28"/>
      <c r="G15452" s="28"/>
      <c r="H15452" s="28"/>
      <c r="I15452" s="28"/>
      <c r="J15452" s="28"/>
      <c r="K15452" s="28"/>
      <c r="L15452" s="28"/>
      <c r="M15452" s="28"/>
      <c r="N15452" s="28"/>
      <c r="O15452" s="28"/>
      <c r="P15452" s="28"/>
      <c r="Q15452" s="28"/>
      <c r="R15452" s="28"/>
    </row>
    <row r="15453" spans="2:18">
      <c r="B15453" s="28"/>
      <c r="C15453" s="28"/>
      <c r="D15453" s="28"/>
      <c r="E15453" s="28"/>
      <c r="F15453" s="28"/>
      <c r="G15453" s="28"/>
      <c r="H15453" s="28"/>
      <c r="I15453" s="28"/>
      <c r="J15453" s="28"/>
      <c r="K15453" s="28"/>
      <c r="L15453" s="28"/>
      <c r="M15453" s="28"/>
      <c r="N15453" s="28"/>
      <c r="O15453" s="28"/>
      <c r="P15453" s="28"/>
      <c r="Q15453" s="28"/>
      <c r="R15453" s="28"/>
    </row>
    <row r="15454" spans="2:18">
      <c r="B15454" s="28"/>
      <c r="C15454" s="28"/>
      <c r="D15454" s="28"/>
      <c r="E15454" s="28"/>
      <c r="F15454" s="28"/>
      <c r="G15454" s="28"/>
      <c r="H15454" s="28"/>
      <c r="I15454" s="28"/>
      <c r="J15454" s="28"/>
      <c r="K15454" s="28"/>
      <c r="L15454" s="28"/>
      <c r="M15454" s="28"/>
      <c r="N15454" s="28"/>
      <c r="O15454" s="28"/>
      <c r="P15454" s="28"/>
      <c r="Q15454" s="28"/>
      <c r="R15454" s="28"/>
    </row>
    <row r="15455" spans="2:18">
      <c r="B15455" s="28"/>
      <c r="C15455" s="28"/>
      <c r="D15455" s="28"/>
      <c r="E15455" s="28"/>
      <c r="F15455" s="28"/>
      <c r="G15455" s="28"/>
      <c r="H15455" s="28"/>
      <c r="I15455" s="28"/>
      <c r="J15455" s="28"/>
      <c r="K15455" s="28"/>
      <c r="L15455" s="28"/>
      <c r="M15455" s="28"/>
      <c r="N15455" s="28"/>
      <c r="O15455" s="28"/>
      <c r="P15455" s="28"/>
      <c r="Q15455" s="28"/>
      <c r="R15455" s="28"/>
    </row>
    <row r="15456" spans="2:18">
      <c r="B15456" s="28"/>
      <c r="C15456" s="28"/>
      <c r="D15456" s="28"/>
      <c r="E15456" s="28"/>
      <c r="F15456" s="28"/>
      <c r="G15456" s="28"/>
      <c r="H15456" s="28"/>
      <c r="I15456" s="28"/>
      <c r="J15456" s="28"/>
      <c r="K15456" s="28"/>
      <c r="L15456" s="28"/>
      <c r="M15456" s="28"/>
      <c r="N15456" s="28"/>
      <c r="O15456" s="28"/>
      <c r="P15456" s="28"/>
      <c r="Q15456" s="28"/>
      <c r="R15456" s="28"/>
    </row>
    <row r="15457" spans="2:18">
      <c r="B15457" s="28"/>
      <c r="C15457" s="28"/>
      <c r="D15457" s="28"/>
      <c r="E15457" s="28"/>
      <c r="F15457" s="28"/>
      <c r="G15457" s="28"/>
      <c r="H15457" s="28"/>
      <c r="I15457" s="28"/>
      <c r="J15457" s="28"/>
      <c r="K15457" s="28"/>
      <c r="L15457" s="28"/>
      <c r="M15457" s="28"/>
      <c r="N15457" s="28"/>
      <c r="O15457" s="28"/>
      <c r="P15457" s="28"/>
      <c r="Q15457" s="28"/>
      <c r="R15457" s="28"/>
    </row>
    <row r="15458" spans="2:18">
      <c r="B15458" s="28"/>
      <c r="C15458" s="28"/>
      <c r="D15458" s="28"/>
      <c r="E15458" s="28"/>
      <c r="F15458" s="28"/>
      <c r="G15458" s="28"/>
      <c r="H15458" s="28"/>
      <c r="I15458" s="28"/>
      <c r="J15458" s="28"/>
      <c r="K15458" s="28"/>
      <c r="L15458" s="28"/>
      <c r="M15458" s="28"/>
      <c r="N15458" s="28"/>
      <c r="O15458" s="28"/>
      <c r="P15458" s="28"/>
      <c r="Q15458" s="28"/>
      <c r="R15458" s="28"/>
    </row>
    <row r="15459" spans="2:18">
      <c r="B15459" s="28"/>
      <c r="C15459" s="28"/>
      <c r="D15459" s="28"/>
      <c r="E15459" s="28"/>
      <c r="F15459" s="28"/>
      <c r="G15459" s="28"/>
      <c r="H15459" s="28"/>
      <c r="I15459" s="28"/>
      <c r="J15459" s="28"/>
      <c r="K15459" s="28"/>
      <c r="L15459" s="28"/>
      <c r="M15459" s="28"/>
      <c r="N15459" s="28"/>
      <c r="O15459" s="28"/>
      <c r="P15459" s="28"/>
      <c r="Q15459" s="28"/>
      <c r="R15459" s="28"/>
    </row>
    <row r="15460" spans="2:18">
      <c r="B15460" s="28"/>
      <c r="C15460" s="28"/>
      <c r="D15460" s="28"/>
      <c r="E15460" s="28"/>
      <c r="F15460" s="28"/>
      <c r="G15460" s="28"/>
      <c r="H15460" s="28"/>
      <c r="I15460" s="28"/>
      <c r="J15460" s="28"/>
      <c r="K15460" s="28"/>
      <c r="L15460" s="28"/>
      <c r="M15460" s="28"/>
      <c r="N15460" s="28"/>
      <c r="O15460" s="28"/>
      <c r="P15460" s="28"/>
      <c r="Q15460" s="28"/>
      <c r="R15460" s="28"/>
    </row>
    <row r="15461" spans="2:18">
      <c r="B15461" s="28"/>
      <c r="C15461" s="28"/>
      <c r="D15461" s="28"/>
      <c r="E15461" s="28"/>
      <c r="F15461" s="28"/>
      <c r="G15461" s="28"/>
      <c r="H15461" s="28"/>
      <c r="I15461" s="28"/>
      <c r="J15461" s="28"/>
      <c r="K15461" s="28"/>
      <c r="L15461" s="28"/>
      <c r="M15461" s="28"/>
      <c r="N15461" s="28"/>
      <c r="O15461" s="28"/>
      <c r="P15461" s="28"/>
      <c r="Q15461" s="28"/>
      <c r="R15461" s="28"/>
    </row>
    <row r="15462" spans="2:18">
      <c r="B15462" s="28"/>
      <c r="C15462" s="28"/>
      <c r="D15462" s="28"/>
      <c r="E15462" s="28"/>
      <c r="F15462" s="28"/>
      <c r="G15462" s="28"/>
      <c r="H15462" s="28"/>
      <c r="I15462" s="28"/>
      <c r="J15462" s="28"/>
      <c r="K15462" s="28"/>
      <c r="L15462" s="28"/>
      <c r="M15462" s="28"/>
      <c r="N15462" s="28"/>
      <c r="O15462" s="28"/>
      <c r="P15462" s="28"/>
      <c r="Q15462" s="28"/>
      <c r="R15462" s="28"/>
    </row>
    <row r="15463" spans="2:18">
      <c r="B15463" s="28"/>
      <c r="C15463" s="28"/>
      <c r="D15463" s="28"/>
      <c r="E15463" s="28"/>
      <c r="F15463" s="28"/>
      <c r="G15463" s="28"/>
      <c r="H15463" s="28"/>
      <c r="I15463" s="28"/>
      <c r="J15463" s="28"/>
      <c r="K15463" s="28"/>
      <c r="L15463" s="28"/>
      <c r="M15463" s="28"/>
      <c r="N15463" s="28"/>
      <c r="O15463" s="28"/>
      <c r="P15463" s="28"/>
      <c r="Q15463" s="28"/>
      <c r="R15463" s="28"/>
    </row>
    <row r="15464" spans="2:18">
      <c r="B15464" s="28"/>
      <c r="C15464" s="28"/>
      <c r="D15464" s="28"/>
      <c r="E15464" s="28"/>
      <c r="F15464" s="28"/>
      <c r="G15464" s="28"/>
      <c r="H15464" s="28"/>
      <c r="I15464" s="28"/>
      <c r="J15464" s="28"/>
      <c r="K15464" s="28"/>
      <c r="L15464" s="28"/>
      <c r="M15464" s="28"/>
      <c r="N15464" s="28"/>
      <c r="O15464" s="28"/>
      <c r="P15464" s="28"/>
      <c r="Q15464" s="28"/>
      <c r="R15464" s="28"/>
    </row>
    <row r="15465" spans="2:18">
      <c r="B15465" s="28"/>
      <c r="C15465" s="28"/>
      <c r="D15465" s="28"/>
      <c r="E15465" s="28"/>
      <c r="F15465" s="28"/>
      <c r="G15465" s="28"/>
      <c r="H15465" s="28"/>
      <c r="I15465" s="28"/>
      <c r="J15465" s="28"/>
      <c r="K15465" s="28"/>
      <c r="L15465" s="28"/>
      <c r="M15465" s="28"/>
      <c r="N15465" s="28"/>
      <c r="O15465" s="28"/>
      <c r="P15465" s="28"/>
      <c r="Q15465" s="28"/>
      <c r="R15465" s="28"/>
    </row>
    <row r="15466" spans="2:18">
      <c r="B15466" s="28"/>
      <c r="C15466" s="28"/>
      <c r="D15466" s="28"/>
      <c r="E15466" s="28"/>
      <c r="F15466" s="28"/>
      <c r="G15466" s="28"/>
      <c r="H15466" s="28"/>
      <c r="I15466" s="28"/>
      <c r="J15466" s="28"/>
      <c r="K15466" s="28"/>
      <c r="L15466" s="28"/>
      <c r="M15466" s="28"/>
      <c r="N15466" s="28"/>
      <c r="O15466" s="28"/>
      <c r="P15466" s="28"/>
      <c r="Q15466" s="28"/>
      <c r="R15466" s="28"/>
    </row>
    <row r="15467" spans="2:18">
      <c r="B15467" s="28"/>
      <c r="C15467" s="28"/>
      <c r="D15467" s="28"/>
      <c r="E15467" s="28"/>
      <c r="F15467" s="28"/>
      <c r="G15467" s="28"/>
      <c r="H15467" s="28"/>
      <c r="I15467" s="28"/>
      <c r="J15467" s="28"/>
      <c r="K15467" s="28"/>
      <c r="L15467" s="28"/>
      <c r="M15467" s="28"/>
      <c r="N15467" s="28"/>
      <c r="O15467" s="28"/>
      <c r="P15467" s="28"/>
      <c r="Q15467" s="28"/>
      <c r="R15467" s="28"/>
    </row>
    <row r="15468" spans="2:18">
      <c r="B15468" s="28"/>
      <c r="C15468" s="28"/>
      <c r="D15468" s="28"/>
      <c r="E15468" s="28"/>
      <c r="F15468" s="28"/>
      <c r="G15468" s="28"/>
      <c r="H15468" s="28"/>
      <c r="I15468" s="28"/>
      <c r="J15468" s="28"/>
      <c r="K15468" s="28"/>
      <c r="L15468" s="28"/>
      <c r="M15468" s="28"/>
      <c r="N15468" s="28"/>
      <c r="O15468" s="28"/>
      <c r="P15468" s="28"/>
      <c r="Q15468" s="28"/>
      <c r="R15468" s="28"/>
    </row>
    <row r="15469" spans="2:18">
      <c r="B15469" s="28"/>
      <c r="C15469" s="28"/>
      <c r="D15469" s="28"/>
      <c r="E15469" s="28"/>
      <c r="F15469" s="28"/>
      <c r="G15469" s="28"/>
      <c r="H15469" s="28"/>
      <c r="I15469" s="28"/>
      <c r="J15469" s="28"/>
      <c r="K15469" s="28"/>
      <c r="L15469" s="28"/>
      <c r="M15469" s="28"/>
      <c r="N15469" s="28"/>
      <c r="O15469" s="28"/>
      <c r="P15469" s="28"/>
      <c r="Q15469" s="28"/>
      <c r="R15469" s="28"/>
    </row>
    <row r="15470" spans="2:18">
      <c r="B15470" s="28"/>
      <c r="C15470" s="28"/>
      <c r="D15470" s="28"/>
      <c r="E15470" s="28"/>
      <c r="F15470" s="28"/>
      <c r="G15470" s="28"/>
      <c r="H15470" s="28"/>
      <c r="I15470" s="28"/>
      <c r="J15470" s="28"/>
      <c r="K15470" s="28"/>
      <c r="L15470" s="28"/>
      <c r="M15470" s="28"/>
      <c r="N15470" s="28"/>
      <c r="O15470" s="28"/>
      <c r="P15470" s="28"/>
      <c r="Q15470" s="28"/>
      <c r="R15470" s="28"/>
    </row>
    <row r="15471" spans="2:18">
      <c r="B15471" s="28"/>
      <c r="C15471" s="28"/>
      <c r="D15471" s="28"/>
      <c r="E15471" s="28"/>
      <c r="F15471" s="28"/>
      <c r="G15471" s="28"/>
      <c r="H15471" s="28"/>
      <c r="I15471" s="28"/>
      <c r="J15471" s="28"/>
      <c r="K15471" s="28"/>
      <c r="L15471" s="28"/>
      <c r="M15471" s="28"/>
      <c r="N15471" s="28"/>
      <c r="O15471" s="28"/>
      <c r="P15471" s="28"/>
      <c r="Q15471" s="28"/>
      <c r="R15471" s="28"/>
    </row>
    <row r="15472" spans="2:18">
      <c r="B15472" s="28"/>
      <c r="C15472" s="28"/>
      <c r="D15472" s="28"/>
      <c r="E15472" s="28"/>
      <c r="F15472" s="28"/>
      <c r="G15472" s="28"/>
      <c r="H15472" s="28"/>
      <c r="I15472" s="28"/>
      <c r="J15472" s="28"/>
      <c r="K15472" s="28"/>
      <c r="L15472" s="28"/>
      <c r="M15472" s="28"/>
      <c r="N15472" s="28"/>
      <c r="O15472" s="28"/>
      <c r="P15472" s="28"/>
      <c r="Q15472" s="28"/>
      <c r="R15472" s="28"/>
    </row>
    <row r="15473" spans="2:18">
      <c r="B15473" s="28"/>
      <c r="C15473" s="28"/>
      <c r="D15473" s="28"/>
      <c r="E15473" s="28"/>
      <c r="F15473" s="28"/>
      <c r="G15473" s="28"/>
      <c r="H15473" s="28"/>
      <c r="I15473" s="28"/>
      <c r="J15473" s="28"/>
      <c r="K15473" s="28"/>
      <c r="L15473" s="28"/>
      <c r="M15473" s="28"/>
      <c r="N15473" s="28"/>
      <c r="O15473" s="28"/>
      <c r="P15473" s="28"/>
      <c r="Q15473" s="28"/>
      <c r="R15473" s="28"/>
    </row>
    <row r="15474" spans="2:18">
      <c r="B15474" s="28"/>
      <c r="C15474" s="28"/>
      <c r="D15474" s="28"/>
      <c r="E15474" s="28"/>
      <c r="F15474" s="28"/>
      <c r="G15474" s="28"/>
      <c r="H15474" s="28"/>
      <c r="I15474" s="28"/>
      <c r="J15474" s="28"/>
      <c r="K15474" s="28"/>
      <c r="L15474" s="28"/>
      <c r="M15474" s="28"/>
      <c r="N15474" s="28"/>
      <c r="O15474" s="28"/>
      <c r="P15474" s="28"/>
      <c r="Q15474" s="28"/>
      <c r="R15474" s="28"/>
    </row>
    <row r="15475" spans="2:18">
      <c r="B15475" s="28"/>
      <c r="C15475" s="28"/>
      <c r="D15475" s="28"/>
      <c r="E15475" s="28"/>
      <c r="F15475" s="28"/>
      <c r="G15475" s="28"/>
      <c r="H15475" s="28"/>
      <c r="I15475" s="28"/>
      <c r="J15475" s="28"/>
      <c r="K15475" s="28"/>
      <c r="L15475" s="28"/>
      <c r="M15475" s="28"/>
      <c r="N15475" s="28"/>
      <c r="O15475" s="28"/>
      <c r="P15475" s="28"/>
      <c r="Q15475" s="28"/>
      <c r="R15475" s="28"/>
    </row>
    <row r="15476" spans="2:18">
      <c r="B15476" s="28"/>
      <c r="C15476" s="28"/>
      <c r="D15476" s="28"/>
      <c r="E15476" s="28"/>
      <c r="F15476" s="28"/>
      <c r="G15476" s="28"/>
      <c r="H15476" s="28"/>
      <c r="I15476" s="28"/>
      <c r="J15476" s="28"/>
      <c r="K15476" s="28"/>
      <c r="L15476" s="28"/>
      <c r="M15476" s="28"/>
      <c r="N15476" s="28"/>
      <c r="O15476" s="28"/>
      <c r="P15476" s="28"/>
      <c r="Q15476" s="28"/>
      <c r="R15476" s="28"/>
    </row>
    <row r="15477" spans="2:18">
      <c r="B15477" s="28"/>
      <c r="C15477" s="28"/>
      <c r="D15477" s="28"/>
      <c r="E15477" s="28"/>
      <c r="F15477" s="28"/>
      <c r="G15477" s="28"/>
      <c r="H15477" s="28"/>
      <c r="I15477" s="28"/>
      <c r="J15477" s="28"/>
      <c r="K15477" s="28"/>
      <c r="L15477" s="28"/>
      <c r="M15477" s="28"/>
      <c r="N15477" s="28"/>
      <c r="O15477" s="28"/>
      <c r="P15477" s="28"/>
      <c r="Q15477" s="28"/>
      <c r="R15477" s="28"/>
    </row>
    <row r="15478" spans="2:18">
      <c r="B15478" s="28"/>
      <c r="C15478" s="28"/>
      <c r="D15478" s="28"/>
      <c r="E15478" s="28"/>
      <c r="F15478" s="28"/>
      <c r="G15478" s="28"/>
      <c r="H15478" s="28"/>
      <c r="I15478" s="28"/>
      <c r="J15478" s="28"/>
      <c r="K15478" s="28"/>
      <c r="L15478" s="28"/>
      <c r="M15478" s="28"/>
      <c r="N15478" s="28"/>
      <c r="O15478" s="28"/>
      <c r="P15478" s="28"/>
      <c r="Q15478" s="28"/>
      <c r="R15478" s="28"/>
    </row>
    <row r="15479" spans="2:18">
      <c r="B15479" s="28"/>
      <c r="C15479" s="28"/>
      <c r="D15479" s="28"/>
      <c r="E15479" s="28"/>
      <c r="F15479" s="28"/>
      <c r="G15479" s="28"/>
      <c r="H15479" s="28"/>
      <c r="I15479" s="28"/>
      <c r="J15479" s="28"/>
      <c r="K15479" s="28"/>
      <c r="L15479" s="28"/>
      <c r="M15479" s="28"/>
      <c r="N15479" s="28"/>
      <c r="O15479" s="28"/>
      <c r="P15479" s="28"/>
      <c r="Q15479" s="28"/>
      <c r="R15479" s="28"/>
    </row>
    <row r="15480" spans="2:18">
      <c r="B15480" s="28"/>
      <c r="C15480" s="28"/>
      <c r="D15480" s="28"/>
      <c r="E15480" s="28"/>
      <c r="F15480" s="28"/>
      <c r="G15480" s="28"/>
      <c r="H15480" s="28"/>
      <c r="I15480" s="28"/>
      <c r="J15480" s="28"/>
      <c r="K15480" s="28"/>
      <c r="L15480" s="28"/>
      <c r="M15480" s="28"/>
      <c r="N15480" s="28"/>
      <c r="O15480" s="28"/>
      <c r="P15480" s="28"/>
      <c r="Q15480" s="28"/>
      <c r="R15480" s="28"/>
    </row>
    <row r="15481" spans="2:18">
      <c r="B15481" s="28"/>
      <c r="C15481" s="28"/>
      <c r="D15481" s="28"/>
      <c r="E15481" s="28"/>
      <c r="F15481" s="28"/>
      <c r="G15481" s="28"/>
      <c r="H15481" s="28"/>
      <c r="I15481" s="28"/>
      <c r="J15481" s="28"/>
      <c r="K15481" s="28"/>
      <c r="L15481" s="28"/>
      <c r="M15481" s="28"/>
      <c r="N15481" s="28"/>
      <c r="O15481" s="28"/>
      <c r="P15481" s="28"/>
      <c r="Q15481" s="28"/>
      <c r="R15481" s="28"/>
    </row>
    <row r="15482" spans="2:18">
      <c r="B15482" s="28"/>
      <c r="C15482" s="28"/>
      <c r="D15482" s="28"/>
      <c r="E15482" s="28"/>
      <c r="F15482" s="28"/>
      <c r="G15482" s="28"/>
      <c r="H15482" s="28"/>
      <c r="I15482" s="28"/>
      <c r="J15482" s="28"/>
      <c r="K15482" s="28"/>
      <c r="L15482" s="28"/>
      <c r="M15482" s="28"/>
      <c r="N15482" s="28"/>
      <c r="O15482" s="28"/>
      <c r="P15482" s="28"/>
      <c r="Q15482" s="28"/>
      <c r="R15482" s="28"/>
    </row>
    <row r="15483" spans="2:18">
      <c r="B15483" s="28"/>
      <c r="C15483" s="28"/>
      <c r="D15483" s="28"/>
      <c r="E15483" s="28"/>
      <c r="F15483" s="28"/>
      <c r="G15483" s="28"/>
      <c r="H15483" s="28"/>
      <c r="I15483" s="28"/>
      <c r="J15483" s="28"/>
      <c r="K15483" s="28"/>
      <c r="L15483" s="28"/>
      <c r="M15483" s="28"/>
      <c r="N15483" s="28"/>
      <c r="O15483" s="28"/>
      <c r="P15483" s="28"/>
      <c r="Q15483" s="28"/>
      <c r="R15483" s="28"/>
    </row>
    <row r="15484" spans="2:18">
      <c r="B15484" s="28"/>
      <c r="C15484" s="28"/>
      <c r="D15484" s="28"/>
      <c r="E15484" s="28"/>
      <c r="F15484" s="28"/>
      <c r="G15484" s="28"/>
      <c r="H15484" s="28"/>
      <c r="I15484" s="28"/>
      <c r="J15484" s="28"/>
      <c r="K15484" s="28"/>
      <c r="L15484" s="28"/>
      <c r="M15484" s="28"/>
      <c r="N15484" s="28"/>
      <c r="O15484" s="28"/>
      <c r="P15484" s="28"/>
      <c r="Q15484" s="28"/>
      <c r="R15484" s="28"/>
    </row>
    <row r="15485" spans="2:18">
      <c r="B15485" s="28"/>
      <c r="C15485" s="28"/>
      <c r="D15485" s="28"/>
      <c r="E15485" s="28"/>
      <c r="F15485" s="28"/>
      <c r="G15485" s="28"/>
      <c r="H15485" s="28"/>
      <c r="I15485" s="28"/>
      <c r="J15485" s="28"/>
      <c r="K15485" s="28"/>
      <c r="L15485" s="28"/>
      <c r="M15485" s="28"/>
      <c r="N15485" s="28"/>
      <c r="O15485" s="28"/>
      <c r="P15485" s="28"/>
      <c r="Q15485" s="28"/>
      <c r="R15485" s="28"/>
    </row>
    <row r="15486" spans="2:18">
      <c r="B15486" s="28"/>
      <c r="C15486" s="28"/>
      <c r="D15486" s="28"/>
      <c r="E15486" s="28"/>
      <c r="F15486" s="28"/>
      <c r="G15486" s="28"/>
      <c r="H15486" s="28"/>
      <c r="I15486" s="28"/>
      <c r="J15486" s="28"/>
      <c r="K15486" s="28"/>
      <c r="L15486" s="28"/>
      <c r="M15486" s="28"/>
      <c r="N15486" s="28"/>
      <c r="O15486" s="28"/>
      <c r="P15486" s="28"/>
      <c r="Q15486" s="28"/>
      <c r="R15486" s="28"/>
    </row>
    <row r="15487" spans="2:18">
      <c r="B15487" s="28"/>
      <c r="C15487" s="28"/>
      <c r="D15487" s="28"/>
      <c r="E15487" s="28"/>
      <c r="F15487" s="28"/>
      <c r="G15487" s="28"/>
      <c r="H15487" s="28"/>
      <c r="I15487" s="28"/>
      <c r="J15487" s="28"/>
      <c r="K15487" s="28"/>
      <c r="L15487" s="28"/>
      <c r="M15487" s="28"/>
      <c r="N15487" s="28"/>
      <c r="O15487" s="28"/>
      <c r="P15487" s="28"/>
      <c r="Q15487" s="28"/>
      <c r="R15487" s="28"/>
    </row>
    <row r="15488" spans="2:18">
      <c r="B15488" s="28"/>
      <c r="C15488" s="28"/>
      <c r="D15488" s="28"/>
      <c r="E15488" s="28"/>
      <c r="F15488" s="28"/>
      <c r="G15488" s="28"/>
      <c r="H15488" s="28"/>
      <c r="I15488" s="28"/>
      <c r="J15488" s="28"/>
      <c r="K15488" s="28"/>
      <c r="L15488" s="28"/>
      <c r="M15488" s="28"/>
      <c r="N15488" s="28"/>
      <c r="O15488" s="28"/>
      <c r="P15488" s="28"/>
      <c r="Q15488" s="28"/>
      <c r="R15488" s="28"/>
    </row>
    <row r="15489" spans="2:18">
      <c r="B15489" s="28"/>
      <c r="C15489" s="28"/>
      <c r="D15489" s="28"/>
      <c r="E15489" s="28"/>
      <c r="F15489" s="28"/>
      <c r="G15489" s="28"/>
      <c r="H15489" s="28"/>
      <c r="I15489" s="28"/>
      <c r="J15489" s="28"/>
      <c r="K15489" s="28"/>
      <c r="L15489" s="28"/>
      <c r="M15489" s="28"/>
      <c r="N15489" s="28"/>
      <c r="O15489" s="28"/>
      <c r="P15489" s="28"/>
      <c r="Q15489" s="28"/>
      <c r="R15489" s="28"/>
    </row>
    <row r="15490" spans="2:18">
      <c r="B15490" s="28"/>
      <c r="C15490" s="28"/>
      <c r="D15490" s="28"/>
      <c r="E15490" s="28"/>
      <c r="F15490" s="28"/>
      <c r="G15490" s="28"/>
      <c r="H15490" s="28"/>
      <c r="I15490" s="28"/>
      <c r="J15490" s="28"/>
      <c r="K15490" s="28"/>
      <c r="L15490" s="28"/>
      <c r="M15490" s="28"/>
      <c r="N15490" s="28"/>
      <c r="O15490" s="28"/>
      <c r="P15490" s="28"/>
      <c r="Q15490" s="28"/>
      <c r="R15490" s="28"/>
    </row>
    <row r="15491" spans="2:18">
      <c r="B15491" s="28"/>
      <c r="C15491" s="28"/>
      <c r="D15491" s="28"/>
      <c r="E15491" s="28"/>
      <c r="F15491" s="28"/>
      <c r="G15491" s="28"/>
      <c r="H15491" s="28"/>
      <c r="I15491" s="28"/>
      <c r="J15491" s="28"/>
      <c r="K15491" s="28"/>
      <c r="L15491" s="28"/>
      <c r="M15491" s="28"/>
      <c r="N15491" s="28"/>
      <c r="O15491" s="28"/>
      <c r="P15491" s="28"/>
      <c r="Q15491" s="28"/>
      <c r="R15491" s="28"/>
    </row>
    <row r="15492" spans="2:18">
      <c r="B15492" s="28"/>
      <c r="C15492" s="28"/>
      <c r="D15492" s="28"/>
      <c r="E15492" s="28"/>
      <c r="F15492" s="28"/>
      <c r="G15492" s="28"/>
      <c r="H15492" s="28"/>
      <c r="I15492" s="28"/>
      <c r="J15492" s="28"/>
      <c r="K15492" s="28"/>
      <c r="L15492" s="28"/>
      <c r="M15492" s="28"/>
      <c r="N15492" s="28"/>
      <c r="O15492" s="28"/>
      <c r="P15492" s="28"/>
      <c r="Q15492" s="28"/>
      <c r="R15492" s="28"/>
    </row>
    <row r="15493" spans="2:18">
      <c r="B15493" s="28"/>
      <c r="C15493" s="28"/>
      <c r="D15493" s="28"/>
      <c r="E15493" s="28"/>
      <c r="F15493" s="28"/>
      <c r="G15493" s="28"/>
      <c r="H15493" s="28"/>
      <c r="I15493" s="28"/>
      <c r="J15493" s="28"/>
      <c r="K15493" s="28"/>
      <c r="L15493" s="28"/>
      <c r="M15493" s="28"/>
      <c r="N15493" s="28"/>
      <c r="O15493" s="28"/>
      <c r="P15493" s="28"/>
      <c r="Q15493" s="28"/>
      <c r="R15493" s="28"/>
    </row>
    <row r="15494" spans="2:18">
      <c r="B15494" s="28"/>
      <c r="C15494" s="28"/>
      <c r="D15494" s="28"/>
      <c r="E15494" s="28"/>
      <c r="F15494" s="28"/>
      <c r="G15494" s="28"/>
      <c r="H15494" s="28"/>
      <c r="I15494" s="28"/>
      <c r="J15494" s="28"/>
      <c r="K15494" s="28"/>
      <c r="L15494" s="28"/>
      <c r="M15494" s="28"/>
      <c r="N15494" s="28"/>
      <c r="O15494" s="28"/>
      <c r="P15494" s="28"/>
      <c r="Q15494" s="28"/>
      <c r="R15494" s="28"/>
    </row>
    <row r="15495" spans="2:18">
      <c r="B15495" s="28"/>
      <c r="C15495" s="28"/>
      <c r="D15495" s="28"/>
      <c r="E15495" s="28"/>
      <c r="F15495" s="28"/>
      <c r="G15495" s="28"/>
      <c r="H15495" s="28"/>
      <c r="I15495" s="28"/>
      <c r="J15495" s="28"/>
      <c r="K15495" s="28"/>
      <c r="L15495" s="28"/>
      <c r="M15495" s="28"/>
      <c r="N15495" s="28"/>
      <c r="O15495" s="28"/>
      <c r="P15495" s="28"/>
      <c r="Q15495" s="28"/>
      <c r="R15495" s="28"/>
    </row>
    <row r="15496" spans="2:18">
      <c r="B15496" s="28"/>
      <c r="C15496" s="28"/>
      <c r="D15496" s="28"/>
      <c r="E15496" s="28"/>
      <c r="F15496" s="28"/>
      <c r="G15496" s="28"/>
      <c r="H15496" s="28"/>
      <c r="I15496" s="28"/>
      <c r="J15496" s="28"/>
      <c r="K15496" s="28"/>
      <c r="L15496" s="28"/>
      <c r="M15496" s="28"/>
      <c r="N15496" s="28"/>
      <c r="O15496" s="28"/>
      <c r="P15496" s="28"/>
      <c r="Q15496" s="28"/>
      <c r="R15496" s="28"/>
    </row>
    <row r="15497" spans="2:18">
      <c r="B15497" s="28"/>
      <c r="C15497" s="28"/>
      <c r="D15497" s="28"/>
      <c r="E15497" s="28"/>
      <c r="F15497" s="28"/>
      <c r="G15497" s="28"/>
      <c r="H15497" s="28"/>
      <c r="I15497" s="28"/>
      <c r="J15497" s="28"/>
      <c r="K15497" s="28"/>
      <c r="L15497" s="28"/>
      <c r="M15497" s="28"/>
      <c r="N15497" s="28"/>
      <c r="O15497" s="28"/>
      <c r="P15497" s="28"/>
      <c r="Q15497" s="28"/>
      <c r="R15497" s="28"/>
    </row>
    <row r="15498" spans="2:18">
      <c r="B15498" s="28"/>
      <c r="C15498" s="28"/>
      <c r="D15498" s="28"/>
      <c r="E15498" s="28"/>
      <c r="F15498" s="28"/>
      <c r="G15498" s="28"/>
      <c r="H15498" s="28"/>
      <c r="I15498" s="28"/>
      <c r="J15498" s="28"/>
      <c r="K15498" s="28"/>
      <c r="L15498" s="28"/>
      <c r="M15498" s="28"/>
      <c r="N15498" s="28"/>
      <c r="O15498" s="28"/>
      <c r="P15498" s="28"/>
      <c r="Q15498" s="28"/>
      <c r="R15498" s="28"/>
    </row>
    <row r="15499" spans="2:18">
      <c r="B15499" s="28"/>
      <c r="C15499" s="28"/>
      <c r="D15499" s="28"/>
      <c r="E15499" s="28"/>
      <c r="F15499" s="28"/>
      <c r="G15499" s="28"/>
      <c r="H15499" s="28"/>
      <c r="I15499" s="28"/>
      <c r="J15499" s="28"/>
      <c r="K15499" s="28"/>
      <c r="L15499" s="28"/>
      <c r="M15499" s="28"/>
      <c r="N15499" s="28"/>
      <c r="O15499" s="28"/>
      <c r="P15499" s="28"/>
      <c r="Q15499" s="28"/>
      <c r="R15499" s="28"/>
    </row>
    <row r="15500" spans="2:18">
      <c r="B15500" s="28"/>
      <c r="C15500" s="28"/>
      <c r="D15500" s="28"/>
      <c r="E15500" s="28"/>
      <c r="F15500" s="28"/>
      <c r="G15500" s="28"/>
      <c r="H15500" s="28"/>
      <c r="I15500" s="28"/>
      <c r="J15500" s="28"/>
      <c r="K15500" s="28"/>
      <c r="L15500" s="28"/>
      <c r="M15500" s="28"/>
      <c r="N15500" s="28"/>
      <c r="O15500" s="28"/>
      <c r="P15500" s="28"/>
      <c r="Q15500" s="28"/>
      <c r="R15500" s="28"/>
    </row>
    <row r="15501" spans="2:18">
      <c r="B15501" s="28"/>
      <c r="C15501" s="28"/>
      <c r="D15501" s="28"/>
      <c r="E15501" s="28"/>
      <c r="F15501" s="28"/>
      <c r="G15501" s="28"/>
      <c r="H15501" s="28"/>
      <c r="I15501" s="28"/>
      <c r="J15501" s="28"/>
      <c r="K15501" s="28"/>
      <c r="L15501" s="28"/>
      <c r="M15501" s="28"/>
      <c r="N15501" s="28"/>
      <c r="O15501" s="28"/>
      <c r="P15501" s="28"/>
      <c r="Q15501" s="28"/>
      <c r="R15501" s="28"/>
    </row>
    <row r="15502" spans="2:18">
      <c r="B15502" s="28"/>
      <c r="C15502" s="28"/>
      <c r="D15502" s="28"/>
      <c r="E15502" s="28"/>
      <c r="F15502" s="28"/>
      <c r="G15502" s="28"/>
      <c r="H15502" s="28"/>
      <c r="I15502" s="28"/>
      <c r="J15502" s="28"/>
      <c r="K15502" s="28"/>
      <c r="L15502" s="28"/>
      <c r="M15502" s="28"/>
      <c r="N15502" s="28"/>
      <c r="O15502" s="28"/>
      <c r="P15502" s="28"/>
      <c r="Q15502" s="28"/>
      <c r="R15502" s="28"/>
    </row>
    <row r="15503" spans="2:18">
      <c r="B15503" s="28"/>
      <c r="C15503" s="28"/>
      <c r="D15503" s="28"/>
      <c r="E15503" s="28"/>
      <c r="F15503" s="28"/>
      <c r="G15503" s="28"/>
      <c r="H15503" s="28"/>
      <c r="I15503" s="28"/>
      <c r="J15503" s="28"/>
      <c r="K15503" s="28"/>
      <c r="L15503" s="28"/>
      <c r="M15503" s="28"/>
      <c r="N15503" s="28"/>
      <c r="O15503" s="28"/>
      <c r="P15503" s="28"/>
      <c r="Q15503" s="28"/>
      <c r="R15503" s="28"/>
    </row>
    <row r="15504" spans="2:18">
      <c r="B15504" s="28"/>
      <c r="C15504" s="28"/>
      <c r="D15504" s="28"/>
      <c r="E15504" s="28"/>
      <c r="F15504" s="28"/>
      <c r="G15504" s="28"/>
      <c r="H15504" s="28"/>
      <c r="I15504" s="28"/>
      <c r="J15504" s="28"/>
      <c r="K15504" s="28"/>
      <c r="L15504" s="28"/>
      <c r="M15504" s="28"/>
      <c r="N15504" s="28"/>
      <c r="O15504" s="28"/>
      <c r="P15504" s="28"/>
      <c r="Q15504" s="28"/>
      <c r="R15504" s="28"/>
    </row>
    <row r="15505" spans="2:18">
      <c r="B15505" s="28"/>
      <c r="C15505" s="28"/>
      <c r="D15505" s="28"/>
      <c r="E15505" s="28"/>
      <c r="F15505" s="28"/>
      <c r="G15505" s="28"/>
      <c r="H15505" s="28"/>
      <c r="I15505" s="28"/>
      <c r="J15505" s="28"/>
      <c r="K15505" s="28"/>
      <c r="L15505" s="28"/>
      <c r="M15505" s="28"/>
      <c r="N15505" s="28"/>
      <c r="O15505" s="28"/>
      <c r="P15505" s="28"/>
      <c r="Q15505" s="28"/>
      <c r="R15505" s="28"/>
    </row>
    <row r="15506" spans="2:18">
      <c r="B15506" s="28"/>
      <c r="C15506" s="28"/>
      <c r="D15506" s="28"/>
      <c r="E15506" s="28"/>
      <c r="F15506" s="28"/>
      <c r="G15506" s="28"/>
      <c r="H15506" s="28"/>
      <c r="I15506" s="28"/>
      <c r="J15506" s="28"/>
      <c r="K15506" s="28"/>
      <c r="L15506" s="28"/>
      <c r="M15506" s="28"/>
      <c r="N15506" s="28"/>
      <c r="O15506" s="28"/>
      <c r="P15506" s="28"/>
      <c r="Q15506" s="28"/>
      <c r="R15506" s="28"/>
    </row>
    <row r="15507" spans="2:18">
      <c r="B15507" s="28"/>
      <c r="C15507" s="28"/>
      <c r="D15507" s="28"/>
      <c r="E15507" s="28"/>
      <c r="F15507" s="28"/>
      <c r="G15507" s="28"/>
      <c r="H15507" s="28"/>
      <c r="I15507" s="28"/>
      <c r="J15507" s="28"/>
      <c r="K15507" s="28"/>
      <c r="L15507" s="28"/>
      <c r="M15507" s="28"/>
      <c r="N15507" s="28"/>
      <c r="O15507" s="28"/>
      <c r="P15507" s="28"/>
      <c r="Q15507" s="28"/>
      <c r="R15507" s="28"/>
    </row>
    <row r="15508" spans="2:18">
      <c r="B15508" s="28"/>
      <c r="C15508" s="28"/>
      <c r="D15508" s="28"/>
      <c r="E15508" s="28"/>
      <c r="F15508" s="28"/>
      <c r="G15508" s="28"/>
      <c r="H15508" s="28"/>
      <c r="I15508" s="28"/>
      <c r="J15508" s="28"/>
      <c r="K15508" s="28"/>
      <c r="L15508" s="28"/>
      <c r="M15508" s="28"/>
      <c r="N15508" s="28"/>
      <c r="O15508" s="28"/>
      <c r="P15508" s="28"/>
      <c r="Q15508" s="28"/>
      <c r="R15508" s="28"/>
    </row>
    <row r="15509" spans="2:18">
      <c r="B15509" s="28"/>
      <c r="C15509" s="28"/>
      <c r="D15509" s="28"/>
      <c r="E15509" s="28"/>
      <c r="F15509" s="28"/>
      <c r="G15509" s="28"/>
      <c r="H15509" s="28"/>
      <c r="I15509" s="28"/>
      <c r="J15509" s="28"/>
      <c r="K15509" s="28"/>
      <c r="L15509" s="28"/>
      <c r="M15509" s="28"/>
      <c r="N15509" s="28"/>
      <c r="O15509" s="28"/>
      <c r="P15509" s="28"/>
      <c r="Q15509" s="28"/>
      <c r="R15509" s="28"/>
    </row>
    <row r="15510" spans="2:18">
      <c r="B15510" s="28"/>
      <c r="C15510" s="28"/>
      <c r="D15510" s="28"/>
      <c r="E15510" s="28"/>
      <c r="F15510" s="28"/>
      <c r="G15510" s="28"/>
      <c r="H15510" s="28"/>
      <c r="I15510" s="28"/>
      <c r="J15510" s="28"/>
      <c r="K15510" s="28"/>
      <c r="L15510" s="28"/>
      <c r="M15510" s="28"/>
      <c r="N15510" s="28"/>
      <c r="O15510" s="28"/>
      <c r="P15510" s="28"/>
      <c r="Q15510" s="28"/>
      <c r="R15510" s="28"/>
    </row>
    <row r="15511" spans="2:18">
      <c r="B15511" s="28"/>
      <c r="C15511" s="28"/>
      <c r="D15511" s="28"/>
      <c r="E15511" s="28"/>
      <c r="F15511" s="28"/>
      <c r="G15511" s="28"/>
      <c r="H15511" s="28"/>
      <c r="I15511" s="28"/>
      <c r="J15511" s="28"/>
      <c r="K15511" s="28"/>
      <c r="L15511" s="28"/>
      <c r="M15511" s="28"/>
      <c r="N15511" s="28"/>
      <c r="O15511" s="28"/>
      <c r="P15511" s="28"/>
      <c r="Q15511" s="28"/>
      <c r="R15511" s="28"/>
    </row>
    <row r="15512" spans="2:18">
      <c r="B15512" s="28"/>
      <c r="C15512" s="28"/>
      <c r="D15512" s="28"/>
      <c r="E15512" s="28"/>
      <c r="F15512" s="28"/>
      <c r="G15512" s="28"/>
      <c r="H15512" s="28"/>
      <c r="I15512" s="28"/>
      <c r="J15512" s="28"/>
      <c r="K15512" s="28"/>
      <c r="L15512" s="28"/>
      <c r="M15512" s="28"/>
      <c r="N15512" s="28"/>
      <c r="O15512" s="28"/>
      <c r="P15512" s="28"/>
      <c r="Q15512" s="28"/>
      <c r="R15512" s="28"/>
    </row>
    <row r="15513" spans="2:18">
      <c r="B15513" s="28"/>
      <c r="C15513" s="28"/>
      <c r="D15513" s="28"/>
      <c r="E15513" s="28"/>
      <c r="F15513" s="28"/>
      <c r="G15513" s="28"/>
      <c r="H15513" s="28"/>
      <c r="I15513" s="28"/>
      <c r="J15513" s="28"/>
      <c r="K15513" s="28"/>
      <c r="L15513" s="28"/>
      <c r="M15513" s="28"/>
      <c r="N15513" s="28"/>
      <c r="O15513" s="28"/>
      <c r="P15513" s="28"/>
      <c r="Q15513" s="28"/>
      <c r="R15513" s="28"/>
    </row>
    <row r="15514" spans="2:18">
      <c r="B15514" s="28"/>
      <c r="C15514" s="28"/>
      <c r="D15514" s="28"/>
      <c r="E15514" s="28"/>
      <c r="F15514" s="28"/>
      <c r="G15514" s="28"/>
      <c r="H15514" s="28"/>
      <c r="I15514" s="28"/>
      <c r="J15514" s="28"/>
      <c r="K15514" s="28"/>
      <c r="L15514" s="28"/>
      <c r="M15514" s="28"/>
      <c r="N15514" s="28"/>
      <c r="O15514" s="28"/>
      <c r="P15514" s="28"/>
      <c r="Q15514" s="28"/>
      <c r="R15514" s="28"/>
    </row>
    <row r="15515" spans="2:18">
      <c r="B15515" s="28"/>
      <c r="C15515" s="28"/>
      <c r="D15515" s="28"/>
      <c r="E15515" s="28"/>
      <c r="F15515" s="28"/>
      <c r="G15515" s="28"/>
      <c r="H15515" s="28"/>
      <c r="I15515" s="28"/>
      <c r="J15515" s="28"/>
      <c r="K15515" s="28"/>
      <c r="L15515" s="28"/>
      <c r="M15515" s="28"/>
      <c r="N15515" s="28"/>
      <c r="O15515" s="28"/>
      <c r="P15515" s="28"/>
      <c r="Q15515" s="28"/>
      <c r="R15515" s="28"/>
    </row>
    <row r="15516" spans="2:18">
      <c r="B15516" s="28"/>
      <c r="C15516" s="28"/>
      <c r="D15516" s="28"/>
      <c r="E15516" s="28"/>
      <c r="F15516" s="28"/>
      <c r="G15516" s="28"/>
      <c r="H15516" s="28"/>
      <c r="I15516" s="28"/>
      <c r="J15516" s="28"/>
      <c r="K15516" s="28"/>
      <c r="L15516" s="28"/>
      <c r="M15516" s="28"/>
      <c r="N15516" s="28"/>
      <c r="O15516" s="28"/>
      <c r="P15516" s="28"/>
      <c r="Q15516" s="28"/>
      <c r="R15516" s="28"/>
    </row>
    <row r="15517" spans="2:18">
      <c r="B15517" s="28"/>
      <c r="C15517" s="28"/>
      <c r="D15517" s="28"/>
      <c r="E15517" s="28"/>
      <c r="F15517" s="28"/>
      <c r="G15517" s="28"/>
      <c r="H15517" s="28"/>
      <c r="I15517" s="28"/>
      <c r="J15517" s="28"/>
      <c r="K15517" s="28"/>
      <c r="L15517" s="28"/>
      <c r="M15517" s="28"/>
      <c r="N15517" s="28"/>
      <c r="O15517" s="28"/>
      <c r="P15517" s="28"/>
      <c r="Q15517" s="28"/>
      <c r="R15517" s="28"/>
    </row>
    <row r="15518" spans="2:18">
      <c r="B15518" s="28"/>
      <c r="C15518" s="28"/>
      <c r="D15518" s="28"/>
      <c r="E15518" s="28"/>
      <c r="F15518" s="28"/>
      <c r="G15518" s="28"/>
      <c r="H15518" s="28"/>
      <c r="I15518" s="28"/>
      <c r="J15518" s="28"/>
      <c r="K15518" s="28"/>
      <c r="L15518" s="28"/>
      <c r="M15518" s="28"/>
      <c r="N15518" s="28"/>
      <c r="O15518" s="28"/>
      <c r="P15518" s="28"/>
      <c r="Q15518" s="28"/>
      <c r="R15518" s="28"/>
    </row>
    <row r="15519" spans="2:18">
      <c r="B15519" s="28"/>
      <c r="C15519" s="28"/>
      <c r="D15519" s="28"/>
      <c r="E15519" s="28"/>
      <c r="F15519" s="28"/>
      <c r="G15519" s="28"/>
      <c r="H15519" s="28"/>
      <c r="I15519" s="28"/>
      <c r="J15519" s="28"/>
      <c r="K15519" s="28"/>
      <c r="L15519" s="28"/>
      <c r="M15519" s="28"/>
      <c r="N15519" s="28"/>
      <c r="O15519" s="28"/>
      <c r="P15519" s="28"/>
      <c r="Q15519" s="28"/>
      <c r="R15519" s="28"/>
    </row>
    <row r="15520" spans="2:18">
      <c r="B15520" s="28"/>
      <c r="C15520" s="28"/>
      <c r="D15520" s="28"/>
      <c r="E15520" s="28"/>
      <c r="F15520" s="28"/>
      <c r="G15520" s="28"/>
      <c r="H15520" s="28"/>
      <c r="I15520" s="28"/>
      <c r="J15520" s="28"/>
      <c r="K15520" s="28"/>
      <c r="L15520" s="28"/>
      <c r="M15520" s="28"/>
      <c r="N15520" s="28"/>
      <c r="O15520" s="28"/>
      <c r="P15520" s="28"/>
      <c r="Q15520" s="28"/>
      <c r="R15520" s="28"/>
    </row>
    <row r="15521" spans="2:18">
      <c r="B15521" s="28"/>
      <c r="C15521" s="28"/>
      <c r="D15521" s="28"/>
      <c r="E15521" s="28"/>
      <c r="F15521" s="28"/>
      <c r="G15521" s="28"/>
      <c r="H15521" s="28"/>
      <c r="I15521" s="28"/>
      <c r="J15521" s="28"/>
      <c r="K15521" s="28"/>
      <c r="L15521" s="28"/>
      <c r="M15521" s="28"/>
      <c r="N15521" s="28"/>
      <c r="O15521" s="28"/>
      <c r="P15521" s="28"/>
      <c r="Q15521" s="28"/>
      <c r="R15521" s="28"/>
    </row>
    <row r="15522" spans="2:18">
      <c r="B15522" s="28"/>
      <c r="C15522" s="28"/>
      <c r="D15522" s="28"/>
      <c r="E15522" s="28"/>
      <c r="F15522" s="28"/>
      <c r="G15522" s="28"/>
      <c r="H15522" s="28"/>
      <c r="I15522" s="28"/>
      <c r="J15522" s="28"/>
      <c r="K15522" s="28"/>
      <c r="L15522" s="28"/>
      <c r="M15522" s="28"/>
      <c r="N15522" s="28"/>
      <c r="O15522" s="28"/>
      <c r="P15522" s="28"/>
      <c r="Q15522" s="28"/>
      <c r="R15522" s="28"/>
    </row>
    <row r="15523" spans="2:18">
      <c r="B15523" s="28"/>
      <c r="C15523" s="28"/>
      <c r="D15523" s="28"/>
      <c r="E15523" s="28"/>
      <c r="F15523" s="28"/>
      <c r="G15523" s="28"/>
      <c r="H15523" s="28"/>
      <c r="I15523" s="28"/>
      <c r="J15523" s="28"/>
      <c r="K15523" s="28"/>
      <c r="L15523" s="28"/>
      <c r="M15523" s="28"/>
      <c r="N15523" s="28"/>
      <c r="O15523" s="28"/>
      <c r="P15523" s="28"/>
      <c r="Q15523" s="28"/>
      <c r="R15523" s="28"/>
    </row>
    <row r="15524" spans="2:18">
      <c r="B15524" s="28"/>
      <c r="C15524" s="28"/>
      <c r="D15524" s="28"/>
      <c r="E15524" s="28"/>
      <c r="F15524" s="28"/>
      <c r="G15524" s="28"/>
      <c r="H15524" s="28"/>
      <c r="I15524" s="28"/>
      <c r="J15524" s="28"/>
      <c r="K15524" s="28"/>
      <c r="L15524" s="28"/>
      <c r="M15524" s="28"/>
      <c r="N15524" s="28"/>
      <c r="O15524" s="28"/>
      <c r="P15524" s="28"/>
      <c r="Q15524" s="28"/>
      <c r="R15524" s="28"/>
    </row>
    <row r="15525" spans="2:18">
      <c r="B15525" s="28"/>
      <c r="C15525" s="28"/>
      <c r="D15525" s="28"/>
      <c r="E15525" s="28"/>
      <c r="F15525" s="28"/>
      <c r="G15525" s="28"/>
      <c r="H15525" s="28"/>
      <c r="I15525" s="28"/>
      <c r="J15525" s="28"/>
      <c r="K15525" s="28"/>
      <c r="L15525" s="28"/>
      <c r="M15525" s="28"/>
      <c r="N15525" s="28"/>
      <c r="O15525" s="28"/>
      <c r="P15525" s="28"/>
      <c r="Q15525" s="28"/>
      <c r="R15525" s="28"/>
    </row>
    <row r="15526" spans="2:18">
      <c r="B15526" s="28"/>
      <c r="C15526" s="28"/>
      <c r="D15526" s="28"/>
      <c r="E15526" s="28"/>
      <c r="F15526" s="28"/>
      <c r="G15526" s="28"/>
      <c r="H15526" s="28"/>
      <c r="I15526" s="28"/>
      <c r="J15526" s="28"/>
      <c r="K15526" s="28"/>
      <c r="L15526" s="28"/>
      <c r="M15526" s="28"/>
      <c r="N15526" s="28"/>
      <c r="O15526" s="28"/>
      <c r="P15526" s="28"/>
      <c r="Q15526" s="28"/>
      <c r="R15526" s="28"/>
    </row>
    <row r="15527" spans="2:18">
      <c r="B15527" s="28"/>
      <c r="C15527" s="28"/>
      <c r="D15527" s="28"/>
      <c r="E15527" s="28"/>
      <c r="F15527" s="28"/>
      <c r="G15527" s="28"/>
      <c r="H15527" s="28"/>
      <c r="I15527" s="28"/>
      <c r="J15527" s="28"/>
      <c r="K15527" s="28"/>
      <c r="L15527" s="28"/>
      <c r="M15527" s="28"/>
      <c r="N15527" s="28"/>
      <c r="O15527" s="28"/>
      <c r="P15527" s="28"/>
      <c r="Q15527" s="28"/>
      <c r="R15527" s="28"/>
    </row>
    <row r="15528" spans="2:18">
      <c r="B15528" s="28"/>
      <c r="C15528" s="28"/>
      <c r="D15528" s="28"/>
      <c r="E15528" s="28"/>
      <c r="F15528" s="28"/>
      <c r="G15528" s="28"/>
      <c r="H15528" s="28"/>
      <c r="I15528" s="28"/>
      <c r="J15528" s="28"/>
      <c r="K15528" s="28"/>
      <c r="L15528" s="28"/>
      <c r="M15528" s="28"/>
      <c r="N15528" s="28"/>
      <c r="O15528" s="28"/>
      <c r="P15528" s="28"/>
      <c r="Q15528" s="28"/>
      <c r="R15528" s="28"/>
    </row>
    <row r="15529" spans="2:18">
      <c r="B15529" s="28"/>
      <c r="C15529" s="28"/>
      <c r="D15529" s="28"/>
      <c r="E15529" s="28"/>
      <c r="F15529" s="28"/>
      <c r="G15529" s="28"/>
      <c r="H15529" s="28"/>
      <c r="I15529" s="28"/>
      <c r="J15529" s="28"/>
      <c r="K15529" s="28"/>
      <c r="L15529" s="28"/>
      <c r="M15529" s="28"/>
      <c r="N15529" s="28"/>
      <c r="O15529" s="28"/>
      <c r="P15529" s="28"/>
      <c r="Q15529" s="28"/>
      <c r="R15529" s="28"/>
    </row>
    <row r="15530" spans="2:18">
      <c r="B15530" s="28"/>
      <c r="C15530" s="28"/>
      <c r="D15530" s="28"/>
      <c r="E15530" s="28"/>
      <c r="F15530" s="28"/>
      <c r="G15530" s="28"/>
      <c r="H15530" s="28"/>
      <c r="I15530" s="28"/>
      <c r="J15530" s="28"/>
      <c r="K15530" s="28"/>
      <c r="L15530" s="28"/>
      <c r="M15530" s="28"/>
      <c r="N15530" s="28"/>
      <c r="O15530" s="28"/>
      <c r="P15530" s="28"/>
      <c r="Q15530" s="28"/>
      <c r="R15530" s="28"/>
    </row>
    <row r="15531" spans="2:18">
      <c r="B15531" s="28"/>
      <c r="C15531" s="28"/>
      <c r="D15531" s="28"/>
      <c r="E15531" s="28"/>
      <c r="F15531" s="28"/>
      <c r="G15531" s="28"/>
      <c r="H15531" s="28"/>
      <c r="I15531" s="28"/>
      <c r="J15531" s="28"/>
      <c r="K15531" s="28"/>
      <c r="L15531" s="28"/>
      <c r="M15531" s="28"/>
      <c r="N15531" s="28"/>
      <c r="O15531" s="28"/>
      <c r="P15531" s="28"/>
      <c r="Q15531" s="28"/>
      <c r="R15531" s="28"/>
    </row>
    <row r="15532" spans="2:18">
      <c r="B15532" s="28"/>
      <c r="C15532" s="28"/>
      <c r="D15532" s="28"/>
      <c r="E15532" s="28"/>
      <c r="F15532" s="28"/>
      <c r="G15532" s="28"/>
      <c r="H15532" s="28"/>
      <c r="I15532" s="28"/>
      <c r="J15532" s="28"/>
      <c r="K15532" s="28"/>
      <c r="L15532" s="28"/>
      <c r="M15532" s="28"/>
      <c r="N15532" s="28"/>
      <c r="O15532" s="28"/>
      <c r="P15532" s="28"/>
      <c r="Q15532" s="28"/>
      <c r="R15532" s="28"/>
    </row>
    <row r="15533" spans="2:18">
      <c r="B15533" s="28"/>
      <c r="C15533" s="28"/>
      <c r="D15533" s="28"/>
      <c r="E15533" s="28"/>
      <c r="F15533" s="28"/>
      <c r="G15533" s="28"/>
      <c r="H15533" s="28"/>
      <c r="I15533" s="28"/>
      <c r="J15533" s="28"/>
      <c r="K15533" s="28"/>
      <c r="L15533" s="28"/>
      <c r="M15533" s="28"/>
      <c r="N15533" s="28"/>
      <c r="O15533" s="28"/>
      <c r="P15533" s="28"/>
      <c r="Q15533" s="28"/>
      <c r="R15533" s="28"/>
    </row>
    <row r="15534" spans="2:18">
      <c r="B15534" s="28"/>
      <c r="C15534" s="28"/>
      <c r="D15534" s="28"/>
      <c r="E15534" s="28"/>
      <c r="F15534" s="28"/>
      <c r="G15534" s="28"/>
      <c r="H15534" s="28"/>
      <c r="I15534" s="28"/>
      <c r="J15534" s="28"/>
      <c r="K15534" s="28"/>
      <c r="L15534" s="28"/>
      <c r="M15534" s="28"/>
      <c r="N15534" s="28"/>
      <c r="O15534" s="28"/>
      <c r="P15534" s="28"/>
      <c r="Q15534" s="28"/>
      <c r="R15534" s="28"/>
    </row>
    <row r="15535" spans="2:18">
      <c r="B15535" s="28"/>
      <c r="C15535" s="28"/>
      <c r="D15535" s="28"/>
      <c r="E15535" s="28"/>
      <c r="F15535" s="28"/>
      <c r="G15535" s="28"/>
      <c r="H15535" s="28"/>
      <c r="I15535" s="28"/>
      <c r="J15535" s="28"/>
      <c r="K15535" s="28"/>
      <c r="L15535" s="28"/>
      <c r="M15535" s="28"/>
      <c r="N15535" s="28"/>
      <c r="O15535" s="28"/>
      <c r="P15535" s="28"/>
      <c r="Q15535" s="28"/>
      <c r="R15535" s="28"/>
    </row>
    <row r="15536" spans="2:18">
      <c r="B15536" s="28"/>
      <c r="C15536" s="28"/>
      <c r="D15536" s="28"/>
      <c r="E15536" s="28"/>
      <c r="F15536" s="28"/>
      <c r="G15536" s="28"/>
      <c r="H15536" s="28"/>
      <c r="I15536" s="28"/>
      <c r="J15536" s="28"/>
      <c r="K15536" s="28"/>
      <c r="L15536" s="28"/>
      <c r="M15536" s="28"/>
      <c r="N15536" s="28"/>
      <c r="O15536" s="28"/>
      <c r="P15536" s="28"/>
      <c r="Q15536" s="28"/>
      <c r="R15536" s="28"/>
    </row>
    <row r="15537" spans="2:18">
      <c r="B15537" s="28"/>
      <c r="C15537" s="28"/>
      <c r="D15537" s="28"/>
      <c r="E15537" s="28"/>
      <c r="F15537" s="28"/>
      <c r="G15537" s="28"/>
      <c r="H15537" s="28"/>
      <c r="I15537" s="28"/>
      <c r="J15537" s="28"/>
      <c r="K15537" s="28"/>
      <c r="L15537" s="28"/>
      <c r="M15537" s="28"/>
      <c r="N15537" s="28"/>
      <c r="O15537" s="28"/>
      <c r="P15537" s="28"/>
      <c r="Q15537" s="28"/>
      <c r="R15537" s="28"/>
    </row>
    <row r="15538" spans="2:18">
      <c r="B15538" s="28"/>
      <c r="C15538" s="28"/>
      <c r="D15538" s="28"/>
      <c r="E15538" s="28"/>
      <c r="F15538" s="28"/>
      <c r="G15538" s="28"/>
      <c r="H15538" s="28"/>
      <c r="I15538" s="28"/>
      <c r="J15538" s="28"/>
      <c r="K15538" s="28"/>
      <c r="L15538" s="28"/>
      <c r="M15538" s="28"/>
      <c r="N15538" s="28"/>
      <c r="O15538" s="28"/>
      <c r="P15538" s="28"/>
      <c r="Q15538" s="28"/>
      <c r="R15538" s="28"/>
    </row>
    <row r="15539" spans="2:18">
      <c r="B15539" s="28"/>
      <c r="C15539" s="28"/>
      <c r="D15539" s="28"/>
      <c r="E15539" s="28"/>
      <c r="F15539" s="28"/>
      <c r="G15539" s="28"/>
      <c r="H15539" s="28"/>
      <c r="I15539" s="28"/>
      <c r="J15539" s="28"/>
      <c r="K15539" s="28"/>
      <c r="L15539" s="28"/>
      <c r="M15539" s="28"/>
      <c r="N15539" s="28"/>
      <c r="O15539" s="28"/>
      <c r="P15539" s="28"/>
      <c r="Q15539" s="28"/>
      <c r="R15539" s="28"/>
    </row>
    <row r="15540" spans="2:18">
      <c r="B15540" s="28"/>
      <c r="C15540" s="28"/>
      <c r="D15540" s="28"/>
      <c r="E15540" s="28"/>
      <c r="F15540" s="28"/>
      <c r="G15540" s="28"/>
      <c r="H15540" s="28"/>
      <c r="I15540" s="28"/>
      <c r="J15540" s="28"/>
      <c r="K15540" s="28"/>
      <c r="L15540" s="28"/>
      <c r="M15540" s="28"/>
      <c r="N15540" s="28"/>
      <c r="O15540" s="28"/>
      <c r="P15540" s="28"/>
      <c r="Q15540" s="28"/>
      <c r="R15540" s="28"/>
    </row>
    <row r="15541" spans="2:18">
      <c r="B15541" s="28"/>
      <c r="C15541" s="28"/>
      <c r="D15541" s="28"/>
      <c r="E15541" s="28"/>
      <c r="F15541" s="28"/>
      <c r="G15541" s="28"/>
      <c r="H15541" s="28"/>
      <c r="I15541" s="28"/>
      <c r="J15541" s="28"/>
      <c r="K15541" s="28"/>
      <c r="L15541" s="28"/>
      <c r="M15541" s="28"/>
      <c r="N15541" s="28"/>
      <c r="O15541" s="28"/>
      <c r="P15541" s="28"/>
      <c r="Q15541" s="28"/>
      <c r="R15541" s="28"/>
    </row>
    <row r="15542" spans="2:18">
      <c r="B15542" s="28"/>
      <c r="C15542" s="28"/>
      <c r="D15542" s="28"/>
      <c r="E15542" s="28"/>
      <c r="F15542" s="28"/>
      <c r="G15542" s="28"/>
      <c r="H15542" s="28"/>
      <c r="I15542" s="28"/>
      <c r="J15542" s="28"/>
      <c r="K15542" s="28"/>
      <c r="L15542" s="28"/>
      <c r="M15542" s="28"/>
      <c r="N15542" s="28"/>
      <c r="O15542" s="28"/>
      <c r="P15542" s="28"/>
      <c r="Q15542" s="28"/>
      <c r="R15542" s="28"/>
    </row>
    <row r="15543" spans="2:18">
      <c r="B15543" s="28"/>
      <c r="C15543" s="28"/>
      <c r="D15543" s="28"/>
      <c r="E15543" s="28"/>
      <c r="F15543" s="28"/>
      <c r="G15543" s="28"/>
      <c r="H15543" s="28"/>
      <c r="I15543" s="28"/>
      <c r="J15543" s="28"/>
      <c r="K15543" s="28"/>
      <c r="L15543" s="28"/>
      <c r="M15543" s="28"/>
      <c r="N15543" s="28"/>
      <c r="O15543" s="28"/>
      <c r="P15543" s="28"/>
      <c r="Q15543" s="28"/>
      <c r="R15543" s="28"/>
    </row>
    <row r="15544" spans="2:18">
      <c r="B15544" s="28"/>
      <c r="C15544" s="28"/>
      <c r="D15544" s="28"/>
      <c r="E15544" s="28"/>
      <c r="F15544" s="28"/>
      <c r="G15544" s="28"/>
      <c r="H15544" s="28"/>
      <c r="I15544" s="28"/>
      <c r="J15544" s="28"/>
      <c r="K15544" s="28"/>
      <c r="L15544" s="28"/>
      <c r="M15544" s="28"/>
      <c r="N15544" s="28"/>
      <c r="O15544" s="28"/>
      <c r="P15544" s="28"/>
      <c r="Q15544" s="28"/>
      <c r="R15544" s="28"/>
    </row>
    <row r="15545" spans="2:18">
      <c r="B15545" s="28"/>
      <c r="C15545" s="28"/>
      <c r="D15545" s="28"/>
      <c r="E15545" s="28"/>
      <c r="F15545" s="28"/>
      <c r="G15545" s="28"/>
      <c r="H15545" s="28"/>
      <c r="I15545" s="28"/>
      <c r="J15545" s="28"/>
      <c r="K15545" s="28"/>
      <c r="L15545" s="28"/>
      <c r="M15545" s="28"/>
      <c r="N15545" s="28"/>
      <c r="O15545" s="28"/>
      <c r="P15545" s="28"/>
      <c r="Q15545" s="28"/>
      <c r="R15545" s="28"/>
    </row>
    <row r="15546" spans="2:18">
      <c r="B15546" s="28"/>
      <c r="C15546" s="28"/>
      <c r="D15546" s="28"/>
      <c r="E15546" s="28"/>
      <c r="F15546" s="28"/>
      <c r="G15546" s="28"/>
      <c r="H15546" s="28"/>
      <c r="I15546" s="28"/>
      <c r="J15546" s="28"/>
      <c r="K15546" s="28"/>
      <c r="L15546" s="28"/>
      <c r="M15546" s="28"/>
      <c r="N15546" s="28"/>
      <c r="O15546" s="28"/>
      <c r="P15546" s="28"/>
      <c r="Q15546" s="28"/>
      <c r="R15546" s="28"/>
    </row>
    <row r="15547" spans="2:18">
      <c r="B15547" s="28"/>
      <c r="C15547" s="28"/>
      <c r="D15547" s="28"/>
      <c r="E15547" s="28"/>
      <c r="F15547" s="28"/>
      <c r="G15547" s="28"/>
      <c r="H15547" s="28"/>
      <c r="I15547" s="28"/>
      <c r="J15547" s="28"/>
      <c r="K15547" s="28"/>
      <c r="L15547" s="28"/>
      <c r="M15547" s="28"/>
      <c r="N15547" s="28"/>
      <c r="O15547" s="28"/>
      <c r="P15547" s="28"/>
      <c r="Q15547" s="28"/>
      <c r="R15547" s="28"/>
    </row>
    <row r="15548" spans="2:18">
      <c r="B15548" s="28"/>
      <c r="C15548" s="28"/>
      <c r="D15548" s="28"/>
      <c r="E15548" s="28"/>
      <c r="F15548" s="28"/>
      <c r="G15548" s="28"/>
      <c r="H15548" s="28"/>
      <c r="I15548" s="28"/>
      <c r="J15548" s="28"/>
      <c r="K15548" s="28"/>
      <c r="L15548" s="28"/>
      <c r="M15548" s="28"/>
      <c r="N15548" s="28"/>
      <c r="O15548" s="28"/>
      <c r="P15548" s="28"/>
      <c r="Q15548" s="28"/>
      <c r="R15548" s="28"/>
    </row>
    <row r="15549" spans="2:18">
      <c r="B15549" s="28"/>
      <c r="C15549" s="28"/>
      <c r="D15549" s="28"/>
      <c r="E15549" s="28"/>
      <c r="F15549" s="28"/>
      <c r="G15549" s="28"/>
      <c r="H15549" s="28"/>
      <c r="I15549" s="28"/>
      <c r="J15549" s="28"/>
      <c r="K15549" s="28"/>
      <c r="L15549" s="28"/>
      <c r="M15549" s="28"/>
      <c r="N15549" s="28"/>
      <c r="O15549" s="28"/>
      <c r="P15549" s="28"/>
      <c r="Q15549" s="28"/>
      <c r="R15549" s="28"/>
    </row>
    <row r="15550" spans="2:18">
      <c r="B15550" s="28"/>
      <c r="C15550" s="28"/>
      <c r="D15550" s="28"/>
      <c r="E15550" s="28"/>
      <c r="F15550" s="28"/>
      <c r="G15550" s="28"/>
      <c r="H15550" s="28"/>
      <c r="I15550" s="28"/>
      <c r="J15550" s="28"/>
      <c r="K15550" s="28"/>
      <c r="L15550" s="28"/>
      <c r="M15550" s="28"/>
      <c r="N15550" s="28"/>
      <c r="O15550" s="28"/>
      <c r="P15550" s="28"/>
      <c r="Q15550" s="28"/>
      <c r="R15550" s="28"/>
    </row>
    <row r="15551" spans="2:18">
      <c r="B15551" s="28"/>
      <c r="C15551" s="28"/>
      <c r="D15551" s="28"/>
      <c r="E15551" s="28"/>
      <c r="F15551" s="28"/>
      <c r="G15551" s="28"/>
      <c r="H15551" s="28"/>
      <c r="I15551" s="28"/>
      <c r="J15551" s="28"/>
      <c r="K15551" s="28"/>
      <c r="L15551" s="28"/>
      <c r="M15551" s="28"/>
      <c r="N15551" s="28"/>
      <c r="O15551" s="28"/>
      <c r="P15551" s="28"/>
      <c r="Q15551" s="28"/>
      <c r="R15551" s="28"/>
    </row>
    <row r="15552" spans="2:18">
      <c r="B15552" s="28"/>
      <c r="C15552" s="28"/>
      <c r="D15552" s="28"/>
      <c r="E15552" s="28"/>
      <c r="F15552" s="28"/>
      <c r="G15552" s="28"/>
      <c r="H15552" s="28"/>
      <c r="I15552" s="28"/>
      <c r="J15552" s="28"/>
      <c r="K15552" s="28"/>
      <c r="L15552" s="28"/>
      <c r="M15552" s="28"/>
      <c r="N15552" s="28"/>
      <c r="O15552" s="28"/>
      <c r="P15552" s="28"/>
      <c r="Q15552" s="28"/>
      <c r="R15552" s="28"/>
    </row>
    <row r="15553" spans="2:18">
      <c r="B15553" s="28"/>
      <c r="C15553" s="28"/>
      <c r="D15553" s="28"/>
      <c r="E15553" s="28"/>
      <c r="F15553" s="28"/>
      <c r="G15553" s="28"/>
      <c r="H15553" s="28"/>
      <c r="I15553" s="28"/>
      <c r="J15553" s="28"/>
      <c r="K15553" s="28"/>
      <c r="L15553" s="28"/>
      <c r="M15553" s="28"/>
      <c r="N15553" s="28"/>
      <c r="O15553" s="28"/>
      <c r="P15553" s="28"/>
      <c r="Q15553" s="28"/>
      <c r="R15553" s="28"/>
    </row>
    <row r="15554" spans="2:18">
      <c r="B15554" s="28"/>
      <c r="C15554" s="28"/>
      <c r="D15554" s="28"/>
      <c r="E15554" s="28"/>
      <c r="F15554" s="28"/>
      <c r="G15554" s="28"/>
      <c r="H15554" s="28"/>
      <c r="I15554" s="28"/>
      <c r="J15554" s="28"/>
      <c r="K15554" s="28"/>
      <c r="L15554" s="28"/>
      <c r="M15554" s="28"/>
      <c r="N15554" s="28"/>
      <c r="O15554" s="28"/>
      <c r="P15554" s="28"/>
      <c r="Q15554" s="28"/>
      <c r="R15554" s="28"/>
    </row>
    <row r="15555" spans="2:18">
      <c r="B15555" s="28"/>
      <c r="C15555" s="28"/>
      <c r="D15555" s="28"/>
      <c r="E15555" s="28"/>
      <c r="F15555" s="28"/>
      <c r="G15555" s="28"/>
      <c r="H15555" s="28"/>
      <c r="I15555" s="28"/>
      <c r="J15555" s="28"/>
      <c r="K15555" s="28"/>
      <c r="L15555" s="28"/>
      <c r="M15555" s="28"/>
      <c r="N15555" s="28"/>
      <c r="O15555" s="28"/>
      <c r="P15555" s="28"/>
      <c r="Q15555" s="28"/>
      <c r="R15555" s="28"/>
    </row>
    <row r="15556" spans="2:18">
      <c r="B15556" s="28"/>
      <c r="C15556" s="28"/>
      <c r="D15556" s="28"/>
      <c r="E15556" s="28"/>
      <c r="F15556" s="28"/>
      <c r="G15556" s="28"/>
      <c r="H15556" s="28"/>
      <c r="I15556" s="28"/>
      <c r="J15556" s="28"/>
      <c r="K15556" s="28"/>
      <c r="L15556" s="28"/>
      <c r="M15556" s="28"/>
      <c r="N15556" s="28"/>
      <c r="O15556" s="28"/>
      <c r="P15556" s="28"/>
      <c r="Q15556" s="28"/>
      <c r="R15556" s="28"/>
    </row>
    <row r="15557" spans="2:18">
      <c r="B15557" s="28"/>
      <c r="C15557" s="28"/>
      <c r="D15557" s="28"/>
      <c r="E15557" s="28"/>
      <c r="F15557" s="28"/>
      <c r="G15557" s="28"/>
      <c r="H15557" s="28"/>
      <c r="I15557" s="28"/>
      <c r="J15557" s="28"/>
      <c r="K15557" s="28"/>
      <c r="L15557" s="28"/>
      <c r="M15557" s="28"/>
      <c r="N15557" s="28"/>
      <c r="O15557" s="28"/>
      <c r="P15557" s="28"/>
      <c r="Q15557" s="28"/>
      <c r="R15557" s="28"/>
    </row>
    <row r="15558" spans="2:18">
      <c r="B15558" s="28"/>
      <c r="C15558" s="28"/>
      <c r="D15558" s="28"/>
      <c r="E15558" s="28"/>
      <c r="F15558" s="28"/>
      <c r="G15558" s="28"/>
      <c r="H15558" s="28"/>
      <c r="I15558" s="28"/>
      <c r="J15558" s="28"/>
      <c r="K15558" s="28"/>
      <c r="L15558" s="28"/>
      <c r="M15558" s="28"/>
      <c r="N15558" s="28"/>
      <c r="O15558" s="28"/>
      <c r="P15558" s="28"/>
      <c r="Q15558" s="28"/>
      <c r="R15558" s="28"/>
    </row>
    <row r="15559" spans="2:18">
      <c r="B15559" s="28"/>
      <c r="C15559" s="28"/>
      <c r="D15559" s="28"/>
      <c r="E15559" s="28"/>
      <c r="F15559" s="28"/>
      <c r="G15559" s="28"/>
      <c r="H15559" s="28"/>
      <c r="I15559" s="28"/>
      <c r="J15559" s="28"/>
      <c r="K15559" s="28"/>
      <c r="L15559" s="28"/>
      <c r="M15559" s="28"/>
      <c r="N15559" s="28"/>
      <c r="O15559" s="28"/>
      <c r="P15559" s="28"/>
      <c r="Q15559" s="28"/>
      <c r="R15559" s="28"/>
    </row>
    <row r="15560" spans="2:18">
      <c r="B15560" s="28"/>
      <c r="C15560" s="28"/>
      <c r="D15560" s="28"/>
      <c r="E15560" s="28"/>
      <c r="F15560" s="28"/>
      <c r="G15560" s="28"/>
      <c r="H15560" s="28"/>
      <c r="I15560" s="28"/>
      <c r="J15560" s="28"/>
      <c r="K15560" s="28"/>
      <c r="L15560" s="28"/>
      <c r="M15560" s="28"/>
      <c r="N15560" s="28"/>
      <c r="O15560" s="28"/>
      <c r="P15560" s="28"/>
      <c r="Q15560" s="28"/>
      <c r="R15560" s="28"/>
    </row>
    <row r="15561" spans="2:18">
      <c r="B15561" s="28"/>
      <c r="C15561" s="28"/>
      <c r="D15561" s="28"/>
      <c r="E15561" s="28"/>
      <c r="F15561" s="28"/>
      <c r="G15561" s="28"/>
      <c r="H15561" s="28"/>
      <c r="I15561" s="28"/>
      <c r="J15561" s="28"/>
      <c r="K15561" s="28"/>
      <c r="L15561" s="28"/>
      <c r="M15561" s="28"/>
      <c r="N15561" s="28"/>
      <c r="O15561" s="28"/>
      <c r="P15561" s="28"/>
      <c r="Q15561" s="28"/>
      <c r="R15561" s="28"/>
    </row>
    <row r="15562" spans="2:18">
      <c r="B15562" s="28"/>
      <c r="C15562" s="28"/>
      <c r="D15562" s="28"/>
      <c r="E15562" s="28"/>
      <c r="F15562" s="28"/>
      <c r="G15562" s="28"/>
      <c r="H15562" s="28"/>
      <c r="I15562" s="28"/>
      <c r="J15562" s="28"/>
      <c r="K15562" s="28"/>
      <c r="L15562" s="28"/>
      <c r="M15562" s="28"/>
      <c r="N15562" s="28"/>
      <c r="O15562" s="28"/>
      <c r="P15562" s="28"/>
      <c r="Q15562" s="28"/>
      <c r="R15562" s="28"/>
    </row>
    <row r="15563" spans="2:18">
      <c r="B15563" s="28"/>
      <c r="C15563" s="28"/>
      <c r="D15563" s="28"/>
      <c r="E15563" s="28"/>
      <c r="F15563" s="28"/>
      <c r="G15563" s="28"/>
      <c r="H15563" s="28"/>
      <c r="I15563" s="28"/>
      <c r="J15563" s="28"/>
      <c r="K15563" s="28"/>
      <c r="L15563" s="28"/>
      <c r="M15563" s="28"/>
      <c r="N15563" s="28"/>
      <c r="O15563" s="28"/>
      <c r="P15563" s="28"/>
      <c r="Q15563" s="28"/>
      <c r="R15563" s="28"/>
    </row>
    <row r="15564" spans="2:18">
      <c r="B15564" s="28"/>
      <c r="C15564" s="28"/>
      <c r="D15564" s="28"/>
      <c r="E15564" s="28"/>
      <c r="F15564" s="28"/>
      <c r="G15564" s="28"/>
      <c r="H15564" s="28"/>
      <c r="I15564" s="28"/>
      <c r="J15564" s="28"/>
      <c r="K15564" s="28"/>
      <c r="L15564" s="28"/>
      <c r="M15564" s="28"/>
      <c r="N15564" s="28"/>
      <c r="O15564" s="28"/>
      <c r="P15564" s="28"/>
      <c r="Q15564" s="28"/>
      <c r="R15564" s="28"/>
    </row>
    <row r="15565" spans="2:18">
      <c r="B15565" s="28"/>
      <c r="C15565" s="28"/>
      <c r="D15565" s="28"/>
      <c r="E15565" s="28"/>
      <c r="F15565" s="28"/>
      <c r="G15565" s="28"/>
      <c r="H15565" s="28"/>
      <c r="I15565" s="28"/>
      <c r="J15565" s="28"/>
      <c r="K15565" s="28"/>
      <c r="L15565" s="28"/>
      <c r="M15565" s="28"/>
      <c r="N15565" s="28"/>
      <c r="O15565" s="28"/>
      <c r="P15565" s="28"/>
      <c r="Q15565" s="28"/>
      <c r="R15565" s="28"/>
    </row>
    <row r="15566" spans="2:18">
      <c r="B15566" s="28"/>
      <c r="C15566" s="28"/>
      <c r="D15566" s="28"/>
      <c r="E15566" s="28"/>
      <c r="F15566" s="28"/>
      <c r="G15566" s="28"/>
      <c r="H15566" s="28"/>
      <c r="I15566" s="28"/>
      <c r="J15566" s="28"/>
      <c r="K15566" s="28"/>
      <c r="L15566" s="28"/>
      <c r="M15566" s="28"/>
      <c r="N15566" s="28"/>
      <c r="O15566" s="28"/>
      <c r="P15566" s="28"/>
      <c r="Q15566" s="28"/>
      <c r="R15566" s="28"/>
    </row>
    <row r="15567" spans="2:18">
      <c r="B15567" s="28"/>
      <c r="C15567" s="28"/>
      <c r="D15567" s="28"/>
      <c r="E15567" s="28"/>
      <c r="F15567" s="28"/>
      <c r="G15567" s="28"/>
      <c r="H15567" s="28"/>
      <c r="I15567" s="28"/>
      <c r="J15567" s="28"/>
      <c r="K15567" s="28"/>
      <c r="L15567" s="28"/>
      <c r="M15567" s="28"/>
      <c r="N15567" s="28"/>
      <c r="O15567" s="28"/>
      <c r="P15567" s="28"/>
      <c r="Q15567" s="28"/>
      <c r="R15567" s="28"/>
    </row>
    <row r="15568" spans="2:18">
      <c r="B15568" s="28"/>
      <c r="C15568" s="28"/>
      <c r="D15568" s="28"/>
      <c r="E15568" s="28"/>
      <c r="F15568" s="28"/>
      <c r="G15568" s="28"/>
      <c r="H15568" s="28"/>
      <c r="I15568" s="28"/>
      <c r="J15568" s="28"/>
      <c r="K15568" s="28"/>
      <c r="L15568" s="28"/>
      <c r="M15568" s="28"/>
      <c r="N15568" s="28"/>
      <c r="O15568" s="28"/>
      <c r="P15568" s="28"/>
      <c r="Q15568" s="28"/>
      <c r="R15568" s="28"/>
    </row>
    <row r="15569" spans="2:18">
      <c r="B15569" s="28"/>
      <c r="C15569" s="28"/>
      <c r="D15569" s="28"/>
      <c r="E15569" s="28"/>
      <c r="F15569" s="28"/>
      <c r="G15569" s="28"/>
      <c r="H15569" s="28"/>
      <c r="I15569" s="28"/>
      <c r="J15569" s="28"/>
      <c r="K15569" s="28"/>
      <c r="L15569" s="28"/>
      <c r="M15569" s="28"/>
      <c r="N15569" s="28"/>
      <c r="O15569" s="28"/>
      <c r="P15569" s="28"/>
      <c r="Q15569" s="28"/>
      <c r="R15569" s="28"/>
    </row>
    <row r="15570" spans="2:18">
      <c r="B15570" s="28"/>
      <c r="C15570" s="28"/>
      <c r="D15570" s="28"/>
      <c r="E15570" s="28"/>
      <c r="F15570" s="28"/>
      <c r="G15570" s="28"/>
      <c r="H15570" s="28"/>
      <c r="I15570" s="28"/>
      <c r="J15570" s="28"/>
      <c r="K15570" s="28"/>
      <c r="L15570" s="28"/>
      <c r="M15570" s="28"/>
      <c r="N15570" s="28"/>
      <c r="O15570" s="28"/>
      <c r="P15570" s="28"/>
      <c r="Q15570" s="28"/>
      <c r="R15570" s="28"/>
    </row>
    <row r="15571" spans="2:18">
      <c r="B15571" s="28"/>
      <c r="C15571" s="28"/>
      <c r="D15571" s="28"/>
      <c r="E15571" s="28"/>
      <c r="F15571" s="28"/>
      <c r="G15571" s="28"/>
      <c r="H15571" s="28"/>
      <c r="I15571" s="28"/>
      <c r="J15571" s="28"/>
      <c r="K15571" s="28"/>
      <c r="L15571" s="28"/>
      <c r="M15571" s="28"/>
      <c r="N15571" s="28"/>
      <c r="O15571" s="28"/>
      <c r="P15571" s="28"/>
      <c r="Q15571" s="28"/>
      <c r="R15571" s="28"/>
    </row>
    <row r="15572" spans="2:18">
      <c r="B15572" s="28"/>
      <c r="C15572" s="28"/>
      <c r="D15572" s="28"/>
      <c r="E15572" s="28"/>
      <c r="F15572" s="28"/>
      <c r="G15572" s="28"/>
      <c r="H15572" s="28"/>
      <c r="I15572" s="28"/>
      <c r="J15572" s="28"/>
      <c r="K15572" s="28"/>
      <c r="L15572" s="28"/>
      <c r="M15572" s="28"/>
      <c r="N15572" s="28"/>
      <c r="O15572" s="28"/>
      <c r="P15572" s="28"/>
      <c r="Q15572" s="28"/>
      <c r="R15572" s="28"/>
    </row>
    <row r="15573" spans="2:18">
      <c r="B15573" s="28"/>
      <c r="C15573" s="28"/>
      <c r="D15573" s="28"/>
      <c r="E15573" s="28"/>
      <c r="F15573" s="28"/>
      <c r="G15573" s="28"/>
      <c r="H15573" s="28"/>
      <c r="I15573" s="28"/>
      <c r="J15573" s="28"/>
      <c r="K15573" s="28"/>
      <c r="L15573" s="28"/>
      <c r="M15573" s="28"/>
      <c r="N15573" s="28"/>
      <c r="O15573" s="28"/>
      <c r="P15573" s="28"/>
      <c r="Q15573" s="28"/>
      <c r="R15573" s="28"/>
    </row>
    <row r="15574" spans="2:18">
      <c r="B15574" s="28"/>
      <c r="C15574" s="28"/>
      <c r="D15574" s="28"/>
      <c r="E15574" s="28"/>
      <c r="F15574" s="28"/>
      <c r="G15574" s="28"/>
      <c r="H15574" s="28"/>
      <c r="I15574" s="28"/>
      <c r="J15574" s="28"/>
      <c r="K15574" s="28"/>
      <c r="L15574" s="28"/>
      <c r="M15574" s="28"/>
      <c r="N15574" s="28"/>
      <c r="O15574" s="28"/>
      <c r="P15574" s="28"/>
      <c r="Q15574" s="28"/>
      <c r="R15574" s="28"/>
    </row>
    <row r="15575" spans="2:18">
      <c r="B15575" s="28"/>
      <c r="C15575" s="28"/>
      <c r="D15575" s="28"/>
      <c r="E15575" s="28"/>
      <c r="F15575" s="28"/>
      <c r="G15575" s="28"/>
      <c r="H15575" s="28"/>
      <c r="I15575" s="28"/>
      <c r="J15575" s="28"/>
      <c r="K15575" s="28"/>
      <c r="L15575" s="28"/>
      <c r="M15575" s="28"/>
      <c r="N15575" s="28"/>
      <c r="O15575" s="28"/>
      <c r="P15575" s="28"/>
      <c r="Q15575" s="28"/>
      <c r="R15575" s="28"/>
    </row>
    <row r="15576" spans="2:18">
      <c r="B15576" s="28"/>
      <c r="C15576" s="28"/>
      <c r="D15576" s="28"/>
      <c r="E15576" s="28"/>
      <c r="F15576" s="28"/>
      <c r="G15576" s="28"/>
      <c r="H15576" s="28"/>
      <c r="I15576" s="28"/>
      <c r="J15576" s="28"/>
      <c r="K15576" s="28"/>
      <c r="L15576" s="28"/>
      <c r="M15576" s="28"/>
      <c r="N15576" s="28"/>
      <c r="O15576" s="28"/>
      <c r="P15576" s="28"/>
      <c r="Q15576" s="28"/>
      <c r="R15576" s="28"/>
    </row>
    <row r="15577" spans="2:18">
      <c r="B15577" s="28"/>
      <c r="C15577" s="28"/>
      <c r="D15577" s="28"/>
      <c r="E15577" s="28"/>
      <c r="F15577" s="28"/>
      <c r="G15577" s="28"/>
      <c r="H15577" s="28"/>
      <c r="I15577" s="28"/>
      <c r="J15577" s="28"/>
      <c r="K15577" s="28"/>
      <c r="L15577" s="28"/>
      <c r="M15577" s="28"/>
      <c r="N15577" s="28"/>
      <c r="O15577" s="28"/>
      <c r="P15577" s="28"/>
      <c r="Q15577" s="28"/>
      <c r="R15577" s="28"/>
    </row>
    <row r="15578" spans="2:18">
      <c r="B15578" s="28"/>
      <c r="C15578" s="28"/>
      <c r="D15578" s="28"/>
      <c r="E15578" s="28"/>
      <c r="F15578" s="28"/>
      <c r="G15578" s="28"/>
      <c r="H15578" s="28"/>
      <c r="I15578" s="28"/>
      <c r="J15578" s="28"/>
      <c r="K15578" s="28"/>
      <c r="L15578" s="28"/>
      <c r="M15578" s="28"/>
      <c r="N15578" s="28"/>
      <c r="O15578" s="28"/>
      <c r="P15578" s="28"/>
      <c r="Q15578" s="28"/>
      <c r="R15578" s="28"/>
    </row>
    <row r="15579" spans="2:18">
      <c r="B15579" s="28"/>
      <c r="C15579" s="28"/>
      <c r="D15579" s="28"/>
      <c r="E15579" s="28"/>
      <c r="F15579" s="28"/>
      <c r="G15579" s="28"/>
      <c r="H15579" s="28"/>
      <c r="I15579" s="28"/>
      <c r="J15579" s="28"/>
      <c r="K15579" s="28"/>
      <c r="L15579" s="28"/>
      <c r="M15579" s="28"/>
      <c r="N15579" s="28"/>
      <c r="O15579" s="28"/>
      <c r="P15579" s="28"/>
      <c r="Q15579" s="28"/>
      <c r="R15579" s="28"/>
    </row>
    <row r="15580" spans="2:18">
      <c r="B15580" s="28"/>
      <c r="C15580" s="28"/>
      <c r="D15580" s="28"/>
      <c r="E15580" s="28"/>
      <c r="F15580" s="28"/>
      <c r="G15580" s="28"/>
      <c r="H15580" s="28"/>
      <c r="I15580" s="28"/>
      <c r="J15580" s="28"/>
      <c r="K15580" s="28"/>
      <c r="L15580" s="28"/>
      <c r="M15580" s="28"/>
      <c r="N15580" s="28"/>
      <c r="O15580" s="28"/>
      <c r="P15580" s="28"/>
      <c r="Q15580" s="28"/>
      <c r="R15580" s="28"/>
    </row>
    <row r="15581" spans="2:18">
      <c r="B15581" s="28"/>
      <c r="C15581" s="28"/>
      <c r="D15581" s="28"/>
      <c r="E15581" s="28"/>
      <c r="F15581" s="28"/>
      <c r="G15581" s="28"/>
      <c r="H15581" s="28"/>
      <c r="I15581" s="28"/>
      <c r="J15581" s="28"/>
      <c r="K15581" s="28"/>
      <c r="L15581" s="28"/>
      <c r="M15581" s="28"/>
      <c r="N15581" s="28"/>
      <c r="O15581" s="28"/>
      <c r="P15581" s="28"/>
      <c r="Q15581" s="28"/>
      <c r="R15581" s="28"/>
    </row>
    <row r="15582" spans="2:18">
      <c r="B15582" s="28"/>
      <c r="C15582" s="28"/>
      <c r="D15582" s="28"/>
      <c r="E15582" s="28"/>
      <c r="F15582" s="28"/>
      <c r="G15582" s="28"/>
      <c r="H15582" s="28"/>
      <c r="I15582" s="28"/>
      <c r="J15582" s="28"/>
      <c r="K15582" s="28"/>
      <c r="L15582" s="28"/>
      <c r="M15582" s="28"/>
      <c r="N15582" s="28"/>
      <c r="O15582" s="28"/>
      <c r="P15582" s="28"/>
      <c r="Q15582" s="28"/>
      <c r="R15582" s="28"/>
    </row>
    <row r="15583" spans="2:18">
      <c r="B15583" s="28"/>
      <c r="C15583" s="28"/>
      <c r="D15583" s="28"/>
      <c r="E15583" s="28"/>
      <c r="F15583" s="28"/>
      <c r="G15583" s="28"/>
      <c r="H15583" s="28"/>
      <c r="I15583" s="28"/>
      <c r="J15583" s="28"/>
      <c r="K15583" s="28"/>
      <c r="L15583" s="28"/>
      <c r="M15583" s="28"/>
      <c r="N15583" s="28"/>
      <c r="O15583" s="28"/>
      <c r="P15583" s="28"/>
      <c r="Q15583" s="28"/>
      <c r="R15583" s="28"/>
    </row>
    <row r="15584" spans="2:18">
      <c r="B15584" s="28"/>
      <c r="C15584" s="28"/>
      <c r="D15584" s="28"/>
      <c r="E15584" s="28"/>
      <c r="F15584" s="28"/>
      <c r="G15584" s="28"/>
      <c r="H15584" s="28"/>
      <c r="I15584" s="28"/>
      <c r="J15584" s="28"/>
      <c r="K15584" s="28"/>
      <c r="L15584" s="28"/>
      <c r="M15584" s="28"/>
      <c r="N15584" s="28"/>
      <c r="O15584" s="28"/>
      <c r="P15584" s="28"/>
      <c r="Q15584" s="28"/>
      <c r="R15584" s="28"/>
    </row>
    <row r="15585" spans="2:18">
      <c r="B15585" s="28"/>
      <c r="C15585" s="28"/>
      <c r="D15585" s="28"/>
      <c r="E15585" s="28"/>
      <c r="F15585" s="28"/>
      <c r="G15585" s="28"/>
      <c r="H15585" s="28"/>
      <c r="I15585" s="28"/>
      <c r="J15585" s="28"/>
      <c r="K15585" s="28"/>
      <c r="L15585" s="28"/>
      <c r="M15585" s="28"/>
      <c r="N15585" s="28"/>
      <c r="O15585" s="28"/>
      <c r="P15585" s="28"/>
      <c r="Q15585" s="28"/>
      <c r="R15585" s="28"/>
    </row>
    <row r="15586" spans="2:18">
      <c r="B15586" s="28"/>
      <c r="C15586" s="28"/>
      <c r="D15586" s="28"/>
      <c r="E15586" s="28"/>
      <c r="F15586" s="28"/>
      <c r="G15586" s="28"/>
      <c r="H15586" s="28"/>
      <c r="I15586" s="28"/>
      <c r="J15586" s="28"/>
      <c r="K15586" s="28"/>
      <c r="L15586" s="28"/>
      <c r="M15586" s="28"/>
      <c r="N15586" s="28"/>
      <c r="O15586" s="28"/>
      <c r="P15586" s="28"/>
      <c r="Q15586" s="28"/>
      <c r="R15586" s="28"/>
    </row>
    <row r="15587" spans="2:18">
      <c r="B15587" s="28"/>
      <c r="C15587" s="28"/>
      <c r="D15587" s="28"/>
      <c r="E15587" s="28"/>
      <c r="F15587" s="28"/>
      <c r="G15587" s="28"/>
      <c r="H15587" s="28"/>
      <c r="I15587" s="28"/>
      <c r="J15587" s="28"/>
      <c r="K15587" s="28"/>
      <c r="L15587" s="28"/>
      <c r="M15587" s="28"/>
      <c r="N15587" s="28"/>
      <c r="O15587" s="28"/>
      <c r="P15587" s="28"/>
      <c r="Q15587" s="28"/>
      <c r="R15587" s="28"/>
    </row>
    <row r="15588" spans="2:18">
      <c r="B15588" s="28"/>
      <c r="C15588" s="28"/>
      <c r="D15588" s="28"/>
      <c r="E15588" s="28"/>
      <c r="F15588" s="28"/>
      <c r="G15588" s="28"/>
      <c r="H15588" s="28"/>
      <c r="I15588" s="28"/>
      <c r="J15588" s="28"/>
      <c r="K15588" s="28"/>
      <c r="L15588" s="28"/>
      <c r="M15588" s="28"/>
      <c r="N15588" s="28"/>
      <c r="O15588" s="28"/>
      <c r="P15588" s="28"/>
      <c r="Q15588" s="28"/>
      <c r="R15588" s="28"/>
    </row>
    <row r="15589" spans="2:18">
      <c r="B15589" s="28"/>
      <c r="C15589" s="28"/>
      <c r="D15589" s="28"/>
      <c r="E15589" s="28"/>
      <c r="F15589" s="28"/>
      <c r="G15589" s="28"/>
      <c r="H15589" s="28"/>
      <c r="I15589" s="28"/>
      <c r="J15589" s="28"/>
      <c r="K15589" s="28"/>
      <c r="L15589" s="28"/>
      <c r="M15589" s="28"/>
      <c r="N15589" s="28"/>
      <c r="O15589" s="28"/>
      <c r="P15589" s="28"/>
      <c r="Q15589" s="28"/>
      <c r="R15589" s="28"/>
    </row>
    <row r="15590" spans="2:18">
      <c r="B15590" s="28"/>
      <c r="C15590" s="28"/>
      <c r="D15590" s="28"/>
      <c r="E15590" s="28"/>
      <c r="F15590" s="28"/>
      <c r="G15590" s="28"/>
      <c r="H15590" s="28"/>
      <c r="I15590" s="28"/>
      <c r="J15590" s="28"/>
      <c r="K15590" s="28"/>
      <c r="L15590" s="28"/>
      <c r="M15590" s="28"/>
      <c r="N15590" s="28"/>
      <c r="O15590" s="28"/>
      <c r="P15590" s="28"/>
      <c r="Q15590" s="28"/>
      <c r="R15590" s="28"/>
    </row>
    <row r="15591" spans="2:18">
      <c r="B15591" s="28"/>
      <c r="C15591" s="28"/>
      <c r="D15591" s="28"/>
      <c r="E15591" s="28"/>
      <c r="F15591" s="28"/>
      <c r="G15591" s="28"/>
      <c r="H15591" s="28"/>
      <c r="I15591" s="28"/>
      <c r="J15591" s="28"/>
      <c r="K15591" s="28"/>
      <c r="L15591" s="28"/>
      <c r="M15591" s="28"/>
      <c r="N15591" s="28"/>
      <c r="O15591" s="28"/>
      <c r="P15591" s="28"/>
      <c r="Q15591" s="28"/>
      <c r="R15591" s="28"/>
    </row>
    <row r="15592" spans="2:18">
      <c r="B15592" s="28"/>
      <c r="C15592" s="28"/>
      <c r="D15592" s="28"/>
      <c r="E15592" s="28"/>
      <c r="F15592" s="28"/>
      <c r="G15592" s="28"/>
      <c r="H15592" s="28"/>
      <c r="I15592" s="28"/>
      <c r="J15592" s="28"/>
      <c r="K15592" s="28"/>
      <c r="L15592" s="28"/>
      <c r="M15592" s="28"/>
      <c r="N15592" s="28"/>
      <c r="O15592" s="28"/>
      <c r="P15592" s="28"/>
      <c r="Q15592" s="28"/>
      <c r="R15592" s="28"/>
    </row>
    <row r="15593" spans="2:18">
      <c r="B15593" s="28"/>
      <c r="C15593" s="28"/>
      <c r="D15593" s="28"/>
      <c r="E15593" s="28"/>
      <c r="F15593" s="28"/>
      <c r="G15593" s="28"/>
      <c r="H15593" s="28"/>
      <c r="I15593" s="28"/>
      <c r="J15593" s="28"/>
      <c r="K15593" s="28"/>
      <c r="L15593" s="28"/>
      <c r="M15593" s="28"/>
      <c r="N15593" s="28"/>
      <c r="O15593" s="28"/>
      <c r="P15593" s="28"/>
      <c r="Q15593" s="28"/>
      <c r="R15593" s="28"/>
    </row>
    <row r="15594" spans="2:18">
      <c r="B15594" s="28"/>
      <c r="C15594" s="28"/>
      <c r="D15594" s="28"/>
      <c r="E15594" s="28"/>
      <c r="F15594" s="28"/>
      <c r="G15594" s="28"/>
      <c r="H15594" s="28"/>
      <c r="I15594" s="28"/>
      <c r="J15594" s="28"/>
      <c r="K15594" s="28"/>
      <c r="L15594" s="28"/>
      <c r="M15594" s="28"/>
      <c r="N15594" s="28"/>
      <c r="O15594" s="28"/>
      <c r="P15594" s="28"/>
      <c r="Q15594" s="28"/>
      <c r="R15594" s="28"/>
    </row>
    <row r="15595" spans="2:18">
      <c r="B15595" s="28"/>
      <c r="C15595" s="28"/>
      <c r="D15595" s="28"/>
      <c r="E15595" s="28"/>
      <c r="F15595" s="28"/>
      <c r="G15595" s="28"/>
      <c r="H15595" s="28"/>
      <c r="I15595" s="28"/>
      <c r="J15595" s="28"/>
      <c r="K15595" s="28"/>
      <c r="L15595" s="28"/>
      <c r="M15595" s="28"/>
      <c r="N15595" s="28"/>
      <c r="O15595" s="28"/>
      <c r="P15595" s="28"/>
      <c r="Q15595" s="28"/>
      <c r="R15595" s="28"/>
    </row>
    <row r="15596" spans="2:18">
      <c r="B15596" s="28"/>
      <c r="C15596" s="28"/>
      <c r="D15596" s="28"/>
      <c r="E15596" s="28"/>
      <c r="F15596" s="28"/>
      <c r="G15596" s="28"/>
      <c r="H15596" s="28"/>
      <c r="I15596" s="28"/>
      <c r="J15596" s="28"/>
      <c r="K15596" s="28"/>
      <c r="L15596" s="28"/>
      <c r="M15596" s="28"/>
      <c r="N15596" s="28"/>
      <c r="O15596" s="28"/>
      <c r="P15596" s="28"/>
      <c r="Q15596" s="28"/>
      <c r="R15596" s="28"/>
    </row>
    <row r="15597" spans="2:18">
      <c r="B15597" s="28"/>
      <c r="C15597" s="28"/>
      <c r="D15597" s="28"/>
      <c r="E15597" s="28"/>
      <c r="F15597" s="28"/>
      <c r="G15597" s="28"/>
      <c r="H15597" s="28"/>
      <c r="I15597" s="28"/>
      <c r="J15597" s="28"/>
      <c r="K15597" s="28"/>
      <c r="L15597" s="28"/>
      <c r="M15597" s="28"/>
      <c r="N15597" s="28"/>
      <c r="O15597" s="28"/>
      <c r="P15597" s="28"/>
      <c r="Q15597" s="28"/>
      <c r="R15597" s="28"/>
    </row>
    <row r="15598" spans="2:18">
      <c r="B15598" s="28"/>
      <c r="C15598" s="28"/>
      <c r="D15598" s="28"/>
      <c r="E15598" s="28"/>
      <c r="F15598" s="28"/>
      <c r="G15598" s="28"/>
      <c r="H15598" s="28"/>
      <c r="I15598" s="28"/>
      <c r="J15598" s="28"/>
      <c r="K15598" s="28"/>
      <c r="L15598" s="28"/>
      <c r="M15598" s="28"/>
      <c r="N15598" s="28"/>
      <c r="O15598" s="28"/>
      <c r="P15598" s="28"/>
      <c r="Q15598" s="28"/>
      <c r="R15598" s="28"/>
    </row>
    <row r="15599" spans="2:18">
      <c r="B15599" s="28"/>
      <c r="C15599" s="28"/>
      <c r="D15599" s="28"/>
      <c r="E15599" s="28"/>
      <c r="F15599" s="28"/>
      <c r="G15599" s="28"/>
      <c r="H15599" s="28"/>
      <c r="I15599" s="28"/>
      <c r="J15599" s="28"/>
      <c r="K15599" s="28"/>
      <c r="L15599" s="28"/>
      <c r="M15599" s="28"/>
      <c r="N15599" s="28"/>
      <c r="O15599" s="28"/>
      <c r="P15599" s="28"/>
      <c r="Q15599" s="28"/>
      <c r="R15599" s="28"/>
    </row>
    <row r="15600" spans="2:18">
      <c r="B15600" s="28"/>
      <c r="C15600" s="28"/>
      <c r="D15600" s="28"/>
      <c r="E15600" s="28"/>
      <c r="F15600" s="28"/>
      <c r="G15600" s="28"/>
      <c r="H15600" s="28"/>
      <c r="I15600" s="28"/>
      <c r="J15600" s="28"/>
      <c r="K15600" s="28"/>
      <c r="L15600" s="28"/>
      <c r="M15600" s="28"/>
      <c r="N15600" s="28"/>
      <c r="O15600" s="28"/>
      <c r="P15600" s="28"/>
      <c r="Q15600" s="28"/>
      <c r="R15600" s="28"/>
    </row>
    <row r="15601" spans="2:18">
      <c r="B15601" s="28"/>
      <c r="C15601" s="28"/>
      <c r="D15601" s="28"/>
      <c r="E15601" s="28"/>
      <c r="F15601" s="28"/>
      <c r="G15601" s="28"/>
      <c r="H15601" s="28"/>
      <c r="I15601" s="28"/>
      <c r="J15601" s="28"/>
      <c r="K15601" s="28"/>
      <c r="L15601" s="28"/>
      <c r="M15601" s="28"/>
      <c r="N15601" s="28"/>
      <c r="O15601" s="28"/>
      <c r="P15601" s="28"/>
      <c r="Q15601" s="28"/>
      <c r="R15601" s="28"/>
    </row>
    <row r="15602" spans="2:18">
      <c r="B15602" s="28"/>
      <c r="C15602" s="28"/>
      <c r="D15602" s="28"/>
      <c r="E15602" s="28"/>
      <c r="F15602" s="28"/>
      <c r="G15602" s="28"/>
      <c r="H15602" s="28"/>
      <c r="I15602" s="28"/>
      <c r="J15602" s="28"/>
      <c r="K15602" s="28"/>
      <c r="L15602" s="28"/>
      <c r="M15602" s="28"/>
      <c r="N15602" s="28"/>
      <c r="O15602" s="28"/>
      <c r="P15602" s="28"/>
      <c r="Q15602" s="28"/>
      <c r="R15602" s="28"/>
    </row>
    <row r="15603" spans="2:18">
      <c r="B15603" s="28"/>
      <c r="C15603" s="28"/>
      <c r="D15603" s="28"/>
      <c r="E15603" s="28"/>
      <c r="F15603" s="28"/>
      <c r="G15603" s="28"/>
      <c r="H15603" s="28"/>
      <c r="I15603" s="28"/>
      <c r="J15603" s="28"/>
      <c r="K15603" s="28"/>
      <c r="L15603" s="28"/>
      <c r="M15603" s="28"/>
      <c r="N15603" s="28"/>
      <c r="O15603" s="28"/>
      <c r="P15603" s="28"/>
      <c r="Q15603" s="28"/>
      <c r="R15603" s="28"/>
    </row>
    <row r="15604" spans="2:18">
      <c r="B15604" s="28"/>
      <c r="C15604" s="28"/>
      <c r="D15604" s="28"/>
      <c r="E15604" s="28"/>
      <c r="F15604" s="28"/>
      <c r="G15604" s="28"/>
      <c r="H15604" s="28"/>
      <c r="I15604" s="28"/>
      <c r="J15604" s="28"/>
      <c r="K15604" s="28"/>
      <c r="L15604" s="28"/>
      <c r="M15604" s="28"/>
      <c r="N15604" s="28"/>
      <c r="O15604" s="28"/>
      <c r="P15604" s="28"/>
      <c r="Q15604" s="28"/>
      <c r="R15604" s="28"/>
    </row>
    <row r="15605" spans="2:18">
      <c r="B15605" s="28"/>
      <c r="C15605" s="28"/>
      <c r="D15605" s="28"/>
      <c r="E15605" s="28"/>
      <c r="F15605" s="28"/>
      <c r="G15605" s="28"/>
      <c r="H15605" s="28"/>
      <c r="I15605" s="28"/>
      <c r="J15605" s="28"/>
      <c r="K15605" s="28"/>
      <c r="L15605" s="28"/>
      <c r="M15605" s="28"/>
      <c r="N15605" s="28"/>
      <c r="O15605" s="28"/>
      <c r="P15605" s="28"/>
      <c r="Q15605" s="28"/>
      <c r="R15605" s="28"/>
    </row>
    <row r="15606" spans="2:18">
      <c r="B15606" s="28"/>
      <c r="C15606" s="28"/>
      <c r="D15606" s="28"/>
      <c r="E15606" s="28"/>
      <c r="F15606" s="28"/>
      <c r="G15606" s="28"/>
      <c r="H15606" s="28"/>
      <c r="I15606" s="28"/>
      <c r="J15606" s="28"/>
      <c r="K15606" s="28"/>
      <c r="L15606" s="28"/>
      <c r="M15606" s="28"/>
      <c r="N15606" s="28"/>
      <c r="O15606" s="28"/>
      <c r="P15606" s="28"/>
      <c r="Q15606" s="28"/>
      <c r="R15606" s="28"/>
    </row>
    <row r="15607" spans="2:18">
      <c r="B15607" s="28"/>
      <c r="C15607" s="28"/>
      <c r="D15607" s="28"/>
      <c r="E15607" s="28"/>
      <c r="F15607" s="28"/>
      <c r="G15607" s="28"/>
      <c r="H15607" s="28"/>
      <c r="I15607" s="28"/>
      <c r="J15607" s="28"/>
      <c r="K15607" s="28"/>
      <c r="L15607" s="28"/>
      <c r="M15607" s="28"/>
      <c r="N15607" s="28"/>
      <c r="O15607" s="28"/>
      <c r="P15607" s="28"/>
      <c r="Q15607" s="28"/>
      <c r="R15607" s="28"/>
    </row>
    <row r="15608" spans="2:18">
      <c r="B15608" s="28"/>
      <c r="C15608" s="28"/>
      <c r="D15608" s="28"/>
      <c r="E15608" s="28"/>
      <c r="F15608" s="28"/>
      <c r="G15608" s="28"/>
      <c r="H15608" s="28"/>
      <c r="I15608" s="28"/>
      <c r="J15608" s="28"/>
      <c r="K15608" s="28"/>
      <c r="L15608" s="28"/>
      <c r="M15608" s="28"/>
      <c r="N15608" s="28"/>
      <c r="O15608" s="28"/>
      <c r="P15608" s="28"/>
      <c r="Q15608" s="28"/>
      <c r="R15608" s="28"/>
    </row>
    <row r="15609" spans="2:18">
      <c r="B15609" s="28"/>
      <c r="C15609" s="28"/>
      <c r="D15609" s="28"/>
      <c r="E15609" s="28"/>
      <c r="F15609" s="28"/>
      <c r="G15609" s="28"/>
      <c r="H15609" s="28"/>
      <c r="I15609" s="28"/>
      <c r="J15609" s="28"/>
      <c r="K15609" s="28"/>
      <c r="L15609" s="28"/>
      <c r="M15609" s="28"/>
      <c r="N15609" s="28"/>
      <c r="O15609" s="28"/>
      <c r="P15609" s="28"/>
      <c r="Q15609" s="28"/>
      <c r="R15609" s="28"/>
    </row>
    <row r="15610" spans="2:18">
      <c r="B15610" s="28"/>
      <c r="C15610" s="28"/>
      <c r="D15610" s="28"/>
      <c r="E15610" s="28"/>
      <c r="F15610" s="28"/>
      <c r="G15610" s="28"/>
      <c r="H15610" s="28"/>
      <c r="I15610" s="28"/>
      <c r="J15610" s="28"/>
      <c r="K15610" s="28"/>
      <c r="L15610" s="28"/>
      <c r="M15610" s="28"/>
      <c r="N15610" s="28"/>
      <c r="O15610" s="28"/>
      <c r="P15610" s="28"/>
      <c r="Q15610" s="28"/>
      <c r="R15610" s="28"/>
    </row>
    <row r="15611" spans="2:18">
      <c r="B15611" s="28"/>
      <c r="C15611" s="28"/>
      <c r="D15611" s="28"/>
      <c r="E15611" s="28"/>
      <c r="F15611" s="28"/>
      <c r="G15611" s="28"/>
      <c r="H15611" s="28"/>
      <c r="I15611" s="28"/>
      <c r="J15611" s="28"/>
      <c r="K15611" s="28"/>
      <c r="L15611" s="28"/>
      <c r="M15611" s="28"/>
      <c r="N15611" s="28"/>
      <c r="O15611" s="28"/>
      <c r="P15611" s="28"/>
      <c r="Q15611" s="28"/>
      <c r="R15611" s="28"/>
    </row>
    <row r="15612" spans="2:18">
      <c r="B15612" s="28"/>
      <c r="C15612" s="28"/>
      <c r="D15612" s="28"/>
      <c r="E15612" s="28"/>
      <c r="F15612" s="28"/>
      <c r="G15612" s="28"/>
      <c r="H15612" s="28"/>
      <c r="I15612" s="28"/>
      <c r="J15612" s="28"/>
      <c r="K15612" s="28"/>
      <c r="L15612" s="28"/>
      <c r="M15612" s="28"/>
      <c r="N15612" s="28"/>
      <c r="O15612" s="28"/>
      <c r="P15612" s="28"/>
      <c r="Q15612" s="28"/>
      <c r="R15612" s="28"/>
    </row>
    <row r="15613" spans="2:18">
      <c r="B15613" s="28"/>
      <c r="C15613" s="28"/>
      <c r="D15613" s="28"/>
      <c r="E15613" s="28"/>
      <c r="F15613" s="28"/>
      <c r="G15613" s="28"/>
      <c r="H15613" s="28"/>
      <c r="I15613" s="28"/>
      <c r="J15613" s="28"/>
      <c r="K15613" s="28"/>
      <c r="L15613" s="28"/>
      <c r="M15613" s="28"/>
      <c r="N15613" s="28"/>
      <c r="O15613" s="28"/>
      <c r="P15613" s="28"/>
      <c r="Q15613" s="28"/>
      <c r="R15613" s="28"/>
    </row>
    <row r="15614" spans="2:18">
      <c r="B15614" s="28"/>
      <c r="C15614" s="28"/>
      <c r="D15614" s="28"/>
      <c r="E15614" s="28"/>
      <c r="F15614" s="28"/>
      <c r="G15614" s="28"/>
      <c r="H15614" s="28"/>
      <c r="I15614" s="28"/>
      <c r="J15614" s="28"/>
      <c r="K15614" s="28"/>
      <c r="L15614" s="28"/>
      <c r="M15614" s="28"/>
      <c r="N15614" s="28"/>
      <c r="O15614" s="28"/>
      <c r="P15614" s="28"/>
      <c r="Q15614" s="28"/>
      <c r="R15614" s="28"/>
    </row>
    <row r="15615" spans="2:18">
      <c r="B15615" s="28"/>
      <c r="C15615" s="28"/>
      <c r="D15615" s="28"/>
      <c r="E15615" s="28"/>
      <c r="F15615" s="28"/>
      <c r="G15615" s="28"/>
      <c r="H15615" s="28"/>
      <c r="I15615" s="28"/>
      <c r="J15615" s="28"/>
      <c r="K15615" s="28"/>
      <c r="L15615" s="28"/>
      <c r="M15615" s="28"/>
      <c r="N15615" s="28"/>
      <c r="O15615" s="28"/>
      <c r="P15615" s="28"/>
      <c r="Q15615" s="28"/>
      <c r="R15615" s="28"/>
    </row>
    <row r="15616" spans="2:18">
      <c r="B15616" s="28"/>
      <c r="C15616" s="28"/>
      <c r="D15616" s="28"/>
      <c r="E15616" s="28"/>
      <c r="F15616" s="28"/>
      <c r="G15616" s="28"/>
      <c r="H15616" s="28"/>
      <c r="I15616" s="28"/>
      <c r="J15616" s="28"/>
      <c r="K15616" s="28"/>
      <c r="L15616" s="28"/>
      <c r="M15616" s="28"/>
      <c r="N15616" s="28"/>
      <c r="O15616" s="28"/>
      <c r="P15616" s="28"/>
      <c r="Q15616" s="28"/>
      <c r="R15616" s="28"/>
    </row>
    <row r="15617" spans="2:18">
      <c r="B15617" s="28"/>
      <c r="C15617" s="28"/>
      <c r="D15617" s="28"/>
      <c r="E15617" s="28"/>
      <c r="F15617" s="28"/>
      <c r="G15617" s="28"/>
      <c r="H15617" s="28"/>
      <c r="I15617" s="28"/>
      <c r="J15617" s="28"/>
      <c r="K15617" s="28"/>
      <c r="L15617" s="28"/>
      <c r="M15617" s="28"/>
      <c r="N15617" s="28"/>
      <c r="O15617" s="28"/>
      <c r="P15617" s="28"/>
      <c r="Q15617" s="28"/>
      <c r="R15617" s="28"/>
    </row>
    <row r="15618" spans="2:18">
      <c r="B15618" s="28"/>
      <c r="C15618" s="28"/>
      <c r="D15618" s="28"/>
      <c r="E15618" s="28"/>
      <c r="F15618" s="28"/>
      <c r="G15618" s="28"/>
      <c r="H15618" s="28"/>
      <c r="I15618" s="28"/>
      <c r="J15618" s="28"/>
      <c r="K15618" s="28"/>
      <c r="L15618" s="28"/>
      <c r="M15618" s="28"/>
      <c r="N15618" s="28"/>
      <c r="O15618" s="28"/>
      <c r="P15618" s="28"/>
      <c r="Q15618" s="28"/>
      <c r="R15618" s="28"/>
    </row>
    <row r="15619" spans="2:18">
      <c r="B15619" s="28"/>
      <c r="C15619" s="28"/>
      <c r="D15619" s="28"/>
      <c r="E15619" s="28"/>
      <c r="F15619" s="28"/>
      <c r="G15619" s="28"/>
      <c r="H15619" s="28"/>
      <c r="I15619" s="28"/>
      <c r="J15619" s="28"/>
      <c r="K15619" s="28"/>
      <c r="L15619" s="28"/>
      <c r="M15619" s="28"/>
      <c r="N15619" s="28"/>
      <c r="O15619" s="28"/>
      <c r="P15619" s="28"/>
      <c r="Q15619" s="28"/>
      <c r="R15619" s="28"/>
    </row>
    <row r="15620" spans="2:18">
      <c r="B15620" s="28"/>
      <c r="C15620" s="28"/>
      <c r="D15620" s="28"/>
      <c r="E15620" s="28"/>
      <c r="F15620" s="28"/>
      <c r="G15620" s="28"/>
      <c r="H15620" s="28"/>
      <c r="I15620" s="28"/>
      <c r="J15620" s="28"/>
      <c r="K15620" s="28"/>
      <c r="L15620" s="28"/>
      <c r="M15620" s="28"/>
      <c r="N15620" s="28"/>
      <c r="O15620" s="28"/>
      <c r="P15620" s="28"/>
      <c r="Q15620" s="28"/>
      <c r="R15620" s="28"/>
    </row>
    <row r="15621" spans="2:18">
      <c r="B15621" s="28"/>
      <c r="C15621" s="28"/>
      <c r="D15621" s="28"/>
      <c r="E15621" s="28"/>
      <c r="F15621" s="28"/>
      <c r="G15621" s="28"/>
      <c r="H15621" s="28"/>
      <c r="I15621" s="28"/>
      <c r="J15621" s="28"/>
      <c r="K15621" s="28"/>
      <c r="L15621" s="28"/>
      <c r="M15621" s="28"/>
      <c r="N15621" s="28"/>
      <c r="O15621" s="28"/>
      <c r="P15621" s="28"/>
      <c r="Q15621" s="28"/>
      <c r="R15621" s="28"/>
    </row>
    <row r="15622" spans="2:18">
      <c r="B15622" s="28"/>
      <c r="C15622" s="28"/>
      <c r="D15622" s="28"/>
      <c r="E15622" s="28"/>
      <c r="F15622" s="28"/>
      <c r="G15622" s="28"/>
      <c r="H15622" s="28"/>
      <c r="I15622" s="28"/>
      <c r="J15622" s="28"/>
      <c r="K15622" s="28"/>
      <c r="L15622" s="28"/>
      <c r="M15622" s="28"/>
      <c r="N15622" s="28"/>
      <c r="O15622" s="28"/>
      <c r="P15622" s="28"/>
      <c r="Q15622" s="28"/>
      <c r="R15622" s="28"/>
    </row>
    <row r="15623" spans="2:18">
      <c r="B15623" s="28"/>
      <c r="C15623" s="28"/>
      <c r="D15623" s="28"/>
      <c r="E15623" s="28"/>
      <c r="F15623" s="28"/>
      <c r="G15623" s="28"/>
      <c r="H15623" s="28"/>
      <c r="I15623" s="28"/>
      <c r="J15623" s="28"/>
      <c r="K15623" s="28"/>
      <c r="L15623" s="28"/>
      <c r="M15623" s="28"/>
      <c r="N15623" s="28"/>
      <c r="O15623" s="28"/>
      <c r="P15623" s="28"/>
      <c r="Q15623" s="28"/>
      <c r="R15623" s="28"/>
    </row>
    <row r="15624" spans="2:18">
      <c r="B15624" s="28"/>
      <c r="C15624" s="28"/>
      <c r="D15624" s="28"/>
      <c r="E15624" s="28"/>
      <c r="F15624" s="28"/>
      <c r="G15624" s="28"/>
      <c r="H15624" s="28"/>
      <c r="I15624" s="28"/>
      <c r="J15624" s="28"/>
      <c r="K15624" s="28"/>
      <c r="L15624" s="28"/>
      <c r="M15624" s="28"/>
      <c r="N15624" s="28"/>
      <c r="O15624" s="28"/>
      <c r="P15624" s="28"/>
      <c r="Q15624" s="28"/>
      <c r="R15624" s="28"/>
    </row>
    <row r="15625" spans="2:18">
      <c r="B15625" s="28"/>
      <c r="C15625" s="28"/>
      <c r="D15625" s="28"/>
      <c r="E15625" s="28"/>
      <c r="F15625" s="28"/>
      <c r="G15625" s="28"/>
      <c r="H15625" s="28"/>
      <c r="I15625" s="28"/>
      <c r="J15625" s="28"/>
      <c r="K15625" s="28"/>
      <c r="L15625" s="28"/>
      <c r="M15625" s="28"/>
      <c r="N15625" s="28"/>
      <c r="O15625" s="28"/>
      <c r="P15625" s="28"/>
      <c r="Q15625" s="28"/>
      <c r="R15625" s="28"/>
    </row>
    <row r="15626" spans="2:18">
      <c r="B15626" s="28"/>
      <c r="C15626" s="28"/>
      <c r="D15626" s="28"/>
      <c r="E15626" s="28"/>
      <c r="F15626" s="28"/>
      <c r="G15626" s="28"/>
      <c r="H15626" s="28"/>
      <c r="I15626" s="28"/>
      <c r="J15626" s="28"/>
      <c r="K15626" s="28"/>
      <c r="L15626" s="28"/>
      <c r="M15626" s="28"/>
      <c r="N15626" s="28"/>
      <c r="O15626" s="28"/>
      <c r="P15626" s="28"/>
      <c r="Q15626" s="28"/>
      <c r="R15626" s="28"/>
    </row>
    <row r="15627" spans="2:18">
      <c r="B15627" s="28"/>
      <c r="C15627" s="28"/>
      <c r="D15627" s="28"/>
      <c r="E15627" s="28"/>
      <c r="F15627" s="28"/>
      <c r="G15627" s="28"/>
      <c r="H15627" s="28"/>
      <c r="I15627" s="28"/>
      <c r="J15627" s="28"/>
      <c r="K15627" s="28"/>
      <c r="L15627" s="28"/>
      <c r="M15627" s="28"/>
      <c r="N15627" s="28"/>
      <c r="O15627" s="28"/>
      <c r="P15627" s="28"/>
      <c r="Q15627" s="28"/>
      <c r="R15627" s="28"/>
    </row>
    <row r="15628" spans="2:18">
      <c r="B15628" s="28"/>
      <c r="C15628" s="28"/>
      <c r="D15628" s="28"/>
      <c r="E15628" s="28"/>
      <c r="F15628" s="28"/>
      <c r="G15628" s="28"/>
      <c r="H15628" s="28"/>
      <c r="I15628" s="28"/>
      <c r="J15628" s="28"/>
      <c r="K15628" s="28"/>
      <c r="L15628" s="28"/>
      <c r="M15628" s="28"/>
      <c r="N15628" s="28"/>
      <c r="O15628" s="28"/>
      <c r="P15628" s="28"/>
      <c r="Q15628" s="28"/>
      <c r="R15628" s="28"/>
    </row>
    <row r="15629" spans="2:18">
      <c r="B15629" s="28"/>
      <c r="C15629" s="28"/>
      <c r="D15629" s="28"/>
      <c r="E15629" s="28"/>
      <c r="F15629" s="28"/>
      <c r="G15629" s="28"/>
      <c r="H15629" s="28"/>
      <c r="I15629" s="28"/>
      <c r="J15629" s="28"/>
      <c r="K15629" s="28"/>
      <c r="L15629" s="28"/>
      <c r="M15629" s="28"/>
      <c r="N15629" s="28"/>
      <c r="O15629" s="28"/>
      <c r="P15629" s="28"/>
      <c r="Q15629" s="28"/>
      <c r="R15629" s="28"/>
    </row>
    <row r="15630" spans="2:18">
      <c r="B15630" s="28"/>
      <c r="C15630" s="28"/>
      <c r="D15630" s="28"/>
      <c r="E15630" s="28"/>
      <c r="F15630" s="28"/>
      <c r="G15630" s="28"/>
      <c r="H15630" s="28"/>
      <c r="I15630" s="28"/>
      <c r="J15630" s="28"/>
      <c r="K15630" s="28"/>
      <c r="L15630" s="28"/>
      <c r="M15630" s="28"/>
      <c r="N15630" s="28"/>
      <c r="O15630" s="28"/>
      <c r="P15630" s="28"/>
      <c r="Q15630" s="28"/>
      <c r="R15630" s="28"/>
    </row>
    <row r="15631" spans="2:18">
      <c r="B15631" s="28"/>
      <c r="C15631" s="28"/>
      <c r="D15631" s="28"/>
      <c r="E15631" s="28"/>
      <c r="F15631" s="28"/>
      <c r="G15631" s="28"/>
      <c r="H15631" s="28"/>
      <c r="I15631" s="28"/>
      <c r="J15631" s="28"/>
      <c r="K15631" s="28"/>
      <c r="L15631" s="28"/>
      <c r="M15631" s="28"/>
      <c r="N15631" s="28"/>
      <c r="O15631" s="28"/>
      <c r="P15631" s="28"/>
      <c r="Q15631" s="28"/>
      <c r="R15631" s="28"/>
    </row>
    <row r="15632" spans="2:18">
      <c r="B15632" s="28"/>
      <c r="C15632" s="28"/>
      <c r="D15632" s="28"/>
      <c r="E15632" s="28"/>
      <c r="F15632" s="28"/>
      <c r="G15632" s="28"/>
      <c r="H15632" s="28"/>
      <c r="I15632" s="28"/>
      <c r="J15632" s="28"/>
      <c r="K15632" s="28"/>
      <c r="L15632" s="28"/>
      <c r="M15632" s="28"/>
      <c r="N15632" s="28"/>
      <c r="O15632" s="28"/>
      <c r="P15632" s="28"/>
      <c r="Q15632" s="28"/>
      <c r="R15632" s="28"/>
    </row>
    <row r="15633" spans="2:18">
      <c r="B15633" s="28"/>
      <c r="C15633" s="28"/>
      <c r="D15633" s="28"/>
      <c r="E15633" s="28"/>
      <c r="F15633" s="28"/>
      <c r="G15633" s="28"/>
      <c r="H15633" s="28"/>
      <c r="I15633" s="28"/>
      <c r="J15633" s="28"/>
      <c r="K15633" s="28"/>
      <c r="L15633" s="28"/>
      <c r="M15633" s="28"/>
      <c r="N15633" s="28"/>
      <c r="O15633" s="28"/>
      <c r="P15633" s="28"/>
      <c r="Q15633" s="28"/>
      <c r="R15633" s="28"/>
    </row>
    <row r="15634" spans="2:18">
      <c r="B15634" s="28"/>
      <c r="C15634" s="28"/>
      <c r="D15634" s="28"/>
      <c r="E15634" s="28"/>
      <c r="F15634" s="28"/>
      <c r="G15634" s="28"/>
      <c r="H15634" s="28"/>
      <c r="I15634" s="28"/>
      <c r="J15634" s="28"/>
      <c r="K15634" s="28"/>
      <c r="L15634" s="28"/>
      <c r="M15634" s="28"/>
      <c r="N15634" s="28"/>
      <c r="O15634" s="28"/>
      <c r="P15634" s="28"/>
      <c r="Q15634" s="28"/>
      <c r="R15634" s="28"/>
    </row>
    <row r="15635" spans="2:18">
      <c r="B15635" s="28"/>
      <c r="C15635" s="28"/>
      <c r="D15635" s="28"/>
      <c r="E15635" s="28"/>
      <c r="F15635" s="28"/>
      <c r="G15635" s="28"/>
      <c r="H15635" s="28"/>
      <c r="I15635" s="28"/>
      <c r="J15635" s="28"/>
      <c r="K15635" s="28"/>
      <c r="L15635" s="28"/>
      <c r="M15635" s="28"/>
      <c r="N15635" s="28"/>
      <c r="O15635" s="28"/>
      <c r="P15635" s="28"/>
      <c r="Q15635" s="28"/>
      <c r="R15635" s="28"/>
    </row>
    <row r="15636" spans="2:18">
      <c r="B15636" s="28"/>
      <c r="C15636" s="28"/>
      <c r="D15636" s="28"/>
      <c r="E15636" s="28"/>
      <c r="F15636" s="28"/>
      <c r="G15636" s="28"/>
      <c r="H15636" s="28"/>
      <c r="I15636" s="28"/>
      <c r="J15636" s="28"/>
      <c r="K15636" s="28"/>
      <c r="L15636" s="28"/>
      <c r="M15636" s="28"/>
      <c r="N15636" s="28"/>
      <c r="O15636" s="28"/>
      <c r="P15636" s="28"/>
      <c r="Q15636" s="28"/>
      <c r="R15636" s="28"/>
    </row>
    <row r="15637" spans="2:18">
      <c r="B15637" s="28"/>
      <c r="C15637" s="28"/>
      <c r="D15637" s="28"/>
      <c r="E15637" s="28"/>
      <c r="F15637" s="28"/>
      <c r="G15637" s="28"/>
      <c r="H15637" s="28"/>
      <c r="I15637" s="28"/>
      <c r="J15637" s="28"/>
      <c r="K15637" s="28"/>
      <c r="L15637" s="28"/>
      <c r="M15637" s="28"/>
      <c r="N15637" s="28"/>
      <c r="O15637" s="28"/>
      <c r="P15637" s="28"/>
      <c r="Q15637" s="28"/>
      <c r="R15637" s="28"/>
    </row>
    <row r="15638" spans="2:18">
      <c r="B15638" s="28"/>
      <c r="C15638" s="28"/>
      <c r="D15638" s="28"/>
      <c r="E15638" s="28"/>
      <c r="F15638" s="28"/>
      <c r="G15638" s="28"/>
      <c r="H15638" s="28"/>
      <c r="I15638" s="28"/>
      <c r="J15638" s="28"/>
      <c r="K15638" s="28"/>
      <c r="L15638" s="28"/>
      <c r="M15638" s="28"/>
      <c r="N15638" s="28"/>
      <c r="O15638" s="28"/>
      <c r="P15638" s="28"/>
      <c r="Q15638" s="28"/>
      <c r="R15638" s="28"/>
    </row>
    <row r="15639" spans="2:18">
      <c r="B15639" s="28"/>
      <c r="C15639" s="28"/>
      <c r="D15639" s="28"/>
      <c r="E15639" s="28"/>
      <c r="F15639" s="28"/>
      <c r="G15639" s="28"/>
      <c r="H15639" s="28"/>
      <c r="I15639" s="28"/>
      <c r="J15639" s="28"/>
      <c r="K15639" s="28"/>
      <c r="L15639" s="28"/>
      <c r="M15639" s="28"/>
      <c r="N15639" s="28"/>
      <c r="O15639" s="28"/>
      <c r="P15639" s="28"/>
      <c r="Q15639" s="28"/>
      <c r="R15639" s="28"/>
    </row>
    <row r="15640" spans="2:18">
      <c r="B15640" s="28"/>
      <c r="C15640" s="28"/>
      <c r="D15640" s="28"/>
      <c r="E15640" s="28"/>
      <c r="F15640" s="28"/>
      <c r="G15640" s="28"/>
      <c r="H15640" s="28"/>
      <c r="I15640" s="28"/>
      <c r="J15640" s="28"/>
      <c r="K15640" s="28"/>
      <c r="L15640" s="28"/>
      <c r="M15640" s="28"/>
      <c r="N15640" s="28"/>
      <c r="O15640" s="28"/>
      <c r="P15640" s="28"/>
      <c r="Q15640" s="28"/>
      <c r="R15640" s="28"/>
    </row>
    <row r="15641" spans="2:18">
      <c r="B15641" s="28"/>
      <c r="C15641" s="28"/>
      <c r="D15641" s="28"/>
      <c r="E15641" s="28"/>
      <c r="F15641" s="28"/>
      <c r="G15641" s="28"/>
      <c r="H15641" s="28"/>
      <c r="I15641" s="28"/>
      <c r="J15641" s="28"/>
      <c r="K15641" s="28"/>
      <c r="L15641" s="28"/>
      <c r="M15641" s="28"/>
      <c r="N15641" s="28"/>
      <c r="O15641" s="28"/>
      <c r="P15641" s="28"/>
      <c r="Q15641" s="28"/>
      <c r="R15641" s="28"/>
    </row>
    <row r="15642" spans="2:18">
      <c r="B15642" s="28"/>
      <c r="C15642" s="28"/>
      <c r="D15642" s="28"/>
      <c r="E15642" s="28"/>
      <c r="F15642" s="28"/>
      <c r="G15642" s="28"/>
      <c r="H15642" s="28"/>
      <c r="I15642" s="28"/>
      <c r="J15642" s="28"/>
      <c r="K15642" s="28"/>
      <c r="L15642" s="28"/>
      <c r="M15642" s="28"/>
      <c r="N15642" s="28"/>
      <c r="O15642" s="28"/>
      <c r="P15642" s="28"/>
      <c r="Q15642" s="28"/>
      <c r="R15642" s="28"/>
    </row>
    <row r="15643" spans="2:18">
      <c r="B15643" s="28"/>
      <c r="C15643" s="28"/>
      <c r="D15643" s="28"/>
      <c r="E15643" s="28"/>
      <c r="F15643" s="28"/>
      <c r="G15643" s="28"/>
      <c r="H15643" s="28"/>
      <c r="I15643" s="28"/>
      <c r="J15643" s="28"/>
      <c r="K15643" s="28"/>
      <c r="L15643" s="28"/>
      <c r="M15643" s="28"/>
      <c r="N15643" s="28"/>
      <c r="O15643" s="28"/>
      <c r="P15643" s="28"/>
      <c r="Q15643" s="28"/>
      <c r="R15643" s="28"/>
    </row>
    <row r="15644" spans="2:18">
      <c r="B15644" s="28"/>
      <c r="C15644" s="28"/>
      <c r="D15644" s="28"/>
      <c r="E15644" s="28"/>
      <c r="F15644" s="28"/>
      <c r="G15644" s="28"/>
      <c r="H15644" s="28"/>
      <c r="I15644" s="28"/>
      <c r="J15644" s="28"/>
      <c r="K15644" s="28"/>
      <c r="L15644" s="28"/>
      <c r="M15644" s="28"/>
      <c r="N15644" s="28"/>
      <c r="O15644" s="28"/>
      <c r="P15644" s="28"/>
      <c r="Q15644" s="28"/>
      <c r="R15644" s="28"/>
    </row>
    <row r="15645" spans="2:18">
      <c r="B15645" s="28"/>
      <c r="C15645" s="28"/>
      <c r="D15645" s="28"/>
      <c r="E15645" s="28"/>
      <c r="F15645" s="28"/>
      <c r="G15645" s="28"/>
      <c r="H15645" s="28"/>
      <c r="I15645" s="28"/>
      <c r="J15645" s="28"/>
      <c r="K15645" s="28"/>
      <c r="L15645" s="28"/>
      <c r="M15645" s="28"/>
      <c r="N15645" s="28"/>
      <c r="O15645" s="28"/>
      <c r="P15645" s="28"/>
      <c r="Q15645" s="28"/>
      <c r="R15645" s="28"/>
    </row>
    <row r="15646" spans="2:18">
      <c r="B15646" s="28"/>
      <c r="C15646" s="28"/>
      <c r="D15646" s="28"/>
      <c r="E15646" s="28"/>
      <c r="F15646" s="28"/>
      <c r="G15646" s="28"/>
      <c r="H15646" s="28"/>
      <c r="I15646" s="28"/>
      <c r="J15646" s="28"/>
      <c r="K15646" s="28"/>
      <c r="L15646" s="28"/>
      <c r="M15646" s="28"/>
      <c r="N15646" s="28"/>
      <c r="O15646" s="28"/>
      <c r="P15646" s="28"/>
      <c r="Q15646" s="28"/>
      <c r="R15646" s="28"/>
    </row>
    <row r="15647" spans="2:18">
      <c r="B15647" s="28"/>
      <c r="C15647" s="28"/>
      <c r="D15647" s="28"/>
      <c r="E15647" s="28"/>
      <c r="F15647" s="28"/>
      <c r="G15647" s="28"/>
      <c r="H15647" s="28"/>
      <c r="I15647" s="28"/>
      <c r="J15647" s="28"/>
      <c r="K15647" s="28"/>
      <c r="L15647" s="28"/>
      <c r="M15647" s="28"/>
      <c r="N15647" s="28"/>
      <c r="O15647" s="28"/>
      <c r="P15647" s="28"/>
      <c r="Q15647" s="28"/>
      <c r="R15647" s="28"/>
    </row>
    <row r="15648" spans="2:18">
      <c r="B15648" s="28"/>
      <c r="C15648" s="28"/>
      <c r="D15648" s="28"/>
      <c r="E15648" s="28"/>
      <c r="F15648" s="28"/>
      <c r="G15648" s="28"/>
      <c r="H15648" s="28"/>
      <c r="I15648" s="28"/>
      <c r="J15648" s="28"/>
      <c r="K15648" s="28"/>
      <c r="L15648" s="28"/>
      <c r="M15648" s="28"/>
      <c r="N15648" s="28"/>
      <c r="O15648" s="28"/>
      <c r="P15648" s="28"/>
      <c r="Q15648" s="28"/>
      <c r="R15648" s="28"/>
    </row>
    <row r="15649" spans="2:18">
      <c r="B15649" s="28"/>
      <c r="C15649" s="28"/>
      <c r="D15649" s="28"/>
      <c r="E15649" s="28"/>
      <c r="F15649" s="28"/>
      <c r="G15649" s="28"/>
      <c r="H15649" s="28"/>
      <c r="I15649" s="28"/>
      <c r="J15649" s="28"/>
      <c r="K15649" s="28"/>
      <c r="L15649" s="28"/>
      <c r="M15649" s="28"/>
      <c r="N15649" s="28"/>
      <c r="O15649" s="28"/>
      <c r="P15649" s="28"/>
      <c r="Q15649" s="28"/>
      <c r="R15649" s="28"/>
    </row>
    <row r="15650" spans="2:18">
      <c r="B15650" s="28"/>
      <c r="C15650" s="28"/>
      <c r="D15650" s="28"/>
      <c r="E15650" s="28"/>
      <c r="F15650" s="28"/>
      <c r="G15650" s="28"/>
      <c r="H15650" s="28"/>
      <c r="I15650" s="28"/>
      <c r="J15650" s="28"/>
      <c r="K15650" s="28"/>
      <c r="L15650" s="28"/>
      <c r="M15650" s="28"/>
      <c r="N15650" s="28"/>
      <c r="O15650" s="28"/>
      <c r="P15650" s="28"/>
      <c r="Q15650" s="28"/>
      <c r="R15650" s="28"/>
    </row>
    <row r="15651" spans="2:18">
      <c r="B15651" s="28"/>
      <c r="C15651" s="28"/>
      <c r="D15651" s="28"/>
      <c r="E15651" s="28"/>
      <c r="F15651" s="28"/>
      <c r="G15651" s="28"/>
      <c r="H15651" s="28"/>
      <c r="I15651" s="28"/>
      <c r="J15651" s="28"/>
      <c r="K15651" s="28"/>
      <c r="L15651" s="28"/>
      <c r="M15651" s="28"/>
      <c r="N15651" s="28"/>
      <c r="O15651" s="28"/>
      <c r="P15651" s="28"/>
      <c r="Q15651" s="28"/>
      <c r="R15651" s="28"/>
    </row>
    <row r="15652" spans="2:18">
      <c r="B15652" s="28"/>
      <c r="C15652" s="28"/>
      <c r="D15652" s="28"/>
      <c r="E15652" s="28"/>
      <c r="F15652" s="28"/>
      <c r="G15652" s="28"/>
      <c r="H15652" s="28"/>
      <c r="I15652" s="28"/>
      <c r="J15652" s="28"/>
      <c r="K15652" s="28"/>
      <c r="L15652" s="28"/>
      <c r="M15652" s="28"/>
      <c r="N15652" s="28"/>
      <c r="O15652" s="28"/>
      <c r="P15652" s="28"/>
      <c r="Q15652" s="28"/>
      <c r="R15652" s="28"/>
    </row>
    <row r="15653" spans="2:18">
      <c r="B15653" s="28"/>
      <c r="C15653" s="28"/>
      <c r="D15653" s="28"/>
      <c r="E15653" s="28"/>
      <c r="F15653" s="28"/>
      <c r="G15653" s="28"/>
      <c r="H15653" s="28"/>
      <c r="I15653" s="28"/>
      <c r="J15653" s="28"/>
      <c r="K15653" s="28"/>
      <c r="L15653" s="28"/>
      <c r="M15653" s="28"/>
      <c r="N15653" s="28"/>
      <c r="O15653" s="28"/>
      <c r="P15653" s="28"/>
      <c r="Q15653" s="28"/>
      <c r="R15653" s="28"/>
    </row>
    <row r="15654" spans="2:18">
      <c r="B15654" s="28"/>
      <c r="C15654" s="28"/>
      <c r="D15654" s="28"/>
      <c r="E15654" s="28"/>
      <c r="F15654" s="28"/>
      <c r="G15654" s="28"/>
      <c r="H15654" s="28"/>
      <c r="I15654" s="28"/>
      <c r="J15654" s="28"/>
      <c r="K15654" s="28"/>
      <c r="L15654" s="28"/>
      <c r="M15654" s="28"/>
      <c r="N15654" s="28"/>
      <c r="O15654" s="28"/>
      <c r="P15654" s="28"/>
      <c r="Q15654" s="28"/>
      <c r="R15654" s="28"/>
    </row>
    <row r="15655" spans="2:18">
      <c r="B15655" s="28"/>
      <c r="C15655" s="28"/>
      <c r="D15655" s="28"/>
      <c r="E15655" s="28"/>
      <c r="F15655" s="28"/>
      <c r="G15655" s="28"/>
      <c r="H15655" s="28"/>
      <c r="I15655" s="28"/>
      <c r="J15655" s="28"/>
      <c r="K15655" s="28"/>
      <c r="L15655" s="28"/>
      <c r="M15655" s="28"/>
      <c r="N15655" s="28"/>
      <c r="O15655" s="28"/>
      <c r="P15655" s="28"/>
      <c r="Q15655" s="28"/>
      <c r="R15655" s="28"/>
    </row>
    <row r="15656" spans="2:18">
      <c r="B15656" s="28"/>
      <c r="C15656" s="28"/>
      <c r="D15656" s="28"/>
      <c r="E15656" s="28"/>
      <c r="F15656" s="28"/>
      <c r="G15656" s="28"/>
      <c r="H15656" s="28"/>
      <c r="I15656" s="28"/>
      <c r="J15656" s="28"/>
      <c r="K15656" s="28"/>
      <c r="L15656" s="28"/>
      <c r="M15656" s="28"/>
      <c r="N15656" s="28"/>
      <c r="O15656" s="28"/>
      <c r="P15656" s="28"/>
      <c r="Q15656" s="28"/>
      <c r="R15656" s="28"/>
    </row>
    <row r="15657" spans="2:18">
      <c r="B15657" s="28"/>
      <c r="C15657" s="28"/>
      <c r="D15657" s="28"/>
      <c r="E15657" s="28"/>
      <c r="F15657" s="28"/>
      <c r="G15657" s="28"/>
      <c r="H15657" s="28"/>
      <c r="I15657" s="28"/>
      <c r="J15657" s="28"/>
      <c r="K15657" s="28"/>
      <c r="L15657" s="28"/>
      <c r="M15657" s="28"/>
      <c r="N15657" s="28"/>
      <c r="O15657" s="28"/>
      <c r="P15657" s="28"/>
      <c r="Q15657" s="28"/>
      <c r="R15657" s="28"/>
    </row>
    <row r="15658" spans="2:18">
      <c r="B15658" s="28"/>
      <c r="C15658" s="28"/>
      <c r="D15658" s="28"/>
      <c r="E15658" s="28"/>
      <c r="F15658" s="28"/>
      <c r="G15658" s="28"/>
      <c r="H15658" s="28"/>
      <c r="I15658" s="28"/>
      <c r="J15658" s="28"/>
      <c r="K15658" s="28"/>
      <c r="L15658" s="28"/>
      <c r="M15658" s="28"/>
      <c r="N15658" s="28"/>
      <c r="O15658" s="28"/>
      <c r="P15658" s="28"/>
      <c r="Q15658" s="28"/>
      <c r="R15658" s="28"/>
    </row>
    <row r="15659" spans="2:18">
      <c r="B15659" s="28"/>
      <c r="C15659" s="28"/>
      <c r="D15659" s="28"/>
      <c r="E15659" s="28"/>
      <c r="F15659" s="28"/>
      <c r="G15659" s="28"/>
      <c r="H15659" s="28"/>
      <c r="I15659" s="28"/>
      <c r="J15659" s="28"/>
      <c r="K15659" s="28"/>
      <c r="L15659" s="28"/>
      <c r="M15659" s="28"/>
      <c r="N15659" s="28"/>
      <c r="O15659" s="28"/>
      <c r="P15659" s="28"/>
      <c r="Q15659" s="28"/>
      <c r="R15659" s="28"/>
    </row>
    <row r="15660" spans="2:18">
      <c r="B15660" s="28"/>
      <c r="C15660" s="28"/>
      <c r="D15660" s="28"/>
      <c r="E15660" s="28"/>
      <c r="F15660" s="28"/>
      <c r="G15660" s="28"/>
      <c r="H15660" s="28"/>
      <c r="I15660" s="28"/>
      <c r="J15660" s="28"/>
      <c r="K15660" s="28"/>
      <c r="L15660" s="28"/>
      <c r="M15660" s="28"/>
      <c r="N15660" s="28"/>
      <c r="O15660" s="28"/>
      <c r="P15660" s="28"/>
      <c r="Q15660" s="28"/>
      <c r="R15660" s="28"/>
    </row>
    <row r="15661" spans="2:18">
      <c r="B15661" s="28"/>
      <c r="C15661" s="28"/>
      <c r="D15661" s="28"/>
      <c r="E15661" s="28"/>
      <c r="F15661" s="28"/>
      <c r="G15661" s="28"/>
      <c r="H15661" s="28"/>
      <c r="I15661" s="28"/>
      <c r="J15661" s="28"/>
      <c r="K15661" s="28"/>
      <c r="L15661" s="28"/>
      <c r="M15661" s="28"/>
      <c r="N15661" s="28"/>
      <c r="O15661" s="28"/>
      <c r="P15661" s="28"/>
      <c r="Q15661" s="28"/>
      <c r="R15661" s="28"/>
    </row>
    <row r="15662" spans="2:18">
      <c r="B15662" s="28"/>
      <c r="C15662" s="28"/>
      <c r="D15662" s="28"/>
      <c r="E15662" s="28"/>
      <c r="F15662" s="28"/>
      <c r="G15662" s="28"/>
      <c r="H15662" s="28"/>
      <c r="I15662" s="28"/>
      <c r="J15662" s="28"/>
      <c r="K15662" s="28"/>
      <c r="L15662" s="28"/>
      <c r="M15662" s="28"/>
      <c r="N15662" s="28"/>
      <c r="O15662" s="28"/>
      <c r="P15662" s="28"/>
      <c r="Q15662" s="28"/>
      <c r="R15662" s="28"/>
    </row>
    <row r="15663" spans="2:18">
      <c r="B15663" s="28"/>
      <c r="C15663" s="28"/>
      <c r="D15663" s="28"/>
      <c r="E15663" s="28"/>
      <c r="F15663" s="28"/>
      <c r="G15663" s="28"/>
      <c r="H15663" s="28"/>
      <c r="I15663" s="28"/>
      <c r="J15663" s="28"/>
      <c r="K15663" s="28"/>
      <c r="L15663" s="28"/>
      <c r="M15663" s="28"/>
      <c r="N15663" s="28"/>
      <c r="O15663" s="28"/>
      <c r="P15663" s="28"/>
      <c r="Q15663" s="28"/>
      <c r="R15663" s="28"/>
    </row>
    <row r="15664" spans="2:18">
      <c r="B15664" s="28"/>
      <c r="C15664" s="28"/>
      <c r="D15664" s="28"/>
      <c r="E15664" s="28"/>
      <c r="F15664" s="28"/>
      <c r="G15664" s="28"/>
      <c r="H15664" s="28"/>
      <c r="I15664" s="28"/>
      <c r="J15664" s="28"/>
      <c r="K15664" s="28"/>
      <c r="L15664" s="28"/>
      <c r="M15664" s="28"/>
      <c r="N15664" s="28"/>
      <c r="O15664" s="28"/>
      <c r="P15664" s="28"/>
      <c r="Q15664" s="28"/>
      <c r="R15664" s="28"/>
    </row>
    <row r="15665" spans="2:18">
      <c r="B15665" s="28"/>
      <c r="C15665" s="28"/>
      <c r="D15665" s="28"/>
      <c r="E15665" s="28"/>
      <c r="F15665" s="28"/>
      <c r="G15665" s="28"/>
      <c r="H15665" s="28"/>
      <c r="I15665" s="28"/>
      <c r="J15665" s="28"/>
      <c r="K15665" s="28"/>
      <c r="L15665" s="28"/>
      <c r="M15665" s="28"/>
      <c r="N15665" s="28"/>
      <c r="O15665" s="28"/>
      <c r="P15665" s="28"/>
      <c r="Q15665" s="28"/>
      <c r="R15665" s="28"/>
    </row>
    <row r="15666" spans="2:18">
      <c r="B15666" s="28"/>
      <c r="C15666" s="28"/>
      <c r="D15666" s="28"/>
      <c r="E15666" s="28"/>
      <c r="F15666" s="28"/>
      <c r="G15666" s="28"/>
      <c r="H15666" s="28"/>
      <c r="I15666" s="28"/>
      <c r="J15666" s="28"/>
      <c r="K15666" s="28"/>
      <c r="L15666" s="28"/>
      <c r="M15666" s="28"/>
      <c r="N15666" s="28"/>
      <c r="O15666" s="28"/>
      <c r="P15666" s="28"/>
      <c r="Q15666" s="28"/>
      <c r="R15666" s="28"/>
    </row>
    <row r="15667" spans="2:18">
      <c r="B15667" s="28"/>
      <c r="C15667" s="28"/>
      <c r="D15667" s="28"/>
      <c r="E15667" s="28"/>
      <c r="F15667" s="28"/>
      <c r="G15667" s="28"/>
      <c r="H15667" s="28"/>
      <c r="I15667" s="28"/>
      <c r="J15667" s="28"/>
      <c r="K15667" s="28"/>
      <c r="L15667" s="28"/>
      <c r="M15667" s="28"/>
      <c r="N15667" s="28"/>
      <c r="O15667" s="28"/>
      <c r="P15667" s="28"/>
      <c r="Q15667" s="28"/>
      <c r="R15667" s="28"/>
    </row>
    <row r="15668" spans="2:18">
      <c r="B15668" s="28"/>
      <c r="C15668" s="28"/>
      <c r="D15668" s="28"/>
      <c r="E15668" s="28"/>
      <c r="F15668" s="28"/>
      <c r="G15668" s="28"/>
      <c r="H15668" s="28"/>
      <c r="I15668" s="28"/>
      <c r="J15668" s="28"/>
      <c r="K15668" s="28"/>
      <c r="L15668" s="28"/>
      <c r="M15668" s="28"/>
      <c r="N15668" s="28"/>
      <c r="O15668" s="28"/>
      <c r="P15668" s="28"/>
      <c r="Q15668" s="28"/>
      <c r="R15668" s="28"/>
    </row>
    <row r="15669" spans="2:18">
      <c r="B15669" s="28"/>
      <c r="C15669" s="28"/>
      <c r="D15669" s="28"/>
      <c r="E15669" s="28"/>
      <c r="F15669" s="28"/>
      <c r="G15669" s="28"/>
      <c r="H15669" s="28"/>
      <c r="I15669" s="28"/>
      <c r="J15669" s="28"/>
      <c r="K15669" s="28"/>
      <c r="L15669" s="28"/>
      <c r="M15669" s="28"/>
      <c r="N15669" s="28"/>
      <c r="O15669" s="28"/>
      <c r="P15669" s="28"/>
      <c r="Q15669" s="28"/>
      <c r="R15669" s="28"/>
    </row>
    <row r="15670" spans="2:18">
      <c r="B15670" s="28"/>
      <c r="C15670" s="28"/>
      <c r="D15670" s="28"/>
      <c r="E15670" s="28"/>
      <c r="F15670" s="28"/>
      <c r="G15670" s="28"/>
      <c r="H15670" s="28"/>
      <c r="I15670" s="28"/>
      <c r="J15670" s="28"/>
      <c r="K15670" s="28"/>
      <c r="L15670" s="28"/>
      <c r="M15670" s="28"/>
      <c r="N15670" s="28"/>
      <c r="O15670" s="28"/>
      <c r="P15670" s="28"/>
      <c r="Q15670" s="28"/>
      <c r="R15670" s="28"/>
    </row>
    <row r="15671" spans="2:18">
      <c r="B15671" s="28"/>
      <c r="C15671" s="28"/>
      <c r="D15671" s="28"/>
      <c r="E15671" s="28"/>
      <c r="F15671" s="28"/>
      <c r="G15671" s="28"/>
      <c r="H15671" s="28"/>
      <c r="I15671" s="28"/>
      <c r="J15671" s="28"/>
      <c r="K15671" s="28"/>
      <c r="L15671" s="28"/>
      <c r="M15671" s="28"/>
      <c r="N15671" s="28"/>
      <c r="O15671" s="28"/>
      <c r="P15671" s="28"/>
      <c r="Q15671" s="28"/>
      <c r="R15671" s="28"/>
    </row>
    <row r="15672" spans="2:18">
      <c r="B15672" s="28"/>
      <c r="C15672" s="28"/>
      <c r="D15672" s="28"/>
      <c r="E15672" s="28"/>
      <c r="F15672" s="28"/>
      <c r="G15672" s="28"/>
      <c r="H15672" s="28"/>
      <c r="I15672" s="28"/>
      <c r="J15672" s="28"/>
      <c r="K15672" s="28"/>
      <c r="L15672" s="28"/>
      <c r="M15672" s="28"/>
      <c r="N15672" s="28"/>
      <c r="O15672" s="28"/>
      <c r="P15672" s="28"/>
      <c r="Q15672" s="28"/>
      <c r="R15672" s="28"/>
    </row>
    <row r="15673" spans="2:18">
      <c r="B15673" s="28"/>
      <c r="C15673" s="28"/>
      <c r="D15673" s="28"/>
      <c r="E15673" s="28"/>
      <c r="F15673" s="28"/>
      <c r="G15673" s="28"/>
      <c r="H15673" s="28"/>
      <c r="I15673" s="28"/>
      <c r="J15673" s="28"/>
      <c r="K15673" s="28"/>
      <c r="L15673" s="28"/>
      <c r="M15673" s="28"/>
      <c r="N15673" s="28"/>
      <c r="O15673" s="28"/>
      <c r="P15673" s="28"/>
      <c r="Q15673" s="28"/>
      <c r="R15673" s="28"/>
    </row>
    <row r="15674" spans="2:18">
      <c r="B15674" s="28"/>
      <c r="C15674" s="28"/>
      <c r="D15674" s="28"/>
      <c r="E15674" s="28"/>
      <c r="F15674" s="28"/>
      <c r="G15674" s="28"/>
      <c r="H15674" s="28"/>
      <c r="I15674" s="28"/>
      <c r="J15674" s="28"/>
      <c r="K15674" s="28"/>
      <c r="L15674" s="28"/>
      <c r="M15674" s="28"/>
      <c r="N15674" s="28"/>
      <c r="O15674" s="28"/>
      <c r="P15674" s="28"/>
      <c r="Q15674" s="28"/>
      <c r="R15674" s="28"/>
    </row>
    <row r="15675" spans="2:18">
      <c r="B15675" s="28"/>
      <c r="C15675" s="28"/>
      <c r="D15675" s="28"/>
      <c r="E15675" s="28"/>
      <c r="F15675" s="28"/>
      <c r="G15675" s="28"/>
      <c r="H15675" s="28"/>
      <c r="I15675" s="28"/>
      <c r="J15675" s="28"/>
      <c r="K15675" s="28"/>
      <c r="L15675" s="28"/>
      <c r="M15675" s="28"/>
      <c r="N15675" s="28"/>
      <c r="O15675" s="28"/>
      <c r="P15675" s="28"/>
      <c r="Q15675" s="28"/>
      <c r="R15675" s="28"/>
    </row>
    <row r="15676" spans="2:18">
      <c r="B15676" s="28"/>
      <c r="C15676" s="28"/>
      <c r="D15676" s="28"/>
      <c r="E15676" s="28"/>
      <c r="F15676" s="28"/>
      <c r="G15676" s="28"/>
      <c r="H15676" s="28"/>
      <c r="I15676" s="28"/>
      <c r="J15676" s="28"/>
      <c r="K15676" s="28"/>
      <c r="L15676" s="28"/>
      <c r="M15676" s="28"/>
      <c r="N15676" s="28"/>
      <c r="O15676" s="28"/>
      <c r="P15676" s="28"/>
      <c r="Q15676" s="28"/>
      <c r="R15676" s="28"/>
    </row>
    <row r="15677" spans="2:18">
      <c r="B15677" s="28"/>
      <c r="C15677" s="28"/>
      <c r="D15677" s="28"/>
      <c r="E15677" s="28"/>
      <c r="F15677" s="28"/>
      <c r="G15677" s="28"/>
      <c r="H15677" s="28"/>
      <c r="I15677" s="28"/>
      <c r="J15677" s="28"/>
      <c r="K15677" s="28"/>
      <c r="L15677" s="28"/>
      <c r="M15677" s="28"/>
      <c r="N15677" s="28"/>
      <c r="O15677" s="28"/>
      <c r="P15677" s="28"/>
      <c r="Q15677" s="28"/>
      <c r="R15677" s="28"/>
    </row>
    <row r="15678" spans="2:18">
      <c r="B15678" s="28"/>
      <c r="C15678" s="28"/>
      <c r="D15678" s="28"/>
      <c r="E15678" s="28"/>
      <c r="F15678" s="28"/>
      <c r="G15678" s="28"/>
      <c r="H15678" s="28"/>
      <c r="I15678" s="28"/>
      <c r="J15678" s="28"/>
      <c r="K15678" s="28"/>
      <c r="L15678" s="28"/>
      <c r="M15678" s="28"/>
      <c r="N15678" s="28"/>
      <c r="O15678" s="28"/>
      <c r="P15678" s="28"/>
      <c r="Q15678" s="28"/>
      <c r="R15678" s="28"/>
    </row>
    <row r="15679" spans="2:18">
      <c r="B15679" s="28"/>
      <c r="C15679" s="28"/>
      <c r="D15679" s="28"/>
      <c r="E15679" s="28"/>
      <c r="F15679" s="28"/>
      <c r="G15679" s="28"/>
      <c r="H15679" s="28"/>
      <c r="I15679" s="28"/>
      <c r="J15679" s="28"/>
      <c r="K15679" s="28"/>
      <c r="L15679" s="28"/>
      <c r="M15679" s="28"/>
      <c r="N15679" s="28"/>
      <c r="O15679" s="28"/>
      <c r="P15679" s="28"/>
      <c r="Q15679" s="28"/>
      <c r="R15679" s="28"/>
    </row>
    <row r="15680" spans="2:18">
      <c r="B15680" s="28"/>
      <c r="C15680" s="28"/>
      <c r="D15680" s="28"/>
      <c r="E15680" s="28"/>
      <c r="F15680" s="28"/>
      <c r="G15680" s="28"/>
      <c r="H15680" s="28"/>
      <c r="I15680" s="28"/>
      <c r="J15680" s="28"/>
      <c r="K15680" s="28"/>
      <c r="L15680" s="28"/>
      <c r="M15680" s="28"/>
      <c r="N15680" s="28"/>
      <c r="O15680" s="28"/>
      <c r="P15680" s="28"/>
      <c r="Q15680" s="28"/>
      <c r="R15680" s="28"/>
    </row>
    <row r="15681" spans="2:18">
      <c r="B15681" s="28"/>
      <c r="C15681" s="28"/>
      <c r="D15681" s="28"/>
      <c r="E15681" s="28"/>
      <c r="F15681" s="28"/>
      <c r="G15681" s="28"/>
      <c r="H15681" s="28"/>
      <c r="I15681" s="28"/>
      <c r="J15681" s="28"/>
      <c r="K15681" s="28"/>
      <c r="L15681" s="28"/>
      <c r="M15681" s="28"/>
      <c r="N15681" s="28"/>
      <c r="O15681" s="28"/>
      <c r="P15681" s="28"/>
      <c r="Q15681" s="28"/>
      <c r="R15681" s="28"/>
    </row>
    <row r="15682" spans="2:18">
      <c r="B15682" s="28"/>
      <c r="C15682" s="28"/>
      <c r="D15682" s="28"/>
      <c r="E15682" s="28"/>
      <c r="F15682" s="28"/>
      <c r="G15682" s="28"/>
      <c r="H15682" s="28"/>
      <c r="I15682" s="28"/>
      <c r="J15682" s="28"/>
      <c r="K15682" s="28"/>
      <c r="L15682" s="28"/>
      <c r="M15682" s="28"/>
      <c r="N15682" s="28"/>
      <c r="O15682" s="28"/>
      <c r="P15682" s="28"/>
      <c r="Q15682" s="28"/>
      <c r="R15682" s="28"/>
    </row>
    <row r="15683" spans="2:18">
      <c r="B15683" s="28"/>
      <c r="C15683" s="28"/>
      <c r="D15683" s="28"/>
      <c r="E15683" s="28"/>
      <c r="F15683" s="28"/>
      <c r="G15683" s="28"/>
      <c r="H15683" s="28"/>
      <c r="I15683" s="28"/>
      <c r="J15683" s="28"/>
      <c r="K15683" s="28"/>
      <c r="L15683" s="28"/>
      <c r="M15683" s="28"/>
      <c r="N15683" s="28"/>
      <c r="O15683" s="28"/>
      <c r="P15683" s="28"/>
      <c r="Q15683" s="28"/>
      <c r="R15683" s="28"/>
    </row>
    <row r="15684" spans="2:18">
      <c r="B15684" s="28"/>
      <c r="C15684" s="28"/>
      <c r="D15684" s="28"/>
      <c r="E15684" s="28"/>
      <c r="F15684" s="28"/>
      <c r="G15684" s="28"/>
      <c r="H15684" s="28"/>
      <c r="I15684" s="28"/>
      <c r="J15684" s="28"/>
      <c r="K15684" s="28"/>
      <c r="L15684" s="28"/>
      <c r="M15684" s="28"/>
      <c r="N15684" s="28"/>
      <c r="O15684" s="28"/>
      <c r="P15684" s="28"/>
      <c r="Q15684" s="28"/>
      <c r="R15684" s="28"/>
    </row>
    <row r="15685" spans="2:18">
      <c r="B15685" s="28"/>
      <c r="C15685" s="28"/>
      <c r="D15685" s="28"/>
      <c r="E15685" s="28"/>
      <c r="F15685" s="28"/>
      <c r="G15685" s="28"/>
      <c r="H15685" s="28"/>
      <c r="I15685" s="28"/>
      <c r="J15685" s="28"/>
      <c r="K15685" s="28"/>
      <c r="L15685" s="28"/>
      <c r="M15685" s="28"/>
      <c r="N15685" s="28"/>
      <c r="O15685" s="28"/>
      <c r="P15685" s="28"/>
      <c r="Q15685" s="28"/>
      <c r="R15685" s="28"/>
    </row>
    <row r="15686" spans="2:18">
      <c r="B15686" s="28"/>
      <c r="C15686" s="28"/>
      <c r="D15686" s="28"/>
      <c r="E15686" s="28"/>
      <c r="F15686" s="28"/>
      <c r="G15686" s="28"/>
      <c r="H15686" s="28"/>
      <c r="I15686" s="28"/>
      <c r="J15686" s="28"/>
      <c r="K15686" s="28"/>
      <c r="L15686" s="28"/>
      <c r="M15686" s="28"/>
      <c r="N15686" s="28"/>
      <c r="O15686" s="28"/>
      <c r="P15686" s="28"/>
      <c r="Q15686" s="28"/>
      <c r="R15686" s="28"/>
    </row>
    <row r="15687" spans="2:18">
      <c r="B15687" s="28"/>
      <c r="C15687" s="28"/>
      <c r="D15687" s="28"/>
      <c r="E15687" s="28"/>
      <c r="F15687" s="28"/>
      <c r="G15687" s="28"/>
      <c r="H15687" s="28"/>
      <c r="I15687" s="28"/>
      <c r="J15687" s="28"/>
      <c r="K15687" s="28"/>
      <c r="L15687" s="28"/>
      <c r="M15687" s="28"/>
      <c r="N15687" s="28"/>
      <c r="O15687" s="28"/>
      <c r="P15687" s="28"/>
      <c r="Q15687" s="28"/>
      <c r="R15687" s="28"/>
    </row>
    <row r="15688" spans="2:18">
      <c r="B15688" s="28"/>
      <c r="C15688" s="28"/>
      <c r="D15688" s="28"/>
      <c r="E15688" s="28"/>
      <c r="F15688" s="28"/>
      <c r="G15688" s="28"/>
      <c r="H15688" s="28"/>
      <c r="I15688" s="28"/>
      <c r="J15688" s="28"/>
      <c r="K15688" s="28"/>
      <c r="L15688" s="28"/>
      <c r="M15688" s="28"/>
      <c r="N15688" s="28"/>
      <c r="O15688" s="28"/>
      <c r="P15688" s="28"/>
      <c r="Q15688" s="28"/>
      <c r="R15688" s="28"/>
    </row>
    <row r="15689" spans="2:18">
      <c r="B15689" s="28"/>
      <c r="C15689" s="28"/>
      <c r="D15689" s="28"/>
      <c r="E15689" s="28"/>
      <c r="F15689" s="28"/>
      <c r="G15689" s="28"/>
      <c r="H15689" s="28"/>
      <c r="I15689" s="28"/>
      <c r="J15689" s="28"/>
      <c r="K15689" s="28"/>
      <c r="L15689" s="28"/>
      <c r="M15689" s="28"/>
      <c r="N15689" s="28"/>
      <c r="O15689" s="28"/>
      <c r="P15689" s="28"/>
      <c r="Q15689" s="28"/>
      <c r="R15689" s="28"/>
    </row>
    <row r="15690" spans="2:18">
      <c r="B15690" s="28"/>
      <c r="C15690" s="28"/>
      <c r="D15690" s="28"/>
      <c r="E15690" s="28"/>
      <c r="F15690" s="28"/>
      <c r="G15690" s="28"/>
      <c r="H15690" s="28"/>
      <c r="I15690" s="28"/>
      <c r="J15690" s="28"/>
      <c r="K15690" s="28"/>
      <c r="L15690" s="28"/>
      <c r="M15690" s="28"/>
      <c r="N15690" s="28"/>
      <c r="O15690" s="28"/>
      <c r="P15690" s="28"/>
      <c r="Q15690" s="28"/>
      <c r="R15690" s="28"/>
    </row>
    <row r="15691" spans="2:18">
      <c r="B15691" s="28"/>
      <c r="C15691" s="28"/>
      <c r="D15691" s="28"/>
      <c r="E15691" s="28"/>
      <c r="F15691" s="28"/>
      <c r="G15691" s="28"/>
      <c r="H15691" s="28"/>
      <c r="I15691" s="28"/>
      <c r="J15691" s="28"/>
      <c r="K15691" s="28"/>
      <c r="L15691" s="28"/>
      <c r="M15691" s="28"/>
      <c r="N15691" s="28"/>
      <c r="O15691" s="28"/>
      <c r="P15691" s="28"/>
      <c r="Q15691" s="28"/>
      <c r="R15691" s="28"/>
    </row>
    <row r="15692" spans="2:18">
      <c r="B15692" s="28"/>
      <c r="C15692" s="28"/>
      <c r="D15692" s="28"/>
      <c r="E15692" s="28"/>
      <c r="F15692" s="28"/>
      <c r="G15692" s="28"/>
      <c r="H15692" s="28"/>
      <c r="I15692" s="28"/>
      <c r="J15692" s="28"/>
      <c r="K15692" s="28"/>
      <c r="L15692" s="28"/>
      <c r="M15692" s="28"/>
      <c r="N15692" s="28"/>
      <c r="O15692" s="28"/>
      <c r="P15692" s="28"/>
      <c r="Q15692" s="28"/>
      <c r="R15692" s="28"/>
    </row>
    <row r="15693" spans="2:18">
      <c r="B15693" s="28"/>
      <c r="C15693" s="28"/>
      <c r="D15693" s="28"/>
      <c r="E15693" s="28"/>
      <c r="F15693" s="28"/>
      <c r="G15693" s="28"/>
      <c r="H15693" s="28"/>
      <c r="I15693" s="28"/>
      <c r="J15693" s="28"/>
      <c r="K15693" s="28"/>
      <c r="L15693" s="28"/>
      <c r="M15693" s="28"/>
      <c r="N15693" s="28"/>
      <c r="O15693" s="28"/>
      <c r="P15693" s="28"/>
      <c r="Q15693" s="28"/>
      <c r="R15693" s="28"/>
    </row>
    <row r="15694" spans="2:18">
      <c r="B15694" s="28"/>
      <c r="C15694" s="28"/>
      <c r="D15694" s="28"/>
      <c r="E15694" s="28"/>
      <c r="F15694" s="28"/>
      <c r="G15694" s="28"/>
      <c r="H15694" s="28"/>
      <c r="I15694" s="28"/>
      <c r="J15694" s="28"/>
      <c r="K15694" s="28"/>
      <c r="L15694" s="28"/>
      <c r="M15694" s="28"/>
      <c r="N15694" s="28"/>
      <c r="O15694" s="28"/>
      <c r="P15694" s="28"/>
      <c r="Q15694" s="28"/>
      <c r="R15694" s="28"/>
    </row>
    <row r="15695" spans="2:18">
      <c r="B15695" s="28"/>
      <c r="C15695" s="28"/>
      <c r="D15695" s="28"/>
      <c r="E15695" s="28"/>
      <c r="F15695" s="28"/>
      <c r="G15695" s="28"/>
      <c r="H15695" s="28"/>
      <c r="I15695" s="28"/>
      <c r="J15695" s="28"/>
      <c r="K15695" s="28"/>
      <c r="L15695" s="28"/>
      <c r="M15695" s="28"/>
      <c r="N15695" s="28"/>
      <c r="O15695" s="28"/>
      <c r="P15695" s="28"/>
      <c r="Q15695" s="28"/>
      <c r="R15695" s="28"/>
    </row>
    <row r="15696" spans="2:18">
      <c r="B15696" s="28"/>
      <c r="C15696" s="28"/>
      <c r="D15696" s="28"/>
      <c r="E15696" s="28"/>
      <c r="F15696" s="28"/>
      <c r="G15696" s="28"/>
      <c r="H15696" s="28"/>
      <c r="I15696" s="28"/>
      <c r="J15696" s="28"/>
      <c r="K15696" s="28"/>
      <c r="L15696" s="28"/>
      <c r="M15696" s="28"/>
      <c r="N15696" s="28"/>
      <c r="O15696" s="28"/>
      <c r="P15696" s="28"/>
      <c r="Q15696" s="28"/>
      <c r="R15696" s="28"/>
    </row>
    <row r="15697" spans="2:18">
      <c r="B15697" s="28"/>
      <c r="C15697" s="28"/>
      <c r="D15697" s="28"/>
      <c r="E15697" s="28"/>
      <c r="F15697" s="28"/>
      <c r="G15697" s="28"/>
      <c r="H15697" s="28"/>
      <c r="I15697" s="28"/>
      <c r="J15697" s="28"/>
      <c r="K15697" s="28"/>
      <c r="L15697" s="28"/>
      <c r="M15697" s="28"/>
      <c r="N15697" s="28"/>
      <c r="O15697" s="28"/>
      <c r="P15697" s="28"/>
      <c r="Q15697" s="28"/>
      <c r="R15697" s="28"/>
    </row>
    <row r="15698" spans="2:18">
      <c r="B15698" s="28"/>
      <c r="C15698" s="28"/>
      <c r="D15698" s="28"/>
      <c r="E15698" s="28"/>
      <c r="F15698" s="28"/>
      <c r="G15698" s="28"/>
      <c r="H15698" s="28"/>
      <c r="I15698" s="28"/>
      <c r="J15698" s="28"/>
      <c r="K15698" s="28"/>
      <c r="L15698" s="28"/>
      <c r="M15698" s="28"/>
      <c r="N15698" s="28"/>
      <c r="O15698" s="28"/>
      <c r="P15698" s="28"/>
      <c r="Q15698" s="28"/>
      <c r="R15698" s="28"/>
    </row>
    <row r="15699" spans="2:18">
      <c r="B15699" s="28"/>
      <c r="C15699" s="28"/>
      <c r="D15699" s="28"/>
      <c r="E15699" s="28"/>
      <c r="F15699" s="28"/>
      <c r="G15699" s="28"/>
      <c r="H15699" s="28"/>
      <c r="I15699" s="28"/>
      <c r="J15699" s="28"/>
      <c r="K15699" s="28"/>
      <c r="L15699" s="28"/>
      <c r="M15699" s="28"/>
      <c r="N15699" s="28"/>
      <c r="O15699" s="28"/>
      <c r="P15699" s="28"/>
      <c r="Q15699" s="28"/>
      <c r="R15699" s="28"/>
    </row>
    <row r="15700" spans="2:18">
      <c r="B15700" s="28"/>
      <c r="C15700" s="28"/>
      <c r="D15700" s="28"/>
      <c r="E15700" s="28"/>
      <c r="F15700" s="28"/>
      <c r="G15700" s="28"/>
      <c r="H15700" s="28"/>
      <c r="I15700" s="28"/>
      <c r="J15700" s="28"/>
      <c r="K15700" s="28"/>
      <c r="L15700" s="28"/>
      <c r="M15700" s="28"/>
      <c r="N15700" s="28"/>
      <c r="O15700" s="28"/>
      <c r="P15700" s="28"/>
      <c r="Q15700" s="28"/>
      <c r="R15700" s="28"/>
    </row>
    <row r="15701" spans="2:18">
      <c r="B15701" s="28"/>
      <c r="C15701" s="28"/>
      <c r="D15701" s="28"/>
      <c r="E15701" s="28"/>
      <c r="F15701" s="28"/>
      <c r="G15701" s="28"/>
      <c r="H15701" s="28"/>
      <c r="I15701" s="28"/>
      <c r="J15701" s="28"/>
      <c r="K15701" s="28"/>
      <c r="L15701" s="28"/>
      <c r="M15701" s="28"/>
      <c r="N15701" s="28"/>
      <c r="O15701" s="28"/>
      <c r="P15701" s="28"/>
      <c r="Q15701" s="28"/>
      <c r="R15701" s="28"/>
    </row>
    <row r="15702" spans="2:18">
      <c r="B15702" s="28"/>
      <c r="C15702" s="28"/>
      <c r="D15702" s="28"/>
      <c r="E15702" s="28"/>
      <c r="F15702" s="28"/>
      <c r="G15702" s="28"/>
      <c r="H15702" s="28"/>
      <c r="I15702" s="28"/>
      <c r="J15702" s="28"/>
      <c r="K15702" s="28"/>
      <c r="L15702" s="28"/>
      <c r="M15702" s="28"/>
      <c r="N15702" s="28"/>
      <c r="O15702" s="28"/>
      <c r="P15702" s="28"/>
      <c r="Q15702" s="28"/>
      <c r="R15702" s="28"/>
    </row>
    <row r="15703" spans="2:18">
      <c r="B15703" s="28"/>
      <c r="C15703" s="28"/>
      <c r="D15703" s="28"/>
      <c r="E15703" s="28"/>
      <c r="F15703" s="28"/>
      <c r="G15703" s="28"/>
      <c r="H15703" s="28"/>
      <c r="I15703" s="28"/>
      <c r="J15703" s="28"/>
      <c r="K15703" s="28"/>
      <c r="L15703" s="28"/>
      <c r="M15703" s="28"/>
      <c r="N15703" s="28"/>
      <c r="O15703" s="28"/>
      <c r="P15703" s="28"/>
      <c r="Q15703" s="28"/>
      <c r="R15703" s="28"/>
    </row>
    <row r="15704" spans="2:18">
      <c r="B15704" s="28"/>
      <c r="C15704" s="28"/>
      <c r="D15704" s="28"/>
      <c r="E15704" s="28"/>
      <c r="F15704" s="28"/>
      <c r="G15704" s="28"/>
      <c r="H15704" s="28"/>
      <c r="I15704" s="28"/>
      <c r="J15704" s="28"/>
      <c r="K15704" s="28"/>
      <c r="L15704" s="28"/>
      <c r="M15704" s="28"/>
      <c r="N15704" s="28"/>
      <c r="O15704" s="28"/>
      <c r="P15704" s="28"/>
      <c r="Q15704" s="28"/>
      <c r="R15704" s="28"/>
    </row>
    <row r="15705" spans="2:18">
      <c r="B15705" s="28"/>
      <c r="C15705" s="28"/>
      <c r="D15705" s="28"/>
      <c r="E15705" s="28"/>
      <c r="F15705" s="28"/>
      <c r="G15705" s="28"/>
      <c r="H15705" s="28"/>
      <c r="I15705" s="28"/>
      <c r="J15705" s="28"/>
      <c r="K15705" s="28"/>
      <c r="L15705" s="28"/>
      <c r="M15705" s="28"/>
      <c r="N15705" s="28"/>
      <c r="O15705" s="28"/>
      <c r="P15705" s="28"/>
      <c r="Q15705" s="28"/>
      <c r="R15705" s="28"/>
    </row>
    <row r="15706" spans="2:18">
      <c r="B15706" s="28"/>
      <c r="C15706" s="28"/>
      <c r="D15706" s="28"/>
      <c r="E15706" s="28"/>
      <c r="F15706" s="28"/>
      <c r="G15706" s="28"/>
      <c r="H15706" s="28"/>
      <c r="I15706" s="28"/>
      <c r="J15706" s="28"/>
      <c r="K15706" s="28"/>
      <c r="L15706" s="28"/>
      <c r="M15706" s="28"/>
      <c r="N15706" s="28"/>
      <c r="O15706" s="28"/>
      <c r="P15706" s="28"/>
      <c r="Q15706" s="28"/>
      <c r="R15706" s="28"/>
    </row>
    <row r="15707" spans="2:18">
      <c r="B15707" s="28"/>
      <c r="C15707" s="28"/>
      <c r="D15707" s="28"/>
      <c r="E15707" s="28"/>
      <c r="F15707" s="28"/>
      <c r="G15707" s="28"/>
      <c r="H15707" s="28"/>
      <c r="I15707" s="28"/>
      <c r="J15707" s="28"/>
      <c r="K15707" s="28"/>
      <c r="L15707" s="28"/>
      <c r="M15707" s="28"/>
      <c r="N15707" s="28"/>
      <c r="O15707" s="28"/>
      <c r="P15707" s="28"/>
      <c r="Q15707" s="28"/>
      <c r="R15707" s="28"/>
    </row>
    <row r="15708" spans="2:18">
      <c r="B15708" s="28"/>
      <c r="C15708" s="28"/>
      <c r="D15708" s="28"/>
      <c r="E15708" s="28"/>
      <c r="F15708" s="28"/>
      <c r="G15708" s="28"/>
      <c r="H15708" s="28"/>
      <c r="I15708" s="28"/>
      <c r="J15708" s="28"/>
      <c r="K15708" s="28"/>
      <c r="L15708" s="28"/>
      <c r="M15708" s="28"/>
      <c r="N15708" s="28"/>
      <c r="O15708" s="28"/>
      <c r="P15708" s="28"/>
      <c r="Q15708" s="28"/>
      <c r="R15708" s="28"/>
    </row>
    <row r="15709" spans="2:18">
      <c r="B15709" s="28"/>
      <c r="C15709" s="28"/>
      <c r="D15709" s="28"/>
      <c r="E15709" s="28"/>
      <c r="F15709" s="28"/>
      <c r="G15709" s="28"/>
      <c r="H15709" s="28"/>
      <c r="I15709" s="28"/>
      <c r="J15709" s="28"/>
      <c r="K15709" s="28"/>
      <c r="L15709" s="28"/>
      <c r="M15709" s="28"/>
      <c r="N15709" s="28"/>
      <c r="O15709" s="28"/>
      <c r="P15709" s="28"/>
      <c r="Q15709" s="28"/>
      <c r="R15709" s="28"/>
    </row>
    <row r="15710" spans="2:18">
      <c r="B15710" s="28"/>
      <c r="C15710" s="28"/>
      <c r="D15710" s="28"/>
      <c r="E15710" s="28"/>
      <c r="F15710" s="28"/>
      <c r="G15710" s="28"/>
      <c r="H15710" s="28"/>
      <c r="I15710" s="28"/>
      <c r="J15710" s="28"/>
      <c r="K15710" s="28"/>
      <c r="L15710" s="28"/>
      <c r="M15710" s="28"/>
      <c r="N15710" s="28"/>
      <c r="O15710" s="28"/>
      <c r="P15710" s="28"/>
      <c r="Q15710" s="28"/>
      <c r="R15710" s="28"/>
    </row>
    <row r="15711" spans="2:18">
      <c r="B15711" s="28"/>
      <c r="C15711" s="28"/>
      <c r="D15711" s="28"/>
      <c r="E15711" s="28"/>
      <c r="F15711" s="28"/>
      <c r="G15711" s="28"/>
      <c r="H15711" s="28"/>
      <c r="I15711" s="28"/>
      <c r="J15711" s="28"/>
      <c r="K15711" s="28"/>
      <c r="L15711" s="28"/>
      <c r="M15711" s="28"/>
      <c r="N15711" s="28"/>
      <c r="O15711" s="28"/>
      <c r="P15711" s="28"/>
      <c r="Q15711" s="28"/>
      <c r="R15711" s="28"/>
    </row>
    <row r="15712" spans="2:18">
      <c r="B15712" s="28"/>
      <c r="C15712" s="28"/>
      <c r="D15712" s="28"/>
      <c r="E15712" s="28"/>
      <c r="F15712" s="28"/>
      <c r="G15712" s="28"/>
      <c r="H15712" s="28"/>
      <c r="I15712" s="28"/>
      <c r="J15712" s="28"/>
      <c r="K15712" s="28"/>
      <c r="L15712" s="28"/>
      <c r="M15712" s="28"/>
      <c r="N15712" s="28"/>
      <c r="O15712" s="28"/>
      <c r="P15712" s="28"/>
      <c r="Q15712" s="28"/>
      <c r="R15712" s="28"/>
    </row>
    <row r="15713" spans="2:18">
      <c r="B15713" s="28"/>
      <c r="C15713" s="28"/>
      <c r="D15713" s="28"/>
      <c r="E15713" s="28"/>
      <c r="F15713" s="28"/>
      <c r="G15713" s="28"/>
      <c r="H15713" s="28"/>
      <c r="I15713" s="28"/>
      <c r="J15713" s="28"/>
      <c r="K15713" s="28"/>
      <c r="L15713" s="28"/>
      <c r="M15713" s="28"/>
      <c r="N15713" s="28"/>
      <c r="O15713" s="28"/>
      <c r="P15713" s="28"/>
      <c r="Q15713" s="28"/>
      <c r="R15713" s="28"/>
    </row>
    <row r="15714" spans="2:18">
      <c r="B15714" s="28"/>
      <c r="C15714" s="28"/>
      <c r="D15714" s="28"/>
      <c r="E15714" s="28"/>
      <c r="F15714" s="28"/>
      <c r="G15714" s="28"/>
      <c r="H15714" s="28"/>
      <c r="I15714" s="28"/>
      <c r="J15714" s="28"/>
      <c r="K15714" s="28"/>
      <c r="L15714" s="28"/>
      <c r="M15714" s="28"/>
      <c r="N15714" s="28"/>
      <c r="O15714" s="28"/>
      <c r="P15714" s="28"/>
      <c r="Q15714" s="28"/>
      <c r="R15714" s="28"/>
    </row>
    <row r="15715" spans="2:18">
      <c r="B15715" s="28"/>
      <c r="C15715" s="28"/>
      <c r="D15715" s="28"/>
      <c r="E15715" s="28"/>
      <c r="F15715" s="28"/>
      <c r="G15715" s="28"/>
      <c r="H15715" s="28"/>
      <c r="I15715" s="28"/>
      <c r="J15715" s="28"/>
      <c r="K15715" s="28"/>
      <c r="L15715" s="28"/>
      <c r="M15715" s="28"/>
      <c r="N15715" s="28"/>
      <c r="O15715" s="28"/>
      <c r="P15715" s="28"/>
      <c r="Q15715" s="28"/>
      <c r="R15715" s="28"/>
    </row>
    <row r="15716" spans="2:18">
      <c r="B15716" s="28"/>
      <c r="C15716" s="28"/>
      <c r="D15716" s="28"/>
      <c r="E15716" s="28"/>
      <c r="F15716" s="28"/>
      <c r="G15716" s="28"/>
      <c r="H15716" s="28"/>
      <c r="I15716" s="28"/>
      <c r="J15716" s="28"/>
      <c r="K15716" s="28"/>
      <c r="L15716" s="28"/>
      <c r="M15716" s="28"/>
      <c r="N15716" s="28"/>
      <c r="O15716" s="28"/>
      <c r="P15716" s="28"/>
      <c r="Q15716" s="28"/>
      <c r="R15716" s="28"/>
    </row>
    <row r="15717" spans="2:18">
      <c r="B15717" s="28"/>
      <c r="C15717" s="28"/>
      <c r="D15717" s="28"/>
      <c r="E15717" s="28"/>
      <c r="F15717" s="28"/>
      <c r="G15717" s="28"/>
      <c r="H15717" s="28"/>
      <c r="I15717" s="28"/>
      <c r="J15717" s="28"/>
      <c r="K15717" s="28"/>
      <c r="L15717" s="28"/>
      <c r="M15717" s="28"/>
      <c r="N15717" s="28"/>
      <c r="O15717" s="28"/>
      <c r="P15717" s="28"/>
      <c r="Q15717" s="28"/>
      <c r="R15717" s="28"/>
    </row>
    <row r="15718" spans="2:18">
      <c r="B15718" s="28"/>
      <c r="C15718" s="28"/>
      <c r="D15718" s="28"/>
      <c r="E15718" s="28"/>
      <c r="F15718" s="28"/>
      <c r="G15718" s="28"/>
      <c r="H15718" s="28"/>
      <c r="I15718" s="28"/>
      <c r="J15718" s="28"/>
      <c r="K15718" s="28"/>
      <c r="L15718" s="28"/>
      <c r="M15718" s="28"/>
      <c r="N15718" s="28"/>
      <c r="O15718" s="28"/>
      <c r="P15718" s="28"/>
      <c r="Q15718" s="28"/>
      <c r="R15718" s="28"/>
    </row>
    <row r="15719" spans="2:18">
      <c r="B15719" s="28"/>
      <c r="C15719" s="28"/>
      <c r="D15719" s="28"/>
      <c r="E15719" s="28"/>
      <c r="F15719" s="28"/>
      <c r="G15719" s="28"/>
      <c r="H15719" s="28"/>
      <c r="I15719" s="28"/>
      <c r="J15719" s="28"/>
      <c r="K15719" s="28"/>
      <c r="L15719" s="28"/>
      <c r="M15719" s="28"/>
      <c r="N15719" s="28"/>
      <c r="O15719" s="28"/>
      <c r="P15719" s="28"/>
      <c r="Q15719" s="28"/>
      <c r="R15719" s="28"/>
    </row>
    <row r="15720" spans="2:18">
      <c r="B15720" s="28"/>
      <c r="C15720" s="28"/>
      <c r="D15720" s="28"/>
      <c r="E15720" s="28"/>
      <c r="F15720" s="28"/>
      <c r="G15720" s="28"/>
      <c r="H15720" s="28"/>
      <c r="I15720" s="28"/>
      <c r="J15720" s="28"/>
      <c r="K15720" s="28"/>
      <c r="L15720" s="28"/>
      <c r="M15720" s="28"/>
      <c r="N15720" s="28"/>
      <c r="O15720" s="28"/>
      <c r="P15720" s="28"/>
      <c r="Q15720" s="28"/>
      <c r="R15720" s="28"/>
    </row>
    <row r="15721" spans="2:18">
      <c r="B15721" s="28"/>
      <c r="C15721" s="28"/>
      <c r="D15721" s="28"/>
      <c r="E15721" s="28"/>
      <c r="F15721" s="28"/>
      <c r="G15721" s="28"/>
      <c r="H15721" s="28"/>
      <c r="I15721" s="28"/>
      <c r="J15721" s="28"/>
      <c r="K15721" s="28"/>
      <c r="L15721" s="28"/>
      <c r="M15721" s="28"/>
      <c r="N15721" s="28"/>
      <c r="O15721" s="28"/>
      <c r="P15721" s="28"/>
      <c r="Q15721" s="28"/>
      <c r="R15721" s="28"/>
    </row>
    <row r="15722" spans="2:18">
      <c r="B15722" s="28"/>
      <c r="C15722" s="28"/>
      <c r="D15722" s="28"/>
      <c r="E15722" s="28"/>
      <c r="F15722" s="28"/>
      <c r="G15722" s="28"/>
      <c r="H15722" s="28"/>
      <c r="I15722" s="28"/>
      <c r="J15722" s="28"/>
      <c r="K15722" s="28"/>
      <c r="L15722" s="28"/>
      <c r="M15722" s="28"/>
      <c r="N15722" s="28"/>
      <c r="O15722" s="28"/>
      <c r="P15722" s="28"/>
      <c r="Q15722" s="28"/>
      <c r="R15722" s="28"/>
    </row>
    <row r="15723" spans="2:18">
      <c r="B15723" s="28"/>
      <c r="C15723" s="28"/>
      <c r="D15723" s="28"/>
      <c r="E15723" s="28"/>
      <c r="F15723" s="28"/>
      <c r="G15723" s="28"/>
      <c r="H15723" s="28"/>
      <c r="I15723" s="28"/>
      <c r="J15723" s="28"/>
      <c r="K15723" s="28"/>
      <c r="L15723" s="28"/>
      <c r="M15723" s="28"/>
      <c r="N15723" s="28"/>
      <c r="O15723" s="28"/>
      <c r="P15723" s="28"/>
      <c r="Q15723" s="28"/>
      <c r="R15723" s="28"/>
    </row>
    <row r="15724" spans="2:18">
      <c r="B15724" s="28"/>
      <c r="C15724" s="28"/>
      <c r="D15724" s="28"/>
      <c r="E15724" s="28"/>
      <c r="F15724" s="28"/>
      <c r="G15724" s="28"/>
      <c r="H15724" s="28"/>
      <c r="I15724" s="28"/>
      <c r="J15724" s="28"/>
      <c r="K15724" s="28"/>
      <c r="L15724" s="28"/>
      <c r="M15724" s="28"/>
      <c r="N15724" s="28"/>
      <c r="O15724" s="28"/>
      <c r="P15724" s="28"/>
      <c r="Q15724" s="28"/>
      <c r="R15724" s="28"/>
    </row>
    <row r="15725" spans="2:18">
      <c r="B15725" s="28"/>
      <c r="C15725" s="28"/>
      <c r="D15725" s="28"/>
      <c r="E15725" s="28"/>
      <c r="F15725" s="28"/>
      <c r="G15725" s="28"/>
      <c r="H15725" s="28"/>
      <c r="I15725" s="28"/>
      <c r="J15725" s="28"/>
      <c r="K15725" s="28"/>
      <c r="L15725" s="28"/>
      <c r="M15725" s="28"/>
      <c r="N15725" s="28"/>
      <c r="O15725" s="28"/>
      <c r="P15725" s="28"/>
      <c r="Q15725" s="28"/>
      <c r="R15725" s="28"/>
    </row>
    <row r="15726" spans="2:18">
      <c r="B15726" s="28"/>
      <c r="C15726" s="28"/>
      <c r="D15726" s="28"/>
      <c r="E15726" s="28"/>
      <c r="F15726" s="28"/>
      <c r="G15726" s="28"/>
      <c r="H15726" s="28"/>
      <c r="I15726" s="28"/>
      <c r="J15726" s="28"/>
      <c r="K15726" s="28"/>
      <c r="L15726" s="28"/>
      <c r="M15726" s="28"/>
      <c r="N15726" s="28"/>
      <c r="O15726" s="28"/>
      <c r="P15726" s="28"/>
      <c r="Q15726" s="28"/>
      <c r="R15726" s="28"/>
    </row>
    <row r="15727" spans="2:18">
      <c r="B15727" s="28"/>
      <c r="C15727" s="28"/>
      <c r="D15727" s="28"/>
      <c r="E15727" s="28"/>
      <c r="F15727" s="28"/>
      <c r="G15727" s="28"/>
      <c r="H15727" s="28"/>
      <c r="I15727" s="28"/>
      <c r="J15727" s="28"/>
      <c r="K15727" s="28"/>
      <c r="L15727" s="28"/>
      <c r="M15727" s="28"/>
      <c r="N15727" s="28"/>
      <c r="O15727" s="28"/>
      <c r="P15727" s="28"/>
      <c r="Q15727" s="28"/>
      <c r="R15727" s="28"/>
    </row>
    <row r="15728" spans="2:18">
      <c r="B15728" s="28"/>
      <c r="C15728" s="28"/>
      <c r="D15728" s="28"/>
      <c r="E15728" s="28"/>
      <c r="F15728" s="28"/>
      <c r="G15728" s="28"/>
      <c r="H15728" s="28"/>
      <c r="I15728" s="28"/>
      <c r="J15728" s="28"/>
      <c r="K15728" s="28"/>
      <c r="L15728" s="28"/>
      <c r="M15728" s="28"/>
      <c r="N15728" s="28"/>
      <c r="O15728" s="28"/>
      <c r="P15728" s="28"/>
      <c r="Q15728" s="28"/>
      <c r="R15728" s="28"/>
    </row>
    <row r="15729" spans="2:18">
      <c r="B15729" s="28"/>
      <c r="C15729" s="28"/>
      <c r="D15729" s="28"/>
      <c r="E15729" s="28"/>
      <c r="F15729" s="28"/>
      <c r="G15729" s="28"/>
      <c r="H15729" s="28"/>
      <c r="I15729" s="28"/>
      <c r="J15729" s="28"/>
      <c r="K15729" s="28"/>
      <c r="L15729" s="28"/>
      <c r="M15729" s="28"/>
      <c r="N15729" s="28"/>
      <c r="O15729" s="28"/>
      <c r="P15729" s="28"/>
      <c r="Q15729" s="28"/>
      <c r="R15729" s="28"/>
    </row>
    <row r="15730" spans="2:18">
      <c r="B15730" s="28"/>
      <c r="C15730" s="28"/>
      <c r="D15730" s="28"/>
      <c r="E15730" s="28"/>
      <c r="F15730" s="28"/>
      <c r="G15730" s="28"/>
      <c r="H15730" s="28"/>
      <c r="I15730" s="28"/>
      <c r="J15730" s="28"/>
      <c r="K15730" s="28"/>
      <c r="L15730" s="28"/>
      <c r="M15730" s="28"/>
      <c r="N15730" s="28"/>
      <c r="O15730" s="28"/>
      <c r="P15730" s="28"/>
      <c r="Q15730" s="28"/>
      <c r="R15730" s="28"/>
    </row>
    <row r="15731" spans="2:18">
      <c r="B15731" s="28"/>
      <c r="C15731" s="28"/>
      <c r="D15731" s="28"/>
      <c r="E15731" s="28"/>
      <c r="F15731" s="28"/>
      <c r="G15731" s="28"/>
      <c r="H15731" s="28"/>
      <c r="I15731" s="28"/>
      <c r="J15731" s="28"/>
      <c r="K15731" s="28"/>
      <c r="L15731" s="28"/>
      <c r="M15731" s="28"/>
      <c r="N15731" s="28"/>
      <c r="O15731" s="28"/>
      <c r="P15731" s="28"/>
      <c r="Q15731" s="28"/>
      <c r="R15731" s="28"/>
    </row>
    <row r="15732" spans="2:18">
      <c r="B15732" s="28"/>
      <c r="C15732" s="28"/>
      <c r="D15732" s="28"/>
      <c r="E15732" s="28"/>
      <c r="F15732" s="28"/>
      <c r="G15732" s="28"/>
      <c r="H15732" s="28"/>
      <c r="I15732" s="28"/>
      <c r="J15732" s="28"/>
      <c r="K15732" s="28"/>
      <c r="L15732" s="28"/>
      <c r="M15732" s="28"/>
      <c r="N15732" s="28"/>
      <c r="O15732" s="28"/>
      <c r="P15732" s="28"/>
      <c r="Q15732" s="28"/>
      <c r="R15732" s="28"/>
    </row>
    <row r="15733" spans="2:18">
      <c r="B15733" s="28"/>
      <c r="C15733" s="28"/>
      <c r="D15733" s="28"/>
      <c r="E15733" s="28"/>
      <c r="F15733" s="28"/>
      <c r="G15733" s="28"/>
      <c r="H15733" s="28"/>
      <c r="I15733" s="28"/>
      <c r="J15733" s="28"/>
      <c r="K15733" s="28"/>
      <c r="L15733" s="28"/>
      <c r="M15733" s="28"/>
      <c r="N15733" s="28"/>
      <c r="O15733" s="28"/>
      <c r="P15733" s="28"/>
      <c r="Q15733" s="28"/>
      <c r="R15733" s="28"/>
    </row>
    <row r="15734" spans="2:18">
      <c r="B15734" s="28"/>
      <c r="C15734" s="28"/>
      <c r="D15734" s="28"/>
      <c r="E15734" s="28"/>
      <c r="F15734" s="28"/>
      <c r="G15734" s="28"/>
      <c r="H15734" s="28"/>
      <c r="I15734" s="28"/>
      <c r="J15734" s="28"/>
      <c r="K15734" s="28"/>
      <c r="L15734" s="28"/>
      <c r="M15734" s="28"/>
      <c r="N15734" s="28"/>
      <c r="O15734" s="28"/>
      <c r="P15734" s="28"/>
      <c r="Q15734" s="28"/>
      <c r="R15734" s="28"/>
    </row>
    <row r="15735" spans="2:18">
      <c r="B15735" s="28"/>
      <c r="C15735" s="28"/>
      <c r="D15735" s="28"/>
      <c r="E15735" s="28"/>
      <c r="F15735" s="28"/>
      <c r="G15735" s="28"/>
      <c r="H15735" s="28"/>
      <c r="I15735" s="28"/>
      <c r="J15735" s="28"/>
      <c r="K15735" s="28"/>
      <c r="L15735" s="28"/>
      <c r="M15735" s="28"/>
      <c r="N15735" s="28"/>
      <c r="O15735" s="28"/>
      <c r="P15735" s="28"/>
      <c r="Q15735" s="28"/>
      <c r="R15735" s="28"/>
    </row>
    <row r="15736" spans="2:18">
      <c r="B15736" s="28"/>
      <c r="C15736" s="28"/>
      <c r="D15736" s="28"/>
      <c r="E15736" s="28"/>
      <c r="F15736" s="28"/>
      <c r="G15736" s="28"/>
      <c r="H15736" s="28"/>
      <c r="I15736" s="28"/>
      <c r="J15736" s="28"/>
      <c r="K15736" s="28"/>
      <c r="L15736" s="28"/>
      <c r="M15736" s="28"/>
      <c r="N15736" s="28"/>
      <c r="O15736" s="28"/>
      <c r="P15736" s="28"/>
      <c r="Q15736" s="28"/>
      <c r="R15736" s="28"/>
    </row>
    <row r="15737" spans="2:18">
      <c r="B15737" s="28"/>
      <c r="C15737" s="28"/>
      <c r="D15737" s="28"/>
      <c r="E15737" s="28"/>
      <c r="F15737" s="28"/>
      <c r="G15737" s="28"/>
      <c r="H15737" s="28"/>
      <c r="I15737" s="28"/>
      <c r="J15737" s="28"/>
      <c r="K15737" s="28"/>
      <c r="L15737" s="28"/>
      <c r="M15737" s="28"/>
      <c r="N15737" s="28"/>
      <c r="O15737" s="28"/>
      <c r="P15737" s="28"/>
      <c r="Q15737" s="28"/>
      <c r="R15737" s="28"/>
    </row>
    <row r="15738" spans="2:18">
      <c r="B15738" s="28"/>
      <c r="C15738" s="28"/>
      <c r="D15738" s="28"/>
      <c r="E15738" s="28"/>
      <c r="F15738" s="28"/>
      <c r="G15738" s="28"/>
      <c r="H15738" s="28"/>
      <c r="I15738" s="28"/>
      <c r="J15738" s="28"/>
      <c r="K15738" s="28"/>
      <c r="L15738" s="28"/>
      <c r="M15738" s="28"/>
      <c r="N15738" s="28"/>
      <c r="O15738" s="28"/>
      <c r="P15738" s="28"/>
      <c r="Q15738" s="28"/>
      <c r="R15738" s="28"/>
    </row>
    <row r="15739" spans="2:18">
      <c r="B15739" s="28"/>
      <c r="C15739" s="28"/>
      <c r="D15739" s="28"/>
      <c r="E15739" s="28"/>
      <c r="F15739" s="28"/>
      <c r="G15739" s="28"/>
      <c r="H15739" s="28"/>
      <c r="I15739" s="28"/>
      <c r="J15739" s="28"/>
      <c r="K15739" s="28"/>
      <c r="L15739" s="28"/>
      <c r="M15739" s="28"/>
      <c r="N15739" s="28"/>
      <c r="O15739" s="28"/>
      <c r="P15739" s="28"/>
      <c r="Q15739" s="28"/>
      <c r="R15739" s="28"/>
    </row>
    <row r="15740" spans="2:18">
      <c r="B15740" s="28"/>
      <c r="C15740" s="28"/>
      <c r="D15740" s="28"/>
      <c r="E15740" s="28"/>
      <c r="F15740" s="28"/>
      <c r="G15740" s="28"/>
      <c r="H15740" s="28"/>
      <c r="I15740" s="28"/>
      <c r="J15740" s="28"/>
      <c r="K15740" s="28"/>
      <c r="L15740" s="28"/>
      <c r="M15740" s="28"/>
      <c r="N15740" s="28"/>
      <c r="O15740" s="28"/>
      <c r="P15740" s="28"/>
      <c r="Q15740" s="28"/>
      <c r="R15740" s="28"/>
    </row>
    <row r="15741" spans="2:18">
      <c r="B15741" s="28"/>
      <c r="C15741" s="28"/>
      <c r="D15741" s="28"/>
      <c r="E15741" s="28"/>
      <c r="F15741" s="28"/>
      <c r="G15741" s="28"/>
      <c r="H15741" s="28"/>
      <c r="I15741" s="28"/>
      <c r="J15741" s="28"/>
      <c r="K15741" s="28"/>
      <c r="L15741" s="28"/>
      <c r="M15741" s="28"/>
      <c r="N15741" s="28"/>
      <c r="O15741" s="28"/>
      <c r="P15741" s="28"/>
      <c r="Q15741" s="28"/>
      <c r="R15741" s="28"/>
    </row>
    <row r="15742" spans="2:18">
      <c r="B15742" s="28"/>
      <c r="C15742" s="28"/>
      <c r="D15742" s="28"/>
      <c r="E15742" s="28"/>
      <c r="F15742" s="28"/>
      <c r="G15742" s="28"/>
      <c r="H15742" s="28"/>
      <c r="I15742" s="28"/>
      <c r="J15742" s="28"/>
      <c r="K15742" s="28"/>
      <c r="L15742" s="28"/>
      <c r="M15742" s="28"/>
      <c r="N15742" s="28"/>
      <c r="O15742" s="28"/>
      <c r="P15742" s="28"/>
      <c r="Q15742" s="28"/>
      <c r="R15742" s="28"/>
    </row>
    <row r="15743" spans="2:18">
      <c r="B15743" s="28"/>
      <c r="C15743" s="28"/>
      <c r="D15743" s="28"/>
      <c r="E15743" s="28"/>
      <c r="F15743" s="28"/>
      <c r="G15743" s="28"/>
      <c r="H15743" s="28"/>
      <c r="I15743" s="28"/>
      <c r="J15743" s="28"/>
      <c r="K15743" s="28"/>
      <c r="L15743" s="28"/>
      <c r="M15743" s="28"/>
      <c r="N15743" s="28"/>
      <c r="O15743" s="28"/>
      <c r="P15743" s="28"/>
      <c r="Q15743" s="28"/>
      <c r="R15743" s="28"/>
    </row>
    <row r="15744" spans="2:18">
      <c r="B15744" s="28"/>
      <c r="C15744" s="28"/>
      <c r="D15744" s="28"/>
      <c r="E15744" s="28"/>
      <c r="F15744" s="28"/>
      <c r="G15744" s="28"/>
      <c r="H15744" s="28"/>
      <c r="I15744" s="28"/>
      <c r="J15744" s="28"/>
      <c r="K15744" s="28"/>
      <c r="L15744" s="28"/>
      <c r="M15744" s="28"/>
      <c r="N15744" s="28"/>
      <c r="O15744" s="28"/>
      <c r="P15744" s="28"/>
      <c r="Q15744" s="28"/>
      <c r="R15744" s="28"/>
    </row>
    <row r="15745" spans="2:18">
      <c r="B15745" s="28"/>
      <c r="C15745" s="28"/>
      <c r="D15745" s="28"/>
      <c r="E15745" s="28"/>
      <c r="F15745" s="28"/>
      <c r="G15745" s="28"/>
      <c r="H15745" s="28"/>
      <c r="I15745" s="28"/>
      <c r="J15745" s="28"/>
      <c r="K15745" s="28"/>
      <c r="L15745" s="28"/>
      <c r="M15745" s="28"/>
      <c r="N15745" s="28"/>
      <c r="O15745" s="28"/>
      <c r="P15745" s="28"/>
      <c r="Q15745" s="28"/>
      <c r="R15745" s="28"/>
    </row>
    <row r="15746" spans="2:18">
      <c r="B15746" s="28"/>
      <c r="C15746" s="28"/>
      <c r="D15746" s="28"/>
      <c r="E15746" s="28"/>
      <c r="F15746" s="28"/>
      <c r="G15746" s="28"/>
      <c r="H15746" s="28"/>
      <c r="I15746" s="28"/>
      <c r="J15746" s="28"/>
      <c r="K15746" s="28"/>
      <c r="L15746" s="28"/>
      <c r="M15746" s="28"/>
      <c r="N15746" s="28"/>
      <c r="O15746" s="28"/>
      <c r="P15746" s="28"/>
      <c r="Q15746" s="28"/>
      <c r="R15746" s="28"/>
    </row>
    <row r="15747" spans="2:18">
      <c r="B15747" s="28"/>
      <c r="C15747" s="28"/>
      <c r="D15747" s="28"/>
      <c r="E15747" s="28"/>
      <c r="F15747" s="28"/>
      <c r="G15747" s="28"/>
      <c r="H15747" s="28"/>
      <c r="I15747" s="28"/>
      <c r="J15747" s="28"/>
      <c r="K15747" s="28"/>
      <c r="L15747" s="28"/>
      <c r="M15747" s="28"/>
      <c r="N15747" s="28"/>
      <c r="O15747" s="28"/>
      <c r="P15747" s="28"/>
      <c r="Q15747" s="28"/>
      <c r="R15747" s="28"/>
    </row>
    <row r="15748" spans="2:18">
      <c r="B15748" s="28"/>
      <c r="C15748" s="28"/>
      <c r="D15748" s="28"/>
      <c r="E15748" s="28"/>
      <c r="F15748" s="28"/>
      <c r="G15748" s="28"/>
      <c r="H15748" s="28"/>
      <c r="I15748" s="28"/>
      <c r="J15748" s="28"/>
      <c r="K15748" s="28"/>
      <c r="L15748" s="28"/>
      <c r="M15748" s="28"/>
      <c r="N15748" s="28"/>
      <c r="O15748" s="28"/>
      <c r="P15748" s="28"/>
      <c r="Q15748" s="28"/>
      <c r="R15748" s="28"/>
    </row>
    <row r="15749" spans="2:18">
      <c r="B15749" s="28"/>
      <c r="C15749" s="28"/>
      <c r="D15749" s="28"/>
      <c r="E15749" s="28"/>
      <c r="F15749" s="28"/>
      <c r="G15749" s="28"/>
      <c r="H15749" s="28"/>
      <c r="I15749" s="28"/>
      <c r="J15749" s="28"/>
      <c r="K15749" s="28"/>
      <c r="L15749" s="28"/>
      <c r="M15749" s="28"/>
      <c r="N15749" s="28"/>
      <c r="O15749" s="28"/>
      <c r="P15749" s="28"/>
      <c r="Q15749" s="28"/>
      <c r="R15749" s="28"/>
    </row>
    <row r="15750" spans="2:18">
      <c r="B15750" s="28"/>
      <c r="C15750" s="28"/>
      <c r="D15750" s="28"/>
      <c r="E15750" s="28"/>
      <c r="F15750" s="28"/>
      <c r="G15750" s="28"/>
      <c r="H15750" s="28"/>
      <c r="I15750" s="28"/>
      <c r="J15750" s="28"/>
      <c r="K15750" s="28"/>
      <c r="L15750" s="28"/>
      <c r="M15750" s="28"/>
      <c r="N15750" s="28"/>
      <c r="O15750" s="28"/>
      <c r="P15750" s="28"/>
      <c r="Q15750" s="28"/>
      <c r="R15750" s="28"/>
    </row>
    <row r="15751" spans="2:18">
      <c r="B15751" s="28"/>
      <c r="C15751" s="28"/>
      <c r="D15751" s="28"/>
      <c r="E15751" s="28"/>
      <c r="F15751" s="28"/>
      <c r="G15751" s="28"/>
      <c r="H15751" s="28"/>
      <c r="I15751" s="28"/>
      <c r="J15751" s="28"/>
      <c r="K15751" s="28"/>
      <c r="L15751" s="28"/>
      <c r="M15751" s="28"/>
      <c r="N15751" s="28"/>
      <c r="O15751" s="28"/>
      <c r="P15751" s="28"/>
      <c r="Q15751" s="28"/>
      <c r="R15751" s="28"/>
    </row>
    <row r="15752" spans="2:18">
      <c r="B15752" s="28"/>
      <c r="C15752" s="28"/>
      <c r="D15752" s="28"/>
      <c r="E15752" s="28"/>
      <c r="F15752" s="28"/>
      <c r="G15752" s="28"/>
      <c r="H15752" s="28"/>
      <c r="I15752" s="28"/>
      <c r="J15752" s="28"/>
      <c r="K15752" s="28"/>
      <c r="L15752" s="28"/>
      <c r="M15752" s="28"/>
      <c r="N15752" s="28"/>
      <c r="O15752" s="28"/>
      <c r="P15752" s="28"/>
      <c r="Q15752" s="28"/>
      <c r="R15752" s="28"/>
    </row>
    <row r="15753" spans="2:18">
      <c r="B15753" s="28"/>
      <c r="C15753" s="28"/>
      <c r="D15753" s="28"/>
      <c r="E15753" s="28"/>
      <c r="F15753" s="28"/>
      <c r="G15753" s="28"/>
      <c r="H15753" s="28"/>
      <c r="I15753" s="28"/>
      <c r="J15753" s="28"/>
      <c r="K15753" s="28"/>
      <c r="L15753" s="28"/>
      <c r="M15753" s="28"/>
      <c r="N15753" s="28"/>
      <c r="O15753" s="28"/>
      <c r="P15753" s="28"/>
      <c r="Q15753" s="28"/>
      <c r="R15753" s="28"/>
    </row>
    <row r="15754" spans="2:18">
      <c r="B15754" s="28"/>
      <c r="C15754" s="28"/>
      <c r="D15754" s="28"/>
      <c r="E15754" s="28"/>
      <c r="F15754" s="28"/>
      <c r="G15754" s="28"/>
      <c r="H15754" s="28"/>
      <c r="I15754" s="28"/>
      <c r="J15754" s="28"/>
      <c r="K15754" s="28"/>
      <c r="L15754" s="28"/>
      <c r="M15754" s="28"/>
      <c r="N15754" s="28"/>
      <c r="O15754" s="28"/>
      <c r="P15754" s="28"/>
      <c r="Q15754" s="28"/>
      <c r="R15754" s="28"/>
    </row>
    <row r="15755" spans="2:18">
      <c r="B15755" s="28"/>
      <c r="C15755" s="28"/>
      <c r="D15755" s="28"/>
      <c r="E15755" s="28"/>
      <c r="F15755" s="28"/>
      <c r="G15755" s="28"/>
      <c r="H15755" s="28"/>
      <c r="I15755" s="28"/>
      <c r="J15755" s="28"/>
      <c r="K15755" s="28"/>
      <c r="L15755" s="28"/>
      <c r="M15755" s="28"/>
      <c r="N15755" s="28"/>
      <c r="O15755" s="28"/>
      <c r="P15755" s="28"/>
      <c r="Q15755" s="28"/>
      <c r="R15755" s="28"/>
    </row>
    <row r="15756" spans="2:18">
      <c r="B15756" s="28"/>
      <c r="C15756" s="28"/>
      <c r="D15756" s="28"/>
      <c r="E15756" s="28"/>
      <c r="F15756" s="28"/>
      <c r="G15756" s="28"/>
      <c r="H15756" s="28"/>
      <c r="I15756" s="28"/>
      <c r="J15756" s="28"/>
      <c r="K15756" s="28"/>
      <c r="L15756" s="28"/>
      <c r="M15756" s="28"/>
      <c r="N15756" s="28"/>
      <c r="O15756" s="28"/>
      <c r="P15756" s="28"/>
      <c r="Q15756" s="28"/>
      <c r="R15756" s="28"/>
    </row>
    <row r="15757" spans="2:18">
      <c r="B15757" s="28"/>
      <c r="C15757" s="28"/>
      <c r="D15757" s="28"/>
      <c r="E15757" s="28"/>
      <c r="F15757" s="28"/>
      <c r="G15757" s="28"/>
      <c r="H15757" s="28"/>
      <c r="I15757" s="28"/>
      <c r="J15757" s="28"/>
      <c r="K15757" s="28"/>
      <c r="L15757" s="28"/>
      <c r="M15757" s="28"/>
      <c r="N15757" s="28"/>
      <c r="O15757" s="28"/>
      <c r="P15757" s="28"/>
      <c r="Q15757" s="28"/>
      <c r="R15757" s="28"/>
    </row>
    <row r="15758" spans="2:18">
      <c r="B15758" s="28"/>
      <c r="C15758" s="28"/>
      <c r="D15758" s="28"/>
      <c r="E15758" s="28"/>
      <c r="F15758" s="28"/>
      <c r="G15758" s="28"/>
      <c r="H15758" s="28"/>
      <c r="I15758" s="28"/>
      <c r="J15758" s="28"/>
      <c r="K15758" s="28"/>
      <c r="L15758" s="28"/>
      <c r="M15758" s="28"/>
      <c r="N15758" s="28"/>
      <c r="O15758" s="28"/>
      <c r="P15758" s="28"/>
      <c r="Q15758" s="28"/>
      <c r="R15758" s="28"/>
    </row>
    <row r="15759" spans="2:18">
      <c r="B15759" s="28"/>
      <c r="C15759" s="28"/>
      <c r="D15759" s="28"/>
      <c r="E15759" s="28"/>
      <c r="F15759" s="28"/>
      <c r="G15759" s="28"/>
      <c r="H15759" s="28"/>
      <c r="I15759" s="28"/>
      <c r="J15759" s="28"/>
      <c r="K15759" s="28"/>
      <c r="L15759" s="28"/>
      <c r="M15759" s="28"/>
      <c r="N15759" s="28"/>
      <c r="O15759" s="28"/>
      <c r="P15759" s="28"/>
      <c r="Q15759" s="28"/>
      <c r="R15759" s="28"/>
    </row>
    <row r="15760" spans="2:18">
      <c r="B15760" s="28"/>
      <c r="C15760" s="28"/>
      <c r="D15760" s="28"/>
      <c r="E15760" s="28"/>
      <c r="F15760" s="28"/>
      <c r="G15760" s="28"/>
      <c r="H15760" s="28"/>
      <c r="I15760" s="28"/>
      <c r="J15760" s="28"/>
      <c r="K15760" s="28"/>
      <c r="L15760" s="28"/>
      <c r="M15760" s="28"/>
      <c r="N15760" s="28"/>
      <c r="O15760" s="28"/>
      <c r="P15760" s="28"/>
      <c r="Q15760" s="28"/>
      <c r="R15760" s="28"/>
    </row>
    <row r="15761" spans="2:18">
      <c r="B15761" s="28"/>
      <c r="C15761" s="28"/>
      <c r="D15761" s="28"/>
      <c r="E15761" s="28"/>
      <c r="F15761" s="28"/>
      <c r="G15761" s="28"/>
      <c r="H15761" s="28"/>
      <c r="I15761" s="28"/>
      <c r="J15761" s="28"/>
      <c r="K15761" s="28"/>
      <c r="L15761" s="28"/>
      <c r="M15761" s="28"/>
      <c r="N15761" s="28"/>
      <c r="O15761" s="28"/>
      <c r="P15761" s="28"/>
      <c r="Q15761" s="28"/>
      <c r="R15761" s="28"/>
    </row>
    <row r="15762" spans="2:18">
      <c r="B15762" s="28"/>
      <c r="C15762" s="28"/>
      <c r="D15762" s="28"/>
      <c r="E15762" s="28"/>
      <c r="F15762" s="28"/>
      <c r="G15762" s="28"/>
      <c r="H15762" s="28"/>
      <c r="I15762" s="28"/>
      <c r="J15762" s="28"/>
      <c r="K15762" s="28"/>
      <c r="L15762" s="28"/>
      <c r="M15762" s="28"/>
      <c r="N15762" s="28"/>
      <c r="O15762" s="28"/>
      <c r="P15762" s="28"/>
      <c r="Q15762" s="28"/>
      <c r="R15762" s="28"/>
    </row>
    <row r="15763" spans="2:18">
      <c r="B15763" s="28"/>
      <c r="C15763" s="28"/>
      <c r="D15763" s="28"/>
      <c r="E15763" s="28"/>
      <c r="F15763" s="28"/>
      <c r="G15763" s="28"/>
      <c r="H15763" s="28"/>
      <c r="I15763" s="28"/>
      <c r="J15763" s="28"/>
      <c r="K15763" s="28"/>
      <c r="L15763" s="28"/>
      <c r="M15763" s="28"/>
      <c r="N15763" s="28"/>
      <c r="O15763" s="28"/>
      <c r="P15763" s="28"/>
      <c r="Q15763" s="28"/>
      <c r="R15763" s="28"/>
    </row>
    <row r="15764" spans="2:18">
      <c r="B15764" s="28"/>
      <c r="C15764" s="28"/>
      <c r="D15764" s="28"/>
      <c r="E15764" s="28"/>
      <c r="F15764" s="28"/>
      <c r="G15764" s="28"/>
      <c r="H15764" s="28"/>
      <c r="I15764" s="28"/>
      <c r="J15764" s="28"/>
      <c r="K15764" s="28"/>
      <c r="L15764" s="28"/>
      <c r="M15764" s="28"/>
      <c r="N15764" s="28"/>
      <c r="O15764" s="28"/>
      <c r="P15764" s="28"/>
      <c r="Q15764" s="28"/>
      <c r="R15764" s="28"/>
    </row>
    <row r="15765" spans="2:18">
      <c r="B15765" s="28"/>
      <c r="C15765" s="28"/>
      <c r="D15765" s="28"/>
      <c r="E15765" s="28"/>
      <c r="F15765" s="28"/>
      <c r="G15765" s="28"/>
      <c r="H15765" s="28"/>
      <c r="I15765" s="28"/>
      <c r="J15765" s="28"/>
      <c r="K15765" s="28"/>
      <c r="L15765" s="28"/>
      <c r="M15765" s="28"/>
      <c r="N15765" s="28"/>
      <c r="O15765" s="28"/>
      <c r="P15765" s="28"/>
      <c r="Q15765" s="28"/>
      <c r="R15765" s="28"/>
    </row>
    <row r="15766" spans="2:18">
      <c r="B15766" s="28"/>
      <c r="C15766" s="28"/>
      <c r="D15766" s="28"/>
      <c r="E15766" s="28"/>
      <c r="F15766" s="28"/>
      <c r="G15766" s="28"/>
      <c r="H15766" s="28"/>
      <c r="I15766" s="28"/>
      <c r="J15766" s="28"/>
      <c r="K15766" s="28"/>
      <c r="L15766" s="28"/>
      <c r="M15766" s="28"/>
      <c r="N15766" s="28"/>
      <c r="O15766" s="28"/>
      <c r="P15766" s="28"/>
      <c r="Q15766" s="28"/>
      <c r="R15766" s="28"/>
    </row>
    <row r="15767" spans="2:18">
      <c r="B15767" s="28"/>
      <c r="C15767" s="28"/>
      <c r="D15767" s="28"/>
      <c r="E15767" s="28"/>
      <c r="F15767" s="28"/>
      <c r="G15767" s="28"/>
      <c r="H15767" s="28"/>
      <c r="I15767" s="28"/>
      <c r="J15767" s="28"/>
      <c r="K15767" s="28"/>
      <c r="L15767" s="28"/>
      <c r="M15767" s="28"/>
      <c r="N15767" s="28"/>
      <c r="O15767" s="28"/>
      <c r="P15767" s="28"/>
      <c r="Q15767" s="28"/>
      <c r="R15767" s="28"/>
    </row>
    <row r="15768" spans="2:18">
      <c r="B15768" s="28"/>
      <c r="C15768" s="28"/>
      <c r="D15768" s="28"/>
      <c r="E15768" s="28"/>
      <c r="F15768" s="28"/>
      <c r="G15768" s="28"/>
      <c r="H15768" s="28"/>
      <c r="I15768" s="28"/>
      <c r="J15768" s="28"/>
      <c r="K15768" s="28"/>
      <c r="L15768" s="28"/>
      <c r="M15768" s="28"/>
      <c r="N15768" s="28"/>
      <c r="O15768" s="28"/>
      <c r="P15768" s="28"/>
      <c r="Q15768" s="28"/>
      <c r="R15768" s="28"/>
    </row>
    <row r="15769" spans="2:18">
      <c r="B15769" s="28"/>
      <c r="C15769" s="28"/>
      <c r="D15769" s="28"/>
      <c r="E15769" s="28"/>
      <c r="F15769" s="28"/>
      <c r="G15769" s="28"/>
      <c r="H15769" s="28"/>
      <c r="I15769" s="28"/>
      <c r="J15769" s="28"/>
      <c r="K15769" s="28"/>
      <c r="L15769" s="28"/>
      <c r="M15769" s="28"/>
      <c r="N15769" s="28"/>
      <c r="O15769" s="28"/>
      <c r="P15769" s="28"/>
      <c r="Q15769" s="28"/>
      <c r="R15769" s="28"/>
    </row>
    <row r="15770" spans="2:18">
      <c r="B15770" s="28"/>
      <c r="C15770" s="28"/>
      <c r="D15770" s="28"/>
      <c r="E15770" s="28"/>
      <c r="F15770" s="28"/>
      <c r="G15770" s="28"/>
      <c r="H15770" s="28"/>
      <c r="I15770" s="28"/>
      <c r="J15770" s="28"/>
      <c r="K15770" s="28"/>
      <c r="L15770" s="28"/>
      <c r="M15770" s="28"/>
      <c r="N15770" s="28"/>
      <c r="O15770" s="28"/>
      <c r="P15770" s="28"/>
      <c r="Q15770" s="28"/>
      <c r="R15770" s="28"/>
    </row>
    <row r="15771" spans="2:18">
      <c r="B15771" s="28"/>
      <c r="C15771" s="28"/>
      <c r="D15771" s="28"/>
      <c r="E15771" s="28"/>
      <c r="F15771" s="28"/>
      <c r="G15771" s="28"/>
      <c r="H15771" s="28"/>
      <c r="I15771" s="28"/>
      <c r="J15771" s="28"/>
      <c r="K15771" s="28"/>
      <c r="L15771" s="28"/>
      <c r="M15771" s="28"/>
      <c r="N15771" s="28"/>
      <c r="O15771" s="28"/>
      <c r="P15771" s="28"/>
      <c r="Q15771" s="28"/>
      <c r="R15771" s="28"/>
    </row>
    <row r="15772" spans="2:18">
      <c r="B15772" s="28"/>
      <c r="C15772" s="28"/>
      <c r="D15772" s="28"/>
      <c r="E15772" s="28"/>
      <c r="F15772" s="28"/>
      <c r="G15772" s="28"/>
      <c r="H15772" s="28"/>
      <c r="I15772" s="28"/>
      <c r="J15772" s="28"/>
      <c r="K15772" s="28"/>
      <c r="L15772" s="28"/>
      <c r="M15772" s="28"/>
      <c r="N15772" s="28"/>
      <c r="O15772" s="28"/>
      <c r="P15772" s="28"/>
      <c r="Q15772" s="28"/>
      <c r="R15772" s="28"/>
    </row>
    <row r="15773" spans="2:18">
      <c r="B15773" s="28"/>
      <c r="C15773" s="28"/>
      <c r="D15773" s="28"/>
      <c r="E15773" s="28"/>
      <c r="F15773" s="28"/>
      <c r="G15773" s="28"/>
      <c r="H15773" s="28"/>
      <c r="I15773" s="28"/>
      <c r="J15773" s="28"/>
      <c r="K15773" s="28"/>
      <c r="L15773" s="28"/>
      <c r="M15773" s="28"/>
      <c r="N15773" s="28"/>
      <c r="O15773" s="28"/>
      <c r="P15773" s="28"/>
      <c r="Q15773" s="28"/>
      <c r="R15773" s="28"/>
    </row>
    <row r="15774" spans="2:18">
      <c r="B15774" s="28"/>
      <c r="C15774" s="28"/>
      <c r="D15774" s="28"/>
      <c r="E15774" s="28"/>
      <c r="F15774" s="28"/>
      <c r="G15774" s="28"/>
      <c r="H15774" s="28"/>
      <c r="I15774" s="28"/>
      <c r="J15774" s="28"/>
      <c r="K15774" s="28"/>
      <c r="L15774" s="28"/>
      <c r="M15774" s="28"/>
      <c r="N15774" s="28"/>
      <c r="O15774" s="28"/>
      <c r="P15774" s="28"/>
      <c r="Q15774" s="28"/>
      <c r="R15774" s="28"/>
    </row>
    <row r="15775" spans="2:18">
      <c r="B15775" s="28"/>
      <c r="C15775" s="28"/>
      <c r="D15775" s="28"/>
      <c r="E15775" s="28"/>
      <c r="F15775" s="28"/>
      <c r="G15775" s="28"/>
      <c r="H15775" s="28"/>
      <c r="I15775" s="28"/>
      <c r="J15775" s="28"/>
      <c r="K15775" s="28"/>
      <c r="L15775" s="28"/>
      <c r="M15775" s="28"/>
      <c r="N15775" s="28"/>
      <c r="O15775" s="28"/>
      <c r="P15775" s="28"/>
      <c r="Q15775" s="28"/>
      <c r="R15775" s="28"/>
    </row>
    <row r="15776" spans="2:18">
      <c r="B15776" s="28"/>
      <c r="C15776" s="28"/>
      <c r="D15776" s="28"/>
      <c r="E15776" s="28"/>
      <c r="F15776" s="28"/>
      <c r="G15776" s="28"/>
      <c r="H15776" s="28"/>
      <c r="I15776" s="28"/>
      <c r="J15776" s="28"/>
      <c r="K15776" s="28"/>
      <c r="L15776" s="28"/>
      <c r="M15776" s="28"/>
      <c r="N15776" s="28"/>
      <c r="O15776" s="28"/>
      <c r="P15776" s="28"/>
      <c r="Q15776" s="28"/>
      <c r="R15776" s="28"/>
    </row>
    <row r="15777" spans="2:18">
      <c r="B15777" s="28"/>
      <c r="C15777" s="28"/>
      <c r="D15777" s="28"/>
      <c r="E15777" s="28"/>
      <c r="F15777" s="28"/>
      <c r="G15777" s="28"/>
      <c r="H15777" s="28"/>
      <c r="I15777" s="28"/>
      <c r="J15777" s="28"/>
      <c r="K15777" s="28"/>
      <c r="L15777" s="28"/>
      <c r="M15777" s="28"/>
      <c r="N15777" s="28"/>
      <c r="O15777" s="28"/>
      <c r="P15777" s="28"/>
      <c r="Q15777" s="28"/>
      <c r="R15777" s="28"/>
    </row>
    <row r="15778" spans="2:18">
      <c r="B15778" s="28"/>
      <c r="C15778" s="28"/>
      <c r="D15778" s="28"/>
      <c r="E15778" s="28"/>
      <c r="F15778" s="28"/>
      <c r="G15778" s="28"/>
      <c r="H15778" s="28"/>
      <c r="I15778" s="28"/>
      <c r="J15778" s="28"/>
      <c r="K15778" s="28"/>
      <c r="L15778" s="28"/>
      <c r="M15778" s="28"/>
      <c r="N15778" s="28"/>
      <c r="O15778" s="28"/>
      <c r="P15778" s="28"/>
      <c r="Q15778" s="28"/>
      <c r="R15778" s="28"/>
    </row>
    <row r="15779" spans="2:18">
      <c r="B15779" s="28"/>
      <c r="C15779" s="28"/>
      <c r="D15779" s="28"/>
      <c r="E15779" s="28"/>
      <c r="F15779" s="28"/>
      <c r="G15779" s="28"/>
      <c r="H15779" s="28"/>
      <c r="I15779" s="28"/>
      <c r="J15779" s="28"/>
      <c r="K15779" s="28"/>
      <c r="L15779" s="28"/>
      <c r="M15779" s="28"/>
      <c r="N15779" s="28"/>
      <c r="O15779" s="28"/>
      <c r="P15779" s="28"/>
      <c r="Q15779" s="28"/>
      <c r="R15779" s="28"/>
    </row>
    <row r="15780" spans="2:18">
      <c r="B15780" s="28"/>
      <c r="C15780" s="28"/>
      <c r="D15780" s="28"/>
      <c r="E15780" s="28"/>
      <c r="F15780" s="28"/>
      <c r="G15780" s="28"/>
      <c r="H15780" s="28"/>
      <c r="I15780" s="28"/>
      <c r="J15780" s="28"/>
      <c r="K15780" s="28"/>
      <c r="L15780" s="28"/>
      <c r="M15780" s="28"/>
      <c r="N15780" s="28"/>
      <c r="O15780" s="28"/>
      <c r="P15780" s="28"/>
      <c r="Q15780" s="28"/>
      <c r="R15780" s="28"/>
    </row>
    <row r="15781" spans="2:18">
      <c r="B15781" s="28"/>
      <c r="C15781" s="28"/>
      <c r="D15781" s="28"/>
      <c r="E15781" s="28"/>
      <c r="F15781" s="28"/>
      <c r="G15781" s="28"/>
      <c r="H15781" s="28"/>
      <c r="I15781" s="28"/>
      <c r="J15781" s="28"/>
      <c r="K15781" s="28"/>
      <c r="L15781" s="28"/>
      <c r="M15781" s="28"/>
      <c r="N15781" s="28"/>
      <c r="O15781" s="28"/>
      <c r="P15781" s="28"/>
      <c r="Q15781" s="28"/>
      <c r="R15781" s="28"/>
    </row>
    <row r="15782" spans="2:18">
      <c r="B15782" s="28"/>
      <c r="C15782" s="28"/>
      <c r="D15782" s="28"/>
      <c r="E15782" s="28"/>
      <c r="F15782" s="28"/>
      <c r="G15782" s="28"/>
      <c r="H15782" s="28"/>
      <c r="I15782" s="28"/>
      <c r="J15782" s="28"/>
      <c r="K15782" s="28"/>
      <c r="L15782" s="28"/>
      <c r="M15782" s="28"/>
      <c r="N15782" s="28"/>
      <c r="O15782" s="28"/>
      <c r="P15782" s="28"/>
      <c r="Q15782" s="28"/>
      <c r="R15782" s="28"/>
    </row>
    <row r="15783" spans="2:18">
      <c r="B15783" s="28"/>
      <c r="C15783" s="28"/>
      <c r="D15783" s="28"/>
      <c r="E15783" s="28"/>
      <c r="F15783" s="28"/>
      <c r="G15783" s="28"/>
      <c r="H15783" s="28"/>
      <c r="I15783" s="28"/>
      <c r="J15783" s="28"/>
      <c r="K15783" s="28"/>
      <c r="L15783" s="28"/>
      <c r="M15783" s="28"/>
      <c r="N15783" s="28"/>
      <c r="O15783" s="28"/>
      <c r="P15783" s="28"/>
      <c r="Q15783" s="28"/>
      <c r="R15783" s="28"/>
    </row>
    <row r="15784" spans="2:18">
      <c r="B15784" s="28"/>
      <c r="C15784" s="28"/>
      <c r="D15784" s="28"/>
      <c r="E15784" s="28"/>
      <c r="F15784" s="28"/>
      <c r="G15784" s="28"/>
      <c r="H15784" s="28"/>
      <c r="I15784" s="28"/>
      <c r="J15784" s="28"/>
      <c r="K15784" s="28"/>
      <c r="L15784" s="28"/>
      <c r="M15784" s="28"/>
      <c r="N15784" s="28"/>
      <c r="O15784" s="28"/>
      <c r="P15784" s="28"/>
      <c r="Q15784" s="28"/>
      <c r="R15784" s="28"/>
    </row>
    <row r="15785" spans="2:18">
      <c r="B15785" s="28"/>
      <c r="C15785" s="28"/>
      <c r="D15785" s="28"/>
      <c r="E15785" s="28"/>
      <c r="F15785" s="28"/>
      <c r="G15785" s="28"/>
      <c r="H15785" s="28"/>
      <c r="I15785" s="28"/>
      <c r="J15785" s="28"/>
      <c r="K15785" s="28"/>
      <c r="L15785" s="28"/>
      <c r="M15785" s="28"/>
      <c r="N15785" s="28"/>
      <c r="O15785" s="28"/>
      <c r="P15785" s="28"/>
      <c r="Q15785" s="28"/>
      <c r="R15785" s="28"/>
    </row>
    <row r="15786" spans="2:18">
      <c r="B15786" s="28"/>
      <c r="C15786" s="28"/>
      <c r="D15786" s="28"/>
      <c r="E15786" s="28"/>
      <c r="F15786" s="28"/>
      <c r="G15786" s="28"/>
      <c r="H15786" s="28"/>
      <c r="I15786" s="28"/>
      <c r="J15786" s="28"/>
      <c r="K15786" s="28"/>
      <c r="L15786" s="28"/>
      <c r="M15786" s="28"/>
      <c r="N15786" s="28"/>
      <c r="O15786" s="28"/>
      <c r="P15786" s="28"/>
      <c r="Q15786" s="28"/>
      <c r="R15786" s="28"/>
    </row>
    <row r="15787" spans="2:18">
      <c r="B15787" s="28"/>
      <c r="C15787" s="28"/>
      <c r="D15787" s="28"/>
      <c r="E15787" s="28"/>
      <c r="F15787" s="28"/>
      <c r="G15787" s="28"/>
      <c r="H15787" s="28"/>
      <c r="I15787" s="28"/>
      <c r="J15787" s="28"/>
      <c r="K15787" s="28"/>
      <c r="L15787" s="28"/>
      <c r="M15787" s="28"/>
      <c r="N15787" s="28"/>
      <c r="O15787" s="28"/>
      <c r="P15787" s="28"/>
      <c r="Q15787" s="28"/>
      <c r="R15787" s="28"/>
    </row>
    <row r="15788" spans="2:18">
      <c r="B15788" s="28"/>
      <c r="C15788" s="28"/>
      <c r="D15788" s="28"/>
      <c r="E15788" s="28"/>
      <c r="F15788" s="28"/>
      <c r="G15788" s="28"/>
      <c r="H15788" s="28"/>
      <c r="I15788" s="28"/>
      <c r="J15788" s="28"/>
      <c r="K15788" s="28"/>
      <c r="L15788" s="28"/>
      <c r="M15788" s="28"/>
      <c r="N15788" s="28"/>
      <c r="O15788" s="28"/>
      <c r="P15788" s="28"/>
      <c r="Q15788" s="28"/>
      <c r="R15788" s="28"/>
    </row>
    <row r="15789" spans="2:18">
      <c r="B15789" s="28"/>
      <c r="C15789" s="28"/>
      <c r="D15789" s="28"/>
      <c r="E15789" s="28"/>
      <c r="F15789" s="28"/>
      <c r="G15789" s="28"/>
      <c r="H15789" s="28"/>
      <c r="I15789" s="28"/>
      <c r="J15789" s="28"/>
      <c r="K15789" s="28"/>
      <c r="L15789" s="28"/>
      <c r="M15789" s="28"/>
      <c r="N15789" s="28"/>
      <c r="O15789" s="28"/>
      <c r="P15789" s="28"/>
      <c r="Q15789" s="28"/>
      <c r="R15789" s="28"/>
    </row>
    <row r="15790" spans="2:18">
      <c r="B15790" s="28"/>
      <c r="C15790" s="28"/>
      <c r="D15790" s="28"/>
      <c r="E15790" s="28"/>
      <c r="F15790" s="28"/>
      <c r="G15790" s="28"/>
      <c r="H15790" s="28"/>
      <c r="I15790" s="28"/>
      <c r="J15790" s="28"/>
      <c r="K15790" s="28"/>
      <c r="L15790" s="28"/>
      <c r="M15790" s="28"/>
      <c r="N15790" s="28"/>
      <c r="O15790" s="28"/>
      <c r="P15790" s="28"/>
      <c r="Q15790" s="28"/>
      <c r="R15790" s="28"/>
    </row>
    <row r="15791" spans="2:18">
      <c r="B15791" s="28"/>
      <c r="C15791" s="28"/>
      <c r="D15791" s="28"/>
      <c r="E15791" s="28"/>
      <c r="F15791" s="28"/>
      <c r="G15791" s="28"/>
      <c r="H15791" s="28"/>
      <c r="I15791" s="28"/>
      <c r="J15791" s="28"/>
      <c r="K15791" s="28"/>
      <c r="L15791" s="28"/>
      <c r="M15791" s="28"/>
      <c r="N15791" s="28"/>
      <c r="O15791" s="28"/>
      <c r="P15791" s="28"/>
      <c r="Q15791" s="28"/>
      <c r="R15791" s="28"/>
    </row>
    <row r="15792" spans="2:18">
      <c r="B15792" s="28"/>
      <c r="C15792" s="28"/>
      <c r="D15792" s="28"/>
      <c r="E15792" s="28"/>
      <c r="F15792" s="28"/>
      <c r="G15792" s="28"/>
      <c r="H15792" s="28"/>
      <c r="I15792" s="28"/>
      <c r="J15792" s="28"/>
      <c r="K15792" s="28"/>
      <c r="L15792" s="28"/>
      <c r="M15792" s="28"/>
      <c r="N15792" s="28"/>
      <c r="O15792" s="28"/>
      <c r="P15792" s="28"/>
      <c r="Q15792" s="28"/>
      <c r="R15792" s="28"/>
    </row>
    <row r="15793" spans="2:18">
      <c r="B15793" s="28"/>
      <c r="C15793" s="28"/>
      <c r="D15793" s="28"/>
      <c r="E15793" s="28"/>
      <c r="F15793" s="28"/>
      <c r="G15793" s="28"/>
      <c r="H15793" s="28"/>
      <c r="I15793" s="28"/>
      <c r="J15793" s="28"/>
      <c r="K15793" s="28"/>
      <c r="L15793" s="28"/>
      <c r="M15793" s="28"/>
      <c r="N15793" s="28"/>
      <c r="O15793" s="28"/>
      <c r="P15793" s="28"/>
      <c r="Q15793" s="28"/>
      <c r="R15793" s="28"/>
    </row>
    <row r="15794" spans="2:18">
      <c r="B15794" s="28"/>
      <c r="C15794" s="28"/>
      <c r="D15794" s="28"/>
      <c r="E15794" s="28"/>
      <c r="F15794" s="28"/>
      <c r="G15794" s="28"/>
      <c r="H15794" s="28"/>
      <c r="I15794" s="28"/>
      <c r="J15794" s="28"/>
      <c r="K15794" s="28"/>
      <c r="L15794" s="28"/>
      <c r="M15794" s="28"/>
      <c r="N15794" s="28"/>
      <c r="O15794" s="28"/>
      <c r="P15794" s="28"/>
      <c r="Q15794" s="28"/>
      <c r="R15794" s="28"/>
    </row>
    <row r="15795" spans="2:18">
      <c r="B15795" s="28"/>
      <c r="C15795" s="28"/>
      <c r="D15795" s="28"/>
      <c r="E15795" s="28"/>
      <c r="F15795" s="28"/>
      <c r="G15795" s="28"/>
      <c r="H15795" s="28"/>
      <c r="I15795" s="28"/>
      <c r="J15795" s="28"/>
      <c r="K15795" s="28"/>
      <c r="L15795" s="28"/>
      <c r="M15795" s="28"/>
      <c r="N15795" s="28"/>
      <c r="O15795" s="28"/>
      <c r="P15795" s="28"/>
      <c r="Q15795" s="28"/>
      <c r="R15795" s="28"/>
    </row>
    <row r="15796" spans="2:18">
      <c r="B15796" s="28"/>
      <c r="C15796" s="28"/>
      <c r="D15796" s="28"/>
      <c r="E15796" s="28"/>
      <c r="F15796" s="28"/>
      <c r="G15796" s="28"/>
      <c r="H15796" s="28"/>
      <c r="I15796" s="28"/>
      <c r="J15796" s="28"/>
      <c r="K15796" s="28"/>
      <c r="L15796" s="28"/>
      <c r="M15796" s="28"/>
      <c r="N15796" s="28"/>
      <c r="O15796" s="28"/>
      <c r="P15796" s="28"/>
      <c r="Q15796" s="28"/>
      <c r="R15796" s="28"/>
    </row>
    <row r="15797" spans="2:18">
      <c r="B15797" s="28"/>
      <c r="C15797" s="28"/>
      <c r="D15797" s="28"/>
      <c r="E15797" s="28"/>
      <c r="F15797" s="28"/>
      <c r="G15797" s="28"/>
      <c r="H15797" s="28"/>
      <c r="I15797" s="28"/>
      <c r="J15797" s="28"/>
      <c r="K15797" s="28"/>
      <c r="L15797" s="28"/>
      <c r="M15797" s="28"/>
      <c r="N15797" s="28"/>
      <c r="O15797" s="28"/>
      <c r="P15797" s="28"/>
      <c r="Q15797" s="28"/>
      <c r="R15797" s="28"/>
    </row>
    <row r="15798" spans="2:18">
      <c r="B15798" s="28"/>
      <c r="C15798" s="28"/>
      <c r="D15798" s="28"/>
      <c r="E15798" s="28"/>
      <c r="F15798" s="28"/>
      <c r="G15798" s="28"/>
      <c r="H15798" s="28"/>
      <c r="I15798" s="28"/>
      <c r="J15798" s="28"/>
      <c r="K15798" s="28"/>
      <c r="L15798" s="28"/>
      <c r="M15798" s="28"/>
      <c r="N15798" s="28"/>
      <c r="O15798" s="28"/>
      <c r="P15798" s="28"/>
      <c r="Q15798" s="28"/>
      <c r="R15798" s="28"/>
    </row>
    <row r="15799" spans="2:18">
      <c r="B15799" s="28"/>
      <c r="C15799" s="28"/>
      <c r="D15799" s="28"/>
      <c r="E15799" s="28"/>
      <c r="F15799" s="28"/>
      <c r="G15799" s="28"/>
      <c r="H15799" s="28"/>
      <c r="I15799" s="28"/>
      <c r="J15799" s="28"/>
      <c r="K15799" s="28"/>
      <c r="L15799" s="28"/>
      <c r="M15799" s="28"/>
      <c r="N15799" s="28"/>
      <c r="O15799" s="28"/>
      <c r="P15799" s="28"/>
      <c r="Q15799" s="28"/>
      <c r="R15799" s="28"/>
    </row>
    <row r="15800" spans="2:18">
      <c r="B15800" s="28"/>
      <c r="C15800" s="28"/>
      <c r="D15800" s="28"/>
      <c r="E15800" s="28"/>
      <c r="F15800" s="28"/>
      <c r="G15800" s="28"/>
      <c r="H15800" s="28"/>
      <c r="I15800" s="28"/>
      <c r="J15800" s="28"/>
      <c r="K15800" s="28"/>
      <c r="L15800" s="28"/>
      <c r="M15800" s="28"/>
      <c r="N15800" s="28"/>
      <c r="O15800" s="28"/>
      <c r="P15800" s="28"/>
      <c r="Q15800" s="28"/>
      <c r="R15800" s="28"/>
    </row>
    <row r="15801" spans="2:18">
      <c r="B15801" s="28"/>
      <c r="C15801" s="28"/>
      <c r="D15801" s="28"/>
      <c r="E15801" s="28"/>
      <c r="F15801" s="28"/>
      <c r="G15801" s="28"/>
      <c r="H15801" s="28"/>
      <c r="I15801" s="28"/>
      <c r="J15801" s="28"/>
      <c r="K15801" s="28"/>
      <c r="L15801" s="28"/>
      <c r="M15801" s="28"/>
      <c r="N15801" s="28"/>
      <c r="O15801" s="28"/>
      <c r="P15801" s="28"/>
      <c r="Q15801" s="28"/>
      <c r="R15801" s="28"/>
    </row>
    <row r="15802" spans="2:18">
      <c r="B15802" s="28"/>
      <c r="C15802" s="28"/>
      <c r="D15802" s="28"/>
      <c r="E15802" s="28"/>
      <c r="F15802" s="28"/>
      <c r="G15802" s="28"/>
      <c r="H15802" s="28"/>
      <c r="I15802" s="28"/>
      <c r="J15802" s="28"/>
      <c r="K15802" s="28"/>
      <c r="L15802" s="28"/>
      <c r="M15802" s="28"/>
      <c r="N15802" s="28"/>
      <c r="O15802" s="28"/>
      <c r="P15802" s="28"/>
      <c r="Q15802" s="28"/>
      <c r="R15802" s="28"/>
    </row>
    <row r="15803" spans="2:18">
      <c r="B15803" s="28"/>
      <c r="C15803" s="28"/>
      <c r="D15803" s="28"/>
      <c r="E15803" s="28"/>
      <c r="F15803" s="28"/>
      <c r="G15803" s="28"/>
      <c r="H15803" s="28"/>
      <c r="I15803" s="28"/>
      <c r="J15803" s="28"/>
      <c r="K15803" s="28"/>
      <c r="L15803" s="28"/>
      <c r="M15803" s="28"/>
      <c r="N15803" s="28"/>
      <c r="O15803" s="28"/>
      <c r="P15803" s="28"/>
      <c r="Q15803" s="28"/>
      <c r="R15803" s="28"/>
    </row>
    <row r="15804" spans="2:18">
      <c r="B15804" s="28"/>
      <c r="C15804" s="28"/>
      <c r="D15804" s="28"/>
      <c r="E15804" s="28"/>
      <c r="F15804" s="28"/>
      <c r="G15804" s="28"/>
      <c r="H15804" s="28"/>
      <c r="I15804" s="28"/>
      <c r="J15804" s="28"/>
      <c r="K15804" s="28"/>
      <c r="L15804" s="28"/>
      <c r="M15804" s="28"/>
      <c r="N15804" s="28"/>
      <c r="O15804" s="28"/>
      <c r="P15804" s="28"/>
      <c r="Q15804" s="28"/>
      <c r="R15804" s="28"/>
    </row>
    <row r="15805" spans="2:18">
      <c r="B15805" s="28"/>
      <c r="C15805" s="28"/>
      <c r="D15805" s="28"/>
      <c r="E15805" s="28"/>
      <c r="F15805" s="28"/>
      <c r="G15805" s="28"/>
      <c r="H15805" s="28"/>
      <c r="I15805" s="28"/>
      <c r="J15805" s="28"/>
      <c r="K15805" s="28"/>
      <c r="L15805" s="28"/>
      <c r="M15805" s="28"/>
      <c r="N15805" s="28"/>
      <c r="O15805" s="28"/>
      <c r="P15805" s="28"/>
      <c r="Q15805" s="28"/>
      <c r="R15805" s="28"/>
    </row>
    <row r="15806" spans="2:18">
      <c r="B15806" s="28"/>
      <c r="C15806" s="28"/>
      <c r="D15806" s="28"/>
      <c r="E15806" s="28"/>
      <c r="F15806" s="28"/>
      <c r="G15806" s="28"/>
      <c r="H15806" s="28"/>
      <c r="I15806" s="28"/>
      <c r="J15806" s="28"/>
      <c r="K15806" s="28"/>
      <c r="L15806" s="28"/>
      <c r="M15806" s="28"/>
      <c r="N15806" s="28"/>
      <c r="O15806" s="28"/>
      <c r="P15806" s="28"/>
      <c r="Q15806" s="28"/>
      <c r="R15806" s="28"/>
    </row>
    <row r="15807" spans="2:18">
      <c r="B15807" s="28"/>
      <c r="C15807" s="28"/>
      <c r="D15807" s="28"/>
      <c r="E15807" s="28"/>
      <c r="F15807" s="28"/>
      <c r="G15807" s="28"/>
      <c r="H15807" s="28"/>
      <c r="I15807" s="28"/>
      <c r="J15807" s="28"/>
      <c r="K15807" s="28"/>
      <c r="L15807" s="28"/>
      <c r="M15807" s="28"/>
      <c r="N15807" s="28"/>
      <c r="O15807" s="28"/>
      <c r="P15807" s="28"/>
      <c r="Q15807" s="28"/>
      <c r="R15807" s="28"/>
    </row>
    <row r="15808" spans="2:18">
      <c r="B15808" s="28"/>
      <c r="C15808" s="28"/>
      <c r="D15808" s="28"/>
      <c r="E15808" s="28"/>
      <c r="F15808" s="28"/>
      <c r="G15808" s="28"/>
      <c r="H15808" s="28"/>
      <c r="I15808" s="28"/>
      <c r="J15808" s="28"/>
      <c r="K15808" s="28"/>
      <c r="L15808" s="28"/>
      <c r="M15808" s="28"/>
      <c r="N15808" s="28"/>
      <c r="O15808" s="28"/>
      <c r="P15808" s="28"/>
      <c r="Q15808" s="28"/>
      <c r="R15808" s="28"/>
    </row>
    <row r="15809" spans="2:18">
      <c r="B15809" s="28"/>
      <c r="C15809" s="28"/>
      <c r="D15809" s="28"/>
      <c r="E15809" s="28"/>
      <c r="F15809" s="28"/>
      <c r="G15809" s="28"/>
      <c r="H15809" s="28"/>
      <c r="I15809" s="28"/>
      <c r="J15809" s="28"/>
      <c r="K15809" s="28"/>
      <c r="L15809" s="28"/>
      <c r="M15809" s="28"/>
      <c r="N15809" s="28"/>
      <c r="O15809" s="28"/>
      <c r="P15809" s="28"/>
      <c r="Q15809" s="28"/>
      <c r="R15809" s="28"/>
    </row>
    <row r="15810" spans="2:18">
      <c r="B15810" s="28"/>
      <c r="C15810" s="28"/>
      <c r="D15810" s="28"/>
      <c r="E15810" s="28"/>
      <c r="F15810" s="28"/>
      <c r="G15810" s="28"/>
      <c r="H15810" s="28"/>
      <c r="I15810" s="28"/>
      <c r="J15810" s="28"/>
      <c r="K15810" s="28"/>
      <c r="L15810" s="28"/>
      <c r="M15810" s="28"/>
      <c r="N15810" s="28"/>
      <c r="O15810" s="28"/>
      <c r="P15810" s="28"/>
      <c r="Q15810" s="28"/>
      <c r="R15810" s="28"/>
    </row>
    <row r="15811" spans="2:18">
      <c r="B15811" s="28"/>
      <c r="C15811" s="28"/>
      <c r="D15811" s="28"/>
      <c r="E15811" s="28"/>
      <c r="F15811" s="28"/>
      <c r="G15811" s="28"/>
      <c r="H15811" s="28"/>
      <c r="I15811" s="28"/>
      <c r="J15811" s="28"/>
      <c r="K15811" s="28"/>
      <c r="L15811" s="28"/>
      <c r="M15811" s="28"/>
      <c r="N15811" s="28"/>
      <c r="O15811" s="28"/>
      <c r="P15811" s="28"/>
      <c r="Q15811" s="28"/>
      <c r="R15811" s="28"/>
    </row>
    <row r="15812" spans="2:18">
      <c r="B15812" s="28"/>
      <c r="C15812" s="28"/>
      <c r="D15812" s="28"/>
      <c r="E15812" s="28"/>
      <c r="F15812" s="28"/>
      <c r="G15812" s="28"/>
      <c r="H15812" s="28"/>
      <c r="I15812" s="28"/>
      <c r="J15812" s="28"/>
      <c r="K15812" s="28"/>
      <c r="L15812" s="28"/>
      <c r="M15812" s="28"/>
      <c r="N15812" s="28"/>
      <c r="O15812" s="28"/>
      <c r="P15812" s="28"/>
      <c r="Q15812" s="28"/>
      <c r="R15812" s="28"/>
    </row>
    <row r="15813" spans="2:18">
      <c r="B15813" s="28"/>
      <c r="C15813" s="28"/>
      <c r="D15813" s="28"/>
      <c r="E15813" s="28"/>
      <c r="F15813" s="28"/>
      <c r="G15813" s="28"/>
      <c r="H15813" s="28"/>
      <c r="I15813" s="28"/>
      <c r="J15813" s="28"/>
      <c r="K15813" s="28"/>
      <c r="L15813" s="28"/>
      <c r="M15813" s="28"/>
      <c r="N15813" s="28"/>
      <c r="O15813" s="28"/>
      <c r="P15813" s="28"/>
      <c r="Q15813" s="28"/>
      <c r="R15813" s="28"/>
    </row>
    <row r="15814" spans="2:18">
      <c r="B15814" s="28"/>
      <c r="C15814" s="28"/>
      <c r="D15814" s="28"/>
      <c r="E15814" s="28"/>
      <c r="F15814" s="28"/>
      <c r="G15814" s="28"/>
      <c r="H15814" s="28"/>
      <c r="I15814" s="28"/>
      <c r="J15814" s="28"/>
      <c r="K15814" s="28"/>
      <c r="L15814" s="28"/>
      <c r="M15814" s="28"/>
      <c r="N15814" s="28"/>
      <c r="O15814" s="28"/>
      <c r="P15814" s="28"/>
      <c r="Q15814" s="28"/>
      <c r="R15814" s="28"/>
    </row>
    <row r="15815" spans="2:18">
      <c r="B15815" s="28"/>
      <c r="C15815" s="28"/>
      <c r="D15815" s="28"/>
      <c r="E15815" s="28"/>
      <c r="F15815" s="28"/>
      <c r="G15815" s="28"/>
      <c r="H15815" s="28"/>
      <c r="I15815" s="28"/>
      <c r="J15815" s="28"/>
      <c r="K15815" s="28"/>
      <c r="L15815" s="28"/>
      <c r="M15815" s="28"/>
      <c r="N15815" s="28"/>
      <c r="O15815" s="28"/>
      <c r="P15815" s="28"/>
      <c r="Q15815" s="28"/>
      <c r="R15815" s="28"/>
    </row>
    <row r="15816" spans="2:18">
      <c r="B15816" s="28"/>
      <c r="C15816" s="28"/>
      <c r="D15816" s="28"/>
      <c r="E15816" s="28"/>
      <c r="F15816" s="28"/>
      <c r="G15816" s="28"/>
      <c r="H15816" s="28"/>
      <c r="I15816" s="28"/>
      <c r="J15816" s="28"/>
      <c r="K15816" s="28"/>
      <c r="L15816" s="28"/>
      <c r="M15816" s="28"/>
      <c r="N15816" s="28"/>
      <c r="O15816" s="28"/>
      <c r="P15816" s="28"/>
      <c r="Q15816" s="28"/>
      <c r="R15816" s="28"/>
    </row>
    <row r="15817" spans="2:18">
      <c r="B15817" s="28"/>
      <c r="C15817" s="28"/>
      <c r="D15817" s="28"/>
      <c r="E15817" s="28"/>
      <c r="F15817" s="28"/>
      <c r="G15817" s="28"/>
      <c r="H15817" s="28"/>
      <c r="I15817" s="28"/>
      <c r="J15817" s="28"/>
      <c r="K15817" s="28"/>
      <c r="L15817" s="28"/>
      <c r="M15817" s="28"/>
      <c r="N15817" s="28"/>
      <c r="O15817" s="28"/>
      <c r="P15817" s="28"/>
      <c r="Q15817" s="28"/>
      <c r="R15817" s="28"/>
    </row>
    <row r="15818" spans="2:18">
      <c r="B15818" s="28"/>
      <c r="C15818" s="28"/>
      <c r="D15818" s="28"/>
      <c r="E15818" s="28"/>
      <c r="F15818" s="28"/>
      <c r="G15818" s="28"/>
      <c r="H15818" s="28"/>
      <c r="I15818" s="28"/>
      <c r="J15818" s="28"/>
      <c r="K15818" s="28"/>
      <c r="L15818" s="28"/>
      <c r="M15818" s="28"/>
      <c r="N15818" s="28"/>
      <c r="O15818" s="28"/>
      <c r="P15818" s="28"/>
      <c r="Q15818" s="28"/>
      <c r="R15818" s="28"/>
    </row>
    <row r="15819" spans="2:18">
      <c r="B15819" s="28"/>
      <c r="C15819" s="28"/>
      <c r="D15819" s="28"/>
      <c r="E15819" s="28"/>
      <c r="F15819" s="28"/>
      <c r="G15819" s="28"/>
      <c r="H15819" s="28"/>
      <c r="I15819" s="28"/>
      <c r="J15819" s="28"/>
      <c r="K15819" s="28"/>
      <c r="L15819" s="28"/>
      <c r="M15819" s="28"/>
      <c r="N15819" s="28"/>
      <c r="O15819" s="28"/>
      <c r="P15819" s="28"/>
      <c r="Q15819" s="28"/>
      <c r="R15819" s="28"/>
    </row>
    <row r="15820" spans="2:18">
      <c r="B15820" s="28"/>
      <c r="C15820" s="28"/>
      <c r="D15820" s="28"/>
      <c r="E15820" s="28"/>
      <c r="F15820" s="28"/>
      <c r="G15820" s="28"/>
      <c r="H15820" s="28"/>
      <c r="I15820" s="28"/>
      <c r="J15820" s="28"/>
      <c r="K15820" s="28"/>
      <c r="L15820" s="28"/>
      <c r="M15820" s="28"/>
      <c r="N15820" s="28"/>
      <c r="O15820" s="28"/>
      <c r="P15820" s="28"/>
      <c r="Q15820" s="28"/>
      <c r="R15820" s="28"/>
    </row>
    <row r="15821" spans="2:18">
      <c r="B15821" s="28"/>
      <c r="C15821" s="28"/>
      <c r="D15821" s="28"/>
      <c r="E15821" s="28"/>
      <c r="F15821" s="28"/>
      <c r="G15821" s="28"/>
      <c r="H15821" s="28"/>
      <c r="I15821" s="28"/>
      <c r="J15821" s="28"/>
      <c r="K15821" s="28"/>
      <c r="L15821" s="28"/>
      <c r="M15821" s="28"/>
      <c r="N15821" s="28"/>
      <c r="O15821" s="28"/>
      <c r="P15821" s="28"/>
      <c r="Q15821" s="28"/>
      <c r="R15821" s="28"/>
    </row>
    <row r="15822" spans="2:18">
      <c r="B15822" s="28"/>
      <c r="C15822" s="28"/>
      <c r="D15822" s="28"/>
      <c r="E15822" s="28"/>
      <c r="F15822" s="28"/>
      <c r="G15822" s="28"/>
      <c r="H15822" s="28"/>
      <c r="I15822" s="28"/>
      <c r="J15822" s="28"/>
      <c r="K15822" s="28"/>
      <c r="L15822" s="28"/>
      <c r="M15822" s="28"/>
      <c r="N15822" s="28"/>
      <c r="O15822" s="28"/>
      <c r="P15822" s="28"/>
      <c r="Q15822" s="28"/>
      <c r="R15822" s="28"/>
    </row>
    <row r="15823" spans="2:18">
      <c r="B15823" s="28"/>
      <c r="C15823" s="28"/>
      <c r="D15823" s="28"/>
      <c r="E15823" s="28"/>
      <c r="F15823" s="28"/>
      <c r="G15823" s="28"/>
      <c r="H15823" s="28"/>
      <c r="I15823" s="28"/>
      <c r="J15823" s="28"/>
      <c r="K15823" s="28"/>
      <c r="L15823" s="28"/>
      <c r="M15823" s="28"/>
      <c r="N15823" s="28"/>
      <c r="O15823" s="28"/>
      <c r="P15823" s="28"/>
      <c r="Q15823" s="28"/>
      <c r="R15823" s="28"/>
    </row>
    <row r="15824" spans="2:18">
      <c r="B15824" s="28"/>
      <c r="C15824" s="28"/>
      <c r="D15824" s="28"/>
      <c r="E15824" s="28"/>
      <c r="F15824" s="28"/>
      <c r="G15824" s="28"/>
      <c r="H15824" s="28"/>
      <c r="I15824" s="28"/>
      <c r="J15824" s="28"/>
      <c r="K15824" s="28"/>
      <c r="L15824" s="28"/>
      <c r="M15824" s="28"/>
      <c r="N15824" s="28"/>
      <c r="O15824" s="28"/>
      <c r="P15824" s="28"/>
      <c r="Q15824" s="28"/>
      <c r="R15824" s="28"/>
    </row>
    <row r="15825" spans="2:18">
      <c r="B15825" s="28"/>
      <c r="C15825" s="28"/>
      <c r="D15825" s="28"/>
      <c r="E15825" s="28"/>
      <c r="F15825" s="28"/>
      <c r="G15825" s="28"/>
      <c r="H15825" s="28"/>
      <c r="I15825" s="28"/>
      <c r="J15825" s="28"/>
      <c r="K15825" s="28"/>
      <c r="L15825" s="28"/>
      <c r="M15825" s="28"/>
      <c r="N15825" s="28"/>
      <c r="O15825" s="28"/>
      <c r="P15825" s="28"/>
      <c r="Q15825" s="28"/>
      <c r="R15825" s="28"/>
    </row>
    <row r="15826" spans="2:18">
      <c r="B15826" s="28"/>
      <c r="C15826" s="28"/>
      <c r="D15826" s="28"/>
      <c r="E15826" s="28"/>
      <c r="F15826" s="28"/>
      <c r="G15826" s="28"/>
      <c r="H15826" s="28"/>
      <c r="I15826" s="28"/>
      <c r="J15826" s="28"/>
      <c r="K15826" s="28"/>
      <c r="L15826" s="28"/>
      <c r="M15826" s="28"/>
      <c r="N15826" s="28"/>
      <c r="O15826" s="28"/>
      <c r="P15826" s="28"/>
      <c r="Q15826" s="28"/>
      <c r="R15826" s="28"/>
    </row>
    <row r="15827" spans="2:18">
      <c r="B15827" s="28"/>
      <c r="C15827" s="28"/>
      <c r="D15827" s="28"/>
      <c r="E15827" s="28"/>
      <c r="F15827" s="28"/>
      <c r="G15827" s="28"/>
      <c r="H15827" s="28"/>
      <c r="I15827" s="28"/>
      <c r="J15827" s="28"/>
      <c r="K15827" s="28"/>
      <c r="L15827" s="28"/>
      <c r="M15827" s="28"/>
      <c r="N15827" s="28"/>
      <c r="O15827" s="28"/>
      <c r="P15827" s="28"/>
      <c r="Q15827" s="28"/>
      <c r="R15827" s="28"/>
    </row>
    <row r="15828" spans="2:18">
      <c r="B15828" s="28"/>
      <c r="C15828" s="28"/>
      <c r="D15828" s="28"/>
      <c r="E15828" s="28"/>
      <c r="F15828" s="28"/>
      <c r="G15828" s="28"/>
      <c r="H15828" s="28"/>
      <c r="I15828" s="28"/>
      <c r="J15828" s="28"/>
      <c r="K15828" s="28"/>
      <c r="L15828" s="28"/>
      <c r="M15828" s="28"/>
      <c r="N15828" s="28"/>
      <c r="O15828" s="28"/>
      <c r="P15828" s="28"/>
      <c r="Q15828" s="28"/>
      <c r="R15828" s="28"/>
    </row>
    <row r="15829" spans="2:18">
      <c r="B15829" s="28"/>
      <c r="C15829" s="28"/>
      <c r="D15829" s="28"/>
      <c r="E15829" s="28"/>
      <c r="F15829" s="28"/>
      <c r="G15829" s="28"/>
      <c r="H15829" s="28"/>
      <c r="I15829" s="28"/>
      <c r="J15829" s="28"/>
      <c r="K15829" s="28"/>
      <c r="L15829" s="28"/>
      <c r="M15829" s="28"/>
      <c r="N15829" s="28"/>
      <c r="O15829" s="28"/>
      <c r="P15829" s="28"/>
      <c r="Q15829" s="28"/>
      <c r="R15829" s="28"/>
    </row>
    <row r="15830" spans="2:18">
      <c r="B15830" s="28"/>
      <c r="C15830" s="28"/>
      <c r="D15830" s="28"/>
      <c r="E15830" s="28"/>
      <c r="F15830" s="28"/>
      <c r="G15830" s="28"/>
      <c r="H15830" s="28"/>
      <c r="I15830" s="28"/>
      <c r="J15830" s="28"/>
      <c r="K15830" s="28"/>
      <c r="L15830" s="28"/>
      <c r="M15830" s="28"/>
      <c r="N15830" s="28"/>
      <c r="O15830" s="28"/>
      <c r="P15830" s="28"/>
      <c r="Q15830" s="28"/>
      <c r="R15830" s="28"/>
    </row>
    <row r="15831" spans="2:18">
      <c r="B15831" s="28"/>
      <c r="C15831" s="28"/>
      <c r="D15831" s="28"/>
      <c r="E15831" s="28"/>
      <c r="F15831" s="28"/>
      <c r="G15831" s="28"/>
      <c r="H15831" s="28"/>
      <c r="I15831" s="28"/>
      <c r="J15831" s="28"/>
      <c r="K15831" s="28"/>
      <c r="L15831" s="28"/>
      <c r="M15831" s="28"/>
      <c r="N15831" s="28"/>
      <c r="O15831" s="28"/>
      <c r="P15831" s="28"/>
      <c r="Q15831" s="28"/>
      <c r="R15831" s="28"/>
    </row>
    <row r="15832" spans="2:18">
      <c r="B15832" s="28"/>
      <c r="C15832" s="28"/>
      <c r="D15832" s="28"/>
      <c r="E15832" s="28"/>
      <c r="F15832" s="28"/>
      <c r="G15832" s="28"/>
      <c r="H15832" s="28"/>
      <c r="I15832" s="28"/>
      <c r="J15832" s="28"/>
      <c r="K15832" s="28"/>
      <c r="L15832" s="28"/>
      <c r="M15832" s="28"/>
      <c r="N15832" s="28"/>
      <c r="O15832" s="28"/>
      <c r="P15832" s="28"/>
      <c r="Q15832" s="28"/>
      <c r="R15832" s="28"/>
    </row>
    <row r="15833" spans="2:18">
      <c r="B15833" s="28"/>
      <c r="C15833" s="28"/>
      <c r="D15833" s="28"/>
      <c r="E15833" s="28"/>
      <c r="F15833" s="28"/>
      <c r="G15833" s="28"/>
      <c r="H15833" s="28"/>
      <c r="I15833" s="28"/>
      <c r="J15833" s="28"/>
      <c r="K15833" s="28"/>
      <c r="L15833" s="28"/>
      <c r="M15833" s="28"/>
      <c r="N15833" s="28"/>
      <c r="O15833" s="28"/>
      <c r="P15833" s="28"/>
      <c r="Q15833" s="28"/>
      <c r="R15833" s="28"/>
    </row>
    <row r="15834" spans="2:18">
      <c r="B15834" s="28"/>
      <c r="C15834" s="28"/>
      <c r="D15834" s="28"/>
      <c r="E15834" s="28"/>
      <c r="F15834" s="28"/>
      <c r="G15834" s="28"/>
      <c r="H15834" s="28"/>
      <c r="I15834" s="28"/>
      <c r="J15834" s="28"/>
      <c r="K15834" s="28"/>
      <c r="L15834" s="28"/>
      <c r="M15834" s="28"/>
      <c r="N15834" s="28"/>
      <c r="O15834" s="28"/>
      <c r="P15834" s="28"/>
      <c r="Q15834" s="28"/>
      <c r="R15834" s="28"/>
    </row>
    <row r="15835" spans="2:18">
      <c r="B15835" s="28"/>
      <c r="C15835" s="28"/>
      <c r="D15835" s="28"/>
      <c r="E15835" s="28"/>
      <c r="F15835" s="28"/>
      <c r="G15835" s="28"/>
      <c r="H15835" s="28"/>
      <c r="I15835" s="28"/>
      <c r="J15835" s="28"/>
      <c r="K15835" s="28"/>
      <c r="L15835" s="28"/>
      <c r="M15835" s="28"/>
      <c r="N15835" s="28"/>
      <c r="O15835" s="28"/>
      <c r="P15835" s="28"/>
      <c r="Q15835" s="28"/>
      <c r="R15835" s="28"/>
    </row>
    <row r="15836" spans="2:18">
      <c r="B15836" s="28"/>
      <c r="C15836" s="28"/>
      <c r="D15836" s="28"/>
      <c r="E15836" s="28"/>
      <c r="F15836" s="28"/>
      <c r="G15836" s="28"/>
      <c r="H15836" s="28"/>
      <c r="I15836" s="28"/>
      <c r="J15836" s="28"/>
      <c r="K15836" s="28"/>
      <c r="L15836" s="28"/>
      <c r="M15836" s="28"/>
      <c r="N15836" s="28"/>
      <c r="O15836" s="28"/>
      <c r="P15836" s="28"/>
      <c r="Q15836" s="28"/>
      <c r="R15836" s="28"/>
    </row>
    <row r="15837" spans="2:18">
      <c r="B15837" s="28"/>
      <c r="C15837" s="28"/>
      <c r="D15837" s="28"/>
      <c r="E15837" s="28"/>
      <c r="F15837" s="28"/>
      <c r="G15837" s="28"/>
      <c r="H15837" s="28"/>
      <c r="I15837" s="28"/>
      <c r="J15837" s="28"/>
      <c r="K15837" s="28"/>
      <c r="L15837" s="28"/>
      <c r="M15837" s="28"/>
      <c r="N15837" s="28"/>
      <c r="O15837" s="28"/>
      <c r="P15837" s="28"/>
      <c r="Q15837" s="28"/>
      <c r="R15837" s="28"/>
    </row>
    <row r="15838" spans="2:18">
      <c r="B15838" s="28"/>
      <c r="C15838" s="28"/>
      <c r="D15838" s="28"/>
      <c r="E15838" s="28"/>
      <c r="F15838" s="28"/>
      <c r="G15838" s="28"/>
      <c r="H15838" s="28"/>
      <c r="I15838" s="28"/>
      <c r="J15838" s="28"/>
      <c r="K15838" s="28"/>
      <c r="L15838" s="28"/>
      <c r="M15838" s="28"/>
      <c r="N15838" s="28"/>
      <c r="O15838" s="28"/>
      <c r="P15838" s="28"/>
      <c r="Q15838" s="28"/>
      <c r="R15838" s="28"/>
    </row>
    <row r="15839" spans="2:18">
      <c r="B15839" s="28"/>
      <c r="C15839" s="28"/>
      <c r="D15839" s="28"/>
      <c r="E15839" s="28"/>
      <c r="F15839" s="28"/>
      <c r="G15839" s="28"/>
      <c r="H15839" s="28"/>
      <c r="I15839" s="28"/>
      <c r="J15839" s="28"/>
      <c r="K15839" s="28"/>
      <c r="L15839" s="28"/>
      <c r="M15839" s="28"/>
      <c r="N15839" s="28"/>
      <c r="O15839" s="28"/>
      <c r="P15839" s="28"/>
      <c r="Q15839" s="28"/>
      <c r="R15839" s="28"/>
    </row>
    <row r="15840" spans="2:18">
      <c r="B15840" s="28"/>
      <c r="C15840" s="28"/>
      <c r="D15840" s="28"/>
      <c r="E15840" s="28"/>
      <c r="F15840" s="28"/>
      <c r="G15840" s="28"/>
      <c r="H15840" s="28"/>
      <c r="I15840" s="28"/>
      <c r="J15840" s="28"/>
      <c r="K15840" s="28"/>
      <c r="L15840" s="28"/>
      <c r="M15840" s="28"/>
      <c r="N15840" s="28"/>
      <c r="O15840" s="28"/>
      <c r="P15840" s="28"/>
      <c r="Q15840" s="28"/>
      <c r="R15840" s="28"/>
    </row>
    <row r="15841" spans="2:18">
      <c r="B15841" s="28"/>
      <c r="C15841" s="28"/>
      <c r="D15841" s="28"/>
      <c r="E15841" s="28"/>
      <c r="F15841" s="28"/>
      <c r="G15841" s="28"/>
      <c r="H15841" s="28"/>
      <c r="I15841" s="28"/>
      <c r="J15841" s="28"/>
      <c r="K15841" s="28"/>
      <c r="L15841" s="28"/>
      <c r="M15841" s="28"/>
      <c r="N15841" s="28"/>
      <c r="O15841" s="28"/>
      <c r="P15841" s="28"/>
      <c r="Q15841" s="28"/>
      <c r="R15841" s="28"/>
    </row>
    <row r="15842" spans="2:18">
      <c r="B15842" s="28"/>
      <c r="C15842" s="28"/>
      <c r="D15842" s="28"/>
      <c r="E15842" s="28"/>
      <c r="F15842" s="28"/>
      <c r="G15842" s="28"/>
      <c r="H15842" s="28"/>
      <c r="I15842" s="28"/>
      <c r="J15842" s="28"/>
      <c r="K15842" s="28"/>
      <c r="L15842" s="28"/>
      <c r="M15842" s="28"/>
      <c r="N15842" s="28"/>
      <c r="O15842" s="28"/>
      <c r="P15842" s="28"/>
      <c r="Q15842" s="28"/>
      <c r="R15842" s="28"/>
    </row>
    <row r="15843" spans="2:18">
      <c r="B15843" s="28"/>
      <c r="C15843" s="28"/>
      <c r="D15843" s="28"/>
      <c r="E15843" s="28"/>
      <c r="F15843" s="28"/>
      <c r="G15843" s="28"/>
      <c r="H15843" s="28"/>
      <c r="I15843" s="28"/>
      <c r="J15843" s="28"/>
      <c r="K15843" s="28"/>
      <c r="L15843" s="28"/>
      <c r="M15843" s="28"/>
      <c r="N15843" s="28"/>
      <c r="O15843" s="28"/>
      <c r="P15843" s="28"/>
      <c r="Q15843" s="28"/>
      <c r="R15843" s="28"/>
    </row>
    <row r="15844" spans="2:18">
      <c r="B15844" s="28"/>
      <c r="C15844" s="28"/>
      <c r="D15844" s="28"/>
      <c r="E15844" s="28"/>
      <c r="F15844" s="28"/>
      <c r="G15844" s="28"/>
      <c r="H15844" s="28"/>
      <c r="I15844" s="28"/>
      <c r="J15844" s="28"/>
      <c r="K15844" s="28"/>
      <c r="L15844" s="28"/>
      <c r="M15844" s="28"/>
      <c r="N15844" s="28"/>
      <c r="O15844" s="28"/>
      <c r="P15844" s="28"/>
      <c r="Q15844" s="28"/>
      <c r="R15844" s="28"/>
    </row>
    <row r="15845" spans="2:18">
      <c r="B15845" s="28"/>
      <c r="C15845" s="28"/>
      <c r="D15845" s="28"/>
      <c r="E15845" s="28"/>
      <c r="F15845" s="28"/>
      <c r="G15845" s="28"/>
      <c r="H15845" s="28"/>
      <c r="I15845" s="28"/>
      <c r="J15845" s="28"/>
      <c r="K15845" s="28"/>
      <c r="L15845" s="28"/>
      <c r="M15845" s="28"/>
      <c r="N15845" s="28"/>
      <c r="O15845" s="28"/>
      <c r="P15845" s="28"/>
      <c r="Q15845" s="28"/>
      <c r="R15845" s="28"/>
    </row>
    <row r="15846" spans="2:18">
      <c r="B15846" s="28"/>
      <c r="C15846" s="28"/>
      <c r="D15846" s="28"/>
      <c r="E15846" s="28"/>
      <c r="F15846" s="28"/>
      <c r="G15846" s="28"/>
      <c r="H15846" s="28"/>
      <c r="I15846" s="28"/>
      <c r="J15846" s="28"/>
      <c r="K15846" s="28"/>
      <c r="L15846" s="28"/>
      <c r="M15846" s="28"/>
      <c r="N15846" s="28"/>
      <c r="O15846" s="28"/>
      <c r="P15846" s="28"/>
      <c r="Q15846" s="28"/>
      <c r="R15846" s="28"/>
    </row>
    <row r="15847" spans="2:18">
      <c r="B15847" s="28"/>
      <c r="C15847" s="28"/>
      <c r="D15847" s="28"/>
      <c r="E15847" s="28"/>
      <c r="F15847" s="28"/>
      <c r="G15847" s="28"/>
      <c r="H15847" s="28"/>
      <c r="I15847" s="28"/>
      <c r="J15847" s="28"/>
      <c r="K15847" s="28"/>
      <c r="L15847" s="28"/>
      <c r="M15847" s="28"/>
      <c r="N15847" s="28"/>
      <c r="O15847" s="28"/>
      <c r="P15847" s="28"/>
      <c r="Q15847" s="28"/>
      <c r="R15847" s="28"/>
    </row>
    <row r="15848" spans="2:18">
      <c r="B15848" s="28"/>
      <c r="C15848" s="28"/>
      <c r="D15848" s="28"/>
      <c r="E15848" s="28"/>
      <c r="F15848" s="28"/>
      <c r="G15848" s="28"/>
      <c r="H15848" s="28"/>
      <c r="I15848" s="28"/>
      <c r="J15848" s="28"/>
      <c r="K15848" s="28"/>
      <c r="L15848" s="28"/>
      <c r="M15848" s="28"/>
      <c r="N15848" s="28"/>
      <c r="O15848" s="28"/>
      <c r="P15848" s="28"/>
      <c r="Q15848" s="28"/>
      <c r="R15848" s="28"/>
    </row>
    <row r="15849" spans="2:18">
      <c r="B15849" s="28"/>
      <c r="C15849" s="28"/>
      <c r="D15849" s="28"/>
      <c r="E15849" s="28"/>
      <c r="F15849" s="28"/>
      <c r="G15849" s="28"/>
      <c r="H15849" s="28"/>
      <c r="I15849" s="28"/>
      <c r="J15849" s="28"/>
      <c r="K15849" s="28"/>
      <c r="L15849" s="28"/>
      <c r="M15849" s="28"/>
      <c r="N15849" s="28"/>
      <c r="O15849" s="28"/>
      <c r="P15849" s="28"/>
      <c r="Q15849" s="28"/>
      <c r="R15849" s="28"/>
    </row>
    <row r="15850" spans="2:18">
      <c r="B15850" s="28"/>
      <c r="C15850" s="28"/>
      <c r="D15850" s="28"/>
      <c r="E15850" s="28"/>
      <c r="F15850" s="28"/>
      <c r="G15850" s="28"/>
      <c r="H15850" s="28"/>
      <c r="I15850" s="28"/>
      <c r="J15850" s="28"/>
      <c r="K15850" s="28"/>
      <c r="L15850" s="28"/>
      <c r="M15850" s="28"/>
      <c r="N15850" s="28"/>
      <c r="O15850" s="28"/>
      <c r="P15850" s="28"/>
      <c r="Q15850" s="28"/>
      <c r="R15850" s="28"/>
    </row>
    <row r="15851" spans="2:18">
      <c r="B15851" s="28"/>
      <c r="C15851" s="28"/>
      <c r="D15851" s="28"/>
      <c r="E15851" s="28"/>
      <c r="F15851" s="28"/>
      <c r="G15851" s="28"/>
      <c r="H15851" s="28"/>
      <c r="I15851" s="28"/>
      <c r="J15851" s="28"/>
      <c r="K15851" s="28"/>
      <c r="L15851" s="28"/>
      <c r="M15851" s="28"/>
      <c r="N15851" s="28"/>
      <c r="O15851" s="28"/>
      <c r="P15851" s="28"/>
      <c r="Q15851" s="28"/>
      <c r="R15851" s="28"/>
    </row>
    <row r="15852" spans="2:18">
      <c r="B15852" s="28"/>
      <c r="C15852" s="28"/>
      <c r="D15852" s="28"/>
      <c r="E15852" s="28"/>
      <c r="F15852" s="28"/>
      <c r="G15852" s="28"/>
      <c r="H15852" s="28"/>
      <c r="I15852" s="28"/>
      <c r="J15852" s="28"/>
      <c r="K15852" s="28"/>
      <c r="L15852" s="28"/>
      <c r="M15852" s="28"/>
      <c r="N15852" s="28"/>
      <c r="O15852" s="28"/>
      <c r="P15852" s="28"/>
      <c r="Q15852" s="28"/>
      <c r="R15852" s="28"/>
    </row>
    <row r="15853" spans="2:18">
      <c r="B15853" s="28"/>
      <c r="C15853" s="28"/>
      <c r="D15853" s="28"/>
      <c r="E15853" s="28"/>
      <c r="F15853" s="28"/>
      <c r="G15853" s="28"/>
      <c r="H15853" s="28"/>
      <c r="I15853" s="28"/>
      <c r="J15853" s="28"/>
      <c r="K15853" s="28"/>
      <c r="L15853" s="28"/>
      <c r="M15853" s="28"/>
      <c r="N15853" s="28"/>
      <c r="O15853" s="28"/>
      <c r="P15853" s="28"/>
      <c r="Q15853" s="28"/>
      <c r="R15853" s="28"/>
    </row>
    <row r="15854" spans="2:18">
      <c r="B15854" s="28"/>
      <c r="C15854" s="28"/>
      <c r="D15854" s="28"/>
      <c r="E15854" s="28"/>
      <c r="F15854" s="28"/>
      <c r="G15854" s="28"/>
      <c r="H15854" s="28"/>
      <c r="I15854" s="28"/>
      <c r="J15854" s="28"/>
      <c r="K15854" s="28"/>
      <c r="L15854" s="28"/>
      <c r="M15854" s="28"/>
      <c r="N15854" s="28"/>
      <c r="O15854" s="28"/>
      <c r="P15854" s="28"/>
      <c r="Q15854" s="28"/>
      <c r="R15854" s="28"/>
    </row>
    <row r="15855" spans="2:18">
      <c r="B15855" s="28"/>
      <c r="C15855" s="28"/>
      <c r="D15855" s="28"/>
      <c r="E15855" s="28"/>
      <c r="F15855" s="28"/>
      <c r="G15855" s="28"/>
      <c r="H15855" s="28"/>
      <c r="I15855" s="28"/>
      <c r="J15855" s="28"/>
      <c r="K15855" s="28"/>
      <c r="L15855" s="28"/>
      <c r="M15855" s="28"/>
      <c r="N15855" s="28"/>
      <c r="O15855" s="28"/>
      <c r="P15855" s="28"/>
      <c r="Q15855" s="28"/>
      <c r="R15855" s="28"/>
    </row>
    <row r="15856" spans="2:18">
      <c r="B15856" s="28"/>
      <c r="C15856" s="28"/>
      <c r="D15856" s="28"/>
      <c r="E15856" s="28"/>
      <c r="F15856" s="28"/>
      <c r="G15856" s="28"/>
      <c r="H15856" s="28"/>
      <c r="I15856" s="28"/>
      <c r="J15856" s="28"/>
      <c r="K15856" s="28"/>
      <c r="L15856" s="28"/>
      <c r="M15856" s="28"/>
      <c r="N15856" s="28"/>
      <c r="O15856" s="28"/>
      <c r="P15856" s="28"/>
      <c r="Q15856" s="28"/>
      <c r="R15856" s="28"/>
    </row>
    <row r="15857" spans="2:18">
      <c r="B15857" s="28"/>
      <c r="C15857" s="28"/>
      <c r="D15857" s="28"/>
      <c r="E15857" s="28"/>
      <c r="F15857" s="28"/>
      <c r="G15857" s="28"/>
      <c r="H15857" s="28"/>
      <c r="I15857" s="28"/>
      <c r="J15857" s="28"/>
      <c r="K15857" s="28"/>
      <c r="L15857" s="28"/>
      <c r="M15857" s="28"/>
      <c r="N15857" s="28"/>
      <c r="O15857" s="28"/>
      <c r="P15857" s="28"/>
      <c r="Q15857" s="28"/>
      <c r="R15857" s="28"/>
    </row>
    <row r="15858" spans="2:18">
      <c r="B15858" s="28"/>
      <c r="C15858" s="28"/>
      <c r="D15858" s="28"/>
      <c r="E15858" s="28"/>
      <c r="F15858" s="28"/>
      <c r="G15858" s="28"/>
      <c r="H15858" s="28"/>
      <c r="I15858" s="28"/>
      <c r="J15858" s="28"/>
      <c r="K15858" s="28"/>
      <c r="L15858" s="28"/>
      <c r="M15858" s="28"/>
      <c r="N15858" s="28"/>
      <c r="O15858" s="28"/>
      <c r="P15858" s="28"/>
      <c r="Q15858" s="28"/>
      <c r="R15858" s="28"/>
    </row>
    <row r="15859" spans="2:18">
      <c r="B15859" s="28"/>
      <c r="C15859" s="28"/>
      <c r="D15859" s="28"/>
      <c r="E15859" s="28"/>
      <c r="F15859" s="28"/>
      <c r="G15859" s="28"/>
      <c r="H15859" s="28"/>
      <c r="I15859" s="28"/>
      <c r="J15859" s="28"/>
      <c r="K15859" s="28"/>
      <c r="L15859" s="28"/>
      <c r="M15859" s="28"/>
      <c r="N15859" s="28"/>
      <c r="O15859" s="28"/>
      <c r="P15859" s="28"/>
      <c r="Q15859" s="28"/>
      <c r="R15859" s="28"/>
    </row>
    <row r="15860" spans="2:18">
      <c r="B15860" s="28"/>
      <c r="C15860" s="28"/>
      <c r="D15860" s="28"/>
      <c r="E15860" s="28"/>
      <c r="F15860" s="28"/>
      <c r="G15860" s="28"/>
      <c r="H15860" s="28"/>
      <c r="I15860" s="28"/>
      <c r="J15860" s="28"/>
      <c r="K15860" s="28"/>
      <c r="L15860" s="28"/>
      <c r="M15860" s="28"/>
      <c r="N15860" s="28"/>
      <c r="O15860" s="28"/>
      <c r="P15860" s="28"/>
      <c r="Q15860" s="28"/>
      <c r="R15860" s="28"/>
    </row>
    <row r="15861" spans="2:18">
      <c r="B15861" s="28"/>
      <c r="C15861" s="28"/>
      <c r="D15861" s="28"/>
      <c r="E15861" s="28"/>
      <c r="F15861" s="28"/>
      <c r="G15861" s="28"/>
      <c r="H15861" s="28"/>
      <c r="I15861" s="28"/>
      <c r="J15861" s="28"/>
      <c r="K15861" s="28"/>
      <c r="L15861" s="28"/>
      <c r="M15861" s="28"/>
      <c r="N15861" s="28"/>
      <c r="O15861" s="28"/>
      <c r="P15861" s="28"/>
      <c r="Q15861" s="28"/>
      <c r="R15861" s="28"/>
    </row>
    <row r="15862" spans="2:18">
      <c r="B15862" s="28"/>
      <c r="C15862" s="28"/>
      <c r="D15862" s="28"/>
      <c r="E15862" s="28"/>
      <c r="F15862" s="28"/>
      <c r="G15862" s="28"/>
      <c r="H15862" s="28"/>
      <c r="I15862" s="28"/>
      <c r="J15862" s="28"/>
      <c r="K15862" s="28"/>
      <c r="L15862" s="28"/>
      <c r="M15862" s="28"/>
      <c r="N15862" s="28"/>
      <c r="O15862" s="28"/>
      <c r="P15862" s="28"/>
      <c r="Q15862" s="28"/>
      <c r="R15862" s="28"/>
    </row>
    <row r="15863" spans="2:18">
      <c r="B15863" s="28"/>
      <c r="C15863" s="28"/>
      <c r="D15863" s="28"/>
      <c r="E15863" s="28"/>
      <c r="F15863" s="28"/>
      <c r="G15863" s="28"/>
      <c r="H15863" s="28"/>
      <c r="I15863" s="28"/>
      <c r="J15863" s="28"/>
      <c r="K15863" s="28"/>
      <c r="L15863" s="28"/>
      <c r="M15863" s="28"/>
      <c r="N15863" s="28"/>
      <c r="O15863" s="28"/>
      <c r="P15863" s="28"/>
      <c r="Q15863" s="28"/>
      <c r="R15863" s="28"/>
    </row>
    <row r="15864" spans="2:18">
      <c r="B15864" s="28"/>
      <c r="C15864" s="28"/>
      <c r="D15864" s="28"/>
      <c r="E15864" s="28"/>
      <c r="F15864" s="28"/>
      <c r="G15864" s="28"/>
      <c r="H15864" s="28"/>
      <c r="I15864" s="28"/>
      <c r="J15864" s="28"/>
      <c r="K15864" s="28"/>
      <c r="L15864" s="28"/>
      <c r="M15864" s="28"/>
      <c r="N15864" s="28"/>
      <c r="O15864" s="28"/>
      <c r="P15864" s="28"/>
      <c r="Q15864" s="28"/>
      <c r="R15864" s="28"/>
    </row>
    <row r="15865" spans="2:18">
      <c r="B15865" s="28"/>
      <c r="C15865" s="28"/>
      <c r="D15865" s="28"/>
      <c r="E15865" s="28"/>
      <c r="F15865" s="28"/>
      <c r="G15865" s="28"/>
      <c r="H15865" s="28"/>
      <c r="I15865" s="28"/>
      <c r="J15865" s="28"/>
      <c r="K15865" s="28"/>
      <c r="L15865" s="28"/>
      <c r="M15865" s="28"/>
      <c r="N15865" s="28"/>
      <c r="O15865" s="28"/>
      <c r="P15865" s="28"/>
      <c r="Q15865" s="28"/>
      <c r="R15865" s="28"/>
    </row>
    <row r="15866" spans="2:18">
      <c r="B15866" s="28"/>
      <c r="C15866" s="28"/>
      <c r="D15866" s="28"/>
      <c r="E15866" s="28"/>
      <c r="F15866" s="28"/>
      <c r="G15866" s="28"/>
      <c r="H15866" s="28"/>
      <c r="I15866" s="28"/>
      <c r="J15866" s="28"/>
      <c r="K15866" s="28"/>
      <c r="L15866" s="28"/>
      <c r="M15866" s="28"/>
      <c r="N15866" s="28"/>
      <c r="O15866" s="28"/>
      <c r="P15866" s="28"/>
      <c r="Q15866" s="28"/>
      <c r="R15866" s="28"/>
    </row>
    <row r="15867" spans="2:18">
      <c r="B15867" s="28"/>
      <c r="C15867" s="28"/>
      <c r="D15867" s="28"/>
      <c r="E15867" s="28"/>
      <c r="F15867" s="28"/>
      <c r="G15867" s="28"/>
      <c r="H15867" s="28"/>
      <c r="I15867" s="28"/>
      <c r="J15867" s="28"/>
      <c r="K15867" s="28"/>
      <c r="L15867" s="28"/>
      <c r="M15867" s="28"/>
      <c r="N15867" s="28"/>
      <c r="O15867" s="28"/>
      <c r="P15867" s="28"/>
      <c r="Q15867" s="28"/>
      <c r="R15867" s="28"/>
    </row>
    <row r="15868" spans="2:18">
      <c r="B15868" s="28"/>
      <c r="C15868" s="28"/>
      <c r="D15868" s="28"/>
      <c r="E15868" s="28"/>
      <c r="F15868" s="28"/>
      <c r="G15868" s="28"/>
      <c r="H15868" s="28"/>
      <c r="I15868" s="28"/>
      <c r="J15868" s="28"/>
      <c r="K15868" s="28"/>
      <c r="L15868" s="28"/>
      <c r="M15868" s="28"/>
      <c r="N15868" s="28"/>
      <c r="O15868" s="28"/>
      <c r="P15868" s="28"/>
      <c r="Q15868" s="28"/>
      <c r="R15868" s="28"/>
    </row>
    <row r="15869" spans="2:18">
      <c r="B15869" s="28"/>
      <c r="C15869" s="28"/>
      <c r="D15869" s="28"/>
      <c r="E15869" s="28"/>
      <c r="F15869" s="28"/>
      <c r="G15869" s="28"/>
      <c r="H15869" s="28"/>
      <c r="I15869" s="28"/>
      <c r="J15869" s="28"/>
      <c r="K15869" s="28"/>
      <c r="L15869" s="28"/>
      <c r="M15869" s="28"/>
      <c r="N15869" s="28"/>
      <c r="O15869" s="28"/>
      <c r="P15869" s="28"/>
      <c r="Q15869" s="28"/>
      <c r="R15869" s="28"/>
    </row>
    <row r="15870" spans="2:18">
      <c r="B15870" s="28"/>
      <c r="C15870" s="28"/>
      <c r="D15870" s="28"/>
      <c r="E15870" s="28"/>
      <c r="F15870" s="28"/>
      <c r="G15870" s="28"/>
      <c r="H15870" s="28"/>
      <c r="I15870" s="28"/>
      <c r="J15870" s="28"/>
      <c r="K15870" s="28"/>
      <c r="L15870" s="28"/>
      <c r="M15870" s="28"/>
      <c r="N15870" s="28"/>
      <c r="O15870" s="28"/>
      <c r="P15870" s="28"/>
      <c r="Q15870" s="28"/>
      <c r="R15870" s="28"/>
    </row>
    <row r="15871" spans="2:18">
      <c r="B15871" s="28"/>
      <c r="C15871" s="28"/>
      <c r="D15871" s="28"/>
      <c r="E15871" s="28"/>
      <c r="F15871" s="28"/>
      <c r="G15871" s="28"/>
      <c r="H15871" s="28"/>
      <c r="I15871" s="28"/>
      <c r="J15871" s="28"/>
      <c r="K15871" s="28"/>
      <c r="L15871" s="28"/>
      <c r="M15871" s="28"/>
      <c r="N15871" s="28"/>
      <c r="O15871" s="28"/>
      <c r="P15871" s="28"/>
      <c r="Q15871" s="28"/>
      <c r="R15871" s="28"/>
    </row>
    <row r="15872" spans="2:18">
      <c r="B15872" s="28"/>
      <c r="C15872" s="28"/>
      <c r="D15872" s="28"/>
      <c r="E15872" s="28"/>
      <c r="F15872" s="28"/>
      <c r="G15872" s="28"/>
      <c r="H15872" s="28"/>
      <c r="I15872" s="28"/>
      <c r="J15872" s="28"/>
      <c r="K15872" s="28"/>
      <c r="L15872" s="28"/>
      <c r="M15872" s="28"/>
      <c r="N15872" s="28"/>
      <c r="O15872" s="28"/>
      <c r="P15872" s="28"/>
      <c r="Q15872" s="28"/>
      <c r="R15872" s="28"/>
    </row>
    <row r="15873" spans="2:18">
      <c r="B15873" s="28"/>
      <c r="C15873" s="28"/>
      <c r="D15873" s="28"/>
      <c r="E15873" s="28"/>
      <c r="F15873" s="28"/>
      <c r="G15873" s="28"/>
      <c r="H15873" s="28"/>
      <c r="I15873" s="28"/>
      <c r="J15873" s="28"/>
      <c r="K15873" s="28"/>
      <c r="L15873" s="28"/>
      <c r="M15873" s="28"/>
      <c r="N15873" s="28"/>
      <c r="O15873" s="28"/>
      <c r="P15873" s="28"/>
      <c r="Q15873" s="28"/>
      <c r="R15873" s="28"/>
    </row>
    <row r="15874" spans="2:18">
      <c r="B15874" s="28"/>
      <c r="C15874" s="28"/>
      <c r="D15874" s="28"/>
      <c r="E15874" s="28"/>
      <c r="F15874" s="28"/>
      <c r="G15874" s="28"/>
      <c r="H15874" s="28"/>
      <c r="I15874" s="28"/>
      <c r="J15874" s="28"/>
      <c r="K15874" s="28"/>
      <c r="L15874" s="28"/>
      <c r="M15874" s="28"/>
      <c r="N15874" s="28"/>
      <c r="O15874" s="28"/>
      <c r="P15874" s="28"/>
      <c r="Q15874" s="28"/>
      <c r="R15874" s="28"/>
    </row>
    <row r="15875" spans="2:18">
      <c r="B15875" s="28"/>
      <c r="C15875" s="28"/>
      <c r="D15875" s="28"/>
      <c r="E15875" s="28"/>
      <c r="F15875" s="28"/>
      <c r="G15875" s="28"/>
      <c r="H15875" s="28"/>
      <c r="I15875" s="28"/>
      <c r="J15875" s="28"/>
      <c r="K15875" s="28"/>
      <c r="L15875" s="28"/>
      <c r="M15875" s="28"/>
      <c r="N15875" s="28"/>
      <c r="O15875" s="28"/>
      <c r="P15875" s="28"/>
      <c r="Q15875" s="28"/>
      <c r="R15875" s="28"/>
    </row>
    <row r="15876" spans="2:18">
      <c r="B15876" s="28"/>
      <c r="C15876" s="28"/>
      <c r="D15876" s="28"/>
      <c r="E15876" s="28"/>
      <c r="F15876" s="28"/>
      <c r="G15876" s="28"/>
      <c r="H15876" s="28"/>
      <c r="I15876" s="28"/>
      <c r="J15876" s="28"/>
      <c r="K15876" s="28"/>
      <c r="L15876" s="28"/>
      <c r="M15876" s="28"/>
      <c r="N15876" s="28"/>
      <c r="O15876" s="28"/>
      <c r="P15876" s="28"/>
      <c r="Q15876" s="28"/>
      <c r="R15876" s="28"/>
    </row>
    <row r="15877" spans="2:18">
      <c r="B15877" s="28"/>
      <c r="C15877" s="28"/>
      <c r="D15877" s="28"/>
      <c r="E15877" s="28"/>
      <c r="F15877" s="28"/>
      <c r="G15877" s="28"/>
      <c r="H15877" s="28"/>
      <c r="I15877" s="28"/>
      <c r="J15877" s="28"/>
      <c r="K15877" s="28"/>
      <c r="L15877" s="28"/>
      <c r="M15877" s="28"/>
      <c r="N15877" s="28"/>
      <c r="O15877" s="28"/>
      <c r="P15877" s="28"/>
      <c r="Q15877" s="28"/>
      <c r="R15877" s="28"/>
    </row>
    <row r="15878" spans="2:18">
      <c r="B15878" s="28"/>
      <c r="C15878" s="28"/>
      <c r="D15878" s="28"/>
      <c r="E15878" s="28"/>
      <c r="F15878" s="28"/>
      <c r="G15878" s="28"/>
      <c r="H15878" s="28"/>
      <c r="I15878" s="28"/>
      <c r="J15878" s="28"/>
      <c r="K15878" s="28"/>
      <c r="L15878" s="28"/>
      <c r="M15878" s="28"/>
      <c r="N15878" s="28"/>
      <c r="O15878" s="28"/>
      <c r="P15878" s="28"/>
      <c r="Q15878" s="28"/>
      <c r="R15878" s="28"/>
    </row>
    <row r="15879" spans="2:18">
      <c r="B15879" s="28"/>
      <c r="C15879" s="28"/>
      <c r="D15879" s="28"/>
      <c r="E15879" s="28"/>
      <c r="F15879" s="28"/>
      <c r="G15879" s="28"/>
      <c r="H15879" s="28"/>
      <c r="I15879" s="28"/>
      <c r="J15879" s="28"/>
      <c r="K15879" s="28"/>
      <c r="L15879" s="28"/>
      <c r="M15879" s="28"/>
      <c r="N15879" s="28"/>
      <c r="O15879" s="28"/>
      <c r="P15879" s="28"/>
      <c r="Q15879" s="28"/>
      <c r="R15879" s="28"/>
    </row>
    <row r="15880" spans="2:18">
      <c r="B15880" s="28"/>
      <c r="C15880" s="28"/>
      <c r="D15880" s="28"/>
      <c r="E15880" s="28"/>
      <c r="F15880" s="28"/>
      <c r="G15880" s="28"/>
      <c r="H15880" s="28"/>
      <c r="I15880" s="28"/>
      <c r="J15880" s="28"/>
      <c r="K15880" s="28"/>
      <c r="L15880" s="28"/>
      <c r="M15880" s="28"/>
      <c r="N15880" s="28"/>
      <c r="O15880" s="28"/>
      <c r="P15880" s="28"/>
      <c r="Q15880" s="28"/>
      <c r="R15880" s="28"/>
    </row>
    <row r="15881" spans="2:18">
      <c r="B15881" s="28"/>
      <c r="C15881" s="28"/>
      <c r="D15881" s="28"/>
      <c r="E15881" s="28"/>
      <c r="F15881" s="28"/>
      <c r="G15881" s="28"/>
      <c r="H15881" s="28"/>
      <c r="I15881" s="28"/>
      <c r="J15881" s="28"/>
      <c r="K15881" s="28"/>
      <c r="L15881" s="28"/>
      <c r="M15881" s="28"/>
      <c r="N15881" s="28"/>
      <c r="O15881" s="28"/>
      <c r="P15881" s="28"/>
      <c r="Q15881" s="28"/>
      <c r="R15881" s="28"/>
    </row>
    <row r="15882" spans="2:18">
      <c r="B15882" s="28"/>
      <c r="C15882" s="28"/>
      <c r="D15882" s="28"/>
      <c r="E15882" s="28"/>
      <c r="F15882" s="28"/>
      <c r="G15882" s="28"/>
      <c r="H15882" s="28"/>
      <c r="I15882" s="28"/>
      <c r="J15882" s="28"/>
      <c r="K15882" s="28"/>
      <c r="L15882" s="28"/>
      <c r="M15882" s="28"/>
      <c r="N15882" s="28"/>
      <c r="O15882" s="28"/>
      <c r="P15882" s="28"/>
      <c r="Q15882" s="28"/>
      <c r="R15882" s="28"/>
    </row>
    <row r="15883" spans="2:18">
      <c r="B15883" s="28"/>
      <c r="C15883" s="28"/>
      <c r="D15883" s="28"/>
      <c r="E15883" s="28"/>
      <c r="F15883" s="28"/>
      <c r="G15883" s="28"/>
      <c r="H15883" s="28"/>
      <c r="I15883" s="28"/>
      <c r="J15883" s="28"/>
      <c r="K15883" s="28"/>
      <c r="L15883" s="28"/>
      <c r="M15883" s="28"/>
      <c r="N15883" s="28"/>
      <c r="O15883" s="28"/>
      <c r="P15883" s="28"/>
      <c r="Q15883" s="28"/>
      <c r="R15883" s="28"/>
    </row>
    <row r="15884" spans="2:18">
      <c r="B15884" s="28"/>
      <c r="C15884" s="28"/>
      <c r="D15884" s="28"/>
      <c r="E15884" s="28"/>
      <c r="F15884" s="28"/>
      <c r="G15884" s="28"/>
      <c r="H15884" s="28"/>
      <c r="I15884" s="28"/>
      <c r="J15884" s="28"/>
      <c r="K15884" s="28"/>
      <c r="L15884" s="28"/>
      <c r="M15884" s="28"/>
      <c r="N15884" s="28"/>
      <c r="O15884" s="28"/>
      <c r="P15884" s="28"/>
      <c r="Q15884" s="28"/>
      <c r="R15884" s="28"/>
    </row>
    <row r="15885" spans="2:18">
      <c r="B15885" s="28"/>
      <c r="C15885" s="28"/>
      <c r="D15885" s="28"/>
      <c r="E15885" s="28"/>
      <c r="F15885" s="28"/>
      <c r="G15885" s="28"/>
      <c r="H15885" s="28"/>
      <c r="I15885" s="28"/>
      <c r="J15885" s="28"/>
      <c r="K15885" s="28"/>
      <c r="L15885" s="28"/>
      <c r="M15885" s="28"/>
      <c r="N15885" s="28"/>
      <c r="O15885" s="28"/>
      <c r="P15885" s="28"/>
      <c r="Q15885" s="28"/>
      <c r="R15885" s="28"/>
    </row>
    <row r="15886" spans="2:18">
      <c r="B15886" s="28"/>
      <c r="C15886" s="28"/>
      <c r="D15886" s="28"/>
      <c r="E15886" s="28"/>
      <c r="F15886" s="28"/>
      <c r="G15886" s="28"/>
      <c r="H15886" s="28"/>
      <c r="I15886" s="28"/>
      <c r="J15886" s="28"/>
      <c r="K15886" s="28"/>
      <c r="L15886" s="28"/>
      <c r="M15886" s="28"/>
      <c r="N15886" s="28"/>
      <c r="O15886" s="28"/>
      <c r="P15886" s="28"/>
      <c r="Q15886" s="28"/>
      <c r="R15886" s="28"/>
    </row>
    <row r="15887" spans="2:18">
      <c r="B15887" s="28"/>
      <c r="C15887" s="28"/>
      <c r="D15887" s="28"/>
      <c r="E15887" s="28"/>
      <c r="F15887" s="28"/>
      <c r="G15887" s="28"/>
      <c r="H15887" s="28"/>
      <c r="I15887" s="28"/>
      <c r="J15887" s="28"/>
      <c r="K15887" s="28"/>
      <c r="L15887" s="28"/>
      <c r="M15887" s="28"/>
      <c r="N15887" s="28"/>
      <c r="O15887" s="28"/>
      <c r="P15887" s="28"/>
      <c r="Q15887" s="28"/>
      <c r="R15887" s="28"/>
    </row>
    <row r="15888" spans="2:18">
      <c r="B15888" s="28"/>
      <c r="C15888" s="28"/>
      <c r="D15888" s="28"/>
      <c r="E15888" s="28"/>
      <c r="F15888" s="28"/>
      <c r="G15888" s="28"/>
      <c r="H15888" s="28"/>
      <c r="I15888" s="28"/>
      <c r="J15888" s="28"/>
      <c r="K15888" s="28"/>
      <c r="L15888" s="28"/>
      <c r="M15888" s="28"/>
      <c r="N15888" s="28"/>
      <c r="O15888" s="28"/>
      <c r="P15888" s="28"/>
      <c r="Q15888" s="28"/>
      <c r="R15888" s="28"/>
    </row>
    <row r="15889" spans="2:18">
      <c r="B15889" s="28"/>
      <c r="C15889" s="28"/>
      <c r="D15889" s="28"/>
      <c r="E15889" s="28"/>
      <c r="F15889" s="28"/>
      <c r="G15889" s="28"/>
      <c r="H15889" s="28"/>
      <c r="I15889" s="28"/>
      <c r="J15889" s="28"/>
      <c r="K15889" s="28"/>
      <c r="L15889" s="28"/>
      <c r="M15889" s="28"/>
      <c r="N15889" s="28"/>
      <c r="O15889" s="28"/>
      <c r="P15889" s="28"/>
      <c r="Q15889" s="28"/>
      <c r="R15889" s="28"/>
    </row>
    <row r="15890" spans="2:18">
      <c r="B15890" s="28"/>
      <c r="C15890" s="28"/>
      <c r="D15890" s="28"/>
      <c r="E15890" s="28"/>
      <c r="F15890" s="28"/>
      <c r="G15890" s="28"/>
      <c r="H15890" s="28"/>
      <c r="I15890" s="28"/>
      <c r="J15890" s="28"/>
      <c r="K15890" s="28"/>
      <c r="L15890" s="28"/>
      <c r="M15890" s="28"/>
      <c r="N15890" s="28"/>
      <c r="O15890" s="28"/>
      <c r="P15890" s="28"/>
      <c r="Q15890" s="28"/>
      <c r="R15890" s="28"/>
    </row>
    <row r="15891" spans="2:18">
      <c r="B15891" s="28"/>
      <c r="C15891" s="28"/>
      <c r="D15891" s="28"/>
      <c r="E15891" s="28"/>
      <c r="F15891" s="28"/>
      <c r="G15891" s="28"/>
      <c r="H15891" s="28"/>
      <c r="I15891" s="28"/>
      <c r="J15891" s="28"/>
      <c r="K15891" s="28"/>
      <c r="L15891" s="28"/>
      <c r="M15891" s="28"/>
      <c r="N15891" s="28"/>
      <c r="O15891" s="28"/>
      <c r="P15891" s="28"/>
      <c r="Q15891" s="28"/>
      <c r="R15891" s="28"/>
    </row>
    <row r="15892" spans="2:18">
      <c r="B15892" s="28"/>
      <c r="C15892" s="28"/>
      <c r="D15892" s="28"/>
      <c r="E15892" s="28"/>
      <c r="F15892" s="28"/>
      <c r="G15892" s="28"/>
      <c r="H15892" s="28"/>
      <c r="I15892" s="28"/>
      <c r="J15892" s="28"/>
      <c r="K15892" s="28"/>
      <c r="L15892" s="28"/>
      <c r="M15892" s="28"/>
      <c r="N15892" s="28"/>
      <c r="O15892" s="28"/>
      <c r="P15892" s="28"/>
      <c r="Q15892" s="28"/>
      <c r="R15892" s="28"/>
    </row>
    <row r="15893" spans="2:18">
      <c r="B15893" s="28"/>
      <c r="C15893" s="28"/>
      <c r="D15893" s="28"/>
      <c r="E15893" s="28"/>
      <c r="F15893" s="28"/>
      <c r="G15893" s="28"/>
      <c r="H15893" s="28"/>
      <c r="I15893" s="28"/>
      <c r="J15893" s="28"/>
      <c r="K15893" s="28"/>
      <c r="L15893" s="28"/>
      <c r="M15893" s="28"/>
      <c r="N15893" s="28"/>
      <c r="O15893" s="28"/>
      <c r="P15893" s="28"/>
      <c r="Q15893" s="28"/>
      <c r="R15893" s="28"/>
    </row>
    <row r="15894" spans="2:18">
      <c r="B15894" s="28"/>
      <c r="C15894" s="28"/>
      <c r="D15894" s="28"/>
      <c r="E15894" s="28"/>
      <c r="F15894" s="28"/>
      <c r="G15894" s="28"/>
      <c r="H15894" s="28"/>
      <c r="I15894" s="28"/>
      <c r="J15894" s="28"/>
      <c r="K15894" s="28"/>
      <c r="L15894" s="28"/>
      <c r="M15894" s="28"/>
      <c r="N15894" s="28"/>
      <c r="O15894" s="28"/>
      <c r="P15894" s="28"/>
      <c r="Q15894" s="28"/>
      <c r="R15894" s="28"/>
    </row>
    <row r="15895" spans="2:18">
      <c r="B15895" s="28"/>
      <c r="C15895" s="28"/>
      <c r="D15895" s="28"/>
      <c r="E15895" s="28"/>
      <c r="F15895" s="28"/>
      <c r="G15895" s="28"/>
      <c r="H15895" s="28"/>
      <c r="I15895" s="28"/>
      <c r="J15895" s="28"/>
      <c r="K15895" s="28"/>
      <c r="L15895" s="28"/>
      <c r="M15895" s="28"/>
      <c r="N15895" s="28"/>
      <c r="O15895" s="28"/>
      <c r="P15895" s="28"/>
      <c r="Q15895" s="28"/>
      <c r="R15895" s="28"/>
    </row>
    <row r="15896" spans="2:18">
      <c r="B15896" s="28"/>
      <c r="C15896" s="28"/>
      <c r="D15896" s="28"/>
      <c r="E15896" s="28"/>
      <c r="F15896" s="28"/>
      <c r="G15896" s="28"/>
      <c r="H15896" s="28"/>
      <c r="I15896" s="28"/>
      <c r="J15896" s="28"/>
      <c r="K15896" s="28"/>
      <c r="L15896" s="28"/>
      <c r="M15896" s="28"/>
      <c r="N15896" s="28"/>
      <c r="O15896" s="28"/>
      <c r="P15896" s="28"/>
      <c r="Q15896" s="28"/>
      <c r="R15896" s="28"/>
    </row>
    <row r="15897" spans="2:18">
      <c r="B15897" s="28"/>
      <c r="C15897" s="28"/>
      <c r="D15897" s="28"/>
      <c r="E15897" s="28"/>
      <c r="F15897" s="28"/>
      <c r="G15897" s="28"/>
      <c r="H15897" s="28"/>
      <c r="I15897" s="28"/>
      <c r="J15897" s="28"/>
      <c r="K15897" s="28"/>
      <c r="L15897" s="28"/>
      <c r="M15897" s="28"/>
      <c r="N15897" s="28"/>
      <c r="O15897" s="28"/>
      <c r="P15897" s="28"/>
      <c r="Q15897" s="28"/>
      <c r="R15897" s="28"/>
    </row>
    <row r="15898" spans="2:18">
      <c r="B15898" s="28"/>
      <c r="C15898" s="28"/>
      <c r="D15898" s="28"/>
      <c r="E15898" s="28"/>
      <c r="F15898" s="28"/>
      <c r="G15898" s="28"/>
      <c r="H15898" s="28"/>
      <c r="I15898" s="28"/>
      <c r="J15898" s="28"/>
      <c r="K15898" s="28"/>
      <c r="L15898" s="28"/>
      <c r="M15898" s="28"/>
      <c r="N15898" s="28"/>
      <c r="O15898" s="28"/>
      <c r="P15898" s="28"/>
      <c r="Q15898" s="28"/>
      <c r="R15898" s="28"/>
    </row>
    <row r="15899" spans="2:18">
      <c r="B15899" s="28"/>
      <c r="C15899" s="28"/>
      <c r="D15899" s="28"/>
      <c r="E15899" s="28"/>
      <c r="F15899" s="28"/>
      <c r="G15899" s="28"/>
      <c r="H15899" s="28"/>
      <c r="I15899" s="28"/>
      <c r="J15899" s="28"/>
      <c r="K15899" s="28"/>
      <c r="L15899" s="28"/>
      <c r="M15899" s="28"/>
      <c r="N15899" s="28"/>
      <c r="O15899" s="28"/>
      <c r="P15899" s="28"/>
      <c r="Q15899" s="28"/>
      <c r="R15899" s="28"/>
    </row>
    <row r="15900" spans="2:18">
      <c r="B15900" s="28"/>
      <c r="C15900" s="28"/>
      <c r="D15900" s="28"/>
      <c r="E15900" s="28"/>
      <c r="F15900" s="28"/>
      <c r="G15900" s="28"/>
      <c r="H15900" s="28"/>
      <c r="I15900" s="28"/>
      <c r="J15900" s="28"/>
      <c r="K15900" s="28"/>
      <c r="L15900" s="28"/>
      <c r="M15900" s="28"/>
      <c r="N15900" s="28"/>
      <c r="O15900" s="28"/>
      <c r="P15900" s="28"/>
      <c r="Q15900" s="28"/>
      <c r="R15900" s="28"/>
    </row>
    <row r="15901" spans="2:18">
      <c r="B15901" s="28"/>
      <c r="C15901" s="28"/>
      <c r="D15901" s="28"/>
      <c r="E15901" s="28"/>
      <c r="F15901" s="28"/>
      <c r="G15901" s="28"/>
      <c r="H15901" s="28"/>
      <c r="I15901" s="28"/>
      <c r="J15901" s="28"/>
      <c r="K15901" s="28"/>
      <c r="L15901" s="28"/>
      <c r="M15901" s="28"/>
      <c r="N15901" s="28"/>
      <c r="O15901" s="28"/>
      <c r="P15901" s="28"/>
      <c r="Q15901" s="28"/>
      <c r="R15901" s="28"/>
    </row>
    <row r="15902" spans="2:18">
      <c r="B15902" s="28"/>
      <c r="C15902" s="28"/>
      <c r="D15902" s="28"/>
      <c r="E15902" s="28"/>
      <c r="F15902" s="28"/>
      <c r="G15902" s="28"/>
      <c r="H15902" s="28"/>
      <c r="I15902" s="28"/>
      <c r="J15902" s="28"/>
      <c r="K15902" s="28"/>
      <c r="L15902" s="28"/>
      <c r="M15902" s="28"/>
      <c r="N15902" s="28"/>
      <c r="O15902" s="28"/>
      <c r="P15902" s="28"/>
      <c r="Q15902" s="28"/>
      <c r="R15902" s="28"/>
    </row>
    <row r="15903" spans="2:18">
      <c r="B15903" s="28"/>
      <c r="C15903" s="28"/>
      <c r="D15903" s="28"/>
      <c r="E15903" s="28"/>
      <c r="F15903" s="28"/>
      <c r="G15903" s="28"/>
      <c r="H15903" s="28"/>
      <c r="I15903" s="28"/>
      <c r="J15903" s="28"/>
      <c r="K15903" s="28"/>
      <c r="L15903" s="28"/>
      <c r="M15903" s="28"/>
      <c r="N15903" s="28"/>
      <c r="O15903" s="28"/>
      <c r="P15903" s="28"/>
      <c r="Q15903" s="28"/>
      <c r="R15903" s="28"/>
    </row>
    <row r="15904" spans="2:18">
      <c r="B15904" s="28"/>
      <c r="C15904" s="28"/>
      <c r="D15904" s="28"/>
      <c r="E15904" s="28"/>
      <c r="F15904" s="28"/>
      <c r="G15904" s="28"/>
      <c r="H15904" s="28"/>
      <c r="I15904" s="28"/>
      <c r="J15904" s="28"/>
      <c r="K15904" s="28"/>
      <c r="L15904" s="28"/>
      <c r="M15904" s="28"/>
      <c r="N15904" s="28"/>
      <c r="O15904" s="28"/>
      <c r="P15904" s="28"/>
      <c r="Q15904" s="28"/>
      <c r="R15904" s="28"/>
    </row>
    <row r="15905" spans="2:18">
      <c r="B15905" s="28"/>
      <c r="C15905" s="28"/>
      <c r="D15905" s="28"/>
      <c r="E15905" s="28"/>
      <c r="F15905" s="28"/>
      <c r="G15905" s="28"/>
      <c r="H15905" s="28"/>
      <c r="I15905" s="28"/>
      <c r="J15905" s="28"/>
      <c r="K15905" s="28"/>
      <c r="L15905" s="28"/>
      <c r="M15905" s="28"/>
      <c r="N15905" s="28"/>
      <c r="O15905" s="28"/>
      <c r="P15905" s="28"/>
      <c r="Q15905" s="28"/>
      <c r="R15905" s="28"/>
    </row>
    <row r="15906" spans="2:18">
      <c r="B15906" s="28"/>
      <c r="C15906" s="28"/>
      <c r="D15906" s="28"/>
      <c r="E15906" s="28"/>
      <c r="F15906" s="28"/>
      <c r="G15906" s="28"/>
      <c r="H15906" s="28"/>
      <c r="I15906" s="28"/>
      <c r="J15906" s="28"/>
      <c r="K15906" s="28"/>
      <c r="L15906" s="28"/>
      <c r="M15906" s="28"/>
      <c r="N15906" s="28"/>
      <c r="O15906" s="28"/>
      <c r="P15906" s="28"/>
      <c r="Q15906" s="28"/>
      <c r="R15906" s="28"/>
    </row>
    <row r="15907" spans="2:18">
      <c r="B15907" s="28"/>
      <c r="C15907" s="28"/>
      <c r="D15907" s="28"/>
      <c r="E15907" s="28"/>
      <c r="F15907" s="28"/>
      <c r="G15907" s="28"/>
      <c r="H15907" s="28"/>
      <c r="I15907" s="28"/>
      <c r="J15907" s="28"/>
      <c r="K15907" s="28"/>
      <c r="L15907" s="28"/>
      <c r="M15907" s="28"/>
      <c r="N15907" s="28"/>
      <c r="O15907" s="28"/>
      <c r="P15907" s="28"/>
      <c r="Q15907" s="28"/>
      <c r="R15907" s="28"/>
    </row>
    <row r="15908" spans="2:18">
      <c r="B15908" s="28"/>
      <c r="C15908" s="28"/>
      <c r="D15908" s="28"/>
      <c r="E15908" s="28"/>
      <c r="F15908" s="28"/>
      <c r="G15908" s="28"/>
      <c r="H15908" s="28"/>
      <c r="I15908" s="28"/>
      <c r="J15908" s="28"/>
      <c r="K15908" s="28"/>
      <c r="L15908" s="28"/>
      <c r="M15908" s="28"/>
      <c r="N15908" s="28"/>
      <c r="O15908" s="28"/>
      <c r="P15908" s="28"/>
      <c r="Q15908" s="28"/>
      <c r="R15908" s="28"/>
    </row>
    <row r="15909" spans="2:18">
      <c r="B15909" s="28"/>
      <c r="C15909" s="28"/>
      <c r="D15909" s="28"/>
      <c r="E15909" s="28"/>
      <c r="F15909" s="28"/>
      <c r="G15909" s="28"/>
      <c r="H15909" s="28"/>
      <c r="I15909" s="28"/>
      <c r="J15909" s="28"/>
      <c r="K15909" s="28"/>
      <c r="L15909" s="28"/>
      <c r="M15909" s="28"/>
      <c r="N15909" s="28"/>
      <c r="O15909" s="28"/>
      <c r="P15909" s="28"/>
      <c r="Q15909" s="28"/>
      <c r="R15909" s="28"/>
    </row>
    <row r="15910" spans="2:18">
      <c r="B15910" s="28"/>
      <c r="C15910" s="28"/>
      <c r="D15910" s="28"/>
      <c r="E15910" s="28"/>
      <c r="F15910" s="28"/>
      <c r="G15910" s="28"/>
      <c r="H15910" s="28"/>
      <c r="I15910" s="28"/>
      <c r="J15910" s="28"/>
      <c r="K15910" s="28"/>
      <c r="L15910" s="28"/>
      <c r="M15910" s="28"/>
      <c r="N15910" s="28"/>
      <c r="O15910" s="28"/>
      <c r="P15910" s="28"/>
      <c r="Q15910" s="28"/>
      <c r="R15910" s="28"/>
    </row>
    <row r="15911" spans="2:18">
      <c r="B15911" s="28"/>
      <c r="C15911" s="28"/>
      <c r="D15911" s="28"/>
      <c r="E15911" s="28"/>
      <c r="F15911" s="28"/>
      <c r="G15911" s="28"/>
      <c r="H15911" s="28"/>
      <c r="I15911" s="28"/>
      <c r="J15911" s="28"/>
      <c r="K15911" s="28"/>
      <c r="L15911" s="28"/>
      <c r="M15911" s="28"/>
      <c r="N15911" s="28"/>
      <c r="O15911" s="28"/>
      <c r="P15911" s="28"/>
      <c r="Q15911" s="28"/>
      <c r="R15911" s="28"/>
    </row>
    <row r="15912" spans="2:18">
      <c r="B15912" s="28"/>
      <c r="C15912" s="28"/>
      <c r="D15912" s="28"/>
      <c r="E15912" s="28"/>
      <c r="F15912" s="28"/>
      <c r="G15912" s="28"/>
      <c r="H15912" s="28"/>
      <c r="I15912" s="28"/>
      <c r="J15912" s="28"/>
      <c r="K15912" s="28"/>
      <c r="L15912" s="28"/>
      <c r="M15912" s="28"/>
      <c r="N15912" s="28"/>
      <c r="O15912" s="28"/>
      <c r="P15912" s="28"/>
      <c r="Q15912" s="28"/>
      <c r="R15912" s="28"/>
    </row>
    <row r="15913" spans="2:18">
      <c r="B15913" s="28"/>
      <c r="C15913" s="28"/>
      <c r="D15913" s="28"/>
      <c r="E15913" s="28"/>
      <c r="F15913" s="28"/>
      <c r="G15913" s="28"/>
      <c r="H15913" s="28"/>
      <c r="I15913" s="28"/>
      <c r="J15913" s="28"/>
      <c r="K15913" s="28"/>
      <c r="L15913" s="28"/>
      <c r="M15913" s="28"/>
      <c r="N15913" s="28"/>
      <c r="O15913" s="28"/>
      <c r="P15913" s="28"/>
      <c r="Q15913" s="28"/>
      <c r="R15913" s="28"/>
    </row>
    <row r="15914" spans="2:18">
      <c r="B15914" s="28"/>
      <c r="C15914" s="28"/>
      <c r="D15914" s="28"/>
      <c r="E15914" s="28"/>
      <c r="F15914" s="28"/>
      <c r="G15914" s="28"/>
      <c r="H15914" s="28"/>
      <c r="I15914" s="28"/>
      <c r="J15914" s="28"/>
      <c r="K15914" s="28"/>
      <c r="L15914" s="28"/>
      <c r="M15914" s="28"/>
      <c r="N15914" s="28"/>
      <c r="O15914" s="28"/>
      <c r="P15914" s="28"/>
      <c r="Q15914" s="28"/>
      <c r="R15914" s="28"/>
    </row>
    <row r="15915" spans="2:18">
      <c r="B15915" s="28"/>
      <c r="C15915" s="28"/>
      <c r="D15915" s="28"/>
      <c r="E15915" s="28"/>
      <c r="F15915" s="28"/>
      <c r="G15915" s="28"/>
      <c r="H15915" s="28"/>
      <c r="I15915" s="28"/>
      <c r="J15915" s="28"/>
      <c r="K15915" s="28"/>
      <c r="L15915" s="28"/>
      <c r="M15915" s="28"/>
      <c r="N15915" s="28"/>
      <c r="O15915" s="28"/>
      <c r="P15915" s="28"/>
      <c r="Q15915" s="28"/>
      <c r="R15915" s="28"/>
    </row>
    <row r="15916" spans="2:18">
      <c r="B15916" s="28"/>
      <c r="C15916" s="28"/>
      <c r="D15916" s="28"/>
      <c r="E15916" s="28"/>
      <c r="F15916" s="28"/>
      <c r="G15916" s="28"/>
      <c r="H15916" s="28"/>
      <c r="I15916" s="28"/>
      <c r="J15916" s="28"/>
      <c r="K15916" s="28"/>
      <c r="L15916" s="28"/>
      <c r="M15916" s="28"/>
      <c r="N15916" s="28"/>
      <c r="O15916" s="28"/>
      <c r="P15916" s="28"/>
      <c r="Q15916" s="28"/>
      <c r="R15916" s="28"/>
    </row>
    <row r="15917" spans="2:18">
      <c r="B15917" s="28"/>
      <c r="C15917" s="28"/>
      <c r="D15917" s="28"/>
      <c r="E15917" s="28"/>
      <c r="F15917" s="28"/>
      <c r="G15917" s="28"/>
      <c r="H15917" s="28"/>
      <c r="I15917" s="28"/>
      <c r="J15917" s="28"/>
      <c r="K15917" s="28"/>
      <c r="L15917" s="28"/>
      <c r="M15917" s="28"/>
      <c r="N15917" s="28"/>
      <c r="O15917" s="28"/>
      <c r="P15917" s="28"/>
      <c r="Q15917" s="28"/>
      <c r="R15917" s="28"/>
    </row>
    <row r="15918" spans="2:18">
      <c r="B15918" s="28"/>
      <c r="C15918" s="28"/>
      <c r="D15918" s="28"/>
      <c r="E15918" s="28"/>
      <c r="F15918" s="28"/>
      <c r="G15918" s="28"/>
      <c r="H15918" s="28"/>
      <c r="I15918" s="28"/>
      <c r="J15918" s="28"/>
      <c r="K15918" s="28"/>
      <c r="L15918" s="28"/>
      <c r="M15918" s="28"/>
      <c r="N15918" s="28"/>
      <c r="O15918" s="28"/>
      <c r="P15918" s="28"/>
      <c r="Q15918" s="28"/>
      <c r="R15918" s="28"/>
    </row>
    <row r="15919" spans="2:18">
      <c r="B15919" s="28"/>
      <c r="C15919" s="28"/>
      <c r="D15919" s="28"/>
      <c r="E15919" s="28"/>
      <c r="F15919" s="28"/>
      <c r="G15919" s="28"/>
      <c r="H15919" s="28"/>
      <c r="I15919" s="28"/>
      <c r="J15919" s="28"/>
      <c r="K15919" s="28"/>
      <c r="L15919" s="28"/>
      <c r="M15919" s="28"/>
      <c r="N15919" s="28"/>
      <c r="O15919" s="28"/>
      <c r="P15919" s="28"/>
      <c r="Q15919" s="28"/>
      <c r="R15919" s="28"/>
    </row>
    <row r="15920" spans="2:18">
      <c r="B15920" s="28"/>
      <c r="C15920" s="28"/>
      <c r="D15920" s="28"/>
      <c r="E15920" s="28"/>
      <c r="F15920" s="28"/>
      <c r="G15920" s="28"/>
      <c r="H15920" s="28"/>
      <c r="I15920" s="28"/>
      <c r="J15920" s="28"/>
      <c r="K15920" s="28"/>
      <c r="L15920" s="28"/>
      <c r="M15920" s="28"/>
      <c r="N15920" s="28"/>
      <c r="O15920" s="28"/>
      <c r="P15920" s="28"/>
      <c r="Q15920" s="28"/>
      <c r="R15920" s="28"/>
    </row>
    <row r="15921" spans="2:18">
      <c r="B15921" s="28"/>
      <c r="C15921" s="28"/>
      <c r="D15921" s="28"/>
      <c r="E15921" s="28"/>
      <c r="F15921" s="28"/>
      <c r="G15921" s="28"/>
      <c r="H15921" s="28"/>
      <c r="I15921" s="28"/>
      <c r="J15921" s="28"/>
      <c r="K15921" s="28"/>
      <c r="L15921" s="28"/>
      <c r="M15921" s="28"/>
      <c r="N15921" s="28"/>
      <c r="O15921" s="28"/>
      <c r="P15921" s="28"/>
      <c r="Q15921" s="28"/>
      <c r="R15921" s="28"/>
    </row>
    <row r="15922" spans="2:18">
      <c r="B15922" s="28"/>
      <c r="C15922" s="28"/>
      <c r="D15922" s="28"/>
      <c r="E15922" s="28"/>
      <c r="F15922" s="28"/>
      <c r="G15922" s="28"/>
      <c r="H15922" s="28"/>
      <c r="I15922" s="28"/>
      <c r="J15922" s="28"/>
      <c r="K15922" s="28"/>
      <c r="L15922" s="28"/>
      <c r="M15922" s="28"/>
      <c r="N15922" s="28"/>
      <c r="O15922" s="28"/>
      <c r="P15922" s="28"/>
      <c r="Q15922" s="28"/>
      <c r="R15922" s="28"/>
    </row>
    <row r="15923" spans="2:18">
      <c r="B15923" s="28"/>
      <c r="C15923" s="28"/>
      <c r="D15923" s="28"/>
      <c r="E15923" s="28"/>
      <c r="F15923" s="28"/>
      <c r="G15923" s="28"/>
      <c r="H15923" s="28"/>
      <c r="I15923" s="28"/>
      <c r="J15923" s="28"/>
      <c r="K15923" s="28"/>
      <c r="L15923" s="28"/>
      <c r="M15923" s="28"/>
      <c r="N15923" s="28"/>
      <c r="O15923" s="28"/>
      <c r="P15923" s="28"/>
      <c r="Q15923" s="28"/>
      <c r="R15923" s="28"/>
    </row>
    <row r="15924" spans="2:18">
      <c r="B15924" s="28"/>
      <c r="C15924" s="28"/>
      <c r="D15924" s="28"/>
      <c r="E15924" s="28"/>
      <c r="F15924" s="28"/>
      <c r="G15924" s="28"/>
      <c r="H15924" s="28"/>
      <c r="I15924" s="28"/>
      <c r="J15924" s="28"/>
      <c r="K15924" s="28"/>
      <c r="L15924" s="28"/>
      <c r="M15924" s="28"/>
      <c r="N15924" s="28"/>
      <c r="O15924" s="28"/>
      <c r="P15924" s="28"/>
      <c r="Q15924" s="28"/>
      <c r="R15924" s="28"/>
    </row>
    <row r="15925" spans="2:18">
      <c r="B15925" s="28"/>
      <c r="C15925" s="28"/>
      <c r="D15925" s="28"/>
      <c r="E15925" s="28"/>
      <c r="F15925" s="28"/>
      <c r="G15925" s="28"/>
      <c r="H15925" s="28"/>
      <c r="I15925" s="28"/>
      <c r="J15925" s="28"/>
      <c r="K15925" s="28"/>
      <c r="L15925" s="28"/>
      <c r="M15925" s="28"/>
      <c r="N15925" s="28"/>
      <c r="O15925" s="28"/>
      <c r="P15925" s="28"/>
      <c r="Q15925" s="28"/>
      <c r="R15925" s="28"/>
    </row>
    <row r="15926" spans="2:18">
      <c r="B15926" s="28"/>
      <c r="C15926" s="28"/>
      <c r="D15926" s="28"/>
      <c r="E15926" s="28"/>
      <c r="F15926" s="28"/>
      <c r="G15926" s="28"/>
      <c r="H15926" s="28"/>
      <c r="I15926" s="28"/>
      <c r="J15926" s="28"/>
      <c r="K15926" s="28"/>
      <c r="L15926" s="28"/>
      <c r="M15926" s="28"/>
      <c r="N15926" s="28"/>
      <c r="O15926" s="28"/>
      <c r="P15926" s="28"/>
      <c r="Q15926" s="28"/>
      <c r="R15926" s="28"/>
    </row>
    <row r="15927" spans="2:18">
      <c r="B15927" s="28"/>
      <c r="C15927" s="28"/>
      <c r="D15927" s="28"/>
      <c r="E15927" s="28"/>
      <c r="F15927" s="28"/>
      <c r="G15927" s="28"/>
      <c r="H15927" s="28"/>
      <c r="I15927" s="28"/>
      <c r="J15927" s="28"/>
      <c r="K15927" s="28"/>
      <c r="L15927" s="28"/>
      <c r="M15927" s="28"/>
      <c r="N15927" s="28"/>
      <c r="O15927" s="28"/>
      <c r="P15927" s="28"/>
      <c r="Q15927" s="28"/>
      <c r="R15927" s="28"/>
    </row>
    <row r="15928" spans="2:18">
      <c r="B15928" s="28"/>
      <c r="C15928" s="28"/>
      <c r="D15928" s="28"/>
      <c r="E15928" s="28"/>
      <c r="F15928" s="28"/>
      <c r="G15928" s="28"/>
      <c r="H15928" s="28"/>
      <c r="I15928" s="28"/>
      <c r="J15928" s="28"/>
      <c r="K15928" s="28"/>
      <c r="L15928" s="28"/>
      <c r="M15928" s="28"/>
      <c r="N15928" s="28"/>
      <c r="O15928" s="28"/>
      <c r="P15928" s="28"/>
      <c r="Q15928" s="28"/>
      <c r="R15928" s="28"/>
    </row>
    <row r="15929" spans="2:18">
      <c r="B15929" s="28"/>
      <c r="C15929" s="28"/>
      <c r="D15929" s="28"/>
      <c r="E15929" s="28"/>
      <c r="F15929" s="28"/>
      <c r="G15929" s="28"/>
      <c r="H15929" s="28"/>
      <c r="I15929" s="28"/>
      <c r="J15929" s="28"/>
      <c r="K15929" s="28"/>
      <c r="L15929" s="28"/>
      <c r="M15929" s="28"/>
      <c r="N15929" s="28"/>
      <c r="O15929" s="28"/>
      <c r="P15929" s="28"/>
      <c r="Q15929" s="28"/>
      <c r="R15929" s="28"/>
    </row>
    <row r="15930" spans="2:18">
      <c r="B15930" s="28"/>
      <c r="C15930" s="28"/>
      <c r="D15930" s="28"/>
      <c r="E15930" s="28"/>
      <c r="F15930" s="28"/>
      <c r="G15930" s="28"/>
      <c r="H15930" s="28"/>
      <c r="I15930" s="28"/>
      <c r="J15930" s="28"/>
      <c r="K15930" s="28"/>
      <c r="L15930" s="28"/>
      <c r="M15930" s="28"/>
      <c r="N15930" s="28"/>
      <c r="O15930" s="28"/>
      <c r="P15930" s="28"/>
      <c r="Q15930" s="28"/>
      <c r="R15930" s="28"/>
    </row>
    <row r="15931" spans="2:18">
      <c r="B15931" s="28"/>
      <c r="C15931" s="28"/>
      <c r="D15931" s="28"/>
      <c r="E15931" s="28"/>
      <c r="F15931" s="28"/>
      <c r="G15931" s="28"/>
      <c r="H15931" s="28"/>
      <c r="I15931" s="28"/>
      <c r="J15931" s="28"/>
      <c r="K15931" s="28"/>
      <c r="L15931" s="28"/>
      <c r="M15931" s="28"/>
      <c r="N15931" s="28"/>
      <c r="O15931" s="28"/>
      <c r="P15931" s="28"/>
      <c r="Q15931" s="28"/>
      <c r="R15931" s="28"/>
    </row>
    <row r="15932" spans="2:18">
      <c r="B15932" s="28"/>
      <c r="C15932" s="28"/>
      <c r="D15932" s="28"/>
      <c r="E15932" s="28"/>
      <c r="F15932" s="28"/>
      <c r="G15932" s="28"/>
      <c r="H15932" s="28"/>
      <c r="I15932" s="28"/>
      <c r="J15932" s="28"/>
      <c r="K15932" s="28"/>
      <c r="L15932" s="28"/>
      <c r="M15932" s="28"/>
      <c r="N15932" s="28"/>
      <c r="O15932" s="28"/>
      <c r="P15932" s="28"/>
      <c r="Q15932" s="28"/>
      <c r="R15932" s="28"/>
    </row>
    <row r="15933" spans="2:18">
      <c r="B15933" s="28"/>
      <c r="C15933" s="28"/>
      <c r="D15933" s="28"/>
      <c r="E15933" s="28"/>
      <c r="F15933" s="28"/>
      <c r="G15933" s="28"/>
      <c r="H15933" s="28"/>
      <c r="I15933" s="28"/>
      <c r="J15933" s="28"/>
      <c r="K15933" s="28"/>
      <c r="L15933" s="28"/>
      <c r="M15933" s="28"/>
      <c r="N15933" s="28"/>
      <c r="O15933" s="28"/>
      <c r="P15933" s="28"/>
      <c r="Q15933" s="28"/>
      <c r="R15933" s="28"/>
    </row>
    <row r="15934" spans="2:18">
      <c r="B15934" s="28"/>
      <c r="C15934" s="28"/>
      <c r="D15934" s="28"/>
      <c r="E15934" s="28"/>
      <c r="F15934" s="28"/>
      <c r="G15934" s="28"/>
      <c r="H15934" s="28"/>
      <c r="I15934" s="28"/>
      <c r="J15934" s="28"/>
      <c r="K15934" s="28"/>
      <c r="L15934" s="28"/>
      <c r="M15934" s="28"/>
      <c r="N15934" s="28"/>
      <c r="O15934" s="28"/>
      <c r="P15934" s="28"/>
      <c r="Q15934" s="28"/>
      <c r="R15934" s="28"/>
    </row>
    <row r="15935" spans="2:18">
      <c r="B15935" s="28"/>
      <c r="C15935" s="28"/>
      <c r="D15935" s="28"/>
      <c r="E15935" s="28"/>
      <c r="F15935" s="28"/>
      <c r="G15935" s="28"/>
      <c r="H15935" s="28"/>
      <c r="I15935" s="28"/>
      <c r="J15935" s="28"/>
      <c r="K15935" s="28"/>
      <c r="L15935" s="28"/>
      <c r="M15935" s="28"/>
      <c r="N15935" s="28"/>
      <c r="O15935" s="28"/>
      <c r="P15935" s="28"/>
      <c r="Q15935" s="28"/>
      <c r="R15935" s="28"/>
    </row>
    <row r="15936" spans="2:18">
      <c r="B15936" s="28"/>
      <c r="C15936" s="28"/>
      <c r="D15936" s="28"/>
      <c r="E15936" s="28"/>
      <c r="F15936" s="28"/>
      <c r="G15936" s="28"/>
      <c r="H15936" s="28"/>
      <c r="I15936" s="28"/>
      <c r="J15936" s="28"/>
      <c r="K15936" s="28"/>
      <c r="L15936" s="28"/>
      <c r="M15936" s="28"/>
      <c r="N15936" s="28"/>
      <c r="O15936" s="28"/>
      <c r="P15936" s="28"/>
      <c r="Q15936" s="28"/>
      <c r="R15936" s="28"/>
    </row>
    <row r="15937" spans="2:18">
      <c r="B15937" s="28"/>
      <c r="C15937" s="28"/>
      <c r="D15937" s="28"/>
      <c r="E15937" s="28"/>
      <c r="F15937" s="28"/>
      <c r="G15937" s="28"/>
      <c r="H15937" s="28"/>
      <c r="I15937" s="28"/>
      <c r="J15937" s="28"/>
      <c r="K15937" s="28"/>
      <c r="L15937" s="28"/>
      <c r="M15937" s="28"/>
      <c r="N15937" s="28"/>
      <c r="O15937" s="28"/>
      <c r="P15937" s="28"/>
      <c r="Q15937" s="28"/>
      <c r="R15937" s="28"/>
    </row>
    <row r="15938" spans="2:18">
      <c r="B15938" s="28"/>
      <c r="C15938" s="28"/>
      <c r="D15938" s="28"/>
      <c r="E15938" s="28"/>
      <c r="F15938" s="28"/>
      <c r="G15938" s="28"/>
      <c r="H15938" s="28"/>
      <c r="I15938" s="28"/>
      <c r="J15938" s="28"/>
      <c r="K15938" s="28"/>
      <c r="L15938" s="28"/>
      <c r="M15938" s="28"/>
      <c r="N15938" s="28"/>
      <c r="O15938" s="28"/>
      <c r="P15938" s="28"/>
      <c r="Q15938" s="28"/>
      <c r="R15938" s="28"/>
    </row>
    <row r="15939" spans="2:18">
      <c r="B15939" s="28"/>
      <c r="C15939" s="28"/>
      <c r="D15939" s="28"/>
      <c r="E15939" s="28"/>
      <c r="F15939" s="28"/>
      <c r="G15939" s="28"/>
      <c r="H15939" s="28"/>
      <c r="I15939" s="28"/>
      <c r="J15939" s="28"/>
      <c r="K15939" s="28"/>
      <c r="L15939" s="28"/>
      <c r="M15939" s="28"/>
      <c r="N15939" s="28"/>
      <c r="O15939" s="28"/>
      <c r="P15939" s="28"/>
      <c r="Q15939" s="28"/>
      <c r="R15939" s="28"/>
    </row>
    <row r="15940" spans="2:18">
      <c r="B15940" s="28"/>
      <c r="C15940" s="28"/>
      <c r="D15940" s="28"/>
      <c r="E15940" s="28"/>
      <c r="F15940" s="28"/>
      <c r="G15940" s="28"/>
      <c r="H15940" s="28"/>
      <c r="I15940" s="28"/>
      <c r="J15940" s="28"/>
      <c r="K15940" s="28"/>
      <c r="L15940" s="28"/>
      <c r="M15940" s="28"/>
      <c r="N15940" s="28"/>
      <c r="O15940" s="28"/>
      <c r="P15940" s="28"/>
      <c r="Q15940" s="28"/>
      <c r="R15940" s="28"/>
    </row>
    <row r="15941" spans="2:18">
      <c r="B15941" s="28"/>
      <c r="C15941" s="28"/>
      <c r="D15941" s="28"/>
      <c r="E15941" s="28"/>
      <c r="F15941" s="28"/>
      <c r="G15941" s="28"/>
      <c r="H15941" s="28"/>
      <c r="I15941" s="28"/>
      <c r="J15941" s="28"/>
      <c r="K15941" s="28"/>
      <c r="L15941" s="28"/>
      <c r="M15941" s="28"/>
      <c r="N15941" s="28"/>
      <c r="O15941" s="28"/>
      <c r="P15941" s="28"/>
      <c r="Q15941" s="28"/>
      <c r="R15941" s="28"/>
    </row>
    <row r="15942" spans="2:18">
      <c r="B15942" s="28"/>
      <c r="C15942" s="28"/>
      <c r="D15942" s="28"/>
      <c r="E15942" s="28"/>
      <c r="F15942" s="28"/>
      <c r="G15942" s="28"/>
      <c r="H15942" s="28"/>
      <c r="I15942" s="28"/>
      <c r="J15942" s="28"/>
      <c r="K15942" s="28"/>
      <c r="L15942" s="28"/>
      <c r="M15942" s="28"/>
      <c r="N15942" s="28"/>
      <c r="O15942" s="28"/>
      <c r="P15942" s="28"/>
      <c r="Q15942" s="28"/>
      <c r="R15942" s="28"/>
    </row>
    <row r="15943" spans="2:18">
      <c r="B15943" s="28"/>
      <c r="C15943" s="28"/>
      <c r="D15943" s="28"/>
      <c r="E15943" s="28"/>
      <c r="F15943" s="28"/>
      <c r="G15943" s="28"/>
      <c r="H15943" s="28"/>
      <c r="I15943" s="28"/>
      <c r="J15943" s="28"/>
      <c r="K15943" s="28"/>
      <c r="L15943" s="28"/>
      <c r="M15943" s="28"/>
      <c r="N15943" s="28"/>
      <c r="O15943" s="28"/>
      <c r="P15943" s="28"/>
      <c r="Q15943" s="28"/>
      <c r="R15943" s="28"/>
    </row>
    <row r="15944" spans="2:18">
      <c r="B15944" s="28"/>
      <c r="C15944" s="28"/>
      <c r="D15944" s="28"/>
      <c r="E15944" s="28"/>
      <c r="F15944" s="28"/>
      <c r="G15944" s="28"/>
      <c r="H15944" s="28"/>
      <c r="I15944" s="28"/>
      <c r="J15944" s="28"/>
      <c r="K15944" s="28"/>
      <c r="L15944" s="28"/>
      <c r="M15944" s="28"/>
      <c r="N15944" s="28"/>
      <c r="O15944" s="28"/>
      <c r="P15944" s="28"/>
      <c r="Q15944" s="28"/>
      <c r="R15944" s="28"/>
    </row>
    <row r="15945" spans="2:18">
      <c r="B15945" s="28"/>
      <c r="C15945" s="28"/>
      <c r="D15945" s="28"/>
      <c r="E15945" s="28"/>
      <c r="F15945" s="28"/>
      <c r="G15945" s="28"/>
      <c r="H15945" s="28"/>
      <c r="I15945" s="28"/>
      <c r="J15945" s="28"/>
      <c r="K15945" s="28"/>
      <c r="L15945" s="28"/>
      <c r="M15945" s="28"/>
      <c r="N15945" s="28"/>
      <c r="O15945" s="28"/>
      <c r="P15945" s="28"/>
      <c r="Q15945" s="28"/>
      <c r="R15945" s="28"/>
    </row>
    <row r="15946" spans="2:18">
      <c r="B15946" s="28"/>
      <c r="C15946" s="28"/>
      <c r="D15946" s="28"/>
      <c r="E15946" s="28"/>
      <c r="F15946" s="28"/>
      <c r="G15946" s="28"/>
      <c r="H15946" s="28"/>
      <c r="I15946" s="28"/>
      <c r="J15946" s="28"/>
      <c r="K15946" s="28"/>
      <c r="L15946" s="28"/>
      <c r="M15946" s="28"/>
      <c r="N15946" s="28"/>
      <c r="O15946" s="28"/>
      <c r="P15946" s="28"/>
      <c r="Q15946" s="28"/>
      <c r="R15946" s="28"/>
    </row>
    <row r="15947" spans="2:18">
      <c r="B15947" s="28"/>
      <c r="C15947" s="28"/>
      <c r="D15947" s="28"/>
      <c r="E15947" s="28"/>
      <c r="F15947" s="28"/>
      <c r="G15947" s="28"/>
      <c r="H15947" s="28"/>
      <c r="I15947" s="28"/>
      <c r="J15947" s="28"/>
      <c r="K15947" s="28"/>
      <c r="L15947" s="28"/>
      <c r="M15947" s="28"/>
      <c r="N15947" s="28"/>
      <c r="O15947" s="28"/>
      <c r="P15947" s="28"/>
      <c r="Q15947" s="28"/>
      <c r="R15947" s="28"/>
    </row>
    <row r="15948" spans="2:18">
      <c r="B15948" s="28"/>
      <c r="C15948" s="28"/>
      <c r="D15948" s="28"/>
      <c r="E15948" s="28"/>
      <c r="F15948" s="28"/>
      <c r="G15948" s="28"/>
      <c r="H15948" s="28"/>
      <c r="I15948" s="28"/>
      <c r="J15948" s="28"/>
      <c r="K15948" s="28"/>
      <c r="L15948" s="28"/>
      <c r="M15948" s="28"/>
      <c r="N15948" s="28"/>
      <c r="O15948" s="28"/>
      <c r="P15948" s="28"/>
      <c r="Q15948" s="28"/>
      <c r="R15948" s="28"/>
    </row>
    <row r="15949" spans="2:18">
      <c r="B15949" s="28"/>
      <c r="C15949" s="28"/>
      <c r="D15949" s="28"/>
      <c r="E15949" s="28"/>
      <c r="F15949" s="28"/>
      <c r="G15949" s="28"/>
      <c r="H15949" s="28"/>
      <c r="I15949" s="28"/>
      <c r="J15949" s="28"/>
      <c r="K15949" s="28"/>
      <c r="L15949" s="28"/>
      <c r="M15949" s="28"/>
      <c r="N15949" s="28"/>
      <c r="O15949" s="28"/>
      <c r="P15949" s="28"/>
      <c r="Q15949" s="28"/>
      <c r="R15949" s="28"/>
    </row>
    <row r="15950" spans="2:18">
      <c r="B15950" s="28"/>
      <c r="C15950" s="28"/>
      <c r="D15950" s="28"/>
      <c r="E15950" s="28"/>
      <c r="F15950" s="28"/>
      <c r="G15950" s="28"/>
      <c r="H15950" s="28"/>
      <c r="I15950" s="28"/>
      <c r="J15950" s="28"/>
      <c r="K15950" s="28"/>
      <c r="L15950" s="28"/>
      <c r="M15950" s="28"/>
      <c r="N15950" s="28"/>
      <c r="O15950" s="28"/>
      <c r="P15950" s="28"/>
      <c r="Q15950" s="28"/>
      <c r="R15950" s="28"/>
    </row>
    <row r="15951" spans="2:18">
      <c r="B15951" s="28"/>
      <c r="C15951" s="28"/>
      <c r="D15951" s="28"/>
      <c r="E15951" s="28"/>
      <c r="F15951" s="28"/>
      <c r="G15951" s="28"/>
      <c r="H15951" s="28"/>
      <c r="I15951" s="28"/>
      <c r="J15951" s="28"/>
      <c r="K15951" s="28"/>
      <c r="L15951" s="28"/>
      <c r="M15951" s="28"/>
      <c r="N15951" s="28"/>
      <c r="O15951" s="28"/>
      <c r="P15951" s="28"/>
      <c r="Q15951" s="28"/>
      <c r="R15951" s="28"/>
    </row>
    <row r="15952" spans="2:18">
      <c r="B15952" s="28"/>
      <c r="C15952" s="28"/>
      <c r="D15952" s="28"/>
      <c r="E15952" s="28"/>
      <c r="F15952" s="28"/>
      <c r="G15952" s="28"/>
      <c r="H15952" s="28"/>
      <c r="I15952" s="28"/>
      <c r="J15952" s="28"/>
      <c r="K15952" s="28"/>
      <c r="L15952" s="28"/>
      <c r="M15952" s="28"/>
      <c r="N15952" s="28"/>
      <c r="O15952" s="28"/>
      <c r="P15952" s="28"/>
      <c r="Q15952" s="28"/>
      <c r="R15952" s="28"/>
    </row>
    <row r="15953" spans="2:18">
      <c r="B15953" s="28"/>
      <c r="C15953" s="28"/>
      <c r="D15953" s="28"/>
      <c r="E15953" s="28"/>
      <c r="F15953" s="28"/>
      <c r="G15953" s="28"/>
      <c r="H15953" s="28"/>
      <c r="I15953" s="28"/>
      <c r="J15953" s="28"/>
      <c r="K15953" s="28"/>
      <c r="L15953" s="28"/>
      <c r="M15953" s="28"/>
      <c r="N15953" s="28"/>
      <c r="O15953" s="28"/>
      <c r="P15953" s="28"/>
      <c r="Q15953" s="28"/>
      <c r="R15953" s="28"/>
    </row>
    <row r="15954" spans="2:18">
      <c r="B15954" s="28"/>
      <c r="C15954" s="28"/>
      <c r="D15954" s="28"/>
      <c r="E15954" s="28"/>
      <c r="F15954" s="28"/>
      <c r="G15954" s="28"/>
      <c r="H15954" s="28"/>
      <c r="I15954" s="28"/>
      <c r="J15954" s="28"/>
      <c r="K15954" s="28"/>
      <c r="L15954" s="28"/>
      <c r="M15954" s="28"/>
      <c r="N15954" s="28"/>
      <c r="O15954" s="28"/>
      <c r="P15954" s="28"/>
      <c r="Q15954" s="28"/>
      <c r="R15954" s="28"/>
    </row>
    <row r="15955" spans="2:18">
      <c r="B15955" s="28"/>
      <c r="C15955" s="28"/>
      <c r="D15955" s="28"/>
      <c r="E15955" s="28"/>
      <c r="F15955" s="28"/>
      <c r="G15955" s="28"/>
      <c r="H15955" s="28"/>
      <c r="I15955" s="28"/>
      <c r="J15955" s="28"/>
      <c r="K15955" s="28"/>
      <c r="L15955" s="28"/>
      <c r="M15955" s="28"/>
      <c r="N15955" s="28"/>
      <c r="O15955" s="28"/>
      <c r="P15955" s="28"/>
      <c r="Q15955" s="28"/>
      <c r="R15955" s="28"/>
    </row>
    <row r="15956" spans="2:18">
      <c r="B15956" s="28"/>
      <c r="C15956" s="28"/>
      <c r="D15956" s="28"/>
      <c r="E15956" s="28"/>
      <c r="F15956" s="28"/>
      <c r="G15956" s="28"/>
      <c r="H15956" s="28"/>
      <c r="I15956" s="28"/>
      <c r="J15956" s="28"/>
      <c r="K15956" s="28"/>
      <c r="L15956" s="28"/>
      <c r="M15956" s="28"/>
      <c r="N15956" s="28"/>
      <c r="O15956" s="28"/>
      <c r="P15956" s="28"/>
      <c r="Q15956" s="28"/>
      <c r="R15956" s="28"/>
    </row>
    <row r="15957" spans="2:18">
      <c r="B15957" s="28"/>
      <c r="C15957" s="28"/>
      <c r="D15957" s="28"/>
      <c r="E15957" s="28"/>
      <c r="F15957" s="28"/>
      <c r="G15957" s="28"/>
      <c r="H15957" s="28"/>
      <c r="I15957" s="28"/>
      <c r="J15957" s="28"/>
      <c r="K15957" s="28"/>
      <c r="L15957" s="28"/>
      <c r="M15957" s="28"/>
      <c r="N15957" s="28"/>
      <c r="O15957" s="28"/>
      <c r="P15957" s="28"/>
      <c r="Q15957" s="28"/>
      <c r="R15957" s="28"/>
    </row>
    <row r="15958" spans="2:18">
      <c r="B15958" s="28"/>
      <c r="C15958" s="28"/>
      <c r="D15958" s="28"/>
      <c r="E15958" s="28"/>
      <c r="F15958" s="28"/>
      <c r="G15958" s="28"/>
      <c r="H15958" s="28"/>
      <c r="I15958" s="28"/>
      <c r="J15958" s="28"/>
      <c r="K15958" s="28"/>
      <c r="L15958" s="28"/>
      <c r="M15958" s="28"/>
      <c r="N15958" s="28"/>
      <c r="O15958" s="28"/>
      <c r="P15958" s="28"/>
      <c r="Q15958" s="28"/>
      <c r="R15958" s="28"/>
    </row>
    <row r="15959" spans="2:18">
      <c r="B15959" s="28"/>
      <c r="C15959" s="28"/>
      <c r="D15959" s="28"/>
      <c r="E15959" s="28"/>
      <c r="F15959" s="28"/>
      <c r="G15959" s="28"/>
      <c r="H15959" s="28"/>
      <c r="I15959" s="28"/>
      <c r="J15959" s="28"/>
      <c r="K15959" s="28"/>
      <c r="L15959" s="28"/>
      <c r="M15959" s="28"/>
      <c r="N15959" s="28"/>
      <c r="O15959" s="28"/>
      <c r="P15959" s="28"/>
      <c r="Q15959" s="28"/>
      <c r="R15959" s="28"/>
    </row>
    <row r="15960" spans="2:18">
      <c r="B15960" s="28"/>
      <c r="C15960" s="28"/>
      <c r="D15960" s="28"/>
      <c r="E15960" s="28"/>
      <c r="F15960" s="28"/>
      <c r="G15960" s="28"/>
      <c r="H15960" s="28"/>
      <c r="I15960" s="28"/>
      <c r="J15960" s="28"/>
      <c r="K15960" s="28"/>
      <c r="L15960" s="28"/>
      <c r="M15960" s="28"/>
      <c r="N15960" s="28"/>
      <c r="O15960" s="28"/>
      <c r="P15960" s="28"/>
      <c r="Q15960" s="28"/>
      <c r="R15960" s="28"/>
    </row>
    <row r="15961" spans="2:18">
      <c r="B15961" s="28"/>
      <c r="C15961" s="28"/>
      <c r="D15961" s="28"/>
      <c r="E15961" s="28"/>
      <c r="F15961" s="28"/>
      <c r="G15961" s="28"/>
      <c r="H15961" s="28"/>
      <c r="I15961" s="28"/>
      <c r="J15961" s="28"/>
      <c r="K15961" s="28"/>
      <c r="L15961" s="28"/>
      <c r="M15961" s="28"/>
      <c r="N15961" s="28"/>
      <c r="O15961" s="28"/>
      <c r="P15961" s="28"/>
      <c r="Q15961" s="28"/>
      <c r="R15961" s="28"/>
    </row>
    <row r="15962" spans="2:18">
      <c r="B15962" s="28"/>
      <c r="C15962" s="28"/>
      <c r="D15962" s="28"/>
      <c r="E15962" s="28"/>
      <c r="F15962" s="28"/>
      <c r="G15962" s="28"/>
      <c r="H15962" s="28"/>
      <c r="I15962" s="28"/>
      <c r="J15962" s="28"/>
      <c r="K15962" s="28"/>
      <c r="L15962" s="28"/>
      <c r="M15962" s="28"/>
      <c r="N15962" s="28"/>
      <c r="O15962" s="28"/>
      <c r="P15962" s="28"/>
      <c r="Q15962" s="28"/>
      <c r="R15962" s="28"/>
    </row>
    <row r="15963" spans="2:18">
      <c r="B15963" s="28"/>
      <c r="C15963" s="28"/>
      <c r="D15963" s="28"/>
      <c r="E15963" s="28"/>
      <c r="F15963" s="28"/>
      <c r="G15963" s="28"/>
      <c r="H15963" s="28"/>
      <c r="I15963" s="28"/>
      <c r="J15963" s="28"/>
      <c r="K15963" s="28"/>
      <c r="L15963" s="28"/>
      <c r="M15963" s="28"/>
      <c r="N15963" s="28"/>
      <c r="O15963" s="28"/>
      <c r="P15963" s="28"/>
      <c r="Q15963" s="28"/>
      <c r="R15963" s="28"/>
    </row>
    <row r="15964" spans="2:18">
      <c r="B15964" s="28"/>
      <c r="C15964" s="28"/>
      <c r="D15964" s="28"/>
      <c r="E15964" s="28"/>
      <c r="F15964" s="28"/>
      <c r="G15964" s="28"/>
      <c r="H15964" s="28"/>
      <c r="I15964" s="28"/>
      <c r="J15964" s="28"/>
      <c r="K15964" s="28"/>
      <c r="L15964" s="28"/>
      <c r="M15964" s="28"/>
      <c r="N15964" s="28"/>
      <c r="O15964" s="28"/>
      <c r="P15964" s="28"/>
      <c r="Q15964" s="28"/>
      <c r="R15964" s="28"/>
    </row>
    <row r="15965" spans="2:18">
      <c r="B15965" s="28"/>
      <c r="C15965" s="28"/>
      <c r="D15965" s="28"/>
      <c r="E15965" s="28"/>
      <c r="F15965" s="28"/>
      <c r="G15965" s="28"/>
      <c r="H15965" s="28"/>
      <c r="I15965" s="28"/>
      <c r="J15965" s="28"/>
      <c r="K15965" s="28"/>
      <c r="L15965" s="28"/>
      <c r="M15965" s="28"/>
      <c r="N15965" s="28"/>
      <c r="O15965" s="28"/>
      <c r="P15965" s="28"/>
      <c r="Q15965" s="28"/>
      <c r="R15965" s="28"/>
    </row>
    <row r="15966" spans="2:18">
      <c r="B15966" s="28"/>
      <c r="C15966" s="28"/>
      <c r="D15966" s="28"/>
      <c r="E15966" s="28"/>
      <c r="F15966" s="28"/>
      <c r="G15966" s="28"/>
      <c r="H15966" s="28"/>
      <c r="I15966" s="28"/>
      <c r="J15966" s="28"/>
      <c r="K15966" s="28"/>
      <c r="L15966" s="28"/>
      <c r="M15966" s="28"/>
      <c r="N15966" s="28"/>
      <c r="O15966" s="28"/>
      <c r="P15966" s="28"/>
      <c r="Q15966" s="28"/>
      <c r="R15966" s="28"/>
    </row>
    <row r="15967" spans="2:18">
      <c r="B15967" s="28"/>
      <c r="C15967" s="28"/>
      <c r="D15967" s="28"/>
      <c r="E15967" s="28"/>
      <c r="F15967" s="28"/>
      <c r="G15967" s="28"/>
      <c r="H15967" s="28"/>
      <c r="I15967" s="28"/>
      <c r="J15967" s="28"/>
      <c r="K15967" s="28"/>
      <c r="L15967" s="28"/>
      <c r="M15967" s="28"/>
      <c r="N15967" s="28"/>
      <c r="O15967" s="28"/>
      <c r="P15967" s="28"/>
      <c r="Q15967" s="28"/>
      <c r="R15967" s="28"/>
    </row>
    <row r="15968" spans="2:18">
      <c r="B15968" s="28"/>
      <c r="C15968" s="28"/>
      <c r="D15968" s="28"/>
      <c r="E15968" s="28"/>
      <c r="F15968" s="28"/>
      <c r="G15968" s="28"/>
      <c r="H15968" s="28"/>
      <c r="I15968" s="28"/>
      <c r="J15968" s="28"/>
      <c r="K15968" s="28"/>
      <c r="L15968" s="28"/>
      <c r="M15968" s="28"/>
      <c r="N15968" s="28"/>
      <c r="O15968" s="28"/>
      <c r="P15968" s="28"/>
      <c r="Q15968" s="28"/>
      <c r="R15968" s="28"/>
    </row>
    <row r="15969" spans="2:18">
      <c r="B15969" s="28"/>
      <c r="C15969" s="28"/>
      <c r="D15969" s="28"/>
      <c r="E15969" s="28"/>
      <c r="F15969" s="28"/>
      <c r="G15969" s="28"/>
      <c r="H15969" s="28"/>
      <c r="I15969" s="28"/>
      <c r="J15969" s="28"/>
      <c r="K15969" s="28"/>
      <c r="L15969" s="28"/>
      <c r="M15969" s="28"/>
      <c r="N15969" s="28"/>
      <c r="O15969" s="28"/>
      <c r="P15969" s="28"/>
      <c r="Q15969" s="28"/>
      <c r="R15969" s="28"/>
    </row>
    <row r="15970" spans="2:18">
      <c r="B15970" s="28"/>
      <c r="C15970" s="28"/>
      <c r="D15970" s="28"/>
      <c r="E15970" s="28"/>
      <c r="F15970" s="28"/>
      <c r="G15970" s="28"/>
      <c r="H15970" s="28"/>
      <c r="I15970" s="28"/>
      <c r="J15970" s="28"/>
      <c r="K15970" s="28"/>
      <c r="L15970" s="28"/>
      <c r="M15970" s="28"/>
      <c r="N15970" s="28"/>
      <c r="O15970" s="28"/>
      <c r="P15970" s="28"/>
      <c r="Q15970" s="28"/>
      <c r="R15970" s="28"/>
    </row>
    <row r="15971" spans="2:18">
      <c r="B15971" s="28"/>
      <c r="C15971" s="28"/>
      <c r="D15971" s="28"/>
      <c r="E15971" s="28"/>
      <c r="F15971" s="28"/>
      <c r="G15971" s="28"/>
      <c r="H15971" s="28"/>
      <c r="I15971" s="28"/>
      <c r="J15971" s="28"/>
      <c r="K15971" s="28"/>
      <c r="L15971" s="28"/>
      <c r="M15971" s="28"/>
      <c r="N15971" s="28"/>
      <c r="O15971" s="28"/>
      <c r="P15971" s="28"/>
      <c r="Q15971" s="28"/>
      <c r="R15971" s="28"/>
    </row>
    <row r="15972" spans="2:18">
      <c r="B15972" s="28"/>
      <c r="C15972" s="28"/>
      <c r="D15972" s="28"/>
      <c r="E15972" s="28"/>
      <c r="F15972" s="28"/>
      <c r="G15972" s="28"/>
      <c r="H15972" s="28"/>
      <c r="I15972" s="28"/>
      <c r="J15972" s="28"/>
      <c r="K15972" s="28"/>
      <c r="L15972" s="28"/>
      <c r="M15972" s="28"/>
      <c r="N15972" s="28"/>
      <c r="O15972" s="28"/>
      <c r="P15972" s="28"/>
      <c r="Q15972" s="28"/>
      <c r="R15972" s="28"/>
    </row>
    <row r="15973" spans="2:18">
      <c r="B15973" s="28"/>
      <c r="C15973" s="28"/>
      <c r="D15973" s="28"/>
      <c r="E15973" s="28"/>
      <c r="F15973" s="28"/>
      <c r="G15973" s="28"/>
      <c r="H15973" s="28"/>
      <c r="I15973" s="28"/>
      <c r="J15973" s="28"/>
      <c r="K15973" s="28"/>
      <c r="L15973" s="28"/>
      <c r="M15973" s="28"/>
      <c r="N15973" s="28"/>
      <c r="O15973" s="28"/>
      <c r="P15973" s="28"/>
      <c r="Q15973" s="28"/>
      <c r="R15973" s="28"/>
    </row>
    <row r="15974" spans="2:18">
      <c r="B15974" s="28"/>
      <c r="C15974" s="28"/>
      <c r="D15974" s="28"/>
      <c r="E15974" s="28"/>
      <c r="F15974" s="28"/>
      <c r="G15974" s="28"/>
      <c r="H15974" s="28"/>
      <c r="I15974" s="28"/>
      <c r="J15974" s="28"/>
      <c r="K15974" s="28"/>
      <c r="L15974" s="28"/>
      <c r="M15974" s="28"/>
      <c r="N15974" s="28"/>
      <c r="O15974" s="28"/>
      <c r="P15974" s="28"/>
      <c r="Q15974" s="28"/>
      <c r="R15974" s="28"/>
    </row>
    <row r="15975" spans="2:18">
      <c r="B15975" s="28"/>
      <c r="C15975" s="28"/>
      <c r="D15975" s="28"/>
      <c r="E15975" s="28"/>
      <c r="F15975" s="28"/>
      <c r="G15975" s="28"/>
      <c r="H15975" s="28"/>
      <c r="I15975" s="28"/>
      <c r="J15975" s="28"/>
      <c r="K15975" s="28"/>
      <c r="L15975" s="28"/>
      <c r="M15975" s="28"/>
      <c r="N15975" s="28"/>
      <c r="O15975" s="28"/>
      <c r="P15975" s="28"/>
      <c r="Q15975" s="28"/>
      <c r="R15975" s="28"/>
    </row>
    <row r="15976" spans="2:18">
      <c r="B15976" s="28"/>
      <c r="C15976" s="28"/>
      <c r="D15976" s="28"/>
      <c r="E15976" s="28"/>
      <c r="F15976" s="28"/>
      <c r="G15976" s="28"/>
      <c r="H15976" s="28"/>
      <c r="I15976" s="28"/>
      <c r="J15976" s="28"/>
      <c r="K15976" s="28"/>
      <c r="L15976" s="28"/>
      <c r="M15976" s="28"/>
      <c r="N15976" s="28"/>
      <c r="O15976" s="28"/>
      <c r="P15976" s="28"/>
      <c r="Q15976" s="28"/>
      <c r="R15976" s="28"/>
    </row>
    <row r="15977" spans="2:18">
      <c r="B15977" s="28"/>
      <c r="C15977" s="28"/>
      <c r="D15977" s="28"/>
      <c r="E15977" s="28"/>
      <c r="F15977" s="28"/>
      <c r="G15977" s="28"/>
      <c r="H15977" s="28"/>
      <c r="I15977" s="28"/>
      <c r="J15977" s="28"/>
      <c r="K15977" s="28"/>
      <c r="L15977" s="28"/>
      <c r="M15977" s="28"/>
      <c r="N15977" s="28"/>
      <c r="O15977" s="28"/>
      <c r="P15977" s="28"/>
      <c r="Q15977" s="28"/>
      <c r="R15977" s="28"/>
    </row>
    <row r="15978" spans="2:18">
      <c r="B15978" s="28"/>
      <c r="C15978" s="28"/>
      <c r="D15978" s="28"/>
      <c r="E15978" s="28"/>
      <c r="F15978" s="28"/>
      <c r="G15978" s="28"/>
      <c r="H15978" s="28"/>
      <c r="I15978" s="28"/>
      <c r="J15978" s="28"/>
      <c r="K15978" s="28"/>
      <c r="L15978" s="28"/>
      <c r="M15978" s="28"/>
      <c r="N15978" s="28"/>
      <c r="O15978" s="28"/>
      <c r="P15978" s="28"/>
      <c r="Q15978" s="28"/>
      <c r="R15978" s="28"/>
    </row>
    <row r="15979" spans="2:18">
      <c r="B15979" s="28"/>
      <c r="C15979" s="28"/>
      <c r="D15979" s="28"/>
      <c r="E15979" s="28"/>
      <c r="F15979" s="28"/>
      <c r="G15979" s="28"/>
      <c r="H15979" s="28"/>
      <c r="I15979" s="28"/>
      <c r="J15979" s="28"/>
      <c r="K15979" s="28"/>
      <c r="L15979" s="28"/>
      <c r="M15979" s="28"/>
      <c r="N15979" s="28"/>
      <c r="O15979" s="28"/>
      <c r="P15979" s="28"/>
      <c r="Q15979" s="28"/>
      <c r="R15979" s="28"/>
    </row>
    <row r="15980" spans="2:18">
      <c r="B15980" s="28"/>
      <c r="C15980" s="28"/>
      <c r="D15980" s="28"/>
      <c r="E15980" s="28"/>
      <c r="F15980" s="28"/>
      <c r="G15980" s="28"/>
      <c r="H15980" s="28"/>
      <c r="I15980" s="28"/>
      <c r="J15980" s="28"/>
      <c r="K15980" s="28"/>
      <c r="L15980" s="28"/>
      <c r="M15980" s="28"/>
      <c r="N15980" s="28"/>
      <c r="O15980" s="28"/>
      <c r="P15980" s="28"/>
      <c r="Q15980" s="28"/>
      <c r="R15980" s="28"/>
    </row>
    <row r="15981" spans="2:18">
      <c r="B15981" s="28"/>
      <c r="C15981" s="28"/>
      <c r="D15981" s="28"/>
      <c r="E15981" s="28"/>
      <c r="F15981" s="28"/>
      <c r="G15981" s="28"/>
      <c r="H15981" s="28"/>
      <c r="I15981" s="28"/>
      <c r="J15981" s="28"/>
      <c r="K15981" s="28"/>
      <c r="L15981" s="28"/>
      <c r="M15981" s="28"/>
      <c r="N15981" s="28"/>
      <c r="O15981" s="28"/>
      <c r="P15981" s="28"/>
      <c r="Q15981" s="28"/>
      <c r="R15981" s="28"/>
    </row>
    <row r="15982" spans="2:18">
      <c r="B15982" s="28"/>
      <c r="C15982" s="28"/>
      <c r="D15982" s="28"/>
      <c r="E15982" s="28"/>
      <c r="F15982" s="28"/>
      <c r="G15982" s="28"/>
      <c r="H15982" s="28"/>
      <c r="I15982" s="28"/>
      <c r="J15982" s="28"/>
      <c r="K15982" s="28"/>
      <c r="L15982" s="28"/>
      <c r="M15982" s="28"/>
      <c r="N15982" s="28"/>
      <c r="O15982" s="28"/>
      <c r="P15982" s="28"/>
      <c r="Q15982" s="28"/>
      <c r="R15982" s="28"/>
    </row>
    <row r="15983" spans="2:18">
      <c r="B15983" s="28"/>
      <c r="C15983" s="28"/>
      <c r="D15983" s="28"/>
      <c r="E15983" s="28"/>
      <c r="F15983" s="28"/>
      <c r="G15983" s="28"/>
      <c r="H15983" s="28"/>
      <c r="I15983" s="28"/>
      <c r="J15983" s="28"/>
      <c r="K15983" s="28"/>
      <c r="L15983" s="28"/>
      <c r="M15983" s="28"/>
      <c r="N15983" s="28"/>
      <c r="O15983" s="28"/>
      <c r="P15983" s="28"/>
      <c r="Q15983" s="28"/>
      <c r="R15983" s="28"/>
    </row>
    <row r="15984" spans="2:18">
      <c r="B15984" s="28"/>
      <c r="C15984" s="28"/>
      <c r="D15984" s="28"/>
      <c r="E15984" s="28"/>
      <c r="F15984" s="28"/>
      <c r="G15984" s="28"/>
      <c r="H15984" s="28"/>
      <c r="I15984" s="28"/>
      <c r="J15984" s="28"/>
      <c r="K15984" s="28"/>
      <c r="L15984" s="28"/>
      <c r="M15984" s="28"/>
      <c r="N15984" s="28"/>
      <c r="O15984" s="28"/>
      <c r="P15984" s="28"/>
      <c r="Q15984" s="28"/>
      <c r="R15984" s="28"/>
    </row>
    <row r="15985" spans="2:18">
      <c r="B15985" s="28"/>
      <c r="C15985" s="28"/>
      <c r="D15985" s="28"/>
      <c r="E15985" s="28"/>
      <c r="F15985" s="28"/>
      <c r="G15985" s="28"/>
      <c r="H15985" s="28"/>
      <c r="I15985" s="28"/>
      <c r="J15985" s="28"/>
      <c r="K15985" s="28"/>
      <c r="L15985" s="28"/>
      <c r="M15985" s="28"/>
      <c r="N15985" s="28"/>
      <c r="O15985" s="28"/>
      <c r="P15985" s="28"/>
      <c r="Q15985" s="28"/>
      <c r="R15985" s="28"/>
    </row>
    <row r="15986" spans="2:18">
      <c r="B15986" s="28"/>
      <c r="C15986" s="28"/>
      <c r="D15986" s="28"/>
      <c r="E15986" s="28"/>
      <c r="F15986" s="28"/>
      <c r="G15986" s="28"/>
      <c r="H15986" s="28"/>
      <c r="I15986" s="28"/>
      <c r="J15986" s="28"/>
      <c r="K15986" s="28"/>
      <c r="L15986" s="28"/>
      <c r="M15986" s="28"/>
      <c r="N15986" s="28"/>
      <c r="O15986" s="28"/>
      <c r="P15986" s="28"/>
      <c r="Q15986" s="28"/>
      <c r="R15986" s="28"/>
    </row>
    <row r="15987" spans="2:18">
      <c r="B15987" s="28"/>
      <c r="C15987" s="28"/>
      <c r="D15987" s="28"/>
      <c r="E15987" s="28"/>
      <c r="F15987" s="28"/>
      <c r="G15987" s="28"/>
      <c r="H15987" s="28"/>
      <c r="I15987" s="28"/>
      <c r="J15987" s="28"/>
      <c r="K15987" s="28"/>
      <c r="L15987" s="28"/>
      <c r="M15987" s="28"/>
      <c r="N15987" s="28"/>
      <c r="O15987" s="28"/>
      <c r="P15987" s="28"/>
      <c r="Q15987" s="28"/>
      <c r="R15987" s="28"/>
    </row>
    <row r="15988" spans="2:18">
      <c r="B15988" s="28"/>
      <c r="C15988" s="28"/>
      <c r="D15988" s="28"/>
      <c r="E15988" s="28"/>
      <c r="F15988" s="28"/>
      <c r="G15988" s="28"/>
      <c r="H15988" s="28"/>
      <c r="I15988" s="28"/>
      <c r="J15988" s="28"/>
      <c r="K15988" s="28"/>
      <c r="L15988" s="28"/>
      <c r="M15988" s="28"/>
      <c r="N15988" s="28"/>
      <c r="O15988" s="28"/>
      <c r="P15988" s="28"/>
      <c r="Q15988" s="28"/>
      <c r="R15988" s="28"/>
    </row>
    <row r="15989" spans="2:18">
      <c r="B15989" s="28"/>
      <c r="C15989" s="28"/>
      <c r="D15989" s="28"/>
      <c r="E15989" s="28"/>
      <c r="F15989" s="28"/>
      <c r="G15989" s="28"/>
      <c r="H15989" s="28"/>
      <c r="I15989" s="28"/>
      <c r="J15989" s="28"/>
      <c r="K15989" s="28"/>
      <c r="L15989" s="28"/>
      <c r="M15989" s="28"/>
      <c r="N15989" s="28"/>
      <c r="O15989" s="28"/>
      <c r="P15989" s="28"/>
      <c r="Q15989" s="28"/>
      <c r="R15989" s="28"/>
    </row>
    <row r="15990" spans="2:18">
      <c r="B15990" s="28"/>
      <c r="C15990" s="28"/>
      <c r="D15990" s="28"/>
      <c r="E15990" s="28"/>
      <c r="F15990" s="28"/>
      <c r="G15990" s="28"/>
      <c r="H15990" s="28"/>
      <c r="I15990" s="28"/>
      <c r="J15990" s="28"/>
      <c r="K15990" s="28"/>
      <c r="L15990" s="28"/>
      <c r="M15990" s="28"/>
      <c r="N15990" s="28"/>
      <c r="O15990" s="28"/>
      <c r="P15990" s="28"/>
      <c r="Q15990" s="28"/>
      <c r="R15990" s="28"/>
    </row>
    <row r="15991" spans="2:18">
      <c r="B15991" s="28"/>
      <c r="C15991" s="28"/>
      <c r="D15991" s="28"/>
      <c r="E15991" s="28"/>
      <c r="F15991" s="28"/>
      <c r="G15991" s="28"/>
      <c r="H15991" s="28"/>
      <c r="I15991" s="28"/>
      <c r="J15991" s="28"/>
      <c r="K15991" s="28"/>
      <c r="L15991" s="28"/>
      <c r="M15991" s="28"/>
      <c r="N15991" s="28"/>
      <c r="O15991" s="28"/>
      <c r="P15991" s="28"/>
      <c r="Q15991" s="28"/>
      <c r="R15991" s="28"/>
    </row>
    <row r="15992" spans="2:18">
      <c r="B15992" s="28"/>
      <c r="C15992" s="28"/>
      <c r="D15992" s="28"/>
      <c r="E15992" s="28"/>
      <c r="F15992" s="28"/>
      <c r="G15992" s="28"/>
      <c r="H15992" s="28"/>
      <c r="I15992" s="28"/>
      <c r="J15992" s="28"/>
      <c r="K15992" s="28"/>
      <c r="L15992" s="28"/>
      <c r="M15992" s="28"/>
      <c r="N15992" s="28"/>
      <c r="O15992" s="28"/>
      <c r="P15992" s="28"/>
      <c r="Q15992" s="28"/>
      <c r="R15992" s="28"/>
    </row>
    <row r="15993" spans="2:18">
      <c r="B15993" s="28"/>
      <c r="C15993" s="28"/>
      <c r="D15993" s="28"/>
      <c r="E15993" s="28"/>
      <c r="F15993" s="28"/>
      <c r="G15993" s="28"/>
      <c r="H15993" s="28"/>
      <c r="I15993" s="28"/>
      <c r="J15993" s="28"/>
      <c r="K15993" s="28"/>
      <c r="L15993" s="28"/>
      <c r="M15993" s="28"/>
      <c r="N15993" s="28"/>
      <c r="O15993" s="28"/>
      <c r="P15993" s="28"/>
      <c r="Q15993" s="28"/>
      <c r="R15993" s="28"/>
    </row>
    <row r="15994" spans="2:18">
      <c r="B15994" s="28"/>
      <c r="C15994" s="28"/>
      <c r="D15994" s="28"/>
      <c r="E15994" s="28"/>
      <c r="F15994" s="28"/>
      <c r="G15994" s="28"/>
      <c r="H15994" s="28"/>
      <c r="I15994" s="28"/>
      <c r="J15994" s="28"/>
      <c r="K15994" s="28"/>
      <c r="L15994" s="28"/>
      <c r="M15994" s="28"/>
      <c r="N15994" s="28"/>
      <c r="O15994" s="28"/>
      <c r="P15994" s="28"/>
      <c r="Q15994" s="28"/>
      <c r="R15994" s="28"/>
    </row>
    <row r="15995" spans="2:18">
      <c r="B15995" s="28"/>
      <c r="C15995" s="28"/>
      <c r="D15995" s="28"/>
      <c r="E15995" s="28"/>
      <c r="F15995" s="28"/>
      <c r="G15995" s="28"/>
      <c r="H15995" s="28"/>
      <c r="I15995" s="28"/>
      <c r="J15995" s="28"/>
      <c r="K15995" s="28"/>
      <c r="L15995" s="28"/>
      <c r="M15995" s="28"/>
      <c r="N15995" s="28"/>
      <c r="O15995" s="28"/>
      <c r="P15995" s="28"/>
      <c r="Q15995" s="28"/>
      <c r="R15995" s="28"/>
    </row>
    <row r="15996" spans="2:18">
      <c r="B15996" s="28"/>
      <c r="C15996" s="28"/>
      <c r="D15996" s="28"/>
      <c r="E15996" s="28"/>
      <c r="F15996" s="28"/>
      <c r="G15996" s="28"/>
      <c r="H15996" s="28"/>
      <c r="I15996" s="28"/>
      <c r="J15996" s="28"/>
      <c r="K15996" s="28"/>
      <c r="L15996" s="28"/>
      <c r="M15996" s="28"/>
      <c r="N15996" s="28"/>
      <c r="O15996" s="28"/>
      <c r="P15996" s="28"/>
      <c r="Q15996" s="28"/>
      <c r="R15996" s="28"/>
    </row>
    <row r="15997" spans="2:18">
      <c r="B15997" s="28"/>
      <c r="C15997" s="28"/>
      <c r="D15997" s="28"/>
      <c r="E15997" s="28"/>
      <c r="F15997" s="28"/>
      <c r="G15997" s="28"/>
      <c r="H15997" s="28"/>
      <c r="I15997" s="28"/>
      <c r="J15997" s="28"/>
      <c r="K15997" s="28"/>
      <c r="L15997" s="28"/>
      <c r="M15997" s="28"/>
      <c r="N15997" s="28"/>
      <c r="O15997" s="28"/>
      <c r="P15997" s="28"/>
      <c r="Q15997" s="28"/>
      <c r="R15997" s="28"/>
    </row>
    <row r="15998" spans="2:18">
      <c r="B15998" s="28"/>
      <c r="C15998" s="28"/>
      <c r="D15998" s="28"/>
      <c r="E15998" s="28"/>
      <c r="F15998" s="28"/>
      <c r="G15998" s="28"/>
      <c r="H15998" s="28"/>
      <c r="I15998" s="28"/>
      <c r="J15998" s="28"/>
      <c r="K15998" s="28"/>
      <c r="L15998" s="28"/>
      <c r="M15998" s="28"/>
      <c r="N15998" s="28"/>
      <c r="O15998" s="28"/>
      <c r="P15998" s="28"/>
      <c r="Q15998" s="28"/>
      <c r="R15998" s="28"/>
    </row>
    <row r="15999" spans="2:18">
      <c r="B15999" s="28"/>
      <c r="C15999" s="28"/>
      <c r="D15999" s="28"/>
      <c r="E15999" s="28"/>
      <c r="F15999" s="28"/>
      <c r="G15999" s="28"/>
      <c r="H15999" s="28"/>
      <c r="I15999" s="28"/>
      <c r="J15999" s="28"/>
      <c r="K15999" s="28"/>
      <c r="L15999" s="28"/>
      <c r="M15999" s="28"/>
      <c r="N15999" s="28"/>
      <c r="O15999" s="28"/>
      <c r="P15999" s="28"/>
      <c r="Q15999" s="28"/>
      <c r="R15999" s="28"/>
    </row>
    <row r="16000" spans="2:18">
      <c r="B16000" s="28"/>
      <c r="C16000" s="28"/>
      <c r="D16000" s="28"/>
      <c r="E16000" s="28"/>
      <c r="F16000" s="28"/>
      <c r="G16000" s="28"/>
      <c r="H16000" s="28"/>
      <c r="I16000" s="28"/>
      <c r="J16000" s="28"/>
      <c r="K16000" s="28"/>
      <c r="L16000" s="28"/>
      <c r="M16000" s="28"/>
      <c r="N16000" s="28"/>
      <c r="O16000" s="28"/>
      <c r="P16000" s="28"/>
      <c r="Q16000" s="28"/>
      <c r="R16000" s="28"/>
    </row>
    <row r="16001" spans="2:18">
      <c r="B16001" s="28"/>
      <c r="C16001" s="28"/>
      <c r="D16001" s="28"/>
      <c r="E16001" s="28"/>
      <c r="F16001" s="28"/>
      <c r="G16001" s="28"/>
      <c r="H16001" s="28"/>
      <c r="I16001" s="28"/>
      <c r="J16001" s="28"/>
      <c r="K16001" s="28"/>
      <c r="L16001" s="28"/>
      <c r="M16001" s="28"/>
      <c r="N16001" s="28"/>
      <c r="O16001" s="28"/>
      <c r="P16001" s="28"/>
      <c r="Q16001" s="28"/>
      <c r="R16001" s="28"/>
    </row>
    <row r="16002" spans="2:18">
      <c r="B16002" s="28"/>
      <c r="C16002" s="28"/>
      <c r="D16002" s="28"/>
      <c r="E16002" s="28"/>
      <c r="F16002" s="28"/>
      <c r="G16002" s="28"/>
      <c r="H16002" s="28"/>
      <c r="I16002" s="28"/>
      <c r="J16002" s="28"/>
      <c r="K16002" s="28"/>
      <c r="L16002" s="28"/>
      <c r="M16002" s="28"/>
      <c r="N16002" s="28"/>
      <c r="O16002" s="28"/>
      <c r="P16002" s="28"/>
      <c r="Q16002" s="28"/>
      <c r="R16002" s="28"/>
    </row>
    <row r="16003" spans="2:18">
      <c r="B16003" s="28"/>
      <c r="C16003" s="28"/>
      <c r="D16003" s="28"/>
      <c r="E16003" s="28"/>
      <c r="F16003" s="28"/>
      <c r="G16003" s="28"/>
      <c r="H16003" s="28"/>
      <c r="I16003" s="28"/>
      <c r="J16003" s="28"/>
      <c r="K16003" s="28"/>
      <c r="L16003" s="28"/>
      <c r="M16003" s="28"/>
      <c r="N16003" s="28"/>
      <c r="O16003" s="28"/>
      <c r="P16003" s="28"/>
      <c r="Q16003" s="28"/>
      <c r="R16003" s="28"/>
    </row>
    <row r="16004" spans="2:18">
      <c r="B16004" s="28"/>
      <c r="C16004" s="28"/>
      <c r="D16004" s="28"/>
      <c r="E16004" s="28"/>
      <c r="F16004" s="28"/>
      <c r="G16004" s="28"/>
      <c r="H16004" s="28"/>
      <c r="I16004" s="28"/>
      <c r="J16004" s="28"/>
      <c r="K16004" s="28"/>
      <c r="L16004" s="28"/>
      <c r="M16004" s="28"/>
      <c r="N16004" s="28"/>
      <c r="O16004" s="28"/>
      <c r="P16004" s="28"/>
      <c r="Q16004" s="28"/>
      <c r="R16004" s="28"/>
    </row>
    <row r="16005" spans="2:18">
      <c r="B16005" s="28"/>
      <c r="C16005" s="28"/>
      <c r="D16005" s="28"/>
      <c r="E16005" s="28"/>
      <c r="F16005" s="28"/>
      <c r="G16005" s="28"/>
      <c r="H16005" s="28"/>
      <c r="I16005" s="28"/>
      <c r="J16005" s="28"/>
      <c r="K16005" s="28"/>
      <c r="L16005" s="28"/>
      <c r="M16005" s="28"/>
      <c r="N16005" s="28"/>
      <c r="O16005" s="28"/>
      <c r="P16005" s="28"/>
      <c r="Q16005" s="28"/>
      <c r="R16005" s="28"/>
    </row>
    <row r="16006" spans="2:18">
      <c r="B16006" s="28"/>
      <c r="C16006" s="28"/>
      <c r="D16006" s="28"/>
      <c r="E16006" s="28"/>
      <c r="F16006" s="28"/>
      <c r="G16006" s="28"/>
      <c r="H16006" s="28"/>
      <c r="I16006" s="28"/>
      <c r="J16006" s="28"/>
      <c r="K16006" s="28"/>
      <c r="L16006" s="28"/>
      <c r="M16006" s="28"/>
      <c r="N16006" s="28"/>
      <c r="O16006" s="28"/>
      <c r="P16006" s="28"/>
      <c r="Q16006" s="28"/>
      <c r="R16006" s="28"/>
    </row>
    <row r="16007" spans="2:18">
      <c r="B16007" s="28"/>
      <c r="C16007" s="28"/>
      <c r="D16007" s="28"/>
      <c r="E16007" s="28"/>
      <c r="F16007" s="28"/>
      <c r="G16007" s="28"/>
      <c r="H16007" s="28"/>
      <c r="I16007" s="28"/>
      <c r="J16007" s="28"/>
      <c r="K16007" s="28"/>
      <c r="L16007" s="28"/>
      <c r="M16007" s="28"/>
      <c r="N16007" s="28"/>
      <c r="O16007" s="28"/>
      <c r="P16007" s="28"/>
      <c r="Q16007" s="28"/>
      <c r="R16007" s="28"/>
    </row>
    <row r="16008" spans="2:18">
      <c r="B16008" s="28"/>
      <c r="C16008" s="28"/>
      <c r="D16008" s="28"/>
      <c r="E16008" s="28"/>
      <c r="F16008" s="28"/>
      <c r="G16008" s="28"/>
      <c r="H16008" s="28"/>
      <c r="I16008" s="28"/>
      <c r="J16008" s="28"/>
      <c r="K16008" s="28"/>
      <c r="L16008" s="28"/>
      <c r="M16008" s="28"/>
      <c r="N16008" s="28"/>
      <c r="O16008" s="28"/>
      <c r="P16008" s="28"/>
      <c r="Q16008" s="28"/>
      <c r="R16008" s="28"/>
    </row>
    <row r="16009" spans="2:18">
      <c r="B16009" s="28"/>
      <c r="C16009" s="28"/>
      <c r="D16009" s="28"/>
      <c r="E16009" s="28"/>
      <c r="F16009" s="28"/>
      <c r="G16009" s="28"/>
      <c r="H16009" s="28"/>
      <c r="I16009" s="28"/>
      <c r="J16009" s="28"/>
      <c r="K16009" s="28"/>
      <c r="L16009" s="28"/>
      <c r="M16009" s="28"/>
      <c r="N16009" s="28"/>
      <c r="O16009" s="28"/>
      <c r="P16009" s="28"/>
      <c r="Q16009" s="28"/>
      <c r="R16009" s="28"/>
    </row>
    <row r="16010" spans="2:18">
      <c r="B16010" s="28"/>
      <c r="C16010" s="28"/>
      <c r="D16010" s="28"/>
      <c r="E16010" s="28"/>
      <c r="F16010" s="28"/>
      <c r="G16010" s="28"/>
      <c r="H16010" s="28"/>
      <c r="I16010" s="28"/>
      <c r="J16010" s="28"/>
      <c r="K16010" s="28"/>
      <c r="L16010" s="28"/>
      <c r="M16010" s="28"/>
      <c r="N16010" s="28"/>
      <c r="O16010" s="28"/>
      <c r="P16010" s="28"/>
      <c r="Q16010" s="28"/>
      <c r="R16010" s="28"/>
    </row>
    <row r="16011" spans="2:18">
      <c r="B16011" s="28"/>
      <c r="C16011" s="28"/>
      <c r="D16011" s="28"/>
      <c r="E16011" s="28"/>
      <c r="F16011" s="28"/>
      <c r="G16011" s="28"/>
      <c r="H16011" s="28"/>
      <c r="I16011" s="28"/>
      <c r="J16011" s="28"/>
      <c r="K16011" s="28"/>
      <c r="L16011" s="28"/>
      <c r="M16011" s="28"/>
      <c r="N16011" s="28"/>
      <c r="O16011" s="28"/>
      <c r="P16011" s="28"/>
      <c r="Q16011" s="28"/>
      <c r="R16011" s="28"/>
    </row>
    <row r="16012" spans="2:18">
      <c r="B16012" s="28"/>
      <c r="C16012" s="28"/>
      <c r="D16012" s="28"/>
      <c r="E16012" s="28"/>
      <c r="F16012" s="28"/>
      <c r="G16012" s="28"/>
      <c r="H16012" s="28"/>
      <c r="I16012" s="28"/>
      <c r="J16012" s="28"/>
      <c r="K16012" s="28"/>
      <c r="L16012" s="28"/>
      <c r="M16012" s="28"/>
      <c r="N16012" s="28"/>
      <c r="O16012" s="28"/>
      <c r="P16012" s="28"/>
      <c r="Q16012" s="28"/>
      <c r="R16012" s="28"/>
    </row>
    <row r="16013" spans="2:18">
      <c r="B16013" s="28"/>
      <c r="C16013" s="28"/>
      <c r="D16013" s="28"/>
      <c r="E16013" s="28"/>
      <c r="F16013" s="28"/>
      <c r="G16013" s="28"/>
      <c r="H16013" s="28"/>
      <c r="I16013" s="28"/>
      <c r="J16013" s="28"/>
      <c r="K16013" s="28"/>
      <c r="L16013" s="28"/>
      <c r="M16013" s="28"/>
      <c r="N16013" s="28"/>
      <c r="O16013" s="28"/>
      <c r="P16013" s="28"/>
      <c r="Q16013" s="28"/>
      <c r="R16013" s="28"/>
    </row>
    <row r="16014" spans="2:18">
      <c r="B16014" s="28"/>
      <c r="C16014" s="28"/>
      <c r="D16014" s="28"/>
      <c r="E16014" s="28"/>
      <c r="F16014" s="28"/>
      <c r="G16014" s="28"/>
      <c r="H16014" s="28"/>
      <c r="I16014" s="28"/>
      <c r="J16014" s="28"/>
      <c r="K16014" s="28"/>
      <c r="L16014" s="28"/>
      <c r="M16014" s="28"/>
      <c r="N16014" s="28"/>
      <c r="O16014" s="28"/>
      <c r="P16014" s="28"/>
      <c r="Q16014" s="28"/>
      <c r="R16014" s="28"/>
    </row>
    <row r="16015" spans="2:18">
      <c r="B16015" s="28"/>
      <c r="C16015" s="28"/>
      <c r="D16015" s="28"/>
      <c r="E16015" s="28"/>
      <c r="F16015" s="28"/>
      <c r="G16015" s="28"/>
      <c r="H16015" s="28"/>
      <c r="I16015" s="28"/>
      <c r="J16015" s="28"/>
      <c r="K16015" s="28"/>
      <c r="L16015" s="28"/>
      <c r="M16015" s="28"/>
      <c r="N16015" s="28"/>
      <c r="O16015" s="28"/>
      <c r="P16015" s="28"/>
      <c r="Q16015" s="28"/>
      <c r="R16015" s="28"/>
    </row>
    <row r="16016" spans="2:18">
      <c r="B16016" s="28"/>
      <c r="C16016" s="28"/>
      <c r="D16016" s="28"/>
      <c r="E16016" s="28"/>
      <c r="F16016" s="28"/>
      <c r="G16016" s="28"/>
      <c r="H16016" s="28"/>
      <c r="I16016" s="28"/>
      <c r="J16016" s="28"/>
      <c r="K16016" s="28"/>
      <c r="L16016" s="28"/>
      <c r="M16016" s="28"/>
      <c r="N16016" s="28"/>
      <c r="O16016" s="28"/>
      <c r="P16016" s="28"/>
      <c r="Q16016" s="28"/>
      <c r="R16016" s="28"/>
    </row>
    <row r="16017" spans="2:18">
      <c r="B16017" s="28"/>
      <c r="C16017" s="28"/>
      <c r="D16017" s="28"/>
      <c r="E16017" s="28"/>
      <c r="F16017" s="28"/>
      <c r="G16017" s="28"/>
      <c r="H16017" s="28"/>
      <c r="I16017" s="28"/>
      <c r="J16017" s="28"/>
      <c r="K16017" s="28"/>
      <c r="L16017" s="28"/>
      <c r="M16017" s="28"/>
      <c r="N16017" s="28"/>
      <c r="O16017" s="28"/>
      <c r="P16017" s="28"/>
      <c r="Q16017" s="28"/>
      <c r="R16017" s="28"/>
    </row>
    <row r="16018" spans="2:18">
      <c r="B16018" s="28"/>
      <c r="C16018" s="28"/>
      <c r="D16018" s="28"/>
      <c r="E16018" s="28"/>
      <c r="F16018" s="28"/>
      <c r="G16018" s="28"/>
      <c r="H16018" s="28"/>
      <c r="I16018" s="28"/>
      <c r="J16018" s="28"/>
      <c r="K16018" s="28"/>
      <c r="L16018" s="28"/>
      <c r="M16018" s="28"/>
      <c r="N16018" s="28"/>
      <c r="O16018" s="28"/>
      <c r="P16018" s="28"/>
      <c r="Q16018" s="28"/>
      <c r="R16018" s="28"/>
    </row>
    <row r="16019" spans="2:18">
      <c r="B16019" s="28"/>
      <c r="C16019" s="28"/>
      <c r="D16019" s="28"/>
      <c r="E16019" s="28"/>
      <c r="F16019" s="28"/>
      <c r="G16019" s="28"/>
      <c r="H16019" s="28"/>
      <c r="I16019" s="28"/>
      <c r="J16019" s="28"/>
      <c r="K16019" s="28"/>
      <c r="L16019" s="28"/>
      <c r="M16019" s="28"/>
      <c r="N16019" s="28"/>
      <c r="O16019" s="28"/>
      <c r="P16019" s="28"/>
      <c r="Q16019" s="28"/>
      <c r="R16019" s="28"/>
    </row>
    <row r="16020" spans="2:18">
      <c r="B16020" s="28"/>
      <c r="C16020" s="28"/>
      <c r="D16020" s="28"/>
      <c r="E16020" s="28"/>
      <c r="F16020" s="28"/>
      <c r="G16020" s="28"/>
      <c r="H16020" s="28"/>
      <c r="I16020" s="28"/>
      <c r="J16020" s="28"/>
      <c r="K16020" s="28"/>
      <c r="L16020" s="28"/>
      <c r="M16020" s="28"/>
      <c r="N16020" s="28"/>
      <c r="O16020" s="28"/>
      <c r="P16020" s="28"/>
      <c r="Q16020" s="28"/>
      <c r="R16020" s="28"/>
    </row>
    <row r="16021" spans="2:18">
      <c r="B16021" s="28"/>
      <c r="C16021" s="28"/>
      <c r="D16021" s="28"/>
      <c r="E16021" s="28"/>
      <c r="F16021" s="28"/>
      <c r="G16021" s="28"/>
      <c r="H16021" s="28"/>
      <c r="I16021" s="28"/>
      <c r="J16021" s="28"/>
      <c r="K16021" s="28"/>
      <c r="L16021" s="28"/>
      <c r="M16021" s="28"/>
      <c r="N16021" s="28"/>
      <c r="O16021" s="28"/>
      <c r="P16021" s="28"/>
      <c r="Q16021" s="28"/>
      <c r="R16021" s="28"/>
    </row>
    <row r="16022" spans="2:18">
      <c r="B16022" s="28"/>
      <c r="C16022" s="28"/>
      <c r="D16022" s="28"/>
      <c r="E16022" s="28"/>
      <c r="F16022" s="28"/>
      <c r="G16022" s="28"/>
      <c r="H16022" s="28"/>
      <c r="I16022" s="28"/>
      <c r="J16022" s="28"/>
      <c r="K16022" s="28"/>
      <c r="L16022" s="28"/>
      <c r="M16022" s="28"/>
      <c r="N16022" s="28"/>
      <c r="O16022" s="28"/>
      <c r="P16022" s="28"/>
      <c r="Q16022" s="28"/>
      <c r="R16022" s="28"/>
    </row>
    <row r="16023" spans="2:18">
      <c r="B16023" s="28"/>
      <c r="C16023" s="28"/>
      <c r="D16023" s="28"/>
      <c r="E16023" s="28"/>
      <c r="F16023" s="28"/>
      <c r="G16023" s="28"/>
      <c r="H16023" s="28"/>
      <c r="I16023" s="28"/>
      <c r="J16023" s="28"/>
      <c r="K16023" s="28"/>
      <c r="L16023" s="28"/>
      <c r="M16023" s="28"/>
      <c r="N16023" s="28"/>
      <c r="O16023" s="28"/>
      <c r="P16023" s="28"/>
      <c r="Q16023" s="28"/>
      <c r="R16023" s="28"/>
    </row>
    <row r="16024" spans="2:18">
      <c r="B16024" s="28"/>
      <c r="C16024" s="28"/>
      <c r="D16024" s="28"/>
      <c r="E16024" s="28"/>
      <c r="F16024" s="28"/>
      <c r="G16024" s="28"/>
      <c r="H16024" s="28"/>
      <c r="I16024" s="28"/>
      <c r="J16024" s="28"/>
      <c r="K16024" s="28"/>
      <c r="L16024" s="28"/>
      <c r="M16024" s="28"/>
      <c r="N16024" s="28"/>
      <c r="O16024" s="28"/>
      <c r="P16024" s="28"/>
      <c r="Q16024" s="28"/>
      <c r="R16024" s="28"/>
    </row>
    <row r="16025" spans="2:18">
      <c r="B16025" s="28"/>
      <c r="C16025" s="28"/>
      <c r="D16025" s="28"/>
      <c r="E16025" s="28"/>
      <c r="F16025" s="28"/>
      <c r="G16025" s="28"/>
      <c r="H16025" s="28"/>
      <c r="I16025" s="28"/>
      <c r="J16025" s="28"/>
      <c r="K16025" s="28"/>
      <c r="L16025" s="28"/>
      <c r="M16025" s="28"/>
      <c r="N16025" s="28"/>
      <c r="O16025" s="28"/>
      <c r="P16025" s="28"/>
      <c r="Q16025" s="28"/>
      <c r="R16025" s="28"/>
    </row>
    <row r="16026" spans="2:18">
      <c r="B16026" s="28"/>
      <c r="C16026" s="28"/>
      <c r="D16026" s="28"/>
      <c r="E16026" s="28"/>
      <c r="F16026" s="28"/>
      <c r="G16026" s="28"/>
      <c r="H16026" s="28"/>
      <c r="I16026" s="28"/>
      <c r="J16026" s="28"/>
      <c r="K16026" s="28"/>
      <c r="L16026" s="28"/>
      <c r="M16026" s="28"/>
      <c r="N16026" s="28"/>
      <c r="O16026" s="28"/>
      <c r="P16026" s="28"/>
      <c r="Q16026" s="28"/>
      <c r="R16026" s="28"/>
    </row>
    <row r="16027" spans="2:18">
      <c r="B16027" s="28"/>
      <c r="C16027" s="28"/>
      <c r="D16027" s="28"/>
      <c r="E16027" s="28"/>
      <c r="F16027" s="28"/>
      <c r="G16027" s="28"/>
      <c r="H16027" s="28"/>
      <c r="I16027" s="28"/>
      <c r="J16027" s="28"/>
      <c r="K16027" s="28"/>
      <c r="L16027" s="28"/>
      <c r="M16027" s="28"/>
      <c r="N16027" s="28"/>
      <c r="O16027" s="28"/>
      <c r="P16027" s="28"/>
      <c r="Q16027" s="28"/>
      <c r="R16027" s="28"/>
    </row>
    <row r="16028" spans="2:18">
      <c r="B16028" s="28"/>
      <c r="C16028" s="28"/>
      <c r="D16028" s="28"/>
      <c r="E16028" s="28"/>
      <c r="F16028" s="28"/>
      <c r="G16028" s="28"/>
      <c r="H16028" s="28"/>
      <c r="I16028" s="28"/>
      <c r="J16028" s="28"/>
      <c r="K16028" s="28"/>
      <c r="L16028" s="28"/>
      <c r="M16028" s="28"/>
      <c r="N16028" s="28"/>
      <c r="O16028" s="28"/>
      <c r="P16028" s="28"/>
      <c r="Q16028" s="28"/>
      <c r="R16028" s="28"/>
    </row>
    <row r="16029" spans="2:18">
      <c r="B16029" s="28"/>
      <c r="C16029" s="28"/>
      <c r="D16029" s="28"/>
      <c r="E16029" s="28"/>
      <c r="F16029" s="28"/>
      <c r="G16029" s="28"/>
      <c r="H16029" s="28"/>
      <c r="I16029" s="28"/>
      <c r="J16029" s="28"/>
      <c r="K16029" s="28"/>
      <c r="L16029" s="28"/>
      <c r="M16029" s="28"/>
      <c r="N16029" s="28"/>
      <c r="O16029" s="28"/>
      <c r="P16029" s="28"/>
      <c r="Q16029" s="28"/>
      <c r="R16029" s="28"/>
    </row>
    <row r="16030" spans="2:18">
      <c r="B16030" s="28"/>
      <c r="C16030" s="28"/>
      <c r="D16030" s="28"/>
      <c r="E16030" s="28"/>
      <c r="F16030" s="28"/>
      <c r="G16030" s="28"/>
      <c r="H16030" s="28"/>
      <c r="I16030" s="28"/>
      <c r="J16030" s="28"/>
      <c r="K16030" s="28"/>
      <c r="L16030" s="28"/>
      <c r="M16030" s="28"/>
      <c r="N16030" s="28"/>
      <c r="O16030" s="28"/>
      <c r="P16030" s="28"/>
      <c r="Q16030" s="28"/>
      <c r="R16030" s="28"/>
    </row>
    <row r="16031" spans="2:18">
      <c r="B16031" s="28"/>
      <c r="C16031" s="28"/>
      <c r="D16031" s="28"/>
      <c r="E16031" s="28"/>
      <c r="F16031" s="28"/>
      <c r="G16031" s="28"/>
      <c r="H16031" s="28"/>
      <c r="I16031" s="28"/>
      <c r="J16031" s="28"/>
      <c r="K16031" s="28"/>
      <c r="L16031" s="28"/>
      <c r="M16031" s="28"/>
      <c r="N16031" s="28"/>
      <c r="O16031" s="28"/>
      <c r="P16031" s="28"/>
      <c r="Q16031" s="28"/>
      <c r="R16031" s="28"/>
    </row>
    <row r="16032" spans="2:18">
      <c r="B16032" s="28"/>
      <c r="C16032" s="28"/>
      <c r="D16032" s="28"/>
      <c r="E16032" s="28"/>
      <c r="F16032" s="28"/>
      <c r="G16032" s="28"/>
      <c r="H16032" s="28"/>
      <c r="I16032" s="28"/>
      <c r="J16032" s="28"/>
      <c r="K16032" s="28"/>
      <c r="L16032" s="28"/>
      <c r="M16032" s="28"/>
      <c r="N16032" s="28"/>
      <c r="O16032" s="28"/>
      <c r="P16032" s="28"/>
      <c r="Q16032" s="28"/>
      <c r="R16032" s="28"/>
    </row>
    <row r="16033" spans="2:18">
      <c r="B16033" s="28"/>
      <c r="C16033" s="28"/>
      <c r="D16033" s="28"/>
      <c r="E16033" s="28"/>
      <c r="F16033" s="28"/>
      <c r="G16033" s="28"/>
      <c r="H16033" s="28"/>
      <c r="I16033" s="28"/>
      <c r="J16033" s="28"/>
      <c r="K16033" s="28"/>
      <c r="L16033" s="28"/>
      <c r="M16033" s="28"/>
      <c r="N16033" s="28"/>
      <c r="O16033" s="28"/>
      <c r="P16033" s="28"/>
      <c r="Q16033" s="28"/>
      <c r="R16033" s="28"/>
    </row>
    <row r="16034" spans="2:18">
      <c r="B16034" s="28"/>
      <c r="C16034" s="28"/>
      <c r="D16034" s="28"/>
      <c r="E16034" s="28"/>
      <c r="F16034" s="28"/>
      <c r="G16034" s="28"/>
      <c r="H16034" s="28"/>
      <c r="I16034" s="28"/>
      <c r="J16034" s="28"/>
      <c r="K16034" s="28"/>
      <c r="L16034" s="28"/>
      <c r="M16034" s="28"/>
      <c r="N16034" s="28"/>
      <c r="O16034" s="28"/>
      <c r="P16034" s="28"/>
      <c r="Q16034" s="28"/>
      <c r="R16034" s="28"/>
    </row>
    <row r="16035" spans="2:18">
      <c r="B16035" s="28"/>
      <c r="C16035" s="28"/>
      <c r="D16035" s="28"/>
      <c r="E16035" s="28"/>
      <c r="F16035" s="28"/>
      <c r="G16035" s="28"/>
      <c r="H16035" s="28"/>
      <c r="I16035" s="28"/>
      <c r="J16035" s="28"/>
      <c r="K16035" s="28"/>
      <c r="L16035" s="28"/>
      <c r="M16035" s="28"/>
      <c r="N16035" s="28"/>
      <c r="O16035" s="28"/>
      <c r="P16035" s="28"/>
      <c r="Q16035" s="28"/>
      <c r="R16035" s="28"/>
    </row>
    <row r="16036" spans="2:18">
      <c r="B16036" s="28"/>
      <c r="C16036" s="28"/>
      <c r="D16036" s="28"/>
      <c r="E16036" s="28"/>
      <c r="F16036" s="28"/>
      <c r="G16036" s="28"/>
      <c r="H16036" s="28"/>
      <c r="I16036" s="28"/>
      <c r="J16036" s="28"/>
      <c r="K16036" s="28"/>
      <c r="L16036" s="28"/>
      <c r="M16036" s="28"/>
      <c r="N16036" s="28"/>
      <c r="O16036" s="28"/>
      <c r="P16036" s="28"/>
      <c r="Q16036" s="28"/>
      <c r="R16036" s="28"/>
    </row>
    <row r="16037" spans="2:18">
      <c r="B16037" s="28"/>
      <c r="C16037" s="28"/>
      <c r="D16037" s="28"/>
      <c r="E16037" s="28"/>
      <c r="F16037" s="28"/>
      <c r="G16037" s="28"/>
      <c r="H16037" s="28"/>
      <c r="I16037" s="28"/>
      <c r="J16037" s="28"/>
      <c r="K16037" s="28"/>
      <c r="L16037" s="28"/>
      <c r="M16037" s="28"/>
      <c r="N16037" s="28"/>
      <c r="O16037" s="28"/>
      <c r="P16037" s="28"/>
      <c r="Q16037" s="28"/>
      <c r="R16037" s="28"/>
    </row>
    <row r="16038" spans="2:18">
      <c r="B16038" s="28"/>
      <c r="C16038" s="28"/>
      <c r="D16038" s="28"/>
      <c r="E16038" s="28"/>
      <c r="F16038" s="28"/>
      <c r="G16038" s="28"/>
      <c r="H16038" s="28"/>
      <c r="I16038" s="28"/>
      <c r="J16038" s="28"/>
      <c r="K16038" s="28"/>
      <c r="L16038" s="28"/>
      <c r="M16038" s="28"/>
      <c r="N16038" s="28"/>
      <c r="O16038" s="28"/>
      <c r="P16038" s="28"/>
      <c r="Q16038" s="28"/>
      <c r="R16038" s="28"/>
    </row>
    <row r="16039" spans="2:18">
      <c r="B16039" s="28"/>
      <c r="C16039" s="28"/>
      <c r="D16039" s="28"/>
      <c r="E16039" s="28"/>
      <c r="F16039" s="28"/>
      <c r="G16039" s="28"/>
      <c r="H16039" s="28"/>
      <c r="I16039" s="28"/>
      <c r="J16039" s="28"/>
      <c r="K16039" s="28"/>
      <c r="L16039" s="28"/>
      <c r="M16039" s="28"/>
      <c r="N16039" s="28"/>
      <c r="O16039" s="28"/>
      <c r="P16039" s="28"/>
      <c r="Q16039" s="28"/>
      <c r="R16039" s="28"/>
    </row>
    <row r="16040" spans="2:18">
      <c r="B16040" s="28"/>
      <c r="C16040" s="28"/>
      <c r="D16040" s="28"/>
      <c r="E16040" s="28"/>
      <c r="F16040" s="28"/>
      <c r="G16040" s="28"/>
      <c r="H16040" s="28"/>
      <c r="I16040" s="28"/>
      <c r="J16040" s="28"/>
      <c r="K16040" s="28"/>
      <c r="L16040" s="28"/>
      <c r="M16040" s="28"/>
      <c r="N16040" s="28"/>
      <c r="O16040" s="28"/>
      <c r="P16040" s="28"/>
      <c r="Q16040" s="28"/>
      <c r="R16040" s="28"/>
    </row>
    <row r="16041" spans="2:18">
      <c r="B16041" s="28"/>
      <c r="C16041" s="28"/>
      <c r="D16041" s="28"/>
      <c r="E16041" s="28"/>
      <c r="F16041" s="28"/>
      <c r="G16041" s="28"/>
      <c r="H16041" s="28"/>
      <c r="I16041" s="28"/>
      <c r="J16041" s="28"/>
      <c r="K16041" s="28"/>
      <c r="L16041" s="28"/>
      <c r="M16041" s="28"/>
      <c r="N16041" s="28"/>
      <c r="O16041" s="28"/>
      <c r="P16041" s="28"/>
      <c r="Q16041" s="28"/>
      <c r="R16041" s="28"/>
    </row>
    <row r="16042" spans="2:18">
      <c r="B16042" s="28"/>
      <c r="C16042" s="28"/>
      <c r="D16042" s="28"/>
      <c r="E16042" s="28"/>
      <c r="F16042" s="28"/>
      <c r="G16042" s="28"/>
      <c r="H16042" s="28"/>
      <c r="I16042" s="28"/>
      <c r="J16042" s="28"/>
      <c r="K16042" s="28"/>
      <c r="L16042" s="28"/>
      <c r="M16042" s="28"/>
      <c r="N16042" s="28"/>
      <c r="O16042" s="28"/>
      <c r="P16042" s="28"/>
      <c r="Q16042" s="28"/>
      <c r="R16042" s="28"/>
    </row>
    <row r="16043" spans="2:18">
      <c r="B16043" s="28"/>
      <c r="C16043" s="28"/>
      <c r="D16043" s="28"/>
      <c r="E16043" s="28"/>
      <c r="F16043" s="28"/>
      <c r="G16043" s="28"/>
      <c r="H16043" s="28"/>
      <c r="I16043" s="28"/>
      <c r="J16043" s="28"/>
      <c r="K16043" s="28"/>
      <c r="L16043" s="28"/>
      <c r="M16043" s="28"/>
      <c r="N16043" s="28"/>
      <c r="O16043" s="28"/>
      <c r="P16043" s="28"/>
      <c r="Q16043" s="28"/>
      <c r="R16043" s="28"/>
    </row>
    <row r="16044" spans="2:18">
      <c r="B16044" s="28"/>
      <c r="C16044" s="28"/>
      <c r="D16044" s="28"/>
      <c r="E16044" s="28"/>
      <c r="F16044" s="28"/>
      <c r="G16044" s="28"/>
      <c r="H16044" s="28"/>
      <c r="I16044" s="28"/>
      <c r="J16044" s="28"/>
      <c r="K16044" s="28"/>
      <c r="L16044" s="28"/>
      <c r="M16044" s="28"/>
      <c r="N16044" s="28"/>
      <c r="O16044" s="28"/>
      <c r="P16044" s="28"/>
      <c r="Q16044" s="28"/>
      <c r="R16044" s="28"/>
    </row>
    <row r="16045" spans="2:18">
      <c r="B16045" s="28"/>
      <c r="C16045" s="28"/>
      <c r="D16045" s="28"/>
      <c r="E16045" s="28"/>
      <c r="F16045" s="28"/>
      <c r="G16045" s="28"/>
      <c r="H16045" s="28"/>
      <c r="I16045" s="28"/>
      <c r="J16045" s="28"/>
      <c r="K16045" s="28"/>
      <c r="L16045" s="28"/>
      <c r="M16045" s="28"/>
      <c r="N16045" s="28"/>
      <c r="O16045" s="28"/>
      <c r="P16045" s="28"/>
      <c r="Q16045" s="28"/>
      <c r="R16045" s="28"/>
    </row>
    <row r="16046" spans="2:18">
      <c r="B16046" s="28"/>
      <c r="C16046" s="28"/>
      <c r="D16046" s="28"/>
      <c r="E16046" s="28"/>
      <c r="F16046" s="28"/>
      <c r="G16046" s="28"/>
      <c r="H16046" s="28"/>
      <c r="I16046" s="28"/>
      <c r="J16046" s="28"/>
      <c r="K16046" s="28"/>
      <c r="L16046" s="28"/>
      <c r="M16046" s="28"/>
      <c r="N16046" s="28"/>
      <c r="O16046" s="28"/>
      <c r="P16046" s="28"/>
      <c r="Q16046" s="28"/>
      <c r="R16046" s="28"/>
    </row>
    <row r="16047" spans="2:18">
      <c r="B16047" s="28"/>
      <c r="C16047" s="28"/>
      <c r="D16047" s="28"/>
      <c r="E16047" s="28"/>
      <c r="F16047" s="28"/>
      <c r="G16047" s="28"/>
      <c r="H16047" s="28"/>
      <c r="I16047" s="28"/>
      <c r="J16047" s="28"/>
      <c r="K16047" s="28"/>
      <c r="L16047" s="28"/>
      <c r="M16047" s="28"/>
      <c r="N16047" s="28"/>
      <c r="O16047" s="28"/>
      <c r="P16047" s="28"/>
      <c r="Q16047" s="28"/>
      <c r="R16047" s="28"/>
    </row>
    <row r="16048" spans="2:18">
      <c r="B16048" s="28"/>
      <c r="C16048" s="28"/>
      <c r="D16048" s="28"/>
      <c r="E16048" s="28"/>
      <c r="F16048" s="28"/>
      <c r="G16048" s="28"/>
      <c r="H16048" s="28"/>
      <c r="I16048" s="28"/>
      <c r="J16048" s="28"/>
      <c r="K16048" s="28"/>
      <c r="L16048" s="28"/>
      <c r="M16048" s="28"/>
      <c r="N16048" s="28"/>
      <c r="O16048" s="28"/>
      <c r="P16048" s="28"/>
      <c r="Q16048" s="28"/>
      <c r="R16048" s="28"/>
    </row>
    <row r="16049" spans="2:18">
      <c r="B16049" s="28"/>
      <c r="C16049" s="28"/>
      <c r="D16049" s="28"/>
      <c r="E16049" s="28"/>
      <c r="F16049" s="28"/>
      <c r="G16049" s="28"/>
      <c r="H16049" s="28"/>
      <c r="I16049" s="28"/>
      <c r="J16049" s="28"/>
      <c r="K16049" s="28"/>
      <c r="L16049" s="28"/>
      <c r="M16049" s="28"/>
      <c r="N16049" s="28"/>
      <c r="O16049" s="28"/>
      <c r="P16049" s="28"/>
      <c r="Q16049" s="28"/>
      <c r="R16049" s="28"/>
    </row>
    <row r="16050" spans="2:18">
      <c r="B16050" s="28"/>
      <c r="C16050" s="28"/>
      <c r="D16050" s="28"/>
      <c r="E16050" s="28"/>
      <c r="F16050" s="28"/>
      <c r="G16050" s="28"/>
      <c r="H16050" s="28"/>
      <c r="I16050" s="28"/>
      <c r="J16050" s="28"/>
      <c r="K16050" s="28"/>
      <c r="L16050" s="28"/>
      <c r="M16050" s="28"/>
      <c r="N16050" s="28"/>
      <c r="O16050" s="28"/>
      <c r="P16050" s="28"/>
      <c r="Q16050" s="28"/>
      <c r="R16050" s="28"/>
    </row>
    <row r="16051" spans="2:18">
      <c r="B16051" s="28"/>
      <c r="C16051" s="28"/>
      <c r="D16051" s="28"/>
      <c r="E16051" s="28"/>
      <c r="F16051" s="28"/>
      <c r="G16051" s="28"/>
      <c r="H16051" s="28"/>
      <c r="I16051" s="28"/>
      <c r="J16051" s="28"/>
      <c r="K16051" s="28"/>
      <c r="L16051" s="28"/>
      <c r="M16051" s="28"/>
      <c r="N16051" s="28"/>
      <c r="O16051" s="28"/>
      <c r="P16051" s="28"/>
      <c r="Q16051" s="28"/>
      <c r="R16051" s="28"/>
    </row>
    <row r="16052" spans="2:18">
      <c r="B16052" s="28"/>
      <c r="C16052" s="28"/>
      <c r="D16052" s="28"/>
      <c r="E16052" s="28"/>
      <c r="F16052" s="28"/>
      <c r="G16052" s="28"/>
      <c r="H16052" s="28"/>
      <c r="I16052" s="28"/>
      <c r="J16052" s="28"/>
      <c r="K16052" s="28"/>
      <c r="L16052" s="28"/>
      <c r="M16052" s="28"/>
      <c r="N16052" s="28"/>
      <c r="O16052" s="28"/>
      <c r="P16052" s="28"/>
      <c r="Q16052" s="28"/>
      <c r="R16052" s="28"/>
    </row>
    <row r="16053" spans="2:18">
      <c r="B16053" s="28"/>
      <c r="C16053" s="28"/>
      <c r="D16053" s="28"/>
      <c r="E16053" s="28"/>
      <c r="F16053" s="28"/>
      <c r="G16053" s="28"/>
      <c r="H16053" s="28"/>
      <c r="I16053" s="28"/>
      <c r="J16053" s="28"/>
      <c r="K16053" s="28"/>
      <c r="L16053" s="28"/>
      <c r="M16053" s="28"/>
      <c r="N16053" s="28"/>
      <c r="O16053" s="28"/>
      <c r="P16053" s="28"/>
      <c r="Q16053" s="28"/>
      <c r="R16053" s="28"/>
    </row>
    <row r="16054" spans="2:18">
      <c r="B16054" s="28"/>
      <c r="C16054" s="28"/>
      <c r="D16054" s="28"/>
      <c r="E16054" s="28"/>
      <c r="F16054" s="28"/>
      <c r="G16054" s="28"/>
      <c r="H16054" s="28"/>
      <c r="I16054" s="28"/>
      <c r="J16054" s="28"/>
      <c r="K16054" s="28"/>
      <c r="L16054" s="28"/>
      <c r="M16054" s="28"/>
      <c r="N16054" s="28"/>
      <c r="O16054" s="28"/>
      <c r="P16054" s="28"/>
      <c r="Q16054" s="28"/>
      <c r="R16054" s="28"/>
    </row>
    <row r="16055" spans="2:18">
      <c r="B16055" s="28"/>
      <c r="C16055" s="28"/>
      <c r="D16055" s="28"/>
      <c r="E16055" s="28"/>
      <c r="F16055" s="28"/>
      <c r="G16055" s="28"/>
      <c r="H16055" s="28"/>
      <c r="I16055" s="28"/>
      <c r="J16055" s="28"/>
      <c r="K16055" s="28"/>
      <c r="L16055" s="28"/>
      <c r="M16055" s="28"/>
      <c r="N16055" s="28"/>
      <c r="O16055" s="28"/>
      <c r="P16055" s="28"/>
      <c r="Q16055" s="28"/>
      <c r="R16055" s="28"/>
    </row>
    <row r="16056" spans="2:18">
      <c r="B16056" s="28"/>
      <c r="C16056" s="28"/>
      <c r="D16056" s="28"/>
      <c r="E16056" s="28"/>
      <c r="F16056" s="28"/>
      <c r="G16056" s="28"/>
      <c r="H16056" s="28"/>
      <c r="I16056" s="28"/>
      <c r="J16056" s="28"/>
      <c r="K16056" s="28"/>
      <c r="L16056" s="28"/>
      <c r="M16056" s="28"/>
      <c r="N16056" s="28"/>
      <c r="O16056" s="28"/>
      <c r="P16056" s="28"/>
      <c r="Q16056" s="28"/>
      <c r="R16056" s="28"/>
    </row>
    <row r="16057" spans="2:18">
      <c r="B16057" s="28"/>
      <c r="C16057" s="28"/>
      <c r="D16057" s="28"/>
      <c r="E16057" s="28"/>
      <c r="F16057" s="28"/>
      <c r="G16057" s="28"/>
      <c r="H16057" s="28"/>
      <c r="I16057" s="28"/>
      <c r="J16057" s="28"/>
      <c r="K16057" s="28"/>
      <c r="L16057" s="28"/>
      <c r="M16057" s="28"/>
      <c r="N16057" s="28"/>
      <c r="O16057" s="28"/>
      <c r="P16057" s="28"/>
      <c r="Q16057" s="28"/>
      <c r="R16057" s="28"/>
    </row>
    <row r="16058" spans="2:18">
      <c r="B16058" s="28"/>
      <c r="C16058" s="28"/>
      <c r="D16058" s="28"/>
      <c r="E16058" s="28"/>
      <c r="F16058" s="28"/>
      <c r="G16058" s="28"/>
      <c r="H16058" s="28"/>
      <c r="I16058" s="28"/>
      <c r="J16058" s="28"/>
      <c r="K16058" s="28"/>
      <c r="L16058" s="28"/>
      <c r="M16058" s="28"/>
      <c r="N16058" s="28"/>
      <c r="O16058" s="28"/>
      <c r="P16058" s="28"/>
      <c r="Q16058" s="28"/>
      <c r="R16058" s="28"/>
    </row>
    <row r="16059" spans="2:18">
      <c r="B16059" s="28"/>
      <c r="C16059" s="28"/>
      <c r="D16059" s="28"/>
      <c r="E16059" s="28"/>
      <c r="F16059" s="28"/>
      <c r="G16059" s="28"/>
      <c r="H16059" s="28"/>
      <c r="I16059" s="28"/>
      <c r="J16059" s="28"/>
      <c r="K16059" s="28"/>
      <c r="L16059" s="28"/>
      <c r="M16059" s="28"/>
      <c r="N16059" s="28"/>
      <c r="O16059" s="28"/>
      <c r="P16059" s="28"/>
      <c r="Q16059" s="28"/>
      <c r="R16059" s="28"/>
    </row>
    <row r="16060" spans="2:18">
      <c r="B16060" s="28"/>
      <c r="C16060" s="28"/>
      <c r="D16060" s="28"/>
      <c r="E16060" s="28"/>
      <c r="F16060" s="28"/>
      <c r="G16060" s="28"/>
      <c r="H16060" s="28"/>
      <c r="I16060" s="28"/>
      <c r="J16060" s="28"/>
      <c r="K16060" s="28"/>
      <c r="L16060" s="28"/>
      <c r="M16060" s="28"/>
      <c r="N16060" s="28"/>
      <c r="O16060" s="28"/>
      <c r="P16060" s="28"/>
      <c r="Q16060" s="28"/>
      <c r="R16060" s="28"/>
    </row>
    <row r="16061" spans="2:18">
      <c r="B16061" s="28"/>
      <c r="C16061" s="28"/>
      <c r="D16061" s="28"/>
      <c r="E16061" s="28"/>
      <c r="F16061" s="28"/>
      <c r="G16061" s="28"/>
      <c r="H16061" s="28"/>
      <c r="I16061" s="28"/>
      <c r="J16061" s="28"/>
      <c r="K16061" s="28"/>
      <c r="L16061" s="28"/>
      <c r="M16061" s="28"/>
      <c r="N16061" s="28"/>
      <c r="O16061" s="28"/>
      <c r="P16061" s="28"/>
      <c r="Q16061" s="28"/>
      <c r="R16061" s="28"/>
    </row>
    <row r="16062" spans="2:18">
      <c r="B16062" s="28"/>
      <c r="C16062" s="28"/>
      <c r="D16062" s="28"/>
      <c r="E16062" s="28"/>
      <c r="F16062" s="28"/>
      <c r="G16062" s="28"/>
      <c r="H16062" s="28"/>
      <c r="I16062" s="28"/>
      <c r="J16062" s="28"/>
      <c r="K16062" s="28"/>
      <c r="L16062" s="28"/>
      <c r="M16062" s="28"/>
      <c r="N16062" s="28"/>
      <c r="O16062" s="28"/>
      <c r="P16062" s="28"/>
      <c r="Q16062" s="28"/>
      <c r="R16062" s="28"/>
    </row>
    <row r="16063" spans="2:18">
      <c r="B16063" s="28"/>
      <c r="C16063" s="28"/>
      <c r="D16063" s="28"/>
      <c r="E16063" s="28"/>
      <c r="F16063" s="28"/>
      <c r="G16063" s="28"/>
      <c r="H16063" s="28"/>
      <c r="I16063" s="28"/>
      <c r="J16063" s="28"/>
      <c r="K16063" s="28"/>
      <c r="L16063" s="28"/>
      <c r="M16063" s="28"/>
      <c r="N16063" s="28"/>
      <c r="O16063" s="28"/>
      <c r="P16063" s="28"/>
      <c r="Q16063" s="28"/>
      <c r="R16063" s="28"/>
    </row>
    <row r="16064" spans="2:18">
      <c r="B16064" s="28"/>
      <c r="C16064" s="28"/>
      <c r="D16064" s="28"/>
      <c r="E16064" s="28"/>
      <c r="F16064" s="28"/>
      <c r="G16064" s="28"/>
      <c r="H16064" s="28"/>
      <c r="I16064" s="28"/>
      <c r="J16064" s="28"/>
      <c r="K16064" s="28"/>
      <c r="L16064" s="28"/>
      <c r="M16064" s="28"/>
      <c r="N16064" s="28"/>
      <c r="O16064" s="28"/>
      <c r="P16064" s="28"/>
      <c r="Q16064" s="28"/>
      <c r="R16064" s="28"/>
    </row>
    <row r="16065" spans="2:18">
      <c r="B16065" s="28"/>
      <c r="C16065" s="28"/>
      <c r="D16065" s="28"/>
      <c r="E16065" s="28"/>
      <c r="F16065" s="28"/>
      <c r="G16065" s="28"/>
      <c r="H16065" s="28"/>
      <c r="I16065" s="28"/>
      <c r="J16065" s="28"/>
      <c r="K16065" s="28"/>
      <c r="L16065" s="28"/>
      <c r="M16065" s="28"/>
      <c r="N16065" s="28"/>
      <c r="O16065" s="28"/>
      <c r="P16065" s="28"/>
      <c r="Q16065" s="28"/>
      <c r="R16065" s="28"/>
    </row>
    <row r="16066" spans="2:18">
      <c r="B16066" s="28"/>
      <c r="C16066" s="28"/>
      <c r="D16066" s="28"/>
      <c r="E16066" s="28"/>
      <c r="F16066" s="28"/>
      <c r="G16066" s="28"/>
      <c r="H16066" s="28"/>
      <c r="I16066" s="28"/>
      <c r="J16066" s="28"/>
      <c r="K16066" s="28"/>
      <c r="L16066" s="28"/>
      <c r="M16066" s="28"/>
      <c r="N16066" s="28"/>
      <c r="O16066" s="28"/>
      <c r="P16066" s="28"/>
      <c r="Q16066" s="28"/>
      <c r="R16066" s="28"/>
    </row>
    <row r="16067" spans="2:18">
      <c r="B16067" s="28"/>
      <c r="C16067" s="28"/>
      <c r="D16067" s="28"/>
      <c r="E16067" s="28"/>
      <c r="F16067" s="28"/>
      <c r="G16067" s="28"/>
      <c r="H16067" s="28"/>
      <c r="I16067" s="28"/>
      <c r="J16067" s="28"/>
      <c r="K16067" s="28"/>
      <c r="L16067" s="28"/>
      <c r="M16067" s="28"/>
      <c r="N16067" s="28"/>
      <c r="O16067" s="28"/>
      <c r="P16067" s="28"/>
      <c r="Q16067" s="28"/>
      <c r="R16067" s="28"/>
    </row>
    <row r="16068" spans="2:18">
      <c r="B16068" s="28"/>
      <c r="C16068" s="28"/>
      <c r="D16068" s="28"/>
      <c r="E16068" s="28"/>
      <c r="F16068" s="28"/>
      <c r="G16068" s="28"/>
      <c r="H16068" s="28"/>
      <c r="I16068" s="28"/>
      <c r="J16068" s="28"/>
      <c r="K16068" s="28"/>
      <c r="L16068" s="28"/>
      <c r="M16068" s="28"/>
      <c r="N16068" s="28"/>
      <c r="O16068" s="28"/>
      <c r="P16068" s="28"/>
      <c r="Q16068" s="28"/>
      <c r="R16068" s="28"/>
    </row>
    <row r="16069" spans="2:18">
      <c r="B16069" s="28"/>
      <c r="C16069" s="28"/>
      <c r="D16069" s="28"/>
      <c r="E16069" s="28"/>
      <c r="F16069" s="28"/>
      <c r="G16069" s="28"/>
      <c r="H16069" s="28"/>
      <c r="I16069" s="28"/>
      <c r="J16069" s="28"/>
      <c r="K16069" s="28"/>
      <c r="L16069" s="28"/>
      <c r="M16069" s="28"/>
      <c r="N16069" s="28"/>
      <c r="O16069" s="28"/>
      <c r="P16069" s="28"/>
      <c r="Q16069" s="28"/>
      <c r="R16069" s="28"/>
    </row>
    <row r="16070" spans="2:18">
      <c r="B16070" s="28"/>
      <c r="C16070" s="28"/>
      <c r="D16070" s="28"/>
      <c r="E16070" s="28"/>
      <c r="F16070" s="28"/>
      <c r="G16070" s="28"/>
      <c r="H16070" s="28"/>
      <c r="I16070" s="28"/>
      <c r="J16070" s="28"/>
      <c r="K16070" s="28"/>
      <c r="L16070" s="28"/>
      <c r="M16070" s="28"/>
      <c r="N16070" s="28"/>
      <c r="O16070" s="28"/>
      <c r="P16070" s="28"/>
      <c r="Q16070" s="28"/>
      <c r="R16070" s="28"/>
    </row>
    <row r="16071" spans="2:18">
      <c r="B16071" s="28"/>
      <c r="C16071" s="28"/>
      <c r="D16071" s="28"/>
      <c r="E16071" s="28"/>
      <c r="F16071" s="28"/>
      <c r="G16071" s="28"/>
      <c r="H16071" s="28"/>
      <c r="I16071" s="28"/>
      <c r="J16071" s="28"/>
      <c r="K16071" s="28"/>
      <c r="L16071" s="28"/>
      <c r="M16071" s="28"/>
      <c r="N16071" s="28"/>
      <c r="O16071" s="28"/>
      <c r="P16071" s="28"/>
      <c r="Q16071" s="28"/>
      <c r="R16071" s="28"/>
    </row>
    <row r="16072" spans="2:18">
      <c r="B16072" s="28"/>
      <c r="C16072" s="28"/>
      <c r="D16072" s="28"/>
      <c r="E16072" s="28"/>
      <c r="F16072" s="28"/>
      <c r="G16072" s="28"/>
      <c r="H16072" s="28"/>
      <c r="I16072" s="28"/>
      <c r="J16072" s="28"/>
      <c r="K16072" s="28"/>
      <c r="L16072" s="28"/>
      <c r="M16072" s="28"/>
      <c r="N16072" s="28"/>
      <c r="O16072" s="28"/>
      <c r="P16072" s="28"/>
      <c r="Q16072" s="28"/>
      <c r="R16072" s="28"/>
    </row>
    <row r="16073" spans="2:18">
      <c r="B16073" s="28"/>
      <c r="C16073" s="28"/>
      <c r="D16073" s="28"/>
      <c r="E16073" s="28"/>
      <c r="F16073" s="28"/>
      <c r="G16073" s="28"/>
      <c r="H16073" s="28"/>
      <c r="I16073" s="28"/>
      <c r="J16073" s="28"/>
      <c r="K16073" s="28"/>
      <c r="L16073" s="28"/>
      <c r="M16073" s="28"/>
      <c r="N16073" s="28"/>
      <c r="O16073" s="28"/>
      <c r="P16073" s="28"/>
      <c r="Q16073" s="28"/>
      <c r="R16073" s="28"/>
    </row>
    <row r="16074" spans="2:18">
      <c r="B16074" s="28"/>
      <c r="C16074" s="28"/>
      <c r="D16074" s="28"/>
      <c r="E16074" s="28"/>
      <c r="F16074" s="28"/>
      <c r="G16074" s="28"/>
      <c r="H16074" s="28"/>
      <c r="I16074" s="28"/>
      <c r="J16074" s="28"/>
      <c r="K16074" s="28"/>
      <c r="L16074" s="28"/>
      <c r="M16074" s="28"/>
      <c r="N16074" s="28"/>
      <c r="O16074" s="28"/>
      <c r="P16074" s="28"/>
      <c r="Q16074" s="28"/>
      <c r="R16074" s="28"/>
    </row>
    <row r="16075" spans="2:18">
      <c r="B16075" s="28"/>
      <c r="C16075" s="28"/>
      <c r="D16075" s="28"/>
      <c r="E16075" s="28"/>
      <c r="F16075" s="28"/>
      <c r="G16075" s="28"/>
      <c r="H16075" s="28"/>
      <c r="I16075" s="28"/>
      <c r="J16075" s="28"/>
      <c r="K16075" s="28"/>
      <c r="L16075" s="28"/>
      <c r="M16075" s="28"/>
      <c r="N16075" s="28"/>
      <c r="O16075" s="28"/>
      <c r="P16075" s="28"/>
      <c r="Q16075" s="28"/>
      <c r="R16075" s="28"/>
    </row>
    <row r="16076" spans="2:18">
      <c r="B16076" s="28"/>
      <c r="C16076" s="28"/>
      <c r="D16076" s="28"/>
      <c r="E16076" s="28"/>
      <c r="F16076" s="28"/>
      <c r="G16076" s="28"/>
      <c r="H16076" s="28"/>
      <c r="I16076" s="28"/>
      <c r="J16076" s="28"/>
      <c r="K16076" s="28"/>
      <c r="L16076" s="28"/>
      <c r="M16076" s="28"/>
      <c r="N16076" s="28"/>
      <c r="O16076" s="28"/>
      <c r="P16076" s="28"/>
      <c r="Q16076" s="28"/>
      <c r="R16076" s="28"/>
    </row>
    <row r="16077" spans="2:18">
      <c r="B16077" s="28"/>
      <c r="C16077" s="28"/>
      <c r="D16077" s="28"/>
      <c r="E16077" s="28"/>
      <c r="F16077" s="28"/>
      <c r="G16077" s="28"/>
      <c r="H16077" s="28"/>
      <c r="I16077" s="28"/>
      <c r="J16077" s="28"/>
      <c r="K16077" s="28"/>
      <c r="L16077" s="28"/>
      <c r="M16077" s="28"/>
      <c r="N16077" s="28"/>
      <c r="O16077" s="28"/>
      <c r="P16077" s="28"/>
      <c r="Q16077" s="28"/>
      <c r="R16077" s="28"/>
    </row>
    <row r="16078" spans="2:18">
      <c r="B16078" s="28"/>
      <c r="C16078" s="28"/>
      <c r="D16078" s="28"/>
      <c r="E16078" s="28"/>
      <c r="F16078" s="28"/>
      <c r="G16078" s="28"/>
      <c r="H16078" s="28"/>
      <c r="I16078" s="28"/>
      <c r="J16078" s="28"/>
      <c r="K16078" s="28"/>
      <c r="L16078" s="28"/>
      <c r="M16078" s="28"/>
      <c r="N16078" s="28"/>
      <c r="O16078" s="28"/>
      <c r="P16078" s="28"/>
      <c r="Q16078" s="28"/>
      <c r="R16078" s="28"/>
    </row>
    <row r="16079" spans="2:18">
      <c r="B16079" s="28"/>
      <c r="C16079" s="28"/>
      <c r="D16079" s="28"/>
      <c r="E16079" s="28"/>
      <c r="F16079" s="28"/>
      <c r="G16079" s="28"/>
      <c r="H16079" s="28"/>
      <c r="I16079" s="28"/>
      <c r="J16079" s="28"/>
      <c r="K16079" s="28"/>
      <c r="L16079" s="28"/>
      <c r="M16079" s="28"/>
      <c r="N16079" s="28"/>
      <c r="O16079" s="28"/>
      <c r="P16079" s="28"/>
      <c r="Q16079" s="28"/>
      <c r="R16079" s="28"/>
    </row>
    <row r="16080" spans="2:18">
      <c r="B16080" s="28"/>
      <c r="C16080" s="28"/>
      <c r="D16080" s="28"/>
      <c r="E16080" s="28"/>
      <c r="F16080" s="28"/>
      <c r="G16080" s="28"/>
      <c r="H16080" s="28"/>
      <c r="I16080" s="28"/>
      <c r="J16080" s="28"/>
      <c r="K16080" s="28"/>
      <c r="L16080" s="28"/>
      <c r="M16080" s="28"/>
      <c r="N16080" s="28"/>
      <c r="O16080" s="28"/>
      <c r="P16080" s="28"/>
      <c r="Q16080" s="28"/>
      <c r="R16080" s="28"/>
    </row>
    <row r="16081" spans="2:18">
      <c r="B16081" s="28"/>
      <c r="C16081" s="28"/>
      <c r="D16081" s="28"/>
      <c r="E16081" s="28"/>
      <c r="F16081" s="28"/>
      <c r="G16081" s="28"/>
      <c r="H16081" s="28"/>
      <c r="I16081" s="28"/>
      <c r="J16081" s="28"/>
      <c r="K16081" s="28"/>
      <c r="L16081" s="28"/>
      <c r="M16081" s="28"/>
      <c r="N16081" s="28"/>
      <c r="O16081" s="28"/>
      <c r="P16081" s="28"/>
      <c r="Q16081" s="28"/>
      <c r="R16081" s="28"/>
    </row>
    <row r="16082" spans="2:18">
      <c r="B16082" s="28"/>
      <c r="C16082" s="28"/>
      <c r="D16082" s="28"/>
      <c r="E16082" s="28"/>
      <c r="F16082" s="28"/>
      <c r="G16082" s="28"/>
      <c r="H16082" s="28"/>
      <c r="I16082" s="28"/>
      <c r="J16082" s="28"/>
      <c r="K16082" s="28"/>
      <c r="L16082" s="28"/>
      <c r="M16082" s="28"/>
      <c r="N16082" s="28"/>
      <c r="O16082" s="28"/>
      <c r="P16082" s="28"/>
      <c r="Q16082" s="28"/>
      <c r="R16082" s="28"/>
    </row>
    <row r="16083" spans="2:18">
      <c r="B16083" s="28"/>
      <c r="C16083" s="28"/>
      <c r="D16083" s="28"/>
      <c r="E16083" s="28"/>
      <c r="F16083" s="28"/>
      <c r="G16083" s="28"/>
      <c r="H16083" s="28"/>
      <c r="I16083" s="28"/>
      <c r="J16083" s="28"/>
      <c r="K16083" s="28"/>
      <c r="L16083" s="28"/>
      <c r="M16083" s="28"/>
      <c r="N16083" s="28"/>
      <c r="O16083" s="28"/>
      <c r="P16083" s="28"/>
      <c r="Q16083" s="28"/>
      <c r="R16083" s="28"/>
    </row>
    <row r="16084" spans="2:18">
      <c r="B16084" s="28"/>
      <c r="C16084" s="28"/>
      <c r="D16084" s="28"/>
      <c r="E16084" s="28"/>
      <c r="F16084" s="28"/>
      <c r="G16084" s="28"/>
      <c r="H16084" s="28"/>
      <c r="I16084" s="28"/>
      <c r="J16084" s="28"/>
      <c r="K16084" s="28"/>
      <c r="L16084" s="28"/>
      <c r="M16084" s="28"/>
      <c r="N16084" s="28"/>
      <c r="O16084" s="28"/>
      <c r="P16084" s="28"/>
      <c r="Q16084" s="28"/>
      <c r="R16084" s="28"/>
    </row>
    <row r="16085" spans="2:18">
      <c r="B16085" s="28"/>
      <c r="C16085" s="28"/>
      <c r="D16085" s="28"/>
      <c r="E16085" s="28"/>
      <c r="F16085" s="28"/>
      <c r="G16085" s="28"/>
      <c r="H16085" s="28"/>
      <c r="I16085" s="28"/>
      <c r="J16085" s="28"/>
      <c r="K16085" s="28"/>
      <c r="L16085" s="28"/>
      <c r="M16085" s="28"/>
      <c r="N16085" s="28"/>
      <c r="O16085" s="28"/>
      <c r="P16085" s="28"/>
      <c r="Q16085" s="28"/>
      <c r="R16085" s="28"/>
    </row>
    <row r="16086" spans="2:18">
      <c r="B16086" s="28"/>
      <c r="C16086" s="28"/>
      <c r="D16086" s="28"/>
      <c r="E16086" s="28"/>
      <c r="F16086" s="28"/>
      <c r="G16086" s="28"/>
      <c r="H16086" s="28"/>
      <c r="I16086" s="28"/>
      <c r="J16086" s="28"/>
      <c r="K16086" s="28"/>
      <c r="L16086" s="28"/>
      <c r="M16086" s="28"/>
      <c r="N16086" s="28"/>
      <c r="O16086" s="28"/>
      <c r="P16086" s="28"/>
      <c r="Q16086" s="28"/>
      <c r="R16086" s="28"/>
    </row>
    <row r="16087" spans="2:18">
      <c r="B16087" s="28"/>
      <c r="C16087" s="28"/>
      <c r="D16087" s="28"/>
      <c r="E16087" s="28"/>
      <c r="F16087" s="28"/>
      <c r="G16087" s="28"/>
      <c r="H16087" s="28"/>
      <c r="I16087" s="28"/>
      <c r="J16087" s="28"/>
      <c r="K16087" s="28"/>
      <c r="L16087" s="28"/>
      <c r="M16087" s="28"/>
      <c r="N16087" s="28"/>
      <c r="O16087" s="28"/>
      <c r="P16087" s="28"/>
      <c r="Q16087" s="28"/>
      <c r="R16087" s="28"/>
    </row>
    <row r="16088" spans="2:18">
      <c r="B16088" s="28"/>
      <c r="C16088" s="28"/>
      <c r="D16088" s="28"/>
      <c r="E16088" s="28"/>
      <c r="F16088" s="28"/>
      <c r="G16088" s="28"/>
      <c r="H16088" s="28"/>
      <c r="I16088" s="28"/>
      <c r="J16088" s="28"/>
      <c r="K16088" s="28"/>
      <c r="L16088" s="28"/>
      <c r="M16088" s="28"/>
      <c r="N16088" s="28"/>
      <c r="O16088" s="28"/>
      <c r="P16088" s="28"/>
      <c r="Q16088" s="28"/>
      <c r="R16088" s="28"/>
    </row>
    <row r="16089" spans="2:18">
      <c r="B16089" s="28"/>
      <c r="C16089" s="28"/>
      <c r="D16089" s="28"/>
      <c r="E16089" s="28"/>
      <c r="F16089" s="28"/>
      <c r="G16089" s="28"/>
      <c r="H16089" s="28"/>
      <c r="I16089" s="28"/>
      <c r="J16089" s="28"/>
      <c r="K16089" s="28"/>
      <c r="L16089" s="28"/>
      <c r="M16089" s="28"/>
      <c r="N16089" s="28"/>
      <c r="O16089" s="28"/>
      <c r="P16089" s="28"/>
      <c r="Q16089" s="28"/>
      <c r="R16089" s="28"/>
    </row>
    <row r="16090" spans="2:18">
      <c r="B16090" s="28"/>
      <c r="C16090" s="28"/>
      <c r="D16090" s="28"/>
      <c r="E16090" s="28"/>
      <c r="F16090" s="28"/>
      <c r="G16090" s="28"/>
      <c r="H16090" s="28"/>
      <c r="I16090" s="28"/>
      <c r="J16090" s="28"/>
      <c r="K16090" s="28"/>
      <c r="L16090" s="28"/>
      <c r="M16090" s="28"/>
      <c r="N16090" s="28"/>
      <c r="O16090" s="28"/>
      <c r="P16090" s="28"/>
      <c r="Q16090" s="28"/>
      <c r="R16090" s="28"/>
    </row>
    <row r="16091" spans="2:18">
      <c r="B16091" s="28"/>
      <c r="C16091" s="28"/>
      <c r="D16091" s="28"/>
      <c r="E16091" s="28"/>
      <c r="F16091" s="28"/>
      <c r="G16091" s="28"/>
      <c r="H16091" s="28"/>
      <c r="I16091" s="28"/>
      <c r="J16091" s="28"/>
      <c r="K16091" s="28"/>
      <c r="L16091" s="28"/>
      <c r="M16091" s="28"/>
      <c r="N16091" s="28"/>
      <c r="O16091" s="28"/>
      <c r="P16091" s="28"/>
      <c r="Q16091" s="28"/>
      <c r="R16091" s="28"/>
    </row>
    <row r="16092" spans="2:18">
      <c r="B16092" s="28"/>
      <c r="C16092" s="28"/>
      <c r="D16092" s="28"/>
      <c r="E16092" s="28"/>
      <c r="F16092" s="28"/>
      <c r="G16092" s="28"/>
      <c r="H16092" s="28"/>
      <c r="I16092" s="28"/>
      <c r="J16092" s="28"/>
      <c r="K16092" s="28"/>
      <c r="L16092" s="28"/>
      <c r="M16092" s="28"/>
      <c r="N16092" s="28"/>
      <c r="O16092" s="28"/>
      <c r="P16092" s="28"/>
      <c r="Q16092" s="28"/>
      <c r="R16092" s="28"/>
    </row>
    <row r="16093" spans="2:18">
      <c r="B16093" s="28"/>
      <c r="C16093" s="28"/>
      <c r="D16093" s="28"/>
      <c r="E16093" s="28"/>
      <c r="F16093" s="28"/>
      <c r="G16093" s="28"/>
      <c r="H16093" s="28"/>
      <c r="I16093" s="28"/>
      <c r="J16093" s="28"/>
      <c r="K16093" s="28"/>
      <c r="L16093" s="28"/>
      <c r="M16093" s="28"/>
      <c r="N16093" s="28"/>
      <c r="O16093" s="28"/>
      <c r="P16093" s="28"/>
      <c r="Q16093" s="28"/>
      <c r="R16093" s="28"/>
    </row>
    <row r="16094" spans="2:18">
      <c r="B16094" s="28"/>
      <c r="C16094" s="28"/>
      <c r="D16094" s="28"/>
      <c r="E16094" s="28"/>
      <c r="F16094" s="28"/>
      <c r="G16094" s="28"/>
      <c r="H16094" s="28"/>
      <c r="I16094" s="28"/>
      <c r="J16094" s="28"/>
      <c r="K16094" s="28"/>
      <c r="L16094" s="28"/>
      <c r="M16094" s="28"/>
      <c r="N16094" s="28"/>
      <c r="O16094" s="28"/>
      <c r="P16094" s="28"/>
      <c r="Q16094" s="28"/>
      <c r="R16094" s="28"/>
    </row>
    <row r="16095" spans="2:18">
      <c r="B16095" s="28"/>
      <c r="C16095" s="28"/>
      <c r="D16095" s="28"/>
      <c r="E16095" s="28"/>
      <c r="F16095" s="28"/>
      <c r="G16095" s="28"/>
      <c r="H16095" s="28"/>
      <c r="I16095" s="28"/>
      <c r="J16095" s="28"/>
      <c r="K16095" s="28"/>
      <c r="L16095" s="28"/>
      <c r="M16095" s="28"/>
      <c r="N16095" s="28"/>
      <c r="O16095" s="28"/>
      <c r="P16095" s="28"/>
      <c r="Q16095" s="28"/>
      <c r="R16095" s="28"/>
    </row>
    <row r="16096" spans="2:18">
      <c r="B16096" s="28"/>
      <c r="C16096" s="28"/>
      <c r="D16096" s="28"/>
      <c r="E16096" s="28"/>
      <c r="F16096" s="28"/>
      <c r="G16096" s="28"/>
      <c r="H16096" s="28"/>
      <c r="I16096" s="28"/>
      <c r="J16096" s="28"/>
      <c r="K16096" s="28"/>
      <c r="L16096" s="28"/>
      <c r="M16096" s="28"/>
      <c r="N16096" s="28"/>
      <c r="O16096" s="28"/>
      <c r="P16096" s="28"/>
      <c r="Q16096" s="28"/>
      <c r="R16096" s="28"/>
    </row>
    <row r="16097" spans="2:18">
      <c r="B16097" s="28"/>
      <c r="C16097" s="28"/>
      <c r="D16097" s="28"/>
      <c r="E16097" s="28"/>
      <c r="F16097" s="28"/>
      <c r="G16097" s="28"/>
      <c r="H16097" s="28"/>
      <c r="I16097" s="28"/>
      <c r="J16097" s="28"/>
      <c r="K16097" s="28"/>
      <c r="L16097" s="28"/>
      <c r="M16097" s="28"/>
      <c r="N16097" s="28"/>
      <c r="O16097" s="28"/>
      <c r="P16097" s="28"/>
      <c r="Q16097" s="28"/>
      <c r="R16097" s="28"/>
    </row>
    <row r="16098" spans="2:18">
      <c r="B16098" s="28"/>
      <c r="C16098" s="28"/>
      <c r="D16098" s="28"/>
      <c r="E16098" s="28"/>
      <c r="F16098" s="28"/>
      <c r="G16098" s="28"/>
      <c r="H16098" s="28"/>
      <c r="I16098" s="28"/>
      <c r="J16098" s="28"/>
      <c r="K16098" s="28"/>
      <c r="L16098" s="28"/>
      <c r="M16098" s="28"/>
      <c r="N16098" s="28"/>
      <c r="O16098" s="28"/>
      <c r="P16098" s="28"/>
      <c r="Q16098" s="28"/>
      <c r="R16098" s="28"/>
    </row>
    <row r="16099" spans="2:18">
      <c r="B16099" s="28"/>
      <c r="C16099" s="28"/>
      <c r="D16099" s="28"/>
      <c r="E16099" s="28"/>
      <c r="F16099" s="28"/>
      <c r="G16099" s="28"/>
      <c r="H16099" s="28"/>
      <c r="I16099" s="28"/>
      <c r="J16099" s="28"/>
      <c r="K16099" s="28"/>
      <c r="L16099" s="28"/>
      <c r="M16099" s="28"/>
      <c r="N16099" s="28"/>
      <c r="O16099" s="28"/>
      <c r="P16099" s="28"/>
      <c r="Q16099" s="28"/>
      <c r="R16099" s="28"/>
    </row>
    <row r="16100" spans="2:18">
      <c r="B16100" s="28"/>
      <c r="C16100" s="28"/>
      <c r="D16100" s="28"/>
      <c r="E16100" s="28"/>
      <c r="F16100" s="28"/>
      <c r="G16100" s="28"/>
      <c r="H16100" s="28"/>
      <c r="I16100" s="28"/>
      <c r="J16100" s="28"/>
      <c r="K16100" s="28"/>
      <c r="L16100" s="28"/>
      <c r="M16100" s="28"/>
      <c r="N16100" s="28"/>
      <c r="O16100" s="28"/>
      <c r="P16100" s="28"/>
      <c r="Q16100" s="28"/>
      <c r="R16100" s="28"/>
    </row>
    <row r="16101" spans="2:18">
      <c r="B16101" s="28"/>
      <c r="C16101" s="28"/>
      <c r="D16101" s="28"/>
      <c r="E16101" s="28"/>
      <c r="F16101" s="28"/>
      <c r="G16101" s="28"/>
      <c r="H16101" s="28"/>
      <c r="I16101" s="28"/>
      <c r="J16101" s="28"/>
      <c r="K16101" s="28"/>
      <c r="L16101" s="28"/>
      <c r="M16101" s="28"/>
      <c r="N16101" s="28"/>
      <c r="O16101" s="28"/>
      <c r="P16101" s="28"/>
      <c r="Q16101" s="28"/>
      <c r="R16101" s="28"/>
    </row>
    <row r="16102" spans="2:18">
      <c r="B16102" s="28"/>
      <c r="C16102" s="28"/>
      <c r="D16102" s="28"/>
      <c r="E16102" s="28"/>
      <c r="F16102" s="28"/>
      <c r="G16102" s="28"/>
      <c r="H16102" s="28"/>
      <c r="I16102" s="28"/>
      <c r="J16102" s="28"/>
      <c r="K16102" s="28"/>
      <c r="L16102" s="28"/>
      <c r="M16102" s="28"/>
      <c r="N16102" s="28"/>
      <c r="O16102" s="28"/>
      <c r="P16102" s="28"/>
      <c r="Q16102" s="28"/>
      <c r="R16102" s="28"/>
    </row>
    <row r="16103" spans="2:18">
      <c r="B16103" s="28"/>
      <c r="C16103" s="28"/>
      <c r="D16103" s="28"/>
      <c r="E16103" s="28"/>
      <c r="F16103" s="28"/>
      <c r="G16103" s="28"/>
      <c r="H16103" s="28"/>
      <c r="I16103" s="28"/>
      <c r="J16103" s="28"/>
      <c r="K16103" s="28"/>
      <c r="L16103" s="28"/>
      <c r="M16103" s="28"/>
      <c r="N16103" s="28"/>
      <c r="O16103" s="28"/>
      <c r="P16103" s="28"/>
      <c r="Q16103" s="28"/>
      <c r="R16103" s="28"/>
    </row>
    <row r="16104" spans="2:18">
      <c r="B16104" s="28"/>
      <c r="C16104" s="28"/>
      <c r="D16104" s="28"/>
      <c r="E16104" s="28"/>
      <c r="F16104" s="28"/>
      <c r="G16104" s="28"/>
      <c r="H16104" s="28"/>
      <c r="I16104" s="28"/>
      <c r="J16104" s="28"/>
      <c r="K16104" s="28"/>
      <c r="L16104" s="28"/>
      <c r="M16104" s="28"/>
      <c r="N16104" s="28"/>
      <c r="O16104" s="28"/>
      <c r="P16104" s="28"/>
      <c r="Q16104" s="28"/>
      <c r="R16104" s="28"/>
    </row>
    <row r="16105" spans="2:18">
      <c r="B16105" s="28"/>
      <c r="C16105" s="28"/>
      <c r="D16105" s="28"/>
      <c r="E16105" s="28"/>
      <c r="F16105" s="28"/>
      <c r="G16105" s="28"/>
      <c r="H16105" s="28"/>
      <c r="I16105" s="28"/>
      <c r="J16105" s="28"/>
      <c r="K16105" s="28"/>
      <c r="L16105" s="28"/>
      <c r="M16105" s="28"/>
      <c r="N16105" s="28"/>
      <c r="O16105" s="28"/>
      <c r="P16105" s="28"/>
      <c r="Q16105" s="28"/>
      <c r="R16105" s="28"/>
    </row>
    <row r="16106" spans="2:18">
      <c r="B16106" s="28"/>
      <c r="C16106" s="28"/>
      <c r="D16106" s="28"/>
      <c r="E16106" s="28"/>
      <c r="F16106" s="28"/>
      <c r="G16106" s="28"/>
      <c r="H16106" s="28"/>
      <c r="I16106" s="28"/>
      <c r="J16106" s="28"/>
      <c r="K16106" s="28"/>
      <c r="L16106" s="28"/>
      <c r="M16106" s="28"/>
      <c r="N16106" s="28"/>
      <c r="O16106" s="28"/>
      <c r="P16106" s="28"/>
      <c r="Q16106" s="28"/>
      <c r="R16106" s="28"/>
    </row>
    <row r="16107" spans="2:18">
      <c r="B16107" s="28"/>
      <c r="C16107" s="28"/>
      <c r="D16107" s="28"/>
      <c r="E16107" s="28"/>
      <c r="F16107" s="28"/>
      <c r="G16107" s="28"/>
      <c r="H16107" s="28"/>
      <c r="I16107" s="28"/>
      <c r="J16107" s="28"/>
      <c r="K16107" s="28"/>
      <c r="L16107" s="28"/>
      <c r="M16107" s="28"/>
      <c r="N16107" s="28"/>
      <c r="O16107" s="28"/>
      <c r="P16107" s="28"/>
      <c r="Q16107" s="28"/>
      <c r="R16107" s="28"/>
    </row>
    <row r="16108" spans="2:18">
      <c r="B16108" s="28"/>
      <c r="C16108" s="28"/>
      <c r="D16108" s="28"/>
      <c r="E16108" s="28"/>
      <c r="F16108" s="28"/>
      <c r="G16108" s="28"/>
      <c r="H16108" s="28"/>
      <c r="I16108" s="28"/>
      <c r="J16108" s="28"/>
      <c r="K16108" s="28"/>
      <c r="L16108" s="28"/>
      <c r="M16108" s="28"/>
      <c r="N16108" s="28"/>
      <c r="O16108" s="28"/>
      <c r="P16108" s="28"/>
      <c r="Q16108" s="28"/>
      <c r="R16108" s="28"/>
    </row>
    <row r="16109" spans="2:18">
      <c r="B16109" s="28"/>
      <c r="C16109" s="28"/>
      <c r="D16109" s="28"/>
      <c r="E16109" s="28"/>
      <c r="F16109" s="28"/>
      <c r="G16109" s="28"/>
      <c r="H16109" s="28"/>
      <c r="I16109" s="28"/>
      <c r="J16109" s="28"/>
      <c r="K16109" s="28"/>
      <c r="L16109" s="28"/>
      <c r="M16109" s="28"/>
      <c r="N16109" s="28"/>
      <c r="O16109" s="28"/>
      <c r="P16109" s="28"/>
      <c r="Q16109" s="28"/>
      <c r="R16109" s="28"/>
    </row>
    <row r="16110" spans="2:18">
      <c r="B16110" s="28"/>
      <c r="C16110" s="28"/>
      <c r="D16110" s="28"/>
      <c r="E16110" s="28"/>
      <c r="F16110" s="28"/>
      <c r="G16110" s="28"/>
      <c r="H16110" s="28"/>
      <c r="I16110" s="28"/>
      <c r="J16110" s="28"/>
      <c r="K16110" s="28"/>
      <c r="L16110" s="28"/>
      <c r="M16110" s="28"/>
      <c r="N16110" s="28"/>
      <c r="O16110" s="28"/>
      <c r="P16110" s="28"/>
      <c r="Q16110" s="28"/>
      <c r="R16110" s="28"/>
    </row>
    <row r="16111" spans="2:18">
      <c r="B16111" s="28"/>
      <c r="C16111" s="28"/>
      <c r="D16111" s="28"/>
      <c r="E16111" s="28"/>
      <c r="F16111" s="28"/>
      <c r="G16111" s="28"/>
      <c r="H16111" s="28"/>
      <c r="I16111" s="28"/>
      <c r="J16111" s="28"/>
      <c r="K16111" s="28"/>
      <c r="L16111" s="28"/>
      <c r="M16111" s="28"/>
      <c r="N16111" s="28"/>
      <c r="O16111" s="28"/>
      <c r="P16111" s="28"/>
      <c r="Q16111" s="28"/>
      <c r="R16111" s="28"/>
    </row>
    <row r="16112" spans="2:18">
      <c r="B16112" s="28"/>
      <c r="C16112" s="28"/>
      <c r="D16112" s="28"/>
      <c r="E16112" s="28"/>
      <c r="F16112" s="28"/>
      <c r="G16112" s="28"/>
      <c r="H16112" s="28"/>
      <c r="I16112" s="28"/>
      <c r="J16112" s="28"/>
      <c r="K16112" s="28"/>
      <c r="L16112" s="28"/>
      <c r="M16112" s="28"/>
      <c r="N16112" s="28"/>
      <c r="O16112" s="28"/>
      <c r="P16112" s="28"/>
      <c r="Q16112" s="28"/>
      <c r="R16112" s="28"/>
    </row>
    <row r="16113" spans="2:18">
      <c r="B16113" s="28"/>
      <c r="C16113" s="28"/>
      <c r="D16113" s="28"/>
      <c r="E16113" s="28"/>
      <c r="F16113" s="28"/>
      <c r="G16113" s="28"/>
      <c r="H16113" s="28"/>
      <c r="I16113" s="28"/>
      <c r="J16113" s="28"/>
      <c r="K16113" s="28"/>
      <c r="L16113" s="28"/>
      <c r="M16113" s="28"/>
      <c r="N16113" s="28"/>
      <c r="O16113" s="28"/>
      <c r="P16113" s="28"/>
      <c r="Q16113" s="28"/>
      <c r="R16113" s="28"/>
    </row>
    <row r="16114" spans="2:18">
      <c r="B16114" s="28"/>
      <c r="C16114" s="28"/>
      <c r="D16114" s="28"/>
      <c r="E16114" s="28"/>
      <c r="F16114" s="28"/>
      <c r="G16114" s="28"/>
      <c r="H16114" s="28"/>
      <c r="I16114" s="28"/>
      <c r="J16114" s="28"/>
      <c r="K16114" s="28"/>
      <c r="L16114" s="28"/>
      <c r="M16114" s="28"/>
      <c r="N16114" s="28"/>
      <c r="O16114" s="28"/>
      <c r="P16114" s="28"/>
      <c r="Q16114" s="28"/>
      <c r="R16114" s="28"/>
    </row>
    <row r="16115" spans="2:18">
      <c r="B16115" s="28"/>
      <c r="C16115" s="28"/>
      <c r="D16115" s="28"/>
      <c r="E16115" s="28"/>
      <c r="F16115" s="28"/>
      <c r="G16115" s="28"/>
      <c r="H16115" s="28"/>
      <c r="I16115" s="28"/>
      <c r="J16115" s="28"/>
      <c r="K16115" s="28"/>
      <c r="L16115" s="28"/>
      <c r="M16115" s="28"/>
      <c r="N16115" s="28"/>
      <c r="O16115" s="28"/>
      <c r="P16115" s="28"/>
      <c r="Q16115" s="28"/>
      <c r="R16115" s="28"/>
    </row>
    <row r="16116" spans="2:18">
      <c r="B16116" s="28"/>
      <c r="C16116" s="28"/>
      <c r="D16116" s="28"/>
      <c r="E16116" s="28"/>
      <c r="F16116" s="28"/>
      <c r="G16116" s="28"/>
      <c r="H16116" s="28"/>
      <c r="I16116" s="28"/>
      <c r="J16116" s="28"/>
      <c r="K16116" s="28"/>
      <c r="L16116" s="28"/>
      <c r="M16116" s="28"/>
      <c r="N16116" s="28"/>
      <c r="O16116" s="28"/>
      <c r="P16116" s="28"/>
      <c r="Q16116" s="28"/>
      <c r="R16116" s="28"/>
    </row>
    <row r="16117" spans="2:18">
      <c r="B16117" s="28"/>
      <c r="C16117" s="28"/>
      <c r="D16117" s="28"/>
      <c r="E16117" s="28"/>
      <c r="F16117" s="28"/>
      <c r="G16117" s="28"/>
      <c r="H16117" s="28"/>
      <c r="I16117" s="28"/>
      <c r="J16117" s="28"/>
      <c r="K16117" s="28"/>
      <c r="L16117" s="28"/>
      <c r="M16117" s="28"/>
      <c r="N16117" s="28"/>
      <c r="O16117" s="28"/>
      <c r="P16117" s="28"/>
      <c r="Q16117" s="28"/>
      <c r="R16117" s="28"/>
    </row>
    <row r="16118" spans="2:18">
      <c r="B16118" s="28"/>
      <c r="C16118" s="28"/>
      <c r="D16118" s="28"/>
      <c r="E16118" s="28"/>
      <c r="F16118" s="28"/>
      <c r="G16118" s="28"/>
      <c r="H16118" s="28"/>
      <c r="I16118" s="28"/>
      <c r="J16118" s="28"/>
      <c r="K16118" s="28"/>
      <c r="L16118" s="28"/>
      <c r="M16118" s="28"/>
      <c r="N16118" s="28"/>
      <c r="O16118" s="28"/>
      <c r="P16118" s="28"/>
      <c r="Q16118" s="28"/>
      <c r="R16118" s="28"/>
    </row>
    <row r="16119" spans="2:18">
      <c r="B16119" s="28"/>
      <c r="C16119" s="28"/>
      <c r="D16119" s="28"/>
      <c r="E16119" s="28"/>
      <c r="F16119" s="28"/>
      <c r="G16119" s="28"/>
      <c r="H16119" s="28"/>
      <c r="I16119" s="28"/>
      <c r="J16119" s="28"/>
      <c r="K16119" s="28"/>
      <c r="L16119" s="28"/>
      <c r="M16119" s="28"/>
      <c r="N16119" s="28"/>
      <c r="O16119" s="28"/>
      <c r="P16119" s="28"/>
      <c r="Q16119" s="28"/>
      <c r="R16119" s="28"/>
    </row>
    <row r="16120" spans="2:18">
      <c r="B16120" s="28"/>
      <c r="C16120" s="28"/>
      <c r="D16120" s="28"/>
      <c r="E16120" s="28"/>
      <c r="F16120" s="28"/>
      <c r="G16120" s="28"/>
      <c r="H16120" s="28"/>
      <c r="I16120" s="28"/>
      <c r="J16120" s="28"/>
      <c r="K16120" s="28"/>
      <c r="L16120" s="28"/>
      <c r="M16120" s="28"/>
      <c r="N16120" s="28"/>
      <c r="O16120" s="28"/>
      <c r="P16120" s="28"/>
      <c r="Q16120" s="28"/>
      <c r="R16120" s="28"/>
    </row>
    <row r="16121" spans="2:18">
      <c r="B16121" s="28"/>
      <c r="C16121" s="28"/>
      <c r="D16121" s="28"/>
      <c r="E16121" s="28"/>
      <c r="F16121" s="28"/>
      <c r="G16121" s="28"/>
      <c r="H16121" s="28"/>
      <c r="I16121" s="28"/>
      <c r="J16121" s="28"/>
      <c r="K16121" s="28"/>
      <c r="L16121" s="28"/>
      <c r="M16121" s="28"/>
      <c r="N16121" s="28"/>
      <c r="O16121" s="28"/>
      <c r="P16121" s="28"/>
      <c r="Q16121" s="28"/>
      <c r="R16121" s="28"/>
    </row>
    <row r="16122" spans="2:18">
      <c r="B16122" s="28"/>
      <c r="C16122" s="28"/>
      <c r="D16122" s="28"/>
      <c r="E16122" s="28"/>
      <c r="F16122" s="28"/>
      <c r="G16122" s="28"/>
      <c r="H16122" s="28"/>
      <c r="I16122" s="28"/>
      <c r="J16122" s="28"/>
      <c r="K16122" s="28"/>
      <c r="L16122" s="28"/>
      <c r="M16122" s="28"/>
      <c r="N16122" s="28"/>
      <c r="O16122" s="28"/>
      <c r="P16122" s="28"/>
      <c r="Q16122" s="28"/>
      <c r="R16122" s="28"/>
    </row>
    <row r="16123" spans="2:18">
      <c r="B16123" s="28"/>
      <c r="C16123" s="28"/>
      <c r="D16123" s="28"/>
      <c r="E16123" s="28"/>
      <c r="F16123" s="28"/>
      <c r="G16123" s="28"/>
      <c r="H16123" s="28"/>
      <c r="I16123" s="28"/>
      <c r="J16123" s="28"/>
      <c r="K16123" s="28"/>
      <c r="L16123" s="28"/>
      <c r="M16123" s="28"/>
      <c r="N16123" s="28"/>
      <c r="O16123" s="28"/>
      <c r="P16123" s="28"/>
      <c r="Q16123" s="28"/>
      <c r="R16123" s="28"/>
    </row>
    <row r="16124" spans="2:18">
      <c r="B16124" s="28"/>
      <c r="C16124" s="28"/>
      <c r="D16124" s="28"/>
      <c r="E16124" s="28"/>
      <c r="F16124" s="28"/>
      <c r="G16124" s="28"/>
      <c r="H16124" s="28"/>
      <c r="I16124" s="28"/>
      <c r="J16124" s="28"/>
      <c r="K16124" s="28"/>
      <c r="L16124" s="28"/>
      <c r="M16124" s="28"/>
      <c r="N16124" s="28"/>
      <c r="O16124" s="28"/>
      <c r="P16124" s="28"/>
      <c r="Q16124" s="28"/>
      <c r="R16124" s="28"/>
    </row>
    <row r="16125" spans="2:18">
      <c r="B16125" s="28"/>
      <c r="C16125" s="28"/>
      <c r="D16125" s="28"/>
      <c r="E16125" s="28"/>
      <c r="F16125" s="28"/>
      <c r="G16125" s="28"/>
      <c r="H16125" s="28"/>
      <c r="I16125" s="28"/>
      <c r="J16125" s="28"/>
      <c r="K16125" s="28"/>
      <c r="L16125" s="28"/>
      <c r="M16125" s="28"/>
      <c r="N16125" s="28"/>
      <c r="O16125" s="28"/>
      <c r="P16125" s="28"/>
      <c r="Q16125" s="28"/>
      <c r="R16125" s="28"/>
    </row>
    <row r="16126" spans="2:18">
      <c r="B16126" s="28"/>
      <c r="C16126" s="28"/>
      <c r="D16126" s="28"/>
      <c r="E16126" s="28"/>
      <c r="F16126" s="28"/>
      <c r="G16126" s="28"/>
      <c r="H16126" s="28"/>
      <c r="I16126" s="28"/>
      <c r="J16126" s="28"/>
      <c r="K16126" s="28"/>
      <c r="L16126" s="28"/>
      <c r="M16126" s="28"/>
      <c r="N16126" s="28"/>
      <c r="O16126" s="28"/>
      <c r="P16126" s="28"/>
      <c r="Q16126" s="28"/>
      <c r="R16126" s="28"/>
    </row>
    <row r="16127" spans="2:18">
      <c r="B16127" s="28"/>
      <c r="C16127" s="28"/>
      <c r="D16127" s="28"/>
      <c r="E16127" s="28"/>
      <c r="F16127" s="28"/>
      <c r="G16127" s="28"/>
      <c r="H16127" s="28"/>
      <c r="I16127" s="28"/>
      <c r="J16127" s="28"/>
      <c r="K16127" s="28"/>
      <c r="L16127" s="28"/>
      <c r="M16127" s="28"/>
      <c r="N16127" s="28"/>
      <c r="O16127" s="28"/>
      <c r="P16127" s="28"/>
      <c r="Q16127" s="28"/>
      <c r="R16127" s="28"/>
    </row>
    <row r="16128" spans="2:18">
      <c r="B16128" s="28"/>
      <c r="C16128" s="28"/>
      <c r="D16128" s="28"/>
      <c r="E16128" s="28"/>
      <c r="F16128" s="28"/>
      <c r="G16128" s="28"/>
      <c r="H16128" s="28"/>
      <c r="I16128" s="28"/>
      <c r="J16128" s="28"/>
      <c r="K16128" s="28"/>
      <c r="L16128" s="28"/>
      <c r="M16128" s="28"/>
      <c r="N16128" s="28"/>
      <c r="O16128" s="28"/>
      <c r="P16128" s="28"/>
      <c r="Q16128" s="28"/>
      <c r="R16128" s="28"/>
    </row>
    <row r="16129" spans="2:18">
      <c r="B16129" s="28"/>
      <c r="C16129" s="28"/>
      <c r="D16129" s="28"/>
      <c r="E16129" s="28"/>
      <c r="F16129" s="28"/>
      <c r="G16129" s="28"/>
      <c r="H16129" s="28"/>
      <c r="I16129" s="28"/>
      <c r="J16129" s="28"/>
      <c r="K16129" s="28"/>
      <c r="L16129" s="28"/>
      <c r="M16129" s="28"/>
      <c r="N16129" s="28"/>
      <c r="O16129" s="28"/>
      <c r="P16129" s="28"/>
      <c r="Q16129" s="28"/>
      <c r="R16129" s="28"/>
    </row>
    <row r="16130" spans="2:18">
      <c r="B16130" s="28"/>
      <c r="C16130" s="28"/>
      <c r="D16130" s="28"/>
      <c r="E16130" s="28"/>
      <c r="F16130" s="28"/>
      <c r="G16130" s="28"/>
      <c r="H16130" s="28"/>
      <c r="I16130" s="28"/>
      <c r="J16130" s="28"/>
      <c r="K16130" s="28"/>
      <c r="L16130" s="28"/>
      <c r="M16130" s="28"/>
      <c r="N16130" s="28"/>
      <c r="O16130" s="28"/>
      <c r="P16130" s="28"/>
      <c r="Q16130" s="28"/>
      <c r="R16130" s="28"/>
    </row>
    <row r="16131" spans="2:18">
      <c r="B16131" s="28"/>
      <c r="C16131" s="28"/>
      <c r="D16131" s="28"/>
      <c r="E16131" s="28"/>
      <c r="F16131" s="28"/>
      <c r="G16131" s="28"/>
      <c r="H16131" s="28"/>
      <c r="I16131" s="28"/>
      <c r="J16131" s="28"/>
      <c r="K16131" s="28"/>
      <c r="L16131" s="28"/>
      <c r="M16131" s="28"/>
      <c r="N16131" s="28"/>
      <c r="O16131" s="28"/>
      <c r="P16131" s="28"/>
      <c r="Q16131" s="28"/>
      <c r="R16131" s="28"/>
    </row>
    <row r="16132" spans="2:18">
      <c r="B16132" s="28"/>
      <c r="C16132" s="28"/>
      <c r="D16132" s="28"/>
      <c r="E16132" s="28"/>
      <c r="F16132" s="28"/>
      <c r="G16132" s="28"/>
      <c r="H16132" s="28"/>
      <c r="I16132" s="28"/>
      <c r="J16132" s="28"/>
      <c r="K16132" s="28"/>
      <c r="L16132" s="28"/>
      <c r="M16132" s="28"/>
      <c r="N16132" s="28"/>
      <c r="O16132" s="28"/>
      <c r="P16132" s="28"/>
      <c r="Q16132" s="28"/>
      <c r="R16132" s="28"/>
    </row>
    <row r="16133" spans="2:18">
      <c r="B16133" s="28"/>
      <c r="C16133" s="28"/>
      <c r="D16133" s="28"/>
      <c r="E16133" s="28"/>
      <c r="F16133" s="28"/>
      <c r="G16133" s="28"/>
      <c r="H16133" s="28"/>
      <c r="I16133" s="28"/>
      <c r="J16133" s="28"/>
      <c r="K16133" s="28"/>
      <c r="L16133" s="28"/>
      <c r="M16133" s="28"/>
      <c r="N16133" s="28"/>
      <c r="O16133" s="28"/>
      <c r="P16133" s="28"/>
      <c r="Q16133" s="28"/>
      <c r="R16133" s="28"/>
    </row>
    <row r="16134" spans="2:18">
      <c r="B16134" s="28"/>
      <c r="C16134" s="28"/>
      <c r="D16134" s="28"/>
      <c r="E16134" s="28"/>
      <c r="F16134" s="28"/>
      <c r="G16134" s="28"/>
      <c r="H16134" s="28"/>
      <c r="I16134" s="28"/>
      <c r="J16134" s="28"/>
      <c r="K16134" s="28"/>
      <c r="L16134" s="28"/>
      <c r="M16134" s="28"/>
      <c r="N16134" s="28"/>
      <c r="O16134" s="28"/>
      <c r="P16134" s="28"/>
      <c r="Q16134" s="28"/>
      <c r="R16134" s="28"/>
    </row>
    <row r="16135" spans="2:18">
      <c r="B16135" s="28"/>
      <c r="C16135" s="28"/>
      <c r="D16135" s="28"/>
      <c r="E16135" s="28"/>
      <c r="F16135" s="28"/>
      <c r="G16135" s="28"/>
      <c r="H16135" s="28"/>
      <c r="I16135" s="28"/>
      <c r="J16135" s="28"/>
      <c r="K16135" s="28"/>
      <c r="L16135" s="28"/>
      <c r="M16135" s="28"/>
      <c r="N16135" s="28"/>
      <c r="O16135" s="28"/>
      <c r="P16135" s="28"/>
      <c r="Q16135" s="28"/>
      <c r="R16135" s="28"/>
    </row>
    <row r="16136" spans="2:18">
      <c r="B16136" s="28"/>
      <c r="C16136" s="28"/>
      <c r="D16136" s="28"/>
      <c r="E16136" s="28"/>
      <c r="F16136" s="28"/>
      <c r="G16136" s="28"/>
      <c r="H16136" s="28"/>
      <c r="I16136" s="28"/>
      <c r="J16136" s="28"/>
      <c r="K16136" s="28"/>
      <c r="L16136" s="28"/>
      <c r="M16136" s="28"/>
      <c r="N16136" s="28"/>
      <c r="O16136" s="28"/>
      <c r="P16136" s="28"/>
      <c r="Q16136" s="28"/>
      <c r="R16136" s="28"/>
    </row>
    <row r="16137" spans="2:18">
      <c r="B16137" s="28"/>
      <c r="C16137" s="28"/>
      <c r="D16137" s="28"/>
      <c r="E16137" s="28"/>
      <c r="F16137" s="28"/>
      <c r="G16137" s="28"/>
      <c r="H16137" s="28"/>
      <c r="I16137" s="28"/>
      <c r="J16137" s="28"/>
      <c r="K16137" s="28"/>
      <c r="L16137" s="28"/>
      <c r="M16137" s="28"/>
      <c r="N16137" s="28"/>
      <c r="O16137" s="28"/>
      <c r="P16137" s="28"/>
      <c r="Q16137" s="28"/>
      <c r="R16137" s="28"/>
    </row>
    <row r="16138" spans="2:18">
      <c r="B16138" s="28"/>
      <c r="C16138" s="28"/>
      <c r="D16138" s="28"/>
      <c r="E16138" s="28"/>
      <c r="F16138" s="28"/>
      <c r="G16138" s="28"/>
      <c r="H16138" s="28"/>
      <c r="I16138" s="28"/>
      <c r="J16138" s="28"/>
      <c r="K16138" s="28"/>
      <c r="L16138" s="28"/>
      <c r="M16138" s="28"/>
      <c r="N16138" s="28"/>
      <c r="O16138" s="28"/>
      <c r="P16138" s="28"/>
      <c r="Q16138" s="28"/>
      <c r="R16138" s="28"/>
    </row>
    <row r="16139" spans="2:18">
      <c r="B16139" s="28"/>
      <c r="C16139" s="28"/>
      <c r="D16139" s="28"/>
      <c r="E16139" s="28"/>
      <c r="F16139" s="28"/>
      <c r="G16139" s="28"/>
      <c r="H16139" s="28"/>
      <c r="I16139" s="28"/>
      <c r="J16139" s="28"/>
      <c r="K16139" s="28"/>
      <c r="L16139" s="28"/>
      <c r="M16139" s="28"/>
      <c r="N16139" s="28"/>
      <c r="O16139" s="28"/>
      <c r="P16139" s="28"/>
      <c r="Q16139" s="28"/>
      <c r="R16139" s="28"/>
    </row>
    <row r="16140" spans="2:18">
      <c r="B16140" s="28"/>
      <c r="C16140" s="28"/>
      <c r="D16140" s="28"/>
      <c r="E16140" s="28"/>
      <c r="F16140" s="28"/>
      <c r="G16140" s="28"/>
      <c r="H16140" s="28"/>
      <c r="I16140" s="28"/>
      <c r="J16140" s="28"/>
      <c r="K16140" s="28"/>
      <c r="L16140" s="28"/>
      <c r="M16140" s="28"/>
      <c r="N16140" s="28"/>
      <c r="O16140" s="28"/>
      <c r="P16140" s="28"/>
      <c r="Q16140" s="28"/>
      <c r="R16140" s="28"/>
    </row>
    <row r="16141" spans="2:18">
      <c r="B16141" s="28"/>
      <c r="C16141" s="28"/>
      <c r="D16141" s="28"/>
      <c r="E16141" s="28"/>
      <c r="F16141" s="28"/>
      <c r="G16141" s="28"/>
      <c r="H16141" s="28"/>
      <c r="I16141" s="28"/>
      <c r="J16141" s="28"/>
      <c r="K16141" s="28"/>
      <c r="L16141" s="28"/>
      <c r="M16141" s="28"/>
      <c r="N16141" s="28"/>
      <c r="O16141" s="28"/>
      <c r="P16141" s="28"/>
      <c r="Q16141" s="28"/>
      <c r="R16141" s="28"/>
    </row>
    <row r="16142" spans="2:18">
      <c r="B16142" s="28"/>
      <c r="C16142" s="28"/>
      <c r="D16142" s="28"/>
      <c r="E16142" s="28"/>
      <c r="F16142" s="28"/>
      <c r="G16142" s="28"/>
      <c r="H16142" s="28"/>
      <c r="I16142" s="28"/>
      <c r="J16142" s="28"/>
      <c r="K16142" s="28"/>
      <c r="L16142" s="28"/>
      <c r="M16142" s="28"/>
      <c r="N16142" s="28"/>
      <c r="O16142" s="28"/>
      <c r="P16142" s="28"/>
      <c r="Q16142" s="28"/>
      <c r="R16142" s="28"/>
    </row>
    <row r="16143" spans="2:18">
      <c r="B16143" s="28"/>
      <c r="C16143" s="28"/>
      <c r="D16143" s="28"/>
      <c r="E16143" s="28"/>
      <c r="F16143" s="28"/>
      <c r="G16143" s="28"/>
      <c r="H16143" s="28"/>
      <c r="I16143" s="28"/>
      <c r="J16143" s="28"/>
      <c r="K16143" s="28"/>
      <c r="L16143" s="28"/>
      <c r="M16143" s="28"/>
      <c r="N16143" s="28"/>
      <c r="O16143" s="28"/>
      <c r="P16143" s="28"/>
      <c r="Q16143" s="28"/>
      <c r="R16143" s="28"/>
    </row>
    <row r="16144" spans="2:18">
      <c r="B16144" s="28"/>
      <c r="C16144" s="28"/>
      <c r="D16144" s="28"/>
      <c r="E16144" s="28"/>
      <c r="F16144" s="28"/>
      <c r="G16144" s="28"/>
      <c r="H16144" s="28"/>
      <c r="I16144" s="28"/>
      <c r="J16144" s="28"/>
      <c r="K16144" s="28"/>
      <c r="L16144" s="28"/>
      <c r="M16144" s="28"/>
      <c r="N16144" s="28"/>
      <c r="O16144" s="28"/>
      <c r="P16144" s="28"/>
      <c r="Q16144" s="28"/>
      <c r="R16144" s="28"/>
    </row>
    <row r="16145" spans="2:18">
      <c r="B16145" s="28"/>
      <c r="C16145" s="28"/>
      <c r="D16145" s="28"/>
      <c r="E16145" s="28"/>
      <c r="F16145" s="28"/>
      <c r="G16145" s="28"/>
      <c r="H16145" s="28"/>
      <c r="I16145" s="28"/>
      <c r="J16145" s="28"/>
      <c r="K16145" s="28"/>
      <c r="L16145" s="28"/>
      <c r="M16145" s="28"/>
      <c r="N16145" s="28"/>
      <c r="O16145" s="28"/>
      <c r="P16145" s="28"/>
      <c r="Q16145" s="28"/>
      <c r="R16145" s="28"/>
    </row>
    <row r="16146" spans="2:18">
      <c r="B16146" s="28"/>
      <c r="C16146" s="28"/>
      <c r="D16146" s="28"/>
      <c r="E16146" s="28"/>
      <c r="F16146" s="28"/>
      <c r="G16146" s="28"/>
      <c r="H16146" s="28"/>
      <c r="I16146" s="28"/>
      <c r="J16146" s="28"/>
      <c r="K16146" s="28"/>
      <c r="L16146" s="28"/>
      <c r="M16146" s="28"/>
      <c r="N16146" s="28"/>
      <c r="O16146" s="28"/>
      <c r="P16146" s="28"/>
      <c r="Q16146" s="28"/>
      <c r="R16146" s="28"/>
    </row>
    <row r="16147" spans="2:18">
      <c r="B16147" s="28"/>
      <c r="C16147" s="28"/>
      <c r="D16147" s="28"/>
      <c r="E16147" s="28"/>
      <c r="F16147" s="28"/>
      <c r="G16147" s="28"/>
      <c r="H16147" s="28"/>
      <c r="I16147" s="28"/>
      <c r="J16147" s="28"/>
      <c r="K16147" s="28"/>
      <c r="L16147" s="28"/>
      <c r="M16147" s="28"/>
      <c r="N16147" s="28"/>
      <c r="O16147" s="28"/>
      <c r="P16147" s="28"/>
      <c r="Q16147" s="28"/>
      <c r="R16147" s="28"/>
    </row>
    <row r="16148" spans="2:18">
      <c r="B16148" s="28"/>
      <c r="C16148" s="28"/>
      <c r="D16148" s="28"/>
      <c r="E16148" s="28"/>
      <c r="F16148" s="28"/>
      <c r="G16148" s="28"/>
      <c r="H16148" s="28"/>
      <c r="I16148" s="28"/>
      <c r="J16148" s="28"/>
      <c r="K16148" s="28"/>
      <c r="L16148" s="28"/>
      <c r="M16148" s="28"/>
      <c r="N16148" s="28"/>
      <c r="O16148" s="28"/>
      <c r="P16148" s="28"/>
      <c r="Q16148" s="28"/>
      <c r="R16148" s="28"/>
    </row>
    <row r="16149" spans="2:18">
      <c r="B16149" s="28"/>
      <c r="C16149" s="28"/>
      <c r="D16149" s="28"/>
      <c r="E16149" s="28"/>
      <c r="F16149" s="28"/>
      <c r="G16149" s="28"/>
      <c r="H16149" s="28"/>
      <c r="I16149" s="28"/>
      <c r="J16149" s="28"/>
      <c r="K16149" s="28"/>
      <c r="L16149" s="28"/>
      <c r="M16149" s="28"/>
      <c r="N16149" s="28"/>
      <c r="O16149" s="28"/>
      <c r="P16149" s="28"/>
      <c r="Q16149" s="28"/>
      <c r="R16149" s="28"/>
    </row>
    <row r="16150" spans="2:18">
      <c r="B16150" s="28"/>
      <c r="C16150" s="28"/>
      <c r="D16150" s="28"/>
      <c r="E16150" s="28"/>
      <c r="F16150" s="28"/>
      <c r="G16150" s="28"/>
      <c r="H16150" s="28"/>
      <c r="I16150" s="28"/>
      <c r="J16150" s="28"/>
      <c r="K16150" s="28"/>
      <c r="L16150" s="28"/>
      <c r="M16150" s="28"/>
      <c r="N16150" s="28"/>
      <c r="O16150" s="28"/>
      <c r="P16150" s="28"/>
      <c r="Q16150" s="28"/>
      <c r="R16150" s="28"/>
    </row>
    <row r="16151" spans="2:18">
      <c r="B16151" s="28"/>
      <c r="C16151" s="28"/>
      <c r="D16151" s="28"/>
      <c r="E16151" s="28"/>
      <c r="F16151" s="28"/>
      <c r="G16151" s="28"/>
      <c r="H16151" s="28"/>
      <c r="I16151" s="28"/>
      <c r="J16151" s="28"/>
      <c r="K16151" s="28"/>
      <c r="L16151" s="28"/>
      <c r="M16151" s="28"/>
      <c r="N16151" s="28"/>
      <c r="O16151" s="28"/>
      <c r="P16151" s="28"/>
      <c r="Q16151" s="28"/>
      <c r="R16151" s="28"/>
    </row>
    <row r="16152" spans="2:18">
      <c r="B16152" s="28"/>
      <c r="C16152" s="28"/>
      <c r="D16152" s="28"/>
      <c r="E16152" s="28"/>
      <c r="F16152" s="28"/>
      <c r="G16152" s="28"/>
      <c r="H16152" s="28"/>
      <c r="I16152" s="28"/>
      <c r="J16152" s="28"/>
      <c r="K16152" s="28"/>
      <c r="L16152" s="28"/>
      <c r="M16152" s="28"/>
      <c r="N16152" s="28"/>
      <c r="O16152" s="28"/>
      <c r="P16152" s="28"/>
      <c r="Q16152" s="28"/>
      <c r="R16152" s="28"/>
    </row>
    <row r="16153" spans="2:18">
      <c r="B16153" s="28"/>
      <c r="C16153" s="28"/>
      <c r="D16153" s="28"/>
      <c r="E16153" s="28"/>
      <c r="F16153" s="28"/>
      <c r="G16153" s="28"/>
      <c r="H16153" s="28"/>
      <c r="I16153" s="28"/>
      <c r="J16153" s="28"/>
      <c r="K16153" s="28"/>
      <c r="L16153" s="28"/>
      <c r="M16153" s="28"/>
      <c r="N16153" s="28"/>
      <c r="O16153" s="28"/>
      <c r="P16153" s="28"/>
      <c r="Q16153" s="28"/>
      <c r="R16153" s="28"/>
    </row>
    <row r="16154" spans="2:18">
      <c r="B16154" s="28"/>
      <c r="C16154" s="28"/>
      <c r="D16154" s="28"/>
      <c r="E16154" s="28"/>
      <c r="F16154" s="28"/>
      <c r="G16154" s="28"/>
      <c r="H16154" s="28"/>
      <c r="I16154" s="28"/>
      <c r="J16154" s="28"/>
      <c r="K16154" s="28"/>
      <c r="L16154" s="28"/>
      <c r="M16154" s="28"/>
      <c r="N16154" s="28"/>
      <c r="O16154" s="28"/>
      <c r="P16154" s="28"/>
      <c r="Q16154" s="28"/>
      <c r="R16154" s="28"/>
    </row>
    <row r="16155" spans="2:18">
      <c r="B16155" s="28"/>
      <c r="C16155" s="28"/>
      <c r="D16155" s="28"/>
      <c r="E16155" s="28"/>
      <c r="F16155" s="28"/>
      <c r="G16155" s="28"/>
      <c r="H16155" s="28"/>
      <c r="I16155" s="28"/>
      <c r="J16155" s="28"/>
      <c r="K16155" s="28"/>
      <c r="L16155" s="28"/>
      <c r="M16155" s="28"/>
      <c r="N16155" s="28"/>
      <c r="O16155" s="28"/>
      <c r="P16155" s="28"/>
      <c r="Q16155" s="28"/>
      <c r="R16155" s="28"/>
    </row>
    <row r="16156" spans="2:18">
      <c r="B16156" s="28"/>
      <c r="C16156" s="28"/>
      <c r="D16156" s="28"/>
      <c r="E16156" s="28"/>
      <c r="F16156" s="28"/>
      <c r="G16156" s="28"/>
      <c r="H16156" s="28"/>
      <c r="I16156" s="28"/>
      <c r="J16156" s="28"/>
      <c r="K16156" s="28"/>
      <c r="L16156" s="28"/>
      <c r="M16156" s="28"/>
      <c r="N16156" s="28"/>
      <c r="O16156" s="28"/>
      <c r="P16156" s="28"/>
      <c r="Q16156" s="28"/>
      <c r="R16156" s="28"/>
    </row>
    <row r="16157" spans="2:18">
      <c r="B16157" s="28"/>
      <c r="C16157" s="28"/>
      <c r="D16157" s="28"/>
      <c r="E16157" s="28"/>
      <c r="F16157" s="28"/>
      <c r="G16157" s="28"/>
      <c r="H16157" s="28"/>
      <c r="I16157" s="28"/>
      <c r="J16157" s="28"/>
      <c r="K16157" s="28"/>
      <c r="L16157" s="28"/>
      <c r="M16157" s="28"/>
      <c r="N16157" s="28"/>
      <c r="O16157" s="28"/>
      <c r="P16157" s="28"/>
      <c r="Q16157" s="28"/>
      <c r="R16157" s="28"/>
    </row>
    <row r="16158" spans="2:18">
      <c r="B16158" s="28"/>
      <c r="C16158" s="28"/>
      <c r="D16158" s="28"/>
      <c r="E16158" s="28"/>
      <c r="F16158" s="28"/>
      <c r="G16158" s="28"/>
      <c r="H16158" s="28"/>
      <c r="I16158" s="28"/>
      <c r="J16158" s="28"/>
      <c r="K16158" s="28"/>
      <c r="L16158" s="28"/>
      <c r="M16158" s="28"/>
      <c r="N16158" s="28"/>
      <c r="O16158" s="28"/>
      <c r="P16158" s="28"/>
      <c r="Q16158" s="28"/>
      <c r="R16158" s="28"/>
    </row>
    <row r="16159" spans="2:18">
      <c r="B16159" s="28"/>
      <c r="C16159" s="28"/>
      <c r="D16159" s="28"/>
      <c r="E16159" s="28"/>
      <c r="F16159" s="28"/>
      <c r="G16159" s="28"/>
      <c r="H16159" s="28"/>
      <c r="I16159" s="28"/>
      <c r="J16159" s="28"/>
      <c r="K16159" s="28"/>
      <c r="L16159" s="28"/>
      <c r="M16159" s="28"/>
      <c r="N16159" s="28"/>
      <c r="O16159" s="28"/>
      <c r="P16159" s="28"/>
      <c r="Q16159" s="28"/>
      <c r="R16159" s="28"/>
    </row>
    <row r="16160" spans="2:18">
      <c r="B16160" s="28"/>
      <c r="C16160" s="28"/>
      <c r="D16160" s="28"/>
      <c r="E16160" s="28"/>
      <c r="F16160" s="28"/>
      <c r="G16160" s="28"/>
      <c r="H16160" s="28"/>
      <c r="I16160" s="28"/>
      <c r="J16160" s="28"/>
      <c r="K16160" s="28"/>
      <c r="L16160" s="28"/>
      <c r="M16160" s="28"/>
      <c r="N16160" s="28"/>
      <c r="O16160" s="28"/>
      <c r="P16160" s="28"/>
      <c r="Q16160" s="28"/>
      <c r="R16160" s="28"/>
    </row>
    <row r="16161" spans="2:18">
      <c r="B16161" s="28"/>
      <c r="C16161" s="28"/>
      <c r="D16161" s="28"/>
      <c r="E16161" s="28"/>
      <c r="F16161" s="28"/>
      <c r="G16161" s="28"/>
      <c r="H16161" s="28"/>
      <c r="I16161" s="28"/>
      <c r="J16161" s="28"/>
      <c r="K16161" s="28"/>
      <c r="L16161" s="28"/>
      <c r="M16161" s="28"/>
      <c r="N16161" s="28"/>
      <c r="O16161" s="28"/>
      <c r="P16161" s="28"/>
      <c r="Q16161" s="28"/>
      <c r="R16161" s="28"/>
    </row>
    <row r="16162" spans="2:18">
      <c r="B16162" s="28"/>
      <c r="C16162" s="28"/>
      <c r="D16162" s="28"/>
      <c r="E16162" s="28"/>
      <c r="F16162" s="28"/>
      <c r="G16162" s="28"/>
      <c r="H16162" s="28"/>
      <c r="I16162" s="28"/>
      <c r="J16162" s="28"/>
      <c r="K16162" s="28"/>
      <c r="L16162" s="28"/>
      <c r="M16162" s="28"/>
      <c r="N16162" s="28"/>
      <c r="O16162" s="28"/>
      <c r="P16162" s="28"/>
      <c r="Q16162" s="28"/>
      <c r="R16162" s="28"/>
    </row>
    <row r="16163" spans="2:18">
      <c r="B16163" s="28"/>
      <c r="C16163" s="28"/>
      <c r="D16163" s="28"/>
      <c r="E16163" s="28"/>
      <c r="F16163" s="28"/>
      <c r="G16163" s="28"/>
      <c r="H16163" s="28"/>
      <c r="I16163" s="28"/>
      <c r="J16163" s="28"/>
      <c r="K16163" s="28"/>
      <c r="L16163" s="28"/>
      <c r="M16163" s="28"/>
      <c r="N16163" s="28"/>
      <c r="O16163" s="28"/>
      <c r="P16163" s="28"/>
      <c r="Q16163" s="28"/>
      <c r="R16163" s="28"/>
    </row>
    <row r="16164" spans="2:18">
      <c r="B16164" s="28"/>
      <c r="C16164" s="28"/>
      <c r="D16164" s="28"/>
      <c r="E16164" s="28"/>
      <c r="F16164" s="28"/>
      <c r="G16164" s="28"/>
      <c r="H16164" s="28"/>
      <c r="I16164" s="28"/>
      <c r="J16164" s="28"/>
      <c r="K16164" s="28"/>
      <c r="L16164" s="28"/>
      <c r="M16164" s="28"/>
      <c r="N16164" s="28"/>
      <c r="O16164" s="28"/>
      <c r="P16164" s="28"/>
      <c r="Q16164" s="28"/>
      <c r="R16164" s="28"/>
    </row>
    <row r="16165" spans="2:18">
      <c r="B16165" s="28"/>
      <c r="C16165" s="28"/>
      <c r="D16165" s="28"/>
      <c r="E16165" s="28"/>
      <c r="F16165" s="28"/>
      <c r="G16165" s="28"/>
      <c r="H16165" s="28"/>
      <c r="I16165" s="28"/>
      <c r="J16165" s="28"/>
      <c r="K16165" s="28"/>
      <c r="L16165" s="28"/>
      <c r="M16165" s="28"/>
      <c r="N16165" s="28"/>
      <c r="O16165" s="28"/>
      <c r="P16165" s="28"/>
      <c r="Q16165" s="28"/>
      <c r="R16165" s="28"/>
    </row>
    <row r="16166" spans="2:18">
      <c r="B16166" s="28"/>
      <c r="C16166" s="28"/>
      <c r="D16166" s="28"/>
      <c r="E16166" s="28"/>
      <c r="F16166" s="28"/>
      <c r="G16166" s="28"/>
      <c r="H16166" s="28"/>
      <c r="I16166" s="28"/>
      <c r="J16166" s="28"/>
      <c r="K16166" s="28"/>
      <c r="L16166" s="28"/>
      <c r="M16166" s="28"/>
      <c r="N16166" s="28"/>
      <c r="O16166" s="28"/>
      <c r="P16166" s="28"/>
      <c r="Q16166" s="28"/>
      <c r="R16166" s="28"/>
    </row>
    <row r="16167" spans="2:18">
      <c r="B16167" s="28"/>
      <c r="C16167" s="28"/>
      <c r="D16167" s="28"/>
      <c r="E16167" s="28"/>
      <c r="F16167" s="28"/>
      <c r="G16167" s="28"/>
      <c r="H16167" s="28"/>
      <c r="I16167" s="28"/>
      <c r="J16167" s="28"/>
      <c r="K16167" s="28"/>
      <c r="L16167" s="28"/>
      <c r="M16167" s="28"/>
      <c r="N16167" s="28"/>
      <c r="O16167" s="28"/>
      <c r="P16167" s="28"/>
      <c r="Q16167" s="28"/>
      <c r="R16167" s="28"/>
    </row>
    <row r="16168" spans="2:18">
      <c r="B16168" s="28"/>
      <c r="C16168" s="28"/>
      <c r="D16168" s="28"/>
      <c r="E16168" s="28"/>
      <c r="F16168" s="28"/>
      <c r="G16168" s="28"/>
      <c r="H16168" s="28"/>
      <c r="I16168" s="28"/>
      <c r="J16168" s="28"/>
      <c r="K16168" s="28"/>
      <c r="L16168" s="28"/>
      <c r="M16168" s="28"/>
      <c r="N16168" s="28"/>
      <c r="O16168" s="28"/>
      <c r="P16168" s="28"/>
      <c r="Q16168" s="28"/>
      <c r="R16168" s="28"/>
    </row>
    <row r="16169" spans="2:18">
      <c r="B16169" s="28"/>
      <c r="C16169" s="28"/>
      <c r="D16169" s="28"/>
      <c r="E16169" s="28"/>
      <c r="F16169" s="28"/>
      <c r="G16169" s="28"/>
      <c r="H16169" s="28"/>
      <c r="I16169" s="28"/>
      <c r="J16169" s="28"/>
      <c r="K16169" s="28"/>
      <c r="L16169" s="28"/>
      <c r="M16169" s="28"/>
      <c r="N16169" s="28"/>
      <c r="O16169" s="28"/>
      <c r="P16169" s="28"/>
      <c r="Q16169" s="28"/>
      <c r="R16169" s="28"/>
    </row>
    <row r="16170" spans="2:18">
      <c r="B16170" s="28"/>
      <c r="C16170" s="28"/>
      <c r="D16170" s="28"/>
      <c r="E16170" s="28"/>
      <c r="F16170" s="28"/>
      <c r="G16170" s="28"/>
      <c r="H16170" s="28"/>
      <c r="I16170" s="28"/>
      <c r="J16170" s="28"/>
      <c r="K16170" s="28"/>
      <c r="L16170" s="28"/>
      <c r="M16170" s="28"/>
      <c r="N16170" s="28"/>
      <c r="O16170" s="28"/>
      <c r="P16170" s="28"/>
      <c r="Q16170" s="28"/>
      <c r="R16170" s="28"/>
    </row>
    <row r="16171" spans="2:18">
      <c r="B16171" s="28"/>
      <c r="C16171" s="28"/>
      <c r="D16171" s="28"/>
      <c r="E16171" s="28"/>
      <c r="F16171" s="28"/>
      <c r="G16171" s="28"/>
      <c r="H16171" s="28"/>
      <c r="I16171" s="28"/>
      <c r="J16171" s="28"/>
      <c r="K16171" s="28"/>
      <c r="L16171" s="28"/>
      <c r="M16171" s="28"/>
      <c r="N16171" s="28"/>
      <c r="O16171" s="28"/>
      <c r="P16171" s="28"/>
      <c r="Q16171" s="28"/>
      <c r="R16171" s="28"/>
    </row>
    <row r="16172" spans="2:18">
      <c r="B16172" s="28"/>
      <c r="C16172" s="28"/>
      <c r="D16172" s="28"/>
      <c r="E16172" s="28"/>
      <c r="F16172" s="28"/>
      <c r="G16172" s="28"/>
      <c r="H16172" s="28"/>
      <c r="I16172" s="28"/>
      <c r="J16172" s="28"/>
      <c r="K16172" s="28"/>
      <c r="L16172" s="28"/>
      <c r="M16172" s="28"/>
      <c r="N16172" s="28"/>
      <c r="O16172" s="28"/>
      <c r="P16172" s="28"/>
      <c r="Q16172" s="28"/>
      <c r="R16172" s="28"/>
    </row>
    <row r="16173" spans="2:18">
      <c r="B16173" s="28"/>
      <c r="C16173" s="28"/>
      <c r="D16173" s="28"/>
      <c r="E16173" s="28"/>
      <c r="F16173" s="28"/>
      <c r="G16173" s="28"/>
      <c r="H16173" s="28"/>
      <c r="I16173" s="28"/>
      <c r="J16173" s="28"/>
      <c r="K16173" s="28"/>
      <c r="L16173" s="28"/>
      <c r="M16173" s="28"/>
      <c r="N16173" s="28"/>
      <c r="O16173" s="28"/>
      <c r="P16173" s="28"/>
      <c r="Q16173" s="28"/>
      <c r="R16173" s="28"/>
    </row>
    <row r="16174" spans="2:18">
      <c r="B16174" s="28"/>
      <c r="C16174" s="28"/>
      <c r="D16174" s="28"/>
      <c r="E16174" s="28"/>
      <c r="F16174" s="28"/>
      <c r="G16174" s="28"/>
      <c r="H16174" s="28"/>
      <c r="I16174" s="28"/>
      <c r="J16174" s="28"/>
      <c r="K16174" s="28"/>
      <c r="L16174" s="28"/>
      <c r="M16174" s="28"/>
      <c r="N16174" s="28"/>
      <c r="O16174" s="28"/>
      <c r="P16174" s="28"/>
      <c r="Q16174" s="28"/>
      <c r="R16174" s="28"/>
    </row>
    <row r="16175" spans="2:18">
      <c r="B16175" s="28"/>
      <c r="C16175" s="28"/>
      <c r="D16175" s="28"/>
      <c r="E16175" s="28"/>
      <c r="F16175" s="28"/>
      <c r="G16175" s="28"/>
      <c r="H16175" s="28"/>
      <c r="I16175" s="28"/>
      <c r="J16175" s="28"/>
      <c r="K16175" s="28"/>
      <c r="L16175" s="28"/>
      <c r="M16175" s="28"/>
      <c r="N16175" s="28"/>
      <c r="O16175" s="28"/>
      <c r="P16175" s="28"/>
      <c r="Q16175" s="28"/>
      <c r="R16175" s="28"/>
    </row>
    <row r="16176" spans="2:18">
      <c r="B16176" s="28"/>
      <c r="C16176" s="28"/>
      <c r="D16176" s="28"/>
      <c r="E16176" s="28"/>
      <c r="F16176" s="28"/>
      <c r="G16176" s="28"/>
      <c r="H16176" s="28"/>
      <c r="I16176" s="28"/>
      <c r="J16176" s="28"/>
      <c r="K16176" s="28"/>
      <c r="L16176" s="28"/>
      <c r="M16176" s="28"/>
      <c r="N16176" s="28"/>
      <c r="O16176" s="28"/>
      <c r="P16176" s="28"/>
      <c r="Q16176" s="28"/>
      <c r="R16176" s="28"/>
    </row>
    <row r="16177" spans="2:18">
      <c r="B16177" s="28"/>
      <c r="C16177" s="28"/>
      <c r="D16177" s="28"/>
      <c r="E16177" s="28"/>
      <c r="F16177" s="28"/>
      <c r="G16177" s="28"/>
      <c r="H16177" s="28"/>
      <c r="I16177" s="28"/>
      <c r="J16177" s="28"/>
      <c r="K16177" s="28"/>
      <c r="L16177" s="28"/>
      <c r="M16177" s="28"/>
      <c r="N16177" s="28"/>
      <c r="O16177" s="28"/>
      <c r="P16177" s="28"/>
      <c r="Q16177" s="28"/>
      <c r="R16177" s="28"/>
    </row>
    <row r="16178" spans="2:18">
      <c r="B16178" s="28"/>
      <c r="C16178" s="28"/>
      <c r="D16178" s="28"/>
      <c r="E16178" s="28"/>
      <c r="F16178" s="28"/>
      <c r="G16178" s="28"/>
      <c r="H16178" s="28"/>
      <c r="I16178" s="28"/>
      <c r="J16178" s="28"/>
      <c r="K16178" s="28"/>
      <c r="L16178" s="28"/>
      <c r="M16178" s="28"/>
      <c r="N16178" s="28"/>
      <c r="O16178" s="28"/>
      <c r="P16178" s="28"/>
      <c r="Q16178" s="28"/>
      <c r="R16178" s="28"/>
    </row>
    <row r="16179" spans="2:18">
      <c r="B16179" s="28"/>
      <c r="C16179" s="28"/>
      <c r="D16179" s="28"/>
      <c r="E16179" s="28"/>
      <c r="F16179" s="28"/>
      <c r="G16179" s="28"/>
      <c r="H16179" s="28"/>
      <c r="I16179" s="28"/>
      <c r="J16179" s="28"/>
      <c r="K16179" s="28"/>
      <c r="L16179" s="28"/>
      <c r="M16179" s="28"/>
      <c r="N16179" s="28"/>
      <c r="O16179" s="28"/>
      <c r="P16179" s="28"/>
      <c r="Q16179" s="28"/>
      <c r="R16179" s="28"/>
    </row>
    <row r="16180" spans="2:18">
      <c r="B16180" s="28"/>
      <c r="C16180" s="28"/>
      <c r="D16180" s="28"/>
      <c r="E16180" s="28"/>
      <c r="F16180" s="28"/>
      <c r="G16180" s="28"/>
      <c r="H16180" s="28"/>
      <c r="I16180" s="28"/>
      <c r="J16180" s="28"/>
      <c r="K16180" s="28"/>
      <c r="L16180" s="28"/>
      <c r="M16180" s="28"/>
      <c r="N16180" s="28"/>
      <c r="O16180" s="28"/>
      <c r="P16180" s="28"/>
      <c r="Q16180" s="28"/>
      <c r="R16180" s="28"/>
    </row>
    <row r="16181" spans="2:18">
      <c r="B16181" s="28"/>
      <c r="C16181" s="28"/>
      <c r="D16181" s="28"/>
      <c r="E16181" s="28"/>
      <c r="F16181" s="28"/>
      <c r="G16181" s="28"/>
      <c r="H16181" s="28"/>
      <c r="I16181" s="28"/>
      <c r="J16181" s="28"/>
      <c r="K16181" s="28"/>
      <c r="L16181" s="28"/>
      <c r="M16181" s="28"/>
      <c r="N16181" s="28"/>
      <c r="O16181" s="28"/>
      <c r="P16181" s="28"/>
      <c r="Q16181" s="28"/>
      <c r="R16181" s="28"/>
    </row>
    <row r="16182" spans="2:18">
      <c r="B16182" s="28"/>
      <c r="C16182" s="28"/>
      <c r="D16182" s="28"/>
      <c r="E16182" s="28"/>
      <c r="F16182" s="28"/>
      <c r="G16182" s="28"/>
      <c r="H16182" s="28"/>
      <c r="I16182" s="28"/>
      <c r="J16182" s="28"/>
      <c r="K16182" s="28"/>
      <c r="L16182" s="28"/>
      <c r="M16182" s="28"/>
      <c r="N16182" s="28"/>
      <c r="O16182" s="28"/>
      <c r="P16182" s="28"/>
      <c r="Q16182" s="28"/>
      <c r="R16182" s="28"/>
    </row>
    <row r="16183" spans="2:18">
      <c r="B16183" s="28"/>
      <c r="C16183" s="28"/>
      <c r="D16183" s="28"/>
      <c r="E16183" s="28"/>
      <c r="F16183" s="28"/>
      <c r="G16183" s="28"/>
      <c r="H16183" s="28"/>
      <c r="I16183" s="28"/>
      <c r="J16183" s="28"/>
      <c r="K16183" s="28"/>
      <c r="L16183" s="28"/>
      <c r="M16183" s="28"/>
      <c r="N16183" s="28"/>
      <c r="O16183" s="28"/>
      <c r="P16183" s="28"/>
      <c r="Q16183" s="28"/>
      <c r="R16183" s="28"/>
    </row>
    <row r="16184" spans="2:18">
      <c r="B16184" s="28"/>
      <c r="C16184" s="28"/>
      <c r="D16184" s="28"/>
      <c r="E16184" s="28"/>
      <c r="F16184" s="28"/>
      <c r="G16184" s="28"/>
      <c r="H16184" s="28"/>
      <c r="I16184" s="28"/>
      <c r="J16184" s="28"/>
      <c r="K16184" s="28"/>
      <c r="L16184" s="28"/>
      <c r="M16184" s="28"/>
      <c r="N16184" s="28"/>
      <c r="O16184" s="28"/>
      <c r="P16184" s="28"/>
      <c r="Q16184" s="28"/>
      <c r="R16184" s="28"/>
    </row>
    <row r="16185" spans="2:18">
      <c r="B16185" s="28"/>
      <c r="C16185" s="28"/>
      <c r="D16185" s="28"/>
      <c r="E16185" s="28"/>
      <c r="F16185" s="28"/>
      <c r="G16185" s="28"/>
      <c r="H16185" s="28"/>
      <c r="I16185" s="28"/>
      <c r="J16185" s="28"/>
      <c r="K16185" s="28"/>
      <c r="L16185" s="28"/>
      <c r="M16185" s="28"/>
      <c r="N16185" s="28"/>
      <c r="O16185" s="28"/>
      <c r="P16185" s="28"/>
      <c r="Q16185" s="28"/>
      <c r="R16185" s="28"/>
    </row>
    <row r="16186" spans="2:18">
      <c r="B16186" s="28"/>
      <c r="C16186" s="28"/>
      <c r="D16186" s="28"/>
      <c r="E16186" s="28"/>
      <c r="F16186" s="28"/>
      <c r="G16186" s="28"/>
      <c r="H16186" s="28"/>
      <c r="I16186" s="28"/>
      <c r="J16186" s="28"/>
      <c r="K16186" s="28"/>
      <c r="L16186" s="28"/>
      <c r="M16186" s="28"/>
      <c r="N16186" s="28"/>
      <c r="O16186" s="28"/>
      <c r="P16186" s="28"/>
      <c r="Q16186" s="28"/>
      <c r="R16186" s="28"/>
    </row>
    <row r="16187" spans="2:18">
      <c r="B16187" s="28"/>
      <c r="C16187" s="28"/>
      <c r="D16187" s="28"/>
      <c r="E16187" s="28"/>
      <c r="F16187" s="28"/>
      <c r="G16187" s="28"/>
      <c r="H16187" s="28"/>
      <c r="I16187" s="28"/>
      <c r="J16187" s="28"/>
      <c r="K16187" s="28"/>
      <c r="L16187" s="28"/>
      <c r="M16187" s="28"/>
      <c r="N16187" s="28"/>
      <c r="O16187" s="28"/>
      <c r="P16187" s="28"/>
      <c r="Q16187" s="28"/>
      <c r="R16187" s="28"/>
    </row>
    <row r="16188" spans="2:18">
      <c r="B16188" s="28"/>
      <c r="C16188" s="28"/>
      <c r="D16188" s="28"/>
      <c r="E16188" s="28"/>
      <c r="F16188" s="28"/>
      <c r="G16188" s="28"/>
      <c r="H16188" s="28"/>
      <c r="I16188" s="28"/>
      <c r="J16188" s="28"/>
      <c r="K16188" s="28"/>
      <c r="L16188" s="28"/>
      <c r="M16188" s="28"/>
      <c r="N16188" s="28"/>
      <c r="O16188" s="28"/>
      <c r="P16188" s="28"/>
      <c r="Q16188" s="28"/>
      <c r="R16188" s="28"/>
    </row>
    <row r="16189" spans="2:18">
      <c r="B16189" s="28"/>
      <c r="C16189" s="28"/>
      <c r="D16189" s="28"/>
      <c r="E16189" s="28"/>
      <c r="F16189" s="28"/>
      <c r="G16189" s="28"/>
      <c r="H16189" s="28"/>
      <c r="I16189" s="28"/>
      <c r="J16189" s="28"/>
      <c r="K16189" s="28"/>
      <c r="L16189" s="28"/>
      <c r="M16189" s="28"/>
      <c r="N16189" s="28"/>
      <c r="O16189" s="28"/>
      <c r="P16189" s="28"/>
      <c r="Q16189" s="28"/>
      <c r="R16189" s="28"/>
    </row>
    <row r="16190" spans="2:18">
      <c r="B16190" s="28"/>
      <c r="C16190" s="28"/>
      <c r="D16190" s="28"/>
      <c r="E16190" s="28"/>
      <c r="F16190" s="28"/>
      <c r="G16190" s="28"/>
      <c r="H16190" s="28"/>
      <c r="I16190" s="28"/>
      <c r="J16190" s="28"/>
      <c r="K16190" s="28"/>
      <c r="L16190" s="28"/>
      <c r="M16190" s="28"/>
      <c r="N16190" s="28"/>
      <c r="O16190" s="28"/>
      <c r="P16190" s="28"/>
      <c r="Q16190" s="28"/>
      <c r="R16190" s="28"/>
    </row>
    <row r="16191" spans="2:18">
      <c r="B16191" s="28"/>
      <c r="C16191" s="28"/>
      <c r="D16191" s="28"/>
      <c r="E16191" s="28"/>
      <c r="F16191" s="28"/>
      <c r="G16191" s="28"/>
      <c r="H16191" s="28"/>
      <c r="I16191" s="28"/>
      <c r="J16191" s="28"/>
      <c r="K16191" s="28"/>
      <c r="L16191" s="28"/>
      <c r="M16191" s="28"/>
      <c r="N16191" s="28"/>
      <c r="O16191" s="28"/>
      <c r="P16191" s="28"/>
      <c r="Q16191" s="28"/>
      <c r="R16191" s="28"/>
    </row>
    <row r="16192" spans="2:18">
      <c r="B16192" s="28"/>
      <c r="C16192" s="28"/>
      <c r="D16192" s="28"/>
      <c r="E16192" s="28"/>
      <c r="F16192" s="28"/>
      <c r="G16192" s="28"/>
      <c r="H16192" s="28"/>
      <c r="I16192" s="28"/>
      <c r="J16192" s="28"/>
      <c r="K16192" s="28"/>
      <c r="L16192" s="28"/>
      <c r="M16192" s="28"/>
      <c r="N16192" s="28"/>
      <c r="O16192" s="28"/>
      <c r="P16192" s="28"/>
      <c r="Q16192" s="28"/>
      <c r="R16192" s="28"/>
    </row>
    <row r="16193" spans="2:18">
      <c r="B16193" s="28"/>
      <c r="C16193" s="28"/>
      <c r="D16193" s="28"/>
      <c r="E16193" s="28"/>
      <c r="F16193" s="28"/>
      <c r="G16193" s="28"/>
      <c r="H16193" s="28"/>
      <c r="I16193" s="28"/>
      <c r="J16193" s="28"/>
      <c r="K16193" s="28"/>
      <c r="L16193" s="28"/>
      <c r="M16193" s="28"/>
      <c r="N16193" s="28"/>
      <c r="O16193" s="28"/>
      <c r="P16193" s="28"/>
      <c r="Q16193" s="28"/>
      <c r="R16193" s="28"/>
    </row>
    <row r="16194" spans="2:18">
      <c r="B16194" s="28"/>
      <c r="C16194" s="28"/>
      <c r="D16194" s="28"/>
      <c r="E16194" s="28"/>
      <c r="F16194" s="28"/>
      <c r="G16194" s="28"/>
      <c r="H16194" s="28"/>
      <c r="I16194" s="28"/>
      <c r="J16194" s="28"/>
      <c r="K16194" s="28"/>
      <c r="L16194" s="28"/>
      <c r="M16194" s="28"/>
      <c r="N16194" s="28"/>
      <c r="O16194" s="28"/>
      <c r="P16194" s="28"/>
      <c r="Q16194" s="28"/>
      <c r="R16194" s="28"/>
    </row>
    <row r="16195" spans="2:18">
      <c r="B16195" s="28"/>
      <c r="C16195" s="28"/>
      <c r="D16195" s="28"/>
      <c r="E16195" s="28"/>
      <c r="F16195" s="28"/>
      <c r="G16195" s="28"/>
      <c r="H16195" s="28"/>
      <c r="I16195" s="28"/>
      <c r="J16195" s="28"/>
      <c r="K16195" s="28"/>
      <c r="L16195" s="28"/>
      <c r="M16195" s="28"/>
      <c r="N16195" s="28"/>
      <c r="O16195" s="28"/>
      <c r="P16195" s="28"/>
      <c r="Q16195" s="28"/>
      <c r="R16195" s="28"/>
    </row>
    <row r="16196" spans="2:18">
      <c r="B16196" s="28"/>
      <c r="C16196" s="28"/>
      <c r="D16196" s="28"/>
      <c r="E16196" s="28"/>
      <c r="F16196" s="28"/>
      <c r="G16196" s="28"/>
      <c r="H16196" s="28"/>
      <c r="I16196" s="28"/>
      <c r="J16196" s="28"/>
      <c r="K16196" s="28"/>
      <c r="L16196" s="28"/>
      <c r="M16196" s="28"/>
      <c r="N16196" s="28"/>
      <c r="O16196" s="28"/>
      <c r="P16196" s="28"/>
      <c r="Q16196" s="28"/>
      <c r="R16196" s="28"/>
    </row>
    <row r="16197" spans="2:18">
      <c r="B16197" s="28"/>
      <c r="C16197" s="28"/>
      <c r="D16197" s="28"/>
      <c r="E16197" s="28"/>
      <c r="F16197" s="28"/>
      <c r="G16197" s="28"/>
      <c r="H16197" s="28"/>
      <c r="I16197" s="28"/>
      <c r="J16197" s="28"/>
      <c r="K16197" s="28"/>
      <c r="L16197" s="28"/>
      <c r="M16197" s="28"/>
      <c r="N16197" s="28"/>
      <c r="O16197" s="28"/>
      <c r="P16197" s="28"/>
      <c r="Q16197" s="28"/>
      <c r="R16197" s="28"/>
    </row>
    <row r="16198" spans="2:18">
      <c r="B16198" s="28"/>
      <c r="C16198" s="28"/>
      <c r="D16198" s="28"/>
      <c r="E16198" s="28"/>
      <c r="F16198" s="28"/>
      <c r="G16198" s="28"/>
      <c r="H16198" s="28"/>
      <c r="I16198" s="28"/>
      <c r="J16198" s="28"/>
      <c r="K16198" s="28"/>
      <c r="L16198" s="28"/>
      <c r="M16198" s="28"/>
      <c r="N16198" s="28"/>
      <c r="O16198" s="28"/>
      <c r="P16198" s="28"/>
      <c r="Q16198" s="28"/>
      <c r="R16198" s="28"/>
    </row>
    <row r="16199" spans="2:18">
      <c r="B16199" s="28"/>
      <c r="C16199" s="28"/>
      <c r="D16199" s="28"/>
      <c r="E16199" s="28"/>
      <c r="F16199" s="28"/>
      <c r="G16199" s="28"/>
      <c r="H16199" s="28"/>
      <c r="I16199" s="28"/>
      <c r="J16199" s="28"/>
      <c r="K16199" s="28"/>
      <c r="L16199" s="28"/>
      <c r="M16199" s="28"/>
      <c r="N16199" s="28"/>
      <c r="O16199" s="28"/>
      <c r="P16199" s="28"/>
      <c r="Q16199" s="28"/>
      <c r="R16199" s="28"/>
    </row>
    <row r="16200" spans="2:18">
      <c r="B16200" s="28"/>
      <c r="C16200" s="28"/>
      <c r="D16200" s="28"/>
      <c r="E16200" s="28"/>
      <c r="F16200" s="28"/>
      <c r="G16200" s="28"/>
      <c r="H16200" s="28"/>
      <c r="I16200" s="28"/>
      <c r="J16200" s="28"/>
      <c r="K16200" s="28"/>
      <c r="L16200" s="28"/>
      <c r="M16200" s="28"/>
      <c r="N16200" s="28"/>
      <c r="O16200" s="28"/>
      <c r="P16200" s="28"/>
      <c r="Q16200" s="28"/>
      <c r="R16200" s="28"/>
    </row>
    <row r="16201" spans="2:18">
      <c r="B16201" s="28"/>
      <c r="C16201" s="28"/>
      <c r="D16201" s="28"/>
      <c r="E16201" s="28"/>
      <c r="F16201" s="28"/>
      <c r="G16201" s="28"/>
      <c r="H16201" s="28"/>
      <c r="I16201" s="28"/>
      <c r="J16201" s="28"/>
      <c r="K16201" s="28"/>
      <c r="L16201" s="28"/>
      <c r="M16201" s="28"/>
      <c r="N16201" s="28"/>
      <c r="O16201" s="28"/>
      <c r="P16201" s="28"/>
      <c r="Q16201" s="28"/>
      <c r="R16201" s="28"/>
    </row>
    <row r="16202" spans="2:18">
      <c r="B16202" s="28"/>
      <c r="C16202" s="28"/>
      <c r="D16202" s="28"/>
      <c r="E16202" s="28"/>
      <c r="F16202" s="28"/>
      <c r="G16202" s="28"/>
      <c r="H16202" s="28"/>
      <c r="I16202" s="28"/>
      <c r="J16202" s="28"/>
      <c r="K16202" s="28"/>
      <c r="L16202" s="28"/>
      <c r="M16202" s="28"/>
      <c r="N16202" s="28"/>
      <c r="O16202" s="28"/>
      <c r="P16202" s="28"/>
      <c r="Q16202" s="28"/>
      <c r="R16202" s="28"/>
    </row>
    <row r="16203" spans="2:18">
      <c r="B16203" s="28"/>
      <c r="C16203" s="28"/>
      <c r="D16203" s="28"/>
      <c r="E16203" s="28"/>
      <c r="F16203" s="28"/>
      <c r="G16203" s="28"/>
      <c r="H16203" s="28"/>
      <c r="I16203" s="28"/>
      <c r="J16203" s="28"/>
      <c r="K16203" s="28"/>
      <c r="L16203" s="28"/>
      <c r="M16203" s="28"/>
      <c r="N16203" s="28"/>
      <c r="O16203" s="28"/>
      <c r="P16203" s="28"/>
      <c r="Q16203" s="28"/>
      <c r="R16203" s="28"/>
    </row>
    <row r="16204" spans="2:18">
      <c r="B16204" s="28"/>
      <c r="C16204" s="28"/>
      <c r="D16204" s="28"/>
      <c r="E16204" s="28"/>
      <c r="F16204" s="28"/>
      <c r="G16204" s="28"/>
      <c r="H16204" s="28"/>
      <c r="I16204" s="28"/>
      <c r="J16204" s="28"/>
      <c r="K16204" s="28"/>
      <c r="L16204" s="28"/>
      <c r="M16204" s="28"/>
      <c r="N16204" s="28"/>
      <c r="O16204" s="28"/>
      <c r="P16204" s="28"/>
      <c r="Q16204" s="28"/>
      <c r="R16204" s="28"/>
    </row>
    <row r="16205" spans="2:18">
      <c r="B16205" s="28"/>
      <c r="C16205" s="28"/>
      <c r="D16205" s="28"/>
      <c r="E16205" s="28"/>
      <c r="F16205" s="28"/>
      <c r="G16205" s="28"/>
      <c r="H16205" s="28"/>
      <c r="I16205" s="28"/>
      <c r="J16205" s="28"/>
      <c r="K16205" s="28"/>
      <c r="L16205" s="28"/>
      <c r="M16205" s="28"/>
      <c r="N16205" s="28"/>
      <c r="O16205" s="28"/>
      <c r="P16205" s="28"/>
      <c r="Q16205" s="28"/>
      <c r="R16205" s="28"/>
    </row>
    <row r="16206" spans="2:18">
      <c r="B16206" s="28"/>
      <c r="C16206" s="28"/>
      <c r="D16206" s="28"/>
      <c r="E16206" s="28"/>
      <c r="F16206" s="28"/>
      <c r="G16206" s="28"/>
      <c r="H16206" s="28"/>
      <c r="I16206" s="28"/>
      <c r="J16206" s="28"/>
      <c r="K16206" s="28"/>
      <c r="L16206" s="28"/>
      <c r="M16206" s="28"/>
      <c r="N16206" s="28"/>
      <c r="O16206" s="28"/>
      <c r="P16206" s="28"/>
      <c r="Q16206" s="28"/>
      <c r="R16206" s="28"/>
    </row>
    <row r="16207" spans="2:18">
      <c r="B16207" s="28"/>
      <c r="C16207" s="28"/>
      <c r="D16207" s="28"/>
      <c r="E16207" s="28"/>
      <c r="F16207" s="28"/>
      <c r="G16207" s="28"/>
      <c r="H16207" s="28"/>
      <c r="I16207" s="28"/>
      <c r="J16207" s="28"/>
      <c r="K16207" s="28"/>
      <c r="L16207" s="28"/>
      <c r="M16207" s="28"/>
      <c r="N16207" s="28"/>
      <c r="O16207" s="28"/>
      <c r="P16207" s="28"/>
      <c r="Q16207" s="28"/>
      <c r="R16207" s="28"/>
    </row>
    <row r="16208" spans="2:18">
      <c r="B16208" s="28"/>
      <c r="C16208" s="28"/>
      <c r="D16208" s="28"/>
      <c r="E16208" s="28"/>
      <c r="F16208" s="28"/>
      <c r="G16208" s="28"/>
      <c r="H16208" s="28"/>
      <c r="I16208" s="28"/>
      <c r="J16208" s="28"/>
      <c r="K16208" s="28"/>
      <c r="L16208" s="28"/>
      <c r="M16208" s="28"/>
      <c r="N16208" s="28"/>
      <c r="O16208" s="28"/>
      <c r="P16208" s="28"/>
      <c r="Q16208" s="28"/>
      <c r="R16208" s="28"/>
    </row>
    <row r="16209" spans="2:18">
      <c r="B16209" s="28"/>
      <c r="C16209" s="28"/>
      <c r="D16209" s="28"/>
      <c r="E16209" s="28"/>
      <c r="F16209" s="28"/>
      <c r="G16209" s="28"/>
      <c r="H16209" s="28"/>
      <c r="I16209" s="28"/>
      <c r="J16209" s="28"/>
      <c r="K16209" s="28"/>
      <c r="L16209" s="28"/>
      <c r="M16209" s="28"/>
      <c r="N16209" s="28"/>
      <c r="O16209" s="28"/>
      <c r="P16209" s="28"/>
      <c r="Q16209" s="28"/>
      <c r="R16209" s="28"/>
    </row>
    <row r="16210" spans="2:18">
      <c r="B16210" s="28"/>
      <c r="C16210" s="28"/>
      <c r="D16210" s="28"/>
      <c r="E16210" s="28"/>
      <c r="F16210" s="28"/>
      <c r="G16210" s="28"/>
      <c r="H16210" s="28"/>
      <c r="I16210" s="28"/>
      <c r="J16210" s="28"/>
      <c r="K16210" s="28"/>
      <c r="L16210" s="28"/>
      <c r="M16210" s="28"/>
      <c r="N16210" s="28"/>
      <c r="O16210" s="28"/>
      <c r="P16210" s="28"/>
      <c r="Q16210" s="28"/>
      <c r="R16210" s="28"/>
    </row>
    <row r="16211" spans="2:18">
      <c r="B16211" s="28"/>
      <c r="C16211" s="28"/>
      <c r="D16211" s="28"/>
      <c r="E16211" s="28"/>
      <c r="F16211" s="28"/>
      <c r="G16211" s="28"/>
      <c r="H16211" s="28"/>
      <c r="I16211" s="28"/>
      <c r="J16211" s="28"/>
      <c r="K16211" s="28"/>
      <c r="L16211" s="28"/>
      <c r="M16211" s="28"/>
      <c r="N16211" s="28"/>
      <c r="O16211" s="28"/>
      <c r="P16211" s="28"/>
      <c r="Q16211" s="28"/>
      <c r="R16211" s="28"/>
    </row>
    <row r="16212" spans="2:18">
      <c r="B16212" s="28"/>
      <c r="C16212" s="28"/>
      <c r="D16212" s="28"/>
      <c r="E16212" s="28"/>
      <c r="F16212" s="28"/>
      <c r="G16212" s="28"/>
      <c r="H16212" s="28"/>
      <c r="I16212" s="28"/>
      <c r="J16212" s="28"/>
      <c r="K16212" s="28"/>
      <c r="L16212" s="28"/>
      <c r="M16212" s="28"/>
      <c r="N16212" s="28"/>
      <c r="O16212" s="28"/>
      <c r="P16212" s="28"/>
      <c r="Q16212" s="28"/>
      <c r="R16212" s="28"/>
    </row>
    <row r="16213" spans="2:18">
      <c r="B16213" s="28"/>
      <c r="C16213" s="28"/>
      <c r="D16213" s="28"/>
      <c r="E16213" s="28"/>
      <c r="F16213" s="28"/>
      <c r="G16213" s="28"/>
      <c r="H16213" s="28"/>
      <c r="I16213" s="28"/>
      <c r="J16213" s="28"/>
      <c r="K16213" s="28"/>
      <c r="L16213" s="28"/>
      <c r="M16213" s="28"/>
      <c r="N16213" s="28"/>
      <c r="O16213" s="28"/>
      <c r="P16213" s="28"/>
      <c r="Q16213" s="28"/>
      <c r="R16213" s="28"/>
    </row>
    <row r="16214" spans="2:18">
      <c r="B16214" s="28"/>
      <c r="C16214" s="28"/>
      <c r="D16214" s="28"/>
      <c r="E16214" s="28"/>
      <c r="F16214" s="28"/>
      <c r="G16214" s="28"/>
      <c r="H16214" s="28"/>
      <c r="I16214" s="28"/>
      <c r="J16214" s="28"/>
      <c r="K16214" s="28"/>
      <c r="L16214" s="28"/>
      <c r="M16214" s="28"/>
      <c r="N16214" s="28"/>
      <c r="O16214" s="28"/>
      <c r="P16214" s="28"/>
      <c r="Q16214" s="28"/>
      <c r="R16214" s="28"/>
    </row>
    <row r="16215" spans="2:18">
      <c r="B16215" s="28"/>
      <c r="C16215" s="28"/>
      <c r="D16215" s="28"/>
      <c r="E16215" s="28"/>
      <c r="F16215" s="28"/>
      <c r="G16215" s="28"/>
      <c r="H16215" s="28"/>
      <c r="I16215" s="28"/>
      <c r="J16215" s="28"/>
      <c r="K16215" s="28"/>
      <c r="L16215" s="28"/>
      <c r="M16215" s="28"/>
      <c r="N16215" s="28"/>
      <c r="O16215" s="28"/>
      <c r="P16215" s="28"/>
      <c r="Q16215" s="28"/>
      <c r="R16215" s="28"/>
    </row>
    <row r="16216" spans="2:18">
      <c r="B16216" s="28"/>
      <c r="C16216" s="28"/>
      <c r="D16216" s="28"/>
      <c r="E16216" s="28"/>
      <c r="F16216" s="28"/>
      <c r="G16216" s="28"/>
      <c r="H16216" s="28"/>
      <c r="I16216" s="28"/>
      <c r="J16216" s="28"/>
      <c r="K16216" s="28"/>
      <c r="L16216" s="28"/>
      <c r="M16216" s="28"/>
      <c r="N16216" s="28"/>
      <c r="O16216" s="28"/>
      <c r="P16216" s="28"/>
      <c r="Q16216" s="28"/>
      <c r="R16216" s="28"/>
    </row>
    <row r="16217" spans="2:18">
      <c r="B16217" s="28"/>
      <c r="C16217" s="28"/>
      <c r="D16217" s="28"/>
      <c r="E16217" s="28"/>
      <c r="F16217" s="28"/>
      <c r="G16217" s="28"/>
      <c r="H16217" s="28"/>
      <c r="I16217" s="28"/>
      <c r="J16217" s="28"/>
      <c r="K16217" s="28"/>
      <c r="L16217" s="28"/>
      <c r="M16217" s="28"/>
      <c r="N16217" s="28"/>
      <c r="O16217" s="28"/>
      <c r="P16217" s="28"/>
      <c r="Q16217" s="28"/>
      <c r="R16217" s="28"/>
    </row>
    <row r="16218" spans="2:18">
      <c r="B16218" s="28"/>
      <c r="C16218" s="28"/>
      <c r="D16218" s="28"/>
      <c r="E16218" s="28"/>
      <c r="F16218" s="28"/>
      <c r="G16218" s="28"/>
      <c r="H16218" s="28"/>
      <c r="I16218" s="28"/>
      <c r="J16218" s="28"/>
      <c r="K16218" s="28"/>
      <c r="L16218" s="28"/>
      <c r="M16218" s="28"/>
      <c r="N16218" s="28"/>
      <c r="O16218" s="28"/>
      <c r="P16218" s="28"/>
      <c r="Q16218" s="28"/>
      <c r="R16218" s="28"/>
    </row>
    <row r="16219" spans="2:18">
      <c r="B16219" s="28"/>
      <c r="C16219" s="28"/>
      <c r="D16219" s="28"/>
      <c r="E16219" s="28"/>
      <c r="F16219" s="28"/>
      <c r="G16219" s="28"/>
      <c r="H16219" s="28"/>
      <c r="I16219" s="28"/>
      <c r="J16219" s="28"/>
      <c r="K16219" s="28"/>
      <c r="L16219" s="28"/>
      <c r="M16219" s="28"/>
      <c r="N16219" s="28"/>
      <c r="O16219" s="28"/>
      <c r="P16219" s="28"/>
      <c r="Q16219" s="28"/>
      <c r="R16219" s="28"/>
    </row>
    <row r="16220" spans="2:18">
      <c r="B16220" s="28"/>
      <c r="C16220" s="28"/>
      <c r="D16220" s="28"/>
      <c r="E16220" s="28"/>
      <c r="F16220" s="28"/>
      <c r="G16220" s="28"/>
      <c r="H16220" s="28"/>
      <c r="I16220" s="28"/>
      <c r="J16220" s="28"/>
      <c r="K16220" s="28"/>
      <c r="L16220" s="28"/>
      <c r="M16220" s="28"/>
      <c r="N16220" s="28"/>
      <c r="O16220" s="28"/>
      <c r="P16220" s="28"/>
      <c r="Q16220" s="28"/>
      <c r="R16220" s="28"/>
    </row>
    <row r="16221" spans="2:18">
      <c r="B16221" s="28"/>
      <c r="C16221" s="28"/>
      <c r="D16221" s="28"/>
      <c r="E16221" s="28"/>
      <c r="F16221" s="28"/>
      <c r="G16221" s="28"/>
      <c r="H16221" s="28"/>
      <c r="I16221" s="28"/>
      <c r="J16221" s="28"/>
      <c r="K16221" s="28"/>
      <c r="L16221" s="28"/>
      <c r="M16221" s="28"/>
      <c r="N16221" s="28"/>
      <c r="O16221" s="28"/>
      <c r="P16221" s="28"/>
      <c r="Q16221" s="28"/>
      <c r="R16221" s="28"/>
    </row>
    <row r="16222" spans="2:18">
      <c r="B16222" s="28"/>
      <c r="C16222" s="28"/>
      <c r="D16222" s="28"/>
      <c r="E16222" s="28"/>
      <c r="F16222" s="28"/>
      <c r="G16222" s="28"/>
      <c r="H16222" s="28"/>
      <c r="I16222" s="28"/>
      <c r="J16222" s="28"/>
      <c r="K16222" s="28"/>
      <c r="L16222" s="28"/>
      <c r="M16222" s="28"/>
      <c r="N16222" s="28"/>
      <c r="O16222" s="28"/>
      <c r="P16222" s="28"/>
      <c r="Q16222" s="28"/>
      <c r="R16222" s="28"/>
    </row>
    <row r="16223" spans="2:18">
      <c r="B16223" s="28"/>
      <c r="C16223" s="28"/>
      <c r="D16223" s="28"/>
      <c r="E16223" s="28"/>
      <c r="F16223" s="28"/>
      <c r="G16223" s="28"/>
      <c r="H16223" s="28"/>
      <c r="I16223" s="28"/>
      <c r="J16223" s="28"/>
      <c r="K16223" s="28"/>
      <c r="L16223" s="28"/>
      <c r="M16223" s="28"/>
      <c r="N16223" s="28"/>
      <c r="O16223" s="28"/>
      <c r="P16223" s="28"/>
      <c r="Q16223" s="28"/>
      <c r="R16223" s="28"/>
    </row>
    <row r="16224" spans="2:18">
      <c r="B16224" s="28"/>
      <c r="C16224" s="28"/>
      <c r="D16224" s="28"/>
      <c r="E16224" s="28"/>
      <c r="F16224" s="28"/>
      <c r="G16224" s="28"/>
      <c r="H16224" s="28"/>
      <c r="I16224" s="28"/>
      <c r="J16224" s="28"/>
      <c r="K16224" s="28"/>
      <c r="L16224" s="28"/>
      <c r="M16224" s="28"/>
      <c r="N16224" s="28"/>
      <c r="O16224" s="28"/>
      <c r="P16224" s="28"/>
      <c r="Q16224" s="28"/>
      <c r="R16224" s="28"/>
    </row>
    <row r="16225" spans="2:18">
      <c r="B16225" s="28"/>
      <c r="C16225" s="28"/>
      <c r="D16225" s="28"/>
      <c r="E16225" s="28"/>
      <c r="F16225" s="28"/>
      <c r="G16225" s="28"/>
      <c r="H16225" s="28"/>
      <c r="I16225" s="28"/>
      <c r="J16225" s="28"/>
      <c r="K16225" s="28"/>
      <c r="L16225" s="28"/>
      <c r="M16225" s="28"/>
      <c r="N16225" s="28"/>
      <c r="O16225" s="28"/>
      <c r="P16225" s="28"/>
      <c r="Q16225" s="28"/>
      <c r="R16225" s="28"/>
    </row>
    <row r="16226" spans="2:18">
      <c r="B16226" s="28"/>
      <c r="C16226" s="28"/>
      <c r="D16226" s="28"/>
      <c r="E16226" s="28"/>
      <c r="F16226" s="28"/>
      <c r="G16226" s="28"/>
      <c r="H16226" s="28"/>
      <c r="I16226" s="28"/>
      <c r="J16226" s="28"/>
      <c r="K16226" s="28"/>
      <c r="L16226" s="28"/>
      <c r="M16226" s="28"/>
      <c r="N16226" s="28"/>
      <c r="O16226" s="28"/>
      <c r="P16226" s="28"/>
      <c r="Q16226" s="28"/>
      <c r="R16226" s="28"/>
    </row>
    <row r="16227" spans="2:18">
      <c r="B16227" s="28"/>
      <c r="C16227" s="28"/>
      <c r="D16227" s="28"/>
      <c r="E16227" s="28"/>
      <c r="F16227" s="28"/>
      <c r="G16227" s="28"/>
      <c r="H16227" s="28"/>
      <c r="I16227" s="28"/>
      <c r="J16227" s="28"/>
      <c r="K16227" s="28"/>
      <c r="L16227" s="28"/>
      <c r="M16227" s="28"/>
      <c r="N16227" s="28"/>
      <c r="O16227" s="28"/>
      <c r="P16227" s="28"/>
      <c r="Q16227" s="28"/>
      <c r="R16227" s="28"/>
    </row>
    <row r="16228" spans="2:18">
      <c r="B16228" s="28"/>
      <c r="C16228" s="28"/>
      <c r="D16228" s="28"/>
      <c r="E16228" s="28"/>
      <c r="F16228" s="28"/>
      <c r="G16228" s="28"/>
      <c r="H16228" s="28"/>
      <c r="I16228" s="28"/>
      <c r="J16228" s="28"/>
      <c r="K16228" s="28"/>
      <c r="L16228" s="28"/>
      <c r="M16228" s="28"/>
      <c r="N16228" s="28"/>
      <c r="O16228" s="28"/>
      <c r="P16228" s="28"/>
      <c r="Q16228" s="28"/>
      <c r="R16228" s="28"/>
    </row>
    <row r="16229" spans="2:18">
      <c r="B16229" s="28"/>
      <c r="C16229" s="28"/>
      <c r="D16229" s="28"/>
      <c r="E16229" s="28"/>
      <c r="F16229" s="28"/>
      <c r="G16229" s="28"/>
      <c r="H16229" s="28"/>
      <c r="I16229" s="28"/>
      <c r="J16229" s="28"/>
      <c r="K16229" s="28"/>
      <c r="L16229" s="28"/>
      <c r="M16229" s="28"/>
      <c r="N16229" s="28"/>
      <c r="O16229" s="28"/>
      <c r="P16229" s="28"/>
      <c r="Q16229" s="28"/>
      <c r="R16229" s="28"/>
    </row>
    <row r="16230" spans="2:18">
      <c r="B16230" s="28"/>
      <c r="C16230" s="28"/>
      <c r="D16230" s="28"/>
      <c r="E16230" s="28"/>
      <c r="F16230" s="28"/>
      <c r="G16230" s="28"/>
      <c r="H16230" s="28"/>
      <c r="I16230" s="28"/>
      <c r="J16230" s="28"/>
      <c r="K16230" s="28"/>
      <c r="L16230" s="28"/>
      <c r="M16230" s="28"/>
      <c r="N16230" s="28"/>
      <c r="O16230" s="28"/>
      <c r="P16230" s="28"/>
      <c r="Q16230" s="28"/>
      <c r="R16230" s="28"/>
    </row>
    <row r="16231" spans="2:18">
      <c r="B16231" s="28"/>
      <c r="C16231" s="28"/>
      <c r="D16231" s="28"/>
      <c r="E16231" s="28"/>
      <c r="F16231" s="28"/>
      <c r="G16231" s="28"/>
      <c r="H16231" s="28"/>
      <c r="I16231" s="28"/>
      <c r="J16231" s="28"/>
      <c r="K16231" s="28"/>
      <c r="L16231" s="28"/>
      <c r="M16231" s="28"/>
      <c r="N16231" s="28"/>
      <c r="O16231" s="28"/>
      <c r="P16231" s="28"/>
      <c r="Q16231" s="28"/>
      <c r="R16231" s="28"/>
    </row>
    <row r="16232" spans="2:18">
      <c r="B16232" s="28"/>
      <c r="C16232" s="28"/>
      <c r="D16232" s="28"/>
      <c r="E16232" s="28"/>
      <c r="F16232" s="28"/>
      <c r="G16232" s="28"/>
      <c r="H16232" s="28"/>
      <c r="I16232" s="28"/>
      <c r="J16232" s="28"/>
      <c r="K16232" s="28"/>
      <c r="L16232" s="28"/>
      <c r="M16232" s="28"/>
      <c r="N16232" s="28"/>
      <c r="O16232" s="28"/>
      <c r="P16232" s="28"/>
      <c r="Q16232" s="28"/>
      <c r="R16232" s="28"/>
    </row>
    <row r="16233" spans="2:18">
      <c r="B16233" s="28"/>
      <c r="C16233" s="28"/>
      <c r="D16233" s="28"/>
      <c r="E16233" s="28"/>
      <c r="F16233" s="28"/>
      <c r="G16233" s="28"/>
      <c r="H16233" s="28"/>
      <c r="I16233" s="28"/>
      <c r="J16233" s="28"/>
      <c r="K16233" s="28"/>
      <c r="L16233" s="28"/>
      <c r="M16233" s="28"/>
      <c r="N16233" s="28"/>
      <c r="O16233" s="28"/>
      <c r="P16233" s="28"/>
      <c r="Q16233" s="28"/>
      <c r="R16233" s="28"/>
    </row>
    <row r="16234" spans="2:18">
      <c r="B16234" s="28"/>
      <c r="C16234" s="28"/>
      <c r="D16234" s="28"/>
      <c r="E16234" s="28"/>
      <c r="F16234" s="28"/>
      <c r="G16234" s="28"/>
      <c r="H16234" s="28"/>
      <c r="I16234" s="28"/>
      <c r="J16234" s="28"/>
      <c r="K16234" s="28"/>
      <c r="L16234" s="28"/>
      <c r="M16234" s="28"/>
      <c r="N16234" s="28"/>
      <c r="O16234" s="28"/>
      <c r="P16234" s="28"/>
      <c r="Q16234" s="28"/>
      <c r="R16234" s="28"/>
    </row>
    <row r="16235" spans="2:18">
      <c r="B16235" s="28"/>
      <c r="C16235" s="28"/>
      <c r="D16235" s="28"/>
      <c r="E16235" s="28"/>
      <c r="F16235" s="28"/>
      <c r="G16235" s="28"/>
      <c r="H16235" s="28"/>
      <c r="I16235" s="28"/>
      <c r="J16235" s="28"/>
      <c r="K16235" s="28"/>
      <c r="L16235" s="28"/>
      <c r="M16235" s="28"/>
      <c r="N16235" s="28"/>
      <c r="O16235" s="28"/>
      <c r="P16235" s="28"/>
      <c r="Q16235" s="28"/>
      <c r="R16235" s="28"/>
    </row>
    <row r="16236" spans="2:18">
      <c r="B16236" s="28"/>
      <c r="C16236" s="28"/>
      <c r="D16236" s="28"/>
      <c r="E16236" s="28"/>
      <c r="F16236" s="28"/>
      <c r="G16236" s="28"/>
      <c r="H16236" s="28"/>
      <c r="I16236" s="28"/>
      <c r="J16236" s="28"/>
      <c r="K16236" s="28"/>
      <c r="L16236" s="28"/>
      <c r="M16236" s="28"/>
      <c r="N16236" s="28"/>
      <c r="O16236" s="28"/>
      <c r="P16236" s="28"/>
      <c r="Q16236" s="28"/>
      <c r="R16236" s="28"/>
    </row>
    <row r="16237" spans="2:18">
      <c r="B16237" s="28"/>
      <c r="C16237" s="28"/>
      <c r="D16237" s="28"/>
      <c r="E16237" s="28"/>
      <c r="F16237" s="28"/>
      <c r="G16237" s="28"/>
      <c r="H16237" s="28"/>
      <c r="I16237" s="28"/>
      <c r="J16237" s="28"/>
      <c r="K16237" s="28"/>
      <c r="L16237" s="28"/>
      <c r="M16237" s="28"/>
      <c r="N16237" s="28"/>
      <c r="O16237" s="28"/>
      <c r="P16237" s="28"/>
      <c r="Q16237" s="28"/>
      <c r="R16237" s="28"/>
    </row>
    <row r="16238" spans="2:18">
      <c r="B16238" s="28"/>
      <c r="C16238" s="28"/>
      <c r="D16238" s="28"/>
      <c r="E16238" s="28"/>
      <c r="F16238" s="28"/>
      <c r="G16238" s="28"/>
      <c r="H16238" s="28"/>
      <c r="I16238" s="28"/>
      <c r="J16238" s="28"/>
      <c r="K16238" s="28"/>
      <c r="L16238" s="28"/>
      <c r="M16238" s="28"/>
      <c r="N16238" s="28"/>
      <c r="O16238" s="28"/>
      <c r="P16238" s="28"/>
      <c r="Q16238" s="28"/>
      <c r="R16238" s="28"/>
    </row>
    <row r="16239" spans="2:18">
      <c r="B16239" s="28"/>
      <c r="C16239" s="28"/>
      <c r="D16239" s="28"/>
      <c r="E16239" s="28"/>
      <c r="F16239" s="28"/>
      <c r="G16239" s="28"/>
      <c r="H16239" s="28"/>
      <c r="I16239" s="28"/>
      <c r="J16239" s="28"/>
      <c r="K16239" s="28"/>
      <c r="L16239" s="28"/>
      <c r="M16239" s="28"/>
      <c r="N16239" s="28"/>
      <c r="O16239" s="28"/>
      <c r="P16239" s="28"/>
      <c r="Q16239" s="28"/>
      <c r="R16239" s="28"/>
    </row>
    <row r="16240" spans="2:18">
      <c r="B16240" s="28"/>
      <c r="C16240" s="28"/>
      <c r="D16240" s="28"/>
      <c r="E16240" s="28"/>
      <c r="F16240" s="28"/>
      <c r="G16240" s="28"/>
      <c r="H16240" s="28"/>
      <c r="I16240" s="28"/>
      <c r="J16240" s="28"/>
      <c r="K16240" s="28"/>
      <c r="L16240" s="28"/>
      <c r="M16240" s="28"/>
      <c r="N16240" s="28"/>
      <c r="O16240" s="28"/>
      <c r="P16240" s="28"/>
      <c r="Q16240" s="28"/>
      <c r="R16240" s="28"/>
    </row>
    <row r="16241" spans="2:18">
      <c r="B16241" s="28"/>
      <c r="C16241" s="28"/>
      <c r="D16241" s="28"/>
      <c r="E16241" s="28"/>
      <c r="F16241" s="28"/>
      <c r="G16241" s="28"/>
      <c r="H16241" s="28"/>
      <c r="I16241" s="28"/>
      <c r="J16241" s="28"/>
      <c r="K16241" s="28"/>
      <c r="L16241" s="28"/>
      <c r="M16241" s="28"/>
      <c r="N16241" s="28"/>
      <c r="O16241" s="28"/>
      <c r="P16241" s="28"/>
      <c r="Q16241" s="28"/>
      <c r="R16241" s="28"/>
    </row>
    <row r="16242" spans="2:18">
      <c r="B16242" s="28"/>
      <c r="C16242" s="28"/>
      <c r="D16242" s="28"/>
      <c r="E16242" s="28"/>
      <c r="F16242" s="28"/>
      <c r="G16242" s="28"/>
      <c r="H16242" s="28"/>
      <c r="I16242" s="28"/>
      <c r="J16242" s="28"/>
      <c r="K16242" s="28"/>
      <c r="L16242" s="28"/>
      <c r="M16242" s="28"/>
      <c r="N16242" s="28"/>
      <c r="O16242" s="28"/>
      <c r="P16242" s="28"/>
      <c r="Q16242" s="28"/>
      <c r="R16242" s="28"/>
    </row>
    <row r="16243" spans="2:18">
      <c r="B16243" s="28"/>
      <c r="C16243" s="28"/>
      <c r="D16243" s="28"/>
      <c r="E16243" s="28"/>
      <c r="F16243" s="28"/>
      <c r="G16243" s="28"/>
      <c r="H16243" s="28"/>
      <c r="I16243" s="28"/>
      <c r="J16243" s="28"/>
      <c r="K16243" s="28"/>
      <c r="L16243" s="28"/>
      <c r="M16243" s="28"/>
      <c r="N16243" s="28"/>
      <c r="O16243" s="28"/>
      <c r="P16243" s="28"/>
      <c r="Q16243" s="28"/>
      <c r="R16243" s="28"/>
    </row>
    <row r="16244" spans="2:18">
      <c r="B16244" s="28"/>
      <c r="C16244" s="28"/>
      <c r="D16244" s="28"/>
      <c r="E16244" s="28"/>
      <c r="F16244" s="28"/>
      <c r="G16244" s="28"/>
      <c r="H16244" s="28"/>
      <c r="I16244" s="28"/>
      <c r="J16244" s="28"/>
      <c r="K16244" s="28"/>
      <c r="L16244" s="28"/>
      <c r="M16244" s="28"/>
      <c r="N16244" s="28"/>
      <c r="O16244" s="28"/>
      <c r="P16244" s="28"/>
      <c r="Q16244" s="28"/>
      <c r="R16244" s="28"/>
    </row>
    <row r="16245" spans="2:18">
      <c r="B16245" s="28"/>
      <c r="C16245" s="28"/>
      <c r="D16245" s="28"/>
      <c r="E16245" s="28"/>
      <c r="F16245" s="28"/>
      <c r="G16245" s="28"/>
      <c r="H16245" s="28"/>
      <c r="I16245" s="28"/>
      <c r="J16245" s="28"/>
      <c r="K16245" s="28"/>
      <c r="L16245" s="28"/>
      <c r="M16245" s="28"/>
      <c r="N16245" s="28"/>
      <c r="O16245" s="28"/>
      <c r="P16245" s="28"/>
      <c r="Q16245" s="28"/>
      <c r="R16245" s="28"/>
    </row>
    <row r="16246" spans="2:18">
      <c r="B16246" s="28"/>
      <c r="C16246" s="28"/>
      <c r="D16246" s="28"/>
      <c r="E16246" s="28"/>
      <c r="F16246" s="28"/>
      <c r="G16246" s="28"/>
      <c r="H16246" s="28"/>
      <c r="I16246" s="28"/>
      <c r="J16246" s="28"/>
      <c r="K16246" s="28"/>
      <c r="L16246" s="28"/>
      <c r="M16246" s="28"/>
      <c r="N16246" s="28"/>
      <c r="O16246" s="28"/>
      <c r="P16246" s="28"/>
      <c r="Q16246" s="28"/>
      <c r="R16246" s="28"/>
    </row>
    <row r="16247" spans="2:18">
      <c r="B16247" s="28"/>
      <c r="C16247" s="28"/>
      <c r="D16247" s="28"/>
      <c r="E16247" s="28"/>
      <c r="F16247" s="28"/>
      <c r="G16247" s="28"/>
      <c r="H16247" s="28"/>
      <c r="I16247" s="28"/>
      <c r="J16247" s="28"/>
      <c r="K16247" s="28"/>
      <c r="L16247" s="28"/>
      <c r="M16247" s="28"/>
      <c r="N16247" s="28"/>
      <c r="O16247" s="28"/>
      <c r="P16247" s="28"/>
      <c r="Q16247" s="28"/>
      <c r="R16247" s="28"/>
    </row>
    <row r="16248" spans="2:18">
      <c r="B16248" s="28"/>
      <c r="C16248" s="28"/>
      <c r="D16248" s="28"/>
      <c r="E16248" s="28"/>
      <c r="F16248" s="28"/>
      <c r="G16248" s="28"/>
      <c r="H16248" s="28"/>
      <c r="I16248" s="28"/>
      <c r="J16248" s="28"/>
      <c r="K16248" s="28"/>
      <c r="L16248" s="28"/>
      <c r="M16248" s="28"/>
      <c r="N16248" s="28"/>
      <c r="O16248" s="28"/>
      <c r="P16248" s="28"/>
      <c r="Q16248" s="28"/>
      <c r="R16248" s="28"/>
    </row>
    <row r="16249" spans="2:18">
      <c r="B16249" s="28"/>
      <c r="C16249" s="28"/>
      <c r="D16249" s="28"/>
      <c r="E16249" s="28"/>
      <c r="F16249" s="28"/>
      <c r="G16249" s="28"/>
      <c r="H16249" s="28"/>
      <c r="I16249" s="28"/>
      <c r="J16249" s="28"/>
      <c r="K16249" s="28"/>
      <c r="L16249" s="28"/>
      <c r="M16249" s="28"/>
      <c r="N16249" s="28"/>
      <c r="O16249" s="28"/>
      <c r="P16249" s="28"/>
      <c r="Q16249" s="28"/>
      <c r="R16249" s="28"/>
    </row>
    <row r="16250" spans="2:18">
      <c r="B16250" s="28"/>
      <c r="C16250" s="28"/>
      <c r="D16250" s="28"/>
      <c r="E16250" s="28"/>
      <c r="F16250" s="28"/>
      <c r="G16250" s="28"/>
      <c r="H16250" s="28"/>
      <c r="I16250" s="28"/>
      <c r="J16250" s="28"/>
      <c r="K16250" s="28"/>
      <c r="L16250" s="28"/>
      <c r="M16250" s="28"/>
      <c r="N16250" s="28"/>
      <c r="O16250" s="28"/>
      <c r="P16250" s="28"/>
      <c r="Q16250" s="28"/>
      <c r="R16250" s="28"/>
    </row>
    <row r="16251" spans="2:18">
      <c r="B16251" s="28"/>
      <c r="C16251" s="28"/>
      <c r="D16251" s="28"/>
      <c r="E16251" s="28"/>
      <c r="F16251" s="28"/>
      <c r="G16251" s="28"/>
      <c r="H16251" s="28"/>
      <c r="I16251" s="28"/>
      <c r="J16251" s="28"/>
      <c r="K16251" s="28"/>
      <c r="L16251" s="28"/>
      <c r="M16251" s="28"/>
      <c r="N16251" s="28"/>
      <c r="O16251" s="28"/>
      <c r="P16251" s="28"/>
      <c r="Q16251" s="28"/>
      <c r="R16251" s="28"/>
    </row>
    <row r="16252" spans="2:18">
      <c r="B16252" s="28"/>
      <c r="C16252" s="28"/>
      <c r="D16252" s="28"/>
      <c r="E16252" s="28"/>
      <c r="F16252" s="28"/>
      <c r="G16252" s="28"/>
      <c r="H16252" s="28"/>
      <c r="I16252" s="28"/>
      <c r="J16252" s="28"/>
      <c r="K16252" s="28"/>
      <c r="L16252" s="28"/>
      <c r="M16252" s="28"/>
      <c r="N16252" s="28"/>
      <c r="O16252" s="28"/>
      <c r="P16252" s="28"/>
      <c r="Q16252" s="28"/>
      <c r="R16252" s="28"/>
    </row>
    <row r="16253" spans="2:18">
      <c r="B16253" s="28"/>
      <c r="C16253" s="28"/>
      <c r="D16253" s="28"/>
      <c r="E16253" s="28"/>
      <c r="F16253" s="28"/>
      <c r="G16253" s="28"/>
      <c r="H16253" s="28"/>
      <c r="I16253" s="28"/>
      <c r="J16253" s="28"/>
      <c r="K16253" s="28"/>
      <c r="L16253" s="28"/>
      <c r="M16253" s="28"/>
      <c r="N16253" s="28"/>
      <c r="O16253" s="28"/>
      <c r="P16253" s="28"/>
      <c r="Q16253" s="28"/>
      <c r="R16253" s="28"/>
    </row>
    <row r="16254" spans="2:18">
      <c r="B16254" s="28"/>
      <c r="C16254" s="28"/>
      <c r="D16254" s="28"/>
      <c r="E16254" s="28"/>
      <c r="F16254" s="28"/>
      <c r="G16254" s="28"/>
      <c r="H16254" s="28"/>
      <c r="I16254" s="28"/>
      <c r="J16254" s="28"/>
      <c r="K16254" s="28"/>
      <c r="L16254" s="28"/>
      <c r="M16254" s="28"/>
      <c r="N16254" s="28"/>
      <c r="O16254" s="28"/>
      <c r="P16254" s="28"/>
      <c r="Q16254" s="28"/>
      <c r="R16254" s="28"/>
    </row>
    <row r="16255" spans="2:18">
      <c r="B16255" s="28"/>
      <c r="C16255" s="28"/>
      <c r="D16255" s="28"/>
      <c r="E16255" s="28"/>
      <c r="F16255" s="28"/>
      <c r="G16255" s="28"/>
      <c r="H16255" s="28"/>
      <c r="I16255" s="28"/>
      <c r="J16255" s="28"/>
      <c r="K16255" s="28"/>
      <c r="L16255" s="28"/>
      <c r="M16255" s="28"/>
      <c r="N16255" s="28"/>
      <c r="O16255" s="28"/>
      <c r="P16255" s="28"/>
      <c r="Q16255" s="28"/>
      <c r="R16255" s="28"/>
    </row>
    <row r="16256" spans="2:18">
      <c r="B16256" s="28"/>
      <c r="C16256" s="28"/>
      <c r="D16256" s="28"/>
      <c r="E16256" s="28"/>
      <c r="F16256" s="28"/>
      <c r="G16256" s="28"/>
      <c r="H16256" s="28"/>
      <c r="I16256" s="28"/>
      <c r="J16256" s="28"/>
      <c r="K16256" s="28"/>
      <c r="L16256" s="28"/>
      <c r="M16256" s="28"/>
      <c r="N16256" s="28"/>
      <c r="O16256" s="28"/>
      <c r="P16256" s="28"/>
      <c r="Q16256" s="28"/>
      <c r="R16256" s="28"/>
    </row>
    <row r="16257" spans="2:18">
      <c r="B16257" s="28"/>
      <c r="C16257" s="28"/>
      <c r="D16257" s="28"/>
      <c r="E16257" s="28"/>
      <c r="F16257" s="28"/>
      <c r="G16257" s="28"/>
      <c r="H16257" s="28"/>
      <c r="I16257" s="28"/>
      <c r="J16257" s="28"/>
      <c r="K16257" s="28"/>
      <c r="L16257" s="28"/>
      <c r="M16257" s="28"/>
      <c r="N16257" s="28"/>
      <c r="O16257" s="28"/>
      <c r="P16257" s="28"/>
      <c r="Q16257" s="28"/>
      <c r="R16257" s="28"/>
    </row>
    <row r="16258" spans="2:18">
      <c r="B16258" s="28"/>
      <c r="C16258" s="28"/>
      <c r="D16258" s="28"/>
      <c r="E16258" s="28"/>
      <c r="F16258" s="28"/>
      <c r="G16258" s="28"/>
      <c r="H16258" s="28"/>
      <c r="I16258" s="28"/>
      <c r="J16258" s="28"/>
      <c r="K16258" s="28"/>
      <c r="L16258" s="28"/>
      <c r="M16258" s="28"/>
      <c r="N16258" s="28"/>
      <c r="O16258" s="28"/>
      <c r="P16258" s="28"/>
      <c r="Q16258" s="28"/>
      <c r="R16258" s="28"/>
    </row>
    <row r="16259" spans="2:18">
      <c r="B16259" s="28"/>
      <c r="C16259" s="28"/>
      <c r="D16259" s="28"/>
      <c r="E16259" s="28"/>
      <c r="F16259" s="28"/>
      <c r="G16259" s="28"/>
      <c r="H16259" s="28"/>
      <c r="I16259" s="28"/>
      <c r="J16259" s="28"/>
      <c r="K16259" s="28"/>
      <c r="L16259" s="28"/>
      <c r="M16259" s="28"/>
      <c r="N16259" s="28"/>
      <c r="O16259" s="28"/>
      <c r="P16259" s="28"/>
      <c r="Q16259" s="28"/>
      <c r="R16259" s="28"/>
    </row>
    <row r="16260" spans="2:18">
      <c r="B16260" s="28"/>
      <c r="C16260" s="28"/>
      <c r="D16260" s="28"/>
      <c r="E16260" s="28"/>
      <c r="F16260" s="28"/>
      <c r="G16260" s="28"/>
      <c r="H16260" s="28"/>
      <c r="I16260" s="28"/>
      <c r="J16260" s="28"/>
      <c r="K16260" s="28"/>
      <c r="L16260" s="28"/>
      <c r="M16260" s="28"/>
      <c r="N16260" s="28"/>
      <c r="O16260" s="28"/>
      <c r="P16260" s="28"/>
      <c r="Q16260" s="28"/>
      <c r="R16260" s="28"/>
    </row>
    <row r="16261" spans="2:18">
      <c r="B16261" s="28"/>
      <c r="C16261" s="28"/>
      <c r="D16261" s="28"/>
      <c r="E16261" s="28"/>
      <c r="F16261" s="28"/>
      <c r="G16261" s="28"/>
      <c r="H16261" s="28"/>
      <c r="I16261" s="28"/>
      <c r="J16261" s="28"/>
      <c r="K16261" s="28"/>
      <c r="L16261" s="28"/>
      <c r="M16261" s="28"/>
      <c r="N16261" s="28"/>
      <c r="O16261" s="28"/>
      <c r="P16261" s="28"/>
      <c r="Q16261" s="28"/>
      <c r="R16261" s="28"/>
    </row>
    <row r="16262" spans="2:18">
      <c r="B16262" s="28"/>
      <c r="C16262" s="28"/>
      <c r="D16262" s="28"/>
      <c r="E16262" s="28"/>
      <c r="F16262" s="28"/>
      <c r="G16262" s="28"/>
      <c r="H16262" s="28"/>
      <c r="I16262" s="28"/>
      <c r="J16262" s="28"/>
      <c r="K16262" s="28"/>
      <c r="L16262" s="28"/>
      <c r="M16262" s="28"/>
      <c r="N16262" s="28"/>
      <c r="O16262" s="28"/>
      <c r="P16262" s="28"/>
      <c r="Q16262" s="28"/>
      <c r="R16262" s="28"/>
    </row>
    <row r="16263" spans="2:18">
      <c r="B16263" s="28"/>
      <c r="C16263" s="28"/>
      <c r="D16263" s="28"/>
      <c r="E16263" s="28"/>
      <c r="F16263" s="28"/>
      <c r="G16263" s="28"/>
      <c r="H16263" s="28"/>
      <c r="I16263" s="28"/>
      <c r="J16263" s="28"/>
      <c r="K16263" s="28"/>
      <c r="L16263" s="28"/>
      <c r="M16263" s="28"/>
      <c r="N16263" s="28"/>
      <c r="O16263" s="28"/>
      <c r="P16263" s="28"/>
      <c r="Q16263" s="28"/>
      <c r="R16263" s="28"/>
    </row>
    <row r="16264" spans="2:18">
      <c r="B16264" s="28"/>
      <c r="C16264" s="28"/>
      <c r="D16264" s="28"/>
      <c r="E16264" s="28"/>
      <c r="F16264" s="28"/>
      <c r="G16264" s="28"/>
      <c r="H16264" s="28"/>
      <c r="I16264" s="28"/>
      <c r="J16264" s="28"/>
      <c r="K16264" s="28"/>
      <c r="L16264" s="28"/>
      <c r="M16264" s="28"/>
      <c r="N16264" s="28"/>
      <c r="O16264" s="28"/>
      <c r="P16264" s="28"/>
      <c r="Q16264" s="28"/>
      <c r="R16264" s="28"/>
    </row>
    <row r="16265" spans="2:18">
      <c r="B16265" s="28"/>
      <c r="C16265" s="28"/>
      <c r="D16265" s="28"/>
      <c r="E16265" s="28"/>
      <c r="F16265" s="28"/>
      <c r="G16265" s="28"/>
      <c r="H16265" s="28"/>
      <c r="I16265" s="28"/>
      <c r="J16265" s="28"/>
      <c r="K16265" s="28"/>
      <c r="L16265" s="28"/>
      <c r="M16265" s="28"/>
      <c r="N16265" s="28"/>
      <c r="O16265" s="28"/>
      <c r="P16265" s="28"/>
      <c r="Q16265" s="28"/>
      <c r="R16265" s="28"/>
    </row>
    <row r="16266" spans="2:18">
      <c r="B16266" s="28"/>
      <c r="C16266" s="28"/>
      <c r="D16266" s="28"/>
      <c r="E16266" s="28"/>
      <c r="F16266" s="28"/>
      <c r="G16266" s="28"/>
      <c r="H16266" s="28"/>
      <c r="I16266" s="28"/>
      <c r="J16266" s="28"/>
      <c r="K16266" s="28"/>
      <c r="L16266" s="28"/>
      <c r="M16266" s="28"/>
      <c r="N16266" s="28"/>
      <c r="O16266" s="28"/>
      <c r="P16266" s="28"/>
      <c r="Q16266" s="28"/>
      <c r="R16266" s="28"/>
    </row>
    <row r="16267" spans="2:18">
      <c r="B16267" s="28"/>
      <c r="C16267" s="28"/>
      <c r="D16267" s="28"/>
      <c r="E16267" s="28"/>
      <c r="F16267" s="28"/>
      <c r="G16267" s="28"/>
      <c r="H16267" s="28"/>
      <c r="I16267" s="28"/>
      <c r="J16267" s="28"/>
      <c r="K16267" s="28"/>
      <c r="L16267" s="28"/>
      <c r="M16267" s="28"/>
      <c r="N16267" s="28"/>
      <c r="O16267" s="28"/>
      <c r="P16267" s="28"/>
      <c r="Q16267" s="28"/>
      <c r="R16267" s="28"/>
    </row>
    <row r="16268" spans="2:18">
      <c r="B16268" s="28"/>
      <c r="C16268" s="28"/>
      <c r="D16268" s="28"/>
      <c r="E16268" s="28"/>
      <c r="F16268" s="28"/>
      <c r="G16268" s="28"/>
      <c r="H16268" s="28"/>
      <c r="I16268" s="28"/>
      <c r="J16268" s="28"/>
      <c r="K16268" s="28"/>
      <c r="L16268" s="28"/>
      <c r="M16268" s="28"/>
      <c r="N16268" s="28"/>
      <c r="O16268" s="28"/>
      <c r="P16268" s="28"/>
      <c r="Q16268" s="28"/>
      <c r="R16268" s="28"/>
    </row>
    <row r="16269" spans="2:18">
      <c r="B16269" s="28"/>
      <c r="C16269" s="28"/>
      <c r="D16269" s="28"/>
      <c r="E16269" s="28"/>
      <c r="F16269" s="28"/>
      <c r="G16269" s="28"/>
      <c r="H16269" s="28"/>
      <c r="I16269" s="28"/>
      <c r="J16269" s="28"/>
      <c r="K16269" s="28"/>
      <c r="L16269" s="28"/>
      <c r="M16269" s="28"/>
      <c r="N16269" s="28"/>
      <c r="O16269" s="28"/>
      <c r="P16269" s="28"/>
      <c r="Q16269" s="28"/>
      <c r="R16269" s="28"/>
    </row>
    <row r="16270" spans="2:18">
      <c r="B16270" s="28"/>
      <c r="C16270" s="28"/>
      <c r="D16270" s="28"/>
      <c r="E16270" s="28"/>
      <c r="F16270" s="28"/>
      <c r="G16270" s="28"/>
      <c r="H16270" s="28"/>
      <c r="I16270" s="28"/>
      <c r="J16270" s="28"/>
      <c r="K16270" s="28"/>
      <c r="L16270" s="28"/>
      <c r="M16270" s="28"/>
      <c r="N16270" s="28"/>
      <c r="O16270" s="28"/>
      <c r="P16270" s="28"/>
      <c r="Q16270" s="28"/>
      <c r="R16270" s="28"/>
    </row>
    <row r="16271" spans="2:18">
      <c r="B16271" s="28"/>
      <c r="C16271" s="28"/>
      <c r="D16271" s="28"/>
      <c r="E16271" s="28"/>
      <c r="F16271" s="28"/>
      <c r="G16271" s="28"/>
      <c r="H16271" s="28"/>
      <c r="I16271" s="28"/>
      <c r="J16271" s="28"/>
      <c r="K16271" s="28"/>
      <c r="L16271" s="28"/>
      <c r="M16271" s="28"/>
      <c r="N16271" s="28"/>
      <c r="O16271" s="28"/>
      <c r="P16271" s="28"/>
      <c r="Q16271" s="28"/>
      <c r="R16271" s="28"/>
    </row>
    <row r="16272" spans="2:18">
      <c r="B16272" s="28"/>
      <c r="C16272" s="28"/>
      <c r="D16272" s="28"/>
      <c r="E16272" s="28"/>
      <c r="F16272" s="28"/>
      <c r="G16272" s="28"/>
      <c r="H16272" s="28"/>
      <c r="I16272" s="28"/>
      <c r="J16272" s="28"/>
      <c r="K16272" s="28"/>
      <c r="L16272" s="28"/>
      <c r="M16272" s="28"/>
      <c r="N16272" s="28"/>
      <c r="O16272" s="28"/>
      <c r="P16272" s="28"/>
      <c r="Q16272" s="28"/>
      <c r="R16272" s="28"/>
    </row>
    <row r="16273" spans="2:18">
      <c r="B16273" s="28"/>
      <c r="C16273" s="28"/>
      <c r="D16273" s="28"/>
      <c r="E16273" s="28"/>
      <c r="F16273" s="28"/>
      <c r="G16273" s="28"/>
      <c r="H16273" s="28"/>
      <c r="I16273" s="28"/>
      <c r="J16273" s="28"/>
      <c r="K16273" s="28"/>
      <c r="L16273" s="28"/>
      <c r="M16273" s="28"/>
      <c r="N16273" s="28"/>
      <c r="O16273" s="28"/>
      <c r="P16273" s="28"/>
      <c r="Q16273" s="28"/>
      <c r="R16273" s="28"/>
    </row>
    <row r="16274" spans="2:18">
      <c r="B16274" s="28"/>
      <c r="C16274" s="28"/>
      <c r="D16274" s="28"/>
      <c r="E16274" s="28"/>
      <c r="F16274" s="28"/>
      <c r="G16274" s="28"/>
      <c r="H16274" s="28"/>
      <c r="I16274" s="28"/>
      <c r="J16274" s="28"/>
      <c r="K16274" s="28"/>
      <c r="L16274" s="28"/>
      <c r="M16274" s="28"/>
      <c r="N16274" s="28"/>
      <c r="O16274" s="28"/>
      <c r="P16274" s="28"/>
      <c r="Q16274" s="28"/>
      <c r="R16274" s="28"/>
    </row>
    <row r="16275" spans="2:18">
      <c r="B16275" s="28"/>
      <c r="C16275" s="28"/>
      <c r="D16275" s="28"/>
      <c r="E16275" s="28"/>
      <c r="F16275" s="28"/>
      <c r="G16275" s="28"/>
      <c r="H16275" s="28"/>
      <c r="I16275" s="28"/>
      <c r="J16275" s="28"/>
      <c r="K16275" s="28"/>
      <c r="L16275" s="28"/>
      <c r="M16275" s="28"/>
      <c r="N16275" s="28"/>
      <c r="O16275" s="28"/>
      <c r="P16275" s="28"/>
      <c r="Q16275" s="28"/>
      <c r="R16275" s="28"/>
    </row>
    <row r="16276" spans="2:18">
      <c r="B16276" s="28"/>
      <c r="C16276" s="28"/>
      <c r="D16276" s="28"/>
      <c r="E16276" s="28"/>
      <c r="F16276" s="28"/>
      <c r="G16276" s="28"/>
      <c r="H16276" s="28"/>
      <c r="I16276" s="28"/>
      <c r="J16276" s="28"/>
      <c r="K16276" s="28"/>
      <c r="L16276" s="28"/>
      <c r="M16276" s="28"/>
      <c r="N16276" s="28"/>
      <c r="O16276" s="28"/>
      <c r="P16276" s="28"/>
      <c r="Q16276" s="28"/>
      <c r="R16276" s="28"/>
    </row>
    <row r="16277" spans="2:18">
      <c r="B16277" s="28"/>
      <c r="C16277" s="28"/>
      <c r="D16277" s="28"/>
      <c r="E16277" s="28"/>
      <c r="F16277" s="28"/>
      <c r="G16277" s="28"/>
      <c r="H16277" s="28"/>
      <c r="I16277" s="28"/>
      <c r="J16277" s="28"/>
      <c r="K16277" s="28"/>
      <c r="L16277" s="28"/>
      <c r="M16277" s="28"/>
      <c r="N16277" s="28"/>
      <c r="O16277" s="28"/>
      <c r="P16277" s="28"/>
      <c r="Q16277" s="28"/>
      <c r="R16277" s="28"/>
    </row>
    <row r="16278" spans="2:18">
      <c r="B16278" s="28"/>
      <c r="C16278" s="28"/>
      <c r="D16278" s="28"/>
      <c r="E16278" s="28"/>
      <c r="F16278" s="28"/>
      <c r="G16278" s="28"/>
      <c r="H16278" s="28"/>
      <c r="I16278" s="28"/>
      <c r="J16278" s="28"/>
      <c r="K16278" s="28"/>
      <c r="L16278" s="28"/>
      <c r="M16278" s="28"/>
      <c r="N16278" s="28"/>
      <c r="O16278" s="28"/>
      <c r="P16278" s="28"/>
      <c r="Q16278" s="28"/>
      <c r="R16278" s="28"/>
    </row>
    <row r="16279" spans="2:18">
      <c r="B16279" s="28"/>
      <c r="C16279" s="28"/>
      <c r="D16279" s="28"/>
      <c r="E16279" s="28"/>
      <c r="F16279" s="28"/>
      <c r="G16279" s="28"/>
      <c r="H16279" s="28"/>
      <c r="I16279" s="28"/>
      <c r="J16279" s="28"/>
      <c r="K16279" s="28"/>
      <c r="L16279" s="28"/>
      <c r="M16279" s="28"/>
      <c r="N16279" s="28"/>
      <c r="O16279" s="28"/>
      <c r="P16279" s="28"/>
      <c r="Q16279" s="28"/>
      <c r="R16279" s="28"/>
    </row>
    <row r="16280" spans="2:18">
      <c r="B16280" s="28"/>
      <c r="C16280" s="28"/>
      <c r="D16280" s="28"/>
      <c r="E16280" s="28"/>
      <c r="F16280" s="28"/>
      <c r="G16280" s="28"/>
      <c r="H16280" s="28"/>
      <c r="I16280" s="28"/>
      <c r="J16280" s="28"/>
      <c r="K16280" s="28"/>
      <c r="L16280" s="28"/>
      <c r="M16280" s="28"/>
      <c r="N16280" s="28"/>
      <c r="O16280" s="28"/>
      <c r="P16280" s="28"/>
      <c r="Q16280" s="28"/>
      <c r="R16280" s="28"/>
    </row>
    <row r="16281" spans="2:18">
      <c r="B16281" s="28"/>
      <c r="C16281" s="28"/>
      <c r="D16281" s="28"/>
      <c r="E16281" s="28"/>
      <c r="F16281" s="28"/>
      <c r="G16281" s="28"/>
      <c r="H16281" s="28"/>
      <c r="I16281" s="28"/>
      <c r="J16281" s="28"/>
      <c r="K16281" s="28"/>
      <c r="L16281" s="28"/>
      <c r="M16281" s="28"/>
      <c r="N16281" s="28"/>
      <c r="O16281" s="28"/>
      <c r="P16281" s="28"/>
      <c r="Q16281" s="28"/>
      <c r="R16281" s="28"/>
    </row>
    <row r="16282" spans="2:18">
      <c r="B16282" s="28"/>
      <c r="C16282" s="28"/>
      <c r="D16282" s="28"/>
      <c r="E16282" s="28"/>
      <c r="F16282" s="28"/>
      <c r="G16282" s="28"/>
      <c r="H16282" s="28"/>
      <c r="I16282" s="28"/>
      <c r="J16282" s="28"/>
      <c r="K16282" s="28"/>
      <c r="L16282" s="28"/>
      <c r="M16282" s="28"/>
      <c r="N16282" s="28"/>
      <c r="O16282" s="28"/>
      <c r="P16282" s="28"/>
      <c r="Q16282" s="28"/>
      <c r="R16282" s="28"/>
    </row>
    <row r="16283" spans="2:18">
      <c r="B16283" s="28"/>
      <c r="C16283" s="28"/>
      <c r="D16283" s="28"/>
      <c r="E16283" s="28"/>
      <c r="F16283" s="28"/>
      <c r="G16283" s="28"/>
      <c r="H16283" s="28"/>
      <c r="I16283" s="28"/>
      <c r="J16283" s="28"/>
      <c r="K16283" s="28"/>
      <c r="L16283" s="28"/>
      <c r="M16283" s="28"/>
      <c r="N16283" s="28"/>
      <c r="O16283" s="28"/>
      <c r="P16283" s="28"/>
      <c r="Q16283" s="28"/>
      <c r="R16283" s="28"/>
    </row>
    <row r="16284" spans="2:18">
      <c r="B16284" s="28"/>
      <c r="C16284" s="28"/>
      <c r="D16284" s="28"/>
      <c r="E16284" s="28"/>
      <c r="F16284" s="28"/>
      <c r="G16284" s="28"/>
      <c r="H16284" s="28"/>
      <c r="I16284" s="28"/>
      <c r="J16284" s="28"/>
      <c r="K16284" s="28"/>
      <c r="L16284" s="28"/>
      <c r="M16284" s="28"/>
      <c r="N16284" s="28"/>
      <c r="O16284" s="28"/>
      <c r="P16284" s="28"/>
      <c r="Q16284" s="28"/>
      <c r="R16284" s="28"/>
    </row>
    <row r="16285" spans="2:18">
      <c r="B16285" s="28"/>
      <c r="C16285" s="28"/>
      <c r="D16285" s="28"/>
      <c r="E16285" s="28"/>
      <c r="F16285" s="28"/>
      <c r="G16285" s="28"/>
      <c r="H16285" s="28"/>
      <c r="I16285" s="28"/>
      <c r="J16285" s="28"/>
      <c r="K16285" s="28"/>
      <c r="L16285" s="28"/>
      <c r="M16285" s="28"/>
      <c r="N16285" s="28"/>
      <c r="O16285" s="28"/>
      <c r="P16285" s="28"/>
      <c r="Q16285" s="28"/>
      <c r="R16285" s="28"/>
    </row>
    <row r="16286" spans="2:18">
      <c r="B16286" s="28"/>
      <c r="C16286" s="28"/>
      <c r="D16286" s="28"/>
      <c r="E16286" s="28"/>
      <c r="F16286" s="28"/>
      <c r="G16286" s="28"/>
      <c r="H16286" s="28"/>
      <c r="I16286" s="28"/>
      <c r="J16286" s="28"/>
      <c r="K16286" s="28"/>
      <c r="L16286" s="28"/>
      <c r="M16286" s="28"/>
      <c r="N16286" s="28"/>
      <c r="O16286" s="28"/>
      <c r="P16286" s="28"/>
      <c r="Q16286" s="28"/>
      <c r="R16286" s="28"/>
    </row>
    <row r="16287" spans="2:18">
      <c r="B16287" s="28"/>
      <c r="C16287" s="28"/>
      <c r="D16287" s="28"/>
      <c r="E16287" s="28"/>
      <c r="F16287" s="28"/>
      <c r="G16287" s="28"/>
      <c r="H16287" s="28"/>
      <c r="I16287" s="28"/>
      <c r="J16287" s="28"/>
      <c r="K16287" s="28"/>
      <c r="L16287" s="28"/>
      <c r="M16287" s="28"/>
      <c r="N16287" s="28"/>
      <c r="O16287" s="28"/>
      <c r="P16287" s="28"/>
      <c r="Q16287" s="28"/>
      <c r="R16287" s="28"/>
    </row>
    <row r="16288" spans="2:18">
      <c r="B16288" s="28"/>
      <c r="C16288" s="28"/>
      <c r="D16288" s="28"/>
      <c r="E16288" s="28"/>
      <c r="F16288" s="28"/>
      <c r="G16288" s="28"/>
      <c r="H16288" s="28"/>
      <c r="I16288" s="28"/>
      <c r="J16288" s="28"/>
      <c r="K16288" s="28"/>
      <c r="L16288" s="28"/>
      <c r="M16288" s="28"/>
      <c r="N16288" s="28"/>
      <c r="O16288" s="28"/>
      <c r="P16288" s="28"/>
      <c r="Q16288" s="28"/>
      <c r="R16288" s="28"/>
    </row>
    <row r="16289" spans="2:18">
      <c r="B16289" s="28"/>
      <c r="C16289" s="28"/>
      <c r="D16289" s="28"/>
      <c r="E16289" s="28"/>
      <c r="F16289" s="28"/>
      <c r="G16289" s="28"/>
      <c r="H16289" s="28"/>
      <c r="I16289" s="28"/>
      <c r="J16289" s="28"/>
      <c r="K16289" s="28"/>
      <c r="L16289" s="28"/>
      <c r="M16289" s="28"/>
      <c r="N16289" s="28"/>
      <c r="O16289" s="28"/>
      <c r="P16289" s="28"/>
      <c r="Q16289" s="28"/>
      <c r="R16289" s="28"/>
    </row>
    <row r="16290" spans="2:18">
      <c r="B16290" s="28"/>
      <c r="C16290" s="28"/>
      <c r="D16290" s="28"/>
      <c r="E16290" s="28"/>
      <c r="F16290" s="28"/>
      <c r="G16290" s="28"/>
      <c r="H16290" s="28"/>
      <c r="I16290" s="28"/>
      <c r="J16290" s="28"/>
      <c r="K16290" s="28"/>
      <c r="L16290" s="28"/>
      <c r="M16290" s="28"/>
      <c r="N16290" s="28"/>
      <c r="O16290" s="28"/>
      <c r="P16290" s="28"/>
      <c r="Q16290" s="28"/>
      <c r="R16290" s="28"/>
    </row>
    <row r="16291" spans="2:18">
      <c r="B16291" s="28"/>
      <c r="C16291" s="28"/>
      <c r="D16291" s="28"/>
      <c r="E16291" s="28"/>
      <c r="F16291" s="28"/>
      <c r="G16291" s="28"/>
      <c r="H16291" s="28"/>
      <c r="I16291" s="28"/>
      <c r="J16291" s="28"/>
      <c r="K16291" s="28"/>
      <c r="L16291" s="28"/>
      <c r="M16291" s="28"/>
      <c r="N16291" s="28"/>
      <c r="O16291" s="28"/>
      <c r="P16291" s="28"/>
      <c r="Q16291" s="28"/>
      <c r="R16291" s="28"/>
    </row>
    <row r="16292" spans="2:18">
      <c r="B16292" s="28"/>
      <c r="C16292" s="28"/>
      <c r="D16292" s="28"/>
      <c r="E16292" s="28"/>
      <c r="F16292" s="28"/>
      <c r="G16292" s="28"/>
      <c r="H16292" s="28"/>
      <c r="I16292" s="28"/>
      <c r="J16292" s="28"/>
      <c r="K16292" s="28"/>
      <c r="L16292" s="28"/>
      <c r="M16292" s="28"/>
      <c r="N16292" s="28"/>
      <c r="O16292" s="28"/>
      <c r="P16292" s="28"/>
      <c r="Q16292" s="28"/>
      <c r="R16292" s="28"/>
    </row>
    <row r="16293" spans="2:18">
      <c r="B16293" s="28"/>
      <c r="C16293" s="28"/>
      <c r="D16293" s="28"/>
      <c r="E16293" s="28"/>
      <c r="F16293" s="28"/>
      <c r="G16293" s="28"/>
      <c r="H16293" s="28"/>
      <c r="I16293" s="28"/>
      <c r="J16293" s="28"/>
      <c r="K16293" s="28"/>
      <c r="L16293" s="28"/>
      <c r="M16293" s="28"/>
      <c r="N16293" s="28"/>
      <c r="O16293" s="28"/>
      <c r="P16293" s="28"/>
      <c r="Q16293" s="28"/>
      <c r="R16293" s="28"/>
    </row>
    <row r="16294" spans="2:18">
      <c r="B16294" s="28"/>
      <c r="C16294" s="28"/>
      <c r="D16294" s="28"/>
      <c r="E16294" s="28"/>
      <c r="F16294" s="28"/>
      <c r="G16294" s="28"/>
      <c r="H16294" s="28"/>
      <c r="I16294" s="28"/>
      <c r="J16294" s="28"/>
      <c r="K16294" s="28"/>
      <c r="L16294" s="28"/>
      <c r="M16294" s="28"/>
      <c r="N16294" s="28"/>
      <c r="O16294" s="28"/>
      <c r="P16294" s="28"/>
      <c r="Q16294" s="28"/>
      <c r="R16294" s="28"/>
    </row>
    <row r="16295" spans="2:18">
      <c r="B16295" s="28"/>
      <c r="C16295" s="28"/>
      <c r="D16295" s="28"/>
      <c r="E16295" s="28"/>
      <c r="F16295" s="28"/>
      <c r="G16295" s="28"/>
      <c r="H16295" s="28"/>
      <c r="I16295" s="28"/>
      <c r="J16295" s="28"/>
      <c r="K16295" s="28"/>
      <c r="L16295" s="28"/>
      <c r="M16295" s="28"/>
      <c r="N16295" s="28"/>
      <c r="O16295" s="28"/>
      <c r="P16295" s="28"/>
      <c r="Q16295" s="28"/>
      <c r="R16295" s="28"/>
    </row>
    <row r="16296" spans="2:18">
      <c r="B16296" s="28"/>
      <c r="C16296" s="28"/>
      <c r="D16296" s="28"/>
      <c r="E16296" s="28"/>
      <c r="F16296" s="28"/>
      <c r="G16296" s="28"/>
      <c r="H16296" s="28"/>
      <c r="I16296" s="28"/>
      <c r="J16296" s="28"/>
      <c r="K16296" s="28"/>
      <c r="L16296" s="28"/>
      <c r="M16296" s="28"/>
      <c r="N16296" s="28"/>
      <c r="O16296" s="28"/>
      <c r="P16296" s="28"/>
      <c r="Q16296" s="28"/>
      <c r="R16296" s="28"/>
    </row>
    <row r="16297" spans="2:18">
      <c r="B16297" s="28"/>
      <c r="C16297" s="28"/>
      <c r="D16297" s="28"/>
      <c r="E16297" s="28"/>
      <c r="F16297" s="28"/>
      <c r="G16297" s="28"/>
      <c r="H16297" s="28"/>
      <c r="I16297" s="28"/>
      <c r="J16297" s="28"/>
      <c r="K16297" s="28"/>
      <c r="L16297" s="28"/>
      <c r="M16297" s="28"/>
      <c r="N16297" s="28"/>
      <c r="O16297" s="28"/>
      <c r="P16297" s="28"/>
      <c r="Q16297" s="28"/>
      <c r="R16297" s="28"/>
    </row>
    <row r="16298" spans="2:18">
      <c r="B16298" s="28"/>
      <c r="C16298" s="28"/>
      <c r="D16298" s="28"/>
      <c r="E16298" s="28"/>
      <c r="F16298" s="28"/>
      <c r="G16298" s="28"/>
      <c r="H16298" s="28"/>
      <c r="I16298" s="28"/>
      <c r="J16298" s="28"/>
      <c r="K16298" s="28"/>
      <c r="L16298" s="28"/>
      <c r="M16298" s="28"/>
      <c r="N16298" s="28"/>
      <c r="O16298" s="28"/>
      <c r="P16298" s="28"/>
      <c r="Q16298" s="28"/>
      <c r="R16298" s="28"/>
    </row>
    <row r="16299" spans="2:18">
      <c r="B16299" s="28"/>
      <c r="C16299" s="28"/>
      <c r="D16299" s="28"/>
      <c r="E16299" s="28"/>
      <c r="F16299" s="28"/>
      <c r="G16299" s="28"/>
      <c r="H16299" s="28"/>
      <c r="I16299" s="28"/>
      <c r="J16299" s="28"/>
      <c r="K16299" s="28"/>
      <c r="L16299" s="28"/>
      <c r="M16299" s="28"/>
      <c r="N16299" s="28"/>
      <c r="O16299" s="28"/>
      <c r="P16299" s="28"/>
      <c r="Q16299" s="28"/>
      <c r="R16299" s="28"/>
    </row>
    <row r="16300" spans="2:18">
      <c r="B16300" s="28"/>
      <c r="C16300" s="28"/>
      <c r="D16300" s="28"/>
      <c r="E16300" s="28"/>
      <c r="F16300" s="28"/>
      <c r="G16300" s="28"/>
      <c r="H16300" s="28"/>
      <c r="I16300" s="28"/>
      <c r="J16300" s="28"/>
      <c r="K16300" s="28"/>
      <c r="L16300" s="28"/>
      <c r="M16300" s="28"/>
      <c r="N16300" s="28"/>
      <c r="O16300" s="28"/>
      <c r="P16300" s="28"/>
      <c r="Q16300" s="28"/>
      <c r="R16300" s="28"/>
    </row>
    <row r="16301" spans="2:18">
      <c r="B16301" s="28"/>
      <c r="C16301" s="28"/>
      <c r="D16301" s="28"/>
      <c r="E16301" s="28"/>
      <c r="F16301" s="28"/>
      <c r="G16301" s="28"/>
      <c r="H16301" s="28"/>
      <c r="I16301" s="28"/>
      <c r="J16301" s="28"/>
      <c r="K16301" s="28"/>
      <c r="L16301" s="28"/>
      <c r="M16301" s="28"/>
      <c r="N16301" s="28"/>
      <c r="O16301" s="28"/>
      <c r="P16301" s="28"/>
      <c r="Q16301" s="28"/>
      <c r="R16301" s="28"/>
    </row>
    <row r="16302" spans="2:18">
      <c r="B16302" s="28"/>
      <c r="C16302" s="28"/>
      <c r="D16302" s="28"/>
      <c r="E16302" s="28"/>
      <c r="F16302" s="28"/>
      <c r="G16302" s="28"/>
      <c r="H16302" s="28"/>
      <c r="I16302" s="28"/>
      <c r="J16302" s="28"/>
      <c r="K16302" s="28"/>
      <c r="L16302" s="28"/>
      <c r="M16302" s="28"/>
      <c r="N16302" s="28"/>
      <c r="O16302" s="28"/>
      <c r="P16302" s="28"/>
      <c r="Q16302" s="28"/>
      <c r="R16302" s="28"/>
    </row>
    <row r="16303" spans="2:18">
      <c r="B16303" s="28"/>
      <c r="C16303" s="28"/>
      <c r="D16303" s="28"/>
      <c r="E16303" s="28"/>
      <c r="F16303" s="28"/>
      <c r="G16303" s="28"/>
      <c r="H16303" s="28"/>
      <c r="I16303" s="28"/>
      <c r="J16303" s="28"/>
      <c r="K16303" s="28"/>
      <c r="L16303" s="28"/>
      <c r="M16303" s="28"/>
      <c r="N16303" s="28"/>
      <c r="O16303" s="28"/>
      <c r="P16303" s="28"/>
      <c r="Q16303" s="28"/>
      <c r="R16303" s="28"/>
    </row>
    <row r="16304" spans="2:18">
      <c r="B16304" s="28"/>
      <c r="C16304" s="28"/>
      <c r="D16304" s="28"/>
      <c r="E16304" s="28"/>
      <c r="F16304" s="28"/>
      <c r="G16304" s="28"/>
      <c r="H16304" s="28"/>
      <c r="I16304" s="28"/>
      <c r="J16304" s="28"/>
      <c r="K16304" s="28"/>
      <c r="L16304" s="28"/>
      <c r="M16304" s="28"/>
      <c r="N16304" s="28"/>
      <c r="O16304" s="28"/>
      <c r="P16304" s="28"/>
      <c r="Q16304" s="28"/>
      <c r="R16304" s="28"/>
    </row>
    <row r="16305" spans="2:18">
      <c r="B16305" s="28"/>
      <c r="C16305" s="28"/>
      <c r="D16305" s="28"/>
      <c r="E16305" s="28"/>
      <c r="F16305" s="28"/>
      <c r="G16305" s="28"/>
      <c r="H16305" s="28"/>
      <c r="I16305" s="28"/>
      <c r="J16305" s="28"/>
      <c r="K16305" s="28"/>
      <c r="L16305" s="28"/>
      <c r="M16305" s="28"/>
      <c r="N16305" s="28"/>
      <c r="O16305" s="28"/>
      <c r="P16305" s="28"/>
      <c r="Q16305" s="28"/>
      <c r="R16305" s="28"/>
    </row>
    <row r="16306" spans="2:18">
      <c r="B16306" s="28"/>
      <c r="C16306" s="28"/>
      <c r="D16306" s="28"/>
      <c r="E16306" s="28"/>
      <c r="F16306" s="28"/>
      <c r="G16306" s="28"/>
      <c r="H16306" s="28"/>
      <c r="I16306" s="28"/>
      <c r="J16306" s="28"/>
      <c r="K16306" s="28"/>
      <c r="L16306" s="28"/>
      <c r="M16306" s="28"/>
      <c r="N16306" s="28"/>
      <c r="O16306" s="28"/>
      <c r="P16306" s="28"/>
      <c r="Q16306" s="28"/>
      <c r="R16306" s="28"/>
    </row>
    <row r="16307" spans="2:18">
      <c r="B16307" s="28"/>
      <c r="C16307" s="28"/>
      <c r="D16307" s="28"/>
      <c r="E16307" s="28"/>
      <c r="F16307" s="28"/>
      <c r="G16307" s="28"/>
      <c r="H16307" s="28"/>
      <c r="I16307" s="28"/>
      <c r="J16307" s="28"/>
      <c r="K16307" s="28"/>
      <c r="L16307" s="28"/>
      <c r="M16307" s="28"/>
      <c r="N16307" s="28"/>
      <c r="O16307" s="28"/>
      <c r="P16307" s="28"/>
      <c r="Q16307" s="28"/>
      <c r="R16307" s="28"/>
    </row>
    <row r="16308" spans="2:18">
      <c r="B16308" s="28"/>
      <c r="C16308" s="28"/>
      <c r="D16308" s="28"/>
      <c r="E16308" s="28"/>
      <c r="F16308" s="28"/>
      <c r="G16308" s="28"/>
      <c r="H16308" s="28"/>
      <c r="I16308" s="28"/>
      <c r="J16308" s="28"/>
      <c r="K16308" s="28"/>
      <c r="L16308" s="28"/>
      <c r="M16308" s="28"/>
      <c r="N16308" s="28"/>
      <c r="O16308" s="28"/>
      <c r="P16308" s="28"/>
      <c r="Q16308" s="28"/>
      <c r="R16308" s="28"/>
    </row>
    <row r="16309" spans="2:18">
      <c r="B16309" s="28"/>
      <c r="C16309" s="28"/>
      <c r="D16309" s="28"/>
      <c r="E16309" s="28"/>
      <c r="F16309" s="28"/>
      <c r="G16309" s="28"/>
      <c r="H16309" s="28"/>
      <c r="I16309" s="28"/>
      <c r="J16309" s="28"/>
      <c r="K16309" s="28"/>
      <c r="L16309" s="28"/>
      <c r="M16309" s="28"/>
      <c r="N16309" s="28"/>
      <c r="O16309" s="28"/>
      <c r="P16309" s="28"/>
      <c r="Q16309" s="28"/>
      <c r="R16309" s="28"/>
    </row>
    <row r="16310" spans="2:18">
      <c r="B16310" s="28"/>
      <c r="C16310" s="28"/>
      <c r="D16310" s="28"/>
      <c r="E16310" s="28"/>
      <c r="F16310" s="28"/>
      <c r="G16310" s="28"/>
      <c r="H16310" s="28"/>
      <c r="I16310" s="28"/>
      <c r="J16310" s="28"/>
      <c r="K16310" s="28"/>
      <c r="L16310" s="28"/>
      <c r="M16310" s="28"/>
      <c r="N16310" s="28"/>
      <c r="O16310" s="28"/>
      <c r="P16310" s="28"/>
      <c r="Q16310" s="28"/>
      <c r="R16310" s="28"/>
    </row>
    <row r="16311" spans="2:18">
      <c r="B16311" s="28"/>
      <c r="C16311" s="28"/>
      <c r="D16311" s="28"/>
      <c r="E16311" s="28"/>
      <c r="F16311" s="28"/>
      <c r="G16311" s="28"/>
      <c r="H16311" s="28"/>
      <c r="I16311" s="28"/>
      <c r="J16311" s="28"/>
      <c r="K16311" s="28"/>
      <c r="L16311" s="28"/>
      <c r="M16311" s="28"/>
      <c r="N16311" s="28"/>
      <c r="O16311" s="28"/>
      <c r="P16311" s="28"/>
      <c r="Q16311" s="28"/>
      <c r="R16311" s="28"/>
    </row>
    <row r="16312" spans="2:18">
      <c r="B16312" s="28"/>
      <c r="C16312" s="28"/>
      <c r="D16312" s="28"/>
      <c r="E16312" s="28"/>
      <c r="F16312" s="28"/>
      <c r="G16312" s="28"/>
      <c r="H16312" s="28"/>
      <c r="I16312" s="28"/>
      <c r="J16312" s="28"/>
      <c r="K16312" s="28"/>
      <c r="L16312" s="28"/>
      <c r="M16312" s="28"/>
      <c r="N16312" s="28"/>
      <c r="O16312" s="28"/>
      <c r="P16312" s="28"/>
      <c r="Q16312" s="28"/>
      <c r="R16312" s="28"/>
    </row>
    <row r="16313" spans="2:18">
      <c r="B16313" s="28"/>
      <c r="C16313" s="28"/>
      <c r="D16313" s="28"/>
      <c r="E16313" s="28"/>
      <c r="F16313" s="28"/>
      <c r="G16313" s="28"/>
      <c r="H16313" s="28"/>
      <c r="I16313" s="28"/>
      <c r="J16313" s="28"/>
      <c r="K16313" s="28"/>
      <c r="L16313" s="28"/>
      <c r="M16313" s="28"/>
      <c r="N16313" s="28"/>
      <c r="O16313" s="28"/>
      <c r="P16313" s="28"/>
      <c r="Q16313" s="28"/>
      <c r="R16313" s="28"/>
    </row>
    <row r="16314" spans="2:18">
      <c r="B16314" s="28"/>
      <c r="C16314" s="28"/>
      <c r="D16314" s="28"/>
      <c r="E16314" s="28"/>
      <c r="F16314" s="28"/>
      <c r="G16314" s="28"/>
      <c r="H16314" s="28"/>
      <c r="I16314" s="28"/>
      <c r="J16314" s="28"/>
      <c r="K16314" s="28"/>
      <c r="L16314" s="28"/>
      <c r="M16314" s="28"/>
      <c r="N16314" s="28"/>
      <c r="O16314" s="28"/>
      <c r="P16314" s="28"/>
      <c r="Q16314" s="28"/>
      <c r="R16314" s="28"/>
    </row>
    <row r="16315" spans="2:18">
      <c r="B16315" s="28"/>
      <c r="C16315" s="28"/>
      <c r="D16315" s="28"/>
      <c r="E16315" s="28"/>
      <c r="F16315" s="28"/>
      <c r="G16315" s="28"/>
      <c r="H16315" s="28"/>
      <c r="I16315" s="28"/>
      <c r="J16315" s="28"/>
      <c r="K16315" s="28"/>
      <c r="L16315" s="28"/>
      <c r="M16315" s="28"/>
      <c r="N16315" s="28"/>
      <c r="O16315" s="28"/>
      <c r="P16315" s="28"/>
      <c r="Q16315" s="28"/>
      <c r="R16315" s="28"/>
    </row>
    <row r="16316" spans="2:18">
      <c r="B16316" s="28"/>
      <c r="C16316" s="28"/>
      <c r="D16316" s="28"/>
      <c r="E16316" s="28"/>
      <c r="F16316" s="28"/>
      <c r="G16316" s="28"/>
      <c r="H16316" s="28"/>
      <c r="I16316" s="28"/>
      <c r="J16316" s="28"/>
      <c r="K16316" s="28"/>
      <c r="L16316" s="28"/>
      <c r="M16316" s="28"/>
      <c r="N16316" s="28"/>
      <c r="O16316" s="28"/>
      <c r="P16316" s="28"/>
      <c r="Q16316" s="28"/>
      <c r="R16316" s="28"/>
    </row>
    <row r="16317" spans="2:18">
      <c r="B16317" s="28"/>
      <c r="C16317" s="28"/>
      <c r="D16317" s="28"/>
      <c r="E16317" s="28"/>
      <c r="F16317" s="28"/>
      <c r="G16317" s="28"/>
      <c r="H16317" s="28"/>
      <c r="I16317" s="28"/>
      <c r="J16317" s="28"/>
      <c r="K16317" s="28"/>
      <c r="L16317" s="28"/>
      <c r="M16317" s="28"/>
      <c r="N16317" s="28"/>
      <c r="O16317" s="28"/>
      <c r="P16317" s="28"/>
      <c r="Q16317" s="28"/>
      <c r="R16317" s="28"/>
    </row>
    <row r="16318" spans="2:18">
      <c r="B16318" s="28"/>
      <c r="C16318" s="28"/>
      <c r="D16318" s="28"/>
      <c r="E16318" s="28"/>
      <c r="F16318" s="28"/>
      <c r="G16318" s="28"/>
      <c r="H16318" s="28"/>
      <c r="I16318" s="28"/>
      <c r="J16318" s="28"/>
      <c r="K16318" s="28"/>
      <c r="L16318" s="28"/>
      <c r="M16318" s="28"/>
      <c r="N16318" s="28"/>
      <c r="O16318" s="28"/>
      <c r="P16318" s="28"/>
      <c r="Q16318" s="28"/>
      <c r="R16318" s="28"/>
    </row>
    <row r="16319" spans="2:18">
      <c r="B16319" s="28"/>
      <c r="C16319" s="28"/>
      <c r="D16319" s="28"/>
      <c r="E16319" s="28"/>
      <c r="F16319" s="28"/>
      <c r="G16319" s="28"/>
      <c r="H16319" s="28"/>
      <c r="I16319" s="28"/>
      <c r="J16319" s="28"/>
      <c r="K16319" s="28"/>
      <c r="L16319" s="28"/>
      <c r="M16319" s="28"/>
      <c r="N16319" s="28"/>
      <c r="O16319" s="28"/>
      <c r="P16319" s="28"/>
      <c r="Q16319" s="28"/>
      <c r="R16319" s="28"/>
    </row>
    <row r="16320" spans="2:18">
      <c r="B16320" s="28"/>
      <c r="C16320" s="28"/>
      <c r="D16320" s="28"/>
      <c r="E16320" s="28"/>
      <c r="F16320" s="28"/>
      <c r="G16320" s="28"/>
      <c r="H16320" s="28"/>
      <c r="I16320" s="28"/>
      <c r="J16320" s="28"/>
      <c r="K16320" s="28"/>
      <c r="L16320" s="28"/>
      <c r="M16320" s="28"/>
      <c r="N16320" s="28"/>
      <c r="O16320" s="28"/>
      <c r="P16320" s="28"/>
      <c r="Q16320" s="28"/>
      <c r="R16320" s="28"/>
    </row>
    <row r="16321" spans="2:18">
      <c r="B16321" s="28"/>
      <c r="C16321" s="28"/>
      <c r="D16321" s="28"/>
      <c r="E16321" s="28"/>
      <c r="F16321" s="28"/>
      <c r="G16321" s="28"/>
      <c r="H16321" s="28"/>
      <c r="I16321" s="28"/>
      <c r="J16321" s="28"/>
      <c r="K16321" s="28"/>
      <c r="L16321" s="28"/>
      <c r="M16321" s="28"/>
      <c r="N16321" s="28"/>
      <c r="O16321" s="28"/>
      <c r="P16321" s="28"/>
      <c r="Q16321" s="28"/>
      <c r="R16321" s="28"/>
    </row>
    <row r="16322" spans="2:18">
      <c r="B16322" s="28"/>
      <c r="C16322" s="28"/>
      <c r="D16322" s="28"/>
      <c r="E16322" s="28"/>
      <c r="F16322" s="28"/>
      <c r="G16322" s="28"/>
      <c r="H16322" s="28"/>
      <c r="I16322" s="28"/>
      <c r="J16322" s="28"/>
      <c r="K16322" s="28"/>
      <c r="L16322" s="28"/>
      <c r="M16322" s="28"/>
      <c r="N16322" s="28"/>
      <c r="O16322" s="28"/>
      <c r="P16322" s="28"/>
      <c r="Q16322" s="28"/>
      <c r="R16322" s="28"/>
    </row>
    <row r="16323" spans="2:18">
      <c r="B16323" s="28"/>
      <c r="C16323" s="28"/>
      <c r="D16323" s="28"/>
      <c r="E16323" s="28"/>
      <c r="F16323" s="28"/>
      <c r="G16323" s="28"/>
      <c r="H16323" s="28"/>
      <c r="I16323" s="28"/>
      <c r="J16323" s="28"/>
      <c r="K16323" s="28"/>
      <c r="L16323" s="28"/>
      <c r="M16323" s="28"/>
      <c r="N16323" s="28"/>
      <c r="O16323" s="28"/>
      <c r="P16323" s="28"/>
      <c r="Q16323" s="28"/>
      <c r="R16323" s="28"/>
    </row>
    <row r="16324" spans="2:18">
      <c r="B16324" s="28"/>
      <c r="C16324" s="28"/>
      <c r="D16324" s="28"/>
      <c r="E16324" s="28"/>
      <c r="F16324" s="28"/>
      <c r="G16324" s="28"/>
      <c r="H16324" s="28"/>
      <c r="I16324" s="28"/>
      <c r="J16324" s="28"/>
      <c r="K16324" s="28"/>
      <c r="L16324" s="28"/>
      <c r="M16324" s="28"/>
      <c r="N16324" s="28"/>
      <c r="O16324" s="28"/>
      <c r="P16324" s="28"/>
      <c r="Q16324" s="28"/>
      <c r="R16324" s="28"/>
    </row>
    <row r="16325" spans="2:18">
      <c r="B16325" s="28"/>
      <c r="C16325" s="28"/>
      <c r="D16325" s="28"/>
      <c r="E16325" s="28"/>
      <c r="F16325" s="28"/>
      <c r="G16325" s="28"/>
      <c r="H16325" s="28"/>
      <c r="I16325" s="28"/>
      <c r="J16325" s="28"/>
      <c r="K16325" s="28"/>
      <c r="L16325" s="28"/>
      <c r="M16325" s="28"/>
      <c r="N16325" s="28"/>
      <c r="O16325" s="28"/>
      <c r="P16325" s="28"/>
      <c r="Q16325" s="28"/>
      <c r="R16325" s="28"/>
    </row>
    <row r="16326" spans="2:18">
      <c r="B16326" s="28"/>
      <c r="C16326" s="28"/>
      <c r="D16326" s="28"/>
      <c r="E16326" s="28"/>
      <c r="F16326" s="28"/>
      <c r="G16326" s="28"/>
      <c r="H16326" s="28"/>
      <c r="I16326" s="28"/>
      <c r="J16326" s="28"/>
      <c r="K16326" s="28"/>
      <c r="L16326" s="28"/>
      <c r="M16326" s="28"/>
      <c r="N16326" s="28"/>
      <c r="O16326" s="28"/>
      <c r="P16326" s="28"/>
      <c r="Q16326" s="28"/>
      <c r="R16326" s="28"/>
    </row>
    <row r="16327" spans="2:18">
      <c r="B16327" s="28"/>
      <c r="C16327" s="28"/>
      <c r="D16327" s="28"/>
      <c r="E16327" s="28"/>
      <c r="F16327" s="28"/>
      <c r="G16327" s="28"/>
      <c r="H16327" s="28"/>
      <c r="I16327" s="28"/>
      <c r="J16327" s="28"/>
      <c r="K16327" s="28"/>
      <c r="L16327" s="28"/>
      <c r="M16327" s="28"/>
      <c r="N16327" s="28"/>
      <c r="O16327" s="28"/>
      <c r="P16327" s="28"/>
      <c r="Q16327" s="28"/>
      <c r="R16327" s="28"/>
    </row>
    <row r="16328" spans="2:18">
      <c r="B16328" s="28"/>
      <c r="C16328" s="28"/>
      <c r="D16328" s="28"/>
      <c r="E16328" s="28"/>
      <c r="F16328" s="28"/>
      <c r="G16328" s="28"/>
      <c r="H16328" s="28"/>
      <c r="I16328" s="28"/>
      <c r="J16328" s="28"/>
      <c r="K16328" s="28"/>
      <c r="L16328" s="28"/>
      <c r="M16328" s="28"/>
      <c r="N16328" s="28"/>
      <c r="O16328" s="28"/>
      <c r="P16328" s="28"/>
      <c r="Q16328" s="28"/>
      <c r="R16328" s="28"/>
    </row>
    <row r="16329" spans="2:18">
      <c r="B16329" s="28"/>
      <c r="C16329" s="28"/>
      <c r="D16329" s="28"/>
      <c r="E16329" s="28"/>
      <c r="F16329" s="28"/>
      <c r="G16329" s="28"/>
      <c r="H16329" s="28"/>
      <c r="I16329" s="28"/>
      <c r="J16329" s="28"/>
      <c r="K16329" s="28"/>
      <c r="L16329" s="28"/>
      <c r="M16329" s="28"/>
      <c r="N16329" s="28"/>
      <c r="O16329" s="28"/>
      <c r="P16329" s="28"/>
      <c r="Q16329" s="28"/>
      <c r="R16329" s="28"/>
    </row>
    <row r="16330" spans="2:18">
      <c r="B16330" s="28"/>
      <c r="C16330" s="28"/>
      <c r="D16330" s="28"/>
      <c r="E16330" s="28"/>
      <c r="F16330" s="28"/>
      <c r="G16330" s="28"/>
      <c r="H16330" s="28"/>
      <c r="I16330" s="28"/>
      <c r="J16330" s="28"/>
      <c r="K16330" s="28"/>
      <c r="L16330" s="28"/>
      <c r="M16330" s="28"/>
      <c r="N16330" s="28"/>
      <c r="O16330" s="28"/>
      <c r="P16330" s="28"/>
      <c r="Q16330" s="28"/>
      <c r="R16330" s="28"/>
    </row>
    <row r="16331" spans="2:18">
      <c r="B16331" s="28"/>
      <c r="C16331" s="28"/>
      <c r="D16331" s="28"/>
      <c r="E16331" s="28"/>
      <c r="F16331" s="28"/>
      <c r="G16331" s="28"/>
      <c r="H16331" s="28"/>
      <c r="I16331" s="28"/>
      <c r="J16331" s="28"/>
      <c r="K16331" s="28"/>
      <c r="L16331" s="28"/>
      <c r="M16331" s="28"/>
      <c r="N16331" s="28"/>
      <c r="O16331" s="28"/>
      <c r="P16331" s="28"/>
      <c r="Q16331" s="28"/>
      <c r="R16331" s="28"/>
    </row>
    <row r="16332" spans="2:18">
      <c r="B16332" s="28"/>
      <c r="C16332" s="28"/>
      <c r="D16332" s="28"/>
      <c r="E16332" s="28"/>
      <c r="F16332" s="28"/>
      <c r="G16332" s="28"/>
      <c r="H16332" s="28"/>
      <c r="I16332" s="28"/>
      <c r="J16332" s="28"/>
      <c r="K16332" s="28"/>
      <c r="L16332" s="28"/>
      <c r="M16332" s="28"/>
      <c r="N16332" s="28"/>
      <c r="O16332" s="28"/>
      <c r="P16332" s="28"/>
      <c r="Q16332" s="28"/>
      <c r="R16332" s="28"/>
    </row>
    <row r="16333" spans="2:18">
      <c r="B16333" s="28"/>
      <c r="C16333" s="28"/>
      <c r="D16333" s="28"/>
      <c r="E16333" s="28"/>
      <c r="F16333" s="28"/>
      <c r="G16333" s="28"/>
      <c r="H16333" s="28"/>
      <c r="I16333" s="28"/>
      <c r="J16333" s="28"/>
      <c r="K16333" s="28"/>
      <c r="L16333" s="28"/>
      <c r="M16333" s="28"/>
      <c r="N16333" s="28"/>
      <c r="O16333" s="28"/>
      <c r="P16333" s="28"/>
      <c r="Q16333" s="28"/>
      <c r="R16333" s="28"/>
    </row>
    <row r="16334" spans="2:18">
      <c r="B16334" s="28"/>
      <c r="C16334" s="28"/>
      <c r="D16334" s="28"/>
      <c r="E16334" s="28"/>
      <c r="F16334" s="28"/>
      <c r="G16334" s="28"/>
      <c r="H16334" s="28"/>
      <c r="I16334" s="28"/>
      <c r="J16334" s="28"/>
      <c r="K16334" s="28"/>
      <c r="L16334" s="28"/>
      <c r="M16334" s="28"/>
      <c r="N16334" s="28"/>
      <c r="O16334" s="28"/>
      <c r="P16334" s="28"/>
      <c r="Q16334" s="28"/>
      <c r="R16334" s="28"/>
    </row>
    <row r="16335" spans="2:18">
      <c r="B16335" s="28"/>
      <c r="C16335" s="28"/>
      <c r="D16335" s="28"/>
      <c r="E16335" s="28"/>
      <c r="F16335" s="28"/>
      <c r="G16335" s="28"/>
      <c r="H16335" s="28"/>
      <c r="I16335" s="28"/>
      <c r="J16335" s="28"/>
      <c r="K16335" s="28"/>
      <c r="L16335" s="28"/>
      <c r="M16335" s="28"/>
      <c r="N16335" s="28"/>
      <c r="O16335" s="28"/>
      <c r="P16335" s="28"/>
      <c r="Q16335" s="28"/>
      <c r="R16335" s="28"/>
    </row>
    <row r="16336" spans="2:18">
      <c r="B16336" s="28"/>
      <c r="C16336" s="28"/>
      <c r="D16336" s="28"/>
      <c r="E16336" s="28"/>
      <c r="F16336" s="28"/>
      <c r="G16336" s="28"/>
      <c r="H16336" s="28"/>
      <c r="I16336" s="28"/>
      <c r="J16336" s="28"/>
      <c r="K16336" s="28"/>
      <c r="L16336" s="28"/>
      <c r="M16336" s="28"/>
      <c r="N16336" s="28"/>
      <c r="O16336" s="28"/>
      <c r="P16336" s="28"/>
      <c r="Q16336" s="28"/>
      <c r="R16336" s="28"/>
    </row>
    <row r="16337" spans="2:18">
      <c r="B16337" s="28"/>
      <c r="C16337" s="28"/>
      <c r="D16337" s="28"/>
      <c r="E16337" s="28"/>
      <c r="F16337" s="28"/>
      <c r="G16337" s="28"/>
      <c r="H16337" s="28"/>
      <c r="I16337" s="28"/>
      <c r="J16337" s="28"/>
      <c r="K16337" s="28"/>
      <c r="L16337" s="28"/>
      <c r="M16337" s="28"/>
      <c r="N16337" s="28"/>
      <c r="O16337" s="28"/>
      <c r="P16337" s="28"/>
      <c r="Q16337" s="28"/>
      <c r="R16337" s="28"/>
    </row>
    <row r="16338" spans="2:18">
      <c r="B16338" s="28"/>
      <c r="C16338" s="28"/>
      <c r="D16338" s="28"/>
      <c r="E16338" s="28"/>
      <c r="F16338" s="28"/>
      <c r="G16338" s="28"/>
      <c r="H16338" s="28"/>
      <c r="I16338" s="28"/>
      <c r="J16338" s="28"/>
      <c r="K16338" s="28"/>
      <c r="L16338" s="28"/>
      <c r="M16338" s="28"/>
      <c r="N16338" s="28"/>
      <c r="O16338" s="28"/>
      <c r="P16338" s="28"/>
      <c r="Q16338" s="28"/>
      <c r="R16338" s="28"/>
    </row>
    <row r="16339" spans="2:18">
      <c r="B16339" s="28"/>
      <c r="C16339" s="28"/>
      <c r="D16339" s="28"/>
      <c r="E16339" s="28"/>
      <c r="F16339" s="28"/>
      <c r="G16339" s="28"/>
      <c r="H16339" s="28"/>
      <c r="I16339" s="28"/>
      <c r="J16339" s="28"/>
      <c r="K16339" s="28"/>
      <c r="L16339" s="28"/>
      <c r="M16339" s="28"/>
      <c r="N16339" s="28"/>
      <c r="O16339" s="28"/>
      <c r="P16339" s="28"/>
      <c r="Q16339" s="28"/>
      <c r="R16339" s="28"/>
    </row>
    <row r="16340" spans="2:18">
      <c r="B16340" s="28"/>
      <c r="C16340" s="28"/>
      <c r="D16340" s="28"/>
      <c r="E16340" s="28"/>
      <c r="F16340" s="28"/>
      <c r="G16340" s="28"/>
      <c r="H16340" s="28"/>
      <c r="I16340" s="28"/>
      <c r="J16340" s="28"/>
      <c r="K16340" s="28"/>
      <c r="L16340" s="28"/>
      <c r="M16340" s="28"/>
      <c r="N16340" s="28"/>
      <c r="O16340" s="28"/>
      <c r="P16340" s="28"/>
      <c r="Q16340" s="28"/>
      <c r="R16340" s="28"/>
    </row>
    <row r="16341" spans="2:18">
      <c r="B16341" s="28"/>
      <c r="C16341" s="28"/>
      <c r="D16341" s="28"/>
      <c r="E16341" s="28"/>
      <c r="F16341" s="28"/>
      <c r="G16341" s="28"/>
      <c r="H16341" s="28"/>
      <c r="I16341" s="28"/>
      <c r="J16341" s="28"/>
      <c r="K16341" s="28"/>
      <c r="L16341" s="28"/>
      <c r="M16341" s="28"/>
      <c r="N16341" s="28"/>
      <c r="O16341" s="28"/>
      <c r="P16341" s="28"/>
      <c r="Q16341" s="28"/>
      <c r="R16341" s="28"/>
    </row>
    <row r="16342" spans="2:18">
      <c r="B16342" s="28"/>
      <c r="C16342" s="28"/>
      <c r="D16342" s="28"/>
      <c r="E16342" s="28"/>
      <c r="F16342" s="28"/>
      <c r="G16342" s="28"/>
      <c r="H16342" s="28"/>
      <c r="I16342" s="28"/>
      <c r="J16342" s="28"/>
      <c r="K16342" s="28"/>
      <c r="L16342" s="28"/>
      <c r="M16342" s="28"/>
      <c r="N16342" s="28"/>
      <c r="O16342" s="28"/>
      <c r="P16342" s="28"/>
      <c r="Q16342" s="28"/>
      <c r="R16342" s="28"/>
    </row>
    <row r="16343" spans="2:18">
      <c r="B16343" s="28"/>
      <c r="C16343" s="28"/>
      <c r="D16343" s="28"/>
      <c r="E16343" s="28"/>
      <c r="F16343" s="28"/>
      <c r="G16343" s="28"/>
      <c r="H16343" s="28"/>
      <c r="I16343" s="28"/>
      <c r="J16343" s="28"/>
      <c r="K16343" s="28"/>
      <c r="L16343" s="28"/>
      <c r="M16343" s="28"/>
      <c r="N16343" s="28"/>
      <c r="O16343" s="28"/>
      <c r="P16343" s="28"/>
      <c r="Q16343" s="28"/>
      <c r="R16343" s="28"/>
    </row>
    <row r="16344" spans="2:18">
      <c r="B16344" s="28"/>
      <c r="C16344" s="28"/>
      <c r="D16344" s="28"/>
      <c r="E16344" s="28"/>
      <c r="F16344" s="28"/>
      <c r="G16344" s="28"/>
      <c r="H16344" s="28"/>
      <c r="I16344" s="28"/>
      <c r="J16344" s="28"/>
      <c r="K16344" s="28"/>
      <c r="L16344" s="28"/>
      <c r="M16344" s="28"/>
      <c r="N16344" s="28"/>
      <c r="O16344" s="28"/>
      <c r="P16344" s="28"/>
      <c r="Q16344" s="28"/>
      <c r="R16344" s="28"/>
    </row>
    <row r="16345" spans="2:18">
      <c r="B16345" s="28"/>
      <c r="C16345" s="28"/>
      <c r="D16345" s="28"/>
      <c r="E16345" s="28"/>
      <c r="F16345" s="28"/>
      <c r="G16345" s="28"/>
      <c r="H16345" s="28"/>
      <c r="I16345" s="28"/>
      <c r="J16345" s="28"/>
      <c r="K16345" s="28"/>
      <c r="L16345" s="28"/>
      <c r="M16345" s="28"/>
      <c r="N16345" s="28"/>
      <c r="O16345" s="28"/>
      <c r="P16345" s="28"/>
      <c r="Q16345" s="28"/>
      <c r="R16345" s="28"/>
    </row>
    <row r="16346" spans="2:18">
      <c r="B16346" s="28"/>
      <c r="C16346" s="28"/>
      <c r="D16346" s="28"/>
      <c r="E16346" s="28"/>
      <c r="F16346" s="28"/>
      <c r="G16346" s="28"/>
      <c r="H16346" s="28"/>
      <c r="I16346" s="28"/>
      <c r="J16346" s="28"/>
      <c r="K16346" s="28"/>
      <c r="L16346" s="28"/>
      <c r="M16346" s="28"/>
      <c r="N16346" s="28"/>
      <c r="O16346" s="28"/>
      <c r="P16346" s="28"/>
      <c r="Q16346" s="28"/>
      <c r="R16346" s="28"/>
    </row>
    <row r="16347" spans="2:18">
      <c r="B16347" s="28"/>
      <c r="C16347" s="28"/>
      <c r="D16347" s="28"/>
      <c r="E16347" s="28"/>
      <c r="F16347" s="28"/>
      <c r="G16347" s="28"/>
      <c r="H16347" s="28"/>
      <c r="I16347" s="28"/>
      <c r="J16347" s="28"/>
      <c r="K16347" s="28"/>
      <c r="L16347" s="28"/>
      <c r="M16347" s="28"/>
      <c r="N16347" s="28"/>
      <c r="O16347" s="28"/>
      <c r="P16347" s="28"/>
      <c r="Q16347" s="28"/>
      <c r="R16347" s="28"/>
    </row>
    <row r="16348" spans="2:18">
      <c r="B16348" s="28"/>
      <c r="C16348" s="28"/>
      <c r="D16348" s="28"/>
      <c r="E16348" s="28"/>
      <c r="F16348" s="28"/>
      <c r="G16348" s="28"/>
      <c r="H16348" s="28"/>
      <c r="I16348" s="28"/>
      <c r="J16348" s="28"/>
      <c r="K16348" s="28"/>
      <c r="L16348" s="28"/>
      <c r="M16348" s="28"/>
      <c r="N16348" s="28"/>
      <c r="O16348" s="28"/>
      <c r="P16348" s="28"/>
      <c r="Q16348" s="28"/>
      <c r="R16348" s="28"/>
    </row>
    <row r="16349" spans="2:18">
      <c r="B16349" s="28"/>
      <c r="C16349" s="28"/>
      <c r="D16349" s="28"/>
      <c r="E16349" s="28"/>
      <c r="F16349" s="28"/>
      <c r="G16349" s="28"/>
      <c r="H16349" s="28"/>
      <c r="I16349" s="28"/>
      <c r="J16349" s="28"/>
      <c r="K16349" s="28"/>
      <c r="L16349" s="28"/>
      <c r="M16349" s="28"/>
      <c r="N16349" s="28"/>
      <c r="O16349" s="28"/>
      <c r="P16349" s="28"/>
      <c r="Q16349" s="28"/>
      <c r="R16349" s="28"/>
    </row>
    <row r="16350" spans="2:18">
      <c r="B16350" s="28"/>
      <c r="C16350" s="28"/>
      <c r="D16350" s="28"/>
      <c r="E16350" s="28"/>
      <c r="F16350" s="28"/>
      <c r="G16350" s="28"/>
      <c r="H16350" s="28"/>
      <c r="I16350" s="28"/>
      <c r="J16350" s="28"/>
      <c r="K16350" s="28"/>
      <c r="L16350" s="28"/>
      <c r="M16350" s="28"/>
      <c r="N16350" s="28"/>
      <c r="O16350" s="28"/>
      <c r="P16350" s="28"/>
      <c r="Q16350" s="28"/>
      <c r="R16350" s="28"/>
    </row>
    <row r="16351" spans="2:18">
      <c r="B16351" s="28"/>
      <c r="C16351" s="28"/>
      <c r="D16351" s="28"/>
      <c r="E16351" s="28"/>
      <c r="F16351" s="28"/>
      <c r="G16351" s="28"/>
      <c r="H16351" s="28"/>
      <c r="I16351" s="28"/>
      <c r="J16351" s="28"/>
      <c r="K16351" s="28"/>
      <c r="L16351" s="28"/>
      <c r="M16351" s="28"/>
      <c r="N16351" s="28"/>
      <c r="O16351" s="28"/>
      <c r="P16351" s="28"/>
      <c r="Q16351" s="28"/>
      <c r="R16351" s="28"/>
    </row>
    <row r="16352" spans="2:18">
      <c r="B16352" s="28"/>
      <c r="C16352" s="28"/>
      <c r="D16352" s="28"/>
      <c r="E16352" s="28"/>
      <c r="F16352" s="28"/>
      <c r="G16352" s="28"/>
      <c r="H16352" s="28"/>
      <c r="I16352" s="28"/>
      <c r="J16352" s="28"/>
      <c r="K16352" s="28"/>
      <c r="L16352" s="28"/>
      <c r="M16352" s="28"/>
      <c r="N16352" s="28"/>
      <c r="O16352" s="28"/>
      <c r="P16352" s="28"/>
      <c r="Q16352" s="28"/>
      <c r="R16352" s="28"/>
    </row>
    <row r="16353" spans="2:18">
      <c r="B16353" s="28"/>
      <c r="C16353" s="28"/>
      <c r="D16353" s="28"/>
      <c r="E16353" s="28"/>
      <c r="F16353" s="28"/>
      <c r="G16353" s="28"/>
      <c r="H16353" s="28"/>
      <c r="I16353" s="28"/>
      <c r="J16353" s="28"/>
      <c r="K16353" s="28"/>
      <c r="L16353" s="28"/>
      <c r="M16353" s="28"/>
      <c r="N16353" s="28"/>
      <c r="O16353" s="28"/>
      <c r="P16353" s="28"/>
      <c r="Q16353" s="28"/>
      <c r="R16353" s="28"/>
    </row>
    <row r="16354" spans="2:18">
      <c r="B16354" s="28"/>
      <c r="C16354" s="28"/>
      <c r="D16354" s="28"/>
      <c r="E16354" s="28"/>
      <c r="F16354" s="28"/>
      <c r="G16354" s="28"/>
      <c r="H16354" s="28"/>
      <c r="I16354" s="28"/>
      <c r="J16354" s="28"/>
      <c r="K16354" s="28"/>
      <c r="L16354" s="28"/>
      <c r="M16354" s="28"/>
      <c r="N16354" s="28"/>
      <c r="O16354" s="28"/>
      <c r="P16354" s="28"/>
      <c r="Q16354" s="28"/>
      <c r="R16354" s="28"/>
    </row>
    <row r="16355" spans="2:18">
      <c r="B16355" s="28"/>
      <c r="C16355" s="28"/>
      <c r="D16355" s="28"/>
      <c r="E16355" s="28"/>
      <c r="F16355" s="28"/>
      <c r="G16355" s="28"/>
      <c r="H16355" s="28"/>
      <c r="I16355" s="28"/>
      <c r="J16355" s="28"/>
      <c r="K16355" s="28"/>
      <c r="L16355" s="28"/>
      <c r="M16355" s="28"/>
      <c r="N16355" s="28"/>
      <c r="O16355" s="28"/>
      <c r="P16355" s="28"/>
      <c r="Q16355" s="28"/>
      <c r="R16355" s="28"/>
    </row>
    <row r="16356" spans="2:18">
      <c r="B16356" s="28"/>
      <c r="C16356" s="28"/>
      <c r="D16356" s="28"/>
      <c r="E16356" s="28"/>
      <c r="F16356" s="28"/>
      <c r="G16356" s="28"/>
      <c r="H16356" s="28"/>
      <c r="I16356" s="28"/>
      <c r="J16356" s="28"/>
      <c r="K16356" s="28"/>
      <c r="L16356" s="28"/>
      <c r="M16356" s="28"/>
      <c r="N16356" s="28"/>
      <c r="O16356" s="28"/>
      <c r="P16356" s="28"/>
      <c r="Q16356" s="28"/>
      <c r="R16356" s="28"/>
    </row>
    <row r="16357" spans="2:18">
      <c r="B16357" s="28"/>
      <c r="C16357" s="28"/>
      <c r="D16357" s="28"/>
      <c r="E16357" s="28"/>
      <c r="F16357" s="28"/>
      <c r="G16357" s="28"/>
      <c r="H16357" s="28"/>
      <c r="I16357" s="28"/>
      <c r="J16357" s="28"/>
      <c r="K16357" s="28"/>
      <c r="L16357" s="28"/>
      <c r="M16357" s="28"/>
      <c r="N16357" s="28"/>
      <c r="O16357" s="28"/>
      <c r="P16357" s="28"/>
      <c r="Q16357" s="28"/>
      <c r="R16357" s="28"/>
    </row>
    <row r="16358" spans="2:18">
      <c r="B16358" s="28"/>
      <c r="C16358" s="28"/>
      <c r="D16358" s="28"/>
      <c r="E16358" s="28"/>
      <c r="F16358" s="28"/>
      <c r="G16358" s="28"/>
      <c r="H16358" s="28"/>
      <c r="I16358" s="28"/>
      <c r="J16358" s="28"/>
      <c r="K16358" s="28"/>
      <c r="L16358" s="28"/>
      <c r="M16358" s="28"/>
      <c r="N16358" s="28"/>
      <c r="O16358" s="28"/>
      <c r="P16358" s="28"/>
      <c r="Q16358" s="28"/>
      <c r="R16358" s="28"/>
    </row>
    <row r="16359" spans="2:18">
      <c r="B16359" s="28"/>
      <c r="C16359" s="28"/>
      <c r="D16359" s="28"/>
      <c r="E16359" s="28"/>
      <c r="F16359" s="28"/>
      <c r="G16359" s="28"/>
      <c r="H16359" s="28"/>
      <c r="I16359" s="28"/>
      <c r="J16359" s="28"/>
      <c r="K16359" s="28"/>
      <c r="L16359" s="28"/>
      <c r="M16359" s="28"/>
      <c r="N16359" s="28"/>
      <c r="O16359" s="28"/>
      <c r="P16359" s="28"/>
      <c r="Q16359" s="28"/>
      <c r="R16359" s="28"/>
    </row>
    <row r="16360" spans="2:18">
      <c r="B16360" s="28"/>
      <c r="C16360" s="28"/>
      <c r="D16360" s="28"/>
      <c r="E16360" s="28"/>
      <c r="F16360" s="28"/>
      <c r="G16360" s="28"/>
      <c r="H16360" s="28"/>
      <c r="I16360" s="28"/>
      <c r="J16360" s="28"/>
      <c r="K16360" s="28"/>
      <c r="L16360" s="28"/>
      <c r="M16360" s="28"/>
      <c r="N16360" s="28"/>
      <c r="O16360" s="28"/>
      <c r="P16360" s="28"/>
      <c r="Q16360" s="28"/>
      <c r="R16360" s="28"/>
    </row>
    <row r="16361" spans="2:18">
      <c r="B16361" s="28"/>
      <c r="C16361" s="28"/>
      <c r="D16361" s="28"/>
      <c r="E16361" s="28"/>
      <c r="F16361" s="28"/>
      <c r="G16361" s="28"/>
      <c r="H16361" s="28"/>
      <c r="I16361" s="28"/>
      <c r="J16361" s="28"/>
      <c r="K16361" s="28"/>
      <c r="L16361" s="28"/>
      <c r="M16361" s="28"/>
      <c r="N16361" s="28"/>
      <c r="O16361" s="28"/>
      <c r="P16361" s="28"/>
      <c r="Q16361" s="28"/>
      <c r="R16361" s="28"/>
    </row>
    <row r="16362" spans="2:18">
      <c r="B16362" s="28"/>
      <c r="C16362" s="28"/>
      <c r="D16362" s="28"/>
      <c r="E16362" s="28"/>
      <c r="F16362" s="28"/>
      <c r="G16362" s="28"/>
      <c r="H16362" s="28"/>
      <c r="I16362" s="28"/>
      <c r="J16362" s="28"/>
      <c r="K16362" s="28"/>
      <c r="L16362" s="28"/>
      <c r="M16362" s="28"/>
      <c r="N16362" s="28"/>
      <c r="O16362" s="28"/>
      <c r="P16362" s="28"/>
      <c r="Q16362" s="28"/>
      <c r="R16362" s="28"/>
    </row>
    <row r="16363" spans="2:18">
      <c r="B16363" s="28"/>
      <c r="C16363" s="28"/>
      <c r="D16363" s="28"/>
      <c r="E16363" s="28"/>
      <c r="F16363" s="28"/>
      <c r="G16363" s="28"/>
      <c r="H16363" s="28"/>
      <c r="I16363" s="28"/>
      <c r="J16363" s="28"/>
      <c r="K16363" s="28"/>
      <c r="L16363" s="28"/>
      <c r="M16363" s="28"/>
      <c r="N16363" s="28"/>
      <c r="O16363" s="28"/>
      <c r="P16363" s="28"/>
      <c r="Q16363" s="28"/>
      <c r="R16363" s="28"/>
    </row>
    <row r="16364" spans="2:18">
      <c r="B16364" s="28"/>
      <c r="C16364" s="28"/>
      <c r="D16364" s="28"/>
      <c r="E16364" s="28"/>
      <c r="F16364" s="28"/>
      <c r="G16364" s="28"/>
      <c r="H16364" s="28"/>
      <c r="I16364" s="28"/>
      <c r="J16364" s="28"/>
      <c r="K16364" s="28"/>
      <c r="L16364" s="28"/>
      <c r="M16364" s="28"/>
      <c r="N16364" s="28"/>
      <c r="O16364" s="28"/>
      <c r="P16364" s="28"/>
      <c r="Q16364" s="28"/>
      <c r="R16364" s="28"/>
    </row>
    <row r="16365" spans="2:18">
      <c r="B16365" s="28"/>
      <c r="C16365" s="28"/>
      <c r="D16365" s="28"/>
      <c r="E16365" s="28"/>
      <c r="F16365" s="28"/>
      <c r="G16365" s="28"/>
      <c r="H16365" s="28"/>
      <c r="I16365" s="28"/>
      <c r="J16365" s="28"/>
      <c r="K16365" s="28"/>
      <c r="L16365" s="28"/>
      <c r="M16365" s="28"/>
      <c r="N16365" s="28"/>
      <c r="O16365" s="28"/>
      <c r="P16365" s="28"/>
      <c r="Q16365" s="28"/>
      <c r="R16365" s="28"/>
    </row>
    <row r="16366" spans="2:18">
      <c r="B16366" s="28"/>
      <c r="C16366" s="28"/>
      <c r="D16366" s="28"/>
      <c r="E16366" s="28"/>
      <c r="F16366" s="28"/>
      <c r="G16366" s="28"/>
      <c r="H16366" s="28"/>
      <c r="I16366" s="28"/>
      <c r="J16366" s="28"/>
      <c r="K16366" s="28"/>
      <c r="L16366" s="28"/>
      <c r="M16366" s="28"/>
      <c r="N16366" s="28"/>
      <c r="O16366" s="28"/>
      <c r="P16366" s="28"/>
      <c r="Q16366" s="28"/>
      <c r="R16366" s="28"/>
    </row>
    <row r="16367" spans="2:18">
      <c r="B16367" s="28"/>
      <c r="C16367" s="28"/>
      <c r="D16367" s="28"/>
      <c r="E16367" s="28"/>
      <c r="F16367" s="28"/>
      <c r="G16367" s="28"/>
      <c r="H16367" s="28"/>
      <c r="I16367" s="28"/>
      <c r="J16367" s="28"/>
      <c r="K16367" s="28"/>
      <c r="L16367" s="28"/>
      <c r="M16367" s="28"/>
      <c r="N16367" s="28"/>
      <c r="O16367" s="28"/>
      <c r="P16367" s="28"/>
      <c r="Q16367" s="28"/>
      <c r="R16367" s="28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3AFC-EB8D-4033-90FE-4ABB0371CDB8}">
  <dimension ref="A1:O99"/>
  <sheetViews>
    <sheetView workbookViewId="0">
      <selection activeCell="N2" sqref="N2"/>
    </sheetView>
  </sheetViews>
  <sheetFormatPr defaultRowHeight="14.5"/>
  <cols>
    <col min="2" max="2" width="8.7265625" style="100"/>
  </cols>
  <sheetData>
    <row r="1" spans="1:15" ht="17" thickBot="1">
      <c r="A1" s="223" t="s">
        <v>781</v>
      </c>
      <c r="B1" s="223" t="s">
        <v>941</v>
      </c>
      <c r="C1" s="223" t="s">
        <v>782</v>
      </c>
      <c r="D1" s="222" t="s">
        <v>7</v>
      </c>
      <c r="E1" s="223" t="s">
        <v>942</v>
      </c>
      <c r="F1" s="223" t="s">
        <v>943</v>
      </c>
      <c r="G1" s="223" t="s">
        <v>944</v>
      </c>
      <c r="H1" s="223" t="s">
        <v>13</v>
      </c>
      <c r="I1" s="223" t="s">
        <v>14</v>
      </c>
      <c r="J1" s="223" t="s">
        <v>15</v>
      </c>
      <c r="K1" s="223" t="s">
        <v>945</v>
      </c>
      <c r="L1" s="223" t="s">
        <v>946</v>
      </c>
      <c r="M1" s="223" t="s">
        <v>947</v>
      </c>
      <c r="N1" s="222" t="s">
        <v>948</v>
      </c>
      <c r="O1" s="223" t="s">
        <v>783</v>
      </c>
    </row>
    <row r="2" spans="1:15">
      <c r="A2" s="9" t="s">
        <v>784</v>
      </c>
      <c r="B2" s="9">
        <f>C2*10</f>
        <v>10</v>
      </c>
      <c r="C2" s="9">
        <v>1</v>
      </c>
      <c r="D2" s="221">
        <v>1523</v>
      </c>
      <c r="E2" s="220">
        <v>51.284833333333331</v>
      </c>
      <c r="F2" s="220">
        <v>0.89491666666666658</v>
      </c>
      <c r="G2" s="220">
        <v>17.131833333333329</v>
      </c>
      <c r="H2" s="220">
        <v>7.1314999999999982</v>
      </c>
      <c r="I2" s="220">
        <v>7.1948333333333325</v>
      </c>
      <c r="J2" s="220">
        <v>10.686333333333335</v>
      </c>
      <c r="K2" s="220">
        <v>2.576166666666666</v>
      </c>
      <c r="L2" s="220">
        <v>0.83350000000000002</v>
      </c>
      <c r="M2" s="9">
        <v>0</v>
      </c>
      <c r="N2" s="221">
        <v>1398</v>
      </c>
      <c r="O2" s="9" t="s">
        <v>785</v>
      </c>
    </row>
    <row r="3" spans="1:15">
      <c r="A3" s="9" t="s">
        <v>786</v>
      </c>
      <c r="B3" s="9">
        <f t="shared" ref="B3:B66" si="0">C3*10</f>
        <v>10</v>
      </c>
      <c r="C3" s="9">
        <v>1</v>
      </c>
      <c r="D3" s="221">
        <v>1523</v>
      </c>
      <c r="E3" s="220">
        <v>50.99127272727273</v>
      </c>
      <c r="F3" s="220">
        <v>0.70754545454545459</v>
      </c>
      <c r="G3" s="220">
        <v>16.853636363636365</v>
      </c>
      <c r="H3" s="220">
        <v>8.5084545454545442</v>
      </c>
      <c r="I3" s="220">
        <v>7.0810000000000004</v>
      </c>
      <c r="J3" s="220">
        <v>10.34909090909091</v>
      </c>
      <c r="K3" s="220">
        <v>2.5061818181818181</v>
      </c>
      <c r="L3" s="220">
        <v>0.83545454545454545</v>
      </c>
      <c r="M3" s="9">
        <v>0</v>
      </c>
      <c r="N3" s="221">
        <v>1328</v>
      </c>
      <c r="O3" s="9" t="s">
        <v>785</v>
      </c>
    </row>
    <row r="4" spans="1:15">
      <c r="A4" s="9" t="s">
        <v>787</v>
      </c>
      <c r="B4" s="9">
        <f t="shared" si="0"/>
        <v>10</v>
      </c>
      <c r="C4" s="9">
        <v>1</v>
      </c>
      <c r="D4" s="221">
        <v>1523</v>
      </c>
      <c r="E4" s="220">
        <v>49.595666666666659</v>
      </c>
      <c r="F4" s="220">
        <v>1.1060000000000001</v>
      </c>
      <c r="G4" s="220">
        <v>17.333000000000002</v>
      </c>
      <c r="H4" s="220">
        <v>6.882083333333334</v>
      </c>
      <c r="I4" s="220">
        <v>7.2312499999999993</v>
      </c>
      <c r="J4" s="220">
        <v>10.566916666666668</v>
      </c>
      <c r="K4" s="220">
        <v>2.5329166666666669</v>
      </c>
      <c r="L4" s="220">
        <v>0.79666666666666686</v>
      </c>
      <c r="M4" s="9">
        <v>0</v>
      </c>
      <c r="N4" s="221">
        <v>1137</v>
      </c>
      <c r="O4" s="9" t="s">
        <v>785</v>
      </c>
    </row>
    <row r="5" spans="1:15">
      <c r="A5" s="9" t="s">
        <v>788</v>
      </c>
      <c r="B5" s="9">
        <f t="shared" si="0"/>
        <v>10</v>
      </c>
      <c r="C5" s="9">
        <v>1</v>
      </c>
      <c r="D5" s="221">
        <v>1523</v>
      </c>
      <c r="E5" s="220">
        <v>51.530499999999996</v>
      </c>
      <c r="F5" s="220">
        <v>0.72524999999999984</v>
      </c>
      <c r="G5" s="220">
        <v>16.872125</v>
      </c>
      <c r="H5" s="220">
        <v>6.8094999999999999</v>
      </c>
      <c r="I5" s="220">
        <v>7.0437500000000002</v>
      </c>
      <c r="J5" s="220">
        <v>10.456624999999999</v>
      </c>
      <c r="K5" s="220">
        <v>2.4969999999999999</v>
      </c>
      <c r="L5" s="220">
        <v>0.79275000000000007</v>
      </c>
      <c r="M5" s="9">
        <v>0</v>
      </c>
      <c r="N5" s="221">
        <v>1019.5</v>
      </c>
      <c r="O5" s="9" t="s">
        <v>785</v>
      </c>
    </row>
    <row r="6" spans="1:15">
      <c r="A6" s="9" t="s">
        <v>789</v>
      </c>
      <c r="B6" s="9">
        <f t="shared" si="0"/>
        <v>10</v>
      </c>
      <c r="C6" s="9">
        <v>1</v>
      </c>
      <c r="D6" s="221">
        <v>1523</v>
      </c>
      <c r="E6" s="220">
        <v>52.642333333333333</v>
      </c>
      <c r="F6" s="220">
        <v>0.75458333333333327</v>
      </c>
      <c r="G6" s="220">
        <v>17.426749999999998</v>
      </c>
      <c r="H6" s="220">
        <v>5.8211666666666657</v>
      </c>
      <c r="I6" s="220">
        <v>7.2148333333333348</v>
      </c>
      <c r="J6" s="220">
        <v>10.481083333333332</v>
      </c>
      <c r="K6" s="220">
        <v>2.5987499999999999</v>
      </c>
      <c r="L6" s="220">
        <v>0.82391666666666674</v>
      </c>
      <c r="M6" s="9">
        <v>0</v>
      </c>
      <c r="N6" s="221">
        <v>775.66666666666663</v>
      </c>
      <c r="O6" s="9" t="s">
        <v>785</v>
      </c>
    </row>
    <row r="7" spans="1:15">
      <c r="A7" s="9" t="s">
        <v>790</v>
      </c>
      <c r="B7" s="9">
        <f t="shared" si="0"/>
        <v>10</v>
      </c>
      <c r="C7" s="9">
        <v>1</v>
      </c>
      <c r="D7" s="221">
        <v>1523</v>
      </c>
      <c r="E7" s="220">
        <v>51.974666666666664</v>
      </c>
      <c r="F7" s="220">
        <v>1.1605555555555556</v>
      </c>
      <c r="G7" s="220">
        <v>17.166222222222224</v>
      </c>
      <c r="H7" s="220">
        <v>4.4308888888888891</v>
      </c>
      <c r="I7" s="220">
        <v>7.3298888888888882</v>
      </c>
      <c r="J7" s="220">
        <v>10.61188888888889</v>
      </c>
      <c r="K7" s="220">
        <v>2.4992222222222225</v>
      </c>
      <c r="L7" s="220">
        <v>0.85277777777777775</v>
      </c>
      <c r="M7" s="9">
        <v>3.21</v>
      </c>
      <c r="N7" s="221">
        <v>1401.7777777777778</v>
      </c>
      <c r="O7" s="9" t="s">
        <v>785</v>
      </c>
    </row>
    <row r="8" spans="1:15">
      <c r="A8" s="9" t="s">
        <v>791</v>
      </c>
      <c r="B8" s="9">
        <f t="shared" si="0"/>
        <v>10</v>
      </c>
      <c r="C8" s="9">
        <v>1</v>
      </c>
      <c r="D8" s="221">
        <v>1523</v>
      </c>
      <c r="E8" s="220">
        <v>51.76850000000001</v>
      </c>
      <c r="F8" s="220">
        <v>1.167</v>
      </c>
      <c r="G8" s="220">
        <v>17.957374999999999</v>
      </c>
      <c r="H8" s="220">
        <v>3.0608750000000002</v>
      </c>
      <c r="I8" s="220">
        <v>7.4856250000000006</v>
      </c>
      <c r="J8" s="220">
        <v>10.93525</v>
      </c>
      <c r="K8" s="220">
        <v>2.5582500000000001</v>
      </c>
      <c r="L8" s="220">
        <v>0.90349999999999997</v>
      </c>
      <c r="M8" s="9">
        <v>2.72</v>
      </c>
      <c r="N8" s="221">
        <v>1355</v>
      </c>
      <c r="O8" s="9" t="s">
        <v>785</v>
      </c>
    </row>
    <row r="9" spans="1:15">
      <c r="A9" s="9" t="s">
        <v>792</v>
      </c>
      <c r="B9" s="9">
        <f t="shared" si="0"/>
        <v>10</v>
      </c>
      <c r="C9" s="9">
        <v>1</v>
      </c>
      <c r="D9" s="221">
        <v>1523</v>
      </c>
      <c r="E9" s="220">
        <v>52.328142857142851</v>
      </c>
      <c r="F9" s="220">
        <v>1.1648571428571428</v>
      </c>
      <c r="G9" s="220">
        <v>18.371285714285712</v>
      </c>
      <c r="H9" s="220">
        <v>2.3370000000000002</v>
      </c>
      <c r="I9" s="220">
        <v>7.5945714285714283</v>
      </c>
      <c r="J9" s="220">
        <v>11.14357142857143</v>
      </c>
      <c r="K9" s="220">
        <v>2.8251428571428576</v>
      </c>
      <c r="L9" s="220">
        <v>0.97728571428571431</v>
      </c>
      <c r="M9" s="9">
        <v>1.7</v>
      </c>
      <c r="N9" s="221">
        <v>1255.4285714285713</v>
      </c>
      <c r="O9" s="9" t="s">
        <v>785</v>
      </c>
    </row>
    <row r="10" spans="1:15">
      <c r="A10" s="9" t="s">
        <v>793</v>
      </c>
      <c r="B10" s="9">
        <f t="shared" si="0"/>
        <v>10</v>
      </c>
      <c r="C10" s="9">
        <v>1</v>
      </c>
      <c r="D10" s="221">
        <v>1523</v>
      </c>
      <c r="E10" s="220">
        <v>52.244999999999997</v>
      </c>
      <c r="F10" s="220">
        <v>1.0876666666666666</v>
      </c>
      <c r="G10" s="220">
        <v>17.281333333333333</v>
      </c>
      <c r="H10" s="220">
        <v>5.969333333333334</v>
      </c>
      <c r="I10" s="220">
        <v>7.1735000000000007</v>
      </c>
      <c r="J10" s="220">
        <v>10.443</v>
      </c>
      <c r="K10" s="220">
        <v>2.5046666666666666</v>
      </c>
      <c r="L10" s="220">
        <v>0.80549999999999999</v>
      </c>
      <c r="M10" s="9">
        <v>1.21</v>
      </c>
      <c r="N10" s="221">
        <v>1150.6666666666667</v>
      </c>
      <c r="O10" s="9" t="s">
        <v>785</v>
      </c>
    </row>
    <row r="11" spans="1:15">
      <c r="A11" s="9" t="s">
        <v>794</v>
      </c>
      <c r="B11" s="9">
        <f t="shared" si="0"/>
        <v>10</v>
      </c>
      <c r="C11" s="9">
        <v>1</v>
      </c>
      <c r="D11" s="221">
        <v>1523</v>
      </c>
      <c r="E11" s="220">
        <v>52.732999999999997</v>
      </c>
      <c r="F11" s="220">
        <v>1.0957272727272727</v>
      </c>
      <c r="G11" s="220">
        <v>17.332545454545457</v>
      </c>
      <c r="H11" s="220">
        <v>5.9009999999999998</v>
      </c>
      <c r="I11" s="220">
        <v>7.1984545454545446</v>
      </c>
      <c r="J11" s="220">
        <v>10.510090909090909</v>
      </c>
      <c r="K11" s="220">
        <v>2.5489090909090915</v>
      </c>
      <c r="L11" s="220">
        <v>0.79109090909090907</v>
      </c>
      <c r="M11" s="9">
        <v>0</v>
      </c>
      <c r="N11" s="221">
        <v>1052.7272727272727</v>
      </c>
      <c r="O11" s="9" t="s">
        <v>785</v>
      </c>
    </row>
    <row r="12" spans="1:15">
      <c r="A12" s="9" t="s">
        <v>795</v>
      </c>
      <c r="B12" s="9">
        <f t="shared" si="0"/>
        <v>10</v>
      </c>
      <c r="C12" s="9">
        <v>1</v>
      </c>
      <c r="D12" s="221">
        <v>1523</v>
      </c>
      <c r="E12" s="220">
        <v>50.342999999999996</v>
      </c>
      <c r="F12" s="220">
        <v>1.0919999999999999</v>
      </c>
      <c r="G12" s="220">
        <v>17.293750000000003</v>
      </c>
      <c r="H12" s="220">
        <v>5.9216666666666669</v>
      </c>
      <c r="I12" s="220">
        <v>7.2053333333333329</v>
      </c>
      <c r="J12" s="220">
        <v>10.508750000000001</v>
      </c>
      <c r="K12" s="220">
        <v>2.5398333333333336</v>
      </c>
      <c r="L12" s="220">
        <v>0.79525000000000012</v>
      </c>
      <c r="M12" s="9">
        <v>0</v>
      </c>
      <c r="N12" s="221">
        <v>1069.3333333333333</v>
      </c>
      <c r="O12" s="9" t="s">
        <v>785</v>
      </c>
    </row>
    <row r="13" spans="1:15">
      <c r="A13" s="9" t="s">
        <v>796</v>
      </c>
      <c r="B13" s="9">
        <f t="shared" si="0"/>
        <v>10</v>
      </c>
      <c r="C13" s="9">
        <v>1</v>
      </c>
      <c r="D13" s="221">
        <v>1523</v>
      </c>
      <c r="E13" s="220">
        <v>49.885999999999996</v>
      </c>
      <c r="F13" s="220">
        <v>1.1513333333333333</v>
      </c>
      <c r="G13" s="220">
        <v>17.900000000000002</v>
      </c>
      <c r="H13" s="220">
        <v>5.2056666666666667</v>
      </c>
      <c r="I13" s="220">
        <v>7.3269999999999991</v>
      </c>
      <c r="J13" s="220">
        <v>10.712333333333333</v>
      </c>
      <c r="K13" s="220">
        <v>2.5184999999999995</v>
      </c>
      <c r="L13" s="220">
        <v>0.8115</v>
      </c>
      <c r="M13" s="9">
        <v>0</v>
      </c>
      <c r="N13" s="221">
        <v>1061.3333333333333</v>
      </c>
      <c r="O13" s="9" t="s">
        <v>785</v>
      </c>
    </row>
    <row r="14" spans="1:15">
      <c r="A14" s="9" t="s">
        <v>797</v>
      </c>
      <c r="B14" s="9">
        <f t="shared" si="0"/>
        <v>10</v>
      </c>
      <c r="C14" s="9">
        <v>1</v>
      </c>
      <c r="D14" s="221">
        <v>1523</v>
      </c>
      <c r="E14" s="220">
        <v>49.595666666666659</v>
      </c>
      <c r="F14" s="220">
        <v>1.1060000000000001</v>
      </c>
      <c r="G14" s="220">
        <v>17.333000000000002</v>
      </c>
      <c r="H14" s="220">
        <v>6.882083333333334</v>
      </c>
      <c r="I14" s="220">
        <v>7.2312499999999993</v>
      </c>
      <c r="J14" s="220">
        <v>10.566916666666668</v>
      </c>
      <c r="K14" s="220">
        <v>2.5329166666666669</v>
      </c>
      <c r="L14" s="220">
        <v>0.79666666666666686</v>
      </c>
      <c r="M14" s="9">
        <v>0</v>
      </c>
      <c r="N14" s="221">
        <v>1137</v>
      </c>
      <c r="O14" s="9" t="s">
        <v>785</v>
      </c>
    </row>
    <row r="15" spans="1:15">
      <c r="A15" s="9" t="s">
        <v>798</v>
      </c>
      <c r="B15" s="9">
        <f t="shared" si="0"/>
        <v>25</v>
      </c>
      <c r="C15" s="9">
        <v>2.5</v>
      </c>
      <c r="D15" s="221">
        <v>1673</v>
      </c>
      <c r="E15" s="220">
        <v>48.906777777777769</v>
      </c>
      <c r="F15" s="220">
        <v>1.0683333333333336</v>
      </c>
      <c r="G15" s="220">
        <v>15.873666666666663</v>
      </c>
      <c r="H15" s="220">
        <v>10.260444444444445</v>
      </c>
      <c r="I15" s="220">
        <v>6.9497777777777765</v>
      </c>
      <c r="J15" s="220">
        <v>9.8157777777777788</v>
      </c>
      <c r="K15" s="220">
        <v>2.3137777777777777</v>
      </c>
      <c r="L15" s="220">
        <v>0.73133333333333339</v>
      </c>
      <c r="M15" s="9">
        <v>0</v>
      </c>
      <c r="N15" s="221">
        <v>1879.5555555555557</v>
      </c>
      <c r="O15" s="9" t="s">
        <v>785</v>
      </c>
    </row>
    <row r="16" spans="1:15">
      <c r="A16" s="9" t="s">
        <v>799</v>
      </c>
      <c r="B16" s="9">
        <f t="shared" si="0"/>
        <v>25</v>
      </c>
      <c r="C16" s="9">
        <v>2.5</v>
      </c>
      <c r="D16" s="221">
        <v>1673</v>
      </c>
      <c r="E16" s="220">
        <v>47.544124999999994</v>
      </c>
      <c r="F16" s="220">
        <v>1.034</v>
      </c>
      <c r="G16" s="220">
        <v>15.851125</v>
      </c>
      <c r="H16" s="220">
        <v>10.109624999999999</v>
      </c>
      <c r="I16" s="220">
        <v>6.8691250000000004</v>
      </c>
      <c r="J16" s="220">
        <v>9.7362500000000001</v>
      </c>
      <c r="K16" s="220">
        <v>2.29575</v>
      </c>
      <c r="L16" s="220">
        <v>0.72662500000000019</v>
      </c>
      <c r="M16" s="9">
        <v>0</v>
      </c>
      <c r="N16" s="221">
        <v>1803.5</v>
      </c>
      <c r="O16" s="9" t="s">
        <v>785</v>
      </c>
    </row>
    <row r="17" spans="1:15">
      <c r="A17" s="9" t="s">
        <v>800</v>
      </c>
      <c r="B17" s="9">
        <f t="shared" si="0"/>
        <v>25</v>
      </c>
      <c r="C17" s="9">
        <v>2.5</v>
      </c>
      <c r="D17" s="221">
        <v>1673</v>
      </c>
      <c r="E17" s="220">
        <v>50.062333333333328</v>
      </c>
      <c r="F17" s="220">
        <v>1.1273333333333333</v>
      </c>
      <c r="G17" s="220">
        <v>16.836166666666667</v>
      </c>
      <c r="H17" s="220">
        <v>9.3811666666666671</v>
      </c>
      <c r="I17" s="220">
        <v>7.1353333333333326</v>
      </c>
      <c r="J17" s="220">
        <v>10.318</v>
      </c>
      <c r="K17" s="220">
        <v>2.4903333333333335</v>
      </c>
      <c r="L17" s="220">
        <v>0.77400000000000002</v>
      </c>
      <c r="M17" s="9">
        <v>0</v>
      </c>
      <c r="N17" s="221">
        <v>1488</v>
      </c>
      <c r="O17" s="9" t="s">
        <v>785</v>
      </c>
    </row>
    <row r="18" spans="1:15">
      <c r="A18" s="9" t="s">
        <v>801</v>
      </c>
      <c r="B18" s="9">
        <f t="shared" si="0"/>
        <v>25</v>
      </c>
      <c r="C18" s="9">
        <v>2.5</v>
      </c>
      <c r="D18" s="221">
        <v>1673</v>
      </c>
      <c r="E18" s="220">
        <v>48.149880000000003</v>
      </c>
      <c r="F18" s="220">
        <v>1.0543800000000001</v>
      </c>
      <c r="G18" s="220">
        <v>15.850250000000001</v>
      </c>
      <c r="H18" s="220">
        <v>9.4673800000000004</v>
      </c>
      <c r="I18" s="220">
        <v>6.8120000000000003</v>
      </c>
      <c r="J18" s="220">
        <v>9.6802499999999991</v>
      </c>
      <c r="K18" s="220">
        <v>2.3734999999999999</v>
      </c>
      <c r="L18" s="220">
        <v>0.76036999999999999</v>
      </c>
      <c r="M18" s="9">
        <v>0</v>
      </c>
      <c r="N18" s="221">
        <v>1390</v>
      </c>
      <c r="O18" s="9" t="s">
        <v>785</v>
      </c>
    </row>
    <row r="19" spans="1:15">
      <c r="A19" s="9" t="s">
        <v>56</v>
      </c>
      <c r="B19" s="9">
        <f t="shared" si="0"/>
        <v>15</v>
      </c>
      <c r="C19" s="9">
        <v>1.5</v>
      </c>
      <c r="D19" s="221">
        <v>1673.15</v>
      </c>
      <c r="E19" s="220">
        <v>52.034325000000003</v>
      </c>
      <c r="F19" s="220">
        <v>0</v>
      </c>
      <c r="G19" s="220">
        <v>15.595525</v>
      </c>
      <c r="H19" s="220">
        <v>9.1654250000000008</v>
      </c>
      <c r="I19" s="220">
        <v>8.9821999999999989</v>
      </c>
      <c r="J19" s="220">
        <v>10.595425000000001</v>
      </c>
      <c r="K19" s="220">
        <v>0</v>
      </c>
      <c r="L19" s="220">
        <v>0</v>
      </c>
      <c r="M19" s="9">
        <v>0</v>
      </c>
      <c r="N19" s="221">
        <v>2164.9999999999995</v>
      </c>
      <c r="O19" s="9" t="s">
        <v>802</v>
      </c>
    </row>
    <row r="20" spans="1:15">
      <c r="A20" s="9" t="s">
        <v>58</v>
      </c>
      <c r="B20" s="9">
        <f t="shared" si="0"/>
        <v>15</v>
      </c>
      <c r="C20" s="9">
        <v>1.5</v>
      </c>
      <c r="D20" s="221">
        <v>1673.15</v>
      </c>
      <c r="E20" s="220">
        <v>47.516576923076933</v>
      </c>
      <c r="F20" s="220">
        <v>0.78131153846153834</v>
      </c>
      <c r="G20" s="220">
        <v>14.891480769230769</v>
      </c>
      <c r="H20" s="220">
        <v>9.0625230769230765</v>
      </c>
      <c r="I20" s="220">
        <v>9.9915576923076905</v>
      </c>
      <c r="J20" s="220">
        <v>11.889257692307693</v>
      </c>
      <c r="K20" s="220">
        <v>1.7587538461538459</v>
      </c>
      <c r="L20" s="220">
        <v>0</v>
      </c>
      <c r="M20" s="9">
        <v>0</v>
      </c>
      <c r="N20" s="221">
        <v>2347.6538461538462</v>
      </c>
      <c r="O20" s="9" t="s">
        <v>802</v>
      </c>
    </row>
    <row r="21" spans="1:15">
      <c r="A21" s="9" t="s">
        <v>59</v>
      </c>
      <c r="B21" s="9">
        <f t="shared" si="0"/>
        <v>15</v>
      </c>
      <c r="C21" s="9">
        <v>1.5</v>
      </c>
      <c r="D21" s="221">
        <v>1673.15</v>
      </c>
      <c r="E21" s="220">
        <v>48.233589743589732</v>
      </c>
      <c r="F21" s="220">
        <v>0</v>
      </c>
      <c r="G21" s="220">
        <v>15.000430769230778</v>
      </c>
      <c r="H21" s="220">
        <v>8.2766487179487171</v>
      </c>
      <c r="I21" s="220">
        <v>10.062653846153845</v>
      </c>
      <c r="J21" s="220">
        <v>11.989420512820514</v>
      </c>
      <c r="K21" s="220">
        <v>1.7984487179487183</v>
      </c>
      <c r="L21" s="220">
        <v>0</v>
      </c>
      <c r="M21" s="9">
        <v>0</v>
      </c>
      <c r="N21" s="221">
        <v>2343.1025641025644</v>
      </c>
      <c r="O21" s="9" t="s">
        <v>802</v>
      </c>
    </row>
    <row r="22" spans="1:15">
      <c r="A22" s="9" t="s">
        <v>202</v>
      </c>
      <c r="B22" s="9">
        <f t="shared" si="0"/>
        <v>9.9999999999999982</v>
      </c>
      <c r="C22" s="9">
        <v>0.99999999999999989</v>
      </c>
      <c r="D22" s="221">
        <v>1523</v>
      </c>
      <c r="E22" s="220">
        <v>49.9</v>
      </c>
      <c r="F22" s="220">
        <v>1.38</v>
      </c>
      <c r="G22" s="220">
        <v>16.600000000000001</v>
      </c>
      <c r="H22" s="220">
        <v>10.5</v>
      </c>
      <c r="I22" s="220">
        <v>7.77</v>
      </c>
      <c r="J22" s="220">
        <v>10.79</v>
      </c>
      <c r="K22" s="220">
        <v>2.71</v>
      </c>
      <c r="L22" s="220">
        <v>0.12</v>
      </c>
      <c r="M22" s="9">
        <v>0.9</v>
      </c>
      <c r="N22" s="221">
        <v>1180</v>
      </c>
      <c r="O22" s="9" t="s">
        <v>803</v>
      </c>
    </row>
    <row r="23" spans="1:15">
      <c r="A23" s="9" t="s">
        <v>204</v>
      </c>
      <c r="B23" s="9">
        <f t="shared" si="0"/>
        <v>9.9999999999999982</v>
      </c>
      <c r="C23" s="9">
        <v>0.99999999999999989</v>
      </c>
      <c r="D23" s="221">
        <v>1523</v>
      </c>
      <c r="E23" s="220">
        <v>49.8</v>
      </c>
      <c r="F23" s="220">
        <v>1.31</v>
      </c>
      <c r="G23" s="220">
        <v>15.8</v>
      </c>
      <c r="H23" s="220">
        <v>10.1</v>
      </c>
      <c r="I23" s="220">
        <v>8.58</v>
      </c>
      <c r="J23" s="220">
        <v>11.24</v>
      </c>
      <c r="K23" s="220">
        <v>2.48</v>
      </c>
      <c r="L23" s="220">
        <v>0.09</v>
      </c>
      <c r="M23" s="9">
        <v>0.7</v>
      </c>
      <c r="N23" s="221">
        <v>1246</v>
      </c>
      <c r="O23" s="9" t="s">
        <v>803</v>
      </c>
    </row>
    <row r="24" spans="1:15">
      <c r="A24" s="9" t="s">
        <v>206</v>
      </c>
      <c r="B24" s="9">
        <f t="shared" si="0"/>
        <v>9.9999999999999982</v>
      </c>
      <c r="C24" s="9">
        <v>0.99999999999999989</v>
      </c>
      <c r="D24" s="221">
        <v>1523</v>
      </c>
      <c r="E24" s="220">
        <v>49.6</v>
      </c>
      <c r="F24" s="220">
        <v>1.33</v>
      </c>
      <c r="G24" s="220">
        <v>14.9</v>
      </c>
      <c r="H24" s="220">
        <v>8.08</v>
      </c>
      <c r="I24" s="220">
        <v>8.59</v>
      </c>
      <c r="J24" s="220">
        <v>11.29</v>
      </c>
      <c r="K24" s="220">
        <v>2.25</v>
      </c>
      <c r="L24" s="220">
        <v>0.09</v>
      </c>
      <c r="M24" s="9">
        <v>5.9</v>
      </c>
      <c r="N24" s="221">
        <v>1765</v>
      </c>
      <c r="O24" s="9" t="s">
        <v>803</v>
      </c>
    </row>
    <row r="25" spans="1:15">
      <c r="A25" s="9" t="s">
        <v>207</v>
      </c>
      <c r="B25" s="9">
        <f t="shared" si="0"/>
        <v>9.9999999999999982</v>
      </c>
      <c r="C25" s="9">
        <v>0.99999999999999989</v>
      </c>
      <c r="D25" s="221">
        <v>1523</v>
      </c>
      <c r="E25" s="220">
        <v>48.9</v>
      </c>
      <c r="F25" s="220">
        <v>1.31</v>
      </c>
      <c r="G25" s="220">
        <v>14.7</v>
      </c>
      <c r="H25" s="220">
        <v>9.59</v>
      </c>
      <c r="I25" s="220">
        <v>8.7899999999999991</v>
      </c>
      <c r="J25" s="220">
        <v>11.28</v>
      </c>
      <c r="K25" s="220">
        <v>2.3199999999999998</v>
      </c>
      <c r="L25" s="220">
        <v>0.09</v>
      </c>
      <c r="M25" s="9">
        <v>2.8</v>
      </c>
      <c r="N25" s="221">
        <v>1409</v>
      </c>
      <c r="O25" s="9" t="s">
        <v>803</v>
      </c>
    </row>
    <row r="26" spans="1:15">
      <c r="A26" s="9" t="s">
        <v>208</v>
      </c>
      <c r="B26" s="9">
        <f t="shared" si="0"/>
        <v>9.9999999999999982</v>
      </c>
      <c r="C26" s="9">
        <v>0.99999999999999989</v>
      </c>
      <c r="D26" s="221">
        <v>1523</v>
      </c>
      <c r="E26" s="220">
        <v>49.7</v>
      </c>
      <c r="F26" s="220">
        <v>1.41</v>
      </c>
      <c r="G26" s="220">
        <v>16.100000000000001</v>
      </c>
      <c r="H26" s="220">
        <v>10.3</v>
      </c>
      <c r="I26" s="220">
        <v>7.85</v>
      </c>
      <c r="J26" s="220">
        <v>10.85</v>
      </c>
      <c r="K26" s="220">
        <v>2.65</v>
      </c>
      <c r="L26" s="220">
        <v>0.1</v>
      </c>
      <c r="M26" s="9">
        <v>0</v>
      </c>
      <c r="N26" s="221">
        <v>1218</v>
      </c>
      <c r="O26" s="9" t="s">
        <v>803</v>
      </c>
    </row>
    <row r="27" spans="1:15">
      <c r="A27" s="9" t="s">
        <v>310</v>
      </c>
      <c r="B27" s="9">
        <f t="shared" si="0"/>
        <v>15</v>
      </c>
      <c r="C27" s="9">
        <v>1.5</v>
      </c>
      <c r="D27" s="221">
        <v>1673.15</v>
      </c>
      <c r="E27" s="220">
        <v>47.157080000000001</v>
      </c>
      <c r="F27" s="220">
        <v>0.74460000000000004</v>
      </c>
      <c r="G27" s="220">
        <v>13.859400000000003</v>
      </c>
      <c r="H27" s="220">
        <v>12.545580000000001</v>
      </c>
      <c r="I27" s="220">
        <v>9.6499000000000006</v>
      </c>
      <c r="J27" s="220">
        <v>11.466654999999999</v>
      </c>
      <c r="K27" s="220">
        <v>1.7775050000000001</v>
      </c>
      <c r="L27" s="220">
        <v>0</v>
      </c>
      <c r="M27" s="9">
        <v>0</v>
      </c>
      <c r="N27" s="221">
        <v>2275.1199999999994</v>
      </c>
      <c r="O27" s="9" t="s">
        <v>311</v>
      </c>
    </row>
    <row r="28" spans="1:15">
      <c r="A28" s="9" t="s">
        <v>312</v>
      </c>
      <c r="B28" s="9">
        <f t="shared" si="0"/>
        <v>15</v>
      </c>
      <c r="C28" s="9">
        <v>1.5</v>
      </c>
      <c r="D28" s="221">
        <v>1673.15</v>
      </c>
      <c r="E28" s="220">
        <v>45.439570588235277</v>
      </c>
      <c r="F28" s="220">
        <v>0.72667058823529418</v>
      </c>
      <c r="G28" s="220">
        <v>14.020320588235295</v>
      </c>
      <c r="H28" s="220">
        <v>13.803317647058824</v>
      </c>
      <c r="I28" s="220">
        <v>9.0584764705882357</v>
      </c>
      <c r="J28" s="220">
        <v>10.966961764705884</v>
      </c>
      <c r="K28" s="220">
        <v>1.7023058823529409</v>
      </c>
      <c r="L28" s="220">
        <v>0</v>
      </c>
      <c r="M28" s="9">
        <v>0</v>
      </c>
      <c r="N28" s="221">
        <v>2020.7882352941176</v>
      </c>
      <c r="O28" s="9" t="s">
        <v>311</v>
      </c>
    </row>
    <row r="29" spans="1:15">
      <c r="A29" s="9" t="s">
        <v>313</v>
      </c>
      <c r="B29" s="9">
        <f t="shared" si="0"/>
        <v>15</v>
      </c>
      <c r="C29" s="9">
        <v>1.5</v>
      </c>
      <c r="D29" s="221">
        <v>1673.15</v>
      </c>
      <c r="E29" s="220">
        <v>45.538060000000009</v>
      </c>
      <c r="F29" s="220">
        <v>0.73965000000000014</v>
      </c>
      <c r="G29" s="220">
        <v>14.030189999999999</v>
      </c>
      <c r="H29" s="220">
        <v>13.876760000000001</v>
      </c>
      <c r="I29" s="220">
        <v>10.108459999999999</v>
      </c>
      <c r="J29" s="220">
        <v>11.064499999999999</v>
      </c>
      <c r="K29" s="220">
        <v>1.6097300000000001</v>
      </c>
      <c r="L29" s="220">
        <v>0</v>
      </c>
      <c r="M29" s="9">
        <v>0</v>
      </c>
      <c r="N29" s="221">
        <v>2088.1999999999998</v>
      </c>
      <c r="O29" s="9" t="s">
        <v>311</v>
      </c>
    </row>
    <row r="30" spans="1:15">
      <c r="A30" s="9" t="s">
        <v>314</v>
      </c>
      <c r="B30" s="9">
        <f t="shared" si="0"/>
        <v>15</v>
      </c>
      <c r="C30" s="9">
        <v>1.5</v>
      </c>
      <c r="D30" s="221">
        <v>1673.15</v>
      </c>
      <c r="E30" s="220">
        <v>49.387315000000001</v>
      </c>
      <c r="F30" s="220">
        <v>0.77069500000000002</v>
      </c>
      <c r="G30" s="220">
        <v>14.569650000000001</v>
      </c>
      <c r="H30" s="220">
        <v>9.2385699999999993</v>
      </c>
      <c r="I30" s="220">
        <v>10.10942</v>
      </c>
      <c r="J30" s="220">
        <v>11.806725</v>
      </c>
      <c r="K30" s="220">
        <v>2.0515000000000003</v>
      </c>
      <c r="L30" s="220">
        <v>0</v>
      </c>
      <c r="M30" s="9">
        <v>0</v>
      </c>
      <c r="N30" s="221">
        <v>1808.3799999999997</v>
      </c>
      <c r="O30" s="9" t="s">
        <v>311</v>
      </c>
    </row>
    <row r="31" spans="1:15">
      <c r="A31" s="9" t="s">
        <v>315</v>
      </c>
      <c r="B31" s="9">
        <f t="shared" si="0"/>
        <v>15</v>
      </c>
      <c r="C31" s="9">
        <v>1.5</v>
      </c>
      <c r="D31" s="221">
        <v>1673.15</v>
      </c>
      <c r="E31" s="220">
        <v>50.006242105263169</v>
      </c>
      <c r="F31" s="220">
        <v>0.80684385964912297</v>
      </c>
      <c r="G31" s="220">
        <v>15.122047368421056</v>
      </c>
      <c r="H31" s="220">
        <v>7.6183526315789445</v>
      </c>
      <c r="I31" s="220">
        <v>10.177252631578945</v>
      </c>
      <c r="J31" s="220">
        <v>12.113650877192981</v>
      </c>
      <c r="K31" s="220">
        <v>1.9633385964912284</v>
      </c>
      <c r="L31" s="220">
        <v>0</v>
      </c>
      <c r="M31" s="9">
        <v>0</v>
      </c>
      <c r="N31" s="221">
        <v>1560.7438596491224</v>
      </c>
      <c r="O31" s="9" t="s">
        <v>311</v>
      </c>
    </row>
    <row r="32" spans="1:15">
      <c r="A32" s="9" t="s">
        <v>316</v>
      </c>
      <c r="B32" s="9">
        <f t="shared" si="0"/>
        <v>15</v>
      </c>
      <c r="C32" s="9">
        <v>1.5</v>
      </c>
      <c r="D32" s="221">
        <v>1673.15</v>
      </c>
      <c r="E32" s="220">
        <v>48.844085</v>
      </c>
      <c r="F32" s="220">
        <v>0.78947999999999996</v>
      </c>
      <c r="G32" s="220">
        <v>14.471474999999998</v>
      </c>
      <c r="H32" s="220">
        <v>8.8190800000000014</v>
      </c>
      <c r="I32" s="220">
        <v>10.397179999999997</v>
      </c>
      <c r="J32" s="220">
        <v>12.072360000000003</v>
      </c>
      <c r="K32" s="220">
        <v>2.0579149999999999</v>
      </c>
      <c r="L32" s="220">
        <v>0</v>
      </c>
      <c r="M32" s="9">
        <v>0</v>
      </c>
      <c r="N32" s="221">
        <v>1749.66</v>
      </c>
      <c r="O32" s="9" t="s">
        <v>311</v>
      </c>
    </row>
    <row r="33" spans="1:15">
      <c r="A33" s="9" t="s">
        <v>318</v>
      </c>
      <c r="B33" s="9">
        <f t="shared" si="0"/>
        <v>15</v>
      </c>
      <c r="C33" s="9">
        <v>1.5</v>
      </c>
      <c r="D33" s="221">
        <v>1673.15</v>
      </c>
      <c r="E33" s="220">
        <v>49.342411764705894</v>
      </c>
      <c r="F33" s="220">
        <v>0.78885294117647053</v>
      </c>
      <c r="G33" s="220">
        <v>14.745505882352939</v>
      </c>
      <c r="H33" s="220">
        <v>8.3926764705882348</v>
      </c>
      <c r="I33" s="220">
        <v>10.093323529411764</v>
      </c>
      <c r="J33" s="220">
        <v>12.115182352941176</v>
      </c>
      <c r="K33" s="220">
        <v>1.935305882352941</v>
      </c>
      <c r="L33" s="220">
        <v>0</v>
      </c>
      <c r="M33" s="9">
        <v>0</v>
      </c>
      <c r="N33" s="221">
        <v>1959.6235294117641</v>
      </c>
      <c r="O33" s="9" t="s">
        <v>311</v>
      </c>
    </row>
    <row r="34" spans="1:15">
      <c r="A34" s="9" t="s">
        <v>319</v>
      </c>
      <c r="B34" s="9">
        <f t="shared" si="0"/>
        <v>15</v>
      </c>
      <c r="C34" s="9">
        <v>1.5</v>
      </c>
      <c r="D34" s="221">
        <v>1673.15</v>
      </c>
      <c r="E34" s="220">
        <v>48.581367567567582</v>
      </c>
      <c r="F34" s="220">
        <v>0.76759459459459456</v>
      </c>
      <c r="G34" s="220">
        <v>14.413908108108107</v>
      </c>
      <c r="H34" s="220">
        <v>7.4528486486486507</v>
      </c>
      <c r="I34" s="220">
        <v>10.04411081081081</v>
      </c>
      <c r="J34" s="220">
        <v>12.693791891891891</v>
      </c>
      <c r="K34" s="220">
        <v>2.5114783783783787</v>
      </c>
      <c r="L34" s="220">
        <v>0</v>
      </c>
      <c r="M34" s="9">
        <v>0</v>
      </c>
      <c r="N34" s="221">
        <v>2183.65</v>
      </c>
      <c r="O34" s="9" t="s">
        <v>311</v>
      </c>
    </row>
    <row r="35" spans="1:15">
      <c r="A35" s="9" t="s">
        <v>320</v>
      </c>
      <c r="B35" s="9">
        <f t="shared" si="0"/>
        <v>15</v>
      </c>
      <c r="C35" s="9">
        <v>1.5</v>
      </c>
      <c r="D35" s="221">
        <v>1673.15</v>
      </c>
      <c r="E35" s="220">
        <v>49.282002702702705</v>
      </c>
      <c r="F35" s="220">
        <v>0.80236756756756733</v>
      </c>
      <c r="G35" s="220">
        <v>14.610067567567571</v>
      </c>
      <c r="H35" s="220">
        <v>7.1997081081081085</v>
      </c>
      <c r="I35" s="220">
        <v>10.209951351351352</v>
      </c>
      <c r="J35" s="220">
        <v>12.311567567567568</v>
      </c>
      <c r="K35" s="220">
        <v>1.8806594594594594</v>
      </c>
      <c r="L35" s="220">
        <v>0</v>
      </c>
      <c r="M35" s="9">
        <v>0</v>
      </c>
      <c r="N35" s="221">
        <v>1633.3621621621619</v>
      </c>
      <c r="O35" s="9" t="s">
        <v>311</v>
      </c>
    </row>
    <row r="36" spans="1:15">
      <c r="A36" s="9" t="s">
        <v>322</v>
      </c>
      <c r="B36" s="9">
        <f t="shared" si="0"/>
        <v>15</v>
      </c>
      <c r="C36" s="9">
        <v>1.5</v>
      </c>
      <c r="D36" s="221">
        <v>1673.15</v>
      </c>
      <c r="E36" s="220">
        <v>45.063779999999994</v>
      </c>
      <c r="F36" s="220">
        <v>1.2100000000000003E-2</v>
      </c>
      <c r="G36" s="220">
        <v>17.640820000000001</v>
      </c>
      <c r="H36" s="220">
        <v>3.2953050000000004</v>
      </c>
      <c r="I36" s="220">
        <v>15.019500000000003</v>
      </c>
      <c r="J36" s="220">
        <v>17.346545000000003</v>
      </c>
      <c r="K36" s="220">
        <v>8.5600000000000009E-2</v>
      </c>
      <c r="L36" s="220">
        <v>0</v>
      </c>
      <c r="M36" s="9">
        <v>0</v>
      </c>
      <c r="N36" s="221">
        <v>2145.9499999999998</v>
      </c>
      <c r="O36" s="9" t="s">
        <v>311</v>
      </c>
    </row>
    <row r="37" spans="1:15">
      <c r="A37" s="9" t="s">
        <v>325</v>
      </c>
      <c r="B37" s="9">
        <f t="shared" si="0"/>
        <v>15</v>
      </c>
      <c r="C37" s="9">
        <v>1.5</v>
      </c>
      <c r="D37" s="221">
        <v>1673.15</v>
      </c>
      <c r="E37" s="220">
        <v>43.915559999999999</v>
      </c>
      <c r="F37" s="220">
        <v>1.5430000000000003E-2</v>
      </c>
      <c r="G37" s="220">
        <v>15.944889999999997</v>
      </c>
      <c r="H37" s="220">
        <v>4.4213500000000003</v>
      </c>
      <c r="I37" s="220">
        <v>15.511900000000001</v>
      </c>
      <c r="J37" s="220">
        <v>16.806550000000001</v>
      </c>
      <c r="K37" s="220">
        <v>0.23460999999999999</v>
      </c>
      <c r="L37" s="220">
        <v>0</v>
      </c>
      <c r="M37" s="9">
        <v>0</v>
      </c>
      <c r="N37" s="221">
        <v>1164.8</v>
      </c>
      <c r="O37" s="9" t="s">
        <v>311</v>
      </c>
    </row>
    <row r="38" spans="1:15">
      <c r="A38" s="9" t="s">
        <v>328</v>
      </c>
      <c r="B38" s="9">
        <f t="shared" si="0"/>
        <v>15</v>
      </c>
      <c r="C38" s="9">
        <v>1.5</v>
      </c>
      <c r="D38" s="221">
        <v>1673.15</v>
      </c>
      <c r="E38" s="220">
        <v>46.721191666666662</v>
      </c>
      <c r="F38" s="220">
        <v>0.73078333333333323</v>
      </c>
      <c r="G38" s="220">
        <v>14.322341666666667</v>
      </c>
      <c r="H38" s="220">
        <v>11.566708333333336</v>
      </c>
      <c r="I38" s="220">
        <v>9.4975166666666659</v>
      </c>
      <c r="J38" s="220">
        <v>11.316566666666667</v>
      </c>
      <c r="K38" s="220">
        <v>1.5317000000000001</v>
      </c>
      <c r="L38" s="220">
        <v>0.13460967741935484</v>
      </c>
      <c r="M38" s="9">
        <v>0</v>
      </c>
      <c r="N38" s="221">
        <v>1015.5833333333335</v>
      </c>
      <c r="O38" s="9" t="s">
        <v>311</v>
      </c>
    </row>
    <row r="39" spans="1:15">
      <c r="A39" s="9" t="s">
        <v>331</v>
      </c>
      <c r="B39" s="9">
        <f t="shared" si="0"/>
        <v>15</v>
      </c>
      <c r="C39" s="9">
        <v>1.5</v>
      </c>
      <c r="D39" s="221">
        <v>1573.15</v>
      </c>
      <c r="E39" s="220">
        <v>48.498829411764689</v>
      </c>
      <c r="F39" s="220">
        <v>0.80057058823529403</v>
      </c>
      <c r="G39" s="220">
        <v>14.810220588235293</v>
      </c>
      <c r="H39" s="220">
        <v>9.2442529411764696</v>
      </c>
      <c r="I39" s="220">
        <v>10.04686764705882</v>
      </c>
      <c r="J39" s="220">
        <v>12.064755882352941</v>
      </c>
      <c r="K39" s="220">
        <v>1.8097823529411763</v>
      </c>
      <c r="L39" s="220">
        <v>0</v>
      </c>
      <c r="M39" s="9">
        <v>0</v>
      </c>
      <c r="N39" s="221">
        <v>1676.623529411765</v>
      </c>
      <c r="O39" s="9" t="s">
        <v>311</v>
      </c>
    </row>
    <row r="40" spans="1:15">
      <c r="A40" s="9" t="s">
        <v>332</v>
      </c>
      <c r="B40" s="9">
        <f t="shared" si="0"/>
        <v>15</v>
      </c>
      <c r="C40" s="9">
        <v>1.5</v>
      </c>
      <c r="D40" s="221">
        <v>1773.15</v>
      </c>
      <c r="E40" s="220">
        <v>49.157579999999989</v>
      </c>
      <c r="F40" s="220">
        <v>0.81021142857142847</v>
      </c>
      <c r="G40" s="220">
        <v>15.086042857142855</v>
      </c>
      <c r="H40" s="220">
        <v>8.7431485714285682</v>
      </c>
      <c r="I40" s="220">
        <v>10.163397142857139</v>
      </c>
      <c r="J40" s="220">
        <v>12.280060000000001</v>
      </c>
      <c r="K40" s="220">
        <v>1.9196257142857145</v>
      </c>
      <c r="L40" s="220">
        <v>0</v>
      </c>
      <c r="M40" s="9">
        <v>0</v>
      </c>
      <c r="N40" s="221">
        <v>2852.8342857142861</v>
      </c>
      <c r="O40" s="9" t="s">
        <v>311</v>
      </c>
    </row>
    <row r="41" spans="1:15">
      <c r="A41" s="9" t="s">
        <v>333</v>
      </c>
      <c r="B41" s="9">
        <f t="shared" si="0"/>
        <v>15</v>
      </c>
      <c r="C41" s="9">
        <v>1.5</v>
      </c>
      <c r="D41" s="221">
        <v>1573.15</v>
      </c>
      <c r="E41" s="220">
        <v>48.223857142857142</v>
      </c>
      <c r="F41" s="220">
        <v>0.88748571428571432</v>
      </c>
      <c r="G41" s="220">
        <v>16.822500000000002</v>
      </c>
      <c r="H41" s="220">
        <v>9.6158571428571413</v>
      </c>
      <c r="I41" s="220">
        <v>8.5158000000000005</v>
      </c>
      <c r="J41" s="220">
        <v>10.866957142857142</v>
      </c>
      <c r="K41" s="220">
        <v>2.0238142857142853</v>
      </c>
      <c r="L41" s="220">
        <v>0.21314090909090908</v>
      </c>
      <c r="M41" s="9">
        <v>0</v>
      </c>
      <c r="N41" s="221">
        <v>1371.2857142857142</v>
      </c>
      <c r="O41" s="9" t="s">
        <v>311</v>
      </c>
    </row>
    <row r="42" spans="1:15">
      <c r="A42" s="9" t="s">
        <v>335</v>
      </c>
      <c r="B42" s="9">
        <f t="shared" si="0"/>
        <v>15</v>
      </c>
      <c r="C42" s="9">
        <v>1.5</v>
      </c>
      <c r="D42" s="221">
        <v>1923.15</v>
      </c>
      <c r="E42" s="220">
        <v>45.64306818181818</v>
      </c>
      <c r="F42" s="220">
        <v>0</v>
      </c>
      <c r="G42" s="220">
        <v>17.783599999999993</v>
      </c>
      <c r="H42" s="220">
        <v>3.0084045454545447</v>
      </c>
      <c r="I42" s="220">
        <v>16.773568181818177</v>
      </c>
      <c r="J42" s="220">
        <v>16.771263636363635</v>
      </c>
      <c r="K42" s="220">
        <v>0.11997272727272729</v>
      </c>
      <c r="L42" s="220">
        <v>0</v>
      </c>
      <c r="M42" s="9">
        <v>0</v>
      </c>
      <c r="N42" s="221">
        <v>4672.9818181818182</v>
      </c>
      <c r="O42" s="9" t="s">
        <v>311</v>
      </c>
    </row>
    <row r="43" spans="1:15">
      <c r="A43" s="9" t="s">
        <v>337</v>
      </c>
      <c r="B43" s="9">
        <f t="shared" si="0"/>
        <v>15</v>
      </c>
      <c r="C43" s="9">
        <v>1.5</v>
      </c>
      <c r="D43" s="221">
        <v>1873.15</v>
      </c>
      <c r="E43" s="220">
        <v>44.651900000000005</v>
      </c>
      <c r="F43" s="220">
        <v>0</v>
      </c>
      <c r="G43" s="220">
        <v>17.669844827586214</v>
      </c>
      <c r="H43" s="220">
        <v>3.1150275862068972</v>
      </c>
      <c r="I43" s="220">
        <v>16.75254482758621</v>
      </c>
      <c r="J43" s="220">
        <v>16.706037931034487</v>
      </c>
      <c r="K43" s="220">
        <v>0.14201724137931032</v>
      </c>
      <c r="L43" s="220">
        <v>0</v>
      </c>
      <c r="M43" s="9">
        <v>0</v>
      </c>
      <c r="N43" s="221">
        <v>4692.9379310344821</v>
      </c>
      <c r="O43" s="9" t="s">
        <v>311</v>
      </c>
    </row>
    <row r="44" spans="1:15">
      <c r="A44" s="9" t="s">
        <v>339</v>
      </c>
      <c r="B44" s="9">
        <f t="shared" si="0"/>
        <v>15</v>
      </c>
      <c r="C44" s="9">
        <v>1.5</v>
      </c>
      <c r="D44" s="221">
        <v>1773.15</v>
      </c>
      <c r="E44" s="220">
        <v>44.727479999999993</v>
      </c>
      <c r="F44" s="220">
        <v>0</v>
      </c>
      <c r="G44" s="220">
        <v>17.541005000000002</v>
      </c>
      <c r="H44" s="220">
        <v>3.4930924999999995</v>
      </c>
      <c r="I44" s="220">
        <v>16.565225000000005</v>
      </c>
      <c r="J44" s="220">
        <v>16.669359999999994</v>
      </c>
      <c r="K44" s="220">
        <v>7.2492499999999974E-2</v>
      </c>
      <c r="L44" s="220">
        <v>0</v>
      </c>
      <c r="M44" s="9">
        <v>0</v>
      </c>
      <c r="N44" s="221">
        <v>3170.9700000000003</v>
      </c>
      <c r="O44" s="9" t="s">
        <v>311</v>
      </c>
    </row>
    <row r="45" spans="1:15">
      <c r="A45" s="9">
        <v>1418</v>
      </c>
      <c r="B45" s="9">
        <f t="shared" si="0"/>
        <v>15</v>
      </c>
      <c r="C45" s="9">
        <v>1.5</v>
      </c>
      <c r="D45" s="221">
        <v>1733.15</v>
      </c>
      <c r="E45" s="220">
        <v>45.824184615384624</v>
      </c>
      <c r="F45" s="220">
        <v>0</v>
      </c>
      <c r="G45" s="220">
        <v>9.9008282051282066</v>
      </c>
      <c r="H45" s="220">
        <v>3.7915743589743602</v>
      </c>
      <c r="I45" s="220">
        <v>17.443412820512822</v>
      </c>
      <c r="J45" s="220">
        <v>18.51300512820513</v>
      </c>
      <c r="K45" s="220">
        <v>0</v>
      </c>
      <c r="L45" s="220">
        <v>0</v>
      </c>
      <c r="M45" s="9">
        <v>0</v>
      </c>
      <c r="N45" s="221">
        <v>3433.1578947368416</v>
      </c>
      <c r="O45" s="9" t="s">
        <v>340</v>
      </c>
    </row>
    <row r="46" spans="1:15">
      <c r="A46" s="9">
        <v>1419</v>
      </c>
      <c r="B46" s="9">
        <f t="shared" si="0"/>
        <v>15</v>
      </c>
      <c r="C46" s="9">
        <v>1.5</v>
      </c>
      <c r="D46" s="221">
        <v>1733.15</v>
      </c>
      <c r="E46" s="220">
        <v>47.548707692307694</v>
      </c>
      <c r="F46" s="220">
        <v>0</v>
      </c>
      <c r="G46" s="220">
        <v>10.758657692307695</v>
      </c>
      <c r="H46" s="220">
        <v>3.3020038461538466</v>
      </c>
      <c r="I46" s="220">
        <v>17.439111538461539</v>
      </c>
      <c r="J46" s="220">
        <v>19.774157692307693</v>
      </c>
      <c r="K46" s="220">
        <v>0</v>
      </c>
      <c r="L46" s="220">
        <v>0</v>
      </c>
      <c r="M46" s="9">
        <v>0</v>
      </c>
      <c r="N46" s="221">
        <v>3416.9615384615395</v>
      </c>
      <c r="O46" s="9" t="s">
        <v>340</v>
      </c>
    </row>
    <row r="47" spans="1:15">
      <c r="A47" s="9" t="s">
        <v>804</v>
      </c>
      <c r="B47" s="9">
        <f t="shared" si="0"/>
        <v>1.0280000000000002</v>
      </c>
      <c r="C47" s="9">
        <v>0.10280000000000002</v>
      </c>
      <c r="D47" s="221">
        <v>1473</v>
      </c>
      <c r="E47" s="220">
        <v>47.1</v>
      </c>
      <c r="F47" s="220">
        <v>0.94</v>
      </c>
      <c r="G47" s="220">
        <v>13.8</v>
      </c>
      <c r="H47" s="220">
        <v>6.76</v>
      </c>
      <c r="I47" s="220">
        <v>6.99</v>
      </c>
      <c r="J47" s="220">
        <v>12</v>
      </c>
      <c r="K47" s="220">
        <v>1.8</v>
      </c>
      <c r="L47" s="220">
        <v>5.35</v>
      </c>
      <c r="M47" s="9">
        <v>2.88</v>
      </c>
      <c r="N47" s="221">
        <v>2134</v>
      </c>
      <c r="O47" s="9" t="s">
        <v>805</v>
      </c>
    </row>
    <row r="48" spans="1:15">
      <c r="A48" s="9" t="s">
        <v>806</v>
      </c>
      <c r="B48" s="9">
        <f t="shared" si="0"/>
        <v>1.0280000000000002</v>
      </c>
      <c r="C48" s="9">
        <v>0.10280000000000002</v>
      </c>
      <c r="D48" s="221">
        <v>1473</v>
      </c>
      <c r="E48" s="220">
        <v>45.55</v>
      </c>
      <c r="F48" s="220">
        <v>1.58</v>
      </c>
      <c r="G48" s="220">
        <v>15.64</v>
      </c>
      <c r="H48" s="220">
        <v>9.11</v>
      </c>
      <c r="I48" s="220">
        <v>6.28</v>
      </c>
      <c r="J48" s="220">
        <v>9.9600000000000009</v>
      </c>
      <c r="K48" s="220">
        <v>3.38</v>
      </c>
      <c r="L48" s="220">
        <v>1.87</v>
      </c>
      <c r="M48" s="9">
        <v>1.7</v>
      </c>
      <c r="N48" s="221">
        <v>2173</v>
      </c>
      <c r="O48" s="9" t="s">
        <v>805</v>
      </c>
    </row>
    <row r="49" spans="1:15">
      <c r="A49" s="9" t="s">
        <v>807</v>
      </c>
      <c r="B49" s="9">
        <f t="shared" si="0"/>
        <v>0.98399999999999999</v>
      </c>
      <c r="C49" s="9">
        <v>9.8400000000000001E-2</v>
      </c>
      <c r="D49" s="221">
        <v>1323</v>
      </c>
      <c r="E49" s="220">
        <v>49.21</v>
      </c>
      <c r="F49" s="220">
        <v>1.85</v>
      </c>
      <c r="G49" s="220">
        <v>17.86</v>
      </c>
      <c r="H49" s="220">
        <v>10.16</v>
      </c>
      <c r="I49" s="220">
        <v>4.3600000000000003</v>
      </c>
      <c r="J49" s="220">
        <v>9.66</v>
      </c>
      <c r="K49" s="220">
        <v>4.1100000000000003</v>
      </c>
      <c r="L49" s="220">
        <v>2.64</v>
      </c>
      <c r="M49" s="9">
        <v>3.61</v>
      </c>
      <c r="N49" s="221">
        <v>1105</v>
      </c>
      <c r="O49" s="9" t="s">
        <v>805</v>
      </c>
    </row>
    <row r="50" spans="1:15">
      <c r="A50" s="9" t="s">
        <v>808</v>
      </c>
      <c r="B50" s="9">
        <f t="shared" si="0"/>
        <v>0.98399999999999999</v>
      </c>
      <c r="C50" s="9">
        <v>9.8400000000000001E-2</v>
      </c>
      <c r="D50" s="221">
        <v>1323</v>
      </c>
      <c r="E50" s="220">
        <v>48.6</v>
      </c>
      <c r="F50" s="220">
        <v>1.85</v>
      </c>
      <c r="G50" s="220">
        <v>17.670000000000002</v>
      </c>
      <c r="H50" s="220">
        <v>10.34</v>
      </c>
      <c r="I50" s="220">
        <v>4.9000000000000004</v>
      </c>
      <c r="J50" s="220">
        <v>10.79</v>
      </c>
      <c r="K50" s="220">
        <v>3.52</v>
      </c>
      <c r="L50" s="220">
        <v>2.21</v>
      </c>
      <c r="M50" s="9">
        <v>5.03</v>
      </c>
      <c r="N50" s="221">
        <v>1355</v>
      </c>
      <c r="O50" s="9" t="s">
        <v>805</v>
      </c>
    </row>
    <row r="51" spans="1:15">
      <c r="A51" s="9" t="s">
        <v>809</v>
      </c>
      <c r="B51" s="9">
        <f t="shared" si="0"/>
        <v>1.0280000000000002</v>
      </c>
      <c r="C51" s="9">
        <v>0.10280000000000002</v>
      </c>
      <c r="D51" s="221">
        <v>1473</v>
      </c>
      <c r="E51" s="220">
        <v>48.32</v>
      </c>
      <c r="F51" s="220">
        <v>0.79</v>
      </c>
      <c r="G51" s="220">
        <v>14.96</v>
      </c>
      <c r="H51" s="220">
        <v>6.94</v>
      </c>
      <c r="I51" s="220">
        <v>8.15</v>
      </c>
      <c r="J51" s="220">
        <v>11.99</v>
      </c>
      <c r="K51" s="220">
        <v>2.29</v>
      </c>
      <c r="L51" s="220">
        <v>2.84</v>
      </c>
      <c r="M51" s="9">
        <v>2.44</v>
      </c>
      <c r="N51" s="221">
        <v>1623</v>
      </c>
      <c r="O51" s="9" t="s">
        <v>805</v>
      </c>
    </row>
    <row r="52" spans="1:15">
      <c r="A52" s="9" t="s">
        <v>256</v>
      </c>
      <c r="B52" s="9">
        <f t="shared" si="0"/>
        <v>10</v>
      </c>
      <c r="C52" s="9">
        <v>1</v>
      </c>
      <c r="D52" s="221">
        <v>1873.15</v>
      </c>
      <c r="E52" s="220">
        <v>48.5</v>
      </c>
      <c r="F52" s="220">
        <v>0.36</v>
      </c>
      <c r="G52" s="220">
        <v>6.1</v>
      </c>
      <c r="H52" s="220">
        <v>14.3</v>
      </c>
      <c r="I52" s="220">
        <v>20.9</v>
      </c>
      <c r="J52" s="220">
        <v>6.9</v>
      </c>
      <c r="K52" s="220">
        <v>0.54</v>
      </c>
      <c r="L52" s="220">
        <v>0.04</v>
      </c>
      <c r="M52" s="9">
        <v>1.1000000000000001</v>
      </c>
      <c r="N52" s="221">
        <v>5540</v>
      </c>
      <c r="O52" s="9" t="s">
        <v>257</v>
      </c>
    </row>
    <row r="53" spans="1:15">
      <c r="A53" s="9" t="s">
        <v>258</v>
      </c>
      <c r="B53" s="9">
        <f t="shared" si="0"/>
        <v>15</v>
      </c>
      <c r="C53" s="9">
        <v>1.5</v>
      </c>
      <c r="D53" s="221">
        <v>1873.15</v>
      </c>
      <c r="E53" s="220">
        <v>47.7</v>
      </c>
      <c r="F53" s="220">
        <v>0.37</v>
      </c>
      <c r="G53" s="220">
        <v>5.8</v>
      </c>
      <c r="H53" s="220">
        <v>15.5</v>
      </c>
      <c r="I53" s="220">
        <v>21</v>
      </c>
      <c r="J53" s="220">
        <v>6.5</v>
      </c>
      <c r="K53" s="220">
        <v>0.5</v>
      </c>
      <c r="L53" s="220">
        <v>0.03</v>
      </c>
      <c r="M53" s="9">
        <v>0</v>
      </c>
      <c r="N53" s="221">
        <v>5220</v>
      </c>
      <c r="O53" s="9" t="s">
        <v>257</v>
      </c>
    </row>
    <row r="54" spans="1:15">
      <c r="A54" s="9" t="s">
        <v>259</v>
      </c>
      <c r="B54" s="9">
        <f t="shared" si="0"/>
        <v>20</v>
      </c>
      <c r="C54" s="9">
        <v>2</v>
      </c>
      <c r="D54" s="221">
        <v>1873.15</v>
      </c>
      <c r="E54" s="220">
        <v>47.8</v>
      </c>
      <c r="F54" s="220">
        <v>0.35</v>
      </c>
      <c r="G54" s="220">
        <v>6.3</v>
      </c>
      <c r="H54" s="220">
        <v>14.7</v>
      </c>
      <c r="I54" s="220">
        <v>21.2</v>
      </c>
      <c r="J54" s="220">
        <v>6.8</v>
      </c>
      <c r="K54" s="220">
        <v>0.61</v>
      </c>
      <c r="L54" s="220">
        <v>0.04</v>
      </c>
      <c r="M54" s="9">
        <v>0</v>
      </c>
      <c r="N54" s="221">
        <v>4380</v>
      </c>
      <c r="O54" s="9" t="s">
        <v>257</v>
      </c>
    </row>
    <row r="55" spans="1:15">
      <c r="A55" s="9" t="s">
        <v>260</v>
      </c>
      <c r="B55" s="9">
        <f t="shared" si="0"/>
        <v>10</v>
      </c>
      <c r="C55" s="9">
        <v>1</v>
      </c>
      <c r="D55" s="221">
        <v>1873.15</v>
      </c>
      <c r="E55" s="220">
        <v>50.9</v>
      </c>
      <c r="F55" s="220">
        <v>0.4</v>
      </c>
      <c r="G55" s="220">
        <v>6.02</v>
      </c>
      <c r="H55" s="220">
        <v>15</v>
      </c>
      <c r="I55" s="220">
        <v>18.399999999999999</v>
      </c>
      <c r="J55" s="220">
        <v>6.96</v>
      </c>
      <c r="K55" s="220">
        <v>0.47</v>
      </c>
      <c r="L55" s="220">
        <v>0.05</v>
      </c>
      <c r="M55" s="9">
        <v>0</v>
      </c>
      <c r="N55" s="221">
        <v>4800</v>
      </c>
      <c r="O55" s="9" t="s">
        <v>257</v>
      </c>
    </row>
    <row r="56" spans="1:15">
      <c r="A56" s="9" t="s">
        <v>261</v>
      </c>
      <c r="B56" s="9">
        <f t="shared" si="0"/>
        <v>15</v>
      </c>
      <c r="C56" s="9">
        <v>1.5</v>
      </c>
      <c r="D56" s="221">
        <v>1873.15</v>
      </c>
      <c r="E56" s="220">
        <v>49.5</v>
      </c>
      <c r="F56" s="220">
        <v>0.38</v>
      </c>
      <c r="G56" s="220">
        <v>6.2</v>
      </c>
      <c r="H56" s="220">
        <v>13.4</v>
      </c>
      <c r="I56" s="220">
        <v>20.6</v>
      </c>
      <c r="J56" s="220">
        <v>7.5</v>
      </c>
      <c r="K56" s="220">
        <v>0.45</v>
      </c>
      <c r="L56" s="220">
        <v>0.03</v>
      </c>
      <c r="M56" s="9">
        <v>0</v>
      </c>
      <c r="N56" s="221">
        <v>4100</v>
      </c>
      <c r="O56" s="9" t="s">
        <v>257</v>
      </c>
    </row>
    <row r="57" spans="1:15">
      <c r="A57" s="9" t="s">
        <v>262</v>
      </c>
      <c r="B57" s="9">
        <f t="shared" si="0"/>
        <v>20</v>
      </c>
      <c r="C57" s="9">
        <v>2</v>
      </c>
      <c r="D57" s="221">
        <v>1873.15</v>
      </c>
      <c r="E57" s="220">
        <v>49.8</v>
      </c>
      <c r="F57" s="220">
        <v>0.52</v>
      </c>
      <c r="G57" s="220">
        <v>5.8</v>
      </c>
      <c r="H57" s="220">
        <v>17</v>
      </c>
      <c r="I57" s="220">
        <v>19.600000000000001</v>
      </c>
      <c r="J57" s="220">
        <v>6.6</v>
      </c>
      <c r="K57" s="220">
        <v>0.53</v>
      </c>
      <c r="L57" s="220">
        <v>0.03</v>
      </c>
      <c r="M57" s="9">
        <v>0</v>
      </c>
      <c r="N57" s="221">
        <v>3800</v>
      </c>
      <c r="O57" s="9" t="s">
        <v>257</v>
      </c>
    </row>
    <row r="58" spans="1:15">
      <c r="A58" s="9" t="s">
        <v>263</v>
      </c>
      <c r="B58" s="9">
        <f t="shared" si="0"/>
        <v>25</v>
      </c>
      <c r="C58" s="9">
        <v>2.5</v>
      </c>
      <c r="D58" s="221">
        <v>1873.15</v>
      </c>
      <c r="E58" s="220">
        <v>48.9</v>
      </c>
      <c r="F58" s="220">
        <v>0.47</v>
      </c>
      <c r="G58" s="220">
        <v>7.1</v>
      </c>
      <c r="H58" s="220">
        <v>17.100000000000001</v>
      </c>
      <c r="I58" s="220">
        <v>17.2</v>
      </c>
      <c r="J58" s="220">
        <v>7.63</v>
      </c>
      <c r="K58" s="220">
        <v>0.6</v>
      </c>
      <c r="L58" s="220">
        <v>0.05</v>
      </c>
      <c r="M58" s="9">
        <v>0</v>
      </c>
      <c r="N58" s="221">
        <v>3500</v>
      </c>
      <c r="O58" s="9" t="s">
        <v>257</v>
      </c>
    </row>
    <row r="59" spans="1:15">
      <c r="A59" s="9" t="s">
        <v>264</v>
      </c>
      <c r="B59" s="9">
        <f t="shared" si="0"/>
        <v>10</v>
      </c>
      <c r="C59" s="9">
        <v>1</v>
      </c>
      <c r="D59" s="221">
        <v>1873.15</v>
      </c>
      <c r="E59" s="220">
        <v>46.5</v>
      </c>
      <c r="F59" s="220">
        <v>0.65</v>
      </c>
      <c r="G59" s="220">
        <v>10</v>
      </c>
      <c r="H59" s="220">
        <v>16.399999999999999</v>
      </c>
      <c r="I59" s="220">
        <v>9.23</v>
      </c>
      <c r="J59" s="220">
        <v>12.9</v>
      </c>
      <c r="K59" s="220">
        <v>1.78</v>
      </c>
      <c r="L59" s="220">
        <v>0.17</v>
      </c>
      <c r="M59" s="9">
        <v>0.11</v>
      </c>
      <c r="N59" s="221">
        <v>5000</v>
      </c>
      <c r="O59" s="9" t="s">
        <v>257</v>
      </c>
    </row>
    <row r="60" spans="1:15">
      <c r="A60" s="9" t="s">
        <v>265</v>
      </c>
      <c r="B60" s="9">
        <f t="shared" si="0"/>
        <v>10</v>
      </c>
      <c r="C60" s="9">
        <v>1</v>
      </c>
      <c r="D60" s="221">
        <v>1873.15</v>
      </c>
      <c r="E60" s="220">
        <v>47.5</v>
      </c>
      <c r="F60" s="220">
        <v>0.63</v>
      </c>
      <c r="G60" s="220">
        <v>9.9</v>
      </c>
      <c r="H60" s="220">
        <v>12.1</v>
      </c>
      <c r="I60" s="220">
        <v>11</v>
      </c>
      <c r="J60" s="220">
        <v>15.6</v>
      </c>
      <c r="K60" s="220">
        <v>1.78</v>
      </c>
      <c r="L60" s="220">
        <v>0.18</v>
      </c>
      <c r="M60" s="9">
        <v>0</v>
      </c>
      <c r="N60" s="221">
        <v>4700</v>
      </c>
      <c r="O60" s="9" t="s">
        <v>257</v>
      </c>
    </row>
    <row r="61" spans="1:15">
      <c r="A61" s="9" t="s">
        <v>266</v>
      </c>
      <c r="B61" s="9">
        <f t="shared" si="0"/>
        <v>15</v>
      </c>
      <c r="C61" s="9">
        <v>1.5</v>
      </c>
      <c r="D61" s="221">
        <v>1873.15</v>
      </c>
      <c r="E61" s="220">
        <v>45.6</v>
      </c>
      <c r="F61" s="220">
        <v>0.5</v>
      </c>
      <c r="G61" s="220">
        <v>10.9</v>
      </c>
      <c r="H61" s="220">
        <v>17</v>
      </c>
      <c r="I61" s="220">
        <v>9.3000000000000007</v>
      </c>
      <c r="J61" s="220">
        <v>13</v>
      </c>
      <c r="K61" s="220">
        <v>1.65</v>
      </c>
      <c r="L61" s="220">
        <v>0.15</v>
      </c>
      <c r="M61" s="9">
        <v>0</v>
      </c>
      <c r="N61" s="221">
        <v>4800</v>
      </c>
      <c r="O61" s="9" t="s">
        <v>257</v>
      </c>
    </row>
    <row r="62" spans="1:15">
      <c r="A62" s="9" t="s">
        <v>267</v>
      </c>
      <c r="B62" s="9">
        <f t="shared" si="0"/>
        <v>20</v>
      </c>
      <c r="C62" s="9">
        <v>2</v>
      </c>
      <c r="D62" s="221">
        <v>1873.15</v>
      </c>
      <c r="E62" s="220">
        <v>45.3</v>
      </c>
      <c r="F62" s="220">
        <v>0.51</v>
      </c>
      <c r="G62" s="220">
        <v>10.59</v>
      </c>
      <c r="H62" s="220">
        <v>16.399999999999999</v>
      </c>
      <c r="I62" s="220">
        <v>9.6</v>
      </c>
      <c r="J62" s="220">
        <v>13.5</v>
      </c>
      <c r="K62" s="220">
        <v>1.69</v>
      </c>
      <c r="L62" s="220">
        <v>0.16</v>
      </c>
      <c r="M62" s="9">
        <v>0</v>
      </c>
      <c r="N62" s="221">
        <v>4200</v>
      </c>
      <c r="O62" s="9" t="s">
        <v>257</v>
      </c>
    </row>
    <row r="63" spans="1:15">
      <c r="A63" s="9" t="s">
        <v>268</v>
      </c>
      <c r="B63" s="9">
        <f t="shared" si="0"/>
        <v>25</v>
      </c>
      <c r="C63" s="9">
        <v>2.5</v>
      </c>
      <c r="D63" s="221">
        <v>1873.15</v>
      </c>
      <c r="E63" s="220">
        <v>45.9</v>
      </c>
      <c r="F63" s="220">
        <v>0.49</v>
      </c>
      <c r="G63" s="220">
        <v>10.6</v>
      </c>
      <c r="H63" s="220">
        <v>15.8</v>
      </c>
      <c r="I63" s="220">
        <v>9.9</v>
      </c>
      <c r="J63" s="220">
        <v>13.89</v>
      </c>
      <c r="K63" s="220">
        <v>1.64</v>
      </c>
      <c r="L63" s="220">
        <v>0.16</v>
      </c>
      <c r="M63" s="9">
        <v>0</v>
      </c>
      <c r="N63" s="221">
        <v>3700</v>
      </c>
      <c r="O63" s="9" t="s">
        <v>257</v>
      </c>
    </row>
    <row r="64" spans="1:15">
      <c r="A64" s="9" t="s">
        <v>269</v>
      </c>
      <c r="B64" s="9">
        <f t="shared" si="0"/>
        <v>30</v>
      </c>
      <c r="C64" s="9">
        <v>3</v>
      </c>
      <c r="D64" s="221">
        <v>1873.15</v>
      </c>
      <c r="E64" s="220">
        <v>45.6</v>
      </c>
      <c r="F64" s="220">
        <v>0.47</v>
      </c>
      <c r="G64" s="220">
        <v>11.4</v>
      </c>
      <c r="H64" s="220">
        <v>15.7</v>
      </c>
      <c r="I64" s="220">
        <v>10.7</v>
      </c>
      <c r="J64" s="220">
        <v>14.79</v>
      </c>
      <c r="K64" s="220">
        <v>1.63</v>
      </c>
      <c r="L64" s="220">
        <v>0.16</v>
      </c>
      <c r="M64" s="9">
        <v>0</v>
      </c>
      <c r="N64" s="221">
        <v>3000</v>
      </c>
      <c r="O64" s="9" t="s">
        <v>257</v>
      </c>
    </row>
    <row r="65" spans="1:15">
      <c r="A65" s="9" t="s">
        <v>270</v>
      </c>
      <c r="B65" s="9">
        <f t="shared" si="0"/>
        <v>50</v>
      </c>
      <c r="C65" s="9">
        <v>5</v>
      </c>
      <c r="D65" s="221">
        <v>1873.15</v>
      </c>
      <c r="E65" s="220">
        <v>45.6</v>
      </c>
      <c r="F65" s="220">
        <v>0.55000000000000004</v>
      </c>
      <c r="G65" s="220">
        <v>11.3</v>
      </c>
      <c r="H65" s="220">
        <v>14.4</v>
      </c>
      <c r="I65" s="220">
        <v>11.5</v>
      </c>
      <c r="J65" s="220">
        <v>14.1</v>
      </c>
      <c r="K65" s="220">
        <v>1.44</v>
      </c>
      <c r="L65" s="220">
        <v>0.18</v>
      </c>
      <c r="M65" s="9">
        <v>0</v>
      </c>
      <c r="N65" s="221">
        <v>2800</v>
      </c>
      <c r="O65" s="9" t="s">
        <v>257</v>
      </c>
    </row>
    <row r="66" spans="1:15">
      <c r="A66" s="9" t="s">
        <v>271</v>
      </c>
      <c r="B66" s="9">
        <f t="shared" si="0"/>
        <v>50</v>
      </c>
      <c r="C66" s="9">
        <v>5</v>
      </c>
      <c r="D66" s="221">
        <v>1923.15</v>
      </c>
      <c r="E66" s="220">
        <v>44.8</v>
      </c>
      <c r="F66" s="220">
        <v>0.48</v>
      </c>
      <c r="G66" s="220">
        <v>10.3</v>
      </c>
      <c r="H66" s="220">
        <v>13.5</v>
      </c>
      <c r="I66" s="220">
        <v>12.4</v>
      </c>
      <c r="J66" s="220">
        <v>14.6</v>
      </c>
      <c r="K66" s="220">
        <v>1.4</v>
      </c>
      <c r="L66" s="220">
        <v>0.13</v>
      </c>
      <c r="M66" s="9">
        <v>0</v>
      </c>
      <c r="N66" s="221">
        <v>3400</v>
      </c>
      <c r="O66" s="9" t="s">
        <v>257</v>
      </c>
    </row>
    <row r="67" spans="1:15">
      <c r="A67" s="9" t="s">
        <v>272</v>
      </c>
      <c r="B67" s="9">
        <f t="shared" ref="B67:B99" si="1">C67*10</f>
        <v>20</v>
      </c>
      <c r="C67" s="9">
        <v>2</v>
      </c>
      <c r="D67" s="221">
        <v>1773.15</v>
      </c>
      <c r="E67" s="220">
        <v>45.8</v>
      </c>
      <c r="F67" s="220">
        <v>0.55000000000000004</v>
      </c>
      <c r="G67" s="220">
        <v>11.3</v>
      </c>
      <c r="H67" s="220">
        <v>16.5</v>
      </c>
      <c r="I67" s="220">
        <v>9.9</v>
      </c>
      <c r="J67" s="220">
        <v>13.71</v>
      </c>
      <c r="K67" s="220">
        <v>1.67</v>
      </c>
      <c r="L67" s="220">
        <v>0.16</v>
      </c>
      <c r="M67" s="9">
        <v>0</v>
      </c>
      <c r="N67" s="221">
        <v>3300</v>
      </c>
      <c r="O67" s="9" t="s">
        <v>257</v>
      </c>
    </row>
    <row r="68" spans="1:15">
      <c r="A68" s="9" t="s">
        <v>273</v>
      </c>
      <c r="B68" s="9">
        <f t="shared" si="1"/>
        <v>20</v>
      </c>
      <c r="C68" s="9">
        <v>2</v>
      </c>
      <c r="D68" s="221">
        <v>1823.15</v>
      </c>
      <c r="E68" s="220">
        <v>47.28</v>
      </c>
      <c r="F68" s="220">
        <v>0.6</v>
      </c>
      <c r="G68" s="220">
        <v>9.68</v>
      </c>
      <c r="H68" s="220">
        <v>17.399999999999999</v>
      </c>
      <c r="I68" s="220">
        <v>9.07</v>
      </c>
      <c r="J68" s="220">
        <v>13.04</v>
      </c>
      <c r="K68" s="220">
        <v>1.71</v>
      </c>
      <c r="L68" s="220">
        <v>0.16</v>
      </c>
      <c r="M68" s="9">
        <v>0</v>
      </c>
      <c r="N68" s="221">
        <v>3600</v>
      </c>
      <c r="O68" s="9" t="s">
        <v>257</v>
      </c>
    </row>
    <row r="69" spans="1:15">
      <c r="A69" s="9" t="s">
        <v>274</v>
      </c>
      <c r="B69" s="9">
        <f t="shared" si="1"/>
        <v>19.999999999999996</v>
      </c>
      <c r="C69" s="9">
        <v>1.9999999999999998</v>
      </c>
      <c r="D69" s="221">
        <v>1923.15</v>
      </c>
      <c r="E69" s="220">
        <v>46</v>
      </c>
      <c r="F69" s="220">
        <v>0.63</v>
      </c>
      <c r="G69" s="220">
        <v>10.7</v>
      </c>
      <c r="H69" s="220">
        <v>17.7</v>
      </c>
      <c r="I69" s="220">
        <v>9.5</v>
      </c>
      <c r="J69" s="220">
        <v>13.4</v>
      </c>
      <c r="K69" s="220">
        <v>1.7</v>
      </c>
      <c r="L69" s="220">
        <v>0.17</v>
      </c>
      <c r="M69" s="9">
        <v>0</v>
      </c>
      <c r="N69" s="221">
        <v>4600</v>
      </c>
      <c r="O69" s="9" t="s">
        <v>257</v>
      </c>
    </row>
    <row r="70" spans="1:15">
      <c r="A70" s="9" t="s">
        <v>275</v>
      </c>
      <c r="B70" s="9">
        <f t="shared" si="1"/>
        <v>20</v>
      </c>
      <c r="C70" s="9">
        <v>2</v>
      </c>
      <c r="D70" s="221">
        <v>1973.15</v>
      </c>
      <c r="E70" s="220">
        <v>46.67</v>
      </c>
      <c r="F70" s="220">
        <v>0.53</v>
      </c>
      <c r="G70" s="220">
        <v>10.77</v>
      </c>
      <c r="H70" s="220">
        <v>17.3</v>
      </c>
      <c r="I70" s="220">
        <v>9.58</v>
      </c>
      <c r="J70" s="220">
        <v>13.55</v>
      </c>
      <c r="K70" s="220">
        <v>1.62</v>
      </c>
      <c r="L70" s="220">
        <v>0.16</v>
      </c>
      <c r="M70" s="9">
        <v>0</v>
      </c>
      <c r="N70" s="221">
        <v>4800</v>
      </c>
      <c r="O70" s="9" t="s">
        <v>257</v>
      </c>
    </row>
    <row r="71" spans="1:15">
      <c r="A71" s="9" t="s">
        <v>276</v>
      </c>
      <c r="B71" s="9">
        <f t="shared" si="1"/>
        <v>10</v>
      </c>
      <c r="C71" s="9">
        <v>1</v>
      </c>
      <c r="D71" s="221">
        <v>1873.15</v>
      </c>
      <c r="E71" s="220">
        <v>49.02</v>
      </c>
      <c r="F71" s="220">
        <v>0.63</v>
      </c>
      <c r="G71" s="220">
        <v>8.3000000000000007</v>
      </c>
      <c r="H71" s="220">
        <v>15.7</v>
      </c>
      <c r="I71" s="220">
        <v>9.92</v>
      </c>
      <c r="J71" s="220">
        <v>13.35</v>
      </c>
      <c r="K71" s="220">
        <v>1.87</v>
      </c>
      <c r="L71" s="220">
        <v>0.15</v>
      </c>
      <c r="M71" s="9">
        <v>1.73</v>
      </c>
      <c r="N71" s="221">
        <v>4700</v>
      </c>
      <c r="O71" s="9" t="s">
        <v>257</v>
      </c>
    </row>
    <row r="72" spans="1:15">
      <c r="A72" s="9" t="s">
        <v>277</v>
      </c>
      <c r="B72" s="9">
        <f t="shared" si="1"/>
        <v>15</v>
      </c>
      <c r="C72" s="9">
        <v>1.5</v>
      </c>
      <c r="D72" s="221">
        <v>1873.15</v>
      </c>
      <c r="E72" s="220">
        <v>48.68</v>
      </c>
      <c r="F72" s="220">
        <v>0.59</v>
      </c>
      <c r="G72" s="220">
        <v>8.65</v>
      </c>
      <c r="H72" s="220">
        <v>16.43</v>
      </c>
      <c r="I72" s="220">
        <v>9.8800000000000008</v>
      </c>
      <c r="J72" s="220">
        <v>13.31</v>
      </c>
      <c r="K72" s="220">
        <v>1.21</v>
      </c>
      <c r="L72" s="220">
        <v>0.15</v>
      </c>
      <c r="M72" s="9">
        <v>0</v>
      </c>
      <c r="N72" s="221">
        <v>4900</v>
      </c>
      <c r="O72" s="9" t="s">
        <v>257</v>
      </c>
    </row>
    <row r="73" spans="1:15">
      <c r="A73" s="9" t="s">
        <v>278</v>
      </c>
      <c r="B73" s="9">
        <f t="shared" si="1"/>
        <v>20</v>
      </c>
      <c r="C73" s="9">
        <v>2</v>
      </c>
      <c r="D73" s="221">
        <v>1873.15</v>
      </c>
      <c r="E73" s="220">
        <v>48</v>
      </c>
      <c r="F73" s="220">
        <v>0.55000000000000004</v>
      </c>
      <c r="G73" s="220">
        <v>8</v>
      </c>
      <c r="H73" s="220">
        <v>14.96</v>
      </c>
      <c r="I73" s="220">
        <v>10.73</v>
      </c>
      <c r="J73" s="220">
        <v>13.22</v>
      </c>
      <c r="K73" s="220">
        <v>1.42</v>
      </c>
      <c r="L73" s="220">
        <v>0.16</v>
      </c>
      <c r="M73" s="9">
        <v>0</v>
      </c>
      <c r="N73" s="221">
        <v>4300</v>
      </c>
      <c r="O73" s="9" t="s">
        <v>257</v>
      </c>
    </row>
    <row r="74" spans="1:15">
      <c r="A74" s="9" t="s">
        <v>279</v>
      </c>
      <c r="B74" s="9">
        <f t="shared" si="1"/>
        <v>25</v>
      </c>
      <c r="C74" s="9">
        <v>2.5</v>
      </c>
      <c r="D74" s="221">
        <v>1873.15</v>
      </c>
      <c r="E74" s="220">
        <v>48.6</v>
      </c>
      <c r="F74" s="220">
        <v>0.64</v>
      </c>
      <c r="G74" s="220">
        <v>9.6</v>
      </c>
      <c r="H74" s="220">
        <v>16.399999999999999</v>
      </c>
      <c r="I74" s="220">
        <v>9</v>
      </c>
      <c r="J74" s="220">
        <v>12.7</v>
      </c>
      <c r="K74" s="220">
        <v>1.36</v>
      </c>
      <c r="L74" s="220">
        <v>0.16</v>
      </c>
      <c r="M74" s="9">
        <v>0</v>
      </c>
      <c r="N74" s="221">
        <v>4100</v>
      </c>
      <c r="O74" s="9" t="s">
        <v>257</v>
      </c>
    </row>
    <row r="75" spans="1:15">
      <c r="A75" s="9" t="s">
        <v>280</v>
      </c>
      <c r="B75" s="9">
        <f t="shared" si="1"/>
        <v>30</v>
      </c>
      <c r="C75" s="9">
        <v>3</v>
      </c>
      <c r="D75" s="221">
        <v>1873.15</v>
      </c>
      <c r="E75" s="220">
        <v>49.1</v>
      </c>
      <c r="F75" s="220">
        <v>0.6</v>
      </c>
      <c r="G75" s="220">
        <v>9.6999999999999993</v>
      </c>
      <c r="H75" s="220">
        <v>16.600000000000001</v>
      </c>
      <c r="I75" s="220">
        <v>8.6999999999999993</v>
      </c>
      <c r="J75" s="220">
        <v>12.3</v>
      </c>
      <c r="K75" s="220">
        <v>1.4</v>
      </c>
      <c r="L75" s="220">
        <v>0.21</v>
      </c>
      <c r="M75" s="9">
        <v>0</v>
      </c>
      <c r="N75" s="221">
        <v>4100</v>
      </c>
      <c r="O75" s="9" t="s">
        <v>257</v>
      </c>
    </row>
    <row r="76" spans="1:15">
      <c r="A76" s="9" t="s">
        <v>297</v>
      </c>
      <c r="B76" s="9">
        <f t="shared" si="1"/>
        <v>15</v>
      </c>
      <c r="C76" s="9">
        <v>1.5</v>
      </c>
      <c r="D76" s="221">
        <v>1673.15</v>
      </c>
      <c r="E76" s="220">
        <v>50.302008333333326</v>
      </c>
      <c r="F76" s="220">
        <v>0.7334666666666666</v>
      </c>
      <c r="G76" s="220">
        <v>13.379300000000001</v>
      </c>
      <c r="H76" s="220">
        <v>7.4212333333333333</v>
      </c>
      <c r="I76" s="220">
        <v>15.562466666666666</v>
      </c>
      <c r="J76" s="220">
        <v>10.738133333333332</v>
      </c>
      <c r="K76" s="220">
        <v>1.3195083333333333</v>
      </c>
      <c r="L76" s="220">
        <v>0</v>
      </c>
      <c r="M76" s="9">
        <v>0</v>
      </c>
      <c r="N76" s="221">
        <v>1950.7500000000002</v>
      </c>
      <c r="O76" s="9" t="s">
        <v>295</v>
      </c>
    </row>
    <row r="77" spans="1:15">
      <c r="A77" s="9" t="s">
        <v>303</v>
      </c>
      <c r="B77" s="9">
        <f t="shared" si="1"/>
        <v>15</v>
      </c>
      <c r="C77" s="9">
        <v>1.5</v>
      </c>
      <c r="D77" s="221">
        <v>1673.15</v>
      </c>
      <c r="E77" s="220">
        <v>44.967133333333329</v>
      </c>
      <c r="F77" s="220">
        <v>0</v>
      </c>
      <c r="G77" s="220">
        <v>17.693733333333334</v>
      </c>
      <c r="H77" s="220">
        <v>3.1344333333333334</v>
      </c>
      <c r="I77" s="220">
        <v>17.113933333333335</v>
      </c>
      <c r="J77" s="220">
        <v>16.3477</v>
      </c>
      <c r="K77" s="220">
        <v>0.22513333333333332</v>
      </c>
      <c r="L77" s="220">
        <v>0</v>
      </c>
      <c r="M77" s="9">
        <v>0</v>
      </c>
      <c r="N77" s="221">
        <v>2756.3333333333335</v>
      </c>
      <c r="O77" s="9" t="s">
        <v>295</v>
      </c>
    </row>
    <row r="78" spans="1:15">
      <c r="A78" s="9" t="s">
        <v>304</v>
      </c>
      <c r="B78" s="9">
        <f t="shared" si="1"/>
        <v>15</v>
      </c>
      <c r="C78" s="9">
        <v>1.5</v>
      </c>
      <c r="D78" s="221">
        <v>1673.15</v>
      </c>
      <c r="E78" s="220">
        <v>45.102618750000012</v>
      </c>
      <c r="F78" s="220">
        <v>0</v>
      </c>
      <c r="G78" s="220">
        <v>17.303112500000001</v>
      </c>
      <c r="H78" s="220">
        <v>2.9023750000000001</v>
      </c>
      <c r="I78" s="220">
        <v>16.247321874999997</v>
      </c>
      <c r="J78" s="220">
        <v>16.949243750000001</v>
      </c>
      <c r="K78" s="220">
        <v>0.81877999999999995</v>
      </c>
      <c r="L78" s="220">
        <v>0</v>
      </c>
      <c r="M78" s="9">
        <v>0</v>
      </c>
      <c r="N78" s="221">
        <v>2785.75</v>
      </c>
      <c r="O78" s="9" t="s">
        <v>295</v>
      </c>
    </row>
    <row r="79" spans="1:15">
      <c r="A79" s="9" t="s">
        <v>305</v>
      </c>
      <c r="B79" s="9">
        <f t="shared" si="1"/>
        <v>15</v>
      </c>
      <c r="C79" s="9">
        <v>1.5</v>
      </c>
      <c r="D79" s="221">
        <v>1673.15</v>
      </c>
      <c r="E79" s="220">
        <v>49.337586363636362</v>
      </c>
      <c r="F79" s="220">
        <v>0.72307272727272731</v>
      </c>
      <c r="G79" s="220">
        <v>13.518236363636364</v>
      </c>
      <c r="H79" s="220">
        <v>7.1481045454545447</v>
      </c>
      <c r="I79" s="220">
        <v>15.718836363636369</v>
      </c>
      <c r="J79" s="220">
        <v>10.183509090909091</v>
      </c>
      <c r="K79" s="220">
        <v>1.2206272727272724</v>
      </c>
      <c r="L79" s="220">
        <v>0</v>
      </c>
      <c r="M79" s="9">
        <v>0</v>
      </c>
      <c r="N79" s="221">
        <v>2240.0869565217399</v>
      </c>
      <c r="O79" s="9" t="s">
        <v>295</v>
      </c>
    </row>
    <row r="80" spans="1:15">
      <c r="A80" s="9" t="s">
        <v>306</v>
      </c>
      <c r="B80" s="9">
        <f t="shared" si="1"/>
        <v>15</v>
      </c>
      <c r="C80" s="9">
        <v>1.5</v>
      </c>
      <c r="D80" s="221">
        <v>1673.15</v>
      </c>
      <c r="E80" s="220">
        <v>46.522475000000007</v>
      </c>
      <c r="F80" s="220">
        <v>0.61310000000000009</v>
      </c>
      <c r="G80" s="220">
        <v>15.300633333333332</v>
      </c>
      <c r="H80" s="220">
        <v>6.6733499999999992</v>
      </c>
      <c r="I80" s="220">
        <v>12.794500000000001</v>
      </c>
      <c r="J80" s="220">
        <v>12.176300000000003</v>
      </c>
      <c r="K80" s="220">
        <v>2.0599666666666669</v>
      </c>
      <c r="L80" s="220">
        <v>0.16886666666666669</v>
      </c>
      <c r="M80" s="9">
        <v>0</v>
      </c>
      <c r="N80" s="221">
        <v>2191.75</v>
      </c>
      <c r="O80" s="9" t="s">
        <v>295</v>
      </c>
    </row>
    <row r="81" spans="1:15">
      <c r="A81" s="9" t="s">
        <v>307</v>
      </c>
      <c r="B81" s="9">
        <f t="shared" si="1"/>
        <v>15</v>
      </c>
      <c r="C81" s="9">
        <v>1.5</v>
      </c>
      <c r="D81" s="221">
        <v>1673.15</v>
      </c>
      <c r="E81" s="220">
        <v>48.048949999999998</v>
      </c>
      <c r="F81" s="220">
        <v>0.67933333333333346</v>
      </c>
      <c r="G81" s="220">
        <v>12.956458333333336</v>
      </c>
      <c r="H81" s="220">
        <v>8.0755916666666661</v>
      </c>
      <c r="I81" s="220">
        <v>15.890391666666664</v>
      </c>
      <c r="J81" s="220">
        <v>10.59625</v>
      </c>
      <c r="K81" s="220">
        <v>1.6690833333333333</v>
      </c>
      <c r="L81" s="220">
        <v>0.13599166666666668</v>
      </c>
      <c r="M81" s="9">
        <v>0</v>
      </c>
      <c r="N81" s="221">
        <v>2257.583333333333</v>
      </c>
      <c r="O81" s="9" t="s">
        <v>295</v>
      </c>
    </row>
    <row r="82" spans="1:15">
      <c r="A82" s="9" t="s">
        <v>309</v>
      </c>
      <c r="B82" s="9">
        <f t="shared" si="1"/>
        <v>15</v>
      </c>
      <c r="C82" s="9">
        <v>1.5</v>
      </c>
      <c r="D82" s="221">
        <v>1673.15</v>
      </c>
      <c r="E82" s="220">
        <v>50.700079166666661</v>
      </c>
      <c r="F82" s="220">
        <v>0.66189166666666677</v>
      </c>
      <c r="G82" s="220">
        <v>12.541891666666665</v>
      </c>
      <c r="H82" s="220">
        <v>3.2727083333333336</v>
      </c>
      <c r="I82" s="220">
        <v>19.748220833333331</v>
      </c>
      <c r="J82" s="220">
        <v>9.9981541666666658</v>
      </c>
      <c r="K82" s="220">
        <v>0.80929583333333321</v>
      </c>
      <c r="L82" s="220">
        <v>0</v>
      </c>
      <c r="M82" s="9">
        <v>0</v>
      </c>
      <c r="N82" s="221">
        <v>2121.1666666666665</v>
      </c>
      <c r="O82" s="9" t="s">
        <v>295</v>
      </c>
    </row>
    <row r="83" spans="1:15">
      <c r="A83" s="9" t="s">
        <v>126</v>
      </c>
      <c r="B83" s="9">
        <f t="shared" si="1"/>
        <v>9.9999999999999982</v>
      </c>
      <c r="C83" s="9">
        <v>0.99999999999999989</v>
      </c>
      <c r="D83" s="221">
        <v>1673</v>
      </c>
      <c r="E83" s="220">
        <v>47.4</v>
      </c>
      <c r="F83" s="220">
        <v>1.71</v>
      </c>
      <c r="G83" s="220">
        <v>16.600000000000001</v>
      </c>
      <c r="H83" s="220">
        <v>10.199999999999999</v>
      </c>
      <c r="I83" s="220">
        <v>6.52</v>
      </c>
      <c r="J83" s="220">
        <v>10.8</v>
      </c>
      <c r="K83" s="220">
        <v>3.3</v>
      </c>
      <c r="L83" s="220">
        <v>1.77</v>
      </c>
      <c r="M83" s="9">
        <v>0</v>
      </c>
      <c r="N83" s="221">
        <v>2520</v>
      </c>
      <c r="O83" s="9" t="s">
        <v>102</v>
      </c>
    </row>
    <row r="84" spans="1:15">
      <c r="A84" s="9" t="s">
        <v>128</v>
      </c>
      <c r="B84" s="9">
        <f t="shared" si="1"/>
        <v>10</v>
      </c>
      <c r="C84" s="9">
        <v>1</v>
      </c>
      <c r="D84" s="221">
        <v>1573</v>
      </c>
      <c r="E84" s="220">
        <v>47.9</v>
      </c>
      <c r="F84" s="220">
        <v>1.68</v>
      </c>
      <c r="G84" s="220">
        <v>16.600000000000001</v>
      </c>
      <c r="H84" s="220">
        <v>9.48</v>
      </c>
      <c r="I84" s="220">
        <v>6.33</v>
      </c>
      <c r="J84" s="220">
        <v>10.9</v>
      </c>
      <c r="K84" s="220">
        <v>3.29</v>
      </c>
      <c r="L84" s="220">
        <v>1.83</v>
      </c>
      <c r="M84" s="9">
        <v>0</v>
      </c>
      <c r="N84" s="221">
        <v>1489</v>
      </c>
      <c r="O84" s="9" t="s">
        <v>102</v>
      </c>
    </row>
    <row r="85" spans="1:15">
      <c r="A85" s="9" t="s">
        <v>129</v>
      </c>
      <c r="B85" s="9">
        <f t="shared" si="1"/>
        <v>9.9999999999999982</v>
      </c>
      <c r="C85" s="9">
        <v>0.99999999999999989</v>
      </c>
      <c r="D85" s="221">
        <v>1523</v>
      </c>
      <c r="E85" s="220">
        <v>48.5</v>
      </c>
      <c r="F85" s="220">
        <v>1.65</v>
      </c>
      <c r="G85" s="220">
        <v>16.7</v>
      </c>
      <c r="H85" s="220">
        <v>9.24</v>
      </c>
      <c r="I85" s="220">
        <v>6.31</v>
      </c>
      <c r="J85" s="220">
        <v>10.8</v>
      </c>
      <c r="K85" s="220">
        <v>3.36</v>
      </c>
      <c r="L85" s="220">
        <v>1.85</v>
      </c>
      <c r="M85" s="9">
        <v>0</v>
      </c>
      <c r="N85" s="221">
        <v>1417</v>
      </c>
      <c r="O85" s="9" t="s">
        <v>102</v>
      </c>
    </row>
    <row r="86" spans="1:15">
      <c r="A86" s="9" t="s">
        <v>130</v>
      </c>
      <c r="B86" s="9">
        <f t="shared" si="1"/>
        <v>4.9999999999999991</v>
      </c>
      <c r="C86" s="9">
        <v>0.49999999999999994</v>
      </c>
      <c r="D86" s="221">
        <v>1523</v>
      </c>
      <c r="E86" s="220">
        <v>49.4</v>
      </c>
      <c r="F86" s="220">
        <v>1.69</v>
      </c>
      <c r="G86" s="220">
        <v>17</v>
      </c>
      <c r="H86" s="220">
        <v>8.4</v>
      </c>
      <c r="I86" s="220">
        <v>6.41</v>
      </c>
      <c r="J86" s="220">
        <v>10.9</v>
      </c>
      <c r="K86" s="220">
        <v>3.38</v>
      </c>
      <c r="L86" s="220">
        <v>1.78</v>
      </c>
      <c r="M86" s="9">
        <v>0</v>
      </c>
      <c r="N86" s="221">
        <v>1386</v>
      </c>
      <c r="O86" s="9" t="s">
        <v>102</v>
      </c>
    </row>
    <row r="87" spans="1:15">
      <c r="A87" s="9" t="s">
        <v>131</v>
      </c>
      <c r="B87" s="9">
        <f t="shared" si="1"/>
        <v>9.9999999999999982</v>
      </c>
      <c r="C87" s="9">
        <v>0.99999999999999989</v>
      </c>
      <c r="D87" s="221">
        <v>1523</v>
      </c>
      <c r="E87" s="220">
        <v>48</v>
      </c>
      <c r="F87" s="220">
        <v>1.65</v>
      </c>
      <c r="G87" s="220">
        <v>16.8</v>
      </c>
      <c r="H87" s="220">
        <v>10</v>
      </c>
      <c r="I87" s="220">
        <v>6.25</v>
      </c>
      <c r="J87" s="220">
        <v>10.7</v>
      </c>
      <c r="K87" s="220">
        <v>3.31</v>
      </c>
      <c r="L87" s="220">
        <v>1.82</v>
      </c>
      <c r="M87" s="9">
        <v>0</v>
      </c>
      <c r="N87" s="221">
        <v>1378</v>
      </c>
      <c r="O87" s="9" t="s">
        <v>102</v>
      </c>
    </row>
    <row r="88" spans="1:15">
      <c r="A88" s="9" t="s">
        <v>132</v>
      </c>
      <c r="B88" s="9">
        <f t="shared" si="1"/>
        <v>9.9999999999999982</v>
      </c>
      <c r="C88" s="9">
        <v>0.99999999999999989</v>
      </c>
      <c r="D88" s="221">
        <v>1523</v>
      </c>
      <c r="E88" s="220">
        <v>47.7</v>
      </c>
      <c r="F88" s="220">
        <v>1.64</v>
      </c>
      <c r="G88" s="220">
        <v>16.8</v>
      </c>
      <c r="H88" s="220">
        <v>9.6300000000000008</v>
      </c>
      <c r="I88" s="220">
        <v>6.24</v>
      </c>
      <c r="J88" s="220">
        <v>10.5</v>
      </c>
      <c r="K88" s="220">
        <v>3.32</v>
      </c>
      <c r="L88" s="220">
        <v>1.8</v>
      </c>
      <c r="M88" s="9">
        <v>0</v>
      </c>
      <c r="N88" s="221">
        <v>1378</v>
      </c>
      <c r="O88" s="9" t="s">
        <v>102</v>
      </c>
    </row>
    <row r="89" spans="1:15">
      <c r="A89" s="9" t="s">
        <v>134</v>
      </c>
      <c r="B89" s="9">
        <f t="shared" si="1"/>
        <v>9.9999999999999982</v>
      </c>
      <c r="C89" s="9">
        <v>0.99999999999999989</v>
      </c>
      <c r="D89" s="221">
        <v>1523</v>
      </c>
      <c r="E89" s="220">
        <v>47.3</v>
      </c>
      <c r="F89" s="220">
        <v>1.64</v>
      </c>
      <c r="G89" s="220">
        <v>16.7</v>
      </c>
      <c r="H89" s="220">
        <v>9.75</v>
      </c>
      <c r="I89" s="220">
        <v>6.01</v>
      </c>
      <c r="J89" s="220">
        <v>10.4</v>
      </c>
      <c r="K89" s="220">
        <v>3.29</v>
      </c>
      <c r="L89" s="220">
        <v>1.84</v>
      </c>
      <c r="M89" s="9">
        <v>0</v>
      </c>
      <c r="N89" s="221">
        <v>1231</v>
      </c>
      <c r="O89" s="9" t="s">
        <v>102</v>
      </c>
    </row>
    <row r="90" spans="1:15">
      <c r="A90" s="9" t="s">
        <v>159</v>
      </c>
      <c r="B90" s="9">
        <f t="shared" si="1"/>
        <v>10</v>
      </c>
      <c r="C90" s="9">
        <v>1</v>
      </c>
      <c r="D90" s="221">
        <v>1623</v>
      </c>
      <c r="E90" s="220">
        <v>50.4</v>
      </c>
      <c r="F90" s="220">
        <v>1.24</v>
      </c>
      <c r="G90" s="220">
        <v>15.4</v>
      </c>
      <c r="H90" s="220">
        <v>9.14</v>
      </c>
      <c r="I90" s="220">
        <v>9.1199999999999992</v>
      </c>
      <c r="J90" s="220">
        <v>11.22</v>
      </c>
      <c r="K90" s="220">
        <v>2.4900000000000002</v>
      </c>
      <c r="L90" s="220">
        <v>0</v>
      </c>
      <c r="M90" s="9">
        <v>0</v>
      </c>
      <c r="N90" s="221">
        <v>1778</v>
      </c>
      <c r="O90" s="9" t="s">
        <v>102</v>
      </c>
    </row>
    <row r="91" spans="1:15">
      <c r="A91" s="9" t="s">
        <v>160</v>
      </c>
      <c r="B91" s="9">
        <f t="shared" si="1"/>
        <v>9.9999999999999982</v>
      </c>
      <c r="C91" s="9">
        <v>0.99999999999999989</v>
      </c>
      <c r="D91" s="221">
        <v>1523</v>
      </c>
      <c r="E91" s="220">
        <v>50</v>
      </c>
      <c r="F91" s="220">
        <v>1.28</v>
      </c>
      <c r="G91" s="220">
        <v>16.05</v>
      </c>
      <c r="H91" s="220">
        <v>9.9</v>
      </c>
      <c r="I91" s="220">
        <v>8.48</v>
      </c>
      <c r="J91" s="220">
        <v>11.02</v>
      </c>
      <c r="K91" s="220">
        <v>2.59</v>
      </c>
      <c r="L91" s="220">
        <v>0</v>
      </c>
      <c r="M91" s="9">
        <v>0</v>
      </c>
      <c r="N91" s="221">
        <v>1214</v>
      </c>
      <c r="O91" s="9" t="s">
        <v>102</v>
      </c>
    </row>
    <row r="92" spans="1:15">
      <c r="A92" s="9" t="s">
        <v>810</v>
      </c>
      <c r="B92" s="9">
        <f t="shared" si="1"/>
        <v>10</v>
      </c>
      <c r="C92" s="9">
        <v>1</v>
      </c>
      <c r="D92" s="221">
        <v>1573</v>
      </c>
      <c r="E92" s="220">
        <v>49.9</v>
      </c>
      <c r="F92" s="220">
        <v>2.72</v>
      </c>
      <c r="G92" s="220">
        <v>16.32</v>
      </c>
      <c r="H92" s="220">
        <v>6.91</v>
      </c>
      <c r="I92" s="220">
        <v>6.75</v>
      </c>
      <c r="J92" s="220">
        <v>11.84</v>
      </c>
      <c r="K92" s="220">
        <v>3.12</v>
      </c>
      <c r="L92" s="220">
        <v>0.9</v>
      </c>
      <c r="M92" s="9">
        <v>0</v>
      </c>
      <c r="N92" s="221">
        <v>1490</v>
      </c>
      <c r="O92" s="9" t="s">
        <v>811</v>
      </c>
    </row>
    <row r="93" spans="1:15">
      <c r="A93" s="9" t="s">
        <v>812</v>
      </c>
      <c r="B93" s="9">
        <f t="shared" si="1"/>
        <v>10</v>
      </c>
      <c r="C93" s="9">
        <v>1</v>
      </c>
      <c r="D93" s="221">
        <v>1573</v>
      </c>
      <c r="E93" s="220">
        <v>49.4</v>
      </c>
      <c r="F93" s="220">
        <v>2.75</v>
      </c>
      <c r="G93" s="220">
        <v>16.13</v>
      </c>
      <c r="H93" s="220">
        <v>5.87</v>
      </c>
      <c r="I93" s="220">
        <v>6.65</v>
      </c>
      <c r="J93" s="220">
        <v>11.59</v>
      </c>
      <c r="K93" s="220">
        <v>2.99</v>
      </c>
      <c r="L93" s="220">
        <v>0.95</v>
      </c>
      <c r="M93" s="9">
        <v>0</v>
      </c>
      <c r="N93" s="221">
        <v>1460</v>
      </c>
      <c r="O93" s="9" t="s">
        <v>811</v>
      </c>
    </row>
    <row r="94" spans="1:15">
      <c r="A94" s="9">
        <v>753</v>
      </c>
      <c r="B94" s="9">
        <f t="shared" si="1"/>
        <v>12.5</v>
      </c>
      <c r="C94" s="9">
        <v>1.25</v>
      </c>
      <c r="D94" s="221">
        <v>1693.15</v>
      </c>
      <c r="E94" s="220">
        <v>45.93</v>
      </c>
      <c r="F94" s="220">
        <v>3.73</v>
      </c>
      <c r="G94" s="220">
        <v>11.67</v>
      </c>
      <c r="H94" s="220">
        <v>10.8732225173807</v>
      </c>
      <c r="I94" s="220">
        <v>4.2300000000000004</v>
      </c>
      <c r="J94" s="220">
        <v>8.81</v>
      </c>
      <c r="K94" s="220">
        <v>2.4</v>
      </c>
      <c r="L94" s="220">
        <v>1.28</v>
      </c>
      <c r="M94" s="9">
        <v>1.03</v>
      </c>
      <c r="N94" s="221">
        <v>2600</v>
      </c>
      <c r="O94" s="9" t="s">
        <v>281</v>
      </c>
    </row>
    <row r="95" spans="1:15">
      <c r="A95" s="9">
        <v>755</v>
      </c>
      <c r="B95" s="9">
        <f t="shared" si="1"/>
        <v>19.999999999999996</v>
      </c>
      <c r="C95" s="9">
        <v>1.9999999999999998</v>
      </c>
      <c r="D95" s="221">
        <v>1613.15</v>
      </c>
      <c r="E95" s="220">
        <v>45.93</v>
      </c>
      <c r="F95" s="220">
        <v>3.73</v>
      </c>
      <c r="G95" s="220">
        <v>11.67</v>
      </c>
      <c r="H95" s="220">
        <v>17.013222517380743</v>
      </c>
      <c r="I95" s="220">
        <v>4.2300000000000004</v>
      </c>
      <c r="J95" s="220">
        <v>8.81</v>
      </c>
      <c r="K95" s="220">
        <v>2.4</v>
      </c>
      <c r="L95" s="220">
        <v>1.28</v>
      </c>
      <c r="M95" s="9">
        <v>1.03</v>
      </c>
      <c r="N95" s="221">
        <v>1700</v>
      </c>
      <c r="O95" s="9" t="s">
        <v>281</v>
      </c>
    </row>
    <row r="96" spans="1:15">
      <c r="A96" s="9">
        <v>757</v>
      </c>
      <c r="B96" s="9">
        <f t="shared" si="1"/>
        <v>20</v>
      </c>
      <c r="C96" s="9">
        <v>2</v>
      </c>
      <c r="D96" s="221">
        <v>1653.15</v>
      </c>
      <c r="E96" s="220">
        <v>45.93</v>
      </c>
      <c r="F96" s="220">
        <v>3.73</v>
      </c>
      <c r="G96" s="220">
        <v>11.67</v>
      </c>
      <c r="H96" s="220">
        <v>17.013222517380743</v>
      </c>
      <c r="I96" s="220">
        <v>4.2300000000000004</v>
      </c>
      <c r="J96" s="220">
        <v>8.81</v>
      </c>
      <c r="K96" s="220">
        <v>2.4</v>
      </c>
      <c r="L96" s="220">
        <v>1.28</v>
      </c>
      <c r="M96" s="9">
        <v>1.03</v>
      </c>
      <c r="N96" s="221">
        <v>1900</v>
      </c>
      <c r="O96" s="9" t="s">
        <v>281</v>
      </c>
    </row>
    <row r="97" spans="1:15">
      <c r="A97" s="9">
        <v>759</v>
      </c>
      <c r="B97" s="9">
        <f t="shared" si="1"/>
        <v>20</v>
      </c>
      <c r="C97" s="9">
        <v>2</v>
      </c>
      <c r="D97" s="221">
        <v>1693.15</v>
      </c>
      <c r="E97" s="220">
        <v>45.93</v>
      </c>
      <c r="F97" s="220">
        <v>3.73</v>
      </c>
      <c r="G97" s="220">
        <v>11.67</v>
      </c>
      <c r="H97" s="220">
        <v>17.013222517380743</v>
      </c>
      <c r="I97" s="220">
        <v>4.2300000000000004</v>
      </c>
      <c r="J97" s="220">
        <v>8.81</v>
      </c>
      <c r="K97" s="220">
        <v>2.4</v>
      </c>
      <c r="L97" s="220">
        <v>1.28</v>
      </c>
      <c r="M97" s="9">
        <v>1.03</v>
      </c>
      <c r="N97" s="221">
        <v>2200</v>
      </c>
      <c r="O97" s="9" t="s">
        <v>281</v>
      </c>
    </row>
    <row r="98" spans="1:15">
      <c r="A98" s="9">
        <v>751</v>
      </c>
      <c r="B98" s="9">
        <f t="shared" si="1"/>
        <v>20</v>
      </c>
      <c r="C98" s="9">
        <v>2</v>
      </c>
      <c r="D98" s="221">
        <v>1733.15</v>
      </c>
      <c r="E98" s="220">
        <v>45.93</v>
      </c>
      <c r="F98" s="220">
        <v>3.73</v>
      </c>
      <c r="G98" s="220">
        <v>11.67</v>
      </c>
      <c r="H98" s="220">
        <v>17.013222517380743</v>
      </c>
      <c r="I98" s="220">
        <v>4.2300000000000004</v>
      </c>
      <c r="J98" s="220">
        <v>8.81</v>
      </c>
      <c r="K98" s="220">
        <v>2.4</v>
      </c>
      <c r="L98" s="220">
        <v>1.28</v>
      </c>
      <c r="M98" s="9">
        <v>1.03</v>
      </c>
      <c r="N98" s="221">
        <v>2500</v>
      </c>
      <c r="O98" s="9" t="s">
        <v>281</v>
      </c>
    </row>
    <row r="99" spans="1:15" ht="15" thickBot="1">
      <c r="A99" s="219">
        <v>749</v>
      </c>
      <c r="B99" s="9">
        <f t="shared" si="1"/>
        <v>30</v>
      </c>
      <c r="C99" s="219">
        <v>3</v>
      </c>
      <c r="D99" s="218">
        <v>1693.15</v>
      </c>
      <c r="E99" s="217">
        <v>45.93</v>
      </c>
      <c r="F99" s="217">
        <v>3.73</v>
      </c>
      <c r="G99" s="217">
        <v>11.67</v>
      </c>
      <c r="H99" s="217">
        <v>13.3932225173807</v>
      </c>
      <c r="I99" s="217">
        <v>4.2300000000000004</v>
      </c>
      <c r="J99" s="217">
        <v>8.81</v>
      </c>
      <c r="K99" s="217">
        <v>2.4</v>
      </c>
      <c r="L99" s="217">
        <v>1.28</v>
      </c>
      <c r="M99" s="219">
        <v>1.03</v>
      </c>
      <c r="N99" s="218">
        <v>1800</v>
      </c>
      <c r="O99" s="219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890C-5B2B-4C1E-A679-803A25488E52}">
  <dimension ref="A1:A2"/>
  <sheetViews>
    <sheetView workbookViewId="0">
      <selection activeCell="A3" sqref="A3"/>
    </sheetView>
  </sheetViews>
  <sheetFormatPr defaultRowHeight="14.5"/>
  <sheetData>
    <row r="1" spans="1:1">
      <c r="A1" t="s">
        <v>816</v>
      </c>
    </row>
    <row r="2" spans="1:1">
      <c r="A2" t="s">
        <v>949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765F-C9A3-4AC3-8AC4-27EE965862E9}">
  <dimension ref="A1:S239"/>
  <sheetViews>
    <sheetView topLeftCell="C1" workbookViewId="0">
      <selection activeCell="U1" sqref="U1"/>
    </sheetView>
  </sheetViews>
  <sheetFormatPr defaultRowHeight="14.5"/>
  <cols>
    <col min="2" max="2" width="8.7265625" style="100"/>
  </cols>
  <sheetData>
    <row r="1" spans="1:19" ht="15" thickBot="1">
      <c r="A1" s="216" t="s">
        <v>7</v>
      </c>
      <c r="B1" s="216" t="s">
        <v>941</v>
      </c>
      <c r="C1" s="216" t="s">
        <v>919</v>
      </c>
      <c r="D1" s="216" t="s">
        <v>566</v>
      </c>
      <c r="E1" s="216" t="s">
        <v>9</v>
      </c>
      <c r="F1" s="216" t="s">
        <v>10</v>
      </c>
      <c r="G1" s="216" t="s">
        <v>11</v>
      </c>
      <c r="H1" s="216" t="s">
        <v>13</v>
      </c>
      <c r="I1" s="216" t="s">
        <v>17</v>
      </c>
      <c r="J1" s="216" t="s">
        <v>14</v>
      </c>
      <c r="K1" s="216" t="s">
        <v>15</v>
      </c>
      <c r="L1" s="216" t="s">
        <v>19</v>
      </c>
      <c r="M1" s="216" t="s">
        <v>20</v>
      </c>
      <c r="N1" s="216" t="s">
        <v>21</v>
      </c>
      <c r="O1" s="215" t="s">
        <v>23</v>
      </c>
      <c r="P1" s="215" t="s">
        <v>948</v>
      </c>
      <c r="Q1" s="216" t="s">
        <v>818</v>
      </c>
      <c r="R1" s="216" t="s">
        <v>2</v>
      </c>
      <c r="S1" s="216" t="s">
        <v>920</v>
      </c>
    </row>
    <row r="2" spans="1:19">
      <c r="A2" s="214">
        <v>1523</v>
      </c>
      <c r="B2" s="214">
        <f>C2*10</f>
        <v>10</v>
      </c>
      <c r="C2" s="214">
        <v>1</v>
      </c>
      <c r="D2" s="214">
        <v>-8.8699999999999992</v>
      </c>
      <c r="E2" s="214">
        <v>58</v>
      </c>
      <c r="F2" s="214">
        <v>0.79</v>
      </c>
      <c r="G2" s="214">
        <v>15.26</v>
      </c>
      <c r="H2" s="214">
        <v>7.72</v>
      </c>
      <c r="I2" s="214">
        <v>0.22</v>
      </c>
      <c r="J2" s="214">
        <v>1.88</v>
      </c>
      <c r="K2" s="214">
        <v>5.43</v>
      </c>
      <c r="L2" s="214">
        <v>3.52</v>
      </c>
      <c r="M2" s="214">
        <v>1.73</v>
      </c>
      <c r="N2" s="214">
        <v>0.36</v>
      </c>
      <c r="O2" s="214">
        <v>7.3</v>
      </c>
      <c r="P2" s="214">
        <v>1265</v>
      </c>
      <c r="Q2" s="214" t="s">
        <v>214</v>
      </c>
      <c r="R2" s="214">
        <v>1</v>
      </c>
      <c r="S2" s="214" t="s">
        <v>819</v>
      </c>
    </row>
    <row r="3" spans="1:19">
      <c r="A3" s="214">
        <v>1523</v>
      </c>
      <c r="B3" s="214">
        <f t="shared" ref="B3:B66" si="0">C3*10</f>
        <v>10</v>
      </c>
      <c r="C3" s="214">
        <v>1</v>
      </c>
      <c r="D3" s="214">
        <v>-8.8699999999999992</v>
      </c>
      <c r="E3" s="214">
        <v>58.3</v>
      </c>
      <c r="F3" s="214">
        <v>0.82</v>
      </c>
      <c r="G3" s="214">
        <v>15.39</v>
      </c>
      <c r="H3" s="214">
        <v>7.66</v>
      </c>
      <c r="I3" s="214">
        <v>0.2</v>
      </c>
      <c r="J3" s="214">
        <v>1.88</v>
      </c>
      <c r="K3" s="214">
        <v>5.42</v>
      </c>
      <c r="L3" s="214">
        <v>3.65</v>
      </c>
      <c r="M3" s="214">
        <v>1.87</v>
      </c>
      <c r="N3" s="214">
        <v>0.37</v>
      </c>
      <c r="O3" s="214">
        <v>4.5999999999999996</v>
      </c>
      <c r="P3" s="214">
        <v>1167</v>
      </c>
      <c r="Q3" s="214" t="s">
        <v>213</v>
      </c>
      <c r="R3" s="214">
        <v>1</v>
      </c>
      <c r="S3" s="214" t="s">
        <v>819</v>
      </c>
    </row>
    <row r="4" spans="1:19">
      <c r="A4" s="214">
        <v>1523</v>
      </c>
      <c r="B4" s="214">
        <f t="shared" si="0"/>
        <v>10</v>
      </c>
      <c r="C4" s="214">
        <v>1</v>
      </c>
      <c r="D4" s="214">
        <v>-8.8699999999999992</v>
      </c>
      <c r="E4" s="214">
        <v>58.5</v>
      </c>
      <c r="F4" s="214">
        <v>0.78</v>
      </c>
      <c r="G4" s="214">
        <v>15.42</v>
      </c>
      <c r="H4" s="214">
        <v>7.65</v>
      </c>
      <c r="I4" s="214">
        <v>0.23</v>
      </c>
      <c r="J4" s="214">
        <v>1.9</v>
      </c>
      <c r="K4" s="214">
        <v>5.41</v>
      </c>
      <c r="L4" s="214">
        <v>3.74</v>
      </c>
      <c r="M4" s="214">
        <v>1.92</v>
      </c>
      <c r="N4" s="214">
        <v>0.38</v>
      </c>
      <c r="O4" s="214">
        <v>4.0999999999999996</v>
      </c>
      <c r="P4" s="214">
        <v>1094</v>
      </c>
      <c r="Q4" s="214" t="s">
        <v>212</v>
      </c>
      <c r="R4" s="214">
        <v>1</v>
      </c>
      <c r="S4" s="214" t="s">
        <v>819</v>
      </c>
    </row>
    <row r="5" spans="1:19">
      <c r="A5" s="214">
        <v>1523</v>
      </c>
      <c r="B5" s="214">
        <f t="shared" si="0"/>
        <v>10</v>
      </c>
      <c r="C5" s="214">
        <v>1</v>
      </c>
      <c r="D5" s="214">
        <v>-8.8699999999999992</v>
      </c>
      <c r="E5" s="214">
        <v>58.9</v>
      </c>
      <c r="F5" s="214">
        <v>0.8</v>
      </c>
      <c r="G5" s="214">
        <v>15.62</v>
      </c>
      <c r="H5" s="214">
        <v>7.86</v>
      </c>
      <c r="I5" s="214">
        <v>0.23</v>
      </c>
      <c r="J5" s="214">
        <v>1.92</v>
      </c>
      <c r="K5" s="214">
        <v>5.54</v>
      </c>
      <c r="L5" s="214">
        <v>3.97</v>
      </c>
      <c r="M5" s="214">
        <v>1.97</v>
      </c>
      <c r="N5" s="214">
        <v>0.38</v>
      </c>
      <c r="O5" s="214">
        <v>4.4000000000000004</v>
      </c>
      <c r="P5" s="214">
        <v>776</v>
      </c>
      <c r="Q5" s="214" t="s">
        <v>210</v>
      </c>
      <c r="R5" s="214">
        <v>1</v>
      </c>
      <c r="S5" s="214" t="s">
        <v>819</v>
      </c>
    </row>
    <row r="6" spans="1:19">
      <c r="A6" s="214">
        <v>1523</v>
      </c>
      <c r="B6" s="214">
        <f t="shared" si="0"/>
        <v>10</v>
      </c>
      <c r="C6" s="214">
        <v>1</v>
      </c>
      <c r="D6" s="214">
        <v>-8.8699999999999992</v>
      </c>
      <c r="E6" s="214">
        <v>59.1</v>
      </c>
      <c r="F6" s="214">
        <v>0.8</v>
      </c>
      <c r="G6" s="214">
        <v>15.91</v>
      </c>
      <c r="H6" s="214">
        <v>8.51</v>
      </c>
      <c r="I6" s="214">
        <v>0.25</v>
      </c>
      <c r="J6" s="214">
        <v>1.97</v>
      </c>
      <c r="K6" s="214">
        <v>5.67</v>
      </c>
      <c r="L6" s="214">
        <v>4.0599999999999996</v>
      </c>
      <c r="M6" s="214">
        <v>1.97</v>
      </c>
      <c r="N6" s="214">
        <v>0.39</v>
      </c>
      <c r="O6" s="214">
        <v>0</v>
      </c>
      <c r="P6" s="214">
        <v>707</v>
      </c>
      <c r="Q6" s="214" t="s">
        <v>209</v>
      </c>
      <c r="R6" s="214">
        <v>1</v>
      </c>
      <c r="S6" s="214" t="s">
        <v>819</v>
      </c>
    </row>
    <row r="7" spans="1:19">
      <c r="A7" s="214">
        <v>1523</v>
      </c>
      <c r="B7" s="214">
        <f t="shared" si="0"/>
        <v>10</v>
      </c>
      <c r="C7" s="214">
        <v>1</v>
      </c>
      <c r="D7" s="214">
        <v>-8.8699999999999992</v>
      </c>
      <c r="E7" s="214">
        <v>59</v>
      </c>
      <c r="F7" s="214">
        <v>0.79</v>
      </c>
      <c r="G7" s="214">
        <v>15.64</v>
      </c>
      <c r="H7" s="214">
        <v>7.83</v>
      </c>
      <c r="I7" s="214">
        <v>0.23</v>
      </c>
      <c r="J7" s="214">
        <v>1.93</v>
      </c>
      <c r="K7" s="214">
        <v>5.54</v>
      </c>
      <c r="L7" s="214">
        <v>3.91</v>
      </c>
      <c r="M7" s="214">
        <v>1.94</v>
      </c>
      <c r="N7" s="214">
        <v>0.38</v>
      </c>
      <c r="O7" s="214">
        <v>2.1</v>
      </c>
      <c r="P7" s="214">
        <v>615</v>
      </c>
      <c r="Q7" s="214" t="s">
        <v>211</v>
      </c>
      <c r="R7" s="214">
        <v>1</v>
      </c>
      <c r="S7" s="214" t="s">
        <v>819</v>
      </c>
    </row>
    <row r="8" spans="1:19">
      <c r="A8" s="214">
        <v>1523</v>
      </c>
      <c r="B8" s="214">
        <f t="shared" si="0"/>
        <v>10</v>
      </c>
      <c r="C8" s="214">
        <v>1</v>
      </c>
      <c r="D8" s="214">
        <v>-8.8699999999999992</v>
      </c>
      <c r="E8" s="214">
        <v>72.599999999999994</v>
      </c>
      <c r="F8" s="214">
        <v>0.1</v>
      </c>
      <c r="G8" s="214">
        <v>12.32</v>
      </c>
      <c r="H8" s="214">
        <v>0.97</v>
      </c>
      <c r="I8" s="214">
        <v>0</v>
      </c>
      <c r="J8" s="214">
        <v>0</v>
      </c>
      <c r="K8" s="214">
        <v>0.97</v>
      </c>
      <c r="L8" s="214">
        <v>0.08</v>
      </c>
      <c r="M8" s="214">
        <v>0.06</v>
      </c>
      <c r="N8" s="214">
        <v>0</v>
      </c>
      <c r="O8" s="214">
        <v>4.2</v>
      </c>
      <c r="P8" s="214">
        <v>595</v>
      </c>
      <c r="Q8" s="214" t="s">
        <v>220</v>
      </c>
      <c r="R8" s="214">
        <v>1</v>
      </c>
      <c r="S8" s="214" t="s">
        <v>819</v>
      </c>
    </row>
    <row r="9" spans="1:19">
      <c r="A9" s="214">
        <v>1523</v>
      </c>
      <c r="B9" s="214">
        <f t="shared" si="0"/>
        <v>10</v>
      </c>
      <c r="C9" s="214">
        <v>1</v>
      </c>
      <c r="D9" s="214">
        <v>-8.8699999999999992</v>
      </c>
      <c r="E9" s="214">
        <v>73.900000000000006</v>
      </c>
      <c r="F9" s="214">
        <v>0.1</v>
      </c>
      <c r="G9" s="214">
        <v>12.56</v>
      </c>
      <c r="H9" s="214">
        <v>0.81</v>
      </c>
      <c r="I9" s="214">
        <v>0</v>
      </c>
      <c r="J9" s="214">
        <v>0</v>
      </c>
      <c r="K9" s="214">
        <v>0.81</v>
      </c>
      <c r="L9" s="214">
        <v>0.08</v>
      </c>
      <c r="M9" s="214">
        <v>7.0000000000000007E-2</v>
      </c>
      <c r="N9" s="214">
        <v>0</v>
      </c>
      <c r="O9" s="214">
        <v>3.4</v>
      </c>
      <c r="P9" s="214">
        <v>480</v>
      </c>
      <c r="Q9" s="214" t="s">
        <v>219</v>
      </c>
      <c r="R9" s="214">
        <v>1</v>
      </c>
      <c r="S9" s="214" t="s">
        <v>819</v>
      </c>
    </row>
    <row r="10" spans="1:19">
      <c r="A10" s="214">
        <v>1523</v>
      </c>
      <c r="B10" s="214">
        <f t="shared" si="0"/>
        <v>10</v>
      </c>
      <c r="C10" s="214">
        <v>1</v>
      </c>
      <c r="D10" s="214">
        <v>-8.8699999999999992</v>
      </c>
      <c r="E10" s="214">
        <v>75.3</v>
      </c>
      <c r="F10" s="214">
        <v>0.11</v>
      </c>
      <c r="G10" s="214">
        <v>12.87</v>
      </c>
      <c r="H10" s="214">
        <v>0.67</v>
      </c>
      <c r="I10" s="214">
        <v>0</v>
      </c>
      <c r="J10" s="214">
        <v>0</v>
      </c>
      <c r="K10" s="214">
        <v>0.67</v>
      </c>
      <c r="L10" s="214">
        <v>7.0000000000000007E-2</v>
      </c>
      <c r="M10" s="214">
        <v>0.06</v>
      </c>
      <c r="N10" s="214">
        <v>0</v>
      </c>
      <c r="O10" s="214">
        <v>0</v>
      </c>
      <c r="P10" s="214">
        <v>222</v>
      </c>
      <c r="Q10" s="214" t="s">
        <v>216</v>
      </c>
      <c r="R10" s="214">
        <v>1</v>
      </c>
      <c r="S10" s="214" t="s">
        <v>819</v>
      </c>
    </row>
    <row r="11" spans="1:19">
      <c r="A11" s="214">
        <v>1523</v>
      </c>
      <c r="B11" s="214">
        <f t="shared" si="0"/>
        <v>10</v>
      </c>
      <c r="C11" s="214">
        <v>1</v>
      </c>
      <c r="D11" s="214">
        <v>-8.8699999999999992</v>
      </c>
      <c r="E11" s="214">
        <v>75</v>
      </c>
      <c r="F11" s="214">
        <v>0.11</v>
      </c>
      <c r="G11" s="214">
        <v>12.8</v>
      </c>
      <c r="H11" s="214">
        <v>0.85</v>
      </c>
      <c r="I11" s="214">
        <v>0</v>
      </c>
      <c r="J11" s="214">
        <v>0</v>
      </c>
      <c r="K11" s="214">
        <v>0.85</v>
      </c>
      <c r="L11" s="214">
        <v>7.0000000000000007E-2</v>
      </c>
      <c r="M11" s="214">
        <v>7.0000000000000007E-2</v>
      </c>
      <c r="N11" s="214">
        <v>0</v>
      </c>
      <c r="O11" s="214">
        <v>0</v>
      </c>
      <c r="P11" s="214">
        <v>181</v>
      </c>
      <c r="Q11" s="214" t="s">
        <v>217</v>
      </c>
      <c r="R11" s="214">
        <v>1</v>
      </c>
      <c r="S11" s="214" t="s">
        <v>819</v>
      </c>
    </row>
    <row r="12" spans="1:19">
      <c r="A12" s="214">
        <v>1523</v>
      </c>
      <c r="B12" s="214">
        <f t="shared" si="0"/>
        <v>10</v>
      </c>
      <c r="C12" s="214">
        <v>1</v>
      </c>
      <c r="D12" s="214">
        <v>-8.8699999999999992</v>
      </c>
      <c r="E12" s="214">
        <v>75.7</v>
      </c>
      <c r="F12" s="214">
        <v>0.12</v>
      </c>
      <c r="G12" s="214">
        <v>12.94</v>
      </c>
      <c r="H12" s="214">
        <v>0.67</v>
      </c>
      <c r="I12" s="214">
        <v>0</v>
      </c>
      <c r="J12" s="214">
        <v>0</v>
      </c>
      <c r="K12" s="214">
        <v>0.67</v>
      </c>
      <c r="L12" s="214">
        <v>0.09</v>
      </c>
      <c r="M12" s="214">
        <v>0.06</v>
      </c>
      <c r="N12" s="214">
        <v>0</v>
      </c>
      <c r="O12" s="214">
        <v>0</v>
      </c>
      <c r="P12" s="214">
        <v>181</v>
      </c>
      <c r="Q12" s="214" t="s">
        <v>215</v>
      </c>
      <c r="R12" s="214">
        <v>1</v>
      </c>
      <c r="S12" s="214" t="s">
        <v>819</v>
      </c>
    </row>
    <row r="13" spans="1:19">
      <c r="A13" s="214">
        <v>1523</v>
      </c>
      <c r="B13" s="214">
        <f t="shared" si="0"/>
        <v>10</v>
      </c>
      <c r="C13" s="214">
        <v>1</v>
      </c>
      <c r="D13" s="214">
        <v>-8.8699999999999992</v>
      </c>
      <c r="E13" s="214">
        <v>75.7</v>
      </c>
      <c r="F13" s="214">
        <v>0.12</v>
      </c>
      <c r="G13" s="214">
        <v>13</v>
      </c>
      <c r="H13" s="214">
        <v>0.59</v>
      </c>
      <c r="I13" s="214">
        <v>0</v>
      </c>
      <c r="J13" s="214">
        <v>0</v>
      </c>
      <c r="K13" s="214">
        <v>0.59</v>
      </c>
      <c r="L13" s="214">
        <v>7.0000000000000007E-2</v>
      </c>
      <c r="M13" s="214">
        <v>7.0000000000000007E-2</v>
      </c>
      <c r="N13" s="214">
        <v>0</v>
      </c>
      <c r="O13" s="214">
        <v>0</v>
      </c>
      <c r="P13" s="214">
        <v>143</v>
      </c>
      <c r="Q13" s="214" t="s">
        <v>218</v>
      </c>
      <c r="R13" s="214">
        <v>1</v>
      </c>
      <c r="S13" s="214" t="s">
        <v>819</v>
      </c>
    </row>
    <row r="14" spans="1:19">
      <c r="A14" s="214">
        <v>1523</v>
      </c>
      <c r="B14" s="214">
        <f t="shared" si="0"/>
        <v>10</v>
      </c>
      <c r="C14" s="214">
        <v>1</v>
      </c>
      <c r="D14" s="214">
        <v>-8.8699999999999992</v>
      </c>
      <c r="E14" s="214">
        <v>49.6</v>
      </c>
      <c r="F14" s="214">
        <v>1.33</v>
      </c>
      <c r="G14" s="214">
        <v>14.9</v>
      </c>
      <c r="H14" s="214">
        <v>8.08</v>
      </c>
      <c r="I14" s="214">
        <v>0.15</v>
      </c>
      <c r="J14" s="214">
        <v>8.59</v>
      </c>
      <c r="K14" s="214">
        <v>11.29</v>
      </c>
      <c r="L14" s="214">
        <v>2.25</v>
      </c>
      <c r="M14" s="214">
        <v>0.09</v>
      </c>
      <c r="N14" s="214">
        <v>0.09</v>
      </c>
      <c r="O14" s="214">
        <v>5.9</v>
      </c>
      <c r="P14" s="214">
        <v>1765</v>
      </c>
      <c r="Q14" s="214" t="s">
        <v>206</v>
      </c>
      <c r="R14" s="214">
        <v>1</v>
      </c>
      <c r="S14" s="214" t="s">
        <v>819</v>
      </c>
    </row>
    <row r="15" spans="1:19">
      <c r="A15" s="214">
        <v>1523</v>
      </c>
      <c r="B15" s="214">
        <f t="shared" si="0"/>
        <v>10</v>
      </c>
      <c r="C15" s="214">
        <v>1</v>
      </c>
      <c r="D15" s="214">
        <v>-8.8699999999999992</v>
      </c>
      <c r="E15" s="214">
        <v>48.9</v>
      </c>
      <c r="F15" s="214">
        <v>1.31</v>
      </c>
      <c r="G15" s="214">
        <v>14.7</v>
      </c>
      <c r="H15" s="214">
        <v>9.59</v>
      </c>
      <c r="I15" s="214">
        <v>0.15</v>
      </c>
      <c r="J15" s="214">
        <v>8.7899999999999991</v>
      </c>
      <c r="K15" s="214">
        <v>11.28</v>
      </c>
      <c r="L15" s="214">
        <v>2.3199999999999998</v>
      </c>
      <c r="M15" s="214">
        <v>0.09</v>
      </c>
      <c r="N15" s="214">
        <v>0.1</v>
      </c>
      <c r="O15" s="214">
        <v>2.8</v>
      </c>
      <c r="P15" s="214">
        <v>1409</v>
      </c>
      <c r="Q15" s="214" t="s">
        <v>207</v>
      </c>
      <c r="R15" s="214">
        <v>1</v>
      </c>
      <c r="S15" s="214" t="s">
        <v>819</v>
      </c>
    </row>
    <row r="16" spans="1:19">
      <c r="A16" s="214">
        <v>1523</v>
      </c>
      <c r="B16" s="214">
        <f t="shared" si="0"/>
        <v>10</v>
      </c>
      <c r="C16" s="214">
        <v>1</v>
      </c>
      <c r="D16" s="214">
        <v>-8.8699999999999992</v>
      </c>
      <c r="E16" s="214">
        <v>50.2</v>
      </c>
      <c r="F16" s="214">
        <v>1.26</v>
      </c>
      <c r="G16" s="214">
        <v>15.4</v>
      </c>
      <c r="H16" s="214">
        <v>9.0299999999999994</v>
      </c>
      <c r="I16" s="214">
        <v>0.17</v>
      </c>
      <c r="J16" s="214">
        <v>9.0500000000000007</v>
      </c>
      <c r="K16" s="214">
        <v>11.5</v>
      </c>
      <c r="L16" s="214">
        <v>2.39</v>
      </c>
      <c r="M16" s="214">
        <v>0.1</v>
      </c>
      <c r="N16" s="214">
        <v>0.1</v>
      </c>
      <c r="O16" s="214">
        <v>2.6</v>
      </c>
      <c r="P16" s="214">
        <v>1248</v>
      </c>
      <c r="Q16" s="214" t="s">
        <v>205</v>
      </c>
      <c r="R16" s="214">
        <v>1</v>
      </c>
      <c r="S16" s="214" t="s">
        <v>819</v>
      </c>
    </row>
    <row r="17" spans="1:19">
      <c r="A17" s="214">
        <v>1523</v>
      </c>
      <c r="B17" s="214">
        <f t="shared" si="0"/>
        <v>10</v>
      </c>
      <c r="C17" s="214">
        <v>1</v>
      </c>
      <c r="D17" s="214">
        <v>-8.8699999999999992</v>
      </c>
      <c r="E17" s="214">
        <v>49.8</v>
      </c>
      <c r="F17" s="214">
        <v>1.31</v>
      </c>
      <c r="G17" s="214">
        <v>15.8</v>
      </c>
      <c r="H17" s="214">
        <v>10.1</v>
      </c>
      <c r="I17" s="214">
        <v>0.17</v>
      </c>
      <c r="J17" s="214">
        <v>8.58</v>
      </c>
      <c r="K17" s="214">
        <v>11.24</v>
      </c>
      <c r="L17" s="214">
        <v>2.48</v>
      </c>
      <c r="M17" s="214">
        <v>0.09</v>
      </c>
      <c r="N17" s="214">
        <v>0.11</v>
      </c>
      <c r="O17" s="214">
        <v>0.7</v>
      </c>
      <c r="P17" s="214">
        <v>1246</v>
      </c>
      <c r="Q17" s="214" t="s">
        <v>204</v>
      </c>
      <c r="R17" s="214">
        <v>1</v>
      </c>
      <c r="S17" s="214" t="s">
        <v>819</v>
      </c>
    </row>
    <row r="18" spans="1:19">
      <c r="A18" s="214">
        <v>1523</v>
      </c>
      <c r="B18" s="214">
        <f t="shared" si="0"/>
        <v>10</v>
      </c>
      <c r="C18" s="214">
        <v>1</v>
      </c>
      <c r="D18" s="214">
        <v>-8.8699999999999992</v>
      </c>
      <c r="E18" s="214">
        <v>49.7</v>
      </c>
      <c r="F18" s="214">
        <v>1.41</v>
      </c>
      <c r="G18" s="214">
        <v>16.100000000000001</v>
      </c>
      <c r="H18" s="214">
        <v>10.3</v>
      </c>
      <c r="I18" s="214">
        <v>0.17</v>
      </c>
      <c r="J18" s="214">
        <v>7.85</v>
      </c>
      <c r="K18" s="214">
        <v>10.85</v>
      </c>
      <c r="L18" s="214">
        <v>2.65</v>
      </c>
      <c r="M18" s="214">
        <v>0.1</v>
      </c>
      <c r="N18" s="214">
        <v>0.11</v>
      </c>
      <c r="O18" s="214">
        <v>0</v>
      </c>
      <c r="P18" s="214">
        <v>1218</v>
      </c>
      <c r="Q18" s="214" t="s">
        <v>208</v>
      </c>
      <c r="R18" s="214">
        <v>1</v>
      </c>
      <c r="S18" s="214" t="s">
        <v>819</v>
      </c>
    </row>
    <row r="19" spans="1:19">
      <c r="A19" s="214">
        <v>1523</v>
      </c>
      <c r="B19" s="214">
        <f t="shared" si="0"/>
        <v>10</v>
      </c>
      <c r="C19" s="214">
        <v>1</v>
      </c>
      <c r="D19" s="214">
        <v>-8.8699999999999992</v>
      </c>
      <c r="E19" s="214">
        <v>49.9</v>
      </c>
      <c r="F19" s="214">
        <v>1.38</v>
      </c>
      <c r="G19" s="214">
        <v>16.600000000000001</v>
      </c>
      <c r="H19" s="214">
        <v>10.5</v>
      </c>
      <c r="I19" s="214">
        <v>0.16</v>
      </c>
      <c r="J19" s="214">
        <v>7.77</v>
      </c>
      <c r="K19" s="214">
        <v>10.79</v>
      </c>
      <c r="L19" s="214">
        <v>2.71</v>
      </c>
      <c r="M19" s="214">
        <v>0.12</v>
      </c>
      <c r="N19" s="214">
        <v>0.12</v>
      </c>
      <c r="O19" s="214">
        <v>0.9</v>
      </c>
      <c r="P19" s="214">
        <v>1180</v>
      </c>
      <c r="Q19" s="214" t="s">
        <v>202</v>
      </c>
      <c r="R19" s="214">
        <v>1</v>
      </c>
      <c r="S19" s="214" t="s">
        <v>819</v>
      </c>
    </row>
    <row r="20" spans="1:19">
      <c r="A20" s="214">
        <v>1723</v>
      </c>
      <c r="B20" s="214">
        <f t="shared" si="0"/>
        <v>10</v>
      </c>
      <c r="C20" s="214">
        <v>1</v>
      </c>
      <c r="D20" s="214">
        <v>-7.34</v>
      </c>
      <c r="E20" s="214">
        <v>48.4</v>
      </c>
      <c r="F20" s="214">
        <v>2.65</v>
      </c>
      <c r="G20" s="214">
        <v>16</v>
      </c>
      <c r="H20" s="214">
        <v>7.57</v>
      </c>
      <c r="I20" s="214">
        <v>0.17</v>
      </c>
      <c r="J20" s="214">
        <v>6.06</v>
      </c>
      <c r="K20" s="214">
        <v>11.19</v>
      </c>
      <c r="L20" s="214">
        <v>2.4500000000000002</v>
      </c>
      <c r="M20" s="214">
        <v>1.01</v>
      </c>
      <c r="N20" s="214">
        <v>0.68</v>
      </c>
      <c r="O20" s="214">
        <v>0</v>
      </c>
      <c r="P20" s="214">
        <v>2800</v>
      </c>
      <c r="Q20" s="214" t="s">
        <v>820</v>
      </c>
      <c r="R20" s="214">
        <v>2</v>
      </c>
      <c r="S20" s="214" t="s">
        <v>821</v>
      </c>
    </row>
    <row r="21" spans="1:19">
      <c r="A21" s="214">
        <v>1723</v>
      </c>
      <c r="B21" s="214">
        <f t="shared" si="0"/>
        <v>10</v>
      </c>
      <c r="C21" s="214">
        <v>1</v>
      </c>
      <c r="D21" s="214">
        <v>-7.34</v>
      </c>
      <c r="E21" s="214">
        <v>49.9</v>
      </c>
      <c r="F21" s="214">
        <v>2.72</v>
      </c>
      <c r="G21" s="214">
        <v>16.510000000000002</v>
      </c>
      <c r="H21" s="214">
        <v>6.42</v>
      </c>
      <c r="I21" s="214">
        <v>0.12</v>
      </c>
      <c r="J21" s="214">
        <v>6.65</v>
      </c>
      <c r="K21" s="214">
        <v>11.7</v>
      </c>
      <c r="L21" s="214">
        <v>3.21</v>
      </c>
      <c r="M21" s="214">
        <v>0.95</v>
      </c>
      <c r="N21" s="214">
        <v>0.73</v>
      </c>
      <c r="O21" s="214">
        <v>0</v>
      </c>
      <c r="P21" s="214">
        <v>2060</v>
      </c>
      <c r="Q21" s="214" t="s">
        <v>822</v>
      </c>
      <c r="R21" s="214">
        <v>2</v>
      </c>
      <c r="S21" s="214" t="s">
        <v>821</v>
      </c>
    </row>
    <row r="22" spans="1:19">
      <c r="A22" s="214">
        <v>1673</v>
      </c>
      <c r="B22" s="214">
        <f t="shared" si="0"/>
        <v>10</v>
      </c>
      <c r="C22" s="214">
        <v>1</v>
      </c>
      <c r="D22" s="214">
        <v>-7.68</v>
      </c>
      <c r="E22" s="214">
        <v>51.6</v>
      </c>
      <c r="F22" s="214">
        <v>2.87</v>
      </c>
      <c r="G22" s="214">
        <v>17</v>
      </c>
      <c r="H22" s="214">
        <v>1.42</v>
      </c>
      <c r="I22" s="214">
        <v>0.15</v>
      </c>
      <c r="J22" s="214">
        <v>6.85</v>
      </c>
      <c r="K22" s="214">
        <v>12.58</v>
      </c>
      <c r="L22" s="214">
        <v>3.43</v>
      </c>
      <c r="M22" s="214">
        <v>1.04</v>
      </c>
      <c r="N22" s="214">
        <v>0.73</v>
      </c>
      <c r="O22" s="214">
        <v>0</v>
      </c>
      <c r="P22" s="214">
        <v>1770</v>
      </c>
      <c r="Q22" s="214" t="s">
        <v>823</v>
      </c>
      <c r="R22" s="214">
        <v>2</v>
      </c>
      <c r="S22" s="214" t="s">
        <v>821</v>
      </c>
    </row>
    <row r="23" spans="1:19">
      <c r="A23" s="214">
        <v>1573</v>
      </c>
      <c r="B23" s="214">
        <f t="shared" si="0"/>
        <v>10</v>
      </c>
      <c r="C23" s="214">
        <v>1</v>
      </c>
      <c r="D23" s="214">
        <v>-8.43</v>
      </c>
      <c r="E23" s="214">
        <v>49.9</v>
      </c>
      <c r="F23" s="214">
        <v>2.72</v>
      </c>
      <c r="G23" s="214">
        <v>16.32</v>
      </c>
      <c r="H23" s="214">
        <v>6.91</v>
      </c>
      <c r="I23" s="214">
        <v>0.11</v>
      </c>
      <c r="J23" s="214">
        <v>6.75</v>
      </c>
      <c r="K23" s="214">
        <v>11.84</v>
      </c>
      <c r="L23" s="214">
        <v>3.12</v>
      </c>
      <c r="M23" s="214">
        <v>0.9</v>
      </c>
      <c r="N23" s="214">
        <v>0.7</v>
      </c>
      <c r="O23" s="214">
        <v>0</v>
      </c>
      <c r="P23" s="214">
        <v>1490</v>
      </c>
      <c r="Q23" s="214" t="s">
        <v>810</v>
      </c>
      <c r="R23" s="214">
        <v>2</v>
      </c>
      <c r="S23" s="214" t="s">
        <v>821</v>
      </c>
    </row>
    <row r="24" spans="1:19">
      <c r="A24" s="214">
        <v>1573</v>
      </c>
      <c r="B24" s="214">
        <f t="shared" si="0"/>
        <v>10</v>
      </c>
      <c r="C24" s="214">
        <v>1</v>
      </c>
      <c r="D24" s="214">
        <v>-8.43</v>
      </c>
      <c r="E24" s="214">
        <v>49.4</v>
      </c>
      <c r="F24" s="214">
        <v>2.75</v>
      </c>
      <c r="G24" s="214">
        <v>16.13</v>
      </c>
      <c r="H24" s="214">
        <v>5.87</v>
      </c>
      <c r="I24" s="214">
        <v>0.13</v>
      </c>
      <c r="J24" s="214">
        <v>6.65</v>
      </c>
      <c r="K24" s="214">
        <v>11.59</v>
      </c>
      <c r="L24" s="214">
        <v>2.99</v>
      </c>
      <c r="M24" s="214">
        <v>0.95</v>
      </c>
      <c r="N24" s="214">
        <v>0.68</v>
      </c>
      <c r="O24" s="214">
        <v>0</v>
      </c>
      <c r="P24" s="214">
        <v>1460</v>
      </c>
      <c r="Q24" s="214" t="s">
        <v>812</v>
      </c>
      <c r="R24" s="214">
        <v>2</v>
      </c>
      <c r="S24" s="214" t="s">
        <v>821</v>
      </c>
    </row>
    <row r="25" spans="1:19">
      <c r="A25" s="214">
        <v>1673</v>
      </c>
      <c r="B25" s="214">
        <f t="shared" si="0"/>
        <v>10</v>
      </c>
      <c r="C25" s="214">
        <v>1</v>
      </c>
      <c r="D25" s="214">
        <v>-7.68</v>
      </c>
      <c r="E25" s="214">
        <v>52.6</v>
      </c>
      <c r="F25" s="214">
        <v>2.8</v>
      </c>
      <c r="G25" s="214">
        <v>17.350000000000001</v>
      </c>
      <c r="H25" s="214">
        <v>0.1</v>
      </c>
      <c r="I25" s="214">
        <v>0.04</v>
      </c>
      <c r="J25" s="214">
        <v>6.79</v>
      </c>
      <c r="K25" s="214">
        <v>12.86</v>
      </c>
      <c r="L25" s="214">
        <v>3.25</v>
      </c>
      <c r="M25" s="214">
        <v>0.95</v>
      </c>
      <c r="N25" s="214">
        <v>0.75</v>
      </c>
      <c r="O25" s="214">
        <v>0</v>
      </c>
      <c r="P25" s="214">
        <v>1240</v>
      </c>
      <c r="Q25" s="214" t="s">
        <v>824</v>
      </c>
      <c r="R25" s="214">
        <v>2</v>
      </c>
      <c r="S25" s="214" t="s">
        <v>821</v>
      </c>
    </row>
    <row r="26" spans="1:19">
      <c r="A26" s="214">
        <v>1498</v>
      </c>
      <c r="B26" s="214">
        <f t="shared" si="0"/>
        <v>10</v>
      </c>
      <c r="C26" s="214">
        <v>1</v>
      </c>
      <c r="D26" s="214">
        <v>-9.09</v>
      </c>
      <c r="E26" s="214">
        <v>48.8</v>
      </c>
      <c r="F26" s="214">
        <v>4.04</v>
      </c>
      <c r="G26" s="214">
        <v>17.14</v>
      </c>
      <c r="H26" s="214">
        <v>5.39</v>
      </c>
      <c r="I26" s="214">
        <v>0.16</v>
      </c>
      <c r="J26" s="214">
        <v>6.25</v>
      </c>
      <c r="K26" s="214">
        <v>10.34</v>
      </c>
      <c r="L26" s="214">
        <v>3.57</v>
      </c>
      <c r="M26" s="214">
        <v>1.6</v>
      </c>
      <c r="N26" s="214">
        <v>1.24</v>
      </c>
      <c r="O26" s="214">
        <v>0</v>
      </c>
      <c r="P26" s="214">
        <v>525</v>
      </c>
      <c r="Q26" s="214" t="s">
        <v>825</v>
      </c>
      <c r="R26" s="214">
        <v>2</v>
      </c>
      <c r="S26" s="214" t="s">
        <v>821</v>
      </c>
    </row>
    <row r="27" spans="1:19">
      <c r="A27" s="214">
        <v>1473</v>
      </c>
      <c r="B27" s="214">
        <f t="shared" si="0"/>
        <v>2</v>
      </c>
      <c r="C27" s="214">
        <v>0.2</v>
      </c>
      <c r="D27" s="214">
        <v>-7.8</v>
      </c>
      <c r="E27" s="214">
        <v>45.9</v>
      </c>
      <c r="F27" s="214">
        <v>1.58</v>
      </c>
      <c r="G27" s="214">
        <v>14.53</v>
      </c>
      <c r="H27" s="214">
        <v>10.01</v>
      </c>
      <c r="I27" s="214">
        <v>0.3</v>
      </c>
      <c r="J27" s="214">
        <v>9.61</v>
      </c>
      <c r="K27" s="214">
        <v>9.34</v>
      </c>
      <c r="L27" s="214">
        <v>3.04</v>
      </c>
      <c r="M27" s="214">
        <v>1.72</v>
      </c>
      <c r="N27" s="214">
        <v>0.49</v>
      </c>
      <c r="O27" s="214">
        <v>1.7</v>
      </c>
      <c r="P27" s="214">
        <v>3000</v>
      </c>
      <c r="Q27" s="214" t="s">
        <v>826</v>
      </c>
      <c r="R27" s="214">
        <v>3</v>
      </c>
      <c r="S27" s="214" t="s">
        <v>827</v>
      </c>
    </row>
    <row r="28" spans="1:19">
      <c r="A28" s="214">
        <v>1473</v>
      </c>
      <c r="B28" s="214">
        <f t="shared" si="0"/>
        <v>2</v>
      </c>
      <c r="C28" s="214">
        <v>0.2</v>
      </c>
      <c r="D28" s="214">
        <v>-6.8</v>
      </c>
      <c r="E28" s="214">
        <v>47</v>
      </c>
      <c r="F28" s="214">
        <v>1.63</v>
      </c>
      <c r="G28" s="214">
        <v>14.96</v>
      </c>
      <c r="H28" s="214">
        <v>9.02</v>
      </c>
      <c r="I28" s="214">
        <v>0.17</v>
      </c>
      <c r="J28" s="214">
        <v>9.85</v>
      </c>
      <c r="K28" s="214">
        <v>9.67</v>
      </c>
      <c r="L28" s="214">
        <v>3.07</v>
      </c>
      <c r="M28" s="214">
        <v>1.77</v>
      </c>
      <c r="N28" s="214">
        <v>0.55000000000000004</v>
      </c>
      <c r="O28" s="214">
        <v>1.7</v>
      </c>
      <c r="P28" s="214">
        <v>2200</v>
      </c>
      <c r="Q28" s="214" t="s">
        <v>828</v>
      </c>
      <c r="R28" s="214">
        <v>3</v>
      </c>
      <c r="S28" s="214" t="s">
        <v>827</v>
      </c>
    </row>
    <row r="29" spans="1:19">
      <c r="A29" s="214">
        <v>1323</v>
      </c>
      <c r="B29" s="214">
        <f t="shared" si="0"/>
        <v>1.9300000000000002</v>
      </c>
      <c r="C29" s="214">
        <v>0.193</v>
      </c>
      <c r="D29" s="214">
        <v>-9.6999999999999993</v>
      </c>
      <c r="E29" s="214">
        <v>46.7</v>
      </c>
      <c r="F29" s="214">
        <v>1.67</v>
      </c>
      <c r="G29" s="214">
        <v>16.05</v>
      </c>
      <c r="H29" s="214">
        <v>7.72</v>
      </c>
      <c r="I29" s="214">
        <v>0.17</v>
      </c>
      <c r="J29" s="214">
        <v>5.56</v>
      </c>
      <c r="K29" s="214">
        <v>10.31</v>
      </c>
      <c r="L29" s="214">
        <v>3.5</v>
      </c>
      <c r="M29" s="214">
        <v>1.84</v>
      </c>
      <c r="N29" s="214">
        <v>0.51</v>
      </c>
      <c r="O29" s="214">
        <v>5.9</v>
      </c>
      <c r="P29" s="214">
        <v>1200</v>
      </c>
      <c r="Q29" s="214" t="s">
        <v>921</v>
      </c>
      <c r="R29" s="214">
        <v>3</v>
      </c>
      <c r="S29" s="214" t="s">
        <v>827</v>
      </c>
    </row>
    <row r="30" spans="1:19">
      <c r="A30" s="214">
        <v>1473</v>
      </c>
      <c r="B30" s="214">
        <f t="shared" si="0"/>
        <v>1E-3</v>
      </c>
      <c r="C30" s="214">
        <v>1E-4</v>
      </c>
      <c r="D30" s="214">
        <v>-7.4</v>
      </c>
      <c r="E30" s="214">
        <v>40</v>
      </c>
      <c r="F30" s="214">
        <v>4.84</v>
      </c>
      <c r="G30" s="214">
        <v>8.02</v>
      </c>
      <c r="H30" s="214">
        <v>23.42</v>
      </c>
      <c r="I30" s="214">
        <v>0.15</v>
      </c>
      <c r="J30" s="214">
        <v>7.61</v>
      </c>
      <c r="K30" s="214">
        <v>10.93</v>
      </c>
      <c r="L30" s="214">
        <v>1.78</v>
      </c>
      <c r="M30" s="214">
        <v>0.94</v>
      </c>
      <c r="N30" s="214">
        <v>0.67</v>
      </c>
      <c r="O30" s="214">
        <v>0</v>
      </c>
      <c r="P30" s="214">
        <v>5136</v>
      </c>
      <c r="Q30" s="214" t="s">
        <v>922</v>
      </c>
      <c r="R30" s="214">
        <v>4</v>
      </c>
      <c r="S30" s="214" t="s">
        <v>821</v>
      </c>
    </row>
    <row r="31" spans="1:19">
      <c r="A31" s="214">
        <v>1473</v>
      </c>
      <c r="B31" s="214">
        <f t="shared" si="0"/>
        <v>1E-3</v>
      </c>
      <c r="C31" s="214">
        <v>1E-4</v>
      </c>
      <c r="D31" s="214">
        <v>-8.83</v>
      </c>
      <c r="E31" s="214">
        <v>40.700000000000003</v>
      </c>
      <c r="F31" s="214">
        <v>4.92</v>
      </c>
      <c r="G31" s="214">
        <v>8.19</v>
      </c>
      <c r="H31" s="214">
        <v>21.97</v>
      </c>
      <c r="I31" s="214">
        <v>0.11</v>
      </c>
      <c r="J31" s="214">
        <v>8.01</v>
      </c>
      <c r="K31" s="214">
        <v>11.09</v>
      </c>
      <c r="L31" s="214">
        <v>1.58</v>
      </c>
      <c r="M31" s="214">
        <v>0.89</v>
      </c>
      <c r="N31" s="214">
        <v>0.77</v>
      </c>
      <c r="O31" s="214">
        <v>0</v>
      </c>
      <c r="P31" s="214">
        <v>4605</v>
      </c>
      <c r="Q31" s="214" t="s">
        <v>923</v>
      </c>
      <c r="R31" s="214">
        <v>4</v>
      </c>
      <c r="S31" s="214" t="s">
        <v>821</v>
      </c>
    </row>
    <row r="32" spans="1:19">
      <c r="A32" s="214">
        <v>1473</v>
      </c>
      <c r="B32" s="214">
        <f t="shared" si="0"/>
        <v>1E-3</v>
      </c>
      <c r="C32" s="214">
        <v>1E-4</v>
      </c>
      <c r="D32" s="214">
        <v>-9.25</v>
      </c>
      <c r="E32" s="214">
        <v>42.6</v>
      </c>
      <c r="F32" s="214">
        <v>5.31</v>
      </c>
      <c r="G32" s="214">
        <v>8.58</v>
      </c>
      <c r="H32" s="214">
        <v>18.61</v>
      </c>
      <c r="I32" s="214">
        <v>0.11</v>
      </c>
      <c r="J32" s="214">
        <v>7.61</v>
      </c>
      <c r="K32" s="214">
        <v>11.89</v>
      </c>
      <c r="L32" s="214">
        <v>1.49</v>
      </c>
      <c r="M32" s="214">
        <v>0.77</v>
      </c>
      <c r="N32" s="214">
        <v>0.83</v>
      </c>
      <c r="O32" s="214">
        <v>0</v>
      </c>
      <c r="P32" s="214">
        <v>3798</v>
      </c>
      <c r="Q32" s="214" t="s">
        <v>924</v>
      </c>
      <c r="R32" s="214">
        <v>4</v>
      </c>
      <c r="S32" s="214" t="s">
        <v>821</v>
      </c>
    </row>
    <row r="33" spans="1:19">
      <c r="A33" s="214">
        <v>1473</v>
      </c>
      <c r="B33" s="214">
        <f t="shared" si="0"/>
        <v>2E-3</v>
      </c>
      <c r="C33" s="214">
        <v>2.0000000000000001E-4</v>
      </c>
      <c r="D33" s="214">
        <v>-7.83</v>
      </c>
      <c r="E33" s="214">
        <v>44.7</v>
      </c>
      <c r="F33" s="214">
        <v>5.09</v>
      </c>
      <c r="G33" s="214">
        <v>8.48</v>
      </c>
      <c r="H33" s="214">
        <v>17.84</v>
      </c>
      <c r="I33" s="214">
        <v>0.09</v>
      </c>
      <c r="J33" s="214">
        <v>8.94</v>
      </c>
      <c r="K33" s="214">
        <v>11.34</v>
      </c>
      <c r="L33" s="214">
        <v>1.49</v>
      </c>
      <c r="M33" s="214">
        <v>0.77</v>
      </c>
      <c r="N33" s="214">
        <v>0.51</v>
      </c>
      <c r="O33" s="214">
        <v>0</v>
      </c>
      <c r="P33" s="214">
        <v>3349</v>
      </c>
      <c r="Q33" s="214" t="s">
        <v>925</v>
      </c>
      <c r="R33" s="214">
        <v>4</v>
      </c>
      <c r="S33" s="214" t="s">
        <v>821</v>
      </c>
    </row>
    <row r="34" spans="1:19">
      <c r="A34" s="214">
        <v>1573</v>
      </c>
      <c r="B34" s="214">
        <f t="shared" si="0"/>
        <v>9</v>
      </c>
      <c r="C34" s="214">
        <v>0.9</v>
      </c>
      <c r="D34" s="214">
        <v>-8.56</v>
      </c>
      <c r="E34" s="214">
        <v>46.6</v>
      </c>
      <c r="F34" s="214">
        <v>1.49</v>
      </c>
      <c r="G34" s="214">
        <v>12.63</v>
      </c>
      <c r="H34" s="214">
        <v>21.13</v>
      </c>
      <c r="I34" s="214">
        <v>0.21</v>
      </c>
      <c r="J34" s="214">
        <v>7.06</v>
      </c>
      <c r="K34" s="214">
        <v>8.33</v>
      </c>
      <c r="L34" s="214">
        <v>2.42</v>
      </c>
      <c r="M34" s="214">
        <v>0</v>
      </c>
      <c r="N34" s="214">
        <v>0</v>
      </c>
      <c r="O34" s="214">
        <v>0</v>
      </c>
      <c r="P34" s="214">
        <v>3089</v>
      </c>
      <c r="Q34" s="214" t="s">
        <v>829</v>
      </c>
      <c r="R34" s="214">
        <v>4</v>
      </c>
      <c r="S34" s="214" t="s">
        <v>821</v>
      </c>
    </row>
    <row r="35" spans="1:19">
      <c r="A35" s="214">
        <v>1473</v>
      </c>
      <c r="B35" s="214">
        <f t="shared" si="0"/>
        <v>1E-3</v>
      </c>
      <c r="C35" s="214">
        <v>1E-4</v>
      </c>
      <c r="D35" s="214">
        <v>-9.51</v>
      </c>
      <c r="E35" s="214">
        <v>45.6</v>
      </c>
      <c r="F35" s="214">
        <v>5.26</v>
      </c>
      <c r="G35" s="214">
        <v>8.56</v>
      </c>
      <c r="H35" s="214">
        <v>15.85</v>
      </c>
      <c r="I35" s="214">
        <v>0.12</v>
      </c>
      <c r="J35" s="214">
        <v>8.93</v>
      </c>
      <c r="K35" s="214">
        <v>11.72</v>
      </c>
      <c r="L35" s="214">
        <v>1.46</v>
      </c>
      <c r="M35" s="214">
        <v>0.68</v>
      </c>
      <c r="N35" s="214">
        <v>0.86</v>
      </c>
      <c r="O35" s="214">
        <v>0</v>
      </c>
      <c r="P35" s="214">
        <v>2932</v>
      </c>
      <c r="Q35" s="214" t="s">
        <v>926</v>
      </c>
      <c r="R35" s="214">
        <v>4</v>
      </c>
      <c r="S35" s="214" t="s">
        <v>821</v>
      </c>
    </row>
    <row r="36" spans="1:19">
      <c r="A36" s="214">
        <v>1473</v>
      </c>
      <c r="B36" s="214">
        <f t="shared" si="0"/>
        <v>9</v>
      </c>
      <c r="C36" s="214">
        <v>0.9</v>
      </c>
      <c r="D36" s="214">
        <v>-9.49</v>
      </c>
      <c r="E36" s="214">
        <v>46.4</v>
      </c>
      <c r="F36" s="214">
        <v>1.77</v>
      </c>
      <c r="G36" s="214">
        <v>13.72</v>
      </c>
      <c r="H36" s="214">
        <v>21.32</v>
      </c>
      <c r="I36" s="214">
        <v>0.19</v>
      </c>
      <c r="J36" s="214">
        <v>5.05</v>
      </c>
      <c r="K36" s="214">
        <v>8.44</v>
      </c>
      <c r="L36" s="214">
        <v>2.88</v>
      </c>
      <c r="M36" s="214">
        <v>0</v>
      </c>
      <c r="N36" s="214">
        <v>0</v>
      </c>
      <c r="O36" s="214">
        <v>0</v>
      </c>
      <c r="P36" s="214">
        <v>2820</v>
      </c>
      <c r="Q36" s="214" t="s">
        <v>927</v>
      </c>
      <c r="R36" s="214">
        <v>4</v>
      </c>
      <c r="S36" s="214" t="s">
        <v>821</v>
      </c>
    </row>
    <row r="37" spans="1:19">
      <c r="A37" s="214">
        <v>1473</v>
      </c>
      <c r="B37" s="214">
        <f t="shared" si="0"/>
        <v>1E-3</v>
      </c>
      <c r="C37" s="214">
        <v>1E-4</v>
      </c>
      <c r="D37" s="214">
        <v>-9.65</v>
      </c>
      <c r="E37" s="214">
        <v>46.5</v>
      </c>
      <c r="F37" s="214">
        <v>5.39</v>
      </c>
      <c r="G37" s="214">
        <v>8.57</v>
      </c>
      <c r="H37" s="214">
        <v>13.79</v>
      </c>
      <c r="I37" s="214">
        <v>0.15</v>
      </c>
      <c r="J37" s="214">
        <v>8.74</v>
      </c>
      <c r="K37" s="214">
        <v>11.91</v>
      </c>
      <c r="L37" s="214">
        <v>1.63</v>
      </c>
      <c r="M37" s="214">
        <v>1.01</v>
      </c>
      <c r="N37" s="214">
        <v>0.71</v>
      </c>
      <c r="O37" s="214">
        <v>0</v>
      </c>
      <c r="P37" s="214">
        <v>2716</v>
      </c>
      <c r="Q37" s="214" t="s">
        <v>928</v>
      </c>
      <c r="R37" s="214">
        <v>4</v>
      </c>
      <c r="S37" s="214" t="s">
        <v>821</v>
      </c>
    </row>
    <row r="38" spans="1:19">
      <c r="A38" s="214">
        <v>1473</v>
      </c>
      <c r="B38" s="214">
        <f t="shared" si="0"/>
        <v>1E-3</v>
      </c>
      <c r="C38" s="214">
        <v>1E-4</v>
      </c>
      <c r="D38" s="214">
        <v>-8.4499999999999993</v>
      </c>
      <c r="E38" s="214">
        <v>48.4</v>
      </c>
      <c r="F38" s="214">
        <v>5.56</v>
      </c>
      <c r="G38" s="214">
        <v>8.75</v>
      </c>
      <c r="H38" s="214">
        <v>11.78</v>
      </c>
      <c r="I38" s="214">
        <v>0.12</v>
      </c>
      <c r="J38" s="214">
        <v>9.19</v>
      </c>
      <c r="K38" s="214">
        <v>11.96</v>
      </c>
      <c r="L38" s="214">
        <v>1.59</v>
      </c>
      <c r="M38" s="214">
        <v>0.93</v>
      </c>
      <c r="N38" s="214">
        <v>0.87</v>
      </c>
      <c r="O38" s="214">
        <v>0</v>
      </c>
      <c r="P38" s="214">
        <v>2267</v>
      </c>
      <c r="Q38" s="214" t="s">
        <v>929</v>
      </c>
      <c r="R38" s="214">
        <v>4</v>
      </c>
      <c r="S38" s="214" t="s">
        <v>821</v>
      </c>
    </row>
    <row r="39" spans="1:19">
      <c r="A39" s="214">
        <v>1473</v>
      </c>
      <c r="B39" s="214">
        <f t="shared" si="0"/>
        <v>1E-3</v>
      </c>
      <c r="C39" s="214">
        <v>1E-4</v>
      </c>
      <c r="D39" s="214">
        <v>-8.4600000000000009</v>
      </c>
      <c r="E39" s="214">
        <v>47.5</v>
      </c>
      <c r="F39" s="214">
        <v>5.56</v>
      </c>
      <c r="G39" s="214">
        <v>8.89</v>
      </c>
      <c r="H39" s="214">
        <v>11.27</v>
      </c>
      <c r="I39" s="214">
        <v>0.12</v>
      </c>
      <c r="J39" s="214">
        <v>9.51</v>
      </c>
      <c r="K39" s="214">
        <v>12.09</v>
      </c>
      <c r="L39" s="214">
        <v>1.78</v>
      </c>
      <c r="M39" s="214">
        <v>1.07</v>
      </c>
      <c r="N39" s="214">
        <v>0.83</v>
      </c>
      <c r="O39" s="214">
        <v>0</v>
      </c>
      <c r="P39" s="214">
        <v>2104</v>
      </c>
      <c r="Q39" s="214" t="s">
        <v>930</v>
      </c>
      <c r="R39" s="214">
        <v>4</v>
      </c>
      <c r="S39" s="214" t="s">
        <v>821</v>
      </c>
    </row>
    <row r="40" spans="1:19">
      <c r="A40" s="214">
        <v>1473</v>
      </c>
      <c r="B40" s="214">
        <f t="shared" si="0"/>
        <v>1E-3</v>
      </c>
      <c r="C40" s="214">
        <v>1E-4</v>
      </c>
      <c r="D40" s="214">
        <v>-8.5</v>
      </c>
      <c r="E40" s="214">
        <v>50.7</v>
      </c>
      <c r="F40" s="214">
        <v>1.79</v>
      </c>
      <c r="G40" s="214">
        <v>14.93</v>
      </c>
      <c r="H40" s="214">
        <v>11.94</v>
      </c>
      <c r="I40" s="214">
        <v>0.16</v>
      </c>
      <c r="J40" s="214">
        <v>9.06</v>
      </c>
      <c r="K40" s="214">
        <v>9.4499999999999993</v>
      </c>
      <c r="L40" s="214">
        <v>1.87</v>
      </c>
      <c r="M40" s="214">
        <v>0</v>
      </c>
      <c r="N40" s="214">
        <v>0</v>
      </c>
      <c r="O40" s="214">
        <v>0</v>
      </c>
      <c r="P40" s="214">
        <v>1947</v>
      </c>
      <c r="Q40" s="214" t="s">
        <v>830</v>
      </c>
      <c r="R40" s="214">
        <v>4</v>
      </c>
      <c r="S40" s="214" t="s">
        <v>821</v>
      </c>
    </row>
    <row r="41" spans="1:19">
      <c r="A41" s="214">
        <v>1523</v>
      </c>
      <c r="B41" s="214">
        <f t="shared" si="0"/>
        <v>15</v>
      </c>
      <c r="C41" s="214">
        <v>1.5</v>
      </c>
      <c r="D41" s="214">
        <v>-8.1999999999999993</v>
      </c>
      <c r="E41" s="214">
        <v>47.7</v>
      </c>
      <c r="F41" s="214">
        <v>1.59</v>
      </c>
      <c r="G41" s="214">
        <v>13.48</v>
      </c>
      <c r="H41" s="214">
        <v>18.96</v>
      </c>
      <c r="I41" s="214">
        <v>2.61</v>
      </c>
      <c r="J41" s="214">
        <v>5.69</v>
      </c>
      <c r="K41" s="214">
        <v>8.1199999999999992</v>
      </c>
      <c r="L41" s="214">
        <v>0.13</v>
      </c>
      <c r="M41" s="214">
        <v>0</v>
      </c>
      <c r="N41" s="214">
        <v>0</v>
      </c>
      <c r="O41" s="214">
        <v>0</v>
      </c>
      <c r="P41" s="214">
        <v>1916</v>
      </c>
      <c r="Q41" s="214" t="s">
        <v>931</v>
      </c>
      <c r="R41" s="214">
        <v>4</v>
      </c>
      <c r="S41" s="214" t="s">
        <v>821</v>
      </c>
    </row>
    <row r="42" spans="1:19">
      <c r="A42" s="214">
        <v>1473</v>
      </c>
      <c r="B42" s="214">
        <f t="shared" si="0"/>
        <v>15</v>
      </c>
      <c r="C42" s="214">
        <v>1.5</v>
      </c>
      <c r="D42" s="214">
        <v>-8.5299999999999994</v>
      </c>
      <c r="E42" s="214">
        <v>48.6</v>
      </c>
      <c r="F42" s="214">
        <v>1.68</v>
      </c>
      <c r="G42" s="214">
        <v>14.22</v>
      </c>
      <c r="H42" s="214">
        <v>17.559999999999999</v>
      </c>
      <c r="I42" s="214">
        <v>0.13</v>
      </c>
      <c r="J42" s="214">
        <v>4.75</v>
      </c>
      <c r="K42" s="214">
        <v>7.89</v>
      </c>
      <c r="L42" s="214">
        <v>1.98</v>
      </c>
      <c r="M42" s="214">
        <v>0</v>
      </c>
      <c r="N42" s="214">
        <v>0</v>
      </c>
      <c r="O42" s="214">
        <v>0</v>
      </c>
      <c r="P42" s="214">
        <v>1797</v>
      </c>
      <c r="Q42" s="214" t="s">
        <v>932</v>
      </c>
      <c r="R42" s="214">
        <v>4</v>
      </c>
      <c r="S42" s="214" t="s">
        <v>821</v>
      </c>
    </row>
    <row r="43" spans="1:19">
      <c r="A43" s="214">
        <v>1473</v>
      </c>
      <c r="B43" s="214">
        <f t="shared" si="0"/>
        <v>2E-3</v>
      </c>
      <c r="C43" s="214">
        <v>2.0000000000000001E-4</v>
      </c>
      <c r="D43" s="214">
        <v>-8.3699999999999992</v>
      </c>
      <c r="E43" s="214">
        <v>49.6</v>
      </c>
      <c r="F43" s="214">
        <v>5.69</v>
      </c>
      <c r="G43" s="214">
        <v>8.74</v>
      </c>
      <c r="H43" s="214">
        <v>9.9700000000000006</v>
      </c>
      <c r="I43" s="214">
        <v>0.15</v>
      </c>
      <c r="J43" s="214">
        <v>9.73</v>
      </c>
      <c r="K43" s="214">
        <v>11.99</v>
      </c>
      <c r="L43" s="214">
        <v>1.79</v>
      </c>
      <c r="M43" s="214">
        <v>1.06</v>
      </c>
      <c r="N43" s="214">
        <v>0.63</v>
      </c>
      <c r="O43" s="214">
        <v>0</v>
      </c>
      <c r="P43" s="214">
        <v>1778</v>
      </c>
      <c r="Q43" s="214" t="s">
        <v>933</v>
      </c>
      <c r="R43" s="214">
        <v>4</v>
      </c>
      <c r="S43" s="214" t="s">
        <v>821</v>
      </c>
    </row>
    <row r="44" spans="1:19">
      <c r="A44" s="214">
        <v>1473</v>
      </c>
      <c r="B44" s="214">
        <f t="shared" si="0"/>
        <v>1E-3</v>
      </c>
      <c r="C44" s="214">
        <v>1E-4</v>
      </c>
      <c r="D44" s="214">
        <v>-8.89</v>
      </c>
      <c r="E44" s="214">
        <v>50.4</v>
      </c>
      <c r="F44" s="214">
        <v>5.59</v>
      </c>
      <c r="G44" s="214">
        <v>9.34</v>
      </c>
      <c r="H44" s="214">
        <v>8.18</v>
      </c>
      <c r="I44" s="214">
        <v>7.0000000000000007E-2</v>
      </c>
      <c r="J44" s="214">
        <v>9.82</v>
      </c>
      <c r="K44" s="214">
        <v>12.03</v>
      </c>
      <c r="L44" s="214">
        <v>1.49</v>
      </c>
      <c r="M44" s="214">
        <v>0.99</v>
      </c>
      <c r="N44" s="214">
        <v>0.92</v>
      </c>
      <c r="O44" s="214">
        <v>0</v>
      </c>
      <c r="P44" s="214">
        <v>1615</v>
      </c>
      <c r="Q44" s="214" t="s">
        <v>934</v>
      </c>
      <c r="R44" s="214">
        <v>4</v>
      </c>
      <c r="S44" s="214" t="s">
        <v>821</v>
      </c>
    </row>
    <row r="45" spans="1:19">
      <c r="A45" s="214">
        <v>1473</v>
      </c>
      <c r="B45" s="214">
        <f t="shared" si="0"/>
        <v>1E-3</v>
      </c>
      <c r="C45" s="214">
        <v>1E-4</v>
      </c>
      <c r="D45" s="214">
        <v>-7.72</v>
      </c>
      <c r="E45" s="214">
        <v>51.7</v>
      </c>
      <c r="F45" s="214">
        <v>6.09</v>
      </c>
      <c r="G45" s="214">
        <v>9.57</v>
      </c>
      <c r="H45" s="214">
        <v>5.89</v>
      </c>
      <c r="I45" s="214">
        <v>0.09</v>
      </c>
      <c r="J45" s="214">
        <v>9.76</v>
      </c>
      <c r="K45" s="214">
        <v>12.15</v>
      </c>
      <c r="L45" s="214">
        <v>1.79</v>
      </c>
      <c r="M45" s="214">
        <v>1.1299999999999999</v>
      </c>
      <c r="N45" s="214">
        <v>0.98</v>
      </c>
      <c r="O45" s="214">
        <v>0</v>
      </c>
      <c r="P45" s="214">
        <v>1284</v>
      </c>
      <c r="Q45" s="214" t="s">
        <v>935</v>
      </c>
      <c r="R45" s="214">
        <v>4</v>
      </c>
      <c r="S45" s="214" t="s">
        <v>821</v>
      </c>
    </row>
    <row r="46" spans="1:19">
      <c r="A46" s="214">
        <v>1473</v>
      </c>
      <c r="B46" s="214">
        <f t="shared" si="0"/>
        <v>1E-3</v>
      </c>
      <c r="C46" s="214">
        <v>1E-4</v>
      </c>
      <c r="D46" s="214">
        <v>-7.83</v>
      </c>
      <c r="E46" s="214">
        <v>50.9</v>
      </c>
      <c r="F46" s="214">
        <v>6.33</v>
      </c>
      <c r="G46" s="214">
        <v>10.39</v>
      </c>
      <c r="H46" s="214">
        <v>4.76</v>
      </c>
      <c r="I46" s="214">
        <v>7.0000000000000007E-2</v>
      </c>
      <c r="J46" s="214">
        <v>11.02</v>
      </c>
      <c r="K46" s="214">
        <v>12.77</v>
      </c>
      <c r="L46" s="214">
        <v>1.0900000000000001</v>
      </c>
      <c r="M46" s="214">
        <v>0.57999999999999996</v>
      </c>
      <c r="N46" s="214">
        <v>0.99</v>
      </c>
      <c r="O46" s="214">
        <v>0</v>
      </c>
      <c r="P46" s="214">
        <v>1256</v>
      </c>
      <c r="Q46" s="214" t="s">
        <v>936</v>
      </c>
      <c r="R46" s="214">
        <v>4</v>
      </c>
      <c r="S46" s="214" t="s">
        <v>821</v>
      </c>
    </row>
    <row r="47" spans="1:19">
      <c r="A47" s="214">
        <v>1523</v>
      </c>
      <c r="B47" s="214">
        <f t="shared" si="0"/>
        <v>15</v>
      </c>
      <c r="C47" s="214">
        <v>1.5</v>
      </c>
      <c r="D47" s="214">
        <v>-8.1999999999999993</v>
      </c>
      <c r="E47" s="214">
        <v>50.8</v>
      </c>
      <c r="F47" s="214">
        <v>1.79</v>
      </c>
      <c r="G47" s="214">
        <v>14.67</v>
      </c>
      <c r="H47" s="214">
        <v>10.75</v>
      </c>
      <c r="I47" s="214">
        <v>0.12</v>
      </c>
      <c r="J47" s="214">
        <v>6.19</v>
      </c>
      <c r="K47" s="214">
        <v>8.83</v>
      </c>
      <c r="L47" s="214">
        <v>2.66</v>
      </c>
      <c r="M47" s="214">
        <v>0</v>
      </c>
      <c r="N47" s="214">
        <v>0</v>
      </c>
      <c r="O47" s="214">
        <v>0</v>
      </c>
      <c r="P47" s="214">
        <v>912</v>
      </c>
      <c r="Q47" s="214" t="s">
        <v>937</v>
      </c>
      <c r="R47" s="214">
        <v>4</v>
      </c>
      <c r="S47" s="214" t="s">
        <v>821</v>
      </c>
    </row>
    <row r="48" spans="1:19">
      <c r="A48" s="214">
        <v>1473</v>
      </c>
      <c r="B48" s="214">
        <f t="shared" si="0"/>
        <v>15</v>
      </c>
      <c r="C48" s="214">
        <v>1.5</v>
      </c>
      <c r="D48" s="214">
        <v>-8.5299999999999994</v>
      </c>
      <c r="E48" s="214">
        <v>51.5</v>
      </c>
      <c r="F48" s="214">
        <v>1.92</v>
      </c>
      <c r="G48" s="214">
        <v>15.46</v>
      </c>
      <c r="H48" s="214">
        <v>11.71</v>
      </c>
      <c r="I48" s="214">
        <v>0.14000000000000001</v>
      </c>
      <c r="J48" s="214">
        <v>4.57</v>
      </c>
      <c r="K48" s="214">
        <v>7.99</v>
      </c>
      <c r="L48" s="214">
        <v>2.98</v>
      </c>
      <c r="M48" s="214">
        <v>0</v>
      </c>
      <c r="N48" s="214">
        <v>0</v>
      </c>
      <c r="O48" s="214">
        <v>0</v>
      </c>
      <c r="P48" s="214">
        <v>768</v>
      </c>
      <c r="Q48" s="214" t="s">
        <v>938</v>
      </c>
      <c r="R48" s="214">
        <v>4</v>
      </c>
      <c r="S48" s="214" t="s">
        <v>821</v>
      </c>
    </row>
    <row r="49" spans="1:19">
      <c r="A49" s="214">
        <v>1473</v>
      </c>
      <c r="B49" s="214">
        <f t="shared" si="0"/>
        <v>15</v>
      </c>
      <c r="C49" s="214">
        <v>1.5</v>
      </c>
      <c r="D49" s="214">
        <v>-8.5299999999999994</v>
      </c>
      <c r="E49" s="214">
        <v>54.6</v>
      </c>
      <c r="F49" s="214">
        <v>1.91</v>
      </c>
      <c r="G49" s="214">
        <v>15.24</v>
      </c>
      <c r="H49" s="214">
        <v>3.91</v>
      </c>
      <c r="I49" s="214">
        <v>0.12</v>
      </c>
      <c r="J49" s="214">
        <v>6.35</v>
      </c>
      <c r="K49" s="214">
        <v>8.49</v>
      </c>
      <c r="L49" s="214">
        <v>1.88</v>
      </c>
      <c r="M49" s="214">
        <v>0</v>
      </c>
      <c r="N49" s="214">
        <v>0</v>
      </c>
      <c r="O49" s="214">
        <v>0</v>
      </c>
      <c r="P49" s="214">
        <v>726</v>
      </c>
      <c r="Q49" s="214" t="s">
        <v>939</v>
      </c>
      <c r="R49" s="214">
        <v>4</v>
      </c>
      <c r="S49" s="214" t="s">
        <v>821</v>
      </c>
    </row>
    <row r="50" spans="1:19">
      <c r="A50" s="214">
        <v>1873</v>
      </c>
      <c r="B50" s="214">
        <f t="shared" si="0"/>
        <v>10</v>
      </c>
      <c r="C50" s="214">
        <v>1</v>
      </c>
      <c r="D50" s="214">
        <v>-6.4</v>
      </c>
      <c r="E50" s="214">
        <v>48.5</v>
      </c>
      <c r="F50" s="214">
        <v>0.36</v>
      </c>
      <c r="G50" s="214">
        <v>6.1</v>
      </c>
      <c r="H50" s="214">
        <v>14.3</v>
      </c>
      <c r="I50" s="214">
        <v>0.4</v>
      </c>
      <c r="J50" s="214">
        <v>20.9</v>
      </c>
      <c r="K50" s="214">
        <v>6.9</v>
      </c>
      <c r="L50" s="214">
        <v>0.54</v>
      </c>
      <c r="M50" s="214">
        <v>0.04</v>
      </c>
      <c r="N50" s="214">
        <v>0.15</v>
      </c>
      <c r="O50" s="214">
        <v>1.1000000000000001</v>
      </c>
      <c r="P50" s="214">
        <v>5540</v>
      </c>
      <c r="Q50" s="214" t="s">
        <v>256</v>
      </c>
      <c r="R50" s="214">
        <v>5</v>
      </c>
      <c r="S50" s="214" t="s">
        <v>831</v>
      </c>
    </row>
    <row r="51" spans="1:19">
      <c r="A51" s="214">
        <v>1873</v>
      </c>
      <c r="B51" s="214">
        <f t="shared" si="0"/>
        <v>10</v>
      </c>
      <c r="C51" s="214">
        <v>1</v>
      </c>
      <c r="D51" s="214">
        <v>-6.4</v>
      </c>
      <c r="E51" s="214">
        <v>46.5</v>
      </c>
      <c r="F51" s="214">
        <v>0.65</v>
      </c>
      <c r="G51" s="214">
        <v>10</v>
      </c>
      <c r="H51" s="214">
        <v>16.399999999999999</v>
      </c>
      <c r="I51" s="214">
        <v>0.44</v>
      </c>
      <c r="J51" s="214">
        <v>9.23</v>
      </c>
      <c r="K51" s="214">
        <v>12.9</v>
      </c>
      <c r="L51" s="214">
        <v>1.78</v>
      </c>
      <c r="M51" s="214">
        <v>0.17</v>
      </c>
      <c r="N51" s="214">
        <v>0.55000000000000004</v>
      </c>
      <c r="O51" s="214">
        <v>0.1</v>
      </c>
      <c r="P51" s="214">
        <v>5000</v>
      </c>
      <c r="Q51" s="214" t="s">
        <v>264</v>
      </c>
      <c r="R51" s="214">
        <v>5</v>
      </c>
      <c r="S51" s="214" t="s">
        <v>831</v>
      </c>
    </row>
    <row r="52" spans="1:19">
      <c r="A52" s="214">
        <v>1873</v>
      </c>
      <c r="B52" s="214">
        <f t="shared" si="0"/>
        <v>10</v>
      </c>
      <c r="C52" s="214">
        <v>1</v>
      </c>
      <c r="D52" s="214">
        <v>-6.4</v>
      </c>
      <c r="E52" s="214">
        <v>50.9</v>
      </c>
      <c r="F52" s="214">
        <v>0.4</v>
      </c>
      <c r="G52" s="214">
        <v>6.02</v>
      </c>
      <c r="H52" s="214">
        <v>15</v>
      </c>
      <c r="I52" s="214">
        <v>0.39</v>
      </c>
      <c r="J52" s="214">
        <v>18.399999999999999</v>
      </c>
      <c r="K52" s="214">
        <v>6.96</v>
      </c>
      <c r="L52" s="214">
        <v>0.47</v>
      </c>
      <c r="M52" s="214">
        <v>0.05</v>
      </c>
      <c r="N52" s="214">
        <v>0.16</v>
      </c>
      <c r="O52" s="214">
        <v>0</v>
      </c>
      <c r="P52" s="214">
        <v>4800</v>
      </c>
      <c r="Q52" s="214" t="s">
        <v>260</v>
      </c>
      <c r="R52" s="214">
        <v>5</v>
      </c>
      <c r="S52" s="214" t="s">
        <v>821</v>
      </c>
    </row>
    <row r="53" spans="1:19">
      <c r="A53" s="214">
        <v>1973</v>
      </c>
      <c r="B53" s="214">
        <f t="shared" si="0"/>
        <v>20</v>
      </c>
      <c r="C53" s="214">
        <v>2</v>
      </c>
      <c r="D53" s="214">
        <v>-4.99</v>
      </c>
      <c r="E53" s="214">
        <v>46.7</v>
      </c>
      <c r="F53" s="214">
        <v>0.53</v>
      </c>
      <c r="G53" s="214">
        <v>10.77</v>
      </c>
      <c r="H53" s="214">
        <v>17.3</v>
      </c>
      <c r="I53" s="214">
        <v>0.44</v>
      </c>
      <c r="J53" s="214">
        <v>9.58</v>
      </c>
      <c r="K53" s="214">
        <v>13.55</v>
      </c>
      <c r="L53" s="214">
        <v>1.62</v>
      </c>
      <c r="M53" s="214">
        <v>0.16</v>
      </c>
      <c r="N53" s="214">
        <v>0.59</v>
      </c>
      <c r="O53" s="214">
        <v>0</v>
      </c>
      <c r="P53" s="214">
        <v>4800</v>
      </c>
      <c r="Q53" s="214" t="s">
        <v>275</v>
      </c>
      <c r="R53" s="214">
        <v>5</v>
      </c>
      <c r="S53" s="214" t="s">
        <v>821</v>
      </c>
    </row>
    <row r="54" spans="1:19">
      <c r="A54" s="214">
        <v>1873</v>
      </c>
      <c r="B54" s="214">
        <f t="shared" si="0"/>
        <v>15</v>
      </c>
      <c r="C54" s="214">
        <v>1.5</v>
      </c>
      <c r="D54" s="214">
        <v>-5.95</v>
      </c>
      <c r="E54" s="214">
        <v>45.6</v>
      </c>
      <c r="F54" s="214">
        <v>0.5</v>
      </c>
      <c r="G54" s="214">
        <v>10.9</v>
      </c>
      <c r="H54" s="214">
        <v>17</v>
      </c>
      <c r="I54" s="214">
        <v>0.43</v>
      </c>
      <c r="J54" s="214">
        <v>9.3000000000000007</v>
      </c>
      <c r="K54" s="214">
        <v>13</v>
      </c>
      <c r="L54" s="214">
        <v>1.65</v>
      </c>
      <c r="M54" s="214">
        <v>0.15</v>
      </c>
      <c r="N54" s="214">
        <v>0.56000000000000005</v>
      </c>
      <c r="O54" s="214">
        <v>0</v>
      </c>
      <c r="P54" s="214">
        <v>4800</v>
      </c>
      <c r="Q54" s="214" t="s">
        <v>266</v>
      </c>
      <c r="R54" s="214">
        <v>5</v>
      </c>
      <c r="S54" s="214" t="s">
        <v>821</v>
      </c>
    </row>
    <row r="55" spans="1:19">
      <c r="A55" s="214">
        <v>1873</v>
      </c>
      <c r="B55" s="214">
        <f t="shared" si="0"/>
        <v>10</v>
      </c>
      <c r="C55" s="214">
        <v>1</v>
      </c>
      <c r="D55" s="214">
        <v>-6.4</v>
      </c>
      <c r="E55" s="214">
        <v>49</v>
      </c>
      <c r="F55" s="214">
        <v>0.63</v>
      </c>
      <c r="G55" s="214">
        <v>8.3000000000000007</v>
      </c>
      <c r="H55" s="214">
        <v>15.7</v>
      </c>
      <c r="I55" s="214">
        <v>0.08</v>
      </c>
      <c r="J55" s="214">
        <v>9.92</v>
      </c>
      <c r="K55" s="214">
        <v>13.35</v>
      </c>
      <c r="L55" s="214">
        <v>1.87</v>
      </c>
      <c r="M55" s="214">
        <v>0.15</v>
      </c>
      <c r="N55" s="214">
        <v>0.46</v>
      </c>
      <c r="O55" s="214">
        <v>1.7</v>
      </c>
      <c r="P55" s="214">
        <v>4700</v>
      </c>
      <c r="Q55" s="214" t="s">
        <v>276</v>
      </c>
      <c r="R55" s="214">
        <v>5</v>
      </c>
      <c r="S55" s="214" t="s">
        <v>831</v>
      </c>
    </row>
    <row r="56" spans="1:19">
      <c r="A56" s="214">
        <v>1873</v>
      </c>
      <c r="B56" s="214">
        <f t="shared" si="0"/>
        <v>10</v>
      </c>
      <c r="C56" s="214">
        <v>1</v>
      </c>
      <c r="D56" s="214">
        <v>-6.4</v>
      </c>
      <c r="E56" s="214">
        <v>47.5</v>
      </c>
      <c r="F56" s="214">
        <v>0.63</v>
      </c>
      <c r="G56" s="214">
        <v>9.9</v>
      </c>
      <c r="H56" s="214">
        <v>12.1</v>
      </c>
      <c r="I56" s="214">
        <v>0.4</v>
      </c>
      <c r="J56" s="214">
        <v>11</v>
      </c>
      <c r="K56" s="214">
        <v>15.6</v>
      </c>
      <c r="L56" s="214">
        <v>1.78</v>
      </c>
      <c r="M56" s="214">
        <v>0.18</v>
      </c>
      <c r="N56" s="214">
        <v>0.48</v>
      </c>
      <c r="O56" s="214">
        <v>0</v>
      </c>
      <c r="P56" s="214">
        <v>4700</v>
      </c>
      <c r="Q56" s="214" t="s">
        <v>265</v>
      </c>
      <c r="R56" s="214">
        <v>5</v>
      </c>
      <c r="S56" s="214" t="s">
        <v>821</v>
      </c>
    </row>
    <row r="57" spans="1:19">
      <c r="A57" s="214">
        <v>1923</v>
      </c>
      <c r="B57" s="214">
        <f t="shared" si="0"/>
        <v>20</v>
      </c>
      <c r="C57" s="214">
        <v>2</v>
      </c>
      <c r="D57" s="214">
        <v>-5.23</v>
      </c>
      <c r="E57" s="214">
        <v>46</v>
      </c>
      <c r="F57" s="214">
        <v>0.63</v>
      </c>
      <c r="G57" s="214">
        <v>10.7</v>
      </c>
      <c r="H57" s="214">
        <v>17.7</v>
      </c>
      <c r="I57" s="214">
        <v>0.44</v>
      </c>
      <c r="J57" s="214">
        <v>9.5</v>
      </c>
      <c r="K57" s="214">
        <v>13.4</v>
      </c>
      <c r="L57" s="214">
        <v>1.7</v>
      </c>
      <c r="M57" s="214">
        <v>0.17</v>
      </c>
      <c r="N57" s="214">
        <v>0.57999999999999996</v>
      </c>
      <c r="O57" s="214">
        <v>0</v>
      </c>
      <c r="P57" s="214">
        <v>4600</v>
      </c>
      <c r="Q57" s="214" t="s">
        <v>274</v>
      </c>
      <c r="R57" s="214">
        <v>5</v>
      </c>
      <c r="S57" s="214" t="s">
        <v>821</v>
      </c>
    </row>
    <row r="58" spans="1:19">
      <c r="A58" s="214">
        <v>1873</v>
      </c>
      <c r="B58" s="214">
        <f t="shared" si="0"/>
        <v>20</v>
      </c>
      <c r="C58" s="214">
        <v>2</v>
      </c>
      <c r="D58" s="214">
        <v>-5.49</v>
      </c>
      <c r="E58" s="214">
        <v>45.3</v>
      </c>
      <c r="F58" s="214">
        <v>0.51</v>
      </c>
      <c r="G58" s="214">
        <v>10.59</v>
      </c>
      <c r="H58" s="214">
        <v>16.399999999999999</v>
      </c>
      <c r="I58" s="214">
        <v>0.42</v>
      </c>
      <c r="J58" s="214">
        <v>9.6</v>
      </c>
      <c r="K58" s="214">
        <v>13.5</v>
      </c>
      <c r="L58" s="214">
        <v>1.69</v>
      </c>
      <c r="M58" s="214">
        <v>0.16</v>
      </c>
      <c r="N58" s="214">
        <v>0.56000000000000005</v>
      </c>
      <c r="O58" s="214">
        <v>0</v>
      </c>
      <c r="P58" s="214">
        <v>4200</v>
      </c>
      <c r="Q58" s="214" t="s">
        <v>267</v>
      </c>
      <c r="R58" s="214">
        <v>5</v>
      </c>
      <c r="S58" s="214" t="s">
        <v>821</v>
      </c>
    </row>
    <row r="59" spans="1:19">
      <c r="A59" s="214">
        <v>1873</v>
      </c>
      <c r="B59" s="214">
        <f t="shared" si="0"/>
        <v>15</v>
      </c>
      <c r="C59" s="214">
        <v>1.5</v>
      </c>
      <c r="D59" s="214">
        <v>-5.95</v>
      </c>
      <c r="E59" s="214">
        <v>49.5</v>
      </c>
      <c r="F59" s="214">
        <v>0.38</v>
      </c>
      <c r="G59" s="214">
        <v>6.2</v>
      </c>
      <c r="H59" s="214">
        <v>13.4</v>
      </c>
      <c r="I59" s="214">
        <v>0.38</v>
      </c>
      <c r="J59" s="214">
        <v>20.6</v>
      </c>
      <c r="K59" s="214">
        <v>7.5</v>
      </c>
      <c r="L59" s="214">
        <v>0.45</v>
      </c>
      <c r="M59" s="214">
        <v>0.03</v>
      </c>
      <c r="N59" s="214">
        <v>0.17</v>
      </c>
      <c r="O59" s="214">
        <v>0</v>
      </c>
      <c r="P59" s="214">
        <v>4100</v>
      </c>
      <c r="Q59" s="214" t="s">
        <v>261</v>
      </c>
      <c r="R59" s="214">
        <v>5</v>
      </c>
      <c r="S59" s="214" t="s">
        <v>821</v>
      </c>
    </row>
    <row r="60" spans="1:19">
      <c r="A60" s="214">
        <v>1873</v>
      </c>
      <c r="B60" s="214">
        <f t="shared" si="0"/>
        <v>20</v>
      </c>
      <c r="C60" s="214">
        <v>2</v>
      </c>
      <c r="D60" s="214">
        <v>-5.49</v>
      </c>
      <c r="E60" s="214">
        <v>49.8</v>
      </c>
      <c r="F60" s="214">
        <v>0.52</v>
      </c>
      <c r="G60" s="214">
        <v>5.8</v>
      </c>
      <c r="H60" s="214">
        <v>17</v>
      </c>
      <c r="I60" s="214">
        <v>0.49</v>
      </c>
      <c r="J60" s="214">
        <v>19.600000000000001</v>
      </c>
      <c r="K60" s="214">
        <v>6.6</v>
      </c>
      <c r="L60" s="214">
        <v>0.53</v>
      </c>
      <c r="M60" s="214">
        <v>0.03</v>
      </c>
      <c r="N60" s="214">
        <v>0.17</v>
      </c>
      <c r="O60" s="214">
        <v>0</v>
      </c>
      <c r="P60" s="214">
        <v>3800</v>
      </c>
      <c r="Q60" s="214" t="s">
        <v>262</v>
      </c>
      <c r="R60" s="214">
        <v>5</v>
      </c>
      <c r="S60" s="214" t="s">
        <v>821</v>
      </c>
    </row>
    <row r="61" spans="1:19">
      <c r="A61" s="214">
        <v>1873</v>
      </c>
      <c r="B61" s="214">
        <f t="shared" si="0"/>
        <v>25</v>
      </c>
      <c r="C61" s="214">
        <v>2.5</v>
      </c>
      <c r="D61" s="214">
        <v>-7.34</v>
      </c>
      <c r="E61" s="214">
        <v>45.9</v>
      </c>
      <c r="F61" s="214">
        <v>0.49</v>
      </c>
      <c r="G61" s="214">
        <v>10.6</v>
      </c>
      <c r="H61" s="214">
        <v>15.8</v>
      </c>
      <c r="I61" s="214">
        <v>0.4</v>
      </c>
      <c r="J61" s="214">
        <v>9.9</v>
      </c>
      <c r="K61" s="214">
        <v>13.89</v>
      </c>
      <c r="L61" s="214">
        <v>1.64</v>
      </c>
      <c r="M61" s="214">
        <v>0.16</v>
      </c>
      <c r="N61" s="214">
        <v>0.59</v>
      </c>
      <c r="O61" s="214">
        <v>0</v>
      </c>
      <c r="P61" s="214">
        <v>3700</v>
      </c>
      <c r="Q61" s="214" t="s">
        <v>268</v>
      </c>
      <c r="R61" s="214">
        <v>5</v>
      </c>
      <c r="S61" s="214" t="s">
        <v>821</v>
      </c>
    </row>
    <row r="62" spans="1:19">
      <c r="A62" s="214">
        <v>1823</v>
      </c>
      <c r="B62" s="214">
        <f t="shared" si="0"/>
        <v>20</v>
      </c>
      <c r="C62" s="214">
        <v>2</v>
      </c>
      <c r="D62" s="214">
        <v>-5.76</v>
      </c>
      <c r="E62" s="214">
        <v>47.3</v>
      </c>
      <c r="F62" s="214">
        <v>0.6</v>
      </c>
      <c r="G62" s="214">
        <v>9.68</v>
      </c>
      <c r="H62" s="214">
        <v>17.399999999999999</v>
      </c>
      <c r="I62" s="214">
        <v>0.43</v>
      </c>
      <c r="J62" s="214">
        <v>9.07</v>
      </c>
      <c r="K62" s="214">
        <v>13.04</v>
      </c>
      <c r="L62" s="214">
        <v>1.71</v>
      </c>
      <c r="M62" s="214">
        <v>0.16</v>
      </c>
      <c r="N62" s="214">
        <v>0.52</v>
      </c>
      <c r="O62" s="214">
        <v>0</v>
      </c>
      <c r="P62" s="214">
        <v>3600</v>
      </c>
      <c r="Q62" s="214" t="s">
        <v>273</v>
      </c>
      <c r="R62" s="214">
        <v>5</v>
      </c>
      <c r="S62" s="214" t="s">
        <v>821</v>
      </c>
    </row>
    <row r="63" spans="1:19">
      <c r="A63" s="214">
        <v>1873</v>
      </c>
      <c r="B63" s="214">
        <f t="shared" si="0"/>
        <v>25</v>
      </c>
      <c r="C63" s="214">
        <v>2.5</v>
      </c>
      <c r="D63" s="214">
        <v>-7.34</v>
      </c>
      <c r="E63" s="214">
        <v>48.9</v>
      </c>
      <c r="F63" s="214">
        <v>0.47</v>
      </c>
      <c r="G63" s="214">
        <v>7.1</v>
      </c>
      <c r="H63" s="214">
        <v>17.100000000000001</v>
      </c>
      <c r="I63" s="214">
        <v>0.51</v>
      </c>
      <c r="J63" s="214">
        <v>17.2</v>
      </c>
      <c r="K63" s="214">
        <v>7.63</v>
      </c>
      <c r="L63" s="214">
        <v>0.6</v>
      </c>
      <c r="M63" s="214">
        <v>0.05</v>
      </c>
      <c r="N63" s="214">
        <v>0.19</v>
      </c>
      <c r="O63" s="214">
        <v>0</v>
      </c>
      <c r="P63" s="214">
        <v>3500</v>
      </c>
      <c r="Q63" s="214" t="s">
        <v>263</v>
      </c>
      <c r="R63" s="214">
        <v>5</v>
      </c>
      <c r="S63" s="214" t="s">
        <v>821</v>
      </c>
    </row>
    <row r="64" spans="1:19">
      <c r="A64" s="214">
        <v>1873</v>
      </c>
      <c r="B64" s="214">
        <f t="shared" si="0"/>
        <v>40</v>
      </c>
      <c r="C64" s="214">
        <v>4</v>
      </c>
      <c r="D64" s="214">
        <v>-3.66</v>
      </c>
      <c r="E64" s="214">
        <v>46.6</v>
      </c>
      <c r="F64" s="214">
        <v>0.6</v>
      </c>
      <c r="G64" s="214">
        <v>9.5500000000000007</v>
      </c>
      <c r="H64" s="214">
        <v>13.9</v>
      </c>
      <c r="I64" s="214">
        <v>0.46</v>
      </c>
      <c r="J64" s="214">
        <v>11.5</v>
      </c>
      <c r="K64" s="214">
        <v>13.7</v>
      </c>
      <c r="L64" s="214">
        <v>1.43</v>
      </c>
      <c r="M64" s="214">
        <v>0.14000000000000001</v>
      </c>
      <c r="N64" s="214">
        <v>0.52</v>
      </c>
      <c r="O64" s="214">
        <v>0</v>
      </c>
      <c r="P64" s="214">
        <v>3400</v>
      </c>
      <c r="Q64" s="214" t="s">
        <v>832</v>
      </c>
      <c r="R64" s="214">
        <v>5</v>
      </c>
      <c r="S64" s="214" t="s">
        <v>821</v>
      </c>
    </row>
    <row r="65" spans="1:19">
      <c r="A65" s="214">
        <v>1923</v>
      </c>
      <c r="B65" s="214">
        <f t="shared" si="0"/>
        <v>50</v>
      </c>
      <c r="C65" s="214">
        <v>5</v>
      </c>
      <c r="D65" s="214">
        <v>-2.57</v>
      </c>
      <c r="E65" s="214">
        <v>44.8</v>
      </c>
      <c r="F65" s="214">
        <v>0.48</v>
      </c>
      <c r="G65" s="214">
        <v>10.3</v>
      </c>
      <c r="H65" s="214">
        <v>13.5</v>
      </c>
      <c r="I65" s="214">
        <v>0.45</v>
      </c>
      <c r="J65" s="214">
        <v>12.4</v>
      </c>
      <c r="K65" s="214">
        <v>14.6</v>
      </c>
      <c r="L65" s="214">
        <v>1.4</v>
      </c>
      <c r="M65" s="214">
        <v>0.13</v>
      </c>
      <c r="N65" s="214">
        <v>0.57999999999999996</v>
      </c>
      <c r="O65" s="214">
        <v>0</v>
      </c>
      <c r="P65" s="214">
        <v>3400</v>
      </c>
      <c r="Q65" s="214" t="s">
        <v>833</v>
      </c>
      <c r="R65" s="214">
        <v>5</v>
      </c>
      <c r="S65" s="214" t="s">
        <v>821</v>
      </c>
    </row>
    <row r="66" spans="1:19">
      <c r="A66" s="214">
        <v>1773</v>
      </c>
      <c r="B66" s="214">
        <f t="shared" si="0"/>
        <v>20</v>
      </c>
      <c r="C66" s="214">
        <v>2</v>
      </c>
      <c r="D66" s="214">
        <v>-6.04</v>
      </c>
      <c r="E66" s="214">
        <v>45.8</v>
      </c>
      <c r="F66" s="214">
        <v>0.55000000000000004</v>
      </c>
      <c r="G66" s="214">
        <v>11.3</v>
      </c>
      <c r="H66" s="214">
        <v>16.5</v>
      </c>
      <c r="I66" s="214">
        <v>0.46</v>
      </c>
      <c r="J66" s="214">
        <v>9.9</v>
      </c>
      <c r="K66" s="214">
        <v>13.71</v>
      </c>
      <c r="L66" s="214">
        <v>1.67</v>
      </c>
      <c r="M66" s="214">
        <v>0.16</v>
      </c>
      <c r="N66" s="214">
        <v>0.62</v>
      </c>
      <c r="O66" s="214">
        <v>0</v>
      </c>
      <c r="P66" s="214">
        <v>3300</v>
      </c>
      <c r="Q66" s="214" t="s">
        <v>272</v>
      </c>
      <c r="R66" s="214">
        <v>5</v>
      </c>
      <c r="S66" s="214" t="s">
        <v>821</v>
      </c>
    </row>
    <row r="67" spans="1:19">
      <c r="A67" s="214">
        <v>1873</v>
      </c>
      <c r="B67" s="214">
        <f t="shared" ref="B67:B130" si="1">C67*10</f>
        <v>30</v>
      </c>
      <c r="C67" s="214">
        <v>3</v>
      </c>
      <c r="D67" s="214">
        <v>-4.58</v>
      </c>
      <c r="E67" s="214">
        <v>45.6</v>
      </c>
      <c r="F67" s="214">
        <v>0.47</v>
      </c>
      <c r="G67" s="214">
        <v>11.4</v>
      </c>
      <c r="H67" s="214">
        <v>15.7</v>
      </c>
      <c r="I67" s="214">
        <v>0.47</v>
      </c>
      <c r="J67" s="214">
        <v>10.7</v>
      </c>
      <c r="K67" s="214">
        <v>14.79</v>
      </c>
      <c r="L67" s="214">
        <v>1.63</v>
      </c>
      <c r="M67" s="214">
        <v>0.16</v>
      </c>
      <c r="N67" s="214">
        <v>0.63</v>
      </c>
      <c r="O67" s="214">
        <v>0</v>
      </c>
      <c r="P67" s="214">
        <v>3000</v>
      </c>
      <c r="Q67" s="214" t="s">
        <v>269</v>
      </c>
      <c r="R67" s="214">
        <v>5</v>
      </c>
      <c r="S67" s="214" t="s">
        <v>821</v>
      </c>
    </row>
    <row r="68" spans="1:19">
      <c r="A68" s="214">
        <v>1873</v>
      </c>
      <c r="B68" s="214">
        <f t="shared" si="1"/>
        <v>50</v>
      </c>
      <c r="C68" s="214">
        <v>5</v>
      </c>
      <c r="D68" s="214">
        <v>-2.75</v>
      </c>
      <c r="E68" s="214">
        <v>45.6</v>
      </c>
      <c r="F68" s="214">
        <v>0.55000000000000004</v>
      </c>
      <c r="G68" s="214">
        <v>11.3</v>
      </c>
      <c r="H68" s="214">
        <v>14.4</v>
      </c>
      <c r="I68" s="214">
        <v>0.46</v>
      </c>
      <c r="J68" s="214">
        <v>11.5</v>
      </c>
      <c r="K68" s="214">
        <v>14.1</v>
      </c>
      <c r="L68" s="214">
        <v>1.44</v>
      </c>
      <c r="M68" s="214">
        <v>0.18</v>
      </c>
      <c r="N68" s="214">
        <v>0.61</v>
      </c>
      <c r="O68" s="214">
        <v>0</v>
      </c>
      <c r="P68" s="214">
        <v>2800</v>
      </c>
      <c r="Q68" s="214" t="s">
        <v>834</v>
      </c>
      <c r="R68" s="214">
        <v>5</v>
      </c>
      <c r="S68" s="214" t="s">
        <v>821</v>
      </c>
    </row>
    <row r="69" spans="1:19">
      <c r="A69" s="214">
        <v>1473</v>
      </c>
      <c r="B69" s="214">
        <f t="shared" si="1"/>
        <v>1E-3</v>
      </c>
      <c r="C69" s="214">
        <v>1E-4</v>
      </c>
      <c r="D69" s="214">
        <v>-9.64</v>
      </c>
      <c r="E69" s="214">
        <v>41.8</v>
      </c>
      <c r="F69" s="214">
        <v>1.51</v>
      </c>
      <c r="G69" s="214">
        <v>15.65</v>
      </c>
      <c r="H69" s="214">
        <v>26.24</v>
      </c>
      <c r="I69" s="214">
        <v>0</v>
      </c>
      <c r="J69" s="214">
        <v>3.68</v>
      </c>
      <c r="K69" s="214">
        <v>7.24</v>
      </c>
      <c r="L69" s="214">
        <v>1.66</v>
      </c>
      <c r="M69" s="214">
        <v>1.23</v>
      </c>
      <c r="N69" s="214">
        <v>0</v>
      </c>
      <c r="O69" s="214">
        <v>0</v>
      </c>
      <c r="P69" s="214">
        <v>2690</v>
      </c>
      <c r="Q69" s="214" t="s">
        <v>835</v>
      </c>
      <c r="R69" s="214">
        <v>6</v>
      </c>
      <c r="S69" s="214" t="s">
        <v>821</v>
      </c>
    </row>
    <row r="70" spans="1:19">
      <c r="A70" s="214">
        <v>1473</v>
      </c>
      <c r="B70" s="214">
        <f t="shared" si="1"/>
        <v>1E-3</v>
      </c>
      <c r="C70" s="214">
        <v>1E-4</v>
      </c>
      <c r="D70" s="214">
        <v>-8.86</v>
      </c>
      <c r="E70" s="214">
        <v>43.8</v>
      </c>
      <c r="F70" s="214">
        <v>1.61</v>
      </c>
      <c r="G70" s="214">
        <v>17.13</v>
      </c>
      <c r="H70" s="214">
        <v>22.19</v>
      </c>
      <c r="I70" s="214">
        <v>0</v>
      </c>
      <c r="J70" s="214">
        <v>3.94</v>
      </c>
      <c r="K70" s="214">
        <v>7.31</v>
      </c>
      <c r="L70" s="214">
        <v>2.5499999999999998</v>
      </c>
      <c r="M70" s="214">
        <v>1.1200000000000001</v>
      </c>
      <c r="N70" s="214">
        <v>0</v>
      </c>
      <c r="O70" s="214">
        <v>0</v>
      </c>
      <c r="P70" s="214">
        <v>2320</v>
      </c>
      <c r="Q70" s="214" t="s">
        <v>836</v>
      </c>
      <c r="R70" s="214">
        <v>6</v>
      </c>
      <c r="S70" s="214" t="s">
        <v>821</v>
      </c>
    </row>
    <row r="71" spans="1:19">
      <c r="A71" s="214">
        <v>1473</v>
      </c>
      <c r="B71" s="214">
        <f t="shared" si="1"/>
        <v>1E-3</v>
      </c>
      <c r="C71" s="214">
        <v>1E-4</v>
      </c>
      <c r="D71" s="214">
        <v>-8.9499999999999993</v>
      </c>
      <c r="E71" s="214">
        <v>44.8</v>
      </c>
      <c r="F71" s="214">
        <v>1.66</v>
      </c>
      <c r="G71" s="214">
        <v>17.79</v>
      </c>
      <c r="H71" s="214">
        <v>18.97</v>
      </c>
      <c r="I71" s="214">
        <v>0</v>
      </c>
      <c r="J71" s="214">
        <v>4.4000000000000004</v>
      </c>
      <c r="K71" s="214">
        <v>7.8</v>
      </c>
      <c r="L71" s="214">
        <v>2.3199999999999998</v>
      </c>
      <c r="M71" s="214">
        <v>1.1499999999999999</v>
      </c>
      <c r="N71" s="214">
        <v>0</v>
      </c>
      <c r="O71" s="214">
        <v>0</v>
      </c>
      <c r="P71" s="214">
        <v>2190</v>
      </c>
      <c r="Q71" s="214" t="s">
        <v>837</v>
      </c>
      <c r="R71" s="214">
        <v>6</v>
      </c>
      <c r="S71" s="214" t="s">
        <v>821</v>
      </c>
    </row>
    <row r="72" spans="1:19">
      <c r="A72" s="214">
        <v>1473</v>
      </c>
      <c r="B72" s="214">
        <f t="shared" si="1"/>
        <v>1E-3</v>
      </c>
      <c r="C72" s="214">
        <v>1E-4</v>
      </c>
      <c r="D72" s="214">
        <v>-10.35</v>
      </c>
      <c r="E72" s="214">
        <v>38.9</v>
      </c>
      <c r="F72" s="214">
        <v>1.57</v>
      </c>
      <c r="G72" s="214">
        <v>22.46</v>
      </c>
      <c r="H72" s="214">
        <v>17.920000000000002</v>
      </c>
      <c r="I72" s="214">
        <v>0</v>
      </c>
      <c r="J72" s="214">
        <v>5.1100000000000003</v>
      </c>
      <c r="K72" s="214">
        <v>8.5</v>
      </c>
      <c r="L72" s="214">
        <v>2.93</v>
      </c>
      <c r="M72" s="214">
        <v>1.1200000000000001</v>
      </c>
      <c r="N72" s="214">
        <v>0</v>
      </c>
      <c r="O72" s="214">
        <v>0</v>
      </c>
      <c r="P72" s="214">
        <v>1950</v>
      </c>
      <c r="Q72" s="214" t="s">
        <v>838</v>
      </c>
      <c r="R72" s="214">
        <v>6</v>
      </c>
      <c r="S72" s="214" t="s">
        <v>821</v>
      </c>
    </row>
    <row r="73" spans="1:19">
      <c r="A73" s="214">
        <v>1473</v>
      </c>
      <c r="B73" s="214">
        <f t="shared" si="1"/>
        <v>1E-3</v>
      </c>
      <c r="C73" s="214">
        <v>1E-4</v>
      </c>
      <c r="D73" s="214">
        <v>-9.41</v>
      </c>
      <c r="E73" s="214">
        <v>44</v>
      </c>
      <c r="F73" s="214">
        <v>1.69</v>
      </c>
      <c r="G73" s="214">
        <v>19.260000000000002</v>
      </c>
      <c r="H73" s="214">
        <v>18.690000000000001</v>
      </c>
      <c r="I73" s="214">
        <v>0</v>
      </c>
      <c r="J73" s="214">
        <v>4.58</v>
      </c>
      <c r="K73" s="214">
        <v>7.5</v>
      </c>
      <c r="L73" s="214">
        <v>2.4</v>
      </c>
      <c r="M73" s="214">
        <v>1.2</v>
      </c>
      <c r="N73" s="214">
        <v>0</v>
      </c>
      <c r="O73" s="214">
        <v>0</v>
      </c>
      <c r="P73" s="214">
        <v>1880</v>
      </c>
      <c r="Q73" s="214" t="s">
        <v>839</v>
      </c>
      <c r="R73" s="214">
        <v>6</v>
      </c>
      <c r="S73" s="214" t="s">
        <v>821</v>
      </c>
    </row>
    <row r="74" spans="1:19">
      <c r="A74" s="214">
        <v>1473</v>
      </c>
      <c r="B74" s="214">
        <f t="shared" si="1"/>
        <v>1E-3</v>
      </c>
      <c r="C74" s="214">
        <v>1E-4</v>
      </c>
      <c r="D74" s="214">
        <v>-9.4</v>
      </c>
      <c r="E74" s="214">
        <v>46.3</v>
      </c>
      <c r="F74" s="214">
        <v>1.86</v>
      </c>
      <c r="G74" s="214">
        <v>18.54</v>
      </c>
      <c r="H74" s="214">
        <v>15.43</v>
      </c>
      <c r="I74" s="214">
        <v>0</v>
      </c>
      <c r="J74" s="214">
        <v>3.96</v>
      </c>
      <c r="K74" s="214">
        <v>6.96</v>
      </c>
      <c r="L74" s="214">
        <v>3.83</v>
      </c>
      <c r="M74" s="214">
        <v>1.55</v>
      </c>
      <c r="N74" s="214">
        <v>0</v>
      </c>
      <c r="O74" s="214">
        <v>0</v>
      </c>
      <c r="P74" s="214">
        <v>1790</v>
      </c>
      <c r="Q74" s="214" t="s">
        <v>840</v>
      </c>
      <c r="R74" s="214">
        <v>6</v>
      </c>
      <c r="S74" s="214" t="s">
        <v>821</v>
      </c>
    </row>
    <row r="75" spans="1:19">
      <c r="A75" s="214">
        <v>1473</v>
      </c>
      <c r="B75" s="214">
        <f t="shared" si="1"/>
        <v>1E-3</v>
      </c>
      <c r="C75" s="214">
        <v>1E-4</v>
      </c>
      <c r="D75" s="214">
        <v>-11.08</v>
      </c>
      <c r="E75" s="214">
        <v>47.5</v>
      </c>
      <c r="F75" s="214">
        <v>1.8</v>
      </c>
      <c r="G75" s="214">
        <v>17.16</v>
      </c>
      <c r="H75" s="214">
        <v>15.19</v>
      </c>
      <c r="I75" s="214">
        <v>0</v>
      </c>
      <c r="J75" s="214">
        <v>5.71</v>
      </c>
      <c r="K75" s="214">
        <v>8.4700000000000006</v>
      </c>
      <c r="L75" s="214">
        <v>2.91</v>
      </c>
      <c r="M75" s="214">
        <v>1.61</v>
      </c>
      <c r="N75" s="214">
        <v>0</v>
      </c>
      <c r="O75" s="214">
        <v>0</v>
      </c>
      <c r="P75" s="214">
        <v>1620</v>
      </c>
      <c r="Q75" s="214" t="s">
        <v>840</v>
      </c>
      <c r="R75" s="214">
        <v>6</v>
      </c>
      <c r="S75" s="214" t="s">
        <v>821</v>
      </c>
    </row>
    <row r="76" spans="1:19">
      <c r="A76" s="214">
        <v>1473</v>
      </c>
      <c r="B76" s="214">
        <f t="shared" si="1"/>
        <v>1E-3</v>
      </c>
      <c r="C76" s="214">
        <v>1E-4</v>
      </c>
      <c r="D76" s="214">
        <v>-9.31</v>
      </c>
      <c r="E76" s="214">
        <v>45.1</v>
      </c>
      <c r="F76" s="214">
        <v>1.78</v>
      </c>
      <c r="G76" s="214">
        <v>19.809999999999999</v>
      </c>
      <c r="H76" s="214">
        <v>16.41</v>
      </c>
      <c r="I76" s="214">
        <v>0</v>
      </c>
      <c r="J76" s="214">
        <v>5.74</v>
      </c>
      <c r="K76" s="214">
        <v>7.31</v>
      </c>
      <c r="L76" s="214">
        <v>2.64</v>
      </c>
      <c r="M76" s="214">
        <v>0.94</v>
      </c>
      <c r="N76" s="214">
        <v>0</v>
      </c>
      <c r="O76" s="214">
        <v>0</v>
      </c>
      <c r="P76" s="214">
        <v>1580</v>
      </c>
      <c r="Q76" s="214" t="s">
        <v>841</v>
      </c>
      <c r="R76" s="214">
        <v>6</v>
      </c>
      <c r="S76" s="214" t="s">
        <v>821</v>
      </c>
    </row>
    <row r="77" spans="1:19">
      <c r="A77" s="214">
        <v>1473</v>
      </c>
      <c r="B77" s="214">
        <f t="shared" si="1"/>
        <v>1E-3</v>
      </c>
      <c r="C77" s="214">
        <v>1E-4</v>
      </c>
      <c r="D77" s="214">
        <v>-9.31</v>
      </c>
      <c r="E77" s="214">
        <v>44.1</v>
      </c>
      <c r="F77" s="214">
        <v>1.7</v>
      </c>
      <c r="G77" s="214">
        <v>20.96</v>
      </c>
      <c r="H77" s="214">
        <v>15.81</v>
      </c>
      <c r="I77" s="214">
        <v>0</v>
      </c>
      <c r="J77" s="214">
        <v>5.1100000000000003</v>
      </c>
      <c r="K77" s="214">
        <v>6.94</v>
      </c>
      <c r="L77" s="214">
        <v>3.54</v>
      </c>
      <c r="M77" s="214">
        <v>1.32</v>
      </c>
      <c r="N77" s="214">
        <v>0</v>
      </c>
      <c r="O77" s="214">
        <v>0</v>
      </c>
      <c r="P77" s="214">
        <v>1350</v>
      </c>
      <c r="Q77" s="214" t="s">
        <v>842</v>
      </c>
      <c r="R77" s="214">
        <v>6</v>
      </c>
      <c r="S77" s="214" t="s">
        <v>821</v>
      </c>
    </row>
    <row r="78" spans="1:19">
      <c r="A78" s="214">
        <v>1473</v>
      </c>
      <c r="B78" s="214">
        <f t="shared" si="1"/>
        <v>1E-3</v>
      </c>
      <c r="C78" s="214">
        <v>1E-4</v>
      </c>
      <c r="D78" s="214">
        <v>-9.01</v>
      </c>
      <c r="E78" s="214">
        <v>46</v>
      </c>
      <c r="F78" s="214">
        <v>1.93</v>
      </c>
      <c r="G78" s="214">
        <v>22.89</v>
      </c>
      <c r="H78" s="214">
        <v>13.83</v>
      </c>
      <c r="I78" s="214">
        <v>0</v>
      </c>
      <c r="J78" s="214">
        <v>5.19</v>
      </c>
      <c r="K78" s="214">
        <v>6.85</v>
      </c>
      <c r="L78" s="214">
        <v>2.35</v>
      </c>
      <c r="M78" s="214">
        <v>0.85</v>
      </c>
      <c r="N78" s="214">
        <v>0</v>
      </c>
      <c r="O78" s="214">
        <v>0</v>
      </c>
      <c r="P78" s="214">
        <v>1260</v>
      </c>
      <c r="Q78" s="214" t="s">
        <v>843</v>
      </c>
      <c r="R78" s="214">
        <v>6</v>
      </c>
      <c r="S78" s="214" t="s">
        <v>821</v>
      </c>
    </row>
    <row r="79" spans="1:19">
      <c r="A79" s="214">
        <v>1473</v>
      </c>
      <c r="B79" s="214">
        <f t="shared" si="1"/>
        <v>1E-3</v>
      </c>
      <c r="C79" s="214">
        <v>1E-4</v>
      </c>
      <c r="D79" s="214">
        <v>-9.17</v>
      </c>
      <c r="E79" s="214">
        <v>49.2</v>
      </c>
      <c r="F79" s="214">
        <v>0</v>
      </c>
      <c r="G79" s="214">
        <v>19.68</v>
      </c>
      <c r="H79" s="214">
        <v>12.45</v>
      </c>
      <c r="I79" s="214">
        <v>0</v>
      </c>
      <c r="J79" s="214">
        <v>5.83</v>
      </c>
      <c r="K79" s="214">
        <v>8.08</v>
      </c>
      <c r="L79" s="214">
        <v>2.2400000000000002</v>
      </c>
      <c r="M79" s="214">
        <v>0.81</v>
      </c>
      <c r="N79" s="214">
        <v>0</v>
      </c>
      <c r="O79" s="214">
        <v>0</v>
      </c>
      <c r="P79" s="214">
        <v>1070</v>
      </c>
      <c r="Q79" s="214" t="s">
        <v>844</v>
      </c>
      <c r="R79" s="214">
        <v>6</v>
      </c>
      <c r="S79" s="214" t="s">
        <v>821</v>
      </c>
    </row>
    <row r="80" spans="1:19">
      <c r="A80" s="214">
        <v>1473</v>
      </c>
      <c r="B80" s="214">
        <f t="shared" si="1"/>
        <v>1E-3</v>
      </c>
      <c r="C80" s="214">
        <v>1E-4</v>
      </c>
      <c r="D80" s="214">
        <v>-9.08</v>
      </c>
      <c r="E80" s="214">
        <v>48</v>
      </c>
      <c r="F80" s="214">
        <v>1.95</v>
      </c>
      <c r="G80" s="214">
        <v>17.09</v>
      </c>
      <c r="H80" s="214">
        <v>14.17</v>
      </c>
      <c r="I80" s="214">
        <v>0</v>
      </c>
      <c r="J80" s="214">
        <v>6.39</v>
      </c>
      <c r="K80" s="214">
        <v>7.25</v>
      </c>
      <c r="L80" s="214">
        <v>2.61</v>
      </c>
      <c r="M80" s="214">
        <v>1.21</v>
      </c>
      <c r="N80" s="214">
        <v>0</v>
      </c>
      <c r="O80" s="214">
        <v>0</v>
      </c>
      <c r="P80" s="214">
        <v>1040</v>
      </c>
      <c r="Q80" s="214" t="s">
        <v>845</v>
      </c>
      <c r="R80" s="214">
        <v>6</v>
      </c>
      <c r="S80" s="214" t="s">
        <v>821</v>
      </c>
    </row>
    <row r="81" spans="1:19">
      <c r="A81" s="214">
        <v>1473</v>
      </c>
      <c r="B81" s="214">
        <f t="shared" si="1"/>
        <v>1E-3</v>
      </c>
      <c r="C81" s="214">
        <v>1E-4</v>
      </c>
      <c r="D81" s="214">
        <v>-9.3000000000000007</v>
      </c>
      <c r="E81" s="214">
        <v>52</v>
      </c>
      <c r="F81" s="214">
        <v>2.06</v>
      </c>
      <c r="G81" s="214">
        <v>16.22</v>
      </c>
      <c r="H81" s="214">
        <v>10.55</v>
      </c>
      <c r="I81" s="214">
        <v>0</v>
      </c>
      <c r="J81" s="214">
        <v>6.63</v>
      </c>
      <c r="K81" s="214">
        <v>8.11</v>
      </c>
      <c r="L81" s="214">
        <v>2.4</v>
      </c>
      <c r="M81" s="214">
        <v>1.25</v>
      </c>
      <c r="N81" s="214">
        <v>0</v>
      </c>
      <c r="O81" s="214">
        <v>0</v>
      </c>
      <c r="P81" s="214">
        <v>810</v>
      </c>
      <c r="Q81" s="214" t="s">
        <v>846</v>
      </c>
      <c r="R81" s="214">
        <v>6</v>
      </c>
      <c r="S81" s="214" t="s">
        <v>821</v>
      </c>
    </row>
    <row r="82" spans="1:19">
      <c r="A82" s="214">
        <v>1473</v>
      </c>
      <c r="B82" s="214">
        <f t="shared" si="1"/>
        <v>1E-3</v>
      </c>
      <c r="C82" s="214">
        <v>1E-4</v>
      </c>
      <c r="D82" s="214">
        <v>-8.9</v>
      </c>
      <c r="E82" s="214">
        <v>49.2</v>
      </c>
      <c r="F82" s="214">
        <v>1.93</v>
      </c>
      <c r="G82" s="214">
        <v>19.18</v>
      </c>
      <c r="H82" s="214">
        <v>12.8</v>
      </c>
      <c r="I82" s="214">
        <v>0</v>
      </c>
      <c r="J82" s="214">
        <v>6.04</v>
      </c>
      <c r="K82" s="214">
        <v>7.82</v>
      </c>
      <c r="L82" s="214">
        <v>2.56</v>
      </c>
      <c r="M82" s="214">
        <v>0.88</v>
      </c>
      <c r="N82" s="214">
        <v>0</v>
      </c>
      <c r="O82" s="214">
        <v>0</v>
      </c>
      <c r="P82" s="214">
        <v>800</v>
      </c>
      <c r="Q82" s="214" t="s">
        <v>847</v>
      </c>
      <c r="R82" s="214">
        <v>6</v>
      </c>
      <c r="S82" s="214" t="s">
        <v>821</v>
      </c>
    </row>
    <row r="83" spans="1:19">
      <c r="A83" s="214">
        <v>1473</v>
      </c>
      <c r="B83" s="214">
        <f t="shared" si="1"/>
        <v>1E-3</v>
      </c>
      <c r="C83" s="214">
        <v>1E-4</v>
      </c>
      <c r="D83" s="214">
        <v>-9.4600000000000009</v>
      </c>
      <c r="E83" s="214">
        <v>49.2</v>
      </c>
      <c r="F83" s="214">
        <v>1.97</v>
      </c>
      <c r="G83" s="214">
        <v>20.53</v>
      </c>
      <c r="H83" s="214">
        <v>11.82</v>
      </c>
      <c r="I83" s="214">
        <v>0</v>
      </c>
      <c r="J83" s="214">
        <v>5.7</v>
      </c>
      <c r="K83" s="214">
        <v>7.86</v>
      </c>
      <c r="L83" s="214">
        <v>2.08</v>
      </c>
      <c r="M83" s="214">
        <v>1.08</v>
      </c>
      <c r="N83" s="214">
        <v>0</v>
      </c>
      <c r="O83" s="214">
        <v>0</v>
      </c>
      <c r="P83" s="214">
        <v>770</v>
      </c>
      <c r="Q83" s="214" t="s">
        <v>848</v>
      </c>
      <c r="R83" s="214">
        <v>6</v>
      </c>
      <c r="S83" s="214" t="s">
        <v>821</v>
      </c>
    </row>
    <row r="84" spans="1:19">
      <c r="A84" s="214">
        <v>1473</v>
      </c>
      <c r="B84" s="214">
        <f t="shared" si="1"/>
        <v>1E-3</v>
      </c>
      <c r="C84" s="214">
        <v>1E-4</v>
      </c>
      <c r="D84" s="214">
        <v>-9.73</v>
      </c>
      <c r="E84" s="214">
        <v>52.5</v>
      </c>
      <c r="F84" s="214">
        <v>2.12</v>
      </c>
      <c r="G84" s="214">
        <v>16.2</v>
      </c>
      <c r="H84" s="214">
        <v>9.74</v>
      </c>
      <c r="I84" s="214">
        <v>0</v>
      </c>
      <c r="J84" s="214">
        <v>6.04</v>
      </c>
      <c r="K84" s="214">
        <v>8.5399999999999991</v>
      </c>
      <c r="L84" s="214">
        <v>2.46</v>
      </c>
      <c r="M84" s="214">
        <v>1.1299999999999999</v>
      </c>
      <c r="N84" s="214">
        <v>0</v>
      </c>
      <c r="O84" s="214">
        <v>0</v>
      </c>
      <c r="P84" s="214">
        <v>710</v>
      </c>
      <c r="Q84" s="214" t="s">
        <v>849</v>
      </c>
      <c r="R84" s="214">
        <v>6</v>
      </c>
      <c r="S84" s="214" t="s">
        <v>821</v>
      </c>
    </row>
    <row r="85" spans="1:19">
      <c r="A85" s="214">
        <v>1473</v>
      </c>
      <c r="B85" s="214">
        <f t="shared" si="1"/>
        <v>1E-3</v>
      </c>
      <c r="C85" s="214">
        <v>1E-4</v>
      </c>
      <c r="D85" s="214">
        <v>-10.199999999999999</v>
      </c>
      <c r="E85" s="214">
        <v>53.9</v>
      </c>
      <c r="F85" s="214">
        <v>2.12</v>
      </c>
      <c r="G85" s="214">
        <v>20.059999999999999</v>
      </c>
      <c r="H85" s="214">
        <v>6.51</v>
      </c>
      <c r="I85" s="214">
        <v>0</v>
      </c>
      <c r="J85" s="214">
        <v>6.24</v>
      </c>
      <c r="K85" s="214">
        <v>8.73</v>
      </c>
      <c r="L85" s="214">
        <v>1.81</v>
      </c>
      <c r="M85" s="214">
        <v>0.88</v>
      </c>
      <c r="N85" s="214">
        <v>0</v>
      </c>
      <c r="O85" s="214">
        <v>0</v>
      </c>
      <c r="P85" s="214">
        <v>480</v>
      </c>
      <c r="Q85" s="214" t="s">
        <v>850</v>
      </c>
      <c r="R85" s="214">
        <v>6</v>
      </c>
      <c r="S85" s="214" t="s">
        <v>821</v>
      </c>
    </row>
    <row r="86" spans="1:19">
      <c r="A86" s="214">
        <v>1473</v>
      </c>
      <c r="B86" s="214">
        <f t="shared" si="1"/>
        <v>1E-3</v>
      </c>
      <c r="C86" s="214">
        <v>1E-4</v>
      </c>
      <c r="D86" s="214">
        <v>-11.08</v>
      </c>
      <c r="E86" s="214">
        <v>53.1</v>
      </c>
      <c r="F86" s="214">
        <v>2.52</v>
      </c>
      <c r="G86" s="214">
        <v>20.93</v>
      </c>
      <c r="H86" s="214">
        <v>5.28</v>
      </c>
      <c r="I86" s="214">
        <v>0</v>
      </c>
      <c r="J86" s="214">
        <v>8.27</v>
      </c>
      <c r="K86" s="214">
        <v>6.27</v>
      </c>
      <c r="L86" s="214">
        <v>2.81</v>
      </c>
      <c r="M86" s="214">
        <v>1.58</v>
      </c>
      <c r="N86" s="214">
        <v>0</v>
      </c>
      <c r="O86" s="214">
        <v>0</v>
      </c>
      <c r="P86" s="214">
        <v>450</v>
      </c>
      <c r="Q86" s="214" t="s">
        <v>851</v>
      </c>
      <c r="R86" s="214">
        <v>6</v>
      </c>
      <c r="S86" s="214" t="s">
        <v>821</v>
      </c>
    </row>
    <row r="87" spans="1:19">
      <c r="A87" s="214">
        <v>1473</v>
      </c>
      <c r="B87" s="214">
        <f t="shared" si="1"/>
        <v>1E-3</v>
      </c>
      <c r="C87" s="214">
        <v>1E-4</v>
      </c>
      <c r="D87" s="214">
        <v>-11.08</v>
      </c>
      <c r="E87" s="214">
        <v>54.7</v>
      </c>
      <c r="F87" s="214">
        <v>2.21</v>
      </c>
      <c r="G87" s="214">
        <v>20.309999999999999</v>
      </c>
      <c r="H87" s="214">
        <v>3.11</v>
      </c>
      <c r="I87" s="214">
        <v>0</v>
      </c>
      <c r="J87" s="214">
        <v>7.8</v>
      </c>
      <c r="K87" s="214">
        <v>7.66</v>
      </c>
      <c r="L87" s="214">
        <v>3.5</v>
      </c>
      <c r="M87" s="214">
        <v>4.6399999999999997</v>
      </c>
      <c r="N87" s="214">
        <v>0</v>
      </c>
      <c r="O87" s="214">
        <v>0</v>
      </c>
      <c r="P87" s="214">
        <v>430</v>
      </c>
      <c r="Q87" s="214" t="s">
        <v>852</v>
      </c>
      <c r="R87" s="214">
        <v>6</v>
      </c>
      <c r="S87" s="214" t="s">
        <v>821</v>
      </c>
    </row>
    <row r="88" spans="1:19">
      <c r="A88" s="214">
        <v>1773</v>
      </c>
      <c r="B88" s="214">
        <f t="shared" si="1"/>
        <v>9</v>
      </c>
      <c r="C88" s="214">
        <v>0.9</v>
      </c>
      <c r="D88" s="214">
        <v>-9.52</v>
      </c>
      <c r="E88" s="214">
        <v>51</v>
      </c>
      <c r="F88" s="214">
        <v>0.37</v>
      </c>
      <c r="G88" s="214">
        <v>10.1</v>
      </c>
      <c r="H88" s="214">
        <v>17.2</v>
      </c>
      <c r="I88" s="214">
        <v>0.28999999999999998</v>
      </c>
      <c r="J88" s="214">
        <v>10.5</v>
      </c>
      <c r="K88" s="214">
        <v>8.99</v>
      </c>
      <c r="L88" s="214">
        <v>0.16</v>
      </c>
      <c r="M88" s="214">
        <v>0.04</v>
      </c>
      <c r="N88" s="214">
        <v>0</v>
      </c>
      <c r="O88" s="214">
        <v>0</v>
      </c>
      <c r="P88" s="214">
        <v>3320</v>
      </c>
      <c r="Q88" s="214" t="s">
        <v>853</v>
      </c>
      <c r="R88" s="214">
        <v>7</v>
      </c>
      <c r="S88" s="214" t="s">
        <v>821</v>
      </c>
    </row>
    <row r="89" spans="1:19">
      <c r="A89" s="214">
        <v>1773</v>
      </c>
      <c r="B89" s="214">
        <f t="shared" si="1"/>
        <v>10</v>
      </c>
      <c r="C89" s="214">
        <v>1</v>
      </c>
      <c r="D89" s="214">
        <v>-9.99</v>
      </c>
      <c r="E89" s="214">
        <v>50.6</v>
      </c>
      <c r="F89" s="214">
        <v>0.28000000000000003</v>
      </c>
      <c r="G89" s="214">
        <v>9.3000000000000007</v>
      </c>
      <c r="H89" s="214">
        <v>10.6</v>
      </c>
      <c r="I89" s="214">
        <v>0.23</v>
      </c>
      <c r="J89" s="214">
        <v>19.899999999999999</v>
      </c>
      <c r="K89" s="214">
        <v>8.09</v>
      </c>
      <c r="L89" s="214">
        <v>0.21</v>
      </c>
      <c r="M89" s="214">
        <v>0.05</v>
      </c>
      <c r="N89" s="214">
        <v>0</v>
      </c>
      <c r="O89" s="214">
        <v>0</v>
      </c>
      <c r="P89" s="214">
        <v>3270</v>
      </c>
      <c r="Q89" s="214" t="s">
        <v>854</v>
      </c>
      <c r="R89" s="214">
        <v>7</v>
      </c>
      <c r="S89" s="214" t="s">
        <v>821</v>
      </c>
    </row>
    <row r="90" spans="1:19">
      <c r="A90" s="214">
        <v>1873</v>
      </c>
      <c r="B90" s="214">
        <f t="shared" si="1"/>
        <v>10</v>
      </c>
      <c r="C90" s="214">
        <v>1</v>
      </c>
      <c r="D90" s="214">
        <v>-9.08</v>
      </c>
      <c r="E90" s="214">
        <v>47.8</v>
      </c>
      <c r="F90" s="214">
        <v>0</v>
      </c>
      <c r="G90" s="214">
        <v>11.1</v>
      </c>
      <c r="H90" s="214">
        <v>11.2</v>
      </c>
      <c r="I90" s="214">
        <v>0</v>
      </c>
      <c r="J90" s="214">
        <v>11.8</v>
      </c>
      <c r="K90" s="214">
        <v>17.100000000000001</v>
      </c>
      <c r="L90" s="214">
        <v>0</v>
      </c>
      <c r="M90" s="214">
        <v>0</v>
      </c>
      <c r="N90" s="214">
        <v>0</v>
      </c>
      <c r="O90" s="214">
        <v>0</v>
      </c>
      <c r="P90" s="214">
        <v>2960</v>
      </c>
      <c r="Q90" s="214" t="s">
        <v>855</v>
      </c>
      <c r="R90" s="214">
        <v>7</v>
      </c>
      <c r="S90" s="214" t="s">
        <v>821</v>
      </c>
    </row>
    <row r="91" spans="1:19">
      <c r="A91" s="214">
        <v>1773</v>
      </c>
      <c r="B91" s="214">
        <f t="shared" si="1"/>
        <v>10</v>
      </c>
      <c r="C91" s="214">
        <v>1</v>
      </c>
      <c r="D91" s="214">
        <v>-9.89</v>
      </c>
      <c r="E91" s="214">
        <v>50</v>
      </c>
      <c r="F91" s="214">
        <v>0.25</v>
      </c>
      <c r="G91" s="214">
        <v>8.5500000000000007</v>
      </c>
      <c r="H91" s="214">
        <v>12.8</v>
      </c>
      <c r="I91" s="214">
        <v>0.25</v>
      </c>
      <c r="J91" s="214">
        <v>20.7</v>
      </c>
      <c r="K91" s="214">
        <v>7.09</v>
      </c>
      <c r="L91" s="214">
        <v>0.19</v>
      </c>
      <c r="M91" s="214">
        <v>0.04</v>
      </c>
      <c r="N91" s="214">
        <v>0</v>
      </c>
      <c r="O91" s="214">
        <v>0</v>
      </c>
      <c r="P91" s="214">
        <v>2910</v>
      </c>
      <c r="Q91" s="214" t="s">
        <v>856</v>
      </c>
      <c r="R91" s="214">
        <v>7</v>
      </c>
      <c r="S91" s="214" t="s">
        <v>821</v>
      </c>
    </row>
    <row r="92" spans="1:19">
      <c r="A92" s="214">
        <v>1873</v>
      </c>
      <c r="B92" s="214">
        <f t="shared" si="1"/>
        <v>10</v>
      </c>
      <c r="C92" s="214">
        <v>1</v>
      </c>
      <c r="D92" s="214">
        <v>-8.98</v>
      </c>
      <c r="E92" s="214">
        <v>42.2</v>
      </c>
      <c r="F92" s="214">
        <v>0</v>
      </c>
      <c r="G92" s="214">
        <v>13.4</v>
      </c>
      <c r="H92" s="214">
        <v>12.6</v>
      </c>
      <c r="I92" s="214">
        <v>0</v>
      </c>
      <c r="J92" s="214">
        <v>22.1</v>
      </c>
      <c r="K92" s="214">
        <v>8.7200000000000006</v>
      </c>
      <c r="L92" s="214">
        <v>0</v>
      </c>
      <c r="M92" s="214">
        <v>0</v>
      </c>
      <c r="N92" s="214">
        <v>0</v>
      </c>
      <c r="O92" s="214">
        <v>0</v>
      </c>
      <c r="P92" s="214">
        <v>2870</v>
      </c>
      <c r="Q92" s="214" t="s">
        <v>857</v>
      </c>
      <c r="R92" s="214">
        <v>7</v>
      </c>
      <c r="S92" s="214" t="s">
        <v>821</v>
      </c>
    </row>
    <row r="93" spans="1:19">
      <c r="A93" s="214">
        <v>1798</v>
      </c>
      <c r="B93" s="214">
        <f t="shared" si="1"/>
        <v>10</v>
      </c>
      <c r="C93" s="214">
        <v>1</v>
      </c>
      <c r="D93" s="214">
        <v>-9.8800000000000008</v>
      </c>
      <c r="E93" s="214">
        <v>46.4</v>
      </c>
      <c r="F93" s="214">
        <v>0</v>
      </c>
      <c r="G93" s="214">
        <v>10.1</v>
      </c>
      <c r="H93" s="214">
        <v>9.27</v>
      </c>
      <c r="I93" s="214">
        <v>0</v>
      </c>
      <c r="J93" s="214">
        <v>19.7</v>
      </c>
      <c r="K93" s="214">
        <v>14</v>
      </c>
      <c r="L93" s="214">
        <v>0</v>
      </c>
      <c r="M93" s="214">
        <v>0</v>
      </c>
      <c r="N93" s="214">
        <v>0</v>
      </c>
      <c r="O93" s="214">
        <v>0</v>
      </c>
      <c r="P93" s="214">
        <v>2660</v>
      </c>
      <c r="Q93" s="214" t="s">
        <v>858</v>
      </c>
      <c r="R93" s="214">
        <v>7</v>
      </c>
      <c r="S93" s="214" t="s">
        <v>821</v>
      </c>
    </row>
    <row r="94" spans="1:19">
      <c r="A94" s="214">
        <v>1773</v>
      </c>
      <c r="B94" s="214">
        <f t="shared" si="1"/>
        <v>14</v>
      </c>
      <c r="C94" s="214">
        <v>1.4</v>
      </c>
      <c r="D94" s="214">
        <v>-9.67</v>
      </c>
      <c r="E94" s="214">
        <v>49.2</v>
      </c>
      <c r="F94" s="214">
        <v>0.28999999999999998</v>
      </c>
      <c r="G94" s="214">
        <v>9.77</v>
      </c>
      <c r="H94" s="214">
        <v>14</v>
      </c>
      <c r="I94" s="214">
        <v>0.26</v>
      </c>
      <c r="J94" s="214">
        <v>17.8</v>
      </c>
      <c r="K94" s="214">
        <v>8.16</v>
      </c>
      <c r="L94" s="214">
        <v>0.09</v>
      </c>
      <c r="M94" s="214">
        <v>0.04</v>
      </c>
      <c r="N94" s="214">
        <v>0</v>
      </c>
      <c r="O94" s="214">
        <v>0</v>
      </c>
      <c r="P94" s="214">
        <v>2390</v>
      </c>
      <c r="Q94" s="214" t="s">
        <v>859</v>
      </c>
      <c r="R94" s="214">
        <v>7</v>
      </c>
      <c r="S94" s="214" t="s">
        <v>821</v>
      </c>
    </row>
    <row r="95" spans="1:19">
      <c r="A95" s="214">
        <v>1723</v>
      </c>
      <c r="B95" s="214">
        <f t="shared" si="1"/>
        <v>10</v>
      </c>
      <c r="C95" s="214">
        <v>1</v>
      </c>
      <c r="D95" s="214">
        <v>-10.33</v>
      </c>
      <c r="E95" s="214">
        <v>50.4</v>
      </c>
      <c r="F95" s="214">
        <v>0.27</v>
      </c>
      <c r="G95" s="214">
        <v>8.36</v>
      </c>
      <c r="H95" s="214">
        <v>12.3</v>
      </c>
      <c r="I95" s="214">
        <v>0.25</v>
      </c>
      <c r="J95" s="214">
        <v>19.8</v>
      </c>
      <c r="K95" s="214">
        <v>7.97</v>
      </c>
      <c r="L95" s="214">
        <v>0</v>
      </c>
      <c r="M95" s="214">
        <v>0.03</v>
      </c>
      <c r="N95" s="214">
        <v>0</v>
      </c>
      <c r="O95" s="214">
        <v>0</v>
      </c>
      <c r="P95" s="214">
        <v>2300</v>
      </c>
      <c r="Q95" s="214" t="s">
        <v>860</v>
      </c>
      <c r="R95" s="214">
        <v>7</v>
      </c>
      <c r="S95" s="214" t="s">
        <v>821</v>
      </c>
    </row>
    <row r="96" spans="1:19">
      <c r="A96" s="214">
        <v>1723</v>
      </c>
      <c r="B96" s="214">
        <f t="shared" si="1"/>
        <v>10</v>
      </c>
      <c r="C96" s="214">
        <v>1</v>
      </c>
      <c r="D96" s="214">
        <v>-10.33</v>
      </c>
      <c r="E96" s="214">
        <v>50.8</v>
      </c>
      <c r="F96" s="214">
        <v>0.27</v>
      </c>
      <c r="G96" s="214">
        <v>8.77</v>
      </c>
      <c r="H96" s="214">
        <v>12.8</v>
      </c>
      <c r="I96" s="214">
        <v>0.25</v>
      </c>
      <c r="J96" s="214">
        <v>17.899999999999999</v>
      </c>
      <c r="K96" s="214">
        <v>8.51</v>
      </c>
      <c r="L96" s="214">
        <v>0.06</v>
      </c>
      <c r="M96" s="214">
        <v>0.03</v>
      </c>
      <c r="N96" s="214">
        <v>0</v>
      </c>
      <c r="O96" s="214">
        <v>0</v>
      </c>
      <c r="P96" s="214">
        <v>2230</v>
      </c>
      <c r="Q96" s="214" t="s">
        <v>861</v>
      </c>
      <c r="R96" s="214">
        <v>7</v>
      </c>
      <c r="S96" s="214" t="s">
        <v>821</v>
      </c>
    </row>
    <row r="97" spans="1:19">
      <c r="A97" s="214">
        <v>1723</v>
      </c>
      <c r="B97" s="214">
        <f t="shared" si="1"/>
        <v>10</v>
      </c>
      <c r="C97" s="214">
        <v>1</v>
      </c>
      <c r="D97" s="214">
        <v>-10.73</v>
      </c>
      <c r="E97" s="214">
        <v>46.3</v>
      </c>
      <c r="F97" s="214">
        <v>0</v>
      </c>
      <c r="G97" s="214">
        <v>12</v>
      </c>
      <c r="H97" s="214">
        <v>7.06</v>
      </c>
      <c r="I97" s="214">
        <v>0</v>
      </c>
      <c r="J97" s="214">
        <v>17.2</v>
      </c>
      <c r="K97" s="214">
        <v>16.5</v>
      </c>
      <c r="L97" s="214">
        <v>0</v>
      </c>
      <c r="M97" s="214">
        <v>0</v>
      </c>
      <c r="N97" s="214">
        <v>0</v>
      </c>
      <c r="O97" s="214">
        <v>0</v>
      </c>
      <c r="P97" s="214">
        <v>2170</v>
      </c>
      <c r="Q97" s="214" t="s">
        <v>862</v>
      </c>
      <c r="R97" s="214">
        <v>7</v>
      </c>
      <c r="S97" s="214" t="s">
        <v>821</v>
      </c>
    </row>
    <row r="98" spans="1:19">
      <c r="A98" s="214">
        <v>1773</v>
      </c>
      <c r="B98" s="214">
        <f t="shared" si="1"/>
        <v>20</v>
      </c>
      <c r="C98" s="214">
        <v>2</v>
      </c>
      <c r="D98" s="214">
        <v>-9.48</v>
      </c>
      <c r="E98" s="214">
        <v>47</v>
      </c>
      <c r="F98" s="214">
        <v>0.56000000000000005</v>
      </c>
      <c r="G98" s="214">
        <v>14.2</v>
      </c>
      <c r="H98" s="214">
        <v>12.5</v>
      </c>
      <c r="I98" s="214">
        <v>0.25</v>
      </c>
      <c r="J98" s="214">
        <v>9.65</v>
      </c>
      <c r="K98" s="214">
        <v>13.9</v>
      </c>
      <c r="L98" s="214">
        <v>0.31</v>
      </c>
      <c r="M98" s="214">
        <v>0.1</v>
      </c>
      <c r="N98" s="214">
        <v>0</v>
      </c>
      <c r="O98" s="214">
        <v>0</v>
      </c>
      <c r="P98" s="214">
        <v>2150</v>
      </c>
      <c r="Q98" s="214" t="s">
        <v>863</v>
      </c>
      <c r="R98" s="214">
        <v>7</v>
      </c>
      <c r="S98" s="214" t="s">
        <v>821</v>
      </c>
    </row>
    <row r="99" spans="1:19">
      <c r="A99" s="214">
        <v>1723</v>
      </c>
      <c r="B99" s="214">
        <f t="shared" si="1"/>
        <v>10</v>
      </c>
      <c r="C99" s="214">
        <v>1</v>
      </c>
      <c r="D99" s="214">
        <v>-10.63</v>
      </c>
      <c r="E99" s="214">
        <v>50.8</v>
      </c>
      <c r="F99" s="214">
        <v>2.12</v>
      </c>
      <c r="G99" s="214">
        <v>7.79</v>
      </c>
      <c r="H99" s="214">
        <v>8.3699999999999992</v>
      </c>
      <c r="I99" s="214">
        <v>0.11</v>
      </c>
      <c r="J99" s="214">
        <v>14.5</v>
      </c>
      <c r="K99" s="214">
        <v>4.16</v>
      </c>
      <c r="L99" s="214">
        <v>0.73</v>
      </c>
      <c r="M99" s="214">
        <v>8.39</v>
      </c>
      <c r="N99" s="214">
        <v>0</v>
      </c>
      <c r="O99" s="214">
        <v>0</v>
      </c>
      <c r="P99" s="214">
        <v>2130</v>
      </c>
      <c r="Q99" s="214" t="s">
        <v>864</v>
      </c>
      <c r="R99" s="214">
        <v>7</v>
      </c>
      <c r="S99" s="214" t="s">
        <v>821</v>
      </c>
    </row>
    <row r="100" spans="1:19">
      <c r="A100" s="214">
        <v>1773</v>
      </c>
      <c r="B100" s="214">
        <f t="shared" si="1"/>
        <v>25</v>
      </c>
      <c r="C100" s="214">
        <v>2.5</v>
      </c>
      <c r="D100" s="214">
        <v>-9.73</v>
      </c>
      <c r="E100" s="214">
        <v>50.8</v>
      </c>
      <c r="F100" s="214">
        <v>0.13</v>
      </c>
      <c r="G100" s="214">
        <v>6.95</v>
      </c>
      <c r="H100" s="214">
        <v>8.93</v>
      </c>
      <c r="I100" s="214">
        <v>0.25</v>
      </c>
      <c r="J100" s="214">
        <v>22.2</v>
      </c>
      <c r="K100" s="214">
        <v>10</v>
      </c>
      <c r="L100" s="214">
        <v>0.05</v>
      </c>
      <c r="M100" s="214">
        <v>0</v>
      </c>
      <c r="N100" s="214">
        <v>0</v>
      </c>
      <c r="O100" s="214">
        <v>0</v>
      </c>
      <c r="P100" s="214">
        <v>2060</v>
      </c>
      <c r="Q100" s="214" t="s">
        <v>865</v>
      </c>
      <c r="R100" s="214">
        <v>7</v>
      </c>
      <c r="S100" s="214" t="s">
        <v>821</v>
      </c>
    </row>
    <row r="101" spans="1:19">
      <c r="A101" s="214">
        <v>1723</v>
      </c>
      <c r="B101" s="214">
        <f t="shared" si="1"/>
        <v>10</v>
      </c>
      <c r="C101" s="214">
        <v>1</v>
      </c>
      <c r="D101" s="214">
        <v>-10.53</v>
      </c>
      <c r="E101" s="214">
        <v>47</v>
      </c>
      <c r="F101" s="214">
        <v>0</v>
      </c>
      <c r="G101" s="214">
        <v>10.6</v>
      </c>
      <c r="H101" s="214">
        <v>8.6300000000000008</v>
      </c>
      <c r="I101" s="214">
        <v>0</v>
      </c>
      <c r="J101" s="214">
        <v>16.399999999999999</v>
      </c>
      <c r="K101" s="214">
        <v>16.7</v>
      </c>
      <c r="L101" s="214">
        <v>0</v>
      </c>
      <c r="M101" s="214">
        <v>0</v>
      </c>
      <c r="N101" s="214">
        <v>0</v>
      </c>
      <c r="O101" s="214">
        <v>0</v>
      </c>
      <c r="P101" s="214">
        <v>2050</v>
      </c>
      <c r="Q101" s="214" t="s">
        <v>866</v>
      </c>
      <c r="R101" s="214">
        <v>7</v>
      </c>
      <c r="S101" s="214" t="s">
        <v>821</v>
      </c>
    </row>
    <row r="102" spans="1:19">
      <c r="A102" s="214">
        <v>1723</v>
      </c>
      <c r="B102" s="214">
        <f t="shared" si="1"/>
        <v>10</v>
      </c>
      <c r="C102" s="214">
        <v>1</v>
      </c>
      <c r="D102" s="214">
        <v>-10.53</v>
      </c>
      <c r="E102" s="214">
        <v>50.8</v>
      </c>
      <c r="F102" s="214">
        <v>0.33</v>
      </c>
      <c r="G102" s="214">
        <v>10.5</v>
      </c>
      <c r="H102" s="214">
        <v>9.23</v>
      </c>
      <c r="I102" s="214">
        <v>0.2</v>
      </c>
      <c r="J102" s="214">
        <v>18.399999999999999</v>
      </c>
      <c r="K102" s="214">
        <v>10.199999999999999</v>
      </c>
      <c r="L102" s="214">
        <v>0.23</v>
      </c>
      <c r="M102" s="214">
        <v>0.05</v>
      </c>
      <c r="N102" s="214">
        <v>0</v>
      </c>
      <c r="O102" s="214">
        <v>0</v>
      </c>
      <c r="P102" s="214">
        <v>2030</v>
      </c>
      <c r="Q102" s="214" t="s">
        <v>867</v>
      </c>
      <c r="R102" s="214">
        <v>7</v>
      </c>
      <c r="S102" s="214" t="s">
        <v>821</v>
      </c>
    </row>
    <row r="103" spans="1:19">
      <c r="A103" s="214">
        <v>1723</v>
      </c>
      <c r="B103" s="214">
        <f t="shared" si="1"/>
        <v>10</v>
      </c>
      <c r="C103" s="214">
        <v>1</v>
      </c>
      <c r="D103" s="214">
        <v>-10.53</v>
      </c>
      <c r="E103" s="214">
        <v>50.3</v>
      </c>
      <c r="F103" s="214">
        <v>0.36</v>
      </c>
      <c r="G103" s="214">
        <v>11.1</v>
      </c>
      <c r="H103" s="214">
        <v>9.86</v>
      </c>
      <c r="I103" s="214">
        <v>0.22</v>
      </c>
      <c r="J103" s="214">
        <v>16.8</v>
      </c>
      <c r="K103" s="214">
        <v>10.4</v>
      </c>
      <c r="L103" s="214">
        <v>0.27</v>
      </c>
      <c r="M103" s="214">
        <v>0.05</v>
      </c>
      <c r="N103" s="214">
        <v>0</v>
      </c>
      <c r="O103" s="214">
        <v>0</v>
      </c>
      <c r="P103" s="214">
        <v>1990</v>
      </c>
      <c r="Q103" s="214" t="s">
        <v>868</v>
      </c>
      <c r="R103" s="214">
        <v>7</v>
      </c>
      <c r="S103" s="214" t="s">
        <v>821</v>
      </c>
    </row>
    <row r="104" spans="1:19">
      <c r="A104" s="214">
        <v>1773</v>
      </c>
      <c r="B104" s="214">
        <f t="shared" si="1"/>
        <v>20</v>
      </c>
      <c r="C104" s="214">
        <v>2</v>
      </c>
      <c r="D104" s="214">
        <v>-9.68</v>
      </c>
      <c r="E104" s="214">
        <v>47.1</v>
      </c>
      <c r="F104" s="214">
        <v>0.5</v>
      </c>
      <c r="G104" s="214">
        <v>14.5</v>
      </c>
      <c r="H104" s="214">
        <v>9.8699999999999992</v>
      </c>
      <c r="I104" s="214">
        <v>0.23</v>
      </c>
      <c r="J104" s="214">
        <v>12.6</v>
      </c>
      <c r="K104" s="214">
        <v>13.3</v>
      </c>
      <c r="L104" s="214">
        <v>0.24</v>
      </c>
      <c r="M104" s="214">
        <v>0.08</v>
      </c>
      <c r="N104" s="214">
        <v>0</v>
      </c>
      <c r="O104" s="214">
        <v>0</v>
      </c>
      <c r="P104" s="214">
        <v>1940</v>
      </c>
      <c r="Q104" s="214" t="s">
        <v>869</v>
      </c>
      <c r="R104" s="214">
        <v>7</v>
      </c>
      <c r="S104" s="214" t="s">
        <v>821</v>
      </c>
    </row>
    <row r="105" spans="1:19">
      <c r="A105" s="214">
        <v>1723</v>
      </c>
      <c r="B105" s="214">
        <f t="shared" si="1"/>
        <v>10</v>
      </c>
      <c r="C105" s="214">
        <v>1</v>
      </c>
      <c r="D105" s="214">
        <v>-10.63</v>
      </c>
      <c r="E105" s="214">
        <v>49.7</v>
      </c>
      <c r="F105" s="214">
        <v>0.4</v>
      </c>
      <c r="G105" s="214">
        <v>12.1</v>
      </c>
      <c r="H105" s="214">
        <v>8.76</v>
      </c>
      <c r="I105" s="214">
        <v>0.22</v>
      </c>
      <c r="J105" s="214">
        <v>16.5</v>
      </c>
      <c r="K105" s="214">
        <v>11.8</v>
      </c>
      <c r="L105" s="214">
        <v>0.28999999999999998</v>
      </c>
      <c r="M105" s="214">
        <v>0.05</v>
      </c>
      <c r="N105" s="214">
        <v>0</v>
      </c>
      <c r="O105" s="214">
        <v>0</v>
      </c>
      <c r="P105" s="214">
        <v>1910</v>
      </c>
      <c r="Q105" s="214" t="s">
        <v>870</v>
      </c>
      <c r="R105" s="214">
        <v>7</v>
      </c>
      <c r="S105" s="214" t="s">
        <v>821</v>
      </c>
    </row>
    <row r="106" spans="1:19">
      <c r="A106" s="214">
        <v>1723</v>
      </c>
      <c r="B106" s="214">
        <f t="shared" si="1"/>
        <v>16</v>
      </c>
      <c r="C106" s="214">
        <v>1.6</v>
      </c>
      <c r="D106" s="214">
        <v>-10.14</v>
      </c>
      <c r="E106" s="214">
        <v>46</v>
      </c>
      <c r="F106" s="214">
        <v>0.62</v>
      </c>
      <c r="G106" s="214">
        <v>14.9</v>
      </c>
      <c r="H106" s="214">
        <v>13.5</v>
      </c>
      <c r="I106" s="214">
        <v>0.33</v>
      </c>
      <c r="J106" s="214">
        <v>11.5</v>
      </c>
      <c r="K106" s="214">
        <v>12</v>
      </c>
      <c r="L106" s="214">
        <v>0.03</v>
      </c>
      <c r="M106" s="214">
        <v>0.17</v>
      </c>
      <c r="N106" s="214">
        <v>0</v>
      </c>
      <c r="O106" s="214">
        <v>0</v>
      </c>
      <c r="P106" s="214">
        <v>1850</v>
      </c>
      <c r="Q106" s="214" t="s">
        <v>871</v>
      </c>
      <c r="R106" s="214">
        <v>7</v>
      </c>
      <c r="S106" s="214" t="s">
        <v>821</v>
      </c>
    </row>
    <row r="107" spans="1:19">
      <c r="A107" s="214">
        <v>1673</v>
      </c>
      <c r="B107" s="214">
        <f t="shared" si="1"/>
        <v>10</v>
      </c>
      <c r="C107" s="214">
        <v>1</v>
      </c>
      <c r="D107" s="214">
        <v>-10.7</v>
      </c>
      <c r="E107" s="214">
        <v>44.8</v>
      </c>
      <c r="F107" s="214">
        <v>0</v>
      </c>
      <c r="G107" s="214">
        <v>17.8</v>
      </c>
      <c r="H107" s="214">
        <v>11.9</v>
      </c>
      <c r="I107" s="214">
        <v>0</v>
      </c>
      <c r="J107" s="214">
        <v>6.25</v>
      </c>
      <c r="K107" s="214">
        <v>17.600000000000001</v>
      </c>
      <c r="L107" s="214">
        <v>0</v>
      </c>
      <c r="M107" s="214">
        <v>0</v>
      </c>
      <c r="N107" s="214">
        <v>0</v>
      </c>
      <c r="O107" s="214">
        <v>0</v>
      </c>
      <c r="P107" s="214">
        <v>1810</v>
      </c>
      <c r="Q107" s="214" t="s">
        <v>872</v>
      </c>
      <c r="R107" s="214">
        <v>7</v>
      </c>
      <c r="S107" s="214" t="s">
        <v>821</v>
      </c>
    </row>
    <row r="108" spans="1:19">
      <c r="A108" s="214">
        <v>1698</v>
      </c>
      <c r="B108" s="214">
        <f t="shared" si="1"/>
        <v>15</v>
      </c>
      <c r="C108" s="214">
        <v>1.5</v>
      </c>
      <c r="D108" s="214">
        <v>-10.4</v>
      </c>
      <c r="E108" s="214">
        <v>46</v>
      </c>
      <c r="F108" s="214">
        <v>1.01</v>
      </c>
      <c r="G108" s="214">
        <v>16.2</v>
      </c>
      <c r="H108" s="214">
        <v>13.5</v>
      </c>
      <c r="I108" s="214">
        <v>0.34</v>
      </c>
      <c r="J108" s="214">
        <v>8.52</v>
      </c>
      <c r="K108" s="214">
        <v>13.1</v>
      </c>
      <c r="L108" s="214">
        <v>0.66</v>
      </c>
      <c r="M108" s="214">
        <v>0.3</v>
      </c>
      <c r="N108" s="214">
        <v>0</v>
      </c>
      <c r="O108" s="214">
        <v>0</v>
      </c>
      <c r="P108" s="214">
        <v>1780</v>
      </c>
      <c r="Q108" s="214" t="s">
        <v>873</v>
      </c>
      <c r="R108" s="214">
        <v>7</v>
      </c>
      <c r="S108" s="214" t="s">
        <v>821</v>
      </c>
    </row>
    <row r="109" spans="1:19">
      <c r="A109" s="214">
        <v>1773</v>
      </c>
      <c r="B109" s="214">
        <f t="shared" si="1"/>
        <v>27</v>
      </c>
      <c r="C109" s="214">
        <v>2.7</v>
      </c>
      <c r="D109" s="214">
        <v>-9.9600000000000009</v>
      </c>
      <c r="E109" s="214">
        <v>47.7</v>
      </c>
      <c r="F109" s="214">
        <v>0.21</v>
      </c>
      <c r="G109" s="214">
        <v>14.6</v>
      </c>
      <c r="H109" s="214">
        <v>6.11</v>
      </c>
      <c r="I109" s="214">
        <v>0.31</v>
      </c>
      <c r="J109" s="214">
        <v>22.4</v>
      </c>
      <c r="K109" s="214">
        <v>8.4700000000000006</v>
      </c>
      <c r="L109" s="214">
        <v>0.14000000000000001</v>
      </c>
      <c r="M109" s="214">
        <v>0</v>
      </c>
      <c r="N109" s="214">
        <v>0</v>
      </c>
      <c r="O109" s="214">
        <v>0</v>
      </c>
      <c r="P109" s="214">
        <v>1740</v>
      </c>
      <c r="Q109" s="214" t="s">
        <v>874</v>
      </c>
      <c r="R109" s="214">
        <v>7</v>
      </c>
      <c r="S109" s="214" t="s">
        <v>821</v>
      </c>
    </row>
    <row r="110" spans="1:19">
      <c r="A110" s="214">
        <v>1723</v>
      </c>
      <c r="B110" s="214">
        <f t="shared" si="1"/>
        <v>10</v>
      </c>
      <c r="C110" s="214">
        <v>1</v>
      </c>
      <c r="D110" s="214">
        <v>-10.73</v>
      </c>
      <c r="E110" s="214">
        <v>53</v>
      </c>
      <c r="F110" s="214">
        <v>0.34</v>
      </c>
      <c r="G110" s="214">
        <v>10.8</v>
      </c>
      <c r="H110" s="214">
        <v>7.78</v>
      </c>
      <c r="I110" s="214">
        <v>0.22</v>
      </c>
      <c r="J110" s="214">
        <v>17.899999999999999</v>
      </c>
      <c r="K110" s="214">
        <v>10.1</v>
      </c>
      <c r="L110" s="214">
        <v>0.04</v>
      </c>
      <c r="M110" s="214">
        <v>0.04</v>
      </c>
      <c r="N110" s="214">
        <v>0</v>
      </c>
      <c r="O110" s="214">
        <v>0</v>
      </c>
      <c r="P110" s="214">
        <v>1730</v>
      </c>
      <c r="Q110" s="214" t="s">
        <v>875</v>
      </c>
      <c r="R110" s="214">
        <v>7</v>
      </c>
      <c r="S110" s="214" t="s">
        <v>821</v>
      </c>
    </row>
    <row r="111" spans="1:19">
      <c r="A111" s="214">
        <v>1773</v>
      </c>
      <c r="B111" s="214">
        <f t="shared" si="1"/>
        <v>24</v>
      </c>
      <c r="C111" s="214">
        <v>2.4</v>
      </c>
      <c r="D111" s="214">
        <v>-10.16</v>
      </c>
      <c r="E111" s="214">
        <v>50</v>
      </c>
      <c r="F111" s="214">
        <v>0.21</v>
      </c>
      <c r="G111" s="214">
        <v>9.66</v>
      </c>
      <c r="H111" s="214">
        <v>5.92</v>
      </c>
      <c r="I111" s="214">
        <v>0.26</v>
      </c>
      <c r="J111" s="214">
        <v>22.6</v>
      </c>
      <c r="K111" s="214">
        <v>10.8</v>
      </c>
      <c r="L111" s="214">
        <v>0.24</v>
      </c>
      <c r="M111" s="214">
        <v>0</v>
      </c>
      <c r="N111" s="214">
        <v>0</v>
      </c>
      <c r="O111" s="214">
        <v>0</v>
      </c>
      <c r="P111" s="214">
        <v>1610</v>
      </c>
      <c r="Q111" s="214" t="s">
        <v>876</v>
      </c>
      <c r="R111" s="214">
        <v>7</v>
      </c>
      <c r="S111" s="214" t="s">
        <v>821</v>
      </c>
    </row>
    <row r="112" spans="1:19">
      <c r="A112" s="214">
        <v>1723</v>
      </c>
      <c r="B112" s="214">
        <f t="shared" si="1"/>
        <v>10</v>
      </c>
      <c r="C112" s="214">
        <v>1</v>
      </c>
      <c r="D112" s="214">
        <v>-10.63</v>
      </c>
      <c r="E112" s="214">
        <v>51.7</v>
      </c>
      <c r="F112" s="214">
        <v>0.56000000000000005</v>
      </c>
      <c r="G112" s="214">
        <v>13.5</v>
      </c>
      <c r="H112" s="214">
        <v>7.93</v>
      </c>
      <c r="I112" s="214">
        <v>0.15</v>
      </c>
      <c r="J112" s="214">
        <v>13.8</v>
      </c>
      <c r="K112" s="214">
        <v>8.15</v>
      </c>
      <c r="L112" s="214">
        <v>3.17</v>
      </c>
      <c r="M112" s="214">
        <v>0.77</v>
      </c>
      <c r="N112" s="214">
        <v>0</v>
      </c>
      <c r="O112" s="214">
        <v>0</v>
      </c>
      <c r="P112" s="214">
        <v>1500</v>
      </c>
      <c r="Q112" s="214" t="s">
        <v>877</v>
      </c>
      <c r="R112" s="214">
        <v>7</v>
      </c>
      <c r="S112" s="214" t="s">
        <v>821</v>
      </c>
    </row>
    <row r="113" spans="1:19">
      <c r="A113" s="214">
        <v>1643</v>
      </c>
      <c r="B113" s="214">
        <f t="shared" si="1"/>
        <v>14</v>
      </c>
      <c r="C113" s="214">
        <v>1.4</v>
      </c>
      <c r="D113" s="214">
        <v>-11.46</v>
      </c>
      <c r="E113" s="214">
        <v>50.5</v>
      </c>
      <c r="F113" s="214">
        <v>0.08</v>
      </c>
      <c r="G113" s="214">
        <v>20.2</v>
      </c>
      <c r="H113" s="214">
        <v>7.89</v>
      </c>
      <c r="I113" s="214">
        <v>0.13</v>
      </c>
      <c r="J113" s="214">
        <v>6.9</v>
      </c>
      <c r="K113" s="214">
        <v>10.1</v>
      </c>
      <c r="L113" s="214">
        <v>4.46</v>
      </c>
      <c r="M113" s="214">
        <v>0.16</v>
      </c>
      <c r="N113" s="214">
        <v>0</v>
      </c>
      <c r="O113" s="214">
        <v>0</v>
      </c>
      <c r="P113" s="214">
        <v>1260</v>
      </c>
      <c r="Q113" s="214" t="s">
        <v>878</v>
      </c>
      <c r="R113" s="214">
        <v>7</v>
      </c>
      <c r="S113" s="214" t="s">
        <v>821</v>
      </c>
    </row>
    <row r="114" spans="1:19">
      <c r="A114" s="214">
        <v>1643</v>
      </c>
      <c r="B114" s="214">
        <f t="shared" si="1"/>
        <v>14</v>
      </c>
      <c r="C114" s="214">
        <v>1.4</v>
      </c>
      <c r="D114" s="214">
        <v>-11.56</v>
      </c>
      <c r="E114" s="214">
        <v>50.1</v>
      </c>
      <c r="F114" s="214">
        <v>1.07</v>
      </c>
      <c r="G114" s="214">
        <v>19.899999999999999</v>
      </c>
      <c r="H114" s="214">
        <v>7.02</v>
      </c>
      <c r="I114" s="214">
        <v>0.11</v>
      </c>
      <c r="J114" s="214">
        <v>5.22</v>
      </c>
      <c r="K114" s="214">
        <v>7.48</v>
      </c>
      <c r="L114" s="214">
        <v>6.38</v>
      </c>
      <c r="M114" s="214">
        <v>0.84</v>
      </c>
      <c r="N114" s="214">
        <v>0</v>
      </c>
      <c r="O114" s="214">
        <v>0</v>
      </c>
      <c r="P114" s="214">
        <v>750</v>
      </c>
      <c r="Q114" s="214" t="s">
        <v>879</v>
      </c>
      <c r="R114" s="214">
        <v>7</v>
      </c>
      <c r="S114" s="214" t="s">
        <v>821</v>
      </c>
    </row>
    <row r="115" spans="1:19">
      <c r="A115" s="214">
        <v>1628</v>
      </c>
      <c r="B115" s="214">
        <f t="shared" si="1"/>
        <v>16</v>
      </c>
      <c r="C115" s="214">
        <v>1.6</v>
      </c>
      <c r="D115" s="214">
        <v>-7.39</v>
      </c>
      <c r="E115" s="214">
        <v>47.6</v>
      </c>
      <c r="F115" s="214">
        <v>0.69</v>
      </c>
      <c r="G115" s="214">
        <v>17.899999999999999</v>
      </c>
      <c r="H115" s="214">
        <v>7.8</v>
      </c>
      <c r="I115" s="214">
        <v>0</v>
      </c>
      <c r="J115" s="214">
        <v>12.6</v>
      </c>
      <c r="K115" s="214">
        <v>11</v>
      </c>
      <c r="L115" s="214">
        <v>2.2000000000000002</v>
      </c>
      <c r="M115" s="214">
        <v>0</v>
      </c>
      <c r="N115" s="214">
        <v>0</v>
      </c>
      <c r="O115" s="214">
        <v>0</v>
      </c>
      <c r="P115" s="214">
        <v>1600</v>
      </c>
      <c r="Q115" s="214">
        <v>11</v>
      </c>
      <c r="R115" s="214">
        <v>8</v>
      </c>
      <c r="S115" s="214" t="s">
        <v>821</v>
      </c>
    </row>
    <row r="116" spans="1:19">
      <c r="A116" s="214">
        <v>1573</v>
      </c>
      <c r="B116" s="214">
        <f t="shared" si="1"/>
        <v>10</v>
      </c>
      <c r="C116" s="214">
        <v>1</v>
      </c>
      <c r="D116" s="214">
        <v>-8.85</v>
      </c>
      <c r="E116" s="214">
        <v>47.1</v>
      </c>
      <c r="F116" s="214">
        <v>0.7</v>
      </c>
      <c r="G116" s="214">
        <v>17.7</v>
      </c>
      <c r="H116" s="214">
        <v>8.6999999999999993</v>
      </c>
      <c r="I116" s="214">
        <v>0</v>
      </c>
      <c r="J116" s="214">
        <v>11.9</v>
      </c>
      <c r="K116" s="214">
        <v>10.8</v>
      </c>
      <c r="L116" s="214">
        <v>2.21</v>
      </c>
      <c r="M116" s="214">
        <v>0</v>
      </c>
      <c r="N116" s="214">
        <v>0</v>
      </c>
      <c r="O116" s="214">
        <v>0</v>
      </c>
      <c r="P116" s="214">
        <v>1600</v>
      </c>
      <c r="Q116" s="214" t="s">
        <v>232</v>
      </c>
      <c r="R116" s="214">
        <v>8</v>
      </c>
      <c r="S116" s="214" t="s">
        <v>821</v>
      </c>
    </row>
    <row r="117" spans="1:19">
      <c r="A117" s="214">
        <v>1588</v>
      </c>
      <c r="B117" s="214">
        <f t="shared" si="1"/>
        <v>12</v>
      </c>
      <c r="C117" s="214">
        <v>1.2</v>
      </c>
      <c r="D117" s="214">
        <v>-8.11</v>
      </c>
      <c r="E117" s="214">
        <v>48</v>
      </c>
      <c r="F117" s="214">
        <v>0.61</v>
      </c>
      <c r="G117" s="214">
        <v>18.399999999999999</v>
      </c>
      <c r="H117" s="214">
        <v>5.0999999999999996</v>
      </c>
      <c r="I117" s="214">
        <v>0</v>
      </c>
      <c r="J117" s="214">
        <v>12.6</v>
      </c>
      <c r="K117" s="214">
        <v>11.5</v>
      </c>
      <c r="L117" s="214">
        <v>1.78</v>
      </c>
      <c r="M117" s="214">
        <v>0</v>
      </c>
      <c r="N117" s="214">
        <v>0</v>
      </c>
      <c r="O117" s="214">
        <v>0</v>
      </c>
      <c r="P117" s="214">
        <v>1500</v>
      </c>
      <c r="Q117" s="214" t="s">
        <v>231</v>
      </c>
      <c r="R117" s="214">
        <v>8</v>
      </c>
      <c r="S117" s="214" t="s">
        <v>821</v>
      </c>
    </row>
    <row r="118" spans="1:19">
      <c r="A118" s="214">
        <v>1628</v>
      </c>
      <c r="B118" s="214">
        <f t="shared" si="1"/>
        <v>16</v>
      </c>
      <c r="C118" s="214">
        <v>1.6</v>
      </c>
      <c r="D118" s="214">
        <v>-7.39</v>
      </c>
      <c r="E118" s="214">
        <v>47.5</v>
      </c>
      <c r="F118" s="214">
        <v>0.72</v>
      </c>
      <c r="G118" s="214">
        <v>18</v>
      </c>
      <c r="H118" s="214">
        <v>8.3000000000000007</v>
      </c>
      <c r="I118" s="214">
        <v>0</v>
      </c>
      <c r="J118" s="214">
        <v>11.5</v>
      </c>
      <c r="K118" s="214">
        <v>10.9</v>
      </c>
      <c r="L118" s="214">
        <v>2.4</v>
      </c>
      <c r="M118" s="214">
        <v>0</v>
      </c>
      <c r="N118" s="214">
        <v>0</v>
      </c>
      <c r="O118" s="214">
        <v>0</v>
      </c>
      <c r="P118" s="214">
        <v>1500</v>
      </c>
      <c r="Q118" s="214">
        <v>7</v>
      </c>
      <c r="R118" s="214">
        <v>8</v>
      </c>
      <c r="S118" s="214" t="s">
        <v>821</v>
      </c>
    </row>
    <row r="119" spans="1:19">
      <c r="A119" s="214">
        <v>1628</v>
      </c>
      <c r="B119" s="214">
        <f t="shared" si="1"/>
        <v>16</v>
      </c>
      <c r="C119" s="214">
        <v>1.6</v>
      </c>
      <c r="D119" s="214">
        <v>-7.39</v>
      </c>
      <c r="E119" s="214">
        <v>47.9</v>
      </c>
      <c r="F119" s="214">
        <v>0.74</v>
      </c>
      <c r="G119" s="214">
        <v>18.3</v>
      </c>
      <c r="H119" s="214">
        <v>7.9</v>
      </c>
      <c r="I119" s="214">
        <v>0</v>
      </c>
      <c r="J119" s="214">
        <v>11.5</v>
      </c>
      <c r="K119" s="214">
        <v>11.4</v>
      </c>
      <c r="L119" s="214">
        <v>2.4</v>
      </c>
      <c r="M119" s="214">
        <v>0</v>
      </c>
      <c r="N119" s="214">
        <v>0</v>
      </c>
      <c r="O119" s="214">
        <v>0</v>
      </c>
      <c r="P119" s="214">
        <v>1400</v>
      </c>
      <c r="Q119" s="214">
        <v>5</v>
      </c>
      <c r="R119" s="214">
        <v>8</v>
      </c>
      <c r="S119" s="214" t="s">
        <v>821</v>
      </c>
    </row>
    <row r="120" spans="1:19">
      <c r="A120" s="214">
        <v>1628</v>
      </c>
      <c r="B120" s="214">
        <f t="shared" si="1"/>
        <v>16</v>
      </c>
      <c r="C120" s="214">
        <v>1.6</v>
      </c>
      <c r="D120" s="214">
        <v>-7.39</v>
      </c>
      <c r="E120" s="214">
        <v>47.7</v>
      </c>
      <c r="F120" s="214">
        <v>0.72</v>
      </c>
      <c r="G120" s="214">
        <v>18.2</v>
      </c>
      <c r="H120" s="214">
        <v>8.1999999999999993</v>
      </c>
      <c r="I120" s="214">
        <v>0</v>
      </c>
      <c r="J120" s="214">
        <v>11.4</v>
      </c>
      <c r="K120" s="214">
        <v>11.1</v>
      </c>
      <c r="L120" s="214">
        <v>2.4</v>
      </c>
      <c r="M120" s="214">
        <v>0</v>
      </c>
      <c r="N120" s="214">
        <v>0</v>
      </c>
      <c r="O120" s="214">
        <v>0</v>
      </c>
      <c r="P120" s="214">
        <v>1400</v>
      </c>
      <c r="Q120" s="214">
        <v>4</v>
      </c>
      <c r="R120" s="214">
        <v>8</v>
      </c>
      <c r="S120" s="214" t="s">
        <v>821</v>
      </c>
    </row>
    <row r="121" spans="1:19">
      <c r="A121" s="214">
        <v>1628</v>
      </c>
      <c r="B121" s="214">
        <f t="shared" si="1"/>
        <v>16</v>
      </c>
      <c r="C121" s="214">
        <v>1.6</v>
      </c>
      <c r="D121" s="214">
        <v>-7.39</v>
      </c>
      <c r="E121" s="214">
        <v>47.7</v>
      </c>
      <c r="F121" s="214">
        <v>0.72</v>
      </c>
      <c r="G121" s="214">
        <v>18.5</v>
      </c>
      <c r="H121" s="214">
        <v>8.1999999999999993</v>
      </c>
      <c r="I121" s="214">
        <v>0</v>
      </c>
      <c r="J121" s="214">
        <v>10.9</v>
      </c>
      <c r="K121" s="214">
        <v>11.3</v>
      </c>
      <c r="L121" s="214">
        <v>2.5</v>
      </c>
      <c r="M121" s="214">
        <v>0</v>
      </c>
      <c r="N121" s="214">
        <v>0</v>
      </c>
      <c r="O121" s="214">
        <v>0</v>
      </c>
      <c r="P121" s="214">
        <v>1400</v>
      </c>
      <c r="Q121" s="214">
        <v>12</v>
      </c>
      <c r="R121" s="214">
        <v>8</v>
      </c>
      <c r="S121" s="214" t="s">
        <v>821</v>
      </c>
    </row>
    <row r="122" spans="1:19">
      <c r="A122" s="214">
        <v>1628</v>
      </c>
      <c r="B122" s="214">
        <f t="shared" si="1"/>
        <v>16</v>
      </c>
      <c r="C122" s="214">
        <v>1.6</v>
      </c>
      <c r="D122" s="214">
        <v>-7.39</v>
      </c>
      <c r="E122" s="214">
        <v>47.4</v>
      </c>
      <c r="F122" s="214">
        <v>0.73</v>
      </c>
      <c r="G122" s="214">
        <v>18.100000000000001</v>
      </c>
      <c r="H122" s="214">
        <v>8.6</v>
      </c>
      <c r="I122" s="214">
        <v>0</v>
      </c>
      <c r="J122" s="214">
        <v>11.2</v>
      </c>
      <c r="K122" s="214">
        <v>11</v>
      </c>
      <c r="L122" s="214">
        <v>2.4</v>
      </c>
      <c r="M122" s="214">
        <v>0</v>
      </c>
      <c r="N122" s="214">
        <v>0</v>
      </c>
      <c r="O122" s="214">
        <v>0</v>
      </c>
      <c r="P122" s="214">
        <v>1400</v>
      </c>
      <c r="Q122" s="214">
        <v>2</v>
      </c>
      <c r="R122" s="214">
        <v>8</v>
      </c>
      <c r="S122" s="214" t="s">
        <v>821</v>
      </c>
    </row>
    <row r="123" spans="1:19">
      <c r="A123" s="214">
        <v>1628</v>
      </c>
      <c r="B123" s="214">
        <f t="shared" si="1"/>
        <v>16</v>
      </c>
      <c r="C123" s="214">
        <v>1.6</v>
      </c>
      <c r="D123" s="214">
        <v>-7.39</v>
      </c>
      <c r="E123" s="214">
        <v>47.9</v>
      </c>
      <c r="F123" s="214">
        <v>0.68</v>
      </c>
      <c r="G123" s="214">
        <v>18.2</v>
      </c>
      <c r="H123" s="214">
        <v>7</v>
      </c>
      <c r="I123" s="214">
        <v>0</v>
      </c>
      <c r="J123" s="214">
        <v>12.1</v>
      </c>
      <c r="K123" s="214">
        <v>11.4</v>
      </c>
      <c r="L123" s="214">
        <v>2.2999999999999998</v>
      </c>
      <c r="M123" s="214">
        <v>0</v>
      </c>
      <c r="N123" s="214">
        <v>0</v>
      </c>
      <c r="O123" s="214">
        <v>0</v>
      </c>
      <c r="P123" s="214">
        <v>1300</v>
      </c>
      <c r="Q123" s="214">
        <v>3</v>
      </c>
      <c r="R123" s="214">
        <v>8</v>
      </c>
      <c r="S123" s="214" t="s">
        <v>821</v>
      </c>
    </row>
    <row r="124" spans="1:19">
      <c r="A124" s="214">
        <v>1573</v>
      </c>
      <c r="B124" s="214">
        <f t="shared" si="1"/>
        <v>10</v>
      </c>
      <c r="C124" s="214">
        <v>1</v>
      </c>
      <c r="D124" s="214">
        <v>-8.02</v>
      </c>
      <c r="E124" s="214">
        <v>50.1</v>
      </c>
      <c r="F124" s="214">
        <v>0.71</v>
      </c>
      <c r="G124" s="214">
        <v>17.399999999999999</v>
      </c>
      <c r="H124" s="214">
        <v>5.2</v>
      </c>
      <c r="I124" s="214">
        <v>0</v>
      </c>
      <c r="J124" s="214">
        <v>11.6</v>
      </c>
      <c r="K124" s="214">
        <v>11.9</v>
      </c>
      <c r="L124" s="214">
        <v>2.6</v>
      </c>
      <c r="M124" s="214">
        <v>0</v>
      </c>
      <c r="N124" s="214">
        <v>0</v>
      </c>
      <c r="O124" s="214">
        <v>0</v>
      </c>
      <c r="P124" s="214">
        <v>1100</v>
      </c>
      <c r="Q124" s="214" t="s">
        <v>233</v>
      </c>
      <c r="R124" s="214">
        <v>8</v>
      </c>
      <c r="S124" s="214" t="s">
        <v>821</v>
      </c>
    </row>
    <row r="125" spans="1:19">
      <c r="A125" s="214">
        <v>1573</v>
      </c>
      <c r="B125" s="214">
        <f t="shared" si="1"/>
        <v>10</v>
      </c>
      <c r="C125" s="214">
        <v>1</v>
      </c>
      <c r="D125" s="214">
        <v>-8.06</v>
      </c>
      <c r="E125" s="214">
        <v>50.1</v>
      </c>
      <c r="F125" s="214">
        <v>0.73</v>
      </c>
      <c r="G125" s="214">
        <v>18</v>
      </c>
      <c r="H125" s="214">
        <v>5.3</v>
      </c>
      <c r="I125" s="214">
        <v>0</v>
      </c>
      <c r="J125" s="214">
        <v>11.1</v>
      </c>
      <c r="K125" s="214">
        <v>11.6</v>
      </c>
      <c r="L125" s="214">
        <v>2.52</v>
      </c>
      <c r="M125" s="214">
        <v>0</v>
      </c>
      <c r="N125" s="214">
        <v>0</v>
      </c>
      <c r="O125" s="214">
        <v>0</v>
      </c>
      <c r="P125" s="214">
        <v>1100</v>
      </c>
      <c r="Q125" s="214" t="s">
        <v>234</v>
      </c>
      <c r="R125" s="214">
        <v>8</v>
      </c>
      <c r="S125" s="214" t="s">
        <v>821</v>
      </c>
    </row>
    <row r="126" spans="1:19">
      <c r="A126" s="214">
        <v>1588</v>
      </c>
      <c r="B126" s="214">
        <f t="shared" si="1"/>
        <v>11</v>
      </c>
      <c r="C126" s="214">
        <v>1.1000000000000001</v>
      </c>
      <c r="D126" s="214">
        <v>-8.2200000000000006</v>
      </c>
      <c r="E126" s="214">
        <v>49</v>
      </c>
      <c r="F126" s="214">
        <v>0.67</v>
      </c>
      <c r="G126" s="214">
        <v>18.3</v>
      </c>
      <c r="H126" s="214">
        <v>4.9000000000000004</v>
      </c>
      <c r="I126" s="214">
        <v>0</v>
      </c>
      <c r="J126" s="214">
        <v>11.9</v>
      </c>
      <c r="K126" s="214">
        <v>12.1</v>
      </c>
      <c r="L126" s="214">
        <v>2.6</v>
      </c>
      <c r="M126" s="214">
        <v>0</v>
      </c>
      <c r="N126" s="214">
        <v>0</v>
      </c>
      <c r="O126" s="214">
        <v>0</v>
      </c>
      <c r="P126" s="214">
        <v>1100</v>
      </c>
      <c r="Q126" s="214">
        <v>27</v>
      </c>
      <c r="R126" s="214">
        <v>8</v>
      </c>
      <c r="S126" s="214" t="s">
        <v>821</v>
      </c>
    </row>
    <row r="127" spans="1:19">
      <c r="A127" s="214">
        <v>1623</v>
      </c>
      <c r="B127" s="214">
        <f t="shared" si="1"/>
        <v>10</v>
      </c>
      <c r="C127" s="214">
        <v>1</v>
      </c>
      <c r="D127" s="214">
        <v>-8.0500000000000007</v>
      </c>
      <c r="E127" s="214">
        <v>50.4</v>
      </c>
      <c r="F127" s="214">
        <v>1.24</v>
      </c>
      <c r="G127" s="214">
        <v>15.4</v>
      </c>
      <c r="H127" s="214">
        <v>9.14</v>
      </c>
      <c r="I127" s="214">
        <v>0.17</v>
      </c>
      <c r="J127" s="214">
        <v>9.1199999999999992</v>
      </c>
      <c r="K127" s="214">
        <v>11.22</v>
      </c>
      <c r="L127" s="214">
        <v>2.4900000000000002</v>
      </c>
      <c r="M127" s="214">
        <v>0</v>
      </c>
      <c r="N127" s="214">
        <v>0.12</v>
      </c>
      <c r="O127" s="214">
        <v>0</v>
      </c>
      <c r="P127" s="214">
        <v>1778</v>
      </c>
      <c r="Q127" s="214" t="s">
        <v>159</v>
      </c>
      <c r="R127" s="214">
        <v>9</v>
      </c>
      <c r="S127" s="214" t="s">
        <v>821</v>
      </c>
    </row>
    <row r="128" spans="1:19">
      <c r="A128" s="214">
        <v>1723</v>
      </c>
      <c r="B128" s="214">
        <f t="shared" si="1"/>
        <v>10</v>
      </c>
      <c r="C128" s="214">
        <v>1</v>
      </c>
      <c r="D128" s="214">
        <v>-7.34</v>
      </c>
      <c r="E128" s="214">
        <v>52.9</v>
      </c>
      <c r="F128" s="214">
        <v>1.31</v>
      </c>
      <c r="G128" s="214">
        <v>16.16</v>
      </c>
      <c r="H128" s="214">
        <v>4.4000000000000004</v>
      </c>
      <c r="I128" s="214">
        <v>0.15</v>
      </c>
      <c r="J128" s="214">
        <v>9.7200000000000006</v>
      </c>
      <c r="K128" s="214">
        <v>12.03</v>
      </c>
      <c r="L128" s="214">
        <v>2.52</v>
      </c>
      <c r="M128" s="214">
        <v>0.1</v>
      </c>
      <c r="N128" s="214">
        <v>0.11</v>
      </c>
      <c r="O128" s="214">
        <v>0</v>
      </c>
      <c r="P128" s="214">
        <v>1770</v>
      </c>
      <c r="Q128" s="214" t="s">
        <v>157</v>
      </c>
      <c r="R128" s="214">
        <v>9</v>
      </c>
      <c r="S128" s="214" t="s">
        <v>821</v>
      </c>
    </row>
    <row r="129" spans="1:19">
      <c r="A129" s="214">
        <v>1673</v>
      </c>
      <c r="B129" s="214">
        <f t="shared" si="1"/>
        <v>10</v>
      </c>
      <c r="C129" s="214">
        <v>1</v>
      </c>
      <c r="D129" s="214">
        <v>-7.68</v>
      </c>
      <c r="E129" s="214">
        <v>50.6</v>
      </c>
      <c r="F129" s="214">
        <v>1.27</v>
      </c>
      <c r="G129" s="214">
        <v>15.51</v>
      </c>
      <c r="H129" s="214">
        <v>8.3699999999999992</v>
      </c>
      <c r="I129" s="214">
        <v>0.18</v>
      </c>
      <c r="J129" s="214">
        <v>9.33</v>
      </c>
      <c r="K129" s="214">
        <v>11.38</v>
      </c>
      <c r="L129" s="214">
        <v>2.4700000000000002</v>
      </c>
      <c r="M129" s="214">
        <v>0</v>
      </c>
      <c r="N129" s="214">
        <v>0.1</v>
      </c>
      <c r="O129" s="214">
        <v>0</v>
      </c>
      <c r="P129" s="214">
        <v>1752</v>
      </c>
      <c r="Q129" s="214" t="s">
        <v>158</v>
      </c>
      <c r="R129" s="214">
        <v>9</v>
      </c>
      <c r="S129" s="214" t="s">
        <v>821</v>
      </c>
    </row>
    <row r="130" spans="1:19">
      <c r="A130" s="214">
        <v>1523</v>
      </c>
      <c r="B130" s="214">
        <f t="shared" si="1"/>
        <v>10</v>
      </c>
      <c r="C130" s="214">
        <v>1</v>
      </c>
      <c r="D130" s="214">
        <v>-8.8699999999999992</v>
      </c>
      <c r="E130" s="214">
        <v>50</v>
      </c>
      <c r="F130" s="214">
        <v>1.28</v>
      </c>
      <c r="G130" s="214">
        <v>16.05</v>
      </c>
      <c r="H130" s="214">
        <v>9.9</v>
      </c>
      <c r="I130" s="214">
        <v>0.19</v>
      </c>
      <c r="J130" s="214">
        <v>8.48</v>
      </c>
      <c r="K130" s="214">
        <v>11.02</v>
      </c>
      <c r="L130" s="214">
        <v>2.59</v>
      </c>
      <c r="M130" s="214">
        <v>0</v>
      </c>
      <c r="N130" s="214">
        <v>0.12</v>
      </c>
      <c r="O130" s="214">
        <v>0</v>
      </c>
      <c r="P130" s="214">
        <v>1214</v>
      </c>
      <c r="Q130" s="214" t="s">
        <v>160</v>
      </c>
      <c r="R130" s="214">
        <v>9</v>
      </c>
      <c r="S130" s="214" t="s">
        <v>821</v>
      </c>
    </row>
    <row r="131" spans="1:19">
      <c r="A131" s="214">
        <v>1703</v>
      </c>
      <c r="B131" s="214">
        <f t="shared" ref="B131:B194" si="2">C131*10</f>
        <v>10</v>
      </c>
      <c r="C131" s="214">
        <v>1</v>
      </c>
      <c r="D131" s="214">
        <v>-7.47</v>
      </c>
      <c r="E131" s="214">
        <v>58.5</v>
      </c>
      <c r="F131" s="214">
        <v>0.82</v>
      </c>
      <c r="G131" s="214">
        <v>15.95</v>
      </c>
      <c r="H131" s="214">
        <v>8.24</v>
      </c>
      <c r="I131" s="214">
        <v>0.23</v>
      </c>
      <c r="J131" s="214">
        <v>1.96</v>
      </c>
      <c r="K131" s="214">
        <v>5.58</v>
      </c>
      <c r="L131" s="214">
        <v>4.07</v>
      </c>
      <c r="M131" s="214">
        <v>1.96</v>
      </c>
      <c r="N131" s="214">
        <v>0.37</v>
      </c>
      <c r="O131" s="214">
        <v>0</v>
      </c>
      <c r="P131" s="214">
        <v>1070</v>
      </c>
      <c r="Q131" s="214" t="s">
        <v>101</v>
      </c>
      <c r="R131" s="214">
        <v>9</v>
      </c>
      <c r="S131" s="214" t="s">
        <v>821</v>
      </c>
    </row>
    <row r="132" spans="1:19">
      <c r="A132" s="214">
        <v>1623</v>
      </c>
      <c r="B132" s="214">
        <f t="shared" si="2"/>
        <v>10</v>
      </c>
      <c r="C132" s="214">
        <v>1</v>
      </c>
      <c r="D132" s="214">
        <v>-8.06</v>
      </c>
      <c r="E132" s="214">
        <v>59.9</v>
      </c>
      <c r="F132" s="214">
        <v>0.75</v>
      </c>
      <c r="G132" s="214">
        <v>16.239999999999998</v>
      </c>
      <c r="H132" s="214">
        <v>8.42</v>
      </c>
      <c r="I132" s="214">
        <v>0.21</v>
      </c>
      <c r="J132" s="214">
        <v>2.02</v>
      </c>
      <c r="K132" s="214">
        <v>5.3</v>
      </c>
      <c r="L132" s="214">
        <v>4.17</v>
      </c>
      <c r="M132" s="214">
        <v>1.96</v>
      </c>
      <c r="N132" s="214">
        <v>0.36</v>
      </c>
      <c r="O132" s="214">
        <v>0</v>
      </c>
      <c r="P132" s="214">
        <v>1055</v>
      </c>
      <c r="Q132" s="214" t="s">
        <v>104</v>
      </c>
      <c r="R132" s="214">
        <v>9</v>
      </c>
      <c r="S132" s="214" t="s">
        <v>821</v>
      </c>
    </row>
    <row r="133" spans="1:19">
      <c r="A133" s="214">
        <v>1673</v>
      </c>
      <c r="B133" s="214">
        <f t="shared" si="2"/>
        <v>10</v>
      </c>
      <c r="C133" s="214">
        <v>1</v>
      </c>
      <c r="D133" s="214">
        <v>-7.68</v>
      </c>
      <c r="E133" s="214">
        <v>60.5</v>
      </c>
      <c r="F133" s="214">
        <v>0.79</v>
      </c>
      <c r="G133" s="214">
        <v>16.190000000000001</v>
      </c>
      <c r="H133" s="214">
        <v>7.94</v>
      </c>
      <c r="I133" s="214">
        <v>0.21</v>
      </c>
      <c r="J133" s="214">
        <v>1.97</v>
      </c>
      <c r="K133" s="214">
        <v>5.57</v>
      </c>
      <c r="L133" s="214">
        <v>4.21</v>
      </c>
      <c r="M133" s="214">
        <v>2.0099999999999998</v>
      </c>
      <c r="N133" s="214">
        <v>0.37</v>
      </c>
      <c r="O133" s="214">
        <v>0</v>
      </c>
      <c r="P133" s="214">
        <v>1002</v>
      </c>
      <c r="Q133" s="214" t="s">
        <v>103</v>
      </c>
      <c r="R133" s="214">
        <v>9</v>
      </c>
      <c r="S133" s="214" t="s">
        <v>821</v>
      </c>
    </row>
    <row r="134" spans="1:19">
      <c r="A134" s="214">
        <v>1523</v>
      </c>
      <c r="B134" s="214">
        <f t="shared" si="2"/>
        <v>10</v>
      </c>
      <c r="C134" s="214">
        <v>1</v>
      </c>
      <c r="D134" s="214">
        <v>-5.71</v>
      </c>
      <c r="E134" s="214">
        <v>63.2</v>
      </c>
      <c r="F134" s="214">
        <v>0.54</v>
      </c>
      <c r="G134" s="214">
        <v>17.350000000000001</v>
      </c>
      <c r="H134" s="214">
        <v>5.2</v>
      </c>
      <c r="I134" s="214">
        <v>0</v>
      </c>
      <c r="J134" s="214">
        <v>1.79</v>
      </c>
      <c r="K134" s="214">
        <v>5.0999999999999996</v>
      </c>
      <c r="L134" s="214">
        <v>4.2699999999999996</v>
      </c>
      <c r="M134" s="214">
        <v>1.8</v>
      </c>
      <c r="N134" s="214">
        <v>0</v>
      </c>
      <c r="O134" s="214">
        <v>0</v>
      </c>
      <c r="P134" s="214">
        <v>921</v>
      </c>
      <c r="Q134" s="214" t="s">
        <v>880</v>
      </c>
      <c r="R134" s="214">
        <v>9</v>
      </c>
      <c r="S134" s="214" t="s">
        <v>821</v>
      </c>
    </row>
    <row r="135" spans="1:19">
      <c r="A135" s="214">
        <v>1523</v>
      </c>
      <c r="B135" s="214">
        <f t="shared" si="2"/>
        <v>10</v>
      </c>
      <c r="C135" s="214">
        <v>1</v>
      </c>
      <c r="D135" s="214">
        <v>-8.8699999999999992</v>
      </c>
      <c r="E135" s="214">
        <v>60</v>
      </c>
      <c r="F135" s="214">
        <v>0.78</v>
      </c>
      <c r="G135" s="214">
        <v>16.11</v>
      </c>
      <c r="H135" s="214">
        <v>8.24</v>
      </c>
      <c r="I135" s="214">
        <v>0.23</v>
      </c>
      <c r="J135" s="214">
        <v>1.98</v>
      </c>
      <c r="K135" s="214">
        <v>5.43</v>
      </c>
      <c r="L135" s="214">
        <v>4.13</v>
      </c>
      <c r="M135" s="214">
        <v>1.95</v>
      </c>
      <c r="N135" s="214">
        <v>0.36</v>
      </c>
      <c r="O135" s="214">
        <v>0</v>
      </c>
      <c r="P135" s="214">
        <v>834</v>
      </c>
      <c r="Q135" s="214" t="s">
        <v>112</v>
      </c>
      <c r="R135" s="214">
        <v>9</v>
      </c>
      <c r="S135" s="214" t="s">
        <v>821</v>
      </c>
    </row>
    <row r="136" spans="1:19">
      <c r="A136" s="214">
        <v>1598</v>
      </c>
      <c r="B136" s="214">
        <f t="shared" si="2"/>
        <v>10</v>
      </c>
      <c r="C136" s="214">
        <v>1</v>
      </c>
      <c r="D136" s="214">
        <v>-8.25</v>
      </c>
      <c r="E136" s="214">
        <v>60.2</v>
      </c>
      <c r="F136" s="214">
        <v>0.8</v>
      </c>
      <c r="G136" s="214">
        <v>16.02</v>
      </c>
      <c r="H136" s="214">
        <v>7.83</v>
      </c>
      <c r="I136" s="214">
        <v>0.22</v>
      </c>
      <c r="J136" s="214">
        <v>1.92</v>
      </c>
      <c r="K136" s="214">
        <v>5.59</v>
      </c>
      <c r="L136" s="214">
        <v>4.1900000000000004</v>
      </c>
      <c r="M136" s="214">
        <v>2.02</v>
      </c>
      <c r="N136" s="214">
        <v>0.36</v>
      </c>
      <c r="O136" s="214">
        <v>0</v>
      </c>
      <c r="P136" s="214">
        <v>828</v>
      </c>
      <c r="Q136" s="214" t="s">
        <v>105</v>
      </c>
      <c r="R136" s="214">
        <v>9</v>
      </c>
      <c r="S136" s="214" t="s">
        <v>821</v>
      </c>
    </row>
    <row r="137" spans="1:19">
      <c r="A137" s="214">
        <v>1723</v>
      </c>
      <c r="B137" s="214">
        <f t="shared" si="2"/>
        <v>10</v>
      </c>
      <c r="C137" s="214">
        <v>1</v>
      </c>
      <c r="D137" s="214">
        <v>-7.34</v>
      </c>
      <c r="E137" s="214">
        <v>63.6</v>
      </c>
      <c r="F137" s="214">
        <v>0.52</v>
      </c>
      <c r="G137" s="214">
        <v>17.760000000000002</v>
      </c>
      <c r="H137" s="214">
        <v>4.68</v>
      </c>
      <c r="I137" s="214">
        <v>0</v>
      </c>
      <c r="J137" s="214">
        <v>1.77</v>
      </c>
      <c r="K137" s="214">
        <v>5.45</v>
      </c>
      <c r="L137" s="214">
        <v>5.84</v>
      </c>
      <c r="M137" s="214">
        <v>1.75</v>
      </c>
      <c r="N137" s="214">
        <v>0</v>
      </c>
      <c r="O137" s="214">
        <v>0</v>
      </c>
      <c r="P137" s="214">
        <v>786</v>
      </c>
      <c r="Q137" s="214" t="s">
        <v>117</v>
      </c>
      <c r="R137" s="214">
        <v>9</v>
      </c>
      <c r="S137" s="214" t="s">
        <v>821</v>
      </c>
    </row>
    <row r="138" spans="1:19">
      <c r="A138" s="214">
        <v>1573</v>
      </c>
      <c r="B138" s="214">
        <f t="shared" si="2"/>
        <v>10</v>
      </c>
      <c r="C138" s="214">
        <v>1</v>
      </c>
      <c r="D138" s="214">
        <v>-8.4499999999999993</v>
      </c>
      <c r="E138" s="214">
        <v>60</v>
      </c>
      <c r="F138" s="214">
        <v>0.83</v>
      </c>
      <c r="G138" s="214">
        <v>15.86</v>
      </c>
      <c r="H138" s="214">
        <v>8.06</v>
      </c>
      <c r="I138" s="214">
        <v>0.23</v>
      </c>
      <c r="J138" s="214">
        <v>2.02</v>
      </c>
      <c r="K138" s="214">
        <v>5.63</v>
      </c>
      <c r="L138" s="214">
        <v>4.0599999999999996</v>
      </c>
      <c r="M138" s="214">
        <v>2</v>
      </c>
      <c r="N138" s="214">
        <v>0.38</v>
      </c>
      <c r="O138" s="214">
        <v>0</v>
      </c>
      <c r="P138" s="214">
        <v>768</v>
      </c>
      <c r="Q138" s="214" t="s">
        <v>106</v>
      </c>
      <c r="R138" s="214">
        <v>9</v>
      </c>
      <c r="S138" s="214" t="s">
        <v>821</v>
      </c>
    </row>
    <row r="139" spans="1:19">
      <c r="A139" s="214">
        <v>1523</v>
      </c>
      <c r="B139" s="214">
        <f t="shared" si="2"/>
        <v>10</v>
      </c>
      <c r="C139" s="214">
        <v>1</v>
      </c>
      <c r="D139" s="214">
        <v>-8.8699999999999992</v>
      </c>
      <c r="E139" s="214">
        <v>60.3</v>
      </c>
      <c r="F139" s="214">
        <v>0.76</v>
      </c>
      <c r="G139" s="214">
        <v>16.010000000000002</v>
      </c>
      <c r="H139" s="214">
        <v>8.01</v>
      </c>
      <c r="I139" s="214">
        <v>0.22</v>
      </c>
      <c r="J139" s="214">
        <v>1.95</v>
      </c>
      <c r="K139" s="214">
        <v>5.58</v>
      </c>
      <c r="L139" s="214">
        <v>4.13</v>
      </c>
      <c r="M139" s="214">
        <v>2</v>
      </c>
      <c r="N139" s="214">
        <v>0.37</v>
      </c>
      <c r="O139" s="214">
        <v>0</v>
      </c>
      <c r="P139" s="214">
        <v>739</v>
      </c>
      <c r="Q139" s="214" t="s">
        <v>109</v>
      </c>
      <c r="R139" s="214">
        <v>9</v>
      </c>
      <c r="S139" s="214" t="s">
        <v>821</v>
      </c>
    </row>
    <row r="140" spans="1:19">
      <c r="A140" s="214">
        <v>1523</v>
      </c>
      <c r="B140" s="214">
        <f t="shared" si="2"/>
        <v>10</v>
      </c>
      <c r="C140" s="214">
        <v>1</v>
      </c>
      <c r="D140" s="214">
        <v>-8.8699999999999992</v>
      </c>
      <c r="E140" s="214">
        <v>60.1</v>
      </c>
      <c r="F140" s="214">
        <v>0.8</v>
      </c>
      <c r="G140" s="214">
        <v>16.010000000000002</v>
      </c>
      <c r="H140" s="214">
        <v>8.3000000000000007</v>
      </c>
      <c r="I140" s="214">
        <v>0.24</v>
      </c>
      <c r="J140" s="214">
        <v>1.98</v>
      </c>
      <c r="K140" s="214">
        <v>5.69</v>
      </c>
      <c r="L140" s="214">
        <v>4.08</v>
      </c>
      <c r="M140" s="214">
        <v>2.0099999999999998</v>
      </c>
      <c r="N140" s="214">
        <v>0.37</v>
      </c>
      <c r="O140" s="214">
        <v>0</v>
      </c>
      <c r="P140" s="214">
        <v>737</v>
      </c>
      <c r="Q140" s="214" t="s">
        <v>111</v>
      </c>
      <c r="R140" s="214">
        <v>9</v>
      </c>
      <c r="S140" s="214" t="s">
        <v>821</v>
      </c>
    </row>
    <row r="141" spans="1:19">
      <c r="A141" s="214">
        <v>1523</v>
      </c>
      <c r="B141" s="214">
        <f t="shared" si="2"/>
        <v>5</v>
      </c>
      <c r="C141" s="214">
        <v>0.5</v>
      </c>
      <c r="D141" s="214">
        <v>-9.43</v>
      </c>
      <c r="E141" s="214">
        <v>59.6</v>
      </c>
      <c r="F141" s="214">
        <v>0.85</v>
      </c>
      <c r="G141" s="214">
        <v>15.96</v>
      </c>
      <c r="H141" s="214">
        <v>8.4</v>
      </c>
      <c r="I141" s="214">
        <v>0.22</v>
      </c>
      <c r="J141" s="214">
        <v>1.94</v>
      </c>
      <c r="K141" s="214">
        <v>5.44</v>
      </c>
      <c r="L141" s="214">
        <v>3.93</v>
      </c>
      <c r="M141" s="214">
        <v>2</v>
      </c>
      <c r="N141" s="214">
        <v>0.37</v>
      </c>
      <c r="O141" s="214">
        <v>0</v>
      </c>
      <c r="P141" s="214">
        <v>726</v>
      </c>
      <c r="Q141" s="214" t="s">
        <v>107</v>
      </c>
      <c r="R141" s="214">
        <v>9</v>
      </c>
      <c r="S141" s="214" t="s">
        <v>821</v>
      </c>
    </row>
    <row r="142" spans="1:19">
      <c r="A142" s="214">
        <v>1523</v>
      </c>
      <c r="B142" s="214">
        <f t="shared" si="2"/>
        <v>10</v>
      </c>
      <c r="C142" s="214">
        <v>1</v>
      </c>
      <c r="D142" s="214">
        <v>-8.8699999999999992</v>
      </c>
      <c r="E142" s="214">
        <v>59.3</v>
      </c>
      <c r="F142" s="214">
        <v>0.8</v>
      </c>
      <c r="G142" s="214">
        <v>15.94</v>
      </c>
      <c r="H142" s="214">
        <v>8.25</v>
      </c>
      <c r="I142" s="214">
        <v>0.24</v>
      </c>
      <c r="J142" s="214">
        <v>1.97</v>
      </c>
      <c r="K142" s="214">
        <v>5.6</v>
      </c>
      <c r="L142" s="214">
        <v>4.05</v>
      </c>
      <c r="M142" s="214">
        <v>2.0099999999999998</v>
      </c>
      <c r="N142" s="214">
        <v>0.37</v>
      </c>
      <c r="O142" s="214">
        <v>0</v>
      </c>
      <c r="P142" s="214">
        <v>700</v>
      </c>
      <c r="Q142" s="214" t="s">
        <v>110</v>
      </c>
      <c r="R142" s="214">
        <v>9</v>
      </c>
      <c r="S142" s="214" t="s">
        <v>821</v>
      </c>
    </row>
    <row r="143" spans="1:19">
      <c r="A143" s="214">
        <v>1673</v>
      </c>
      <c r="B143" s="214">
        <f t="shared" si="2"/>
        <v>10</v>
      </c>
      <c r="C143" s="214">
        <v>1</v>
      </c>
      <c r="D143" s="214">
        <v>-7.68</v>
      </c>
      <c r="E143" s="214">
        <v>63.7</v>
      </c>
      <c r="F143" s="214">
        <v>0.52</v>
      </c>
      <c r="G143" s="214">
        <v>17.64</v>
      </c>
      <c r="H143" s="214">
        <v>4.7699999999999996</v>
      </c>
      <c r="I143" s="214">
        <v>0</v>
      </c>
      <c r="J143" s="214">
        <v>1.7</v>
      </c>
      <c r="K143" s="214">
        <v>5.36</v>
      </c>
      <c r="L143" s="214">
        <v>4.45</v>
      </c>
      <c r="M143" s="214">
        <v>1.78</v>
      </c>
      <c r="N143" s="214">
        <v>0</v>
      </c>
      <c r="O143" s="214">
        <v>0</v>
      </c>
      <c r="P143" s="214">
        <v>697</v>
      </c>
      <c r="Q143" s="214" t="s">
        <v>118</v>
      </c>
      <c r="R143" s="214">
        <v>9</v>
      </c>
      <c r="S143" s="214" t="s">
        <v>821</v>
      </c>
    </row>
    <row r="144" spans="1:19">
      <c r="A144" s="214">
        <v>1523</v>
      </c>
      <c r="B144" s="214">
        <f t="shared" si="2"/>
        <v>5</v>
      </c>
      <c r="C144" s="214">
        <v>0.5</v>
      </c>
      <c r="D144" s="214">
        <v>-9.43</v>
      </c>
      <c r="E144" s="214">
        <v>60.6</v>
      </c>
      <c r="F144" s="214">
        <v>0.8</v>
      </c>
      <c r="G144" s="214">
        <v>16.3</v>
      </c>
      <c r="H144" s="214">
        <v>8.23</v>
      </c>
      <c r="I144" s="214">
        <v>0.25</v>
      </c>
      <c r="J144" s="214">
        <v>2</v>
      </c>
      <c r="K144" s="214">
        <v>5.73</v>
      </c>
      <c r="L144" s="214">
        <v>4</v>
      </c>
      <c r="M144" s="214">
        <v>1.99</v>
      </c>
      <c r="N144" s="214">
        <v>0.38</v>
      </c>
      <c r="O144" s="214">
        <v>0</v>
      </c>
      <c r="P144" s="214">
        <v>681</v>
      </c>
      <c r="Q144" s="214" t="s">
        <v>108</v>
      </c>
      <c r="R144" s="214">
        <v>9</v>
      </c>
      <c r="S144" s="214" t="s">
        <v>821</v>
      </c>
    </row>
    <row r="145" spans="1:19">
      <c r="A145" s="214">
        <v>1423</v>
      </c>
      <c r="B145" s="214">
        <f t="shared" si="2"/>
        <v>10</v>
      </c>
      <c r="C145" s="214">
        <v>1</v>
      </c>
      <c r="D145" s="214">
        <v>-9.7899999999999991</v>
      </c>
      <c r="E145" s="214">
        <v>58.2</v>
      </c>
      <c r="F145" s="214">
        <v>0.8</v>
      </c>
      <c r="G145" s="214">
        <v>16</v>
      </c>
      <c r="H145" s="214">
        <v>9.14</v>
      </c>
      <c r="I145" s="214">
        <v>0.24</v>
      </c>
      <c r="J145" s="214">
        <v>2.1</v>
      </c>
      <c r="K145" s="214">
        <v>5.94</v>
      </c>
      <c r="L145" s="214">
        <v>4.03</v>
      </c>
      <c r="M145" s="214">
        <v>1.89</v>
      </c>
      <c r="N145" s="214">
        <v>0.39</v>
      </c>
      <c r="O145" s="214">
        <v>0</v>
      </c>
      <c r="P145" s="214">
        <v>577</v>
      </c>
      <c r="Q145" s="214" t="s">
        <v>113</v>
      </c>
      <c r="R145" s="214">
        <v>9</v>
      </c>
      <c r="S145" s="214" t="s">
        <v>821</v>
      </c>
    </row>
    <row r="146" spans="1:19">
      <c r="A146" s="214">
        <v>1623</v>
      </c>
      <c r="B146" s="214">
        <f t="shared" si="2"/>
        <v>10</v>
      </c>
      <c r="C146" s="214">
        <v>1</v>
      </c>
      <c r="D146" s="214">
        <v>-8.06</v>
      </c>
      <c r="E146" s="214">
        <v>62.1</v>
      </c>
      <c r="F146" s="214">
        <v>0.52</v>
      </c>
      <c r="G146" s="214">
        <v>17.829999999999998</v>
      </c>
      <c r="H146" s="214">
        <v>4.59</v>
      </c>
      <c r="I146" s="214">
        <v>0</v>
      </c>
      <c r="J146" s="214">
        <v>1.7</v>
      </c>
      <c r="K146" s="214">
        <v>5.34</v>
      </c>
      <c r="L146" s="214">
        <v>5.91</v>
      </c>
      <c r="M146" s="214">
        <v>1.8</v>
      </c>
      <c r="N146" s="214">
        <v>0</v>
      </c>
      <c r="O146" s="214">
        <v>0</v>
      </c>
      <c r="P146" s="214">
        <v>546</v>
      </c>
      <c r="Q146" s="214" t="s">
        <v>119</v>
      </c>
      <c r="R146" s="214">
        <v>9</v>
      </c>
      <c r="S146" s="214" t="s">
        <v>821</v>
      </c>
    </row>
    <row r="147" spans="1:19">
      <c r="A147" s="214">
        <v>1723</v>
      </c>
      <c r="B147" s="214">
        <f t="shared" si="2"/>
        <v>10</v>
      </c>
      <c r="C147" s="214">
        <v>1</v>
      </c>
      <c r="D147" s="214">
        <v>-7.34</v>
      </c>
      <c r="E147" s="214">
        <v>75.7</v>
      </c>
      <c r="F147" s="214">
        <v>0.1</v>
      </c>
      <c r="G147" s="214">
        <v>13.06</v>
      </c>
      <c r="H147" s="214">
        <v>0.79</v>
      </c>
      <c r="I147" s="214">
        <v>0</v>
      </c>
      <c r="J147" s="214">
        <v>7.0000000000000007E-2</v>
      </c>
      <c r="K147" s="214">
        <v>0.56999999999999995</v>
      </c>
      <c r="L147" s="214">
        <v>5.27</v>
      </c>
      <c r="M147" s="214">
        <v>4.7300000000000004</v>
      </c>
      <c r="N147" s="214">
        <v>0</v>
      </c>
      <c r="O147" s="214">
        <v>0</v>
      </c>
      <c r="P147" s="214">
        <v>499</v>
      </c>
      <c r="Q147" s="214" t="s">
        <v>137</v>
      </c>
      <c r="R147" s="214">
        <v>9</v>
      </c>
      <c r="S147" s="214" t="s">
        <v>821</v>
      </c>
    </row>
    <row r="148" spans="1:19">
      <c r="A148" s="214">
        <v>1523</v>
      </c>
      <c r="B148" s="214">
        <f t="shared" si="2"/>
        <v>10</v>
      </c>
      <c r="C148" s="214">
        <v>1</v>
      </c>
      <c r="D148" s="214">
        <v>-8.8699999999999992</v>
      </c>
      <c r="E148" s="214">
        <v>63.4</v>
      </c>
      <c r="F148" s="214">
        <v>0.52</v>
      </c>
      <c r="G148" s="214">
        <v>17.68</v>
      </c>
      <c r="H148" s="214">
        <v>4.59</v>
      </c>
      <c r="I148" s="214">
        <v>0</v>
      </c>
      <c r="J148" s="214">
        <v>1.79</v>
      </c>
      <c r="K148" s="214">
        <v>5.46</v>
      </c>
      <c r="L148" s="214">
        <v>4.43</v>
      </c>
      <c r="M148" s="214">
        <v>1.75</v>
      </c>
      <c r="N148" s="214">
        <v>0</v>
      </c>
      <c r="O148" s="214">
        <v>0</v>
      </c>
      <c r="P148" s="214">
        <v>466</v>
      </c>
      <c r="Q148" s="214" t="s">
        <v>122</v>
      </c>
      <c r="R148" s="214">
        <v>9</v>
      </c>
      <c r="S148" s="214" t="s">
        <v>821</v>
      </c>
    </row>
    <row r="149" spans="1:19">
      <c r="A149" s="214">
        <v>1573</v>
      </c>
      <c r="B149" s="214">
        <f t="shared" si="2"/>
        <v>10</v>
      </c>
      <c r="C149" s="214">
        <v>1</v>
      </c>
      <c r="D149" s="214">
        <v>-8.4499999999999993</v>
      </c>
      <c r="E149" s="214">
        <v>63.2</v>
      </c>
      <c r="F149" s="214">
        <v>0.54</v>
      </c>
      <c r="G149" s="214">
        <v>17.82</v>
      </c>
      <c r="H149" s="214">
        <v>4.95</v>
      </c>
      <c r="I149" s="214">
        <v>0</v>
      </c>
      <c r="J149" s="214">
        <v>1.77</v>
      </c>
      <c r="K149" s="214">
        <v>5.44</v>
      </c>
      <c r="L149" s="214">
        <v>5.17</v>
      </c>
      <c r="M149" s="214">
        <v>1.78</v>
      </c>
      <c r="N149" s="214">
        <v>0</v>
      </c>
      <c r="O149" s="214">
        <v>0</v>
      </c>
      <c r="P149" s="214">
        <v>438</v>
      </c>
      <c r="Q149" s="214" t="s">
        <v>120</v>
      </c>
      <c r="R149" s="214">
        <v>9</v>
      </c>
      <c r="S149" s="214" t="s">
        <v>821</v>
      </c>
    </row>
    <row r="150" spans="1:19">
      <c r="A150" s="214">
        <v>1673</v>
      </c>
      <c r="B150" s="214">
        <f t="shared" si="2"/>
        <v>10</v>
      </c>
      <c r="C150" s="214">
        <v>1</v>
      </c>
      <c r="D150" s="214">
        <v>-7.68</v>
      </c>
      <c r="E150" s="214">
        <v>53.1</v>
      </c>
      <c r="F150" s="214">
        <v>1.05</v>
      </c>
      <c r="G150" s="214">
        <v>18.86</v>
      </c>
      <c r="H150" s="214">
        <v>8.77</v>
      </c>
      <c r="I150" s="214">
        <v>0.2</v>
      </c>
      <c r="J150" s="214">
        <v>3.43</v>
      </c>
      <c r="K150" s="214">
        <v>7.9</v>
      </c>
      <c r="L150" s="214">
        <v>3.98</v>
      </c>
      <c r="M150" s="214">
        <v>0.97</v>
      </c>
      <c r="N150" s="214">
        <v>0.24</v>
      </c>
      <c r="O150" s="214">
        <v>0</v>
      </c>
      <c r="P150" s="214">
        <v>1968</v>
      </c>
      <c r="Q150" s="214" t="s">
        <v>136</v>
      </c>
      <c r="R150" s="214">
        <v>9</v>
      </c>
      <c r="S150" s="214" t="s">
        <v>821</v>
      </c>
    </row>
    <row r="151" spans="1:19">
      <c r="A151" s="214">
        <v>1673</v>
      </c>
      <c r="B151" s="214">
        <f t="shared" si="2"/>
        <v>10</v>
      </c>
      <c r="C151" s="214">
        <v>1</v>
      </c>
      <c r="D151" s="214">
        <v>-7.68</v>
      </c>
      <c r="E151" s="214">
        <v>76.099999999999994</v>
      </c>
      <c r="F151" s="214">
        <v>0.11</v>
      </c>
      <c r="G151" s="214">
        <v>13.03</v>
      </c>
      <c r="H151" s="214">
        <v>0.78</v>
      </c>
      <c r="I151" s="214">
        <v>0.08</v>
      </c>
      <c r="J151" s="214">
        <v>7.0000000000000007E-2</v>
      </c>
      <c r="K151" s="214">
        <v>0.56999999999999995</v>
      </c>
      <c r="L151" s="214">
        <v>4</v>
      </c>
      <c r="M151" s="214">
        <v>4.68</v>
      </c>
      <c r="N151" s="214">
        <v>0</v>
      </c>
      <c r="O151" s="214">
        <v>0</v>
      </c>
      <c r="P151" s="214">
        <v>323</v>
      </c>
      <c r="Q151" s="214" t="s">
        <v>138</v>
      </c>
      <c r="R151" s="214">
        <v>9</v>
      </c>
      <c r="S151" s="214" t="s">
        <v>821</v>
      </c>
    </row>
    <row r="152" spans="1:19">
      <c r="A152" s="214">
        <v>1523</v>
      </c>
      <c r="B152" s="214">
        <f t="shared" si="2"/>
        <v>10</v>
      </c>
      <c r="C152" s="214">
        <v>1</v>
      </c>
      <c r="D152" s="214">
        <v>-8.8699999999999992</v>
      </c>
      <c r="E152" s="214">
        <v>75.900000000000006</v>
      </c>
      <c r="F152" s="214">
        <v>0.11</v>
      </c>
      <c r="G152" s="214">
        <v>13.03</v>
      </c>
      <c r="H152" s="214">
        <v>0.73</v>
      </c>
      <c r="I152" s="214">
        <v>0.09</v>
      </c>
      <c r="J152" s="214">
        <v>7.0000000000000007E-2</v>
      </c>
      <c r="K152" s="214">
        <v>0.56999999999999995</v>
      </c>
      <c r="L152" s="214">
        <v>4.1900000000000004</v>
      </c>
      <c r="M152" s="214">
        <v>4.74</v>
      </c>
      <c r="N152" s="214">
        <v>0</v>
      </c>
      <c r="O152" s="214">
        <v>0</v>
      </c>
      <c r="P152" s="214">
        <v>172</v>
      </c>
      <c r="Q152" s="214" t="s">
        <v>141</v>
      </c>
      <c r="R152" s="214">
        <v>9</v>
      </c>
      <c r="S152" s="214" t="s">
        <v>821</v>
      </c>
    </row>
    <row r="153" spans="1:19">
      <c r="A153" s="214">
        <v>1523</v>
      </c>
      <c r="B153" s="214">
        <f t="shared" si="2"/>
        <v>10</v>
      </c>
      <c r="C153" s="214">
        <v>1</v>
      </c>
      <c r="D153" s="214">
        <v>-8.8699999999999992</v>
      </c>
      <c r="E153" s="214">
        <v>75.599999999999994</v>
      </c>
      <c r="F153" s="214">
        <v>0.11</v>
      </c>
      <c r="G153" s="214">
        <v>13.03</v>
      </c>
      <c r="H153" s="214">
        <v>0.7</v>
      </c>
      <c r="I153" s="214">
        <v>0.09</v>
      </c>
      <c r="J153" s="214">
        <v>7.0000000000000007E-2</v>
      </c>
      <c r="K153" s="214">
        <v>0.56000000000000005</v>
      </c>
      <c r="L153" s="214">
        <v>4.17</v>
      </c>
      <c r="M153" s="214">
        <v>4.71</v>
      </c>
      <c r="N153" s="214">
        <v>0</v>
      </c>
      <c r="O153" s="214">
        <v>0</v>
      </c>
      <c r="P153" s="214">
        <v>155</v>
      </c>
      <c r="Q153" s="214" t="s">
        <v>143</v>
      </c>
      <c r="R153" s="214">
        <v>9</v>
      </c>
      <c r="S153" s="214" t="s">
        <v>821</v>
      </c>
    </row>
    <row r="154" spans="1:19">
      <c r="A154" s="214">
        <v>1523</v>
      </c>
      <c r="B154" s="214">
        <f t="shared" si="2"/>
        <v>10</v>
      </c>
      <c r="C154" s="214">
        <v>1</v>
      </c>
      <c r="D154" s="214">
        <v>-8.8699999999999992</v>
      </c>
      <c r="E154" s="214">
        <v>75.5</v>
      </c>
      <c r="F154" s="214">
        <v>0.12</v>
      </c>
      <c r="G154" s="214">
        <v>12.93</v>
      </c>
      <c r="H154" s="214">
        <v>0.73</v>
      </c>
      <c r="I154" s="214">
        <v>0</v>
      </c>
      <c r="J154" s="214">
        <v>0.08</v>
      </c>
      <c r="K154" s="214">
        <v>0.55000000000000004</v>
      </c>
      <c r="L154" s="214">
        <v>4.2300000000000004</v>
      </c>
      <c r="M154" s="214">
        <v>4.62</v>
      </c>
      <c r="N154" s="214">
        <v>0</v>
      </c>
      <c r="O154" s="214">
        <v>0</v>
      </c>
      <c r="P154" s="214">
        <v>144</v>
      </c>
      <c r="Q154" s="214" t="s">
        <v>142</v>
      </c>
      <c r="R154" s="214">
        <v>9</v>
      </c>
      <c r="S154" s="214" t="s">
        <v>821</v>
      </c>
    </row>
    <row r="155" spans="1:19">
      <c r="A155" s="214">
        <v>1423</v>
      </c>
      <c r="B155" s="214">
        <f t="shared" si="2"/>
        <v>10</v>
      </c>
      <c r="C155" s="214">
        <v>1</v>
      </c>
      <c r="D155" s="214">
        <v>-9.7899999999999991</v>
      </c>
      <c r="E155" s="214">
        <v>74.599999999999994</v>
      </c>
      <c r="F155" s="214">
        <v>0.12</v>
      </c>
      <c r="G155" s="214">
        <v>12.75</v>
      </c>
      <c r="H155" s="214">
        <v>0.81</v>
      </c>
      <c r="I155" s="214">
        <v>0</v>
      </c>
      <c r="J155" s="214">
        <v>7.0000000000000007E-2</v>
      </c>
      <c r="K155" s="214">
        <v>0.56000000000000005</v>
      </c>
      <c r="L155" s="214">
        <v>4.1900000000000004</v>
      </c>
      <c r="M155" s="214">
        <v>4.7300000000000004</v>
      </c>
      <c r="N155" s="214">
        <v>0</v>
      </c>
      <c r="O155" s="214">
        <v>0</v>
      </c>
      <c r="P155" s="214">
        <v>96</v>
      </c>
      <c r="Q155" s="214" t="s">
        <v>144</v>
      </c>
      <c r="R155" s="214">
        <v>9</v>
      </c>
      <c r="S155" s="214" t="s">
        <v>821</v>
      </c>
    </row>
    <row r="156" spans="1:19">
      <c r="A156" s="214">
        <v>1423</v>
      </c>
      <c r="B156" s="214">
        <f t="shared" si="2"/>
        <v>10</v>
      </c>
      <c r="C156" s="214">
        <v>1</v>
      </c>
      <c r="D156" s="214">
        <v>-9.7899999999999991</v>
      </c>
      <c r="E156" s="214">
        <v>74.599999999999994</v>
      </c>
      <c r="F156" s="214">
        <v>0.11</v>
      </c>
      <c r="G156" s="214">
        <v>12.89</v>
      </c>
      <c r="H156" s="214">
        <v>0.83</v>
      </c>
      <c r="I156" s="214">
        <v>7.0000000000000007E-2</v>
      </c>
      <c r="J156" s="214">
        <v>7.0000000000000007E-2</v>
      </c>
      <c r="K156" s="214">
        <v>0.53</v>
      </c>
      <c r="L156" s="214">
        <v>4.1900000000000004</v>
      </c>
      <c r="M156" s="214">
        <v>4.74</v>
      </c>
      <c r="N156" s="214">
        <v>0</v>
      </c>
      <c r="O156" s="214">
        <v>0</v>
      </c>
      <c r="P156" s="214">
        <v>80</v>
      </c>
      <c r="Q156" s="214" t="s">
        <v>145</v>
      </c>
      <c r="R156" s="214">
        <v>9</v>
      </c>
      <c r="S156" s="214" t="s">
        <v>821</v>
      </c>
    </row>
    <row r="157" spans="1:19">
      <c r="A157" s="214">
        <v>1773</v>
      </c>
      <c r="B157" s="214">
        <f t="shared" si="2"/>
        <v>5</v>
      </c>
      <c r="C157" s="214">
        <v>0.5</v>
      </c>
      <c r="D157" s="214">
        <v>-8.65</v>
      </c>
      <c r="E157" s="214">
        <v>47.7</v>
      </c>
      <c r="F157" s="214">
        <v>1.77</v>
      </c>
      <c r="G157" s="214">
        <v>10.74</v>
      </c>
      <c r="H157" s="214">
        <v>12.2</v>
      </c>
      <c r="I157" s="214">
        <v>0</v>
      </c>
      <c r="J157" s="214">
        <v>16.87</v>
      </c>
      <c r="K157" s="214">
        <v>8.51</v>
      </c>
      <c r="L157" s="214">
        <v>1.79</v>
      </c>
      <c r="M157" s="214">
        <v>0.34</v>
      </c>
      <c r="N157" s="214">
        <v>0</v>
      </c>
      <c r="O157" s="214">
        <v>0</v>
      </c>
      <c r="P157" s="214">
        <v>4010</v>
      </c>
      <c r="Q157" s="214" t="s">
        <v>96</v>
      </c>
      <c r="R157" s="214">
        <v>10</v>
      </c>
      <c r="S157" s="214" t="s">
        <v>821</v>
      </c>
    </row>
    <row r="158" spans="1:19">
      <c r="A158" s="214">
        <v>2073</v>
      </c>
      <c r="B158" s="214">
        <f t="shared" si="2"/>
        <v>10</v>
      </c>
      <c r="C158" s="214">
        <v>1</v>
      </c>
      <c r="D158" s="214">
        <v>-6.29</v>
      </c>
      <c r="E158" s="214">
        <v>47.1</v>
      </c>
      <c r="F158" s="214">
        <v>0.9</v>
      </c>
      <c r="G158" s="214">
        <v>9.92</v>
      </c>
      <c r="H158" s="214">
        <v>15.49</v>
      </c>
      <c r="I158" s="214">
        <v>0</v>
      </c>
      <c r="J158" s="214">
        <v>15.18</v>
      </c>
      <c r="K158" s="214">
        <v>8.83</v>
      </c>
      <c r="L158" s="214">
        <v>1.89</v>
      </c>
      <c r="M158" s="214">
        <v>0.37</v>
      </c>
      <c r="N158" s="214">
        <v>0</v>
      </c>
      <c r="O158" s="214">
        <v>0</v>
      </c>
      <c r="P158" s="214">
        <v>3370</v>
      </c>
      <c r="Q158" s="214" t="s">
        <v>99</v>
      </c>
      <c r="R158" s="214">
        <v>10</v>
      </c>
      <c r="S158" s="214" t="s">
        <v>821</v>
      </c>
    </row>
    <row r="159" spans="1:19">
      <c r="A159" s="214">
        <v>1773</v>
      </c>
      <c r="B159" s="214">
        <f t="shared" si="2"/>
        <v>15</v>
      </c>
      <c r="C159" s="214">
        <v>1.5</v>
      </c>
      <c r="D159" s="214">
        <v>-8.34</v>
      </c>
      <c r="E159" s="214">
        <v>47.3</v>
      </c>
      <c r="F159" s="214">
        <v>1.78</v>
      </c>
      <c r="G159" s="214">
        <v>9.48</v>
      </c>
      <c r="H159" s="214">
        <v>15.56</v>
      </c>
      <c r="I159" s="214">
        <v>0</v>
      </c>
      <c r="J159" s="214">
        <v>15.68</v>
      </c>
      <c r="K159" s="214">
        <v>8.4499999999999993</v>
      </c>
      <c r="L159" s="214">
        <v>1.5</v>
      </c>
      <c r="M159" s="214">
        <v>0.33</v>
      </c>
      <c r="N159" s="214">
        <v>0</v>
      </c>
      <c r="O159" s="214">
        <v>0</v>
      </c>
      <c r="P159" s="214">
        <v>3125</v>
      </c>
      <c r="Q159" s="214" t="s">
        <v>97</v>
      </c>
      <c r="R159" s="214">
        <v>10</v>
      </c>
      <c r="S159" s="214" t="s">
        <v>821</v>
      </c>
    </row>
    <row r="160" spans="1:19">
      <c r="A160" s="214">
        <v>2073</v>
      </c>
      <c r="B160" s="214">
        <f t="shared" si="2"/>
        <v>5</v>
      </c>
      <c r="C160" s="214">
        <v>0.5</v>
      </c>
      <c r="D160" s="214">
        <v>-6.42</v>
      </c>
      <c r="E160" s="214">
        <v>50.2</v>
      </c>
      <c r="F160" s="214">
        <v>1.72</v>
      </c>
      <c r="G160" s="214">
        <v>17.07</v>
      </c>
      <c r="H160" s="214">
        <v>10.71</v>
      </c>
      <c r="I160" s="214">
        <v>0</v>
      </c>
      <c r="J160" s="214">
        <v>7.25</v>
      </c>
      <c r="K160" s="214">
        <v>9.33</v>
      </c>
      <c r="L160" s="214">
        <v>2.64</v>
      </c>
      <c r="M160" s="214">
        <v>0.8</v>
      </c>
      <c r="N160" s="214">
        <v>0</v>
      </c>
      <c r="O160" s="214">
        <v>0</v>
      </c>
      <c r="P160" s="214">
        <v>2955</v>
      </c>
      <c r="Q160" s="214" t="s">
        <v>91</v>
      </c>
      <c r="R160" s="214">
        <v>10</v>
      </c>
      <c r="S160" s="214" t="s">
        <v>821</v>
      </c>
    </row>
    <row r="161" spans="1:19">
      <c r="A161" s="214">
        <v>1773</v>
      </c>
      <c r="B161" s="214">
        <f t="shared" si="2"/>
        <v>15</v>
      </c>
      <c r="C161" s="214">
        <v>1.5</v>
      </c>
      <c r="D161" s="214">
        <v>-8.34</v>
      </c>
      <c r="E161" s="214">
        <v>48.6</v>
      </c>
      <c r="F161" s="214">
        <v>1.64</v>
      </c>
      <c r="G161" s="214">
        <v>10.47</v>
      </c>
      <c r="H161" s="214">
        <v>11.47</v>
      </c>
      <c r="I161" s="214">
        <v>0</v>
      </c>
      <c r="J161" s="214">
        <v>17.010000000000002</v>
      </c>
      <c r="K161" s="214">
        <v>8.35</v>
      </c>
      <c r="L161" s="214">
        <v>1.51</v>
      </c>
      <c r="M161" s="214">
        <v>0.34</v>
      </c>
      <c r="N161" s="214">
        <v>0</v>
      </c>
      <c r="O161" s="214">
        <v>0</v>
      </c>
      <c r="P161" s="214">
        <v>2750</v>
      </c>
      <c r="Q161" s="214" t="s">
        <v>98</v>
      </c>
      <c r="R161" s="214">
        <v>10</v>
      </c>
      <c r="S161" s="214" t="s">
        <v>821</v>
      </c>
    </row>
    <row r="162" spans="1:19">
      <c r="A162" s="214">
        <v>2073</v>
      </c>
      <c r="B162" s="214">
        <f t="shared" si="2"/>
        <v>35</v>
      </c>
      <c r="C162" s="214">
        <v>3.5</v>
      </c>
      <c r="D162" s="214">
        <v>-5.63</v>
      </c>
      <c r="E162" s="214">
        <v>50.9</v>
      </c>
      <c r="F162" s="214">
        <v>1.65</v>
      </c>
      <c r="G162" s="214">
        <v>17.23</v>
      </c>
      <c r="H162" s="214">
        <v>9.31</v>
      </c>
      <c r="I162" s="214">
        <v>0</v>
      </c>
      <c r="J162" s="214">
        <v>7.58</v>
      </c>
      <c r="K162" s="214">
        <v>10.15</v>
      </c>
      <c r="L162" s="214">
        <v>2.09</v>
      </c>
      <c r="M162" s="214">
        <v>0.56000000000000005</v>
      </c>
      <c r="N162" s="214">
        <v>0</v>
      </c>
      <c r="O162" s="214">
        <v>0</v>
      </c>
      <c r="P162" s="214">
        <v>1875</v>
      </c>
      <c r="Q162" s="214" t="s">
        <v>94</v>
      </c>
      <c r="R162" s="214">
        <v>10</v>
      </c>
      <c r="S162" s="214" t="s">
        <v>821</v>
      </c>
    </row>
    <row r="163" spans="1:19">
      <c r="A163" s="214">
        <v>2073</v>
      </c>
      <c r="B163" s="214">
        <f t="shared" si="2"/>
        <v>40</v>
      </c>
      <c r="C163" s="214">
        <v>4</v>
      </c>
      <c r="D163" s="214">
        <v>-5.5</v>
      </c>
      <c r="E163" s="214">
        <v>50.6</v>
      </c>
      <c r="F163" s="214">
        <v>1.71</v>
      </c>
      <c r="G163" s="214">
        <v>17.04</v>
      </c>
      <c r="H163" s="214">
        <v>10.88</v>
      </c>
      <c r="I163" s="214">
        <v>0</v>
      </c>
      <c r="J163" s="214">
        <v>7.56</v>
      </c>
      <c r="K163" s="214">
        <v>9.16</v>
      </c>
      <c r="L163" s="214">
        <v>2.92</v>
      </c>
      <c r="M163" s="214">
        <v>0.75</v>
      </c>
      <c r="N163" s="214">
        <v>0</v>
      </c>
      <c r="O163" s="214">
        <v>0</v>
      </c>
      <c r="P163" s="214">
        <v>1855</v>
      </c>
      <c r="Q163" s="214" t="s">
        <v>92</v>
      </c>
      <c r="R163" s="214">
        <v>10</v>
      </c>
      <c r="S163" s="214" t="s">
        <v>821</v>
      </c>
    </row>
    <row r="164" spans="1:19">
      <c r="A164" s="214">
        <v>1773</v>
      </c>
      <c r="B164" s="214">
        <f t="shared" si="2"/>
        <v>5</v>
      </c>
      <c r="C164" s="214">
        <v>0.5</v>
      </c>
      <c r="D164" s="214">
        <v>-8.65</v>
      </c>
      <c r="E164" s="214">
        <v>50.8</v>
      </c>
      <c r="F164" s="214">
        <v>1.81</v>
      </c>
      <c r="G164" s="214">
        <v>16.5</v>
      </c>
      <c r="H164" s="214">
        <v>8.68</v>
      </c>
      <c r="I164" s="214">
        <v>0</v>
      </c>
      <c r="J164" s="214">
        <v>6.84</v>
      </c>
      <c r="K164" s="214">
        <v>8.86</v>
      </c>
      <c r="L164" s="214">
        <v>2.1</v>
      </c>
      <c r="M164" s="214">
        <v>0.68</v>
      </c>
      <c r="N164" s="214">
        <v>0</v>
      </c>
      <c r="O164" s="214">
        <v>0</v>
      </c>
      <c r="P164" s="214">
        <v>1800</v>
      </c>
      <c r="Q164" s="214" t="s">
        <v>88</v>
      </c>
      <c r="R164" s="214">
        <v>10</v>
      </c>
      <c r="S164" s="214" t="s">
        <v>821</v>
      </c>
    </row>
    <row r="165" spans="1:19">
      <c r="A165" s="214">
        <v>1673</v>
      </c>
      <c r="B165" s="214">
        <f t="shared" si="2"/>
        <v>5</v>
      </c>
      <c r="C165" s="214">
        <v>0.5</v>
      </c>
      <c r="D165" s="214">
        <v>-9.56</v>
      </c>
      <c r="E165" s="214">
        <v>50.4</v>
      </c>
      <c r="F165" s="214">
        <v>1.8</v>
      </c>
      <c r="G165" s="214">
        <v>16.920000000000002</v>
      </c>
      <c r="H165" s="214">
        <v>9.9499999999999993</v>
      </c>
      <c r="I165" s="214">
        <v>0</v>
      </c>
      <c r="J165" s="214">
        <v>7.06</v>
      </c>
      <c r="K165" s="214">
        <v>9.66</v>
      </c>
      <c r="L165" s="214">
        <v>2.4500000000000002</v>
      </c>
      <c r="M165" s="214">
        <v>0.79</v>
      </c>
      <c r="N165" s="214">
        <v>0</v>
      </c>
      <c r="O165" s="214">
        <v>0</v>
      </c>
      <c r="P165" s="214">
        <v>1725</v>
      </c>
      <c r="Q165" s="214" t="s">
        <v>86</v>
      </c>
      <c r="R165" s="214">
        <v>10</v>
      </c>
      <c r="S165" s="214" t="s">
        <v>821</v>
      </c>
    </row>
    <row r="166" spans="1:19">
      <c r="A166" s="214">
        <v>2073</v>
      </c>
      <c r="B166" s="214">
        <f t="shared" si="2"/>
        <v>40</v>
      </c>
      <c r="C166" s="214">
        <v>4</v>
      </c>
      <c r="D166" s="214">
        <v>-5.5</v>
      </c>
      <c r="E166" s="214">
        <v>48.9</v>
      </c>
      <c r="F166" s="214">
        <v>0.71</v>
      </c>
      <c r="G166" s="214">
        <v>10.54</v>
      </c>
      <c r="H166" s="214">
        <v>11.57</v>
      </c>
      <c r="I166" s="214">
        <v>0</v>
      </c>
      <c r="J166" s="214">
        <v>16.309999999999999</v>
      </c>
      <c r="K166" s="214">
        <v>9.76</v>
      </c>
      <c r="L166" s="214">
        <v>1.71</v>
      </c>
      <c r="M166" s="214">
        <v>0.39</v>
      </c>
      <c r="N166" s="214">
        <v>0</v>
      </c>
      <c r="O166" s="214">
        <v>0</v>
      </c>
      <c r="P166" s="214">
        <v>1650</v>
      </c>
      <c r="Q166" s="214" t="s">
        <v>100</v>
      </c>
      <c r="R166" s="214">
        <v>10</v>
      </c>
      <c r="S166" s="214" t="s">
        <v>821</v>
      </c>
    </row>
    <row r="167" spans="1:19">
      <c r="A167" s="214">
        <v>1673</v>
      </c>
      <c r="B167" s="214">
        <f t="shared" si="2"/>
        <v>5</v>
      </c>
      <c r="C167" s="214">
        <v>0.5</v>
      </c>
      <c r="D167" s="214">
        <v>-9.56</v>
      </c>
      <c r="E167" s="214">
        <v>52</v>
      </c>
      <c r="F167" s="214">
        <v>2.13</v>
      </c>
      <c r="G167" s="214">
        <v>17.68</v>
      </c>
      <c r="H167" s="214">
        <v>8.4</v>
      </c>
      <c r="I167" s="214">
        <v>0</v>
      </c>
      <c r="J167" s="214">
        <v>7.3</v>
      </c>
      <c r="K167" s="214">
        <v>10.18</v>
      </c>
      <c r="L167" s="214">
        <v>1.34</v>
      </c>
      <c r="M167" s="214">
        <v>0.97</v>
      </c>
      <c r="N167" s="214">
        <v>0</v>
      </c>
      <c r="O167" s="214">
        <v>0</v>
      </c>
      <c r="P167" s="214">
        <v>1640</v>
      </c>
      <c r="Q167" s="214" t="s">
        <v>83</v>
      </c>
      <c r="R167" s="214">
        <v>10</v>
      </c>
      <c r="S167" s="214" t="s">
        <v>821</v>
      </c>
    </row>
    <row r="168" spans="1:19">
      <c r="A168" s="214">
        <v>1773</v>
      </c>
      <c r="B168" s="214">
        <f t="shared" si="2"/>
        <v>15</v>
      </c>
      <c r="C168" s="214">
        <v>1.5</v>
      </c>
      <c r="D168" s="214">
        <v>-8.34</v>
      </c>
      <c r="E168" s="214">
        <v>51.3</v>
      </c>
      <c r="F168" s="214">
        <v>1.57</v>
      </c>
      <c r="G168" s="214">
        <v>17.62</v>
      </c>
      <c r="H168" s="214">
        <v>9.8000000000000007</v>
      </c>
      <c r="I168" s="214">
        <v>0</v>
      </c>
      <c r="J168" s="214">
        <v>7.44</v>
      </c>
      <c r="K168" s="214">
        <v>9.2899999999999991</v>
      </c>
      <c r="L168" s="214">
        <v>2.93</v>
      </c>
      <c r="M168" s="214">
        <v>0.8</v>
      </c>
      <c r="N168" s="214">
        <v>0</v>
      </c>
      <c r="O168" s="214">
        <v>0</v>
      </c>
      <c r="P168" s="214">
        <v>1570</v>
      </c>
      <c r="Q168" s="214" t="s">
        <v>89</v>
      </c>
      <c r="R168" s="214">
        <v>10</v>
      </c>
      <c r="S168" s="214" t="s">
        <v>821</v>
      </c>
    </row>
    <row r="169" spans="1:19">
      <c r="A169" s="214">
        <v>1673</v>
      </c>
      <c r="B169" s="214">
        <f t="shared" si="2"/>
        <v>15</v>
      </c>
      <c r="C169" s="214">
        <v>1.5</v>
      </c>
      <c r="D169" s="214">
        <v>-9.23</v>
      </c>
      <c r="E169" s="214">
        <v>47.6</v>
      </c>
      <c r="F169" s="214">
        <v>1.76</v>
      </c>
      <c r="G169" s="214">
        <v>17.88</v>
      </c>
      <c r="H169" s="214">
        <v>10.17</v>
      </c>
      <c r="I169" s="214">
        <v>0</v>
      </c>
      <c r="J169" s="214">
        <v>6.73</v>
      </c>
      <c r="K169" s="214">
        <v>9.52</v>
      </c>
      <c r="L169" s="214">
        <v>2.71</v>
      </c>
      <c r="M169" s="214">
        <v>0.85</v>
      </c>
      <c r="N169" s="214">
        <v>0</v>
      </c>
      <c r="O169" s="214">
        <v>0</v>
      </c>
      <c r="P169" s="214">
        <v>1380</v>
      </c>
      <c r="Q169" s="214" t="s">
        <v>881</v>
      </c>
      <c r="R169" s="214">
        <v>10</v>
      </c>
      <c r="S169" s="214" t="s">
        <v>821</v>
      </c>
    </row>
    <row r="170" spans="1:19">
      <c r="A170" s="214">
        <v>1673</v>
      </c>
      <c r="B170" s="214">
        <f t="shared" si="2"/>
        <v>15</v>
      </c>
      <c r="C170" s="214">
        <v>1.5</v>
      </c>
      <c r="D170" s="214">
        <v>-9.23</v>
      </c>
      <c r="E170" s="214">
        <v>51.8</v>
      </c>
      <c r="F170" s="214">
        <v>2.5</v>
      </c>
      <c r="G170" s="214">
        <v>17.7</v>
      </c>
      <c r="H170" s="214">
        <v>8.6</v>
      </c>
      <c r="I170" s="214">
        <v>0</v>
      </c>
      <c r="J170" s="214">
        <v>7.3</v>
      </c>
      <c r="K170" s="214">
        <v>9.94</v>
      </c>
      <c r="L170" s="214">
        <v>1.22</v>
      </c>
      <c r="M170" s="214">
        <v>0.9</v>
      </c>
      <c r="N170" s="214">
        <v>0</v>
      </c>
      <c r="O170" s="214">
        <v>0</v>
      </c>
      <c r="P170" s="214">
        <v>1220</v>
      </c>
      <c r="Q170" s="214" t="s">
        <v>85</v>
      </c>
      <c r="R170" s="214">
        <v>10</v>
      </c>
      <c r="S170" s="214" t="s">
        <v>821</v>
      </c>
    </row>
    <row r="171" spans="1:19">
      <c r="A171" s="214">
        <v>1773</v>
      </c>
      <c r="B171" s="214">
        <f t="shared" si="2"/>
        <v>25</v>
      </c>
      <c r="C171" s="214">
        <v>2.5</v>
      </c>
      <c r="D171" s="214">
        <v>-8.0299999999999994</v>
      </c>
      <c r="E171" s="214">
        <v>49.6</v>
      </c>
      <c r="F171" s="214">
        <v>0.67</v>
      </c>
      <c r="G171" s="214">
        <v>17.21</v>
      </c>
      <c r="H171" s="214">
        <v>8.16</v>
      </c>
      <c r="I171" s="214">
        <v>0</v>
      </c>
      <c r="J171" s="214">
        <v>7.76</v>
      </c>
      <c r="K171" s="214">
        <v>10.55</v>
      </c>
      <c r="L171" s="214">
        <v>2.64</v>
      </c>
      <c r="M171" s="214">
        <v>0.72</v>
      </c>
      <c r="N171" s="214">
        <v>0</v>
      </c>
      <c r="O171" s="214">
        <v>0</v>
      </c>
      <c r="P171" s="214">
        <v>880</v>
      </c>
      <c r="Q171" s="214" t="s">
        <v>90</v>
      </c>
      <c r="R171" s="214">
        <v>10</v>
      </c>
      <c r="S171" s="214" t="s">
        <v>821</v>
      </c>
    </row>
    <row r="172" spans="1:19">
      <c r="A172" s="214">
        <v>2073</v>
      </c>
      <c r="B172" s="214">
        <f t="shared" si="2"/>
        <v>90</v>
      </c>
      <c r="C172" s="214">
        <v>9</v>
      </c>
      <c r="D172" s="214">
        <v>-4.17</v>
      </c>
      <c r="E172" s="214">
        <v>49.4</v>
      </c>
      <c r="F172" s="214">
        <v>1.66</v>
      </c>
      <c r="G172" s="214">
        <v>16.600000000000001</v>
      </c>
      <c r="H172" s="214">
        <v>6.27</v>
      </c>
      <c r="I172" s="214">
        <v>0</v>
      </c>
      <c r="J172" s="214">
        <v>10.39</v>
      </c>
      <c r="K172" s="214">
        <v>10.68</v>
      </c>
      <c r="L172" s="214">
        <v>2.23</v>
      </c>
      <c r="M172" s="214">
        <v>0.6</v>
      </c>
      <c r="N172" s="214">
        <v>0</v>
      </c>
      <c r="O172" s="214">
        <v>0</v>
      </c>
      <c r="P172" s="214">
        <v>615</v>
      </c>
      <c r="Q172" s="214" t="s">
        <v>93</v>
      </c>
      <c r="R172" s="214">
        <v>10</v>
      </c>
      <c r="S172" s="214" t="s">
        <v>821</v>
      </c>
    </row>
    <row r="173" spans="1:19">
      <c r="A173" s="214">
        <v>1323</v>
      </c>
      <c r="B173" s="214">
        <f t="shared" si="2"/>
        <v>3.12</v>
      </c>
      <c r="C173" s="214">
        <v>0.312</v>
      </c>
      <c r="D173" s="214">
        <v>-9.86</v>
      </c>
      <c r="E173" s="214">
        <v>43.9</v>
      </c>
      <c r="F173" s="214">
        <v>4.6900000000000004</v>
      </c>
      <c r="G173" s="214">
        <v>12.77</v>
      </c>
      <c r="H173" s="214">
        <v>14.29</v>
      </c>
      <c r="I173" s="214">
        <v>0.19</v>
      </c>
      <c r="J173" s="214">
        <v>5.57</v>
      </c>
      <c r="K173" s="214">
        <v>9.4700000000000006</v>
      </c>
      <c r="L173" s="214">
        <v>2.59</v>
      </c>
      <c r="M173" s="214">
        <v>0.56999999999999995</v>
      </c>
      <c r="N173" s="214">
        <v>0.59</v>
      </c>
      <c r="O173" s="214">
        <v>6.1</v>
      </c>
      <c r="P173" s="214">
        <v>2590</v>
      </c>
      <c r="Q173" s="214" t="s">
        <v>355</v>
      </c>
      <c r="R173" s="214">
        <v>11</v>
      </c>
      <c r="S173" s="214" t="s">
        <v>882</v>
      </c>
    </row>
    <row r="174" spans="1:19">
      <c r="A174" s="214">
        <v>1323</v>
      </c>
      <c r="B174" s="214">
        <f t="shared" si="2"/>
        <v>2.8899999999999997</v>
      </c>
      <c r="C174" s="214">
        <v>0.28899999999999998</v>
      </c>
      <c r="D174" s="214">
        <v>-10.08</v>
      </c>
      <c r="E174" s="214">
        <v>44.6</v>
      </c>
      <c r="F174" s="214">
        <v>4.54</v>
      </c>
      <c r="G174" s="214">
        <v>12.84</v>
      </c>
      <c r="H174" s="214">
        <v>13.11</v>
      </c>
      <c r="I174" s="214">
        <v>0.23</v>
      </c>
      <c r="J174" s="214">
        <v>5.47</v>
      </c>
      <c r="K174" s="214">
        <v>9.48</v>
      </c>
      <c r="L174" s="214">
        <v>2.58</v>
      </c>
      <c r="M174" s="214">
        <v>0.56999999999999995</v>
      </c>
      <c r="N174" s="214">
        <v>0.64</v>
      </c>
      <c r="O174" s="214">
        <v>5.9</v>
      </c>
      <c r="P174" s="214">
        <v>2290</v>
      </c>
      <c r="Q174" s="214" t="s">
        <v>353</v>
      </c>
      <c r="R174" s="214">
        <v>11</v>
      </c>
      <c r="S174" s="214" t="s">
        <v>882</v>
      </c>
    </row>
    <row r="175" spans="1:19">
      <c r="A175" s="214">
        <v>1323</v>
      </c>
      <c r="B175" s="214">
        <f t="shared" si="2"/>
        <v>2.9899999999999998</v>
      </c>
      <c r="C175" s="214">
        <v>0.29899999999999999</v>
      </c>
      <c r="D175" s="214">
        <v>-8.8699999999999992</v>
      </c>
      <c r="E175" s="214">
        <v>48.8</v>
      </c>
      <c r="F175" s="214">
        <v>3.25</v>
      </c>
      <c r="G175" s="214">
        <v>15.57</v>
      </c>
      <c r="H175" s="214">
        <v>12.03</v>
      </c>
      <c r="I175" s="214">
        <v>0.22</v>
      </c>
      <c r="J175" s="214">
        <v>4.66</v>
      </c>
      <c r="K175" s="214">
        <v>8.5500000000000007</v>
      </c>
      <c r="L175" s="214">
        <v>3.26</v>
      </c>
      <c r="M175" s="214">
        <v>0.69</v>
      </c>
      <c r="N175" s="214">
        <v>0.67</v>
      </c>
      <c r="O175" s="214">
        <v>2.5</v>
      </c>
      <c r="P175" s="214">
        <v>1620</v>
      </c>
      <c r="Q175" s="214" t="s">
        <v>883</v>
      </c>
      <c r="R175" s="214">
        <v>11</v>
      </c>
      <c r="S175" s="214" t="s">
        <v>940</v>
      </c>
    </row>
    <row r="176" spans="1:19">
      <c r="A176" s="214">
        <v>1323</v>
      </c>
      <c r="B176" s="214">
        <f t="shared" si="2"/>
        <v>2.9899999999999998</v>
      </c>
      <c r="C176" s="214">
        <v>0.29899999999999999</v>
      </c>
      <c r="D176" s="214">
        <v>-9.67</v>
      </c>
      <c r="E176" s="214">
        <v>50.1</v>
      </c>
      <c r="F176" s="214">
        <v>2.06</v>
      </c>
      <c r="G176" s="214">
        <v>13.42</v>
      </c>
      <c r="H176" s="214">
        <v>10.11</v>
      </c>
      <c r="I176" s="214">
        <v>0.28999999999999998</v>
      </c>
      <c r="J176" s="214">
        <v>2.79</v>
      </c>
      <c r="K176" s="214">
        <v>6.68</v>
      </c>
      <c r="L176" s="214">
        <v>3.71</v>
      </c>
      <c r="M176" s="214">
        <v>1.17</v>
      </c>
      <c r="N176" s="214">
        <v>1.1100000000000001</v>
      </c>
      <c r="O176" s="214">
        <v>6.4</v>
      </c>
      <c r="P176" s="214">
        <v>1610</v>
      </c>
      <c r="Q176" s="214" t="s">
        <v>361</v>
      </c>
      <c r="R176" s="214">
        <v>11</v>
      </c>
      <c r="S176" s="214" t="s">
        <v>882</v>
      </c>
    </row>
    <row r="177" spans="1:19">
      <c r="A177" s="214">
        <v>1323</v>
      </c>
      <c r="B177" s="214">
        <f t="shared" si="2"/>
        <v>2.9899999999999998</v>
      </c>
      <c r="C177" s="214">
        <v>0.29899999999999999</v>
      </c>
      <c r="D177" s="214">
        <v>-9.67</v>
      </c>
      <c r="E177" s="214">
        <v>52.4</v>
      </c>
      <c r="F177" s="214">
        <v>2.06</v>
      </c>
      <c r="G177" s="214">
        <v>14.05</v>
      </c>
      <c r="H177" s="214">
        <v>9.4</v>
      </c>
      <c r="I177" s="214">
        <v>0.28999999999999998</v>
      </c>
      <c r="J177" s="214">
        <v>2.9</v>
      </c>
      <c r="K177" s="214">
        <v>6.53</v>
      </c>
      <c r="L177" s="214">
        <v>3.76</v>
      </c>
      <c r="M177" s="214">
        <v>1.1200000000000001</v>
      </c>
      <c r="N177" s="214">
        <v>1.1100000000000001</v>
      </c>
      <c r="O177" s="214">
        <v>5.8</v>
      </c>
      <c r="P177" s="214">
        <v>1500</v>
      </c>
      <c r="Q177" s="214" t="s">
        <v>362</v>
      </c>
      <c r="R177" s="214">
        <v>11</v>
      </c>
      <c r="S177" s="214" t="s">
        <v>882</v>
      </c>
    </row>
    <row r="178" spans="1:19">
      <c r="A178" s="214">
        <v>1323</v>
      </c>
      <c r="B178" s="214">
        <f t="shared" si="2"/>
        <v>2.9899999999999998</v>
      </c>
      <c r="C178" s="214">
        <v>0.29899999999999999</v>
      </c>
      <c r="D178" s="214">
        <v>-9.17</v>
      </c>
      <c r="E178" s="214">
        <v>49.3</v>
      </c>
      <c r="F178" s="214">
        <v>3.2</v>
      </c>
      <c r="G178" s="214">
        <v>15.48</v>
      </c>
      <c r="H178" s="214">
        <v>12.19</v>
      </c>
      <c r="I178" s="214">
        <v>0.22</v>
      </c>
      <c r="J178" s="214">
        <v>4.51</v>
      </c>
      <c r="K178" s="214">
        <v>8.58</v>
      </c>
      <c r="L178" s="214">
        <v>3.59</v>
      </c>
      <c r="M178" s="214">
        <v>0.74</v>
      </c>
      <c r="N178" s="214">
        <v>0.69</v>
      </c>
      <c r="O178" s="214">
        <v>2</v>
      </c>
      <c r="P178" s="214">
        <v>1490</v>
      </c>
      <c r="Q178" s="214" t="s">
        <v>884</v>
      </c>
      <c r="R178" s="214">
        <v>11</v>
      </c>
      <c r="S178" s="214" t="s">
        <v>940</v>
      </c>
    </row>
    <row r="179" spans="1:19">
      <c r="A179" s="214">
        <v>1323</v>
      </c>
      <c r="B179" s="214">
        <f t="shared" si="2"/>
        <v>2.9899999999999998</v>
      </c>
      <c r="C179" s="214">
        <v>0.29899999999999999</v>
      </c>
      <c r="D179" s="214">
        <v>-10.07</v>
      </c>
      <c r="E179" s="214">
        <v>47.5</v>
      </c>
      <c r="F179" s="214">
        <v>3.72</v>
      </c>
      <c r="G179" s="214">
        <v>14.71</v>
      </c>
      <c r="H179" s="214">
        <v>12.71</v>
      </c>
      <c r="I179" s="214">
        <v>0.27</v>
      </c>
      <c r="J179" s="214">
        <v>4.3899999999999997</v>
      </c>
      <c r="K179" s="214">
        <v>8.9700000000000006</v>
      </c>
      <c r="L179" s="214">
        <v>2.99</v>
      </c>
      <c r="M179" s="214">
        <v>0.66</v>
      </c>
      <c r="N179" s="214">
        <v>0.65</v>
      </c>
      <c r="O179" s="214">
        <v>2.8</v>
      </c>
      <c r="P179" s="214">
        <v>1460</v>
      </c>
      <c r="Q179" s="214" t="s">
        <v>358</v>
      </c>
      <c r="R179" s="214">
        <v>11</v>
      </c>
      <c r="S179" s="214" t="s">
        <v>940</v>
      </c>
    </row>
    <row r="180" spans="1:19">
      <c r="A180" s="214">
        <v>1323</v>
      </c>
      <c r="B180" s="214">
        <f t="shared" si="2"/>
        <v>2.04</v>
      </c>
      <c r="C180" s="214">
        <v>0.20399999999999999</v>
      </c>
      <c r="D180" s="214">
        <v>-9.74</v>
      </c>
      <c r="E180" s="214">
        <v>52.2</v>
      </c>
      <c r="F180" s="214">
        <v>2.08</v>
      </c>
      <c r="G180" s="214">
        <v>14.06</v>
      </c>
      <c r="H180" s="214">
        <v>10.74</v>
      </c>
      <c r="I180" s="214">
        <v>0.28999999999999998</v>
      </c>
      <c r="J180" s="214">
        <v>3.05</v>
      </c>
      <c r="K180" s="214">
        <v>6.59</v>
      </c>
      <c r="L180" s="214">
        <v>3.67</v>
      </c>
      <c r="M180" s="214">
        <v>1.18</v>
      </c>
      <c r="N180" s="214">
        <v>1.03</v>
      </c>
      <c r="O180" s="214">
        <v>5.2</v>
      </c>
      <c r="P180" s="214">
        <v>1300</v>
      </c>
      <c r="Q180" s="214" t="s">
        <v>371</v>
      </c>
      <c r="R180" s="214">
        <v>11</v>
      </c>
      <c r="S180" s="214" t="s">
        <v>882</v>
      </c>
    </row>
    <row r="181" spans="1:19">
      <c r="A181" s="214">
        <v>1323</v>
      </c>
      <c r="B181" s="214">
        <f t="shared" si="2"/>
        <v>2.9899999999999998</v>
      </c>
      <c r="C181" s="214">
        <v>0.29899999999999999</v>
      </c>
      <c r="D181" s="214">
        <v>-10.07</v>
      </c>
      <c r="E181" s="214">
        <v>47.8</v>
      </c>
      <c r="F181" s="214">
        <v>3.71</v>
      </c>
      <c r="G181" s="214">
        <v>14.94</v>
      </c>
      <c r="H181" s="214">
        <v>11.46</v>
      </c>
      <c r="I181" s="214">
        <v>0.24</v>
      </c>
      <c r="J181" s="214">
        <v>4.5199999999999996</v>
      </c>
      <c r="K181" s="214">
        <v>8.9</v>
      </c>
      <c r="L181" s="214">
        <v>3.26</v>
      </c>
      <c r="M181" s="214">
        <v>0.66</v>
      </c>
      <c r="N181" s="214">
        <v>0.67</v>
      </c>
      <c r="O181" s="214">
        <v>2.6</v>
      </c>
      <c r="P181" s="214">
        <v>1260</v>
      </c>
      <c r="Q181" s="214" t="s">
        <v>359</v>
      </c>
      <c r="R181" s="214">
        <v>11</v>
      </c>
      <c r="S181" s="214" t="s">
        <v>940</v>
      </c>
    </row>
    <row r="182" spans="1:19">
      <c r="A182" s="214">
        <v>1323</v>
      </c>
      <c r="B182" s="214">
        <f t="shared" si="2"/>
        <v>2.04</v>
      </c>
      <c r="C182" s="214">
        <v>0.20399999999999999</v>
      </c>
      <c r="D182" s="214">
        <v>-9.74</v>
      </c>
      <c r="E182" s="214">
        <v>52.8</v>
      </c>
      <c r="F182" s="214">
        <v>2.1800000000000002</v>
      </c>
      <c r="G182" s="214">
        <v>14.32</v>
      </c>
      <c r="H182" s="214">
        <v>9.86</v>
      </c>
      <c r="I182" s="214">
        <v>0.34</v>
      </c>
      <c r="J182" s="214">
        <v>3.12</v>
      </c>
      <c r="K182" s="214">
        <v>6.83</v>
      </c>
      <c r="L182" s="214">
        <v>3.75</v>
      </c>
      <c r="M182" s="214">
        <v>1.22</v>
      </c>
      <c r="N182" s="214">
        <v>1.0900000000000001</v>
      </c>
      <c r="O182" s="214">
        <v>4.3</v>
      </c>
      <c r="P182" s="214">
        <v>1100</v>
      </c>
      <c r="Q182" s="214" t="s">
        <v>372</v>
      </c>
      <c r="R182" s="214">
        <v>11</v>
      </c>
      <c r="S182" s="214" t="s">
        <v>882</v>
      </c>
    </row>
    <row r="183" spans="1:19">
      <c r="A183" s="214">
        <v>1323</v>
      </c>
      <c r="B183" s="214">
        <f t="shared" si="2"/>
        <v>3.04</v>
      </c>
      <c r="C183" s="214">
        <v>0.30399999999999999</v>
      </c>
      <c r="D183" s="214">
        <v>-10.36</v>
      </c>
      <c r="E183" s="214">
        <v>53.5</v>
      </c>
      <c r="F183" s="214">
        <v>2.16</v>
      </c>
      <c r="G183" s="214">
        <v>14.5</v>
      </c>
      <c r="H183" s="214">
        <v>9.9600000000000009</v>
      </c>
      <c r="I183" s="214">
        <v>0.31</v>
      </c>
      <c r="J183" s="214">
        <v>3.11</v>
      </c>
      <c r="K183" s="214">
        <v>6.88</v>
      </c>
      <c r="L183" s="214">
        <v>3.88</v>
      </c>
      <c r="M183" s="214">
        <v>1.23</v>
      </c>
      <c r="N183" s="214">
        <v>1.1499999999999999</v>
      </c>
      <c r="O183" s="214">
        <v>3.3</v>
      </c>
      <c r="P183" s="214">
        <v>870</v>
      </c>
      <c r="Q183" s="214" t="s">
        <v>365</v>
      </c>
      <c r="R183" s="214">
        <v>11</v>
      </c>
      <c r="S183" s="214" t="s">
        <v>882</v>
      </c>
    </row>
    <row r="184" spans="1:19">
      <c r="A184" s="214">
        <v>1323</v>
      </c>
      <c r="B184" s="214">
        <f t="shared" si="2"/>
        <v>2.9699999999999998</v>
      </c>
      <c r="C184" s="214">
        <v>0.29699999999999999</v>
      </c>
      <c r="D184" s="214">
        <v>-9.67</v>
      </c>
      <c r="E184" s="214">
        <v>53.6</v>
      </c>
      <c r="F184" s="214">
        <v>2.1800000000000002</v>
      </c>
      <c r="G184" s="214">
        <v>14.4</v>
      </c>
      <c r="H184" s="214">
        <v>9.93</v>
      </c>
      <c r="I184" s="214">
        <v>0.31</v>
      </c>
      <c r="J184" s="214">
        <v>3.15</v>
      </c>
      <c r="K184" s="214">
        <v>6.96</v>
      </c>
      <c r="L184" s="214">
        <v>4.04</v>
      </c>
      <c r="M184" s="214">
        <v>1.21</v>
      </c>
      <c r="N184" s="214">
        <v>1.05</v>
      </c>
      <c r="O184" s="214">
        <v>3.3</v>
      </c>
      <c r="P184" s="214">
        <v>860</v>
      </c>
      <c r="Q184" s="214" t="s">
        <v>369</v>
      </c>
      <c r="R184" s="214">
        <v>11</v>
      </c>
      <c r="S184" s="214" t="s">
        <v>882</v>
      </c>
    </row>
    <row r="185" spans="1:19">
      <c r="A185" s="214">
        <v>1323</v>
      </c>
      <c r="B185" s="214">
        <f t="shared" si="2"/>
        <v>3.04</v>
      </c>
      <c r="C185" s="214">
        <v>0.30399999999999999</v>
      </c>
      <c r="D185" s="214">
        <v>-10.26</v>
      </c>
      <c r="E185" s="214">
        <v>53.5</v>
      </c>
      <c r="F185" s="214">
        <v>2.19</v>
      </c>
      <c r="G185" s="214">
        <v>14.4</v>
      </c>
      <c r="H185" s="214">
        <v>9.11</v>
      </c>
      <c r="I185" s="214">
        <v>0.31</v>
      </c>
      <c r="J185" s="214">
        <v>3.1</v>
      </c>
      <c r="K185" s="214">
        <v>6.94</v>
      </c>
      <c r="L185" s="214">
        <v>3.8</v>
      </c>
      <c r="M185" s="214">
        <v>1.23</v>
      </c>
      <c r="N185" s="214">
        <v>1.1599999999999999</v>
      </c>
      <c r="O185" s="214">
        <v>3.6</v>
      </c>
      <c r="P185" s="214">
        <v>840</v>
      </c>
      <c r="Q185" s="214" t="s">
        <v>366</v>
      </c>
      <c r="R185" s="214">
        <v>11</v>
      </c>
      <c r="S185" s="214" t="s">
        <v>882</v>
      </c>
    </row>
    <row r="186" spans="1:19">
      <c r="A186" s="214">
        <v>1323</v>
      </c>
      <c r="B186" s="214">
        <f t="shared" si="2"/>
        <v>2.9699999999999998</v>
      </c>
      <c r="C186" s="214">
        <v>0.29699999999999999</v>
      </c>
      <c r="D186" s="214">
        <v>-9.57</v>
      </c>
      <c r="E186" s="214">
        <v>53.9</v>
      </c>
      <c r="F186" s="214">
        <v>2.16</v>
      </c>
      <c r="G186" s="214">
        <v>14.51</v>
      </c>
      <c r="H186" s="214">
        <v>9.3000000000000007</v>
      </c>
      <c r="I186" s="214">
        <v>0.26</v>
      </c>
      <c r="J186" s="214">
        <v>3.16</v>
      </c>
      <c r="K186" s="214">
        <v>6.91</v>
      </c>
      <c r="L186" s="214">
        <v>3.73</v>
      </c>
      <c r="M186" s="214">
        <v>1.22</v>
      </c>
      <c r="N186" s="214">
        <v>1.07</v>
      </c>
      <c r="O186" s="214">
        <v>3.5</v>
      </c>
      <c r="P186" s="214">
        <v>790</v>
      </c>
      <c r="Q186" s="214" t="s">
        <v>370</v>
      </c>
      <c r="R186" s="214">
        <v>11</v>
      </c>
      <c r="S186" s="214" t="s">
        <v>882</v>
      </c>
    </row>
    <row r="187" spans="1:19">
      <c r="A187" s="214">
        <v>1323</v>
      </c>
      <c r="B187" s="214">
        <f t="shared" si="2"/>
        <v>3.12</v>
      </c>
      <c r="C187" s="214">
        <v>0.312</v>
      </c>
      <c r="D187" s="214">
        <v>-9.86</v>
      </c>
      <c r="E187" s="214">
        <v>44.2</v>
      </c>
      <c r="F187" s="214">
        <v>4.67</v>
      </c>
      <c r="G187" s="214">
        <v>12.94</v>
      </c>
      <c r="H187" s="214">
        <v>12.97</v>
      </c>
      <c r="I187" s="214">
        <v>0.25</v>
      </c>
      <c r="J187" s="214">
        <v>5.43</v>
      </c>
      <c r="K187" s="214">
        <v>9.3699999999999992</v>
      </c>
      <c r="L187" s="214">
        <v>2.61</v>
      </c>
      <c r="M187" s="214">
        <v>0.59</v>
      </c>
      <c r="N187" s="214">
        <v>0.59</v>
      </c>
      <c r="O187" s="214">
        <v>6.1</v>
      </c>
      <c r="P187" s="214">
        <v>2390</v>
      </c>
      <c r="Q187" s="214" t="s">
        <v>354</v>
      </c>
      <c r="R187" s="214">
        <v>11</v>
      </c>
      <c r="S187" s="214" t="s">
        <v>882</v>
      </c>
    </row>
    <row r="188" spans="1:19">
      <c r="A188" s="214">
        <v>1723</v>
      </c>
      <c r="B188" s="214">
        <f t="shared" si="2"/>
        <v>8</v>
      </c>
      <c r="C188" s="214">
        <v>0.8</v>
      </c>
      <c r="D188" s="214">
        <v>-7.53</v>
      </c>
      <c r="E188" s="214">
        <v>48.2</v>
      </c>
      <c r="F188" s="214">
        <v>0.83</v>
      </c>
      <c r="G188" s="214">
        <v>16.14</v>
      </c>
      <c r="H188" s="214">
        <v>9.18</v>
      </c>
      <c r="I188" s="214">
        <v>0.11</v>
      </c>
      <c r="J188" s="214">
        <v>10.45</v>
      </c>
      <c r="K188" s="214">
        <v>11.98</v>
      </c>
      <c r="L188" s="214">
        <v>2.0699999999999998</v>
      </c>
      <c r="M188" s="214">
        <v>0.1</v>
      </c>
      <c r="N188" s="214">
        <v>0</v>
      </c>
      <c r="O188" s="214">
        <v>0</v>
      </c>
      <c r="P188" s="214">
        <v>1789</v>
      </c>
      <c r="Q188" s="214" t="s">
        <v>291</v>
      </c>
      <c r="R188" s="214">
        <v>12</v>
      </c>
      <c r="S188" s="214" t="s">
        <v>821</v>
      </c>
    </row>
    <row r="189" spans="1:19">
      <c r="A189" s="214">
        <v>1723</v>
      </c>
      <c r="B189" s="214">
        <f t="shared" si="2"/>
        <v>8</v>
      </c>
      <c r="C189" s="214">
        <v>0.8</v>
      </c>
      <c r="D189" s="214">
        <v>-7.53</v>
      </c>
      <c r="E189" s="214">
        <v>52.1</v>
      </c>
      <c r="F189" s="214">
        <v>0.82</v>
      </c>
      <c r="G189" s="214">
        <v>18.27</v>
      </c>
      <c r="H189" s="214">
        <v>2.82</v>
      </c>
      <c r="I189" s="214">
        <v>0.09</v>
      </c>
      <c r="J189" s="214">
        <v>12.11</v>
      </c>
      <c r="K189" s="214">
        <v>12.68</v>
      </c>
      <c r="L189" s="214">
        <v>2.14</v>
      </c>
      <c r="M189" s="214">
        <v>0.08</v>
      </c>
      <c r="N189" s="214">
        <v>0</v>
      </c>
      <c r="O189" s="214">
        <v>0</v>
      </c>
      <c r="P189" s="214">
        <v>1642</v>
      </c>
      <c r="Q189" s="214" t="s">
        <v>284</v>
      </c>
      <c r="R189" s="214">
        <v>12</v>
      </c>
      <c r="S189" s="214" t="s">
        <v>821</v>
      </c>
    </row>
    <row r="190" spans="1:19">
      <c r="A190" s="214">
        <v>1723</v>
      </c>
      <c r="B190" s="214">
        <f t="shared" si="2"/>
        <v>8</v>
      </c>
      <c r="C190" s="214">
        <v>0.8</v>
      </c>
      <c r="D190" s="214">
        <v>-7.53</v>
      </c>
      <c r="E190" s="214">
        <v>54.2</v>
      </c>
      <c r="F190" s="214">
        <v>1.55</v>
      </c>
      <c r="G190" s="214">
        <v>18.260000000000002</v>
      </c>
      <c r="H190" s="214">
        <v>2.86</v>
      </c>
      <c r="I190" s="214">
        <v>0</v>
      </c>
      <c r="J190" s="214">
        <v>9.0500000000000007</v>
      </c>
      <c r="K190" s="214">
        <v>10.1</v>
      </c>
      <c r="L190" s="214">
        <v>2.72</v>
      </c>
      <c r="M190" s="214">
        <v>0.64</v>
      </c>
      <c r="N190" s="214">
        <v>0</v>
      </c>
      <c r="O190" s="214">
        <v>0</v>
      </c>
      <c r="P190" s="214">
        <v>1622</v>
      </c>
      <c r="Q190" s="214" t="s">
        <v>292</v>
      </c>
      <c r="R190" s="214">
        <v>12</v>
      </c>
      <c r="S190" s="214" t="s">
        <v>821</v>
      </c>
    </row>
    <row r="191" spans="1:19">
      <c r="A191" s="214">
        <v>1723</v>
      </c>
      <c r="B191" s="214">
        <f t="shared" si="2"/>
        <v>8</v>
      </c>
      <c r="C191" s="214">
        <v>0.8</v>
      </c>
      <c r="D191" s="214">
        <v>-7.53</v>
      </c>
      <c r="E191" s="214">
        <v>49</v>
      </c>
      <c r="F191" s="214">
        <v>1.24</v>
      </c>
      <c r="G191" s="214">
        <v>17.489999999999998</v>
      </c>
      <c r="H191" s="214">
        <v>13.47</v>
      </c>
      <c r="I191" s="214">
        <v>0</v>
      </c>
      <c r="J191" s="214">
        <v>7.84</v>
      </c>
      <c r="K191" s="214">
        <v>8.39</v>
      </c>
      <c r="L191" s="214">
        <v>1.85</v>
      </c>
      <c r="M191" s="214">
        <v>0.44</v>
      </c>
      <c r="N191" s="214">
        <v>0</v>
      </c>
      <c r="O191" s="214">
        <v>0</v>
      </c>
      <c r="P191" s="214">
        <v>1606</v>
      </c>
      <c r="Q191" s="214" t="s">
        <v>885</v>
      </c>
      <c r="R191" s="214">
        <v>12</v>
      </c>
      <c r="S191" s="214" t="s">
        <v>821</v>
      </c>
    </row>
    <row r="192" spans="1:19">
      <c r="A192" s="214">
        <v>1723</v>
      </c>
      <c r="B192" s="214">
        <f t="shared" si="2"/>
        <v>8</v>
      </c>
      <c r="C192" s="214">
        <v>0.8</v>
      </c>
      <c r="D192" s="214">
        <v>-7.53</v>
      </c>
      <c r="E192" s="214">
        <v>49.5</v>
      </c>
      <c r="F192" s="214">
        <v>0.77</v>
      </c>
      <c r="G192" s="214">
        <v>17.04</v>
      </c>
      <c r="H192" s="214">
        <v>8.18</v>
      </c>
      <c r="I192" s="214">
        <v>0.14000000000000001</v>
      </c>
      <c r="J192" s="214">
        <v>11.39</v>
      </c>
      <c r="K192" s="214">
        <v>11.98</v>
      </c>
      <c r="L192" s="214">
        <v>2.12</v>
      </c>
      <c r="M192" s="214">
        <v>0.13</v>
      </c>
      <c r="N192" s="214">
        <v>0</v>
      </c>
      <c r="O192" s="214">
        <v>0</v>
      </c>
      <c r="P192" s="214">
        <v>1601</v>
      </c>
      <c r="Q192" s="214" t="s">
        <v>282</v>
      </c>
      <c r="R192" s="214">
        <v>12</v>
      </c>
      <c r="S192" s="214" t="s">
        <v>821</v>
      </c>
    </row>
    <row r="193" spans="1:19">
      <c r="A193" s="214">
        <v>1723</v>
      </c>
      <c r="B193" s="214">
        <f t="shared" si="2"/>
        <v>8</v>
      </c>
      <c r="C193" s="214">
        <v>0.8</v>
      </c>
      <c r="D193" s="214">
        <v>-7.53</v>
      </c>
      <c r="E193" s="214">
        <v>55.9</v>
      </c>
      <c r="F193" s="214">
        <v>1.63</v>
      </c>
      <c r="G193" s="214">
        <v>18.690000000000001</v>
      </c>
      <c r="H193" s="214">
        <v>0.98</v>
      </c>
      <c r="I193" s="214">
        <v>0</v>
      </c>
      <c r="J193" s="214">
        <v>9.98</v>
      </c>
      <c r="K193" s="214">
        <v>10.61</v>
      </c>
      <c r="L193" s="214">
        <v>1.87</v>
      </c>
      <c r="M193" s="214">
        <v>0.53</v>
      </c>
      <c r="N193" s="214">
        <v>0</v>
      </c>
      <c r="O193" s="214">
        <v>0</v>
      </c>
      <c r="P193" s="214">
        <v>1466</v>
      </c>
      <c r="Q193" s="214" t="s">
        <v>287</v>
      </c>
      <c r="R193" s="214">
        <v>12</v>
      </c>
      <c r="S193" s="214" t="s">
        <v>821</v>
      </c>
    </row>
    <row r="194" spans="1:19">
      <c r="A194" s="214">
        <v>1723</v>
      </c>
      <c r="B194" s="214">
        <f t="shared" si="2"/>
        <v>8</v>
      </c>
      <c r="C194" s="214">
        <v>0.8</v>
      </c>
      <c r="D194" s="214">
        <v>-7.53</v>
      </c>
      <c r="E194" s="214">
        <v>48.8</v>
      </c>
      <c r="F194" s="214">
        <v>0.77</v>
      </c>
      <c r="G194" s="214">
        <v>17.02</v>
      </c>
      <c r="H194" s="214">
        <v>6.93</v>
      </c>
      <c r="I194" s="214">
        <v>0.16</v>
      </c>
      <c r="J194" s="214">
        <v>10.4</v>
      </c>
      <c r="K194" s="214">
        <v>11.82</v>
      </c>
      <c r="L194" s="214">
        <v>2.4500000000000002</v>
      </c>
      <c r="M194" s="214">
        <v>0.1</v>
      </c>
      <c r="N194" s="214">
        <v>0</v>
      </c>
      <c r="O194" s="214">
        <v>0</v>
      </c>
      <c r="P194" s="214">
        <v>1310</v>
      </c>
      <c r="Q194" s="214" t="s">
        <v>286</v>
      </c>
      <c r="R194" s="214">
        <v>12</v>
      </c>
      <c r="S194" s="214" t="s">
        <v>821</v>
      </c>
    </row>
    <row r="195" spans="1:19">
      <c r="A195" s="214">
        <v>1723</v>
      </c>
      <c r="B195" s="214">
        <f t="shared" ref="B195:B239" si="3">C195*10</f>
        <v>8</v>
      </c>
      <c r="C195" s="214">
        <v>0.8</v>
      </c>
      <c r="D195" s="214">
        <v>-7.53</v>
      </c>
      <c r="E195" s="214">
        <v>50.9</v>
      </c>
      <c r="F195" s="214">
        <v>0.86</v>
      </c>
      <c r="G195" s="214">
        <v>17.75</v>
      </c>
      <c r="H195" s="214">
        <v>5.07</v>
      </c>
      <c r="I195" s="214">
        <v>0.18</v>
      </c>
      <c r="J195" s="214">
        <v>11.26</v>
      </c>
      <c r="K195" s="214">
        <v>12.13</v>
      </c>
      <c r="L195" s="214">
        <v>2.27</v>
      </c>
      <c r="M195" s="214">
        <v>0.13</v>
      </c>
      <c r="N195" s="214">
        <v>0</v>
      </c>
      <c r="O195" s="214">
        <v>0</v>
      </c>
      <c r="P195" s="214">
        <v>1300</v>
      </c>
      <c r="Q195" s="214" t="s">
        <v>285</v>
      </c>
      <c r="R195" s="214">
        <v>12</v>
      </c>
      <c r="S195" s="214" t="s">
        <v>821</v>
      </c>
    </row>
    <row r="196" spans="1:19">
      <c r="A196" s="214">
        <v>1723</v>
      </c>
      <c r="B196" s="214">
        <f t="shared" si="3"/>
        <v>8</v>
      </c>
      <c r="C196" s="214">
        <v>0.8</v>
      </c>
      <c r="D196" s="214">
        <v>-7.53</v>
      </c>
      <c r="E196" s="214">
        <v>56.2</v>
      </c>
      <c r="F196" s="214">
        <v>1.62</v>
      </c>
      <c r="G196" s="214">
        <v>19.22</v>
      </c>
      <c r="H196" s="214">
        <v>2.37</v>
      </c>
      <c r="I196" s="214">
        <v>0</v>
      </c>
      <c r="J196" s="214">
        <v>9.0399999999999991</v>
      </c>
      <c r="K196" s="214">
        <v>10.1</v>
      </c>
      <c r="L196" s="214">
        <v>1.98</v>
      </c>
      <c r="M196" s="214">
        <v>0.53</v>
      </c>
      <c r="N196" s="214">
        <v>0</v>
      </c>
      <c r="O196" s="214">
        <v>0</v>
      </c>
      <c r="P196" s="214">
        <v>1180</v>
      </c>
      <c r="Q196" s="214" t="s">
        <v>290</v>
      </c>
      <c r="R196" s="214">
        <v>12</v>
      </c>
      <c r="S196" s="214" t="s">
        <v>821</v>
      </c>
    </row>
    <row r="197" spans="1:19">
      <c r="A197" s="214">
        <v>1723</v>
      </c>
      <c r="B197" s="214">
        <f t="shared" si="3"/>
        <v>8</v>
      </c>
      <c r="C197" s="214">
        <v>0.8</v>
      </c>
      <c r="D197" s="214">
        <v>-7.53</v>
      </c>
      <c r="E197" s="214">
        <v>53.2</v>
      </c>
      <c r="F197" s="214">
        <v>1.36</v>
      </c>
      <c r="G197" s="214">
        <v>17.760000000000002</v>
      </c>
      <c r="H197" s="214">
        <v>8.25</v>
      </c>
      <c r="I197" s="214">
        <v>0</v>
      </c>
      <c r="J197" s="214">
        <v>8.73</v>
      </c>
      <c r="K197" s="214">
        <v>9.3000000000000007</v>
      </c>
      <c r="L197" s="214">
        <v>1.78</v>
      </c>
      <c r="M197" s="214">
        <v>0.45</v>
      </c>
      <c r="N197" s="214">
        <v>0</v>
      </c>
      <c r="O197" s="214">
        <v>0</v>
      </c>
      <c r="P197" s="214">
        <v>1049</v>
      </c>
      <c r="Q197" s="214" t="s">
        <v>289</v>
      </c>
      <c r="R197" s="214">
        <v>12</v>
      </c>
      <c r="S197" s="214" t="s">
        <v>821</v>
      </c>
    </row>
    <row r="198" spans="1:19">
      <c r="A198" s="214">
        <v>1723</v>
      </c>
      <c r="B198" s="214">
        <f t="shared" si="3"/>
        <v>8</v>
      </c>
      <c r="C198" s="214">
        <v>0.8</v>
      </c>
      <c r="D198" s="214">
        <v>-7.53</v>
      </c>
      <c r="E198" s="214">
        <v>48.5</v>
      </c>
      <c r="F198" s="214">
        <v>0.73</v>
      </c>
      <c r="G198" s="214">
        <v>16.43</v>
      </c>
      <c r="H198" s="214">
        <v>8.84</v>
      </c>
      <c r="I198" s="214">
        <v>0.16</v>
      </c>
      <c r="J198" s="214">
        <v>10.42</v>
      </c>
      <c r="K198" s="214">
        <v>11.85</v>
      </c>
      <c r="L198" s="214">
        <v>2.23</v>
      </c>
      <c r="M198" s="214">
        <v>0.11</v>
      </c>
      <c r="N198" s="214">
        <v>0</v>
      </c>
      <c r="O198" s="214">
        <v>0</v>
      </c>
      <c r="P198" s="214">
        <v>2390</v>
      </c>
      <c r="Q198" s="214" t="s">
        <v>886</v>
      </c>
      <c r="R198" s="214">
        <v>13</v>
      </c>
      <c r="S198" s="214" t="s">
        <v>821</v>
      </c>
    </row>
    <row r="199" spans="1:19">
      <c r="A199" s="214">
        <v>1723</v>
      </c>
      <c r="B199" s="214">
        <f t="shared" si="3"/>
        <v>8</v>
      </c>
      <c r="C199" s="214">
        <v>0.8</v>
      </c>
      <c r="D199" s="214">
        <v>-7.53</v>
      </c>
      <c r="E199" s="214">
        <v>48.2</v>
      </c>
      <c r="F199" s="214">
        <v>1.42</v>
      </c>
      <c r="G199" s="214">
        <v>15.85</v>
      </c>
      <c r="H199" s="214">
        <v>13.85</v>
      </c>
      <c r="I199" s="214">
        <v>0</v>
      </c>
      <c r="J199" s="214">
        <v>8.19</v>
      </c>
      <c r="K199" s="214">
        <v>8.7200000000000006</v>
      </c>
      <c r="L199" s="214">
        <v>2.29</v>
      </c>
      <c r="M199" s="214">
        <v>0.51</v>
      </c>
      <c r="N199" s="214">
        <v>0</v>
      </c>
      <c r="O199" s="214">
        <v>0</v>
      </c>
      <c r="P199" s="214">
        <v>2390</v>
      </c>
      <c r="Q199" s="214" t="s">
        <v>887</v>
      </c>
      <c r="R199" s="214">
        <v>13</v>
      </c>
      <c r="S199" s="214" t="s">
        <v>821</v>
      </c>
    </row>
    <row r="200" spans="1:19">
      <c r="A200" s="214">
        <v>1723</v>
      </c>
      <c r="B200" s="214">
        <f t="shared" si="3"/>
        <v>8</v>
      </c>
      <c r="C200" s="214">
        <v>0.8</v>
      </c>
      <c r="D200" s="214">
        <v>-7.53</v>
      </c>
      <c r="E200" s="214">
        <v>48.6</v>
      </c>
      <c r="F200" s="214">
        <v>1.45</v>
      </c>
      <c r="G200" s="214">
        <v>15.92</v>
      </c>
      <c r="H200" s="214">
        <v>14.03</v>
      </c>
      <c r="I200" s="214">
        <v>0</v>
      </c>
      <c r="J200" s="214">
        <v>8.11</v>
      </c>
      <c r="K200" s="214">
        <v>8.6300000000000008</v>
      </c>
      <c r="L200" s="214">
        <v>2.14</v>
      </c>
      <c r="M200" s="214">
        <v>0.52</v>
      </c>
      <c r="N200" s="214">
        <v>0</v>
      </c>
      <c r="O200" s="214">
        <v>0</v>
      </c>
      <c r="P200" s="214">
        <v>2280</v>
      </c>
      <c r="Q200" s="214" t="s">
        <v>888</v>
      </c>
      <c r="R200" s="214">
        <v>13</v>
      </c>
      <c r="S200" s="214" t="s">
        <v>821</v>
      </c>
    </row>
    <row r="201" spans="1:19">
      <c r="A201" s="214">
        <v>1723</v>
      </c>
      <c r="B201" s="214">
        <f t="shared" si="3"/>
        <v>8</v>
      </c>
      <c r="C201" s="214">
        <v>0.8</v>
      </c>
      <c r="D201" s="214">
        <v>-7.53</v>
      </c>
      <c r="E201" s="214">
        <v>48.3</v>
      </c>
      <c r="F201" s="214">
        <v>1.46</v>
      </c>
      <c r="G201" s="214">
        <v>16.010000000000002</v>
      </c>
      <c r="H201" s="214">
        <v>13.83</v>
      </c>
      <c r="I201" s="214">
        <v>0</v>
      </c>
      <c r="J201" s="214">
        <v>8.1999999999999993</v>
      </c>
      <c r="K201" s="214">
        <v>8.69</v>
      </c>
      <c r="L201" s="214">
        <v>2.0699999999999998</v>
      </c>
      <c r="M201" s="214">
        <v>0.47</v>
      </c>
      <c r="N201" s="214">
        <v>0</v>
      </c>
      <c r="O201" s="214">
        <v>0</v>
      </c>
      <c r="P201" s="214">
        <v>2070</v>
      </c>
      <c r="Q201" s="214" t="s">
        <v>889</v>
      </c>
      <c r="R201" s="214">
        <v>13</v>
      </c>
      <c r="S201" s="214" t="s">
        <v>821</v>
      </c>
    </row>
    <row r="202" spans="1:19">
      <c r="A202" s="214">
        <v>1723</v>
      </c>
      <c r="B202" s="214">
        <f t="shared" si="3"/>
        <v>8</v>
      </c>
      <c r="C202" s="214">
        <v>0.8</v>
      </c>
      <c r="D202" s="214">
        <v>-7.53</v>
      </c>
      <c r="E202" s="214">
        <v>47.9</v>
      </c>
      <c r="F202" s="214">
        <v>1.48</v>
      </c>
      <c r="G202" s="214">
        <v>15.95</v>
      </c>
      <c r="H202" s="214">
        <v>13.58</v>
      </c>
      <c r="I202" s="214">
        <v>0</v>
      </c>
      <c r="J202" s="214">
        <v>8.34</v>
      </c>
      <c r="K202" s="214">
        <v>8.9600000000000009</v>
      </c>
      <c r="L202" s="214">
        <v>2.3199999999999998</v>
      </c>
      <c r="M202" s="214">
        <v>0.47</v>
      </c>
      <c r="N202" s="214">
        <v>0</v>
      </c>
      <c r="O202" s="214">
        <v>0</v>
      </c>
      <c r="P202" s="214">
        <v>1950</v>
      </c>
      <c r="Q202" s="214" t="s">
        <v>890</v>
      </c>
      <c r="R202" s="214">
        <v>13</v>
      </c>
      <c r="S202" s="214" t="s">
        <v>821</v>
      </c>
    </row>
    <row r="203" spans="1:19">
      <c r="A203" s="214">
        <v>1723</v>
      </c>
      <c r="B203" s="214">
        <f t="shared" si="3"/>
        <v>8</v>
      </c>
      <c r="C203" s="214">
        <v>0.8</v>
      </c>
      <c r="D203" s="214">
        <v>-7.53</v>
      </c>
      <c r="E203" s="214">
        <v>48.5</v>
      </c>
      <c r="F203" s="214">
        <v>0.74</v>
      </c>
      <c r="G203" s="214">
        <v>16.46</v>
      </c>
      <c r="H203" s="214">
        <v>8.6199999999999992</v>
      </c>
      <c r="I203" s="214">
        <v>0.16</v>
      </c>
      <c r="J203" s="214">
        <v>10.49</v>
      </c>
      <c r="K203" s="214">
        <v>12.02</v>
      </c>
      <c r="L203" s="214">
        <v>2.15</v>
      </c>
      <c r="M203" s="214">
        <v>0.09</v>
      </c>
      <c r="N203" s="214">
        <v>0</v>
      </c>
      <c r="O203" s="214">
        <v>0</v>
      </c>
      <c r="P203" s="214">
        <v>1860</v>
      </c>
      <c r="Q203" s="214" t="s">
        <v>891</v>
      </c>
      <c r="R203" s="214">
        <v>13</v>
      </c>
      <c r="S203" s="214" t="s">
        <v>821</v>
      </c>
    </row>
    <row r="204" spans="1:19">
      <c r="A204" s="214">
        <v>1723</v>
      </c>
      <c r="B204" s="214">
        <f t="shared" si="3"/>
        <v>8</v>
      </c>
      <c r="C204" s="214">
        <v>0.8</v>
      </c>
      <c r="D204" s="214">
        <v>-7.53</v>
      </c>
      <c r="E204" s="214">
        <v>51</v>
      </c>
      <c r="F204" s="214">
        <v>1.53</v>
      </c>
      <c r="G204" s="214">
        <v>16.97</v>
      </c>
      <c r="H204" s="214">
        <v>9.23</v>
      </c>
      <c r="I204" s="214">
        <v>0.01</v>
      </c>
      <c r="J204" s="214">
        <v>8.65</v>
      </c>
      <c r="K204" s="214">
        <v>9.2100000000000009</v>
      </c>
      <c r="L204" s="214">
        <v>2.23</v>
      </c>
      <c r="M204" s="214">
        <v>0.48</v>
      </c>
      <c r="N204" s="214">
        <v>0</v>
      </c>
      <c r="O204" s="214">
        <v>0</v>
      </c>
      <c r="P204" s="214">
        <v>1790</v>
      </c>
      <c r="Q204" s="214" t="s">
        <v>892</v>
      </c>
      <c r="R204" s="214">
        <v>13</v>
      </c>
      <c r="S204" s="214" t="s">
        <v>821</v>
      </c>
    </row>
    <row r="205" spans="1:19">
      <c r="A205" s="214">
        <v>1723</v>
      </c>
      <c r="B205" s="214">
        <f t="shared" si="3"/>
        <v>8</v>
      </c>
      <c r="C205" s="214">
        <v>0.8</v>
      </c>
      <c r="D205" s="214">
        <v>-7.53</v>
      </c>
      <c r="E205" s="214">
        <v>48.7</v>
      </c>
      <c r="F205" s="214">
        <v>0.75</v>
      </c>
      <c r="G205" s="214">
        <v>15.94</v>
      </c>
      <c r="H205" s="214">
        <v>7.9</v>
      </c>
      <c r="I205" s="214">
        <v>0.16</v>
      </c>
      <c r="J205" s="214">
        <v>10.97</v>
      </c>
      <c r="K205" s="214">
        <v>11.92</v>
      </c>
      <c r="L205" s="214">
        <v>2.48</v>
      </c>
      <c r="M205" s="214">
        <v>0.08</v>
      </c>
      <c r="N205" s="214">
        <v>0</v>
      </c>
      <c r="O205" s="214">
        <v>0</v>
      </c>
      <c r="P205" s="214">
        <v>1770</v>
      </c>
      <c r="Q205" s="214" t="s">
        <v>893</v>
      </c>
      <c r="R205" s="214">
        <v>13</v>
      </c>
      <c r="S205" s="214" t="s">
        <v>821</v>
      </c>
    </row>
    <row r="206" spans="1:19">
      <c r="A206" s="214">
        <v>1723</v>
      </c>
      <c r="B206" s="214">
        <f t="shared" si="3"/>
        <v>8</v>
      </c>
      <c r="C206" s="214">
        <v>0.8</v>
      </c>
      <c r="D206" s="214">
        <v>-7.53</v>
      </c>
      <c r="E206" s="214">
        <v>47.9</v>
      </c>
      <c r="F206" s="214">
        <v>0.71</v>
      </c>
      <c r="G206" s="214">
        <v>16.22</v>
      </c>
      <c r="H206" s="214">
        <v>8.1199999999999992</v>
      </c>
      <c r="I206" s="214">
        <v>0.17</v>
      </c>
      <c r="J206" s="214">
        <v>10.32</v>
      </c>
      <c r="K206" s="214">
        <v>11.85</v>
      </c>
      <c r="L206" s="214">
        <v>2.5</v>
      </c>
      <c r="M206" s="214">
        <v>0.08</v>
      </c>
      <c r="N206" s="214">
        <v>0</v>
      </c>
      <c r="O206" s="214">
        <v>0</v>
      </c>
      <c r="P206" s="214">
        <v>1690</v>
      </c>
      <c r="Q206" s="214" t="s">
        <v>894</v>
      </c>
      <c r="R206" s="214">
        <v>13</v>
      </c>
      <c r="S206" s="214" t="s">
        <v>821</v>
      </c>
    </row>
    <row r="207" spans="1:19">
      <c r="A207" s="214">
        <v>1723</v>
      </c>
      <c r="B207" s="214">
        <f t="shared" si="3"/>
        <v>8</v>
      </c>
      <c r="C207" s="214">
        <v>0.8</v>
      </c>
      <c r="D207" s="214">
        <v>-7.53</v>
      </c>
      <c r="E207" s="214">
        <v>49.1</v>
      </c>
      <c r="F207" s="214">
        <v>0.67</v>
      </c>
      <c r="G207" s="214">
        <v>18.440000000000001</v>
      </c>
      <c r="H207" s="214">
        <v>8.19</v>
      </c>
      <c r="I207" s="214">
        <v>0.15</v>
      </c>
      <c r="J207" s="214">
        <v>10.09</v>
      </c>
      <c r="K207" s="214">
        <v>11.65</v>
      </c>
      <c r="L207" s="214">
        <v>2.61</v>
      </c>
      <c r="M207" s="214">
        <v>0.09</v>
      </c>
      <c r="N207" s="214">
        <v>0</v>
      </c>
      <c r="O207" s="214">
        <v>0</v>
      </c>
      <c r="P207" s="214">
        <v>1590</v>
      </c>
      <c r="Q207" s="214" t="s">
        <v>895</v>
      </c>
      <c r="R207" s="214">
        <v>13</v>
      </c>
      <c r="S207" s="214" t="s">
        <v>821</v>
      </c>
    </row>
    <row r="208" spans="1:19">
      <c r="A208" s="214">
        <v>1723</v>
      </c>
      <c r="B208" s="214">
        <f t="shared" si="3"/>
        <v>8</v>
      </c>
      <c r="C208" s="214">
        <v>0.8</v>
      </c>
      <c r="D208" s="214">
        <v>-7.53</v>
      </c>
      <c r="E208" s="214">
        <v>52.4</v>
      </c>
      <c r="F208" s="214">
        <v>1.52</v>
      </c>
      <c r="G208" s="214">
        <v>17.2</v>
      </c>
      <c r="H208" s="214">
        <v>8.32</v>
      </c>
      <c r="I208" s="214">
        <v>0</v>
      </c>
      <c r="J208" s="214">
        <v>8.7100000000000009</v>
      </c>
      <c r="K208" s="214">
        <v>9.23</v>
      </c>
      <c r="L208" s="214">
        <v>2.2200000000000002</v>
      </c>
      <c r="M208" s="214">
        <v>0.48</v>
      </c>
      <c r="N208" s="214">
        <v>0</v>
      </c>
      <c r="O208" s="214">
        <v>0</v>
      </c>
      <c r="P208" s="214">
        <v>1550</v>
      </c>
      <c r="Q208" s="214" t="s">
        <v>896</v>
      </c>
      <c r="R208" s="214">
        <v>13</v>
      </c>
      <c r="S208" s="214" t="s">
        <v>821</v>
      </c>
    </row>
    <row r="209" spans="1:19">
      <c r="A209" s="214">
        <v>1723</v>
      </c>
      <c r="B209" s="214">
        <f t="shared" si="3"/>
        <v>8</v>
      </c>
      <c r="C209" s="214">
        <v>0.8</v>
      </c>
      <c r="D209" s="214">
        <v>-7.53</v>
      </c>
      <c r="E209" s="214">
        <v>55.7</v>
      </c>
      <c r="F209" s="214">
        <v>1.69</v>
      </c>
      <c r="G209" s="214">
        <v>17.63</v>
      </c>
      <c r="H209" s="214">
        <v>2.5</v>
      </c>
      <c r="I209" s="214">
        <v>0.01</v>
      </c>
      <c r="J209" s="214">
        <v>9.26</v>
      </c>
      <c r="K209" s="214">
        <v>10.02</v>
      </c>
      <c r="L209" s="214">
        <v>2.5</v>
      </c>
      <c r="M209" s="214">
        <v>0.55000000000000004</v>
      </c>
      <c r="N209" s="214">
        <v>0</v>
      </c>
      <c r="O209" s="214">
        <v>0</v>
      </c>
      <c r="P209" s="214">
        <v>1540</v>
      </c>
      <c r="Q209" s="214" t="s">
        <v>897</v>
      </c>
      <c r="R209" s="214">
        <v>13</v>
      </c>
      <c r="S209" s="214" t="s">
        <v>821</v>
      </c>
    </row>
    <row r="210" spans="1:19">
      <c r="A210" s="214">
        <v>1723</v>
      </c>
      <c r="B210" s="214">
        <f t="shared" si="3"/>
        <v>8</v>
      </c>
      <c r="C210" s="214">
        <v>0.8</v>
      </c>
      <c r="D210" s="214">
        <v>-7.53</v>
      </c>
      <c r="E210" s="214">
        <v>54.2</v>
      </c>
      <c r="F210" s="214">
        <v>1.62</v>
      </c>
      <c r="G210" s="214">
        <v>17.2</v>
      </c>
      <c r="H210" s="214">
        <v>2.48</v>
      </c>
      <c r="I210" s="214">
        <v>0</v>
      </c>
      <c r="J210" s="214">
        <v>8.8800000000000008</v>
      </c>
      <c r="K210" s="214">
        <v>9.94</v>
      </c>
      <c r="L210" s="214">
        <v>2.65</v>
      </c>
      <c r="M210" s="214">
        <v>0.63</v>
      </c>
      <c r="N210" s="214">
        <v>0</v>
      </c>
      <c r="O210" s="214">
        <v>0</v>
      </c>
      <c r="P210" s="214">
        <v>1490</v>
      </c>
      <c r="Q210" s="214" t="s">
        <v>898</v>
      </c>
      <c r="R210" s="214">
        <v>13</v>
      </c>
      <c r="S210" s="214" t="s">
        <v>821</v>
      </c>
    </row>
    <row r="211" spans="1:19">
      <c r="A211" s="214">
        <v>1723</v>
      </c>
      <c r="B211" s="214">
        <f t="shared" si="3"/>
        <v>8</v>
      </c>
      <c r="C211" s="214">
        <v>0.8</v>
      </c>
      <c r="D211" s="214">
        <v>-7.53</v>
      </c>
      <c r="E211" s="214">
        <v>52</v>
      </c>
      <c r="F211" s="214">
        <v>1.28</v>
      </c>
      <c r="G211" s="214">
        <v>17.64</v>
      </c>
      <c r="H211" s="214">
        <v>8.06</v>
      </c>
      <c r="I211" s="214">
        <v>0.01</v>
      </c>
      <c r="J211" s="214">
        <v>7.88</v>
      </c>
      <c r="K211" s="214">
        <v>9</v>
      </c>
      <c r="L211" s="214">
        <v>2.16</v>
      </c>
      <c r="M211" s="214">
        <v>0.51</v>
      </c>
      <c r="N211" s="214">
        <v>0</v>
      </c>
      <c r="O211" s="214">
        <v>0</v>
      </c>
      <c r="P211" s="214">
        <v>1490</v>
      </c>
      <c r="Q211" s="214" t="s">
        <v>899</v>
      </c>
      <c r="R211" s="214">
        <v>13</v>
      </c>
      <c r="S211" s="214" t="s">
        <v>821</v>
      </c>
    </row>
    <row r="212" spans="1:19">
      <c r="A212" s="214">
        <v>1723</v>
      </c>
      <c r="B212" s="214">
        <f t="shared" si="3"/>
        <v>8</v>
      </c>
      <c r="C212" s="214">
        <v>0.8</v>
      </c>
      <c r="D212" s="214">
        <v>-7.53</v>
      </c>
      <c r="E212" s="214">
        <v>54.8</v>
      </c>
      <c r="F212" s="214">
        <v>1.49</v>
      </c>
      <c r="G212" s="214">
        <v>17.420000000000002</v>
      </c>
      <c r="H212" s="214">
        <v>2.58</v>
      </c>
      <c r="I212" s="214">
        <v>0</v>
      </c>
      <c r="J212" s="214">
        <v>8.9499999999999993</v>
      </c>
      <c r="K212" s="214">
        <v>9.7899999999999991</v>
      </c>
      <c r="L212" s="214">
        <v>2.63</v>
      </c>
      <c r="M212" s="214">
        <v>0.67</v>
      </c>
      <c r="N212" s="214">
        <v>0</v>
      </c>
      <c r="O212" s="214">
        <v>0</v>
      </c>
      <c r="P212" s="214">
        <v>1450</v>
      </c>
      <c r="Q212" s="214" t="s">
        <v>900</v>
      </c>
      <c r="R212" s="214">
        <v>13</v>
      </c>
      <c r="S212" s="214" t="s">
        <v>821</v>
      </c>
    </row>
    <row r="213" spans="1:19">
      <c r="A213" s="214">
        <v>1723</v>
      </c>
      <c r="B213" s="214">
        <f t="shared" si="3"/>
        <v>8</v>
      </c>
      <c r="C213" s="214">
        <v>0.8</v>
      </c>
      <c r="D213" s="214">
        <v>-7.53</v>
      </c>
      <c r="E213" s="214">
        <v>54.4</v>
      </c>
      <c r="F213" s="214">
        <v>1.62</v>
      </c>
      <c r="G213" s="214">
        <v>17.55</v>
      </c>
      <c r="H213" s="214">
        <v>4.5999999999999996</v>
      </c>
      <c r="I213" s="214">
        <v>0.01</v>
      </c>
      <c r="J213" s="214">
        <v>9.09</v>
      </c>
      <c r="K213" s="214">
        <v>9.86</v>
      </c>
      <c r="L213" s="214">
        <v>2.56</v>
      </c>
      <c r="M213" s="214">
        <v>0.52</v>
      </c>
      <c r="N213" s="214">
        <v>0</v>
      </c>
      <c r="O213" s="214">
        <v>0</v>
      </c>
      <c r="P213" s="214">
        <v>1410</v>
      </c>
      <c r="Q213" s="214" t="s">
        <v>901</v>
      </c>
      <c r="R213" s="214">
        <v>13</v>
      </c>
      <c r="S213" s="214" t="s">
        <v>821</v>
      </c>
    </row>
    <row r="214" spans="1:19">
      <c r="A214" s="214">
        <v>1723</v>
      </c>
      <c r="B214" s="214">
        <f t="shared" si="3"/>
        <v>8</v>
      </c>
      <c r="C214" s="214">
        <v>0.8</v>
      </c>
      <c r="D214" s="214">
        <v>-7.53</v>
      </c>
      <c r="E214" s="214">
        <v>51.1</v>
      </c>
      <c r="F214" s="214">
        <v>1.54</v>
      </c>
      <c r="G214" s="214">
        <v>17.149999999999999</v>
      </c>
      <c r="H214" s="214">
        <v>8.77</v>
      </c>
      <c r="I214" s="214">
        <v>0.01</v>
      </c>
      <c r="J214" s="214">
        <v>8.67</v>
      </c>
      <c r="K214" s="214">
        <v>9.34</v>
      </c>
      <c r="L214" s="214">
        <v>2.4900000000000002</v>
      </c>
      <c r="M214" s="214">
        <v>0.51</v>
      </c>
      <c r="N214" s="214">
        <v>0</v>
      </c>
      <c r="O214" s="214">
        <v>0</v>
      </c>
      <c r="P214" s="214">
        <v>1290</v>
      </c>
      <c r="Q214" s="214" t="s">
        <v>902</v>
      </c>
      <c r="R214" s="214">
        <v>13</v>
      </c>
      <c r="S214" s="214" t="s">
        <v>821</v>
      </c>
    </row>
    <row r="215" spans="1:19">
      <c r="A215" s="214">
        <v>1723</v>
      </c>
      <c r="B215" s="214">
        <f t="shared" si="3"/>
        <v>8</v>
      </c>
      <c r="C215" s="214">
        <v>0.8</v>
      </c>
      <c r="D215" s="214">
        <v>-7.53</v>
      </c>
      <c r="E215" s="214">
        <v>51.1</v>
      </c>
      <c r="F215" s="214">
        <v>1.52</v>
      </c>
      <c r="G215" s="214">
        <v>17.12</v>
      </c>
      <c r="H215" s="214">
        <v>8.86</v>
      </c>
      <c r="I215" s="214">
        <v>0</v>
      </c>
      <c r="J215" s="214">
        <v>8.58</v>
      </c>
      <c r="K215" s="214">
        <v>9.2100000000000009</v>
      </c>
      <c r="L215" s="214">
        <v>2.41</v>
      </c>
      <c r="M215" s="214">
        <v>0.53</v>
      </c>
      <c r="N215" s="214">
        <v>0</v>
      </c>
      <c r="O215" s="214">
        <v>0</v>
      </c>
      <c r="P215" s="214">
        <v>1280</v>
      </c>
      <c r="Q215" s="214" t="s">
        <v>903</v>
      </c>
      <c r="R215" s="214">
        <v>13</v>
      </c>
      <c r="S215" s="214" t="s">
        <v>821</v>
      </c>
    </row>
    <row r="216" spans="1:19">
      <c r="A216" s="214">
        <v>1723</v>
      </c>
      <c r="B216" s="214">
        <f t="shared" si="3"/>
        <v>8</v>
      </c>
      <c r="C216" s="214">
        <v>0.8</v>
      </c>
      <c r="D216" s="214">
        <v>-7.53</v>
      </c>
      <c r="E216" s="214">
        <v>55.4</v>
      </c>
      <c r="F216" s="214">
        <v>1.66</v>
      </c>
      <c r="G216" s="214">
        <v>17.510000000000002</v>
      </c>
      <c r="H216" s="214">
        <v>2.4500000000000002</v>
      </c>
      <c r="I216" s="214">
        <v>0.01</v>
      </c>
      <c r="J216" s="214">
        <v>9.34</v>
      </c>
      <c r="K216" s="214">
        <v>9.99</v>
      </c>
      <c r="L216" s="214">
        <v>2.36</v>
      </c>
      <c r="M216" s="214">
        <v>0.53</v>
      </c>
      <c r="N216" s="214">
        <v>0</v>
      </c>
      <c r="O216" s="214">
        <v>0</v>
      </c>
      <c r="P216" s="214">
        <v>1240</v>
      </c>
      <c r="Q216" s="214" t="s">
        <v>904</v>
      </c>
      <c r="R216" s="214">
        <v>13</v>
      </c>
      <c r="S216" s="214" t="s">
        <v>821</v>
      </c>
    </row>
    <row r="217" spans="1:19">
      <c r="A217" s="214">
        <v>1723</v>
      </c>
      <c r="B217" s="214">
        <f t="shared" si="3"/>
        <v>8</v>
      </c>
      <c r="C217" s="214">
        <v>0.8</v>
      </c>
      <c r="D217" s="214">
        <v>-7.53</v>
      </c>
      <c r="E217" s="214">
        <v>54</v>
      </c>
      <c r="F217" s="214">
        <v>1.63</v>
      </c>
      <c r="G217" s="214">
        <v>17.63</v>
      </c>
      <c r="H217" s="214">
        <v>4.72</v>
      </c>
      <c r="I217" s="214">
        <v>0.01</v>
      </c>
      <c r="J217" s="214">
        <v>9.3800000000000008</v>
      </c>
      <c r="K217" s="214">
        <v>10.01</v>
      </c>
      <c r="L217" s="214">
        <v>2.29</v>
      </c>
      <c r="M217" s="214">
        <v>0.48</v>
      </c>
      <c r="N217" s="214">
        <v>0</v>
      </c>
      <c r="O217" s="214">
        <v>0</v>
      </c>
      <c r="P217" s="214">
        <v>1180</v>
      </c>
      <c r="Q217" s="214" t="s">
        <v>905</v>
      </c>
      <c r="R217" s="214">
        <v>13</v>
      </c>
      <c r="S217" s="214" t="s">
        <v>821</v>
      </c>
    </row>
    <row r="218" spans="1:19">
      <c r="A218" s="214">
        <v>1723</v>
      </c>
      <c r="B218" s="214">
        <f t="shared" si="3"/>
        <v>8</v>
      </c>
      <c r="C218" s="214">
        <v>0.8</v>
      </c>
      <c r="D218" s="214">
        <v>-7.53</v>
      </c>
      <c r="E218" s="214">
        <v>55.5</v>
      </c>
      <c r="F218" s="214">
        <v>1.7</v>
      </c>
      <c r="G218" s="214">
        <v>17.55</v>
      </c>
      <c r="H218" s="214">
        <v>2.5</v>
      </c>
      <c r="I218" s="214">
        <v>0.01</v>
      </c>
      <c r="J218" s="214">
        <v>9.36</v>
      </c>
      <c r="K218" s="214">
        <v>9.9600000000000009</v>
      </c>
      <c r="L218" s="214">
        <v>2.41</v>
      </c>
      <c r="M218" s="214">
        <v>0.57999999999999996</v>
      </c>
      <c r="N218" s="214">
        <v>0</v>
      </c>
      <c r="O218" s="214">
        <v>0</v>
      </c>
      <c r="P218" s="214">
        <v>1160</v>
      </c>
      <c r="Q218" s="214" t="s">
        <v>906</v>
      </c>
      <c r="R218" s="214">
        <v>13</v>
      </c>
      <c r="S218" s="214" t="s">
        <v>821</v>
      </c>
    </row>
    <row r="219" spans="1:19">
      <c r="A219" s="214">
        <v>1723</v>
      </c>
      <c r="B219" s="214">
        <f t="shared" si="3"/>
        <v>8</v>
      </c>
      <c r="C219" s="214">
        <v>0.8</v>
      </c>
      <c r="D219" s="214">
        <v>-7.53</v>
      </c>
      <c r="E219" s="214">
        <v>54.5</v>
      </c>
      <c r="F219" s="214">
        <v>1.64</v>
      </c>
      <c r="G219" s="214">
        <v>17.36</v>
      </c>
      <c r="H219" s="214">
        <v>4.6100000000000003</v>
      </c>
      <c r="I219" s="214">
        <v>0.01</v>
      </c>
      <c r="J219" s="214">
        <v>9.19</v>
      </c>
      <c r="K219" s="214">
        <v>9.76</v>
      </c>
      <c r="L219" s="214">
        <v>2.2000000000000002</v>
      </c>
      <c r="M219" s="214">
        <v>0.52</v>
      </c>
      <c r="N219" s="214">
        <v>0</v>
      </c>
      <c r="O219" s="214">
        <v>0</v>
      </c>
      <c r="P219" s="214">
        <v>1080</v>
      </c>
      <c r="Q219" s="214" t="s">
        <v>907</v>
      </c>
      <c r="R219" s="214">
        <v>13</v>
      </c>
      <c r="S219" s="214" t="s">
        <v>821</v>
      </c>
    </row>
    <row r="220" spans="1:19">
      <c r="A220" s="214">
        <v>1723</v>
      </c>
      <c r="B220" s="214">
        <f t="shared" si="3"/>
        <v>8</v>
      </c>
      <c r="C220" s="214">
        <v>0.8</v>
      </c>
      <c r="D220" s="214">
        <v>-7.53</v>
      </c>
      <c r="E220" s="214">
        <v>54.5</v>
      </c>
      <c r="F220" s="214">
        <v>1.66</v>
      </c>
      <c r="G220" s="214">
        <v>17.43</v>
      </c>
      <c r="H220" s="214">
        <v>4.55</v>
      </c>
      <c r="I220" s="214">
        <v>0</v>
      </c>
      <c r="J220" s="214">
        <v>9.1199999999999992</v>
      </c>
      <c r="K220" s="214">
        <v>9.7899999999999991</v>
      </c>
      <c r="L220" s="214">
        <v>2.2200000000000002</v>
      </c>
      <c r="M220" s="214">
        <v>0.54</v>
      </c>
      <c r="N220" s="214">
        <v>0</v>
      </c>
      <c r="O220" s="214">
        <v>0</v>
      </c>
      <c r="P220" s="214">
        <v>970</v>
      </c>
      <c r="Q220" s="214" t="s">
        <v>908</v>
      </c>
      <c r="R220" s="214">
        <v>13</v>
      </c>
      <c r="S220" s="214" t="s">
        <v>821</v>
      </c>
    </row>
    <row r="221" spans="1:19">
      <c r="A221" s="214">
        <v>1473</v>
      </c>
      <c r="B221" s="214">
        <f t="shared" si="3"/>
        <v>1E-3</v>
      </c>
      <c r="C221" s="214">
        <v>1E-4</v>
      </c>
      <c r="D221" s="214">
        <v>-11.96</v>
      </c>
      <c r="E221" s="214">
        <v>36.6</v>
      </c>
      <c r="F221" s="214">
        <v>0.57999999999999996</v>
      </c>
      <c r="G221" s="214">
        <v>13.29</v>
      </c>
      <c r="H221" s="214">
        <v>32.78</v>
      </c>
      <c r="I221" s="214">
        <v>0.21</v>
      </c>
      <c r="J221" s="214">
        <v>6.06</v>
      </c>
      <c r="K221" s="214">
        <v>7.28</v>
      </c>
      <c r="L221" s="214">
        <v>0.82</v>
      </c>
      <c r="M221" s="214">
        <v>0.1</v>
      </c>
      <c r="N221" s="214">
        <v>0.54</v>
      </c>
      <c r="O221" s="214">
        <v>0</v>
      </c>
      <c r="P221" s="214">
        <v>6420</v>
      </c>
      <c r="Q221" s="214" t="s">
        <v>909</v>
      </c>
      <c r="R221" s="214">
        <v>14</v>
      </c>
      <c r="S221" s="214" t="s">
        <v>821</v>
      </c>
    </row>
    <row r="222" spans="1:19">
      <c r="A222" s="214">
        <v>1573</v>
      </c>
      <c r="B222" s="214">
        <f t="shared" si="3"/>
        <v>8</v>
      </c>
      <c r="C222" s="214">
        <v>0.8</v>
      </c>
      <c r="D222" s="214">
        <v>-7.45</v>
      </c>
      <c r="E222" s="214">
        <v>45.3</v>
      </c>
      <c r="F222" s="214">
        <v>1.44</v>
      </c>
      <c r="G222" s="214">
        <v>8.1</v>
      </c>
      <c r="H222" s="214">
        <v>27.77</v>
      </c>
      <c r="I222" s="214">
        <v>0.36</v>
      </c>
      <c r="J222" s="214">
        <v>3.1</v>
      </c>
      <c r="K222" s="214">
        <v>8.36</v>
      </c>
      <c r="L222" s="214">
        <v>2.34</v>
      </c>
      <c r="M222" s="214">
        <v>0.46</v>
      </c>
      <c r="N222" s="214">
        <v>1.1100000000000001</v>
      </c>
      <c r="O222" s="214">
        <v>0</v>
      </c>
      <c r="P222" s="214">
        <v>5540</v>
      </c>
      <c r="Q222" s="214">
        <v>20</v>
      </c>
      <c r="R222" s="214">
        <v>14</v>
      </c>
      <c r="S222" s="214" t="s">
        <v>821</v>
      </c>
    </row>
    <row r="223" spans="1:19">
      <c r="A223" s="214">
        <v>1723</v>
      </c>
      <c r="B223" s="214">
        <f t="shared" si="3"/>
        <v>8</v>
      </c>
      <c r="C223" s="214">
        <v>0.8</v>
      </c>
      <c r="D223" s="214">
        <v>-6.17</v>
      </c>
      <c r="E223" s="214">
        <v>52.4</v>
      </c>
      <c r="F223" s="214">
        <v>0.76</v>
      </c>
      <c r="G223" s="214">
        <v>4.5999999999999996</v>
      </c>
      <c r="H223" s="214">
        <v>17.170000000000002</v>
      </c>
      <c r="I223" s="214">
        <v>0.2</v>
      </c>
      <c r="J223" s="214">
        <v>10.199999999999999</v>
      </c>
      <c r="K223" s="214">
        <v>10.76</v>
      </c>
      <c r="L223" s="214">
        <v>1.48</v>
      </c>
      <c r="M223" s="214">
        <v>0.3</v>
      </c>
      <c r="N223" s="214">
        <v>0.63</v>
      </c>
      <c r="O223" s="214">
        <v>0</v>
      </c>
      <c r="P223" s="214">
        <v>5230</v>
      </c>
      <c r="Q223" s="214">
        <v>6</v>
      </c>
      <c r="R223" s="214">
        <v>14</v>
      </c>
      <c r="S223" s="214" t="s">
        <v>821</v>
      </c>
    </row>
    <row r="224" spans="1:19">
      <c r="A224" s="214">
        <v>1523</v>
      </c>
      <c r="B224" s="214">
        <f t="shared" si="3"/>
        <v>1E-3</v>
      </c>
      <c r="C224" s="214">
        <v>1E-4</v>
      </c>
      <c r="D224" s="214">
        <v>-11.34</v>
      </c>
      <c r="E224" s="214">
        <v>38.799999999999997</v>
      </c>
      <c r="F224" s="214">
        <v>0.85</v>
      </c>
      <c r="G224" s="214">
        <v>17.7</v>
      </c>
      <c r="H224" s="214">
        <v>29.8</v>
      </c>
      <c r="I224" s="214">
        <v>0.2</v>
      </c>
      <c r="J224" s="214">
        <v>3.2</v>
      </c>
      <c r="K224" s="214">
        <v>6.7</v>
      </c>
      <c r="L224" s="214">
        <v>1.2</v>
      </c>
      <c r="M224" s="214">
        <v>0.14000000000000001</v>
      </c>
      <c r="N224" s="214">
        <v>0.28000000000000003</v>
      </c>
      <c r="O224" s="214">
        <v>0</v>
      </c>
      <c r="P224" s="214">
        <v>5000</v>
      </c>
      <c r="Q224" s="214" t="s">
        <v>910</v>
      </c>
      <c r="R224" s="214">
        <v>14</v>
      </c>
      <c r="S224" s="214" t="s">
        <v>821</v>
      </c>
    </row>
    <row r="225" spans="1:19">
      <c r="A225" s="214">
        <v>1573</v>
      </c>
      <c r="B225" s="214">
        <f t="shared" si="3"/>
        <v>1E-3</v>
      </c>
      <c r="C225" s="214">
        <v>1E-4</v>
      </c>
      <c r="D225" s="214">
        <v>-10.77</v>
      </c>
      <c r="E225" s="214">
        <v>37.700000000000003</v>
      </c>
      <c r="F225" s="214">
        <v>0.65</v>
      </c>
      <c r="G225" s="214">
        <v>18.7</v>
      </c>
      <c r="H225" s="214">
        <v>26.4</v>
      </c>
      <c r="I225" s="214">
        <v>0.23</v>
      </c>
      <c r="J225" s="214">
        <v>6.1</v>
      </c>
      <c r="K225" s="214">
        <v>7.23</v>
      </c>
      <c r="L225" s="214">
        <v>0.88</v>
      </c>
      <c r="M225" s="214">
        <v>0.14000000000000001</v>
      </c>
      <c r="N225" s="214">
        <v>0.49</v>
      </c>
      <c r="O225" s="214">
        <v>0</v>
      </c>
      <c r="P225" s="214">
        <v>4500</v>
      </c>
      <c r="Q225" s="214" t="s">
        <v>911</v>
      </c>
      <c r="R225" s="214">
        <v>14</v>
      </c>
      <c r="S225" s="214" t="s">
        <v>821</v>
      </c>
    </row>
    <row r="226" spans="1:19">
      <c r="A226" s="214">
        <v>1673</v>
      </c>
      <c r="B226" s="214">
        <f t="shared" si="3"/>
        <v>8</v>
      </c>
      <c r="C226" s="214">
        <v>0.8</v>
      </c>
      <c r="D226" s="214">
        <v>-6.57</v>
      </c>
      <c r="E226" s="214">
        <v>51.1</v>
      </c>
      <c r="F226" s="214">
        <v>0.61</v>
      </c>
      <c r="G226" s="214">
        <v>4.5999999999999996</v>
      </c>
      <c r="H226" s="214">
        <v>15.09</v>
      </c>
      <c r="I226" s="214">
        <v>0.21</v>
      </c>
      <c r="J226" s="214">
        <v>12.4</v>
      </c>
      <c r="K226" s="214">
        <v>11.84</v>
      </c>
      <c r="L226" s="214">
        <v>1.1100000000000001</v>
      </c>
      <c r="M226" s="214">
        <v>0.13</v>
      </c>
      <c r="N226" s="214">
        <v>0.61</v>
      </c>
      <c r="O226" s="214">
        <v>0</v>
      </c>
      <c r="P226" s="214">
        <v>3330</v>
      </c>
      <c r="Q226" s="214">
        <v>13</v>
      </c>
      <c r="R226" s="214">
        <v>14</v>
      </c>
      <c r="S226" s="214" t="s">
        <v>821</v>
      </c>
    </row>
    <row r="227" spans="1:19">
      <c r="A227" s="214">
        <v>1623</v>
      </c>
      <c r="B227" s="214">
        <f t="shared" si="3"/>
        <v>8</v>
      </c>
      <c r="C227" s="214">
        <v>0.8</v>
      </c>
      <c r="D227" s="214">
        <v>-7</v>
      </c>
      <c r="E227" s="214">
        <v>53</v>
      </c>
      <c r="F227" s="214">
        <v>0.78</v>
      </c>
      <c r="G227" s="214">
        <v>5.8</v>
      </c>
      <c r="H227" s="214">
        <v>13.99</v>
      </c>
      <c r="I227" s="214">
        <v>0.22</v>
      </c>
      <c r="J227" s="214">
        <v>11.8</v>
      </c>
      <c r="K227" s="214">
        <v>11</v>
      </c>
      <c r="L227" s="214">
        <v>1.1599999999999999</v>
      </c>
      <c r="M227" s="214">
        <v>0.19</v>
      </c>
      <c r="N227" s="214">
        <v>0.63</v>
      </c>
      <c r="O227" s="214">
        <v>0</v>
      </c>
      <c r="P227" s="214">
        <v>3210</v>
      </c>
      <c r="Q227" s="214">
        <v>16</v>
      </c>
      <c r="R227" s="214">
        <v>14</v>
      </c>
      <c r="S227" s="214" t="s">
        <v>821</v>
      </c>
    </row>
    <row r="228" spans="1:19">
      <c r="A228" s="214">
        <v>1573</v>
      </c>
      <c r="B228" s="214">
        <f t="shared" si="3"/>
        <v>8</v>
      </c>
      <c r="C228" s="214">
        <v>0.8</v>
      </c>
      <c r="D228" s="214">
        <v>-7.45</v>
      </c>
      <c r="E228" s="214">
        <v>49.5</v>
      </c>
      <c r="F228" s="214">
        <v>0.66</v>
      </c>
      <c r="G228" s="214">
        <v>7.6</v>
      </c>
      <c r="H228" s="214">
        <v>18.07</v>
      </c>
      <c r="I228" s="214">
        <v>0.34</v>
      </c>
      <c r="J228" s="214">
        <v>9.1999999999999993</v>
      </c>
      <c r="K228" s="214">
        <v>11.78</v>
      </c>
      <c r="L228" s="214">
        <v>1.18</v>
      </c>
      <c r="M228" s="214">
        <v>0.2</v>
      </c>
      <c r="N228" s="214">
        <v>0.64</v>
      </c>
      <c r="O228" s="214">
        <v>0</v>
      </c>
      <c r="P228" s="214">
        <v>3170</v>
      </c>
      <c r="Q228" s="214">
        <v>21</v>
      </c>
      <c r="R228" s="214">
        <v>14</v>
      </c>
      <c r="S228" s="214" t="s">
        <v>821</v>
      </c>
    </row>
    <row r="229" spans="1:19">
      <c r="A229" s="214">
        <v>1773</v>
      </c>
      <c r="B229" s="214">
        <f t="shared" si="3"/>
        <v>8</v>
      </c>
      <c r="C229" s="214">
        <v>0.8</v>
      </c>
      <c r="D229" s="214">
        <v>-6.19</v>
      </c>
      <c r="E229" s="214">
        <v>54.1</v>
      </c>
      <c r="F229" s="214">
        <v>1.2</v>
      </c>
      <c r="G229" s="214">
        <v>4.96</v>
      </c>
      <c r="H229" s="214">
        <v>9.3000000000000007</v>
      </c>
      <c r="I229" s="214">
        <v>0.15</v>
      </c>
      <c r="J229" s="214">
        <v>20.329999999999998</v>
      </c>
      <c r="K229" s="214">
        <v>7.44</v>
      </c>
      <c r="L229" s="214">
        <v>1.82</v>
      </c>
      <c r="M229" s="214">
        <v>0.32</v>
      </c>
      <c r="N229" s="214">
        <v>0.74</v>
      </c>
      <c r="O229" s="214">
        <v>0</v>
      </c>
      <c r="P229" s="214">
        <v>2970</v>
      </c>
      <c r="Q229" s="214" t="s">
        <v>912</v>
      </c>
      <c r="R229" s="214">
        <v>14</v>
      </c>
      <c r="S229" s="214" t="s">
        <v>821</v>
      </c>
    </row>
    <row r="230" spans="1:19">
      <c r="A230" s="214">
        <v>1773</v>
      </c>
      <c r="B230" s="214">
        <f t="shared" si="3"/>
        <v>8</v>
      </c>
      <c r="C230" s="214">
        <v>0.8</v>
      </c>
      <c r="D230" s="214">
        <v>-5.79</v>
      </c>
      <c r="E230" s="214">
        <v>54.9</v>
      </c>
      <c r="F230" s="214">
        <v>1.78</v>
      </c>
      <c r="G230" s="214">
        <v>6.02</v>
      </c>
      <c r="H230" s="214">
        <v>17.23</v>
      </c>
      <c r="I230" s="214">
        <v>0.17</v>
      </c>
      <c r="J230" s="214">
        <v>6.31</v>
      </c>
      <c r="K230" s="214">
        <v>9.08</v>
      </c>
      <c r="L230" s="214">
        <v>1.63</v>
      </c>
      <c r="M230" s="214">
        <v>0.41</v>
      </c>
      <c r="N230" s="214">
        <v>0.77</v>
      </c>
      <c r="O230" s="214">
        <v>0</v>
      </c>
      <c r="P230" s="214">
        <v>2830</v>
      </c>
      <c r="Q230" s="214">
        <v>29</v>
      </c>
      <c r="R230" s="214">
        <v>14</v>
      </c>
      <c r="S230" s="214" t="s">
        <v>821</v>
      </c>
    </row>
    <row r="231" spans="1:19">
      <c r="A231" s="214">
        <v>1673</v>
      </c>
      <c r="B231" s="214">
        <f t="shared" si="3"/>
        <v>8</v>
      </c>
      <c r="C231" s="214">
        <v>0.8</v>
      </c>
      <c r="D231" s="214">
        <v>-6.97</v>
      </c>
      <c r="E231" s="214">
        <v>51.8</v>
      </c>
      <c r="F231" s="214">
        <v>0.6</v>
      </c>
      <c r="G231" s="214">
        <v>5</v>
      </c>
      <c r="H231" s="214">
        <v>5.74</v>
      </c>
      <c r="I231" s="214">
        <v>0.14000000000000001</v>
      </c>
      <c r="J231" s="214">
        <v>18.899999999999999</v>
      </c>
      <c r="K231" s="214">
        <v>14.01</v>
      </c>
      <c r="L231" s="214">
        <v>1.18</v>
      </c>
      <c r="M231" s="214">
        <v>0.18</v>
      </c>
      <c r="N231" s="214">
        <v>0.7</v>
      </c>
      <c r="O231" s="214">
        <v>0</v>
      </c>
      <c r="P231" s="214">
        <v>2630</v>
      </c>
      <c r="Q231" s="214">
        <v>7</v>
      </c>
      <c r="R231" s="214">
        <v>14</v>
      </c>
      <c r="S231" s="214" t="s">
        <v>821</v>
      </c>
    </row>
    <row r="232" spans="1:19">
      <c r="A232" s="214">
        <v>1723</v>
      </c>
      <c r="B232" s="214">
        <f t="shared" si="3"/>
        <v>8</v>
      </c>
      <c r="C232" s="214">
        <v>0.8</v>
      </c>
      <c r="D232" s="214">
        <v>-6.57</v>
      </c>
      <c r="E232" s="214">
        <v>49.4</v>
      </c>
      <c r="F232" s="214">
        <v>0.96</v>
      </c>
      <c r="G232" s="214">
        <v>7.4</v>
      </c>
      <c r="H232" s="214">
        <v>8.23</v>
      </c>
      <c r="I232" s="214">
        <v>0</v>
      </c>
      <c r="J232" s="214">
        <v>17.7</v>
      </c>
      <c r="K232" s="214">
        <v>13.12</v>
      </c>
      <c r="L232" s="214">
        <v>0.89</v>
      </c>
      <c r="M232" s="214">
        <v>0.17</v>
      </c>
      <c r="N232" s="214">
        <v>0.64</v>
      </c>
      <c r="O232" s="214">
        <v>0</v>
      </c>
      <c r="P232" s="214">
        <v>2430</v>
      </c>
      <c r="Q232" s="214">
        <v>4</v>
      </c>
      <c r="R232" s="214">
        <v>14</v>
      </c>
      <c r="S232" s="214" t="s">
        <v>821</v>
      </c>
    </row>
    <row r="233" spans="1:19">
      <c r="A233" s="214">
        <v>1623</v>
      </c>
      <c r="B233" s="214">
        <f t="shared" si="3"/>
        <v>8</v>
      </c>
      <c r="C233" s="214">
        <v>0.8</v>
      </c>
      <c r="D233" s="214">
        <v>-7.4</v>
      </c>
      <c r="E233" s="214">
        <v>50.2</v>
      </c>
      <c r="F233" s="214">
        <v>0.77</v>
      </c>
      <c r="G233" s="214">
        <v>7.8</v>
      </c>
      <c r="H233" s="214">
        <v>4.2699999999999996</v>
      </c>
      <c r="I233" s="214">
        <v>0.1</v>
      </c>
      <c r="J233" s="214">
        <v>16.5</v>
      </c>
      <c r="K233" s="214">
        <v>15.26</v>
      </c>
      <c r="L233" s="214">
        <v>1.44</v>
      </c>
      <c r="M233" s="214">
        <v>0.27</v>
      </c>
      <c r="N233" s="214">
        <v>1.17</v>
      </c>
      <c r="O233" s="214">
        <v>0</v>
      </c>
      <c r="P233" s="214">
        <v>2250</v>
      </c>
      <c r="Q233" s="214">
        <v>8</v>
      </c>
      <c r="R233" s="214">
        <v>14</v>
      </c>
      <c r="S233" s="214" t="s">
        <v>821</v>
      </c>
    </row>
    <row r="234" spans="1:19">
      <c r="A234" s="214">
        <v>1773</v>
      </c>
      <c r="B234" s="214">
        <f t="shared" si="3"/>
        <v>8</v>
      </c>
      <c r="C234" s="214">
        <v>0.8</v>
      </c>
      <c r="D234" s="214">
        <v>-6.19</v>
      </c>
      <c r="E234" s="214">
        <v>53.9</v>
      </c>
      <c r="F234" s="214">
        <v>1.05</v>
      </c>
      <c r="G234" s="214">
        <v>5.01</v>
      </c>
      <c r="H234" s="214">
        <v>10.92</v>
      </c>
      <c r="I234" s="214">
        <v>0.17</v>
      </c>
      <c r="J234" s="214">
        <v>22.39</v>
      </c>
      <c r="K234" s="214">
        <v>5.96</v>
      </c>
      <c r="L234" s="214">
        <v>0.97</v>
      </c>
      <c r="M234" s="214">
        <v>0.23</v>
      </c>
      <c r="N234" s="214">
        <v>0.78</v>
      </c>
      <c r="O234" s="214">
        <v>0</v>
      </c>
      <c r="P234" s="214">
        <v>2220</v>
      </c>
      <c r="Q234" s="214" t="s">
        <v>913</v>
      </c>
      <c r="R234" s="214">
        <v>14</v>
      </c>
      <c r="S234" s="214" t="s">
        <v>821</v>
      </c>
    </row>
    <row r="235" spans="1:19">
      <c r="A235" s="214">
        <v>1523</v>
      </c>
      <c r="B235" s="214">
        <f t="shared" si="3"/>
        <v>1E-3</v>
      </c>
      <c r="C235" s="214">
        <v>1E-4</v>
      </c>
      <c r="D235" s="214">
        <v>-11.34</v>
      </c>
      <c r="E235" s="214">
        <v>44.4</v>
      </c>
      <c r="F235" s="214">
        <v>0.81</v>
      </c>
      <c r="G235" s="214">
        <v>19.2</v>
      </c>
      <c r="H235" s="214">
        <v>15.37</v>
      </c>
      <c r="I235" s="214">
        <v>0.24</v>
      </c>
      <c r="J235" s="214">
        <v>8.1</v>
      </c>
      <c r="K235" s="214">
        <v>8.84</v>
      </c>
      <c r="L235" s="214">
        <v>1.1399999999999999</v>
      </c>
      <c r="M235" s="214">
        <v>0.24</v>
      </c>
      <c r="N235" s="214">
        <v>0.65</v>
      </c>
      <c r="O235" s="214">
        <v>0</v>
      </c>
      <c r="P235" s="214">
        <v>2010</v>
      </c>
      <c r="Q235" s="214" t="s">
        <v>914</v>
      </c>
      <c r="R235" s="214">
        <v>14</v>
      </c>
      <c r="S235" s="214" t="s">
        <v>821</v>
      </c>
    </row>
    <row r="236" spans="1:19">
      <c r="A236" s="214">
        <v>1603</v>
      </c>
      <c r="B236" s="214">
        <f t="shared" si="3"/>
        <v>10</v>
      </c>
      <c r="C236" s="214">
        <v>1</v>
      </c>
      <c r="D236" s="214">
        <v>-9.5</v>
      </c>
      <c r="E236" s="214">
        <v>52.1</v>
      </c>
      <c r="F236" s="214">
        <v>1.8</v>
      </c>
      <c r="G236" s="214">
        <v>14.55</v>
      </c>
      <c r="H236" s="214">
        <v>10.09</v>
      </c>
      <c r="I236" s="214">
        <v>0.18</v>
      </c>
      <c r="J236" s="214">
        <v>8.1199999999999992</v>
      </c>
      <c r="K236" s="214">
        <v>9.18</v>
      </c>
      <c r="L236" s="214">
        <v>2.75</v>
      </c>
      <c r="M236" s="214">
        <v>0</v>
      </c>
      <c r="N236" s="214">
        <v>0</v>
      </c>
      <c r="O236" s="214">
        <v>0</v>
      </c>
      <c r="P236" s="214">
        <v>1430</v>
      </c>
      <c r="Q236" s="214" t="s">
        <v>915</v>
      </c>
      <c r="R236" s="214">
        <v>15</v>
      </c>
      <c r="S236" s="214" t="s">
        <v>821</v>
      </c>
    </row>
    <row r="237" spans="1:19">
      <c r="A237" s="214">
        <v>1603</v>
      </c>
      <c r="B237" s="214">
        <f t="shared" si="3"/>
        <v>10</v>
      </c>
      <c r="C237" s="214">
        <v>1</v>
      </c>
      <c r="D237" s="214">
        <v>-9.1999999999999993</v>
      </c>
      <c r="E237" s="214">
        <v>50.7</v>
      </c>
      <c r="F237" s="214">
        <v>1.78</v>
      </c>
      <c r="G237" s="214">
        <v>14.07</v>
      </c>
      <c r="H237" s="214">
        <v>10.75</v>
      </c>
      <c r="I237" s="214">
        <v>0.16</v>
      </c>
      <c r="J237" s="214">
        <v>7.59</v>
      </c>
      <c r="K237" s="214">
        <v>9.0500000000000007</v>
      </c>
      <c r="L237" s="214">
        <v>3.78</v>
      </c>
      <c r="M237" s="214">
        <v>0</v>
      </c>
      <c r="N237" s="214">
        <v>0</v>
      </c>
      <c r="O237" s="214">
        <v>0</v>
      </c>
      <c r="P237" s="214">
        <v>1320</v>
      </c>
      <c r="Q237" s="214" t="s">
        <v>916</v>
      </c>
      <c r="R237" s="214">
        <v>15</v>
      </c>
      <c r="S237" s="214" t="s">
        <v>821</v>
      </c>
    </row>
    <row r="238" spans="1:19">
      <c r="A238" s="214">
        <v>1603</v>
      </c>
      <c r="B238" s="214">
        <f t="shared" si="3"/>
        <v>10</v>
      </c>
      <c r="C238" s="214">
        <v>1</v>
      </c>
      <c r="D238" s="214">
        <v>-9.1999999999999993</v>
      </c>
      <c r="E238" s="214">
        <v>51.9</v>
      </c>
      <c r="F238" s="214">
        <v>1.92</v>
      </c>
      <c r="G238" s="214">
        <v>14.25</v>
      </c>
      <c r="H238" s="214">
        <v>9.82</v>
      </c>
      <c r="I238" s="214">
        <v>0.18</v>
      </c>
      <c r="J238" s="214">
        <v>8.0399999999999991</v>
      </c>
      <c r="K238" s="214">
        <v>9.3800000000000008</v>
      </c>
      <c r="L238" s="214">
        <v>2.57</v>
      </c>
      <c r="M238" s="214">
        <v>0</v>
      </c>
      <c r="N238" s="214">
        <v>0</v>
      </c>
      <c r="O238" s="214">
        <v>0</v>
      </c>
      <c r="P238" s="214">
        <v>1220</v>
      </c>
      <c r="Q238" s="214" t="s">
        <v>917</v>
      </c>
      <c r="R238" s="214">
        <v>15</v>
      </c>
      <c r="S238" s="214" t="s">
        <v>821</v>
      </c>
    </row>
    <row r="239" spans="1:19" ht="15" thickBot="1">
      <c r="A239" s="207">
        <v>1603</v>
      </c>
      <c r="B239" s="214">
        <f t="shared" si="3"/>
        <v>10</v>
      </c>
      <c r="C239" s="207">
        <v>1</v>
      </c>
      <c r="D239" s="207">
        <v>-8.9</v>
      </c>
      <c r="E239" s="207">
        <v>52.3</v>
      </c>
      <c r="F239" s="207">
        <v>1.73</v>
      </c>
      <c r="G239" s="207">
        <v>15.21</v>
      </c>
      <c r="H239" s="207">
        <v>10.17</v>
      </c>
      <c r="I239" s="207">
        <v>0.19</v>
      </c>
      <c r="J239" s="207">
        <v>7.97</v>
      </c>
      <c r="K239" s="207">
        <v>9.11</v>
      </c>
      <c r="L239" s="207">
        <v>2.75</v>
      </c>
      <c r="M239" s="207">
        <v>0</v>
      </c>
      <c r="N239" s="207">
        <v>0</v>
      </c>
      <c r="O239" s="207">
        <v>0</v>
      </c>
      <c r="P239" s="207">
        <v>930</v>
      </c>
      <c r="Q239" s="207" t="s">
        <v>918</v>
      </c>
      <c r="R239" s="207">
        <v>15</v>
      </c>
      <c r="S239" s="207" t="s">
        <v>821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24DC-E971-4FE0-B0CD-28FD19F8B183}">
  <dimension ref="A1:BI83"/>
  <sheetViews>
    <sheetView zoomScale="52" workbookViewId="0">
      <selection activeCell="S10" sqref="S10"/>
    </sheetView>
  </sheetViews>
  <sheetFormatPr defaultColWidth="11.6328125" defaultRowHeight="14.5"/>
  <cols>
    <col min="2" max="2" width="11.6328125" style="100"/>
    <col min="4" max="5" width="11.6328125" style="65"/>
    <col min="20" max="22" width="21.81640625" style="65" customWidth="1"/>
    <col min="51" max="51" width="16" bestFit="1" customWidth="1"/>
    <col min="59" max="59" width="13.26953125" bestFit="1" customWidth="1"/>
    <col min="60" max="60" width="22.36328125" bestFit="1" customWidth="1"/>
  </cols>
  <sheetData>
    <row r="1" spans="1:61" ht="16" thickBot="1">
      <c r="A1" s="43" t="s">
        <v>7</v>
      </c>
      <c r="B1" s="43" t="s">
        <v>941</v>
      </c>
      <c r="C1" s="43" t="s">
        <v>461</v>
      </c>
      <c r="D1" s="44" t="s">
        <v>462</v>
      </c>
      <c r="E1" s="44" t="s">
        <v>463</v>
      </c>
      <c r="F1" s="45" t="s">
        <v>9</v>
      </c>
      <c r="G1" s="45" t="s">
        <v>11</v>
      </c>
      <c r="H1" s="45" t="s">
        <v>14</v>
      </c>
      <c r="I1" s="45" t="s">
        <v>15</v>
      </c>
      <c r="J1" s="45" t="s">
        <v>13</v>
      </c>
      <c r="K1" s="45" t="s">
        <v>10</v>
      </c>
      <c r="L1" s="45" t="s">
        <v>20</v>
      </c>
      <c r="M1" s="45" t="s">
        <v>19</v>
      </c>
      <c r="N1" s="45" t="s">
        <v>17</v>
      </c>
      <c r="O1" s="45" t="s">
        <v>948</v>
      </c>
      <c r="P1" s="45" t="s">
        <v>464</v>
      </c>
      <c r="Q1" s="45" t="s">
        <v>4</v>
      </c>
      <c r="R1" s="46" t="s">
        <v>950</v>
      </c>
      <c r="S1" s="45" t="s">
        <v>464</v>
      </c>
      <c r="T1" s="47" t="s">
        <v>951</v>
      </c>
      <c r="U1" s="47" t="s">
        <v>465</v>
      </c>
      <c r="V1" s="47" t="s">
        <v>466</v>
      </c>
      <c r="W1" s="45" t="s">
        <v>346</v>
      </c>
      <c r="X1" s="45" t="s">
        <v>348</v>
      </c>
      <c r="Y1" s="45" t="s">
        <v>350</v>
      </c>
      <c r="Z1" s="45" t="s">
        <v>351</v>
      </c>
      <c r="AA1" s="45" t="s">
        <v>349</v>
      </c>
      <c r="AB1" s="45" t="s">
        <v>347</v>
      </c>
      <c r="AC1" s="45" t="s">
        <v>532</v>
      </c>
      <c r="AD1" s="45" t="s">
        <v>352</v>
      </c>
      <c r="AE1" s="45" t="s">
        <v>535</v>
      </c>
      <c r="AF1" s="48" t="s">
        <v>467</v>
      </c>
      <c r="AG1" s="45" t="s">
        <v>952</v>
      </c>
      <c r="AH1" s="45" t="s">
        <v>468</v>
      </c>
      <c r="AI1" s="45" t="s">
        <v>469</v>
      </c>
      <c r="AJ1" s="45" t="s">
        <v>470</v>
      </c>
      <c r="AK1" s="45" t="s">
        <v>953</v>
      </c>
      <c r="AL1" s="45" t="s">
        <v>954</v>
      </c>
      <c r="AM1" s="45" t="s">
        <v>955</v>
      </c>
      <c r="AN1" s="45" t="s">
        <v>956</v>
      </c>
      <c r="AO1" s="45" t="s">
        <v>957</v>
      </c>
      <c r="AP1" s="45" t="s">
        <v>958</v>
      </c>
      <c r="AQ1" s="45" t="s">
        <v>471</v>
      </c>
      <c r="AR1" s="45" t="s">
        <v>472</v>
      </c>
      <c r="AS1" s="45" t="s">
        <v>473</v>
      </c>
      <c r="AT1" s="45" t="s">
        <v>959</v>
      </c>
      <c r="AU1" s="45" t="s">
        <v>960</v>
      </c>
      <c r="AV1" s="45" t="s">
        <v>961</v>
      </c>
      <c r="AW1" s="45" t="s">
        <v>962</v>
      </c>
      <c r="AX1" s="45" t="s">
        <v>963</v>
      </c>
      <c r="AY1" s="49" t="s">
        <v>964</v>
      </c>
      <c r="AZ1" s="50" t="s">
        <v>965</v>
      </c>
      <c r="BA1" s="50" t="s">
        <v>966</v>
      </c>
      <c r="BB1" s="50" t="s">
        <v>474</v>
      </c>
      <c r="BC1" s="50" t="s">
        <v>475</v>
      </c>
      <c r="BD1" s="50" t="s">
        <v>476</v>
      </c>
      <c r="BE1" s="50" t="s">
        <v>477</v>
      </c>
      <c r="BF1" s="50" t="s">
        <v>953</v>
      </c>
      <c r="BG1" s="50" t="s">
        <v>959</v>
      </c>
      <c r="BH1" s="51" t="s">
        <v>967</v>
      </c>
      <c r="BI1" s="50"/>
    </row>
    <row r="2" spans="1:61">
      <c r="A2" s="52">
        <v>1473</v>
      </c>
      <c r="B2" s="206">
        <v>1E-3</v>
      </c>
      <c r="C2" s="52">
        <f>1/A2</f>
        <v>6.7888662593346908E-4</v>
      </c>
      <c r="D2" s="53">
        <v>-1.1000000000000001</v>
      </c>
      <c r="E2" s="53">
        <v>-16.22</v>
      </c>
      <c r="F2" s="54">
        <v>49.1</v>
      </c>
      <c r="G2" s="54">
        <v>16.600000000000001</v>
      </c>
      <c r="H2" s="54">
        <v>4.3</v>
      </c>
      <c r="I2" s="54">
        <v>9.8000000000000007</v>
      </c>
      <c r="J2" s="55">
        <v>7.63</v>
      </c>
      <c r="K2" s="55">
        <v>2.97</v>
      </c>
      <c r="L2" s="55">
        <v>1.3</v>
      </c>
      <c r="M2" s="55">
        <v>4.28</v>
      </c>
      <c r="N2" s="55">
        <v>0.23</v>
      </c>
      <c r="O2" s="52">
        <v>1553</v>
      </c>
      <c r="P2" s="52">
        <v>43</v>
      </c>
      <c r="Q2" s="54">
        <v>96.4</v>
      </c>
      <c r="R2" s="54">
        <v>8.9587214557285577</v>
      </c>
      <c r="S2" s="52">
        <v>0.2</v>
      </c>
      <c r="T2" s="53">
        <f>LOG10(O2/10^4)-1/2*E2-(3/2)*D2</f>
        <v>8.9511714557285575</v>
      </c>
      <c r="U2" s="53">
        <f>T2*LN(10)+LOG10(10^4)*LN(10)-V2</f>
        <v>12.21090134870196</v>
      </c>
      <c r="V2" s="53">
        <f>55921/A2-25.07+0.6465*LN(A2)</f>
        <v>17.610272982068615</v>
      </c>
      <c r="W2">
        <f t="shared" ref="W2:W65" si="0">F2/((28.0855/2)+16)</f>
        <v>1.6343377353937307</v>
      </c>
      <c r="X2" s="52">
        <f t="shared" ref="X2:X65" si="1">G2/((26.981539*0.67)+16)</f>
        <v>0.48712306136168926</v>
      </c>
      <c r="Y2" s="52">
        <f t="shared" ref="Y2:Y65" si="2">H2/40.32</f>
        <v>0.10664682539682539</v>
      </c>
      <c r="Z2" s="54">
        <f t="shared" ref="Z2:Z65" si="3">I2/56.06</f>
        <v>0.17481270067784518</v>
      </c>
      <c r="AA2" s="52">
        <f t="shared" ref="AA2:AA65" si="4">J2/71.85</f>
        <v>0.10619345859429367</v>
      </c>
      <c r="AB2" s="56">
        <f t="shared" ref="AB2:AB65" si="5">K2/((47.867/2)+16)</f>
        <v>7.4373646186785547E-2</v>
      </c>
      <c r="AC2" s="56">
        <f t="shared" ref="AC2:AC65" si="6">L2/94.2</f>
        <v>1.3800424628450107E-2</v>
      </c>
      <c r="AD2" s="56">
        <f t="shared" ref="AD2:AD65" si="7">M2/61.88</f>
        <v>6.9166127989657405E-2</v>
      </c>
      <c r="AE2" s="56">
        <f t="shared" ref="AE2:AE65" si="8">N2/70.94</f>
        <v>3.2421764871722585E-3</v>
      </c>
      <c r="AF2" s="57">
        <f>SUM(W2:AE2)</f>
        <v>2.6696961567164497</v>
      </c>
      <c r="AG2" s="57">
        <f>W2/$AF2</f>
        <v>0.6121811769785287</v>
      </c>
      <c r="AH2" s="57">
        <f t="shared" ref="AH2:AO17" si="9">X2/$AF2</f>
        <v>0.18246385834439621</v>
      </c>
      <c r="AI2" s="57">
        <f t="shared" si="9"/>
        <v>3.9947177182887345E-2</v>
      </c>
      <c r="AJ2" s="57">
        <f t="shared" si="9"/>
        <v>6.5480373202040074E-2</v>
      </c>
      <c r="AK2" s="57">
        <f t="shared" si="9"/>
        <v>3.9777357557013018E-2</v>
      </c>
      <c r="AL2" s="57">
        <f t="shared" si="9"/>
        <v>2.7858468462665889E-2</v>
      </c>
      <c r="AM2" s="57">
        <f t="shared" si="9"/>
        <v>5.1692866222737945E-3</v>
      </c>
      <c r="AN2" s="57">
        <f t="shared" si="9"/>
        <v>2.5907865138753164E-2</v>
      </c>
      <c r="AO2" s="57">
        <f t="shared" si="9"/>
        <v>1.2144365114417821E-3</v>
      </c>
      <c r="AP2" s="55">
        <f>AG2*1000/$A2</f>
        <v>0.41560161369893328</v>
      </c>
      <c r="AQ2" s="55">
        <f t="shared" ref="AQ2:AX17" si="10">AH2*1000/$A2</f>
        <v>0.1238722731462296</v>
      </c>
      <c r="AR2" s="55">
        <f t="shared" si="10"/>
        <v>2.7119604333256851E-2</v>
      </c>
      <c r="AS2" s="55">
        <f t="shared" si="10"/>
        <v>4.4453749627997335E-2</v>
      </c>
      <c r="AT2" s="55">
        <f t="shared" si="10"/>
        <v>2.7004316060429748E-2</v>
      </c>
      <c r="AU2" s="55">
        <f t="shared" si="10"/>
        <v>1.8912741658293205E-2</v>
      </c>
      <c r="AV2" s="55">
        <f t="shared" si="10"/>
        <v>3.5093595534784758E-3</v>
      </c>
      <c r="AW2" s="55">
        <f t="shared" si="10"/>
        <v>1.7588503149187484E-2</v>
      </c>
      <c r="AX2" s="55">
        <f t="shared" si="10"/>
        <v>8.244647056631243E-4</v>
      </c>
      <c r="AY2" s="58">
        <f t="shared" ref="AY2:AY65" si="11">R2</f>
        <v>8.9587214557285577</v>
      </c>
      <c r="AZ2">
        <v>0.112</v>
      </c>
      <c r="BA2">
        <v>2.0899999999999998E-2</v>
      </c>
      <c r="BB2">
        <f>AZ2/(AZ2+BA2)</f>
        <v>0.84273890142964647</v>
      </c>
      <c r="BC2">
        <f>BA2/(BA2+AZ2)</f>
        <v>0.15726109857035364</v>
      </c>
      <c r="BD2">
        <f t="shared" ref="BD2:BD25" si="12">AZ2/BA2</f>
        <v>5.3588516746411488</v>
      </c>
      <c r="BE2">
        <f t="shared" ref="BE2:BE25" si="13">(AZ2/2)/BA2</f>
        <v>2.6794258373205744</v>
      </c>
      <c r="BF2">
        <f>BC2*AK2</f>
        <v>6.255430947641626E-3</v>
      </c>
      <c r="BG2">
        <f t="shared" ref="BG2:BG65" si="14">BF2/A2</f>
        <v>4.2467284098042268E-6</v>
      </c>
      <c r="BH2">
        <f t="shared" ref="BH2:BH65" si="15">(-12.948+(15602*AJ2+28649*AN2+9496*AI2+4194*AH2+16016*AO2+29244.229)/A2)</f>
        <v>8.8932290853025897</v>
      </c>
    </row>
    <row r="3" spans="1:61" ht="15.5">
      <c r="A3" s="52">
        <v>1473</v>
      </c>
      <c r="B3" s="206">
        <v>1E-3</v>
      </c>
      <c r="C3" s="52">
        <f t="shared" ref="C3:C66" si="16">1/A3</f>
        <v>6.7888662593346908E-4</v>
      </c>
      <c r="D3" s="53">
        <v>-1.1000000000000001</v>
      </c>
      <c r="E3" s="53">
        <v>-16.22</v>
      </c>
      <c r="F3" s="54">
        <v>49.1</v>
      </c>
      <c r="G3" s="54">
        <v>14.4</v>
      </c>
      <c r="H3" s="54">
        <v>8.5</v>
      </c>
      <c r="I3" s="54">
        <v>12.4</v>
      </c>
      <c r="J3" s="55">
        <v>8.8800000000000008</v>
      </c>
      <c r="K3" s="55">
        <v>0.93</v>
      </c>
      <c r="L3" s="59">
        <v>0</v>
      </c>
      <c r="M3" s="55">
        <v>2.41</v>
      </c>
      <c r="N3" s="59">
        <v>0</v>
      </c>
      <c r="O3" s="52">
        <v>1813</v>
      </c>
      <c r="P3" s="52">
        <v>38</v>
      </c>
      <c r="Q3" s="54">
        <v>97.4</v>
      </c>
      <c r="R3" s="54">
        <v>9.0259478040955088</v>
      </c>
      <c r="S3" s="52">
        <v>0.2</v>
      </c>
      <c r="T3" s="53">
        <f t="shared" ref="T3:T66" si="17">LOG10(O3/10^4)-1/2*E3-(3/2)*D3</f>
        <v>9.0183978040955086</v>
      </c>
      <c r="U3" s="53">
        <f t="shared" ref="U3:U66" si="18">T3*LN(10)+LOG10(10^4)*LN(10)-V3</f>
        <v>12.365695736308126</v>
      </c>
      <c r="V3" s="53">
        <f t="shared" ref="V3:V66" si="19">55921/A3-25.07+0.6465*LN(A3)</f>
        <v>17.610272982068615</v>
      </c>
      <c r="W3">
        <f t="shared" si="0"/>
        <v>1.6343377353937307</v>
      </c>
      <c r="X3" s="52">
        <f t="shared" si="1"/>
        <v>0.42256458334989905</v>
      </c>
      <c r="Y3" s="52">
        <f t="shared" si="2"/>
        <v>0.21081349206349206</v>
      </c>
      <c r="Z3" s="54">
        <f t="shared" si="3"/>
        <v>0.22119158044951837</v>
      </c>
      <c r="AA3" s="52">
        <f t="shared" si="4"/>
        <v>0.1235908141962422</v>
      </c>
      <c r="AB3" s="56">
        <f t="shared" si="5"/>
        <v>2.3288717492831838E-2</v>
      </c>
      <c r="AC3" s="56">
        <f t="shared" si="6"/>
        <v>0</v>
      </c>
      <c r="AD3" s="56">
        <f t="shared" si="7"/>
        <v>3.8946347769877182E-2</v>
      </c>
      <c r="AE3" s="56">
        <f t="shared" si="8"/>
        <v>0</v>
      </c>
      <c r="AF3" s="57">
        <f t="shared" ref="AF3:AF66" si="20">SUM(W3:AE3)</f>
        <v>2.6747332707155911</v>
      </c>
      <c r="AG3" s="57">
        <f t="shared" ref="AG3:AO29" si="21">W3/$AF3</f>
        <v>0.61102830449949286</v>
      </c>
      <c r="AH3" s="57">
        <f t="shared" si="9"/>
        <v>0.15798382140617978</v>
      </c>
      <c r="AI3" s="57">
        <f t="shared" si="9"/>
        <v>7.8816641035422408E-2</v>
      </c>
      <c r="AJ3" s="57">
        <f t="shared" si="9"/>
        <v>8.269668713185048E-2</v>
      </c>
      <c r="AK3" s="57">
        <f t="shared" si="9"/>
        <v>4.6206780896390853E-2</v>
      </c>
      <c r="AL3" s="57">
        <f t="shared" si="9"/>
        <v>8.7069307985993064E-3</v>
      </c>
      <c r="AM3" s="57">
        <f t="shared" si="9"/>
        <v>0</v>
      </c>
      <c r="AN3" s="57">
        <f t="shared" si="9"/>
        <v>1.4560834232064411E-2</v>
      </c>
      <c r="AO3" s="57">
        <f t="shared" si="9"/>
        <v>0</v>
      </c>
      <c r="AP3" s="55">
        <f t="shared" ref="AP3:AX44" si="22">AG3*1000/$A3</f>
        <v>0.41481894399150904</v>
      </c>
      <c r="AQ3" s="55">
        <f t="shared" si="10"/>
        <v>0.10725310346651716</v>
      </c>
      <c r="AR3" s="55">
        <f t="shared" si="10"/>
        <v>5.3507563499947321E-2</v>
      </c>
      <c r="AS3" s="55">
        <f t="shared" si="10"/>
        <v>5.6141674902817705E-2</v>
      </c>
      <c r="AT3" s="55">
        <f t="shared" si="10"/>
        <v>3.1369165577997862E-2</v>
      </c>
      <c r="AU3" s="55">
        <f t="shared" si="10"/>
        <v>5.9110188720972881E-3</v>
      </c>
      <c r="AV3" s="55">
        <f t="shared" si="10"/>
        <v>0</v>
      </c>
      <c r="AW3" s="55">
        <f t="shared" si="10"/>
        <v>9.8851556225827628E-3</v>
      </c>
      <c r="AX3" s="55">
        <f t="shared" si="10"/>
        <v>0</v>
      </c>
      <c r="AY3" s="58">
        <f t="shared" si="11"/>
        <v>9.0259478040955088</v>
      </c>
      <c r="AZ3">
        <v>0.12139999999999999</v>
      </c>
      <c r="BA3">
        <v>2.41E-2</v>
      </c>
      <c r="BB3">
        <f t="shared" ref="BB3:BB25" si="23">AZ3/(AZ3+BA3)</f>
        <v>0.83436426116838491</v>
      </c>
      <c r="BC3">
        <f t="shared" ref="BC3:BC66" si="24">BA3/(BA3+AZ3)</f>
        <v>0.16563573883161514</v>
      </c>
      <c r="BD3">
        <f t="shared" si="12"/>
        <v>5.0373443983402488</v>
      </c>
      <c r="BE3">
        <f t="shared" si="13"/>
        <v>2.5186721991701244</v>
      </c>
      <c r="BF3">
        <f t="shared" ref="BF3:BF66" si="25">BC3*AK3</f>
        <v>7.6534942928042594E-3</v>
      </c>
      <c r="BG3">
        <f t="shared" si="14"/>
        <v>5.1958549170429458E-6</v>
      </c>
      <c r="BH3">
        <f t="shared" si="15"/>
        <v>9.0225655280349173</v>
      </c>
    </row>
    <row r="4" spans="1:61">
      <c r="A4" s="52">
        <v>1473</v>
      </c>
      <c r="B4" s="206">
        <v>1E-3</v>
      </c>
      <c r="C4" s="52">
        <f t="shared" si="16"/>
        <v>6.7888662593346908E-4</v>
      </c>
      <c r="D4" s="53">
        <v>-1.1000000000000001</v>
      </c>
      <c r="E4" s="53">
        <v>-16.22</v>
      </c>
      <c r="F4" s="54">
        <v>43.2</v>
      </c>
      <c r="G4" s="54">
        <v>14.3</v>
      </c>
      <c r="H4" s="54">
        <v>7.7</v>
      </c>
      <c r="I4" s="54">
        <v>14.4</v>
      </c>
      <c r="J4" s="55">
        <v>8.41</v>
      </c>
      <c r="K4" s="55">
        <v>2.93</v>
      </c>
      <c r="L4" s="55">
        <v>0.45</v>
      </c>
      <c r="M4" s="55">
        <v>2.58</v>
      </c>
      <c r="N4" s="55">
        <v>2.5099999999999998</v>
      </c>
      <c r="O4" s="52">
        <v>4094</v>
      </c>
      <c r="P4" s="52">
        <v>140</v>
      </c>
      <c r="Q4" s="54">
        <v>96.9</v>
      </c>
      <c r="R4" s="54">
        <v>9.3796978383264875</v>
      </c>
      <c r="S4" s="52">
        <v>0.2</v>
      </c>
      <c r="T4" s="53">
        <f t="shared" si="17"/>
        <v>9.3721478383264856</v>
      </c>
      <c r="U4" s="53">
        <f t="shared" si="18"/>
        <v>13.180235291774505</v>
      </c>
      <c r="V4" s="53">
        <f t="shared" si="19"/>
        <v>17.610272982068615</v>
      </c>
      <c r="W4">
        <f t="shared" si="0"/>
        <v>1.437950919939087</v>
      </c>
      <c r="X4" s="52">
        <f t="shared" si="1"/>
        <v>0.41963010707663589</v>
      </c>
      <c r="Y4" s="52">
        <f t="shared" si="2"/>
        <v>0.19097222222222224</v>
      </c>
      <c r="Z4" s="54">
        <f t="shared" si="3"/>
        <v>0.25686764181234389</v>
      </c>
      <c r="AA4" s="52">
        <f t="shared" si="4"/>
        <v>0.11704940848990955</v>
      </c>
      <c r="AB4" s="56">
        <f t="shared" si="5"/>
        <v>7.3371980918276652E-2</v>
      </c>
      <c r="AC4" s="56">
        <f t="shared" si="6"/>
        <v>4.7770700636942673E-3</v>
      </c>
      <c r="AD4" s="56">
        <f t="shared" si="7"/>
        <v>4.1693600517129926E-2</v>
      </c>
      <c r="AE4" s="56">
        <f t="shared" si="8"/>
        <v>3.5382012968705946E-2</v>
      </c>
      <c r="AF4" s="57">
        <f t="shared" si="20"/>
        <v>2.5776949640080051</v>
      </c>
      <c r="AG4" s="57">
        <f t="shared" si="21"/>
        <v>0.55784370921191018</v>
      </c>
      <c r="AH4" s="57">
        <f t="shared" si="9"/>
        <v>0.16279277142403289</v>
      </c>
      <c r="AI4" s="57">
        <f t="shared" si="9"/>
        <v>7.4086431827171451E-2</v>
      </c>
      <c r="AJ4" s="57">
        <f t="shared" si="9"/>
        <v>9.9650131376656625E-2</v>
      </c>
      <c r="AK4" s="57">
        <f t="shared" si="9"/>
        <v>4.5408556917809942E-2</v>
      </c>
      <c r="AL4" s="57">
        <f t="shared" si="9"/>
        <v>2.8464182900909293E-2</v>
      </c>
      <c r="AM4" s="57">
        <f t="shared" si="9"/>
        <v>1.8532332686356724E-3</v>
      </c>
      <c r="AN4" s="57">
        <f t="shared" si="9"/>
        <v>1.617476121080727E-2</v>
      </c>
      <c r="AO4" s="57">
        <f t="shared" si="9"/>
        <v>1.3726221862066712E-2</v>
      </c>
      <c r="AP4" s="55">
        <f t="shared" si="22"/>
        <v>0.378712633545085</v>
      </c>
      <c r="AQ4" s="55">
        <f t="shared" si="10"/>
        <v>0.11051783531842017</v>
      </c>
      <c r="AR4" s="55">
        <f t="shared" si="10"/>
        <v>5.0296287730598403E-2</v>
      </c>
      <c r="AS4" s="55">
        <f t="shared" si="10"/>
        <v>6.7651141464125347E-2</v>
      </c>
      <c r="AT4" s="55">
        <f t="shared" si="10"/>
        <v>3.0827261994439876E-2</v>
      </c>
      <c r="AU4" s="55">
        <f t="shared" si="10"/>
        <v>1.9323953089551454E-2</v>
      </c>
      <c r="AV4" s="55">
        <f t="shared" si="10"/>
        <v>1.2581352808117262E-3</v>
      </c>
      <c r="AW4" s="55">
        <f t="shared" si="10"/>
        <v>1.09808290636845E-2</v>
      </c>
      <c r="AX4" s="55">
        <f t="shared" si="10"/>
        <v>9.3185484467526898E-3</v>
      </c>
      <c r="AY4" s="58">
        <f t="shared" si="11"/>
        <v>9.3796978383264875</v>
      </c>
      <c r="AZ4">
        <v>0.1207</v>
      </c>
      <c r="BA4">
        <v>2.1700000000000001E-2</v>
      </c>
      <c r="BB4">
        <f t="shared" si="23"/>
        <v>0.8476123595505618</v>
      </c>
      <c r="BC4">
        <f t="shared" si="24"/>
        <v>0.1523876404494382</v>
      </c>
      <c r="BD4">
        <f t="shared" si="12"/>
        <v>5.5622119815668203</v>
      </c>
      <c r="BE4">
        <f t="shared" si="13"/>
        <v>2.7811059907834101</v>
      </c>
      <c r="BF4">
        <f t="shared" si="25"/>
        <v>6.9197028449190711E-3</v>
      </c>
      <c r="BG4">
        <f t="shared" si="14"/>
        <v>4.6976937168493356E-6</v>
      </c>
      <c r="BH4">
        <f t="shared" si="15"/>
        <v>9.3659700563428991</v>
      </c>
    </row>
    <row r="5" spans="1:61" ht="15.5">
      <c r="A5" s="52">
        <v>1473</v>
      </c>
      <c r="B5" s="206">
        <v>1E-3</v>
      </c>
      <c r="C5" s="52">
        <f t="shared" si="16"/>
        <v>6.7888662593346908E-4</v>
      </c>
      <c r="D5" s="53">
        <v>-1.1000000000000001</v>
      </c>
      <c r="E5" s="53">
        <v>-16.22</v>
      </c>
      <c r="F5" s="54">
        <v>47.2</v>
      </c>
      <c r="G5" s="54">
        <v>12.1</v>
      </c>
      <c r="H5" s="54">
        <v>10.4</v>
      </c>
      <c r="I5" s="54">
        <v>10.7</v>
      </c>
      <c r="J5" s="55">
        <v>9.3000000000000007</v>
      </c>
      <c r="K5" s="55">
        <v>2.5499999999999998</v>
      </c>
      <c r="L5" s="55">
        <v>0.57999999999999996</v>
      </c>
      <c r="M5" s="55">
        <v>2.92</v>
      </c>
      <c r="N5" s="59">
        <v>0</v>
      </c>
      <c r="O5" s="52">
        <v>2567</v>
      </c>
      <c r="P5" s="52">
        <v>116</v>
      </c>
      <c r="Q5" s="54">
        <v>96.1</v>
      </c>
      <c r="R5" s="54">
        <v>9.1769758686714429</v>
      </c>
      <c r="S5" s="52">
        <v>0.2</v>
      </c>
      <c r="T5" s="53">
        <f t="shared" si="17"/>
        <v>9.1694258686714427</v>
      </c>
      <c r="U5" s="53">
        <f t="shared" si="18"/>
        <v>12.713450706424414</v>
      </c>
      <c r="V5" s="53">
        <f t="shared" si="19"/>
        <v>17.610272982068615</v>
      </c>
      <c r="W5">
        <f t="shared" si="0"/>
        <v>1.5710945236371505</v>
      </c>
      <c r="X5" s="52">
        <f t="shared" si="1"/>
        <v>0.35507162906484574</v>
      </c>
      <c r="Y5" s="52">
        <f t="shared" si="2"/>
        <v>0.25793650793650796</v>
      </c>
      <c r="Z5" s="54">
        <f t="shared" si="3"/>
        <v>0.19086692829111665</v>
      </c>
      <c r="AA5" s="52">
        <f t="shared" si="4"/>
        <v>0.12943632567849689</v>
      </c>
      <c r="AB5" s="56">
        <f t="shared" si="5"/>
        <v>6.3856160867442127E-2</v>
      </c>
      <c r="AC5" s="56">
        <f t="shared" si="6"/>
        <v>6.1571125265392776E-3</v>
      </c>
      <c r="AD5" s="56">
        <f t="shared" si="7"/>
        <v>4.7188106011635422E-2</v>
      </c>
      <c r="AE5" s="56">
        <f t="shared" si="8"/>
        <v>0</v>
      </c>
      <c r="AF5" s="57">
        <f t="shared" si="20"/>
        <v>2.6216072940137338</v>
      </c>
      <c r="AG5" s="57">
        <f t="shared" si="21"/>
        <v>0.59928675329239456</v>
      </c>
      <c r="AH5" s="57">
        <f t="shared" si="9"/>
        <v>0.13544043376581544</v>
      </c>
      <c r="AI5" s="57">
        <f t="shared" si="9"/>
        <v>9.8388690222783876E-2</v>
      </c>
      <c r="AJ5" s="57">
        <f t="shared" si="9"/>
        <v>7.2805308684847123E-2</v>
      </c>
      <c r="AK5" s="57">
        <f t="shared" si="9"/>
        <v>4.9372888904473278E-2</v>
      </c>
      <c r="AL5" s="57">
        <f t="shared" si="9"/>
        <v>2.4357637779408622E-2</v>
      </c>
      <c r="AM5" s="57">
        <f t="shared" si="9"/>
        <v>2.3486021497569963E-3</v>
      </c>
      <c r="AN5" s="57">
        <f t="shared" si="9"/>
        <v>1.7999685200520431E-2</v>
      </c>
      <c r="AO5" s="57">
        <f t="shared" si="9"/>
        <v>0</v>
      </c>
      <c r="AP5" s="55">
        <f t="shared" si="22"/>
        <v>0.40684776190929706</v>
      </c>
      <c r="AQ5" s="55">
        <f t="shared" si="10"/>
        <v>9.1948699094239944E-2</v>
      </c>
      <c r="AR5" s="55">
        <f t="shared" si="10"/>
        <v>6.6794765935359046E-2</v>
      </c>
      <c r="AS5" s="55">
        <f t="shared" si="10"/>
        <v>4.9426550363100556E-2</v>
      </c>
      <c r="AT5" s="55">
        <f t="shared" si="10"/>
        <v>3.3518593960945878E-2</v>
      </c>
      <c r="AU5" s="55">
        <f t="shared" si="10"/>
        <v>1.6536074527772317E-2</v>
      </c>
      <c r="AV5" s="55">
        <f t="shared" si="10"/>
        <v>1.5944345891086194E-3</v>
      </c>
      <c r="AW5" s="55">
        <f t="shared" si="10"/>
        <v>1.2219745553645914E-2</v>
      </c>
      <c r="AX5" s="55">
        <f t="shared" si="10"/>
        <v>0</v>
      </c>
      <c r="AY5" s="58">
        <f t="shared" si="11"/>
        <v>9.1769758686714429</v>
      </c>
      <c r="AZ5">
        <v>0.1273</v>
      </c>
      <c r="BA5">
        <v>2.52E-2</v>
      </c>
      <c r="BB5">
        <f t="shared" si="23"/>
        <v>0.83475409836065573</v>
      </c>
      <c r="BC5">
        <f t="shared" si="24"/>
        <v>0.16524590163934427</v>
      </c>
      <c r="BD5">
        <f t="shared" si="12"/>
        <v>5.0515873015873014</v>
      </c>
      <c r="BE5">
        <f t="shared" si="13"/>
        <v>2.5257936507936507</v>
      </c>
      <c r="BF5">
        <f t="shared" si="25"/>
        <v>8.1586675435588642E-3</v>
      </c>
      <c r="BG5">
        <f t="shared" si="14"/>
        <v>5.5388102807595821E-6</v>
      </c>
      <c r="BH5">
        <f t="shared" si="15"/>
        <v>9.0466684242906155</v>
      </c>
    </row>
    <row r="6" spans="1:61" ht="15.5">
      <c r="A6" s="60">
        <v>1473</v>
      </c>
      <c r="B6" s="206">
        <v>1E-3</v>
      </c>
      <c r="C6" s="52">
        <f t="shared" si="16"/>
        <v>6.7888662593346908E-4</v>
      </c>
      <c r="D6" s="53">
        <v>-1.1000000000000001</v>
      </c>
      <c r="E6" s="53">
        <v>-16.22</v>
      </c>
      <c r="F6" s="61">
        <v>57.7</v>
      </c>
      <c r="G6" s="61">
        <v>20.7</v>
      </c>
      <c r="H6" s="61">
        <v>2</v>
      </c>
      <c r="I6" s="61">
        <v>4.5999999999999996</v>
      </c>
      <c r="J6" s="62">
        <v>4.88</v>
      </c>
      <c r="K6" s="62">
        <v>1.64</v>
      </c>
      <c r="L6" s="62">
        <v>2.62</v>
      </c>
      <c r="M6" s="62">
        <v>6.03</v>
      </c>
      <c r="N6" s="63">
        <v>0</v>
      </c>
      <c r="O6" s="60">
        <v>726</v>
      </c>
      <c r="P6" s="60">
        <v>49</v>
      </c>
      <c r="Q6" s="61">
        <v>100</v>
      </c>
      <c r="R6" s="61">
        <v>8.6284866207000945</v>
      </c>
      <c r="S6" s="60">
        <v>0.2</v>
      </c>
      <c r="T6" s="53">
        <f t="shared" si="17"/>
        <v>8.6209366207000926</v>
      </c>
      <c r="U6" s="53">
        <f t="shared" si="18"/>
        <v>11.450507540378066</v>
      </c>
      <c r="V6" s="53">
        <f t="shared" si="19"/>
        <v>17.610272982068615</v>
      </c>
      <c r="W6">
        <f t="shared" si="0"/>
        <v>1.9205964833445675</v>
      </c>
      <c r="X6" s="52">
        <f t="shared" si="1"/>
        <v>0.60743658856547988</v>
      </c>
      <c r="Y6" s="52">
        <f t="shared" si="2"/>
        <v>4.96031746031746E-2</v>
      </c>
      <c r="Z6" s="54">
        <f t="shared" si="3"/>
        <v>8.2054941134498738E-2</v>
      </c>
      <c r="AA6" s="52">
        <f t="shared" si="4"/>
        <v>6.7919276270006962E-2</v>
      </c>
      <c r="AB6" s="56">
        <f t="shared" si="5"/>
        <v>4.1068276008864743E-2</v>
      </c>
      <c r="AC6" s="56">
        <f t="shared" si="6"/>
        <v>2.7813163481953292E-2</v>
      </c>
      <c r="AD6" s="56">
        <f t="shared" si="7"/>
        <v>9.7446670976082742E-2</v>
      </c>
      <c r="AE6" s="56">
        <f t="shared" si="8"/>
        <v>0</v>
      </c>
      <c r="AF6" s="57">
        <f t="shared" si="20"/>
        <v>2.8939385743846286</v>
      </c>
      <c r="AG6" s="57">
        <f t="shared" si="21"/>
        <v>0.6636617999927541</v>
      </c>
      <c r="AH6" s="57">
        <f t="shared" si="9"/>
        <v>0.20989961360691495</v>
      </c>
      <c r="AI6" s="57">
        <f t="shared" si="9"/>
        <v>1.7140368853102658E-2</v>
      </c>
      <c r="AJ6" s="57">
        <f t="shared" si="9"/>
        <v>2.8354071458461076E-2</v>
      </c>
      <c r="AK6" s="57">
        <f t="shared" si="9"/>
        <v>2.3469494781674632E-2</v>
      </c>
      <c r="AL6" s="57">
        <f t="shared" si="9"/>
        <v>1.4191136042891845E-2</v>
      </c>
      <c r="AM6" s="57">
        <f t="shared" si="9"/>
        <v>9.6108340820148623E-3</v>
      </c>
      <c r="AN6" s="57">
        <f t="shared" si="9"/>
        <v>3.3672681182185749E-2</v>
      </c>
      <c r="AO6" s="57">
        <f t="shared" si="9"/>
        <v>0</v>
      </c>
      <c r="AP6" s="55">
        <f t="shared" si="22"/>
        <v>0.45055112015801368</v>
      </c>
      <c r="AQ6" s="55">
        <f t="shared" si="10"/>
        <v>0.14249804046633738</v>
      </c>
      <c r="AR6" s="55">
        <f t="shared" si="10"/>
        <v>1.1636367177937989E-2</v>
      </c>
      <c r="AS6" s="55">
        <f t="shared" si="10"/>
        <v>1.9249199903911118E-2</v>
      </c>
      <c r="AT6" s="55">
        <f t="shared" si="10"/>
        <v>1.593312612469425E-2</v>
      </c>
      <c r="AU6" s="55">
        <f t="shared" si="10"/>
        <v>9.6341724663216877E-3</v>
      </c>
      <c r="AV6" s="55">
        <f t="shared" si="10"/>
        <v>6.5246667223454605E-3</v>
      </c>
      <c r="AW6" s="55">
        <f t="shared" si="10"/>
        <v>2.2859932913907501E-2</v>
      </c>
      <c r="AX6" s="55">
        <f t="shared" si="10"/>
        <v>0</v>
      </c>
      <c r="AY6" s="58">
        <f t="shared" si="11"/>
        <v>8.6284866207000945</v>
      </c>
      <c r="AZ6">
        <v>6.9699999999999998E-2</v>
      </c>
      <c r="BA6">
        <v>1.3599999999999999E-2</v>
      </c>
      <c r="BB6">
        <f t="shared" si="23"/>
        <v>0.83673469387755106</v>
      </c>
      <c r="BC6">
        <f t="shared" si="24"/>
        <v>0.16326530612244897</v>
      </c>
      <c r="BD6">
        <f t="shared" si="12"/>
        <v>5.125</v>
      </c>
      <c r="BE6">
        <f t="shared" si="13"/>
        <v>2.5625</v>
      </c>
      <c r="BF6">
        <f t="shared" si="25"/>
        <v>3.8317542500693274E-3</v>
      </c>
      <c r="BG6">
        <f t="shared" si="14"/>
        <v>2.6013267142357959E-6</v>
      </c>
      <c r="BH6">
        <f t="shared" si="15"/>
        <v>8.5688919132245829</v>
      </c>
    </row>
    <row r="7" spans="1:61" ht="15.5">
      <c r="A7" s="52">
        <v>1523</v>
      </c>
      <c r="B7" s="206">
        <v>1E-3</v>
      </c>
      <c r="C7" s="52">
        <f t="shared" si="16"/>
        <v>6.5659881812212733E-4</v>
      </c>
      <c r="D7" s="53">
        <v>-1.1000000000000001</v>
      </c>
      <c r="E7" s="53">
        <v>-15.38</v>
      </c>
      <c r="F7" s="52">
        <v>47</v>
      </c>
      <c r="G7" s="52">
        <v>13</v>
      </c>
      <c r="H7" s="52">
        <v>8.0399999999999991</v>
      </c>
      <c r="I7" s="52">
        <v>11</v>
      </c>
      <c r="J7" s="52">
        <v>11.07</v>
      </c>
      <c r="K7" s="52">
        <v>5.35</v>
      </c>
      <c r="L7" s="59">
        <v>0</v>
      </c>
      <c r="M7" s="52">
        <v>1.68</v>
      </c>
      <c r="N7" s="52">
        <v>0.49</v>
      </c>
      <c r="O7" s="52">
        <v>503</v>
      </c>
      <c r="P7" s="52">
        <v>13</v>
      </c>
      <c r="Q7" s="52">
        <v>97.9</v>
      </c>
      <c r="R7" s="54">
        <v>8.0490679850559275</v>
      </c>
      <c r="S7" s="52">
        <v>0.2</v>
      </c>
      <c r="T7" s="53">
        <f t="shared" si="17"/>
        <v>8.0415679850559272</v>
      </c>
      <c r="U7" s="53">
        <f t="shared" si="18"/>
        <v>11.341237681809922</v>
      </c>
      <c r="V7" s="53">
        <f t="shared" si="19"/>
        <v>16.385497256854205</v>
      </c>
      <c r="W7">
        <f t="shared" si="0"/>
        <v>1.5644373434522474</v>
      </c>
      <c r="X7" s="52">
        <f t="shared" si="1"/>
        <v>0.38148191552421445</v>
      </c>
      <c r="Y7" s="52">
        <f t="shared" si="2"/>
        <v>0.19940476190476189</v>
      </c>
      <c r="Z7" s="54">
        <f t="shared" si="3"/>
        <v>0.19621833749554049</v>
      </c>
      <c r="AA7" s="52">
        <f t="shared" si="4"/>
        <v>0.15407098121085597</v>
      </c>
      <c r="AB7" s="56">
        <f t="shared" si="5"/>
        <v>0.13397272966306487</v>
      </c>
      <c r="AC7" s="56">
        <f t="shared" si="6"/>
        <v>0</v>
      </c>
      <c r="AD7" s="56">
        <f t="shared" si="7"/>
        <v>2.7149321266968323E-2</v>
      </c>
      <c r="AE7" s="56">
        <f t="shared" si="8"/>
        <v>6.9072455596278547E-3</v>
      </c>
      <c r="AF7" s="57">
        <f t="shared" si="20"/>
        <v>2.6636426360772814</v>
      </c>
      <c r="AG7" s="57">
        <f t="shared" si="21"/>
        <v>0.5873300428004028</v>
      </c>
      <c r="AH7" s="57">
        <f t="shared" si="9"/>
        <v>0.14321812932309075</v>
      </c>
      <c r="AI7" s="57">
        <f t="shared" si="9"/>
        <v>7.4861679717825508E-2</v>
      </c>
      <c r="AJ7" s="57">
        <f t="shared" si="9"/>
        <v>7.366541398530442E-2</v>
      </c>
      <c r="AK7" s="57">
        <f t="shared" si="9"/>
        <v>5.7842211685631632E-2</v>
      </c>
      <c r="AL7" s="57">
        <f t="shared" si="9"/>
        <v>5.0296810784034113E-2</v>
      </c>
      <c r="AM7" s="57">
        <f t="shared" si="9"/>
        <v>0</v>
      </c>
      <c r="AN7" s="57">
        <f t="shared" si="9"/>
        <v>1.0192553948209376E-2</v>
      </c>
      <c r="AO7" s="57">
        <f t="shared" si="9"/>
        <v>2.5931577555013473E-3</v>
      </c>
      <c r="AP7" s="55">
        <f t="shared" si="22"/>
        <v>0.38564021195036297</v>
      </c>
      <c r="AQ7" s="55">
        <f t="shared" si="10"/>
        <v>9.4036854447203375E-2</v>
      </c>
      <c r="AR7" s="55">
        <f t="shared" si="10"/>
        <v>4.9154090425361466E-2</v>
      </c>
      <c r="AS7" s="55">
        <f t="shared" si="10"/>
        <v>4.8368623759228117E-2</v>
      </c>
      <c r="AT7" s="55">
        <f t="shared" si="10"/>
        <v>3.7979127830355633E-2</v>
      </c>
      <c r="AU7" s="55">
        <f t="shared" si="10"/>
        <v>3.3024826516109072E-2</v>
      </c>
      <c r="AV7" s="55">
        <f t="shared" si="10"/>
        <v>0</v>
      </c>
      <c r="AW7" s="55">
        <f t="shared" si="10"/>
        <v>6.6924188760402997E-3</v>
      </c>
      <c r="AX7" s="55">
        <f t="shared" si="10"/>
        <v>1.7026643174664132E-3</v>
      </c>
      <c r="AY7" s="58">
        <f t="shared" si="11"/>
        <v>8.0490679850559275</v>
      </c>
      <c r="AZ7">
        <v>0.1321</v>
      </c>
      <c r="BA7">
        <v>3.9300000000000002E-2</v>
      </c>
      <c r="BB7">
        <f t="shared" si="23"/>
        <v>0.77071178529754958</v>
      </c>
      <c r="BC7">
        <f t="shared" si="24"/>
        <v>0.22928821470245042</v>
      </c>
      <c r="BD7">
        <f t="shared" si="12"/>
        <v>3.3613231552162848</v>
      </c>
      <c r="BE7">
        <f t="shared" si="13"/>
        <v>1.6806615776081424</v>
      </c>
      <c r="BF7">
        <f t="shared" si="25"/>
        <v>1.3262537451839692E-2</v>
      </c>
      <c r="BG7">
        <f t="shared" si="14"/>
        <v>8.7081664161783928E-6</v>
      </c>
      <c r="BH7">
        <f t="shared" si="15"/>
        <v>8.088532256503342</v>
      </c>
    </row>
    <row r="8" spans="1:61" ht="15.5">
      <c r="A8" s="52">
        <v>1523</v>
      </c>
      <c r="B8" s="206">
        <v>1E-3</v>
      </c>
      <c r="C8" s="52">
        <f t="shared" si="16"/>
        <v>6.5659881812212733E-4</v>
      </c>
      <c r="D8" s="53">
        <v>-1.1000000000000001</v>
      </c>
      <c r="E8" s="53">
        <v>-15.38</v>
      </c>
      <c r="F8" s="52">
        <v>50.1</v>
      </c>
      <c r="G8" s="52">
        <v>14.8</v>
      </c>
      <c r="H8" s="52">
        <v>8.6999999999999993</v>
      </c>
      <c r="I8" s="52">
        <v>12.3</v>
      </c>
      <c r="J8" s="52">
        <v>9.1</v>
      </c>
      <c r="K8" s="52">
        <v>0.92</v>
      </c>
      <c r="L8" s="59">
        <v>0</v>
      </c>
      <c r="M8" s="52">
        <v>2.09</v>
      </c>
      <c r="N8" s="59">
        <v>0</v>
      </c>
      <c r="O8" s="52">
        <v>823</v>
      </c>
      <c r="P8" s="52">
        <v>24</v>
      </c>
      <c r="Q8" s="54">
        <v>98.5</v>
      </c>
      <c r="R8" s="54">
        <v>8.26289983521227</v>
      </c>
      <c r="S8" s="52">
        <v>0.2</v>
      </c>
      <c r="T8" s="53">
        <f t="shared" si="17"/>
        <v>8.2553998352122697</v>
      </c>
      <c r="U8" s="53">
        <f t="shared" si="18"/>
        <v>11.833603712387255</v>
      </c>
      <c r="V8" s="53">
        <f t="shared" si="19"/>
        <v>16.385497256854205</v>
      </c>
      <c r="W8">
        <f t="shared" si="0"/>
        <v>1.6676236363182466</v>
      </c>
      <c r="X8" s="52">
        <f t="shared" si="1"/>
        <v>0.43430248844295183</v>
      </c>
      <c r="Y8" s="52">
        <f t="shared" si="2"/>
        <v>0.21577380952380951</v>
      </c>
      <c r="Z8" s="54">
        <f t="shared" si="3"/>
        <v>0.21940777738137709</v>
      </c>
      <c r="AA8" s="52">
        <f t="shared" si="4"/>
        <v>0.1266527487821851</v>
      </c>
      <c r="AB8" s="56">
        <f t="shared" si="5"/>
        <v>2.3038301175704611E-2</v>
      </c>
      <c r="AC8" s="56">
        <f t="shared" si="6"/>
        <v>0</v>
      </c>
      <c r="AD8" s="56">
        <f t="shared" si="7"/>
        <v>3.3775048480930832E-2</v>
      </c>
      <c r="AE8" s="56">
        <f t="shared" si="8"/>
        <v>0</v>
      </c>
      <c r="AF8" s="57">
        <f t="shared" si="20"/>
        <v>2.720573810105205</v>
      </c>
      <c r="AG8" s="57">
        <f t="shared" si="21"/>
        <v>0.61296761371593123</v>
      </c>
      <c r="AH8" s="57">
        <f t="shared" si="9"/>
        <v>0.15963635569444715</v>
      </c>
      <c r="AI8" s="57">
        <f t="shared" si="9"/>
        <v>7.931187484138337E-2</v>
      </c>
      <c r="AJ8" s="57">
        <f t="shared" si="9"/>
        <v>8.0647610649788828E-2</v>
      </c>
      <c r="AK8" s="57">
        <f t="shared" si="9"/>
        <v>4.6553689634058273E-2</v>
      </c>
      <c r="AL8" s="57">
        <f t="shared" si="9"/>
        <v>8.4681772242796507E-3</v>
      </c>
      <c r="AM8" s="57">
        <f t="shared" si="9"/>
        <v>0</v>
      </c>
      <c r="AN8" s="57">
        <f t="shared" si="9"/>
        <v>1.2414678240111686E-2</v>
      </c>
      <c r="AO8" s="57">
        <f t="shared" si="9"/>
        <v>0</v>
      </c>
      <c r="AP8" s="55">
        <f t="shared" si="22"/>
        <v>0.40247381071302113</v>
      </c>
      <c r="AQ8" s="55">
        <f t="shared" si="10"/>
        <v>0.10481704247829753</v>
      </c>
      <c r="AR8" s="55">
        <f t="shared" si="10"/>
        <v>5.2076083283902411E-2</v>
      </c>
      <c r="AS8" s="55">
        <f t="shared" si="10"/>
        <v>5.2953125837024842E-2</v>
      </c>
      <c r="AT8" s="55">
        <f t="shared" si="10"/>
        <v>3.0567097592946995E-2</v>
      </c>
      <c r="AU8" s="55">
        <f t="shared" si="10"/>
        <v>5.5601951571107363E-3</v>
      </c>
      <c r="AV8" s="55">
        <f t="shared" si="10"/>
        <v>0</v>
      </c>
      <c r="AW8" s="55">
        <f t="shared" si="10"/>
        <v>8.1514630598238259E-3</v>
      </c>
      <c r="AX8" s="55">
        <f t="shared" si="10"/>
        <v>0</v>
      </c>
      <c r="AY8" s="58">
        <f t="shared" si="11"/>
        <v>8.26289983521227</v>
      </c>
      <c r="AZ8">
        <v>0.10979999999999999</v>
      </c>
      <c r="BA8">
        <v>3.0300000000000001E-2</v>
      </c>
      <c r="BB8">
        <f t="shared" si="23"/>
        <v>0.78372591006423975</v>
      </c>
      <c r="BC8">
        <f t="shared" si="24"/>
        <v>0.21627408993576017</v>
      </c>
      <c r="BD8">
        <f t="shared" si="12"/>
        <v>3.6237623762376234</v>
      </c>
      <c r="BE8">
        <f t="shared" si="13"/>
        <v>1.8118811881188117</v>
      </c>
      <c r="BF8">
        <f t="shared" si="25"/>
        <v>1.0068356858757784E-2</v>
      </c>
      <c r="BG8">
        <f t="shared" si="14"/>
        <v>6.6108712138921757E-6</v>
      </c>
      <c r="BH8">
        <f t="shared" si="15"/>
        <v>8.2475492958209138</v>
      </c>
    </row>
    <row r="9" spans="1:61">
      <c r="A9" s="52">
        <v>1523</v>
      </c>
      <c r="B9" s="206">
        <v>1E-3</v>
      </c>
      <c r="C9" s="52">
        <f t="shared" si="16"/>
        <v>6.5659881812212733E-4</v>
      </c>
      <c r="D9" s="53">
        <v>-1.1000000000000001</v>
      </c>
      <c r="E9" s="53">
        <v>-15.38</v>
      </c>
      <c r="F9" s="52">
        <v>43.3</v>
      </c>
      <c r="G9" s="52">
        <v>14.6</v>
      </c>
      <c r="H9" s="52">
        <v>8.1</v>
      </c>
      <c r="I9" s="52">
        <v>13.8</v>
      </c>
      <c r="J9" s="52">
        <v>9.81</v>
      </c>
      <c r="K9" s="52">
        <v>2.75</v>
      </c>
      <c r="L9" s="52">
        <v>0.47</v>
      </c>
      <c r="M9" s="52">
        <v>2.5099999999999998</v>
      </c>
      <c r="N9" s="52">
        <v>2.42</v>
      </c>
      <c r="O9" s="52">
        <v>1910</v>
      </c>
      <c r="P9" s="52">
        <v>258</v>
      </c>
      <c r="Q9" s="54">
        <v>98</v>
      </c>
      <c r="R9" s="54">
        <v>8.6285333672477282</v>
      </c>
      <c r="S9" s="52">
        <v>0.2</v>
      </c>
      <c r="T9" s="53">
        <f t="shared" si="17"/>
        <v>8.621033367247728</v>
      </c>
      <c r="U9" s="53">
        <f t="shared" si="18"/>
        <v>12.67550603275086</v>
      </c>
      <c r="V9" s="53">
        <f t="shared" si="19"/>
        <v>16.385497256854205</v>
      </c>
      <c r="W9">
        <f t="shared" si="0"/>
        <v>1.4412795100315383</v>
      </c>
      <c r="X9" s="52">
        <f t="shared" si="1"/>
        <v>0.42843353589642541</v>
      </c>
      <c r="Y9" s="52">
        <f t="shared" si="2"/>
        <v>0.20089285714285712</v>
      </c>
      <c r="Z9" s="54">
        <f t="shared" si="3"/>
        <v>0.24616482340349627</v>
      </c>
      <c r="AA9" s="52">
        <f t="shared" si="4"/>
        <v>0.13653444676409188</v>
      </c>
      <c r="AB9" s="56">
        <f t="shared" si="5"/>
        <v>6.8864487209986613E-2</v>
      </c>
      <c r="AC9" s="56">
        <f t="shared" si="6"/>
        <v>4.9893842887473458E-3</v>
      </c>
      <c r="AD9" s="56">
        <f t="shared" si="7"/>
        <v>4.056237879767291E-2</v>
      </c>
      <c r="AE9" s="56">
        <f t="shared" si="8"/>
        <v>3.4113335212855936E-2</v>
      </c>
      <c r="AF9" s="57">
        <f t="shared" si="20"/>
        <v>2.6018347587476711</v>
      </c>
      <c r="AG9" s="57">
        <f t="shared" si="21"/>
        <v>0.55394736548344925</v>
      </c>
      <c r="AH9" s="57">
        <f t="shared" si="9"/>
        <v>0.16466592832461094</v>
      </c>
      <c r="AI9" s="57">
        <f t="shared" si="9"/>
        <v>7.7211996829326682E-2</v>
      </c>
      <c r="AJ9" s="57">
        <f t="shared" si="9"/>
        <v>9.4612012763632083E-2</v>
      </c>
      <c r="AK9" s="57">
        <f t="shared" si="9"/>
        <v>5.2476217524978164E-2</v>
      </c>
      <c r="AL9" s="57">
        <f t="shared" si="9"/>
        <v>2.6467663627928791E-2</v>
      </c>
      <c r="AM9" s="57">
        <f t="shared" si="9"/>
        <v>1.9176407233289722E-3</v>
      </c>
      <c r="AN9" s="57">
        <f t="shared" si="9"/>
        <v>1.5589913487510102E-2</v>
      </c>
      <c r="AO9" s="57">
        <f t="shared" si="9"/>
        <v>1.3111261235235226E-2</v>
      </c>
      <c r="AP9" s="55">
        <f t="shared" si="22"/>
        <v>0.36372118547829896</v>
      </c>
      <c r="AQ9" s="55">
        <f t="shared" si="10"/>
        <v>0.10811945392292248</v>
      </c>
      <c r="AR9" s="55">
        <f t="shared" si="10"/>
        <v>5.0697305862985341E-2</v>
      </c>
      <c r="AS9" s="55">
        <f t="shared" si="10"/>
        <v>6.2122135760756453E-2</v>
      </c>
      <c r="AT9" s="55">
        <f t="shared" si="10"/>
        <v>3.4455822406420332E-2</v>
      </c>
      <c r="AU9" s="55">
        <f t="shared" si="10"/>
        <v>1.7378636656552062E-2</v>
      </c>
      <c r="AV9" s="55">
        <f t="shared" si="10"/>
        <v>1.2591206325206646E-3</v>
      </c>
      <c r="AW9" s="55">
        <f t="shared" si="10"/>
        <v>1.0236318770525346E-2</v>
      </c>
      <c r="AX9" s="55">
        <f t="shared" si="10"/>
        <v>8.6088386311459139E-3</v>
      </c>
      <c r="AY9" s="58">
        <f t="shared" si="11"/>
        <v>8.6285333672477282</v>
      </c>
      <c r="AZ9">
        <v>0.1245</v>
      </c>
      <c r="BA9">
        <v>3.15E-2</v>
      </c>
      <c r="BB9">
        <f t="shared" si="23"/>
        <v>0.79807692307692313</v>
      </c>
      <c r="BC9">
        <f t="shared" si="24"/>
        <v>0.20192307692307693</v>
      </c>
      <c r="BD9">
        <f t="shared" si="12"/>
        <v>3.9523809523809526</v>
      </c>
      <c r="BE9">
        <f t="shared" si="13"/>
        <v>1.9761904761904763</v>
      </c>
      <c r="BF9">
        <f t="shared" si="25"/>
        <v>1.0596159307928283E-2</v>
      </c>
      <c r="BG9">
        <f t="shared" si="14"/>
        <v>6.9574256782194898E-6</v>
      </c>
      <c r="BH9">
        <f t="shared" si="15"/>
        <v>8.5889698226330218</v>
      </c>
    </row>
    <row r="10" spans="1:61">
      <c r="A10" s="52">
        <v>1523</v>
      </c>
      <c r="B10" s="206">
        <v>1E-3</v>
      </c>
      <c r="C10" s="52">
        <f t="shared" si="16"/>
        <v>6.5659881812212733E-4</v>
      </c>
      <c r="D10" s="53">
        <v>-1.1000000000000001</v>
      </c>
      <c r="E10" s="53">
        <v>-15.38</v>
      </c>
      <c r="F10" s="52">
        <v>55.3</v>
      </c>
      <c r="G10" s="52">
        <v>14.4</v>
      </c>
      <c r="H10" s="52">
        <v>8.9</v>
      </c>
      <c r="I10" s="52">
        <v>9.5</v>
      </c>
      <c r="J10" s="52">
        <v>5.94</v>
      </c>
      <c r="K10" s="52">
        <v>0.62</v>
      </c>
      <c r="L10" s="52">
        <v>1.47</v>
      </c>
      <c r="M10" s="52">
        <v>3.01</v>
      </c>
      <c r="N10" s="52">
        <v>0</v>
      </c>
      <c r="O10" s="52">
        <v>535</v>
      </c>
      <c r="P10" s="52">
        <v>158</v>
      </c>
      <c r="Q10" s="54">
        <v>99.2</v>
      </c>
      <c r="R10" s="54">
        <v>8.0758537820212286</v>
      </c>
      <c r="S10" s="52">
        <v>0.2</v>
      </c>
      <c r="T10" s="53">
        <f t="shared" si="17"/>
        <v>8.0683537820212283</v>
      </c>
      <c r="U10" s="53">
        <f t="shared" si="18"/>
        <v>11.402914258606192</v>
      </c>
      <c r="V10" s="53">
        <f t="shared" si="19"/>
        <v>16.385497256854205</v>
      </c>
      <c r="W10">
        <f t="shared" si="0"/>
        <v>1.8407103211257292</v>
      </c>
      <c r="X10" s="52">
        <f t="shared" si="1"/>
        <v>0.42256458334989905</v>
      </c>
      <c r="Y10" s="52">
        <f t="shared" si="2"/>
        <v>0.220734126984127</v>
      </c>
      <c r="Z10" s="54">
        <f t="shared" si="3"/>
        <v>0.16946129147342132</v>
      </c>
      <c r="AA10" s="52">
        <f t="shared" si="4"/>
        <v>8.2672233820459295E-2</v>
      </c>
      <c r="AB10" s="56">
        <f t="shared" si="5"/>
        <v>1.552581166188789E-2</v>
      </c>
      <c r="AC10" s="56">
        <f t="shared" si="6"/>
        <v>1.5605095541401274E-2</v>
      </c>
      <c r="AD10" s="56">
        <f t="shared" si="7"/>
        <v>4.8642533936651577E-2</v>
      </c>
      <c r="AE10" s="56">
        <f t="shared" si="8"/>
        <v>0</v>
      </c>
      <c r="AF10" s="57">
        <f t="shared" si="20"/>
        <v>2.8159159978935766</v>
      </c>
      <c r="AG10" s="57">
        <f t="shared" si="21"/>
        <v>0.65368083511818453</v>
      </c>
      <c r="AH10" s="57">
        <f t="shared" si="9"/>
        <v>0.15006292221287676</v>
      </c>
      <c r="AI10" s="57">
        <f t="shared" si="9"/>
        <v>7.8388036841029851E-2</v>
      </c>
      <c r="AJ10" s="57">
        <f t="shared" si="9"/>
        <v>6.0179810619416726E-2</v>
      </c>
      <c r="AK10" s="57">
        <f t="shared" si="9"/>
        <v>2.9358913363289812E-2</v>
      </c>
      <c r="AL10" s="57">
        <f t="shared" si="9"/>
        <v>5.513591908814698E-3</v>
      </c>
      <c r="AM10" s="57">
        <f t="shared" si="9"/>
        <v>5.5417475354643184E-3</v>
      </c>
      <c r="AN10" s="57">
        <f t="shared" si="9"/>
        <v>1.7274142400923266E-2</v>
      </c>
      <c r="AO10" s="57">
        <f t="shared" si="9"/>
        <v>0</v>
      </c>
      <c r="AP10" s="55">
        <f t="shared" si="22"/>
        <v>0.42920606376768516</v>
      </c>
      <c r="AQ10" s="55">
        <f t="shared" si="10"/>
        <v>9.8531137368927629E-2</v>
      </c>
      <c r="AR10" s="55">
        <f t="shared" si="10"/>
        <v>5.1469492344733976E-2</v>
      </c>
      <c r="AS10" s="55">
        <f t="shared" si="10"/>
        <v>3.9513992527522475E-2</v>
      </c>
      <c r="AT10" s="55">
        <f t="shared" si="10"/>
        <v>1.9277027815686021E-2</v>
      </c>
      <c r="AU10" s="55">
        <f t="shared" si="10"/>
        <v>3.6202179309354553E-3</v>
      </c>
      <c r="AV10" s="55">
        <f t="shared" si="10"/>
        <v>3.6387048821170834E-3</v>
      </c>
      <c r="AW10" s="55">
        <f t="shared" si="10"/>
        <v>1.1342181484519546E-2</v>
      </c>
      <c r="AX10" s="55">
        <f t="shared" si="10"/>
        <v>0</v>
      </c>
      <c r="AY10" s="58">
        <f t="shared" si="11"/>
        <v>8.0758537820212286</v>
      </c>
      <c r="AZ10">
        <v>7.2499999999999995E-2</v>
      </c>
      <c r="BA10" s="64">
        <v>1.89E-2</v>
      </c>
      <c r="BB10">
        <f t="shared" si="23"/>
        <v>0.79321663019693656</v>
      </c>
      <c r="BC10">
        <f t="shared" si="24"/>
        <v>0.20678336980306347</v>
      </c>
      <c r="BD10">
        <f t="shared" si="12"/>
        <v>3.8359788359788358</v>
      </c>
      <c r="BE10">
        <f t="shared" si="13"/>
        <v>1.9179894179894179</v>
      </c>
      <c r="BF10">
        <f t="shared" si="25"/>
        <v>6.0709350390172594E-3</v>
      </c>
      <c r="BG10">
        <f t="shared" si="14"/>
        <v>3.9861687715149439E-6</v>
      </c>
      <c r="BH10">
        <f t="shared" si="15"/>
        <v>8.0971595564881227</v>
      </c>
    </row>
    <row r="11" spans="1:61">
      <c r="A11" s="52">
        <v>1523</v>
      </c>
      <c r="B11" s="206">
        <v>1E-3</v>
      </c>
      <c r="C11" s="52">
        <f t="shared" si="16"/>
        <v>6.5659881812212733E-4</v>
      </c>
      <c r="D11" s="53">
        <v>-1.1000000000000001</v>
      </c>
      <c r="E11" s="53">
        <v>-15.38</v>
      </c>
      <c r="F11" s="52">
        <v>62.2</v>
      </c>
      <c r="G11" s="52">
        <v>18</v>
      </c>
      <c r="H11" s="52">
        <v>3.3</v>
      </c>
      <c r="I11" s="52">
        <v>6.6</v>
      </c>
      <c r="J11" s="52">
        <v>3.53</v>
      </c>
      <c r="K11" s="52">
        <v>0.61</v>
      </c>
      <c r="L11" s="52">
        <v>1.25</v>
      </c>
      <c r="M11" s="52">
        <v>4.83</v>
      </c>
      <c r="N11" s="52">
        <v>0</v>
      </c>
      <c r="O11" s="52">
        <v>93.6</v>
      </c>
      <c r="P11" s="52">
        <v>39</v>
      </c>
      <c r="Q11" s="52">
        <v>100.3</v>
      </c>
      <c r="R11" s="54">
        <v>7.318775848738106</v>
      </c>
      <c r="S11" s="52">
        <v>0.2</v>
      </c>
      <c r="T11" s="53">
        <f t="shared" si="17"/>
        <v>7.3112758487381058</v>
      </c>
      <c r="U11" s="53">
        <f t="shared" si="18"/>
        <v>9.659677895193731</v>
      </c>
      <c r="V11" s="53">
        <f t="shared" si="19"/>
        <v>16.385497256854205</v>
      </c>
      <c r="W11">
        <f t="shared" si="0"/>
        <v>2.0703830375048891</v>
      </c>
      <c r="X11" s="52">
        <f t="shared" si="1"/>
        <v>0.52820572918737385</v>
      </c>
      <c r="Y11" s="52">
        <f t="shared" si="2"/>
        <v>8.1845238095238096E-2</v>
      </c>
      <c r="Z11" s="54">
        <f t="shared" si="3"/>
        <v>0.11773100249732428</v>
      </c>
      <c r="AA11" s="52">
        <f t="shared" si="4"/>
        <v>4.9130132219902575E-2</v>
      </c>
      <c r="AB11" s="56">
        <f t="shared" si="5"/>
        <v>1.5275395344760667E-2</v>
      </c>
      <c r="AC11" s="56">
        <f t="shared" si="6"/>
        <v>1.3269639065817409E-2</v>
      </c>
      <c r="AD11" s="56">
        <f t="shared" si="7"/>
        <v>7.8054298642533937E-2</v>
      </c>
      <c r="AE11" s="56">
        <f t="shared" si="8"/>
        <v>0</v>
      </c>
      <c r="AF11" s="57">
        <f t="shared" si="20"/>
        <v>2.95389447255784</v>
      </c>
      <c r="AG11" s="57">
        <f t="shared" si="21"/>
        <v>0.70089945891401473</v>
      </c>
      <c r="AH11" s="57">
        <f t="shared" si="9"/>
        <v>0.17881672283640834</v>
      </c>
      <c r="AI11" s="57">
        <f t="shared" si="9"/>
        <v>2.7707570075909505E-2</v>
      </c>
      <c r="AJ11" s="57">
        <f t="shared" si="9"/>
        <v>3.9856197840195187E-2</v>
      </c>
      <c r="AK11" s="57">
        <f t="shared" si="9"/>
        <v>1.6632324775420888E-2</v>
      </c>
      <c r="AL11" s="57">
        <f t="shared" si="9"/>
        <v>5.171273207852066E-3</v>
      </c>
      <c r="AM11" s="57">
        <f t="shared" si="9"/>
        <v>4.4922522416066361E-3</v>
      </c>
      <c r="AN11" s="57">
        <f t="shared" si="9"/>
        <v>2.6424200108592595E-2</v>
      </c>
      <c r="AO11" s="57">
        <f t="shared" si="9"/>
        <v>0</v>
      </c>
      <c r="AP11" s="55">
        <f t="shared" si="22"/>
        <v>0.46020975634538069</v>
      </c>
      <c r="AQ11" s="55">
        <f t="shared" si="10"/>
        <v>0.11741084887485774</v>
      </c>
      <c r="AR11" s="55">
        <f t="shared" si="10"/>
        <v>1.8192757764878203E-2</v>
      </c>
      <c r="AS11" s="55">
        <f t="shared" si="10"/>
        <v>2.6169532396713845E-2</v>
      </c>
      <c r="AT11" s="55">
        <f t="shared" si="10"/>
        <v>1.0920764790164732E-2</v>
      </c>
      <c r="AU11" s="55">
        <f t="shared" si="10"/>
        <v>3.3954518764622884E-3</v>
      </c>
      <c r="AV11" s="55">
        <f t="shared" si="10"/>
        <v>2.9496075125453945E-3</v>
      </c>
      <c r="AW11" s="55">
        <f t="shared" si="10"/>
        <v>1.7350098561124488E-2</v>
      </c>
      <c r="AX11" s="55">
        <f t="shared" si="10"/>
        <v>0</v>
      </c>
      <c r="AY11" s="58">
        <f t="shared" si="11"/>
        <v>7.318775848738106</v>
      </c>
      <c r="AZ11">
        <v>4.4299999999999999E-2</v>
      </c>
      <c r="BA11">
        <v>1.1599999999999999E-2</v>
      </c>
      <c r="BB11">
        <f t="shared" si="23"/>
        <v>0.79248658318425758</v>
      </c>
      <c r="BC11">
        <f t="shared" si="24"/>
        <v>0.2075134168157424</v>
      </c>
      <c r="BD11">
        <f t="shared" si="12"/>
        <v>3.8189655172413794</v>
      </c>
      <c r="BE11">
        <f t="shared" si="13"/>
        <v>1.9094827586206897</v>
      </c>
      <c r="BF11">
        <f t="shared" si="25"/>
        <v>3.4514305437367138E-3</v>
      </c>
      <c r="BG11">
        <f t="shared" si="14"/>
        <v>2.2662052158481379E-6</v>
      </c>
      <c r="BH11">
        <f t="shared" si="15"/>
        <v>7.8242657443404617</v>
      </c>
    </row>
    <row r="12" spans="1:61" ht="15.5">
      <c r="A12" s="52">
        <v>1523</v>
      </c>
      <c r="B12" s="206">
        <v>1E-3</v>
      </c>
      <c r="C12" s="52">
        <f t="shared" si="16"/>
        <v>6.5659881812212733E-4</v>
      </c>
      <c r="D12" s="53">
        <v>-1.1000000000000001</v>
      </c>
      <c r="E12" s="53">
        <v>-15.38</v>
      </c>
      <c r="F12" s="52">
        <v>46.1</v>
      </c>
      <c r="G12" s="52">
        <v>11.7</v>
      </c>
      <c r="H12" s="52">
        <v>12.2</v>
      </c>
      <c r="I12" s="52">
        <v>10.1</v>
      </c>
      <c r="J12" s="52">
        <v>10.88</v>
      </c>
      <c r="K12" s="52">
        <v>2.41</v>
      </c>
      <c r="L12" s="52">
        <v>0.49</v>
      </c>
      <c r="M12" s="52">
        <v>2.95</v>
      </c>
      <c r="N12" s="59">
        <v>0</v>
      </c>
      <c r="O12" s="52">
        <v>1306</v>
      </c>
      <c r="P12" s="52">
        <v>42</v>
      </c>
      <c r="Q12" s="52">
        <v>97.2</v>
      </c>
      <c r="R12" s="54">
        <v>8.4634431769390552</v>
      </c>
      <c r="S12" s="52">
        <v>0.2</v>
      </c>
      <c r="T12" s="53">
        <f t="shared" si="17"/>
        <v>8.455943176939055</v>
      </c>
      <c r="U12" s="53">
        <f t="shared" si="18"/>
        <v>12.29537182154656</v>
      </c>
      <c r="V12" s="53">
        <f t="shared" si="19"/>
        <v>16.385497256854205</v>
      </c>
      <c r="W12">
        <f t="shared" si="0"/>
        <v>1.5344800326201831</v>
      </c>
      <c r="X12" s="52">
        <f t="shared" si="1"/>
        <v>0.34333372397179296</v>
      </c>
      <c r="Y12" s="52">
        <f t="shared" si="2"/>
        <v>0.30257936507936506</v>
      </c>
      <c r="Z12" s="54">
        <f t="shared" si="3"/>
        <v>0.180164109882269</v>
      </c>
      <c r="AA12" s="52">
        <f t="shared" si="4"/>
        <v>0.15142658315935981</v>
      </c>
      <c r="AB12" s="56">
        <f t="shared" si="5"/>
        <v>6.0350332427660996E-2</v>
      </c>
      <c r="AC12" s="56">
        <f t="shared" si="6"/>
        <v>5.2016985138004243E-3</v>
      </c>
      <c r="AD12" s="56">
        <f t="shared" si="7"/>
        <v>4.7672915319974148E-2</v>
      </c>
      <c r="AE12" s="56">
        <f t="shared" si="8"/>
        <v>0</v>
      </c>
      <c r="AF12" s="57">
        <f t="shared" si="20"/>
        <v>2.6252087609744055</v>
      </c>
      <c r="AG12" s="57">
        <f t="shared" si="21"/>
        <v>0.58451733646151105</v>
      </c>
      <c r="AH12" s="57">
        <f t="shared" si="9"/>
        <v>0.13078339866744804</v>
      </c>
      <c r="AI12" s="57">
        <f t="shared" si="9"/>
        <v>0.11525916322443473</v>
      </c>
      <c r="AJ12" s="57">
        <f t="shared" si="9"/>
        <v>6.8628488736033708E-2</v>
      </c>
      <c r="AK12" s="57">
        <f t="shared" si="9"/>
        <v>5.7681730081974289E-2</v>
      </c>
      <c r="AL12" s="57">
        <f t="shared" si="9"/>
        <v>2.2988774578544608E-2</v>
      </c>
      <c r="AM12" s="57">
        <f t="shared" si="9"/>
        <v>1.9814418537403085E-3</v>
      </c>
      <c r="AN12" s="57">
        <f t="shared" si="9"/>
        <v>1.8159666396313286E-2</v>
      </c>
      <c r="AO12" s="57">
        <f t="shared" si="9"/>
        <v>0</v>
      </c>
      <c r="AP12" s="55">
        <f t="shared" si="22"/>
        <v>0.38379339229252202</v>
      </c>
      <c r="AQ12" s="55">
        <f t="shared" si="10"/>
        <v>8.5872224995041394E-2</v>
      </c>
      <c r="AR12" s="55">
        <f t="shared" si="10"/>
        <v>7.5679030350909213E-2</v>
      </c>
      <c r="AS12" s="55">
        <f t="shared" si="10"/>
        <v>4.506138459358746E-2</v>
      </c>
      <c r="AT12" s="55">
        <f t="shared" si="10"/>
        <v>3.787375579906388E-2</v>
      </c>
      <c r="AU12" s="55">
        <f t="shared" si="10"/>
        <v>1.5094402218348396E-2</v>
      </c>
      <c r="AV12" s="55">
        <f t="shared" si="10"/>
        <v>1.3010123793436037E-3</v>
      </c>
      <c r="AW12" s="55">
        <f t="shared" si="10"/>
        <v>1.1923615493311415E-2</v>
      </c>
      <c r="AX12" s="55">
        <f t="shared" si="10"/>
        <v>0</v>
      </c>
      <c r="AY12" s="58">
        <f t="shared" si="11"/>
        <v>8.4634431769390552</v>
      </c>
      <c r="AZ12">
        <v>0.13009999999999999</v>
      </c>
      <c r="BA12">
        <v>3.61E-2</v>
      </c>
      <c r="BB12">
        <f t="shared" si="23"/>
        <v>0.78279181708784595</v>
      </c>
      <c r="BC12">
        <f t="shared" si="24"/>
        <v>0.21720818291215405</v>
      </c>
      <c r="BD12">
        <f t="shared" si="12"/>
        <v>3.6038781163434903</v>
      </c>
      <c r="BE12">
        <f t="shared" si="13"/>
        <v>1.8019390581717452</v>
      </c>
      <c r="BF12">
        <f t="shared" si="25"/>
        <v>1.252894377833497E-2</v>
      </c>
      <c r="BG12">
        <f t="shared" si="14"/>
        <v>8.2264896771733221E-6</v>
      </c>
      <c r="BH12">
        <f t="shared" si="15"/>
        <v>8.3771697648313115</v>
      </c>
    </row>
    <row r="13" spans="1:61" ht="15.5">
      <c r="A13" s="52">
        <v>1523</v>
      </c>
      <c r="B13" s="206">
        <v>1E-3</v>
      </c>
      <c r="C13" s="52">
        <f t="shared" si="16"/>
        <v>6.5659881812212733E-4</v>
      </c>
      <c r="D13" s="53">
        <v>-1.1000000000000001</v>
      </c>
      <c r="E13" s="53">
        <v>-15.38</v>
      </c>
      <c r="F13" s="52">
        <v>57.5</v>
      </c>
      <c r="G13" s="52">
        <v>21.5</v>
      </c>
      <c r="H13" s="52">
        <v>2</v>
      </c>
      <c r="I13" s="52">
        <v>4.5999999999999996</v>
      </c>
      <c r="J13" s="52">
        <v>4.9000000000000004</v>
      </c>
      <c r="K13" s="52">
        <v>1.66</v>
      </c>
      <c r="L13" s="52">
        <v>2.42</v>
      </c>
      <c r="M13" s="52">
        <v>5.34</v>
      </c>
      <c r="N13" s="59">
        <v>0</v>
      </c>
      <c r="O13" s="52">
        <v>493</v>
      </c>
      <c r="P13" s="52">
        <v>29</v>
      </c>
      <c r="Q13" s="54">
        <v>100.1</v>
      </c>
      <c r="R13" s="54">
        <v>8.0403469192772299</v>
      </c>
      <c r="S13" s="52">
        <v>0.2</v>
      </c>
      <c r="T13" s="53">
        <f t="shared" si="17"/>
        <v>8.0328469192772296</v>
      </c>
      <c r="U13" s="53">
        <f t="shared" si="18"/>
        <v>11.321156685752875</v>
      </c>
      <c r="V13" s="53">
        <f t="shared" si="19"/>
        <v>16.385497256854205</v>
      </c>
      <c r="W13">
        <f t="shared" si="0"/>
        <v>1.9139393031596643</v>
      </c>
      <c r="X13" s="52">
        <f t="shared" si="1"/>
        <v>0.63091239875158545</v>
      </c>
      <c r="Y13" s="52">
        <f t="shared" si="2"/>
        <v>4.96031746031746E-2</v>
      </c>
      <c r="Z13" s="54">
        <f t="shared" si="3"/>
        <v>8.2054941134498738E-2</v>
      </c>
      <c r="AA13" s="52">
        <f t="shared" si="4"/>
        <v>6.819763395963814E-2</v>
      </c>
      <c r="AB13" s="56">
        <f t="shared" si="5"/>
        <v>4.156910864311919E-2</v>
      </c>
      <c r="AC13" s="56">
        <f t="shared" si="6"/>
        <v>2.5690021231422503E-2</v>
      </c>
      <c r="AD13" s="56">
        <f t="shared" si="7"/>
        <v>8.6296056884292177E-2</v>
      </c>
      <c r="AE13" s="56">
        <f t="shared" si="8"/>
        <v>0</v>
      </c>
      <c r="AF13" s="57">
        <f t="shared" si="20"/>
        <v>2.8982626383673948</v>
      </c>
      <c r="AG13" s="57">
        <f t="shared" si="21"/>
        <v>0.66037469407458371</v>
      </c>
      <c r="AH13" s="57">
        <f t="shared" si="9"/>
        <v>0.21768641337038433</v>
      </c>
      <c r="AI13" s="57">
        <f t="shared" si="9"/>
        <v>1.7114796273644924E-2</v>
      </c>
      <c r="AJ13" s="57">
        <f t="shared" si="9"/>
        <v>2.8311768591379516E-2</v>
      </c>
      <c r="AK13" s="57">
        <f t="shared" si="9"/>
        <v>2.3530522409126522E-2</v>
      </c>
      <c r="AL13" s="57">
        <f t="shared" si="9"/>
        <v>1.4342768006192589E-2</v>
      </c>
      <c r="AM13" s="57">
        <f t="shared" si="9"/>
        <v>8.863938309570803E-3</v>
      </c>
      <c r="AN13" s="57">
        <f t="shared" si="9"/>
        <v>2.9775098965117652E-2</v>
      </c>
      <c r="AO13" s="57">
        <f t="shared" si="9"/>
        <v>0</v>
      </c>
      <c r="AP13" s="55">
        <f t="shared" si="22"/>
        <v>0.43360124364713304</v>
      </c>
      <c r="AQ13" s="55">
        <f t="shared" si="10"/>
        <v>0.14293264174023923</v>
      </c>
      <c r="AR13" s="55">
        <f t="shared" si="10"/>
        <v>1.1237555005676247E-2</v>
      </c>
      <c r="AS13" s="55">
        <f t="shared" si="10"/>
        <v>1.8589473796046956E-2</v>
      </c>
      <c r="AT13" s="55">
        <f t="shared" si="10"/>
        <v>1.5450113203628707E-2</v>
      </c>
      <c r="AU13" s="55">
        <f t="shared" si="10"/>
        <v>9.4174445214659161E-3</v>
      </c>
      <c r="AV13" s="55">
        <f t="shared" si="10"/>
        <v>5.820051417971637E-3</v>
      </c>
      <c r="AW13" s="55">
        <f t="shared" si="10"/>
        <v>1.955029478996563E-2</v>
      </c>
      <c r="AX13" s="55">
        <f t="shared" si="10"/>
        <v>0</v>
      </c>
      <c r="AY13" s="58">
        <f t="shared" si="11"/>
        <v>8.0403469192772299</v>
      </c>
      <c r="AZ13">
        <v>6.25E-2</v>
      </c>
      <c r="BA13">
        <v>1.7299999999999999E-2</v>
      </c>
      <c r="BB13">
        <f t="shared" si="23"/>
        <v>0.78320802005012535</v>
      </c>
      <c r="BC13">
        <f t="shared" si="24"/>
        <v>0.2167919799498747</v>
      </c>
      <c r="BD13">
        <f t="shared" si="12"/>
        <v>3.6127167630057806</v>
      </c>
      <c r="BE13">
        <f t="shared" si="13"/>
        <v>1.8063583815028903</v>
      </c>
      <c r="BF13">
        <f t="shared" si="25"/>
        <v>5.1012285423294342E-3</v>
      </c>
      <c r="BG13">
        <f t="shared" si="14"/>
        <v>3.3494606318643691E-6</v>
      </c>
      <c r="BH13">
        <f t="shared" si="15"/>
        <v>7.8100268856889592</v>
      </c>
    </row>
    <row r="14" spans="1:61" ht="15.5">
      <c r="A14" s="60">
        <v>1523</v>
      </c>
      <c r="B14" s="206">
        <v>1E-3</v>
      </c>
      <c r="C14" s="52">
        <f t="shared" si="16"/>
        <v>6.5659881812212733E-4</v>
      </c>
      <c r="D14" s="53">
        <v>-1.1000000000000001</v>
      </c>
      <c r="E14" s="53">
        <v>-15.38</v>
      </c>
      <c r="F14" s="60">
        <v>43.4</v>
      </c>
      <c r="G14" s="60">
        <v>11.6</v>
      </c>
      <c r="H14" s="60">
        <v>12.1</v>
      </c>
      <c r="I14" s="60">
        <v>19.899999999999999</v>
      </c>
      <c r="J14" s="60">
        <v>10.67</v>
      </c>
      <c r="K14" s="60">
        <v>0</v>
      </c>
      <c r="L14" s="60">
        <v>0</v>
      </c>
      <c r="M14" s="60">
        <v>0.56000000000000005</v>
      </c>
      <c r="N14" s="63">
        <v>0</v>
      </c>
      <c r="O14" s="60">
        <v>3170</v>
      </c>
      <c r="P14" s="60">
        <v>66</v>
      </c>
      <c r="Q14" s="60">
        <v>98.6</v>
      </c>
      <c r="R14" s="61">
        <v>8.8485592622177514</v>
      </c>
      <c r="S14" s="60">
        <v>0.2</v>
      </c>
      <c r="T14" s="53">
        <f t="shared" si="17"/>
        <v>8.8410592622177511</v>
      </c>
      <c r="U14" s="53">
        <f t="shared" si="18"/>
        <v>13.182134378581509</v>
      </c>
      <c r="V14" s="53">
        <f t="shared" si="19"/>
        <v>16.385497256854205</v>
      </c>
      <c r="W14">
        <f t="shared" si="0"/>
        <v>1.4446081001239901</v>
      </c>
      <c r="X14" s="52">
        <f t="shared" si="1"/>
        <v>0.34039924769852981</v>
      </c>
      <c r="Y14" s="52">
        <f t="shared" si="2"/>
        <v>0.30009920634920634</v>
      </c>
      <c r="Z14" s="54">
        <f t="shared" si="3"/>
        <v>0.3549768105601141</v>
      </c>
      <c r="AA14" s="52">
        <f t="shared" si="4"/>
        <v>0.14850382741823243</v>
      </c>
      <c r="AB14" s="56">
        <f t="shared" si="5"/>
        <v>0</v>
      </c>
      <c r="AC14" s="56">
        <f t="shared" si="6"/>
        <v>0</v>
      </c>
      <c r="AD14" s="56">
        <f t="shared" si="7"/>
        <v>9.0497737556561094E-3</v>
      </c>
      <c r="AE14" s="56">
        <f t="shared" si="8"/>
        <v>0</v>
      </c>
      <c r="AF14" s="57">
        <f t="shared" si="20"/>
        <v>2.5976369659057292</v>
      </c>
      <c r="AG14" s="57">
        <f t="shared" si="21"/>
        <v>0.55612393844275787</v>
      </c>
      <c r="AH14" s="57">
        <f t="shared" si="9"/>
        <v>0.13104188620900739</v>
      </c>
      <c r="AI14" s="57">
        <f t="shared" si="9"/>
        <v>0.1155277701572781</v>
      </c>
      <c r="AJ14" s="57">
        <f t="shared" si="9"/>
        <v>0.13665374154249565</v>
      </c>
      <c r="AK14" s="57">
        <f t="shared" si="9"/>
        <v>5.7168815106714864E-2</v>
      </c>
      <c r="AL14" s="57">
        <f t="shared" si="9"/>
        <v>0</v>
      </c>
      <c r="AM14" s="57">
        <f t="shared" si="9"/>
        <v>0</v>
      </c>
      <c r="AN14" s="57">
        <f t="shared" si="9"/>
        <v>3.4838485417459735E-3</v>
      </c>
      <c r="AO14" s="57">
        <f t="shared" si="9"/>
        <v>0</v>
      </c>
      <c r="AP14" s="55">
        <f t="shared" si="22"/>
        <v>0.36515032071093756</v>
      </c>
      <c r="AQ14" s="55">
        <f t="shared" si="10"/>
        <v>8.6041947609328567E-2</v>
      </c>
      <c r="AR14" s="55">
        <f t="shared" si="10"/>
        <v>7.5855397345553577E-2</v>
      </c>
      <c r="AS14" s="55">
        <f t="shared" si="10"/>
        <v>8.9726685188769306E-2</v>
      </c>
      <c r="AT14" s="55">
        <f t="shared" si="10"/>
        <v>3.7536976432511401E-2</v>
      </c>
      <c r="AU14" s="55">
        <f t="shared" si="10"/>
        <v>0</v>
      </c>
      <c r="AV14" s="55">
        <f t="shared" si="10"/>
        <v>0</v>
      </c>
      <c r="AW14" s="55">
        <f t="shared" si="10"/>
        <v>2.2874908350269032E-3</v>
      </c>
      <c r="AX14" s="55">
        <f t="shared" si="10"/>
        <v>0</v>
      </c>
      <c r="AY14" s="58">
        <f t="shared" si="11"/>
        <v>8.8485592622177514</v>
      </c>
      <c r="AZ14">
        <v>0.1323</v>
      </c>
      <c r="BA14">
        <v>3.0599999999999999E-2</v>
      </c>
      <c r="BB14">
        <f t="shared" si="23"/>
        <v>0.81215469613259672</v>
      </c>
      <c r="BC14">
        <f t="shared" si="24"/>
        <v>0.18784530386740331</v>
      </c>
      <c r="BD14">
        <f t="shared" si="12"/>
        <v>4.3235294117647065</v>
      </c>
      <c r="BE14">
        <f t="shared" si="13"/>
        <v>2.1617647058823533</v>
      </c>
      <c r="BF14">
        <f t="shared" si="25"/>
        <v>1.073889344546025E-2</v>
      </c>
      <c r="BG14">
        <f t="shared" si="14"/>
        <v>7.0511447442286606E-6</v>
      </c>
      <c r="BH14">
        <f t="shared" si="15"/>
        <v>8.800359047007607</v>
      </c>
    </row>
    <row r="15" spans="1:61">
      <c r="A15" s="52">
        <v>1573</v>
      </c>
      <c r="B15" s="206">
        <v>1E-3</v>
      </c>
      <c r="C15" s="52">
        <f t="shared" si="16"/>
        <v>6.3572790845518119E-4</v>
      </c>
      <c r="D15" s="53">
        <v>-1.1000000000000001</v>
      </c>
      <c r="E15" s="53">
        <v>-14.6</v>
      </c>
      <c r="F15" s="52">
        <v>48.5</v>
      </c>
      <c r="G15" s="52">
        <v>16.899999999999999</v>
      </c>
      <c r="H15" s="52">
        <v>4.5</v>
      </c>
      <c r="I15" s="52">
        <v>9.6</v>
      </c>
      <c r="J15" s="52">
        <v>10.77</v>
      </c>
      <c r="K15" s="52">
        <v>3.6</v>
      </c>
      <c r="L15" s="52">
        <v>0.28999999999999998</v>
      </c>
      <c r="M15" s="52">
        <v>3.39</v>
      </c>
      <c r="N15" s="52">
        <v>0.23</v>
      </c>
      <c r="O15" s="52">
        <v>229</v>
      </c>
      <c r="P15" s="52">
        <v>16</v>
      </c>
      <c r="Q15" s="52">
        <v>97.8</v>
      </c>
      <c r="R15" s="54">
        <v>7.3137354823398883</v>
      </c>
      <c r="S15" s="52">
        <v>0.1</v>
      </c>
      <c r="T15" s="53">
        <f t="shared" si="17"/>
        <v>7.3098354823398886</v>
      </c>
      <c r="U15" s="53">
        <f t="shared" si="18"/>
        <v>10.80259986980159</v>
      </c>
      <c r="V15" s="53">
        <f t="shared" si="19"/>
        <v>15.239258716049363</v>
      </c>
      <c r="W15">
        <f t="shared" si="0"/>
        <v>1.6143661948390211</v>
      </c>
      <c r="X15" s="52">
        <f t="shared" si="1"/>
        <v>0.49592649018147872</v>
      </c>
      <c r="Y15" s="52">
        <f t="shared" si="2"/>
        <v>0.11160714285714286</v>
      </c>
      <c r="Z15" s="54">
        <f t="shared" si="3"/>
        <v>0.17124509454156259</v>
      </c>
      <c r="AA15" s="52">
        <f t="shared" si="4"/>
        <v>0.1498956158663883</v>
      </c>
      <c r="AB15" s="56">
        <f t="shared" si="5"/>
        <v>9.0149874165800656E-2</v>
      </c>
      <c r="AC15" s="56">
        <f t="shared" si="6"/>
        <v>3.0785562632696388E-3</v>
      </c>
      <c r="AD15" s="56">
        <f t="shared" si="7"/>
        <v>5.4783451842275371E-2</v>
      </c>
      <c r="AE15" s="56">
        <f t="shared" si="8"/>
        <v>3.2421764871722585E-3</v>
      </c>
      <c r="AF15" s="57">
        <f t="shared" si="20"/>
        <v>2.6942945970441108</v>
      </c>
      <c r="AG15" s="57">
        <f t="shared" si="21"/>
        <v>0.59917953909350874</v>
      </c>
      <c r="AH15" s="57">
        <f t="shared" si="9"/>
        <v>0.1840654287491634</v>
      </c>
      <c r="AI15" s="57">
        <f t="shared" si="9"/>
        <v>4.1423511363451557E-2</v>
      </c>
      <c r="AJ15" s="57">
        <f t="shared" si="9"/>
        <v>6.3558415152312669E-2</v>
      </c>
      <c r="AK15" s="57">
        <f t="shared" si="9"/>
        <v>5.5634456614669231E-2</v>
      </c>
      <c r="AL15" s="57">
        <f t="shared" si="9"/>
        <v>3.3459546058810109E-2</v>
      </c>
      <c r="AM15" s="57">
        <f t="shared" si="9"/>
        <v>1.1426205087769906E-3</v>
      </c>
      <c r="AN15" s="57">
        <f t="shared" si="9"/>
        <v>2.0333133541661653E-2</v>
      </c>
      <c r="AO15" s="57">
        <f t="shared" si="9"/>
        <v>1.2033489176459116E-3</v>
      </c>
      <c r="AP15" s="55">
        <f t="shared" si="22"/>
        <v>0.38091515517705582</v>
      </c>
      <c r="AQ15" s="55">
        <f t="shared" si="10"/>
        <v>0.11701553003761182</v>
      </c>
      <c r="AR15" s="55">
        <f t="shared" si="10"/>
        <v>2.633408223995649E-2</v>
      </c>
      <c r="AS15" s="55">
        <f t="shared" si="10"/>
        <v>4.0405858329505828E-2</v>
      </c>
      <c r="AT15" s="55">
        <f t="shared" si="10"/>
        <v>3.5368376741684193E-2</v>
      </c>
      <c r="AU15" s="55">
        <f t="shared" si="10"/>
        <v>2.1271167233827153E-2</v>
      </c>
      <c r="AV15" s="55">
        <f t="shared" si="10"/>
        <v>7.2639574620279119E-4</v>
      </c>
      <c r="AW15" s="55">
        <f t="shared" si="10"/>
        <v>1.2926340458780453E-2</v>
      </c>
      <c r="AX15" s="55">
        <f t="shared" si="10"/>
        <v>7.6500249055684144E-4</v>
      </c>
      <c r="AY15" s="58">
        <f t="shared" si="11"/>
        <v>7.3137354823398883</v>
      </c>
      <c r="AZ15">
        <v>0.1205</v>
      </c>
      <c r="BA15">
        <v>4.4999999999999998E-2</v>
      </c>
      <c r="BB15">
        <f t="shared" si="23"/>
        <v>0.72809667673716016</v>
      </c>
      <c r="BC15">
        <f t="shared" si="24"/>
        <v>0.27190332326283989</v>
      </c>
      <c r="BD15">
        <f t="shared" si="12"/>
        <v>2.6777777777777776</v>
      </c>
      <c r="BE15">
        <f t="shared" si="13"/>
        <v>1.3388888888888888</v>
      </c>
      <c r="BF15">
        <f t="shared" si="25"/>
        <v>1.512719364145085E-2</v>
      </c>
      <c r="BG15">
        <f t="shared" si="14"/>
        <v>9.6167791744760647E-6</v>
      </c>
      <c r="BH15">
        <f t="shared" si="15"/>
        <v>7.3971953238320332</v>
      </c>
    </row>
    <row r="16" spans="1:61">
      <c r="A16" s="52">
        <v>1573</v>
      </c>
      <c r="B16" s="206">
        <v>1E-3</v>
      </c>
      <c r="C16" s="52">
        <f t="shared" si="16"/>
        <v>6.3572790845518119E-4</v>
      </c>
      <c r="D16" s="53">
        <v>-1.1000000000000001</v>
      </c>
      <c r="E16" s="53">
        <v>-14.6</v>
      </c>
      <c r="F16" s="52">
        <v>42.9</v>
      </c>
      <c r="G16" s="52">
        <v>12</v>
      </c>
      <c r="H16" s="52">
        <v>7.7</v>
      </c>
      <c r="I16" s="52">
        <v>10</v>
      </c>
      <c r="J16" s="52">
        <v>15.14</v>
      </c>
      <c r="K16" s="52">
        <v>7.44</v>
      </c>
      <c r="L16" s="52">
        <v>0</v>
      </c>
      <c r="M16" s="52">
        <v>2</v>
      </c>
      <c r="N16" s="52">
        <v>0.56999999999999995</v>
      </c>
      <c r="O16" s="52">
        <v>223</v>
      </c>
      <c r="P16" s="52">
        <v>17</v>
      </c>
      <c r="Q16" s="52">
        <v>97.8</v>
      </c>
      <c r="R16" s="54">
        <v>7.3022048630481606</v>
      </c>
      <c r="S16" s="52">
        <v>0.1</v>
      </c>
      <c r="T16" s="53">
        <f t="shared" si="17"/>
        <v>7.2983048630481608</v>
      </c>
      <c r="U16" s="53">
        <f t="shared" si="18"/>
        <v>10.776049637707466</v>
      </c>
      <c r="V16" s="53">
        <f t="shared" si="19"/>
        <v>15.239258716049363</v>
      </c>
      <c r="W16">
        <f t="shared" si="0"/>
        <v>1.427965149661732</v>
      </c>
      <c r="X16" s="52">
        <f t="shared" si="1"/>
        <v>0.35213715279158253</v>
      </c>
      <c r="Y16" s="52">
        <f t="shared" si="2"/>
        <v>0.19097222222222224</v>
      </c>
      <c r="Z16" s="54">
        <f t="shared" si="3"/>
        <v>0.17838030681412773</v>
      </c>
      <c r="AA16" s="52">
        <f t="shared" si="4"/>
        <v>0.21071677105080031</v>
      </c>
      <c r="AB16" s="56">
        <f t="shared" si="5"/>
        <v>0.18630973994265471</v>
      </c>
      <c r="AC16" s="56">
        <f t="shared" si="6"/>
        <v>0</v>
      </c>
      <c r="AD16" s="56">
        <f t="shared" si="7"/>
        <v>3.232062055591467E-2</v>
      </c>
      <c r="AE16" s="56">
        <f t="shared" si="8"/>
        <v>8.0349591203834215E-3</v>
      </c>
      <c r="AF16" s="57">
        <f t="shared" si="20"/>
        <v>2.5868369221594176</v>
      </c>
      <c r="AG16" s="57">
        <f t="shared" si="21"/>
        <v>0.55201204893492373</v>
      </c>
      <c r="AH16" s="57">
        <f t="shared" si="9"/>
        <v>0.13612653730704774</v>
      </c>
      <c r="AI16" s="57">
        <f t="shared" si="9"/>
        <v>7.3824608187053428E-2</v>
      </c>
      <c r="AJ16" s="57">
        <f t="shared" si="9"/>
        <v>6.8956920046286077E-2</v>
      </c>
      <c r="AK16" s="57">
        <f t="shared" si="9"/>
        <v>8.1457307666267562E-2</v>
      </c>
      <c r="AL16" s="57">
        <f t="shared" si="9"/>
        <v>7.2022220785038379E-2</v>
      </c>
      <c r="AM16" s="57">
        <f t="shared" si="9"/>
        <v>0</v>
      </c>
      <c r="AN16" s="57">
        <f t="shared" si="9"/>
        <v>1.2494262888800249E-2</v>
      </c>
      <c r="AO16" s="57">
        <f t="shared" si="9"/>
        <v>3.1060941845827941E-3</v>
      </c>
      <c r="AP16" s="55">
        <f t="shared" si="22"/>
        <v>0.35092946531145819</v>
      </c>
      <c r="AQ16" s="55">
        <f t="shared" si="10"/>
        <v>8.6539438847455644E-2</v>
      </c>
      <c r="AR16" s="55">
        <f t="shared" si="10"/>
        <v>4.6932363755278719E-2</v>
      </c>
      <c r="AS16" s="55">
        <f t="shared" si="10"/>
        <v>4.3837838554536601E-2</v>
      </c>
      <c r="AT16" s="55">
        <f t="shared" si="10"/>
        <v>5.1784683831066478E-2</v>
      </c>
      <c r="AU16" s="55">
        <f t="shared" si="10"/>
        <v>4.5786535781969728E-2</v>
      </c>
      <c r="AV16" s="55">
        <f t="shared" si="10"/>
        <v>0</v>
      </c>
      <c r="AW16" s="55">
        <f t="shared" si="10"/>
        <v>7.9429516139861728E-3</v>
      </c>
      <c r="AX16" s="55">
        <f t="shared" si="10"/>
        <v>1.974630759429621E-3</v>
      </c>
      <c r="AY16" s="58">
        <f t="shared" si="11"/>
        <v>7.3022048630481606</v>
      </c>
      <c r="AZ16">
        <v>0.15909999999999999</v>
      </c>
      <c r="BA16">
        <v>6.4899999999999999E-2</v>
      </c>
      <c r="BB16">
        <f t="shared" si="23"/>
        <v>0.71026785714285723</v>
      </c>
      <c r="BC16">
        <f t="shared" si="24"/>
        <v>0.28973214285714288</v>
      </c>
      <c r="BD16">
        <f t="shared" si="12"/>
        <v>2.4514637904468413</v>
      </c>
      <c r="BE16">
        <f t="shared" si="13"/>
        <v>1.2257318952234206</v>
      </c>
      <c r="BF16">
        <f t="shared" si="25"/>
        <v>2.3600800301521275E-2</v>
      </c>
      <c r="BG16">
        <f t="shared" si="14"/>
        <v>1.5003687413554529E-5</v>
      </c>
      <c r="BH16">
        <f t="shared" si="15"/>
        <v>7.395129933460705</v>
      </c>
    </row>
    <row r="17" spans="1:60" ht="15.5">
      <c r="A17" s="52">
        <v>1573</v>
      </c>
      <c r="B17" s="206">
        <v>1E-3</v>
      </c>
      <c r="C17" s="52">
        <f t="shared" si="16"/>
        <v>6.3572790845518119E-4</v>
      </c>
      <c r="D17" s="53">
        <v>-1.1000000000000001</v>
      </c>
      <c r="E17" s="53">
        <v>-14.6</v>
      </c>
      <c r="F17" s="52">
        <v>49.5</v>
      </c>
      <c r="G17" s="52">
        <v>14.7</v>
      </c>
      <c r="H17" s="52">
        <v>8.8000000000000007</v>
      </c>
      <c r="I17" s="52">
        <v>12.2</v>
      </c>
      <c r="J17" s="52">
        <v>9.1</v>
      </c>
      <c r="K17" s="52">
        <v>0.93</v>
      </c>
      <c r="L17" s="59">
        <v>0</v>
      </c>
      <c r="M17" s="52">
        <v>2.4900000000000002</v>
      </c>
      <c r="N17" s="59">
        <v>0</v>
      </c>
      <c r="O17" s="52">
        <v>448</v>
      </c>
      <c r="P17" s="52">
        <v>20</v>
      </c>
      <c r="Q17" s="52">
        <v>98.1</v>
      </c>
      <c r="R17" s="54">
        <v>7.6051780139981435</v>
      </c>
      <c r="S17" s="52">
        <v>0.1</v>
      </c>
      <c r="T17" s="53">
        <f t="shared" si="17"/>
        <v>7.6012780139981437</v>
      </c>
      <c r="U17" s="53">
        <f t="shared" si="18"/>
        <v>11.473671098662333</v>
      </c>
      <c r="V17" s="53">
        <f t="shared" si="19"/>
        <v>15.239258716049363</v>
      </c>
      <c r="W17">
        <f t="shared" si="0"/>
        <v>1.647652095763537</v>
      </c>
      <c r="X17" s="52">
        <f t="shared" si="1"/>
        <v>0.43136801216968862</v>
      </c>
      <c r="Y17" s="52">
        <f t="shared" si="2"/>
        <v>0.21825396825396828</v>
      </c>
      <c r="Z17" s="54">
        <f t="shared" si="3"/>
        <v>0.2176239743132358</v>
      </c>
      <c r="AA17" s="52">
        <f t="shared" si="4"/>
        <v>0.1266527487821851</v>
      </c>
      <c r="AB17" s="56">
        <f t="shared" si="5"/>
        <v>2.3288717492831838E-2</v>
      </c>
      <c r="AC17" s="56">
        <f t="shared" si="6"/>
        <v>0</v>
      </c>
      <c r="AD17" s="56">
        <f t="shared" si="7"/>
        <v>4.0239172592113771E-2</v>
      </c>
      <c r="AE17" s="56">
        <f t="shared" si="8"/>
        <v>0</v>
      </c>
      <c r="AF17" s="57">
        <f t="shared" si="20"/>
        <v>2.7050786893675607</v>
      </c>
      <c r="AG17" s="57">
        <f t="shared" si="21"/>
        <v>0.60909581012918823</v>
      </c>
      <c r="AH17" s="57">
        <f t="shared" si="9"/>
        <v>0.15946597556115499</v>
      </c>
      <c r="AI17" s="57">
        <f t="shared" si="9"/>
        <v>8.0683038579182853E-2</v>
      </c>
      <c r="AJ17" s="57">
        <f t="shared" si="9"/>
        <v>8.0450145560872988E-2</v>
      </c>
      <c r="AK17" s="57">
        <f t="shared" si="9"/>
        <v>4.6820356568553698E-2</v>
      </c>
      <c r="AL17" s="57">
        <f t="shared" si="9"/>
        <v>8.6092569448605102E-3</v>
      </c>
      <c r="AM17" s="57">
        <f t="shared" si="9"/>
        <v>0</v>
      </c>
      <c r="AN17" s="57">
        <f t="shared" si="9"/>
        <v>1.4875416656186653E-2</v>
      </c>
      <c r="AO17" s="57">
        <f t="shared" si="9"/>
        <v>0</v>
      </c>
      <c r="AP17" s="55">
        <f t="shared" si="22"/>
        <v>0.38721920542224297</v>
      </c>
      <c r="AQ17" s="55">
        <f t="shared" si="10"/>
        <v>0.10137697111325811</v>
      </c>
      <c r="AR17" s="55">
        <f t="shared" si="10"/>
        <v>5.1292459363752603E-2</v>
      </c>
      <c r="AS17" s="55">
        <f t="shared" si="10"/>
        <v>5.1144402772328658E-2</v>
      </c>
      <c r="AT17" s="55">
        <f t="shared" si="10"/>
        <v>2.9765007354452446E-2</v>
      </c>
      <c r="AU17" s="55">
        <f t="shared" si="10"/>
        <v>5.4731449109094148E-3</v>
      </c>
      <c r="AV17" s="55">
        <f t="shared" si="10"/>
        <v>0</v>
      </c>
      <c r="AW17" s="55">
        <f t="shared" si="10"/>
        <v>9.4567175182369064E-3</v>
      </c>
      <c r="AX17" s="55">
        <f t="shared" si="10"/>
        <v>0</v>
      </c>
      <c r="AY17" s="58">
        <f t="shared" si="11"/>
        <v>7.6051780139981435</v>
      </c>
      <c r="AZ17">
        <v>0.1007</v>
      </c>
      <c r="BA17">
        <v>3.4599999999999999E-2</v>
      </c>
      <c r="BB17">
        <f t="shared" si="23"/>
        <v>0.74427198817442719</v>
      </c>
      <c r="BC17">
        <f t="shared" si="24"/>
        <v>0.25572801182557281</v>
      </c>
      <c r="BD17">
        <f t="shared" si="12"/>
        <v>2.9104046242774566</v>
      </c>
      <c r="BE17">
        <f t="shared" si="13"/>
        <v>1.4552023121387283</v>
      </c>
      <c r="BF17">
        <f t="shared" si="25"/>
        <v>1.1973276698240635E-2</v>
      </c>
      <c r="BG17">
        <f t="shared" si="14"/>
        <v>7.6117461527276767E-6</v>
      </c>
      <c r="BH17">
        <f t="shared" si="15"/>
        <v>7.6245012197553947</v>
      </c>
    </row>
    <row r="18" spans="1:60">
      <c r="A18" s="52">
        <v>1573</v>
      </c>
      <c r="B18" s="206">
        <v>1E-3</v>
      </c>
      <c r="C18" s="52">
        <f t="shared" si="16"/>
        <v>6.3572790845518119E-4</v>
      </c>
      <c r="D18" s="53">
        <v>-1.1000000000000001</v>
      </c>
      <c r="E18" s="53">
        <v>-14.6</v>
      </c>
      <c r="F18" s="55">
        <v>41.4</v>
      </c>
      <c r="G18" s="55">
        <v>14.4</v>
      </c>
      <c r="H18" s="55">
        <v>8.3000000000000007</v>
      </c>
      <c r="I18" s="55">
        <v>14.3</v>
      </c>
      <c r="J18" s="55">
        <v>10.68</v>
      </c>
      <c r="K18" s="55">
        <v>2.93</v>
      </c>
      <c r="L18" s="55">
        <v>0.22</v>
      </c>
      <c r="M18" s="55">
        <v>2.33</v>
      </c>
      <c r="N18" s="55">
        <v>2.72</v>
      </c>
      <c r="O18" s="52">
        <v>824</v>
      </c>
      <c r="P18" s="52">
        <v>31</v>
      </c>
      <c r="Q18" s="55">
        <v>97.3</v>
      </c>
      <c r="R18" s="54">
        <v>7.8698272116971157</v>
      </c>
      <c r="S18" s="52">
        <v>0.1</v>
      </c>
      <c r="T18" s="53">
        <f t="shared" si="17"/>
        <v>7.865927211697116</v>
      </c>
      <c r="U18" s="53">
        <f t="shared" si="18"/>
        <v>12.083048396156819</v>
      </c>
      <c r="V18" s="53">
        <f t="shared" si="19"/>
        <v>15.239258716049363</v>
      </c>
      <c r="W18">
        <f t="shared" si="0"/>
        <v>1.3780362982749583</v>
      </c>
      <c r="X18" s="52">
        <f t="shared" si="1"/>
        <v>0.42256458334989905</v>
      </c>
      <c r="Y18" s="52">
        <f t="shared" si="2"/>
        <v>0.20585317460317462</v>
      </c>
      <c r="Z18" s="54">
        <f t="shared" si="3"/>
        <v>0.25508383874420265</v>
      </c>
      <c r="AA18" s="52">
        <f t="shared" si="4"/>
        <v>0.14864300626304802</v>
      </c>
      <c r="AB18" s="56">
        <f t="shared" si="5"/>
        <v>7.3371980918276652E-2</v>
      </c>
      <c r="AC18" s="56">
        <f t="shared" si="6"/>
        <v>2.335456475583864E-3</v>
      </c>
      <c r="AD18" s="56">
        <f t="shared" si="7"/>
        <v>3.7653522947640593E-2</v>
      </c>
      <c r="AE18" s="56">
        <f t="shared" si="8"/>
        <v>3.8342261065689318E-2</v>
      </c>
      <c r="AF18" s="57">
        <f t="shared" si="20"/>
        <v>2.5618841226424727</v>
      </c>
      <c r="AG18" s="57">
        <f t="shared" si="21"/>
        <v>0.53789954279960694</v>
      </c>
      <c r="AH18" s="57">
        <f t="shared" si="21"/>
        <v>0.16494289480745208</v>
      </c>
      <c r="AI18" s="57">
        <f t="shared" si="21"/>
        <v>8.0352258239863708E-2</v>
      </c>
      <c r="AJ18" s="57">
        <f t="shared" si="21"/>
        <v>9.9568843293776577E-2</v>
      </c>
      <c r="AK18" s="57">
        <f t="shared" si="21"/>
        <v>5.8020971732995162E-2</v>
      </c>
      <c r="AL18" s="57">
        <f t="shared" si="21"/>
        <v>2.8639851533408398E-2</v>
      </c>
      <c r="AM18" s="57">
        <f t="shared" si="21"/>
        <v>9.1161674915059851E-4</v>
      </c>
      <c r="AN18" s="57">
        <f t="shared" si="21"/>
        <v>1.4697590189521379E-2</v>
      </c>
      <c r="AO18" s="57">
        <f t="shared" si="21"/>
        <v>1.496643065422527E-2</v>
      </c>
      <c r="AP18" s="55">
        <f t="shared" si="22"/>
        <v>0.34195775130299233</v>
      </c>
      <c r="AQ18" s="55">
        <f t="shared" si="22"/>
        <v>0.10485880153048448</v>
      </c>
      <c r="AR18" s="55">
        <f t="shared" si="22"/>
        <v>5.1082173070479152E-2</v>
      </c>
      <c r="AS18" s="55">
        <f t="shared" si="22"/>
        <v>6.3298692494454273E-2</v>
      </c>
      <c r="AT18" s="55">
        <f t="shared" si="22"/>
        <v>3.6885551006354204E-2</v>
      </c>
      <c r="AU18" s="55">
        <f t="shared" si="22"/>
        <v>1.8207152913800633E-2</v>
      </c>
      <c r="AV18" s="55">
        <f t="shared" si="22"/>
        <v>5.7954020925022156E-4</v>
      </c>
      <c r="AW18" s="55">
        <f t="shared" si="22"/>
        <v>9.3436682705158175E-3</v>
      </c>
      <c r="AX18" s="55">
        <f t="shared" si="22"/>
        <v>9.51457765685014E-3</v>
      </c>
      <c r="AY18" s="58">
        <f t="shared" si="11"/>
        <v>7.8698272116971157</v>
      </c>
      <c r="AZ18">
        <v>0.1234</v>
      </c>
      <c r="BA18">
        <v>4.02E-2</v>
      </c>
      <c r="BB18">
        <f t="shared" si="23"/>
        <v>0.75427872860635692</v>
      </c>
      <c r="BC18">
        <f t="shared" si="24"/>
        <v>0.24572127139364303</v>
      </c>
      <c r="BD18">
        <f t="shared" si="12"/>
        <v>3.0696517412935322</v>
      </c>
      <c r="BE18">
        <f t="shared" si="13"/>
        <v>1.5348258706467661</v>
      </c>
      <c r="BF18">
        <f t="shared" si="25"/>
        <v>1.4256986941726195E-2</v>
      </c>
      <c r="BG18">
        <f t="shared" si="14"/>
        <v>9.063564489336423E-6</v>
      </c>
      <c r="BH18">
        <f t="shared" si="15"/>
        <v>7.9758850939830737</v>
      </c>
    </row>
    <row r="19" spans="1:60">
      <c r="A19" s="52">
        <v>1573</v>
      </c>
      <c r="B19" s="206">
        <v>1E-3</v>
      </c>
      <c r="C19" s="52">
        <f t="shared" si="16"/>
        <v>6.3572790845518119E-4</v>
      </c>
      <c r="D19" s="53">
        <v>-1.1000000000000001</v>
      </c>
      <c r="E19" s="53">
        <v>-14.6</v>
      </c>
      <c r="F19" s="55">
        <v>66.099999999999994</v>
      </c>
      <c r="G19" s="55">
        <v>15.5</v>
      </c>
      <c r="H19" s="55">
        <v>1.8</v>
      </c>
      <c r="I19" s="55">
        <v>3.2</v>
      </c>
      <c r="J19" s="55">
        <v>4.0999999999999996</v>
      </c>
      <c r="K19" s="55">
        <v>0.93</v>
      </c>
      <c r="L19" s="55">
        <v>4.8499999999999996</v>
      </c>
      <c r="M19" s="55">
        <v>1.87</v>
      </c>
      <c r="N19" s="52">
        <v>0</v>
      </c>
      <c r="O19" s="52">
        <v>35.4</v>
      </c>
      <c r="P19" s="52">
        <v>9.6</v>
      </c>
      <c r="Q19" s="55">
        <v>98.4</v>
      </c>
      <c r="R19" s="54">
        <v>6.5029032620257876</v>
      </c>
      <c r="S19" s="52">
        <v>0.1</v>
      </c>
      <c r="T19" s="53">
        <f t="shared" si="17"/>
        <v>6.4990032620257878</v>
      </c>
      <c r="U19" s="53">
        <f t="shared" si="18"/>
        <v>8.9355896863870754</v>
      </c>
      <c r="V19" s="53">
        <f t="shared" si="19"/>
        <v>15.239258716049363</v>
      </c>
      <c r="W19">
        <f t="shared" si="0"/>
        <v>2.200198051110501</v>
      </c>
      <c r="X19" s="52">
        <f t="shared" si="1"/>
        <v>0.45484382235579413</v>
      </c>
      <c r="Y19" s="52">
        <f t="shared" si="2"/>
        <v>4.4642857142857144E-2</v>
      </c>
      <c r="Z19" s="54">
        <f t="shared" si="3"/>
        <v>5.7081698180520869E-2</v>
      </c>
      <c r="AA19" s="52">
        <f t="shared" si="4"/>
        <v>5.7063326374391092E-2</v>
      </c>
      <c r="AB19" s="56">
        <f t="shared" si="5"/>
        <v>2.3288717492831838E-2</v>
      </c>
      <c r="AC19" s="56">
        <f t="shared" si="6"/>
        <v>5.1486199575371545E-2</v>
      </c>
      <c r="AD19" s="56">
        <f t="shared" si="7"/>
        <v>3.021978021978022E-2</v>
      </c>
      <c r="AE19" s="56">
        <f t="shared" si="8"/>
        <v>0</v>
      </c>
      <c r="AF19" s="57">
        <f t="shared" si="20"/>
        <v>2.9188244524520472</v>
      </c>
      <c r="AG19" s="57">
        <f t="shared" si="21"/>
        <v>0.75379595003123867</v>
      </c>
      <c r="AH19" s="57">
        <f t="shared" si="21"/>
        <v>0.15583116756942636</v>
      </c>
      <c r="AI19" s="57">
        <f t="shared" si="21"/>
        <v>1.5294807162984246E-2</v>
      </c>
      <c r="AJ19" s="57">
        <f t="shared" si="21"/>
        <v>1.9556399883030873E-2</v>
      </c>
      <c r="AK19" s="57">
        <f t="shared" si="21"/>
        <v>1.9550105634634281E-2</v>
      </c>
      <c r="AL19" s="57">
        <f t="shared" si="21"/>
        <v>7.9788003260242123E-3</v>
      </c>
      <c r="AM19" s="57">
        <f t="shared" si="21"/>
        <v>1.7639361466949135E-2</v>
      </c>
      <c r="AN19" s="57">
        <f t="shared" si="21"/>
        <v>1.0353407925712413E-2</v>
      </c>
      <c r="AO19" s="57">
        <f t="shared" si="21"/>
        <v>0</v>
      </c>
      <c r="AP19" s="55">
        <f t="shared" si="22"/>
        <v>0.47920912271534566</v>
      </c>
      <c r="AQ19" s="55">
        <f t="shared" si="22"/>
        <v>9.906622223104028E-2</v>
      </c>
      <c r="AR19" s="55">
        <f t="shared" si="22"/>
        <v>9.7233357679492993E-3</v>
      </c>
      <c r="AS19" s="55">
        <f t="shared" si="22"/>
        <v>1.2432549194552368E-2</v>
      </c>
      <c r="AT19" s="55">
        <f t="shared" si="22"/>
        <v>1.2428547765183904E-2</v>
      </c>
      <c r="AU19" s="55">
        <f t="shared" si="22"/>
        <v>5.0723460432448905E-3</v>
      </c>
      <c r="AV19" s="55">
        <f t="shared" si="22"/>
        <v>1.1213834371868492E-2</v>
      </c>
      <c r="AW19" s="55">
        <f t="shared" si="22"/>
        <v>6.5819503659964489E-3</v>
      </c>
      <c r="AX19" s="55">
        <f t="shared" si="22"/>
        <v>0</v>
      </c>
      <c r="AY19" s="58">
        <f t="shared" si="11"/>
        <v>6.5029032620257876</v>
      </c>
      <c r="AZ19">
        <v>4.5999999999999999E-2</v>
      </c>
      <c r="BA19">
        <v>1.7299999999999999E-2</v>
      </c>
      <c r="BB19">
        <f t="shared" si="23"/>
        <v>0.72669826224328593</v>
      </c>
      <c r="BC19">
        <f t="shared" si="24"/>
        <v>0.27330173775671407</v>
      </c>
      <c r="BD19">
        <f t="shared" si="12"/>
        <v>2.6589595375722546</v>
      </c>
      <c r="BE19">
        <f t="shared" si="13"/>
        <v>1.3294797687861273</v>
      </c>
      <c r="BF19">
        <f t="shared" si="25"/>
        <v>5.3430778432728759E-3</v>
      </c>
      <c r="BG19">
        <f t="shared" si="14"/>
        <v>3.3967437020170859E-6</v>
      </c>
      <c r="BH19">
        <f t="shared" si="15"/>
        <v>6.5337279976126226</v>
      </c>
    </row>
    <row r="20" spans="1:60">
      <c r="A20" s="52">
        <v>1573</v>
      </c>
      <c r="B20" s="206">
        <v>1E-3</v>
      </c>
      <c r="C20" s="52">
        <f t="shared" si="16"/>
        <v>6.3572790845518119E-4</v>
      </c>
      <c r="D20" s="53">
        <v>-1.1000000000000001</v>
      </c>
      <c r="E20" s="53">
        <v>-14.6</v>
      </c>
      <c r="F20" s="55">
        <v>54.3</v>
      </c>
      <c r="G20" s="55">
        <v>14.1</v>
      </c>
      <c r="H20" s="55">
        <v>9.1999999999999993</v>
      </c>
      <c r="I20" s="55">
        <v>9.6</v>
      </c>
      <c r="J20" s="55">
        <v>6.22</v>
      </c>
      <c r="K20" s="55">
        <v>0.6</v>
      </c>
      <c r="L20" s="55">
        <v>1.1299999999999999</v>
      </c>
      <c r="M20" s="55">
        <v>3.07</v>
      </c>
      <c r="N20" s="52">
        <v>0</v>
      </c>
      <c r="O20" s="52">
        <v>368</v>
      </c>
      <c r="P20" s="52">
        <v>22</v>
      </c>
      <c r="Q20" s="55">
        <v>98.3</v>
      </c>
      <c r="R20" s="54">
        <v>7.5197478186735172</v>
      </c>
      <c r="S20" s="52">
        <v>0.1</v>
      </c>
      <c r="T20" s="53">
        <f t="shared" si="17"/>
        <v>7.5158478186735174</v>
      </c>
      <c r="U20" s="53">
        <f t="shared" si="18"/>
        <v>11.276960804416277</v>
      </c>
      <c r="V20" s="53">
        <f t="shared" si="19"/>
        <v>15.239258716049363</v>
      </c>
      <c r="W20">
        <f t="shared" si="0"/>
        <v>1.8074244202012133</v>
      </c>
      <c r="X20" s="52">
        <f t="shared" si="1"/>
        <v>0.41376115453010948</v>
      </c>
      <c r="Y20" s="52">
        <f t="shared" si="2"/>
        <v>0.22817460317460317</v>
      </c>
      <c r="Z20" s="54">
        <f t="shared" si="3"/>
        <v>0.17124509454156259</v>
      </c>
      <c r="AA20" s="52">
        <f t="shared" si="4"/>
        <v>8.6569241475295752E-2</v>
      </c>
      <c r="AB20" s="56">
        <f t="shared" si="5"/>
        <v>1.5024979027633441E-2</v>
      </c>
      <c r="AC20" s="56">
        <f t="shared" si="6"/>
        <v>1.1995753715498938E-2</v>
      </c>
      <c r="AD20" s="56">
        <f t="shared" si="7"/>
        <v>4.9612152553329021E-2</v>
      </c>
      <c r="AE20" s="56">
        <f t="shared" si="8"/>
        <v>0</v>
      </c>
      <c r="AF20" s="57">
        <f t="shared" si="20"/>
        <v>2.7838073992192456</v>
      </c>
      <c r="AG20" s="57">
        <f t="shared" si="21"/>
        <v>0.64926345863874368</v>
      </c>
      <c r="AH20" s="57">
        <f t="shared" si="21"/>
        <v>0.14863138687186264</v>
      </c>
      <c r="AI20" s="57">
        <f t="shared" si="21"/>
        <v>8.1964938823927858E-2</v>
      </c>
      <c r="AJ20" s="57">
        <f t="shared" si="21"/>
        <v>6.1514706293829977E-2</v>
      </c>
      <c r="AK20" s="57">
        <f t="shared" si="21"/>
        <v>3.1097424879169156E-2</v>
      </c>
      <c r="AL20" s="57">
        <f t="shared" si="21"/>
        <v>5.3972767770670447E-3</v>
      </c>
      <c r="AM20" s="57">
        <f t="shared" si="21"/>
        <v>4.3091176921446865E-3</v>
      </c>
      <c r="AN20" s="57">
        <f t="shared" si="21"/>
        <v>1.7821690023254979E-2</v>
      </c>
      <c r="AO20" s="57">
        <f t="shared" si="21"/>
        <v>0</v>
      </c>
      <c r="AP20" s="55">
        <f t="shared" si="22"/>
        <v>0.4127549005967856</v>
      </c>
      <c r="AQ20" s="55">
        <f t="shared" si="22"/>
        <v>9.4489120706842109E-2</v>
      </c>
      <c r="AR20" s="55">
        <f t="shared" si="22"/>
        <v>5.2107399125192529E-2</v>
      </c>
      <c r="AS20" s="55">
        <f t="shared" si="22"/>
        <v>3.9106615571411298E-2</v>
      </c>
      <c r="AT20" s="55">
        <f t="shared" si="22"/>
        <v>1.9769500876776324E-2</v>
      </c>
      <c r="AU20" s="55">
        <f t="shared" si="22"/>
        <v>3.4311994768385537E-3</v>
      </c>
      <c r="AV20" s="55">
        <f t="shared" si="22"/>
        <v>2.7394263777143586E-3</v>
      </c>
      <c r="AW20" s="55">
        <f t="shared" si="22"/>
        <v>1.1329745723620457E-2</v>
      </c>
      <c r="AX20" s="55">
        <f t="shared" si="22"/>
        <v>0</v>
      </c>
      <c r="AY20" s="58">
        <f t="shared" si="11"/>
        <v>7.5197478186735172</v>
      </c>
      <c r="AZ20">
        <v>6.9400000000000003E-2</v>
      </c>
      <c r="BA20">
        <v>2.3E-2</v>
      </c>
      <c r="BB20">
        <f t="shared" si="23"/>
        <v>0.75108225108225102</v>
      </c>
      <c r="BC20">
        <f t="shared" si="24"/>
        <v>0.2489177489177489</v>
      </c>
      <c r="BD20">
        <f t="shared" si="12"/>
        <v>3.0173913043478264</v>
      </c>
      <c r="BE20">
        <f t="shared" si="13"/>
        <v>1.5086956521739132</v>
      </c>
      <c r="BF20">
        <f t="shared" si="25"/>
        <v>7.7407009980615862E-3</v>
      </c>
      <c r="BG20">
        <f t="shared" si="14"/>
        <v>4.920979655474626E-6</v>
      </c>
      <c r="BH20">
        <f t="shared" si="15"/>
        <v>7.4691990722728399</v>
      </c>
    </row>
    <row r="21" spans="1:60">
      <c r="A21" s="52">
        <v>1573</v>
      </c>
      <c r="B21" s="206">
        <v>1E-3</v>
      </c>
      <c r="C21" s="52">
        <f t="shared" si="16"/>
        <v>6.3572790845518119E-4</v>
      </c>
      <c r="D21" s="53">
        <v>-1.1000000000000001</v>
      </c>
      <c r="E21" s="53">
        <v>-14.6</v>
      </c>
      <c r="F21" s="55">
        <v>62.2</v>
      </c>
      <c r="G21" s="55">
        <v>17</v>
      </c>
      <c r="H21" s="55">
        <v>3.3</v>
      </c>
      <c r="I21" s="55">
        <v>6.5</v>
      </c>
      <c r="J21" s="55">
        <v>3.53</v>
      </c>
      <c r="K21" s="55">
        <v>0.63</v>
      </c>
      <c r="L21" s="55">
        <v>1.38</v>
      </c>
      <c r="M21" s="55">
        <v>4.7300000000000004</v>
      </c>
      <c r="N21" s="52">
        <v>0</v>
      </c>
      <c r="O21" s="52">
        <v>59</v>
      </c>
      <c r="P21" s="52">
        <v>10</v>
      </c>
      <c r="Q21" s="55">
        <v>99.3</v>
      </c>
      <c r="R21" s="54">
        <v>6.7247520116421438</v>
      </c>
      <c r="S21" s="52">
        <v>0.1</v>
      </c>
      <c r="T21" s="53">
        <f t="shared" si="17"/>
        <v>6.720852011642144</v>
      </c>
      <c r="U21" s="53">
        <f t="shared" si="18"/>
        <v>9.4464153101530677</v>
      </c>
      <c r="V21" s="53">
        <f t="shared" si="19"/>
        <v>15.239258716049363</v>
      </c>
      <c r="W21">
        <f t="shared" si="0"/>
        <v>2.0703830375048891</v>
      </c>
      <c r="X21" s="52">
        <f t="shared" si="1"/>
        <v>0.49886096645474193</v>
      </c>
      <c r="Y21" s="52">
        <f t="shared" si="2"/>
        <v>8.1845238095238096E-2</v>
      </c>
      <c r="Z21" s="54">
        <f t="shared" si="3"/>
        <v>0.11594719942918301</v>
      </c>
      <c r="AA21" s="52">
        <f t="shared" si="4"/>
        <v>4.9130132219902575E-2</v>
      </c>
      <c r="AB21" s="56">
        <f t="shared" si="5"/>
        <v>1.5776227979015116E-2</v>
      </c>
      <c r="AC21" s="56">
        <f t="shared" si="6"/>
        <v>1.4649681528662419E-2</v>
      </c>
      <c r="AD21" s="56">
        <f t="shared" si="7"/>
        <v>7.6438267614738209E-2</v>
      </c>
      <c r="AE21" s="56">
        <f t="shared" si="8"/>
        <v>0</v>
      </c>
      <c r="AF21" s="57">
        <f t="shared" si="20"/>
        <v>2.9230307508263706</v>
      </c>
      <c r="AG21" s="57">
        <f t="shared" si="21"/>
        <v>0.70830012202901749</v>
      </c>
      <c r="AH21" s="57">
        <f t="shared" si="21"/>
        <v>0.17066565800366926</v>
      </c>
      <c r="AI21" s="57">
        <f t="shared" si="21"/>
        <v>2.8000129000387564E-2</v>
      </c>
      <c r="AJ21" s="57">
        <f t="shared" si="21"/>
        <v>3.9666773740373258E-2</v>
      </c>
      <c r="AK21" s="57">
        <f t="shared" si="21"/>
        <v>1.6807942306461533E-2</v>
      </c>
      <c r="AL21" s="57">
        <f t="shared" si="21"/>
        <v>5.3972158775801504E-3</v>
      </c>
      <c r="AM21" s="57">
        <f t="shared" si="21"/>
        <v>5.011812319976724E-3</v>
      </c>
      <c r="AN21" s="57">
        <f t="shared" si="21"/>
        <v>2.6150346722533909E-2</v>
      </c>
      <c r="AO21" s="57">
        <f t="shared" si="21"/>
        <v>0</v>
      </c>
      <c r="AP21" s="55">
        <f t="shared" si="22"/>
        <v>0.45028615513605691</v>
      </c>
      <c r="AQ21" s="55">
        <f t="shared" si="22"/>
        <v>0.10849692180779991</v>
      </c>
      <c r="AR21" s="55">
        <f t="shared" si="22"/>
        <v>1.7800463445891649E-2</v>
      </c>
      <c r="AS21" s="55">
        <f t="shared" si="22"/>
        <v>2.5217275105132397E-2</v>
      </c>
      <c r="AT21" s="55">
        <f t="shared" si="22"/>
        <v>1.0685278007922145E-2</v>
      </c>
      <c r="AU21" s="55">
        <f t="shared" si="22"/>
        <v>3.4311607613351238E-3</v>
      </c>
      <c r="AV21" s="55">
        <f t="shared" si="22"/>
        <v>3.1861489637487121E-3</v>
      </c>
      <c r="AW21" s="55">
        <f t="shared" si="22"/>
        <v>1.6624505227294285E-2</v>
      </c>
      <c r="AX21" s="55">
        <f t="shared" si="22"/>
        <v>0</v>
      </c>
      <c r="AY21" s="58">
        <f t="shared" si="11"/>
        <v>6.7247520116421438</v>
      </c>
      <c r="AZ21">
        <v>4.0800000000000003E-2</v>
      </c>
      <c r="BA21">
        <v>1.34E-2</v>
      </c>
      <c r="BB21">
        <f t="shared" si="23"/>
        <v>0.75276752767527677</v>
      </c>
      <c r="BC21">
        <f t="shared" si="24"/>
        <v>0.24723247232472323</v>
      </c>
      <c r="BD21">
        <f t="shared" si="12"/>
        <v>3.044776119402985</v>
      </c>
      <c r="BE21">
        <f t="shared" si="13"/>
        <v>1.5223880597014925</v>
      </c>
      <c r="BF21">
        <f t="shared" si="25"/>
        <v>4.1554691311177956E-3</v>
      </c>
      <c r="BG21">
        <f t="shared" si="14"/>
        <v>2.6417476993755854E-6</v>
      </c>
      <c r="BH21">
        <f t="shared" si="15"/>
        <v>7.1371572039454847</v>
      </c>
    </row>
    <row r="22" spans="1:60" ht="15.5">
      <c r="A22" s="59">
        <v>1573</v>
      </c>
      <c r="B22" s="206">
        <v>1E-3</v>
      </c>
      <c r="C22" s="52">
        <f t="shared" si="16"/>
        <v>6.3572790845518119E-4</v>
      </c>
      <c r="D22" s="53">
        <v>-1.1000000000000001</v>
      </c>
      <c r="E22" s="53">
        <v>-14.6</v>
      </c>
      <c r="F22" s="52">
        <v>45.7</v>
      </c>
      <c r="G22" s="52">
        <v>11.5</v>
      </c>
      <c r="H22" s="52">
        <v>13.5</v>
      </c>
      <c r="I22" s="52">
        <v>9.6999999999999993</v>
      </c>
      <c r="J22" s="52">
        <v>11.7</v>
      </c>
      <c r="K22" s="52">
        <v>2.4500000000000002</v>
      </c>
      <c r="L22" s="52">
        <v>0</v>
      </c>
      <c r="M22" s="52">
        <v>2.09</v>
      </c>
      <c r="N22" s="59">
        <v>0</v>
      </c>
      <c r="O22" s="52">
        <v>453</v>
      </c>
      <c r="P22" s="52">
        <v>21</v>
      </c>
      <c r="Q22" s="52">
        <v>96.9</v>
      </c>
      <c r="R22" s="54">
        <v>7.6099982020128323</v>
      </c>
      <c r="S22" s="52">
        <v>0.1</v>
      </c>
      <c r="T22" s="53">
        <f t="shared" si="17"/>
        <v>7.6060982020128325</v>
      </c>
      <c r="U22" s="53">
        <f t="shared" si="18"/>
        <v>11.484769991730385</v>
      </c>
      <c r="V22" s="53">
        <f t="shared" si="19"/>
        <v>15.239258716049363</v>
      </c>
      <c r="W22">
        <f t="shared" si="0"/>
        <v>1.5211656722503768</v>
      </c>
      <c r="X22" s="52">
        <f t="shared" si="1"/>
        <v>0.3374647714252666</v>
      </c>
      <c r="Y22" s="52">
        <f t="shared" si="2"/>
        <v>0.33482142857142855</v>
      </c>
      <c r="Z22" s="54">
        <f t="shared" si="3"/>
        <v>0.17302889760970386</v>
      </c>
      <c r="AA22" s="52">
        <f t="shared" si="4"/>
        <v>0.162839248434238</v>
      </c>
      <c r="AB22" s="56">
        <f t="shared" si="5"/>
        <v>6.1351997696169891E-2</v>
      </c>
      <c r="AC22" s="56">
        <f t="shared" si="6"/>
        <v>0</v>
      </c>
      <c r="AD22" s="56">
        <f t="shared" si="7"/>
        <v>3.3775048480930832E-2</v>
      </c>
      <c r="AE22" s="56">
        <f t="shared" si="8"/>
        <v>0</v>
      </c>
      <c r="AF22" s="57">
        <f t="shared" si="20"/>
        <v>2.6244470644681144</v>
      </c>
      <c r="AG22" s="57">
        <f t="shared" si="21"/>
        <v>0.57961377573400019</v>
      </c>
      <c r="AH22" s="57">
        <f t="shared" si="21"/>
        <v>0.12858509359709991</v>
      </c>
      <c r="AI22" s="57">
        <f t="shared" si="21"/>
        <v>0.1275778936845447</v>
      </c>
      <c r="AJ22" s="57">
        <f t="shared" si="21"/>
        <v>6.5929658080099582E-2</v>
      </c>
      <c r="AK22" s="57">
        <f t="shared" si="21"/>
        <v>6.2047069128917616E-2</v>
      </c>
      <c r="AL22" s="57">
        <f t="shared" si="21"/>
        <v>2.3377113803056966E-2</v>
      </c>
      <c r="AM22" s="57">
        <f t="shared" si="21"/>
        <v>0</v>
      </c>
      <c r="AN22" s="57">
        <f t="shared" si="21"/>
        <v>1.286939597228107E-2</v>
      </c>
      <c r="AO22" s="57">
        <f t="shared" si="21"/>
        <v>0</v>
      </c>
      <c r="AP22" s="55">
        <f t="shared" si="22"/>
        <v>0.36847665335918639</v>
      </c>
      <c r="AQ22" s="55">
        <f t="shared" si="22"/>
        <v>8.1745132610998028E-2</v>
      </c>
      <c r="AR22" s="55">
        <f t="shared" si="22"/>
        <v>8.110482751719307E-2</v>
      </c>
      <c r="AS22" s="55">
        <f t="shared" si="22"/>
        <v>4.1913323636426948E-2</v>
      </c>
      <c r="AT22" s="55">
        <f t="shared" si="22"/>
        <v>3.9445053483100838E-2</v>
      </c>
      <c r="AU22" s="55">
        <f t="shared" si="22"/>
        <v>1.4861483663736151E-2</v>
      </c>
      <c r="AV22" s="55">
        <f t="shared" si="22"/>
        <v>0</v>
      </c>
      <c r="AW22" s="55">
        <f t="shared" si="22"/>
        <v>8.1814341845397771E-3</v>
      </c>
      <c r="AX22" s="55">
        <f t="shared" si="22"/>
        <v>0</v>
      </c>
      <c r="AY22" s="58">
        <f t="shared" si="11"/>
        <v>7.6099982020128323</v>
      </c>
      <c r="AZ22">
        <v>0.1208</v>
      </c>
      <c r="BA22">
        <v>4.6800000000000001E-2</v>
      </c>
      <c r="BB22">
        <f t="shared" si="23"/>
        <v>0.72076372315035808</v>
      </c>
      <c r="BC22">
        <f t="shared" si="24"/>
        <v>0.27923627684964203</v>
      </c>
      <c r="BD22">
        <f t="shared" si="12"/>
        <v>2.5811965811965814</v>
      </c>
      <c r="BE22">
        <f t="shared" si="13"/>
        <v>1.2905982905982907</v>
      </c>
      <c r="BF22">
        <f t="shared" si="25"/>
        <v>1.7325792572991317E-2</v>
      </c>
      <c r="BG22">
        <f t="shared" si="14"/>
        <v>1.1014489874756082E-5</v>
      </c>
      <c r="BH22">
        <f t="shared" si="15"/>
        <v>7.6447046481565586</v>
      </c>
    </row>
    <row r="23" spans="1:60" ht="15.5">
      <c r="A23" s="59">
        <v>1573</v>
      </c>
      <c r="B23" s="206">
        <v>1E-3</v>
      </c>
      <c r="C23" s="52">
        <f t="shared" si="16"/>
        <v>6.3572790845518119E-4</v>
      </c>
      <c r="D23" s="53">
        <v>-1.1000000000000001</v>
      </c>
      <c r="E23" s="53">
        <v>-14.6</v>
      </c>
      <c r="F23" s="55">
        <v>57.7</v>
      </c>
      <c r="G23" s="55">
        <v>20.6</v>
      </c>
      <c r="H23" s="55">
        <v>2.1</v>
      </c>
      <c r="I23" s="55">
        <v>4.8</v>
      </c>
      <c r="J23" s="55">
        <v>4.92</v>
      </c>
      <c r="K23" s="55">
        <v>1.66</v>
      </c>
      <c r="L23" s="55">
        <v>2.44</v>
      </c>
      <c r="M23" s="55">
        <v>6.28</v>
      </c>
      <c r="N23" s="59">
        <v>0</v>
      </c>
      <c r="O23" s="52">
        <v>222</v>
      </c>
      <c r="P23" s="52">
        <v>9</v>
      </c>
      <c r="Q23" s="55">
        <v>100.6</v>
      </c>
      <c r="R23" s="54">
        <v>7.3002529744506388</v>
      </c>
      <c r="S23" s="52">
        <v>0.1</v>
      </c>
      <c r="T23" s="53">
        <f t="shared" si="17"/>
        <v>7.296352974450639</v>
      </c>
      <c r="U23" s="53">
        <f t="shared" si="18"/>
        <v>10.771555248119629</v>
      </c>
      <c r="V23" s="53">
        <f t="shared" si="19"/>
        <v>15.239258716049363</v>
      </c>
      <c r="W23">
        <f t="shared" si="0"/>
        <v>1.9205964833445675</v>
      </c>
      <c r="X23" s="52">
        <f t="shared" si="1"/>
        <v>0.60450211229221673</v>
      </c>
      <c r="Y23" s="52">
        <f t="shared" si="2"/>
        <v>5.2083333333333336E-2</v>
      </c>
      <c r="Z23" s="54">
        <f t="shared" si="3"/>
        <v>8.5622547270781293E-2</v>
      </c>
      <c r="AA23" s="52">
        <f t="shared" si="4"/>
        <v>6.8475991649269319E-2</v>
      </c>
      <c r="AB23" s="56">
        <f t="shared" si="5"/>
        <v>4.156910864311919E-2</v>
      </c>
      <c r="AC23" s="56">
        <f t="shared" si="6"/>
        <v>2.5902335456475582E-2</v>
      </c>
      <c r="AD23" s="56">
        <f t="shared" si="7"/>
        <v>0.10148674854557208</v>
      </c>
      <c r="AE23" s="56">
        <f t="shared" si="8"/>
        <v>0</v>
      </c>
      <c r="AF23" s="57">
        <f t="shared" si="20"/>
        <v>2.9002386605353356</v>
      </c>
      <c r="AG23" s="57">
        <f t="shared" si="21"/>
        <v>0.66222015087201735</v>
      </c>
      <c r="AH23" s="57">
        <f t="shared" si="21"/>
        <v>0.20843185097761427</v>
      </c>
      <c r="AI23" s="57">
        <f t="shared" si="21"/>
        <v>1.7958292206104037E-2</v>
      </c>
      <c r="AJ23" s="57">
        <f t="shared" si="21"/>
        <v>2.9522586687737207E-2</v>
      </c>
      <c r="AK23" s="57">
        <f t="shared" si="21"/>
        <v>2.3610467849094114E-2</v>
      </c>
      <c r="AL23" s="57">
        <f t="shared" si="21"/>
        <v>1.4332995835400052E-2</v>
      </c>
      <c r="AM23" s="57">
        <f t="shared" si="21"/>
        <v>8.93110481180002E-3</v>
      </c>
      <c r="AN23" s="57">
        <f t="shared" si="21"/>
        <v>3.4992550760232714E-2</v>
      </c>
      <c r="AO23" s="57">
        <f t="shared" si="21"/>
        <v>0</v>
      </c>
      <c r="AP23" s="55">
        <f t="shared" si="22"/>
        <v>0.42099183145074215</v>
      </c>
      <c r="AQ23" s="55">
        <f t="shared" si="22"/>
        <v>0.13250594467744073</v>
      </c>
      <c r="AR23" s="55">
        <f t="shared" si="22"/>
        <v>1.14165875436135E-2</v>
      </c>
      <c r="AS23" s="55">
        <f t="shared" si="22"/>
        <v>1.8768332287181951E-2</v>
      </c>
      <c r="AT23" s="55">
        <f t="shared" si="22"/>
        <v>1.5009833343352902E-2</v>
      </c>
      <c r="AU23" s="55">
        <f t="shared" si="22"/>
        <v>9.1118854643356968E-3</v>
      </c>
      <c r="AV23" s="55">
        <f t="shared" si="22"/>
        <v>5.6777525821996317E-3</v>
      </c>
      <c r="AW23" s="55">
        <f t="shared" si="22"/>
        <v>2.2245741106314505E-2</v>
      </c>
      <c r="AX23" s="55">
        <f t="shared" si="22"/>
        <v>0</v>
      </c>
      <c r="AY23" s="58">
        <f t="shared" si="11"/>
        <v>7.3002529744506388</v>
      </c>
      <c r="AZ23">
        <v>5.8200000000000002E-2</v>
      </c>
      <c r="BA23">
        <v>1.9E-2</v>
      </c>
      <c r="BB23">
        <f t="shared" si="23"/>
        <v>0.75388601036269431</v>
      </c>
      <c r="BC23">
        <f t="shared" si="24"/>
        <v>0.24611398963730569</v>
      </c>
      <c r="BD23">
        <f t="shared" si="12"/>
        <v>3.0631578947368423</v>
      </c>
      <c r="BE23">
        <f t="shared" si="13"/>
        <v>1.5315789473684212</v>
      </c>
      <c r="BF23">
        <f t="shared" si="25"/>
        <v>5.8108664395438879E-3</v>
      </c>
      <c r="BG23">
        <f t="shared" si="14"/>
        <v>3.6941299679236415E-6</v>
      </c>
      <c r="BH23">
        <f t="shared" si="15"/>
        <v>7.2376561411451128</v>
      </c>
    </row>
    <row r="24" spans="1:60" ht="15.5">
      <c r="A24" s="59">
        <v>1573</v>
      </c>
      <c r="B24" s="206">
        <v>1E-3</v>
      </c>
      <c r="C24" s="52">
        <f t="shared" si="16"/>
        <v>6.3572790845518119E-4</v>
      </c>
      <c r="D24" s="53">
        <v>-1.1000000000000001</v>
      </c>
      <c r="E24" s="53">
        <v>-14.6</v>
      </c>
      <c r="F24" s="52">
        <v>42</v>
      </c>
      <c r="G24" s="52">
        <v>10.8</v>
      </c>
      <c r="H24" s="52">
        <v>14.1</v>
      </c>
      <c r="I24" s="52">
        <v>18.2</v>
      </c>
      <c r="J24" s="52">
        <v>11.86</v>
      </c>
      <c r="K24" s="59">
        <v>0</v>
      </c>
      <c r="L24" s="52">
        <v>0</v>
      </c>
      <c r="M24" s="52">
        <v>0.57999999999999996</v>
      </c>
      <c r="N24" s="52">
        <v>0</v>
      </c>
      <c r="O24" s="52">
        <v>1579</v>
      </c>
      <c r="P24" s="52">
        <v>20</v>
      </c>
      <c r="Q24" s="52">
        <v>97.7</v>
      </c>
      <c r="R24" s="54">
        <v>8.1522821300082935</v>
      </c>
      <c r="S24" s="52">
        <v>0.2</v>
      </c>
      <c r="T24" s="53">
        <f t="shared" si="17"/>
        <v>8.1483821300082937</v>
      </c>
      <c r="U24" s="53">
        <f t="shared" si="18"/>
        <v>12.733424880502991</v>
      </c>
      <c r="V24" s="53">
        <f t="shared" si="19"/>
        <v>15.239258716049363</v>
      </c>
      <c r="W24">
        <f t="shared" si="0"/>
        <v>1.3980078388296677</v>
      </c>
      <c r="X24" s="52">
        <f t="shared" si="1"/>
        <v>0.3169234375124243</v>
      </c>
      <c r="Y24" s="52">
        <f t="shared" si="2"/>
        <v>0.34970238095238093</v>
      </c>
      <c r="Z24" s="54">
        <f t="shared" si="3"/>
        <v>0.32465215840171241</v>
      </c>
      <c r="AA24" s="52">
        <f t="shared" si="4"/>
        <v>0.1650661099512874</v>
      </c>
      <c r="AB24" s="56">
        <f t="shared" si="5"/>
        <v>0</v>
      </c>
      <c r="AC24" s="56">
        <f t="shared" si="6"/>
        <v>0</v>
      </c>
      <c r="AD24" s="56">
        <f t="shared" si="7"/>
        <v>9.372979961215255E-3</v>
      </c>
      <c r="AE24" s="56">
        <f t="shared" si="8"/>
        <v>0</v>
      </c>
      <c r="AF24" s="57">
        <f t="shared" si="20"/>
        <v>2.5637249056086882</v>
      </c>
      <c r="AG24" s="57">
        <f t="shared" si="21"/>
        <v>0.54530337313930644</v>
      </c>
      <c r="AH24" s="57">
        <f t="shared" si="21"/>
        <v>0.12361834798230011</v>
      </c>
      <c r="AI24" s="57">
        <f t="shared" si="21"/>
        <v>0.13640401908462696</v>
      </c>
      <c r="AJ24" s="57">
        <f t="shared" si="21"/>
        <v>0.12663299314659987</v>
      </c>
      <c r="AK24" s="57">
        <f t="shared" si="21"/>
        <v>6.4385265981607667E-2</v>
      </c>
      <c r="AL24" s="57">
        <f t="shared" si="21"/>
        <v>0</v>
      </c>
      <c r="AM24" s="57">
        <f t="shared" si="21"/>
        <v>0</v>
      </c>
      <c r="AN24" s="57">
        <f t="shared" si="21"/>
        <v>3.6560006655588857E-3</v>
      </c>
      <c r="AO24" s="57">
        <f t="shared" si="21"/>
        <v>0</v>
      </c>
      <c r="AP24" s="55">
        <f t="shared" si="22"/>
        <v>0.34666457287940655</v>
      </c>
      <c r="AQ24" s="55">
        <f t="shared" si="22"/>
        <v>7.858763380947241E-2</v>
      </c>
      <c r="AR24" s="55">
        <f t="shared" si="22"/>
        <v>8.671584175755051E-2</v>
      </c>
      <c r="AS24" s="55">
        <f t="shared" si="22"/>
        <v>8.0504127874507225E-2</v>
      </c>
      <c r="AT24" s="55">
        <f t="shared" si="22"/>
        <v>4.0931510477817977E-2</v>
      </c>
      <c r="AU24" s="55">
        <f t="shared" si="22"/>
        <v>0</v>
      </c>
      <c r="AV24" s="55">
        <f t="shared" si="22"/>
        <v>0</v>
      </c>
      <c r="AW24" s="55">
        <f t="shared" si="22"/>
        <v>2.3242216564265008E-3</v>
      </c>
      <c r="AX24" s="55">
        <f t="shared" si="22"/>
        <v>0</v>
      </c>
      <c r="AY24" s="58">
        <f t="shared" si="11"/>
        <v>8.1522821300082935</v>
      </c>
      <c r="AZ24">
        <v>0.13089999999999999</v>
      </c>
      <c r="BA24">
        <v>4.1000000000000002E-2</v>
      </c>
      <c r="BB24">
        <f t="shared" si="23"/>
        <v>0.76148923792902845</v>
      </c>
      <c r="BC24">
        <f t="shared" si="24"/>
        <v>0.23851076207097152</v>
      </c>
      <c r="BD24">
        <f t="shared" si="12"/>
        <v>3.192682926829268</v>
      </c>
      <c r="BE24">
        <f t="shared" si="13"/>
        <v>1.596341463414634</v>
      </c>
      <c r="BF24">
        <f t="shared" si="25"/>
        <v>1.5356578855415443E-2</v>
      </c>
      <c r="BG24">
        <f t="shared" si="14"/>
        <v>9.7626057567803203E-6</v>
      </c>
      <c r="BH24">
        <f t="shared" si="15"/>
        <v>8.1190347354140044</v>
      </c>
    </row>
    <row r="25" spans="1:60">
      <c r="A25" s="52">
        <v>1573</v>
      </c>
      <c r="B25" s="206">
        <v>1E-3</v>
      </c>
      <c r="C25" s="52">
        <f t="shared" si="16"/>
        <v>6.3572790845518119E-4</v>
      </c>
      <c r="D25" s="53">
        <v>-1.1000000000000001</v>
      </c>
      <c r="E25" s="53">
        <v>-14.6</v>
      </c>
      <c r="F25" s="55">
        <v>70.2</v>
      </c>
      <c r="G25" s="55">
        <v>16.399999999999999</v>
      </c>
      <c r="H25" s="55">
        <v>0.3</v>
      </c>
      <c r="I25" s="55">
        <v>1.1000000000000001</v>
      </c>
      <c r="J25" s="55">
        <v>1.0900000000000001</v>
      </c>
      <c r="K25" s="55">
        <v>0.32</v>
      </c>
      <c r="L25" s="55">
        <v>6.93</v>
      </c>
      <c r="M25" s="55">
        <v>2.4700000000000002</v>
      </c>
      <c r="N25" s="52">
        <v>0</v>
      </c>
      <c r="O25" s="52">
        <v>13.9</v>
      </c>
      <c r="P25" s="52">
        <v>9.1</v>
      </c>
      <c r="Q25" s="55">
        <v>98.862344444444432</v>
      </c>
      <c r="R25" s="54">
        <v>6.0969148002540949</v>
      </c>
      <c r="S25" s="52">
        <v>0.3</v>
      </c>
      <c r="T25" s="53">
        <f t="shared" si="17"/>
        <v>6.0930148002540951</v>
      </c>
      <c r="U25" s="53">
        <f t="shared" si="18"/>
        <v>8.0007667063839918</v>
      </c>
      <c r="V25" s="53">
        <f t="shared" si="19"/>
        <v>15.239258716049363</v>
      </c>
      <c r="W25">
        <f t="shared" si="0"/>
        <v>2.3366702449010162</v>
      </c>
      <c r="X25" s="52">
        <f t="shared" si="1"/>
        <v>0.48125410881516278</v>
      </c>
      <c r="Y25" s="52">
        <f t="shared" si="2"/>
        <v>7.4404761904761901E-3</v>
      </c>
      <c r="Z25" s="54">
        <f t="shared" si="3"/>
        <v>1.9621833749554049E-2</v>
      </c>
      <c r="AA25" s="52">
        <f t="shared" si="4"/>
        <v>1.5170494084899098E-2</v>
      </c>
      <c r="AB25" s="56">
        <f t="shared" si="5"/>
        <v>8.0133221480711697E-3</v>
      </c>
      <c r="AC25" s="56">
        <f t="shared" si="6"/>
        <v>7.3566878980891717E-2</v>
      </c>
      <c r="AD25" s="56">
        <f t="shared" si="7"/>
        <v>3.9915966386554626E-2</v>
      </c>
      <c r="AE25" s="56">
        <f t="shared" si="8"/>
        <v>0</v>
      </c>
      <c r="AF25" s="57">
        <f t="shared" si="20"/>
        <v>2.9816533252566262</v>
      </c>
      <c r="AG25" s="57">
        <f t="shared" si="21"/>
        <v>0.78368273907225705</v>
      </c>
      <c r="AH25" s="57">
        <f t="shared" si="21"/>
        <v>0.16140511867647861</v>
      </c>
      <c r="AI25" s="57">
        <f t="shared" si="21"/>
        <v>2.4954196141618173E-3</v>
      </c>
      <c r="AJ25" s="57">
        <f t="shared" si="21"/>
        <v>6.5808568633193565E-3</v>
      </c>
      <c r="AK25" s="57">
        <f t="shared" si="21"/>
        <v>5.0879469978601212E-3</v>
      </c>
      <c r="AL25" s="57">
        <f t="shared" si="21"/>
        <v>2.6875432097329677E-3</v>
      </c>
      <c r="AM25" s="57">
        <f t="shared" si="21"/>
        <v>2.4673183283157148E-2</v>
      </c>
      <c r="AN25" s="57">
        <f t="shared" si="21"/>
        <v>1.3387192283032812E-2</v>
      </c>
      <c r="AO25" s="57">
        <f t="shared" si="21"/>
        <v>0</v>
      </c>
      <c r="AP25" s="55">
        <f t="shared" si="22"/>
        <v>0.49820898860283347</v>
      </c>
      <c r="AQ25" s="55">
        <f t="shared" si="22"/>
        <v>0.10260973851015806</v>
      </c>
      <c r="AR25" s="55">
        <f t="shared" si="22"/>
        <v>1.5864078920291274E-3</v>
      </c>
      <c r="AS25" s="55">
        <f t="shared" si="22"/>
        <v>4.1836343695609386E-3</v>
      </c>
      <c r="AT25" s="55">
        <f t="shared" si="22"/>
        <v>3.2345499032804333E-3</v>
      </c>
      <c r="AU25" s="55">
        <f t="shared" si="22"/>
        <v>1.7085462236064639E-3</v>
      </c>
      <c r="AV25" s="55">
        <f t="shared" si="22"/>
        <v>1.5685431203532833E-2</v>
      </c>
      <c r="AW25" s="55">
        <f t="shared" si="22"/>
        <v>8.5106117501797911E-3</v>
      </c>
      <c r="AX25" s="55">
        <f t="shared" si="22"/>
        <v>0</v>
      </c>
      <c r="AY25" s="58">
        <f t="shared" si="11"/>
        <v>6.0969148002540949</v>
      </c>
      <c r="AZ25">
        <v>1.29E-2</v>
      </c>
      <c r="BA25">
        <v>4.4000000000000003E-3</v>
      </c>
      <c r="BB25">
        <f t="shared" si="23"/>
        <v>0.74566473988439308</v>
      </c>
      <c r="BC25">
        <f t="shared" si="24"/>
        <v>0.25433526011560698</v>
      </c>
      <c r="BD25">
        <f t="shared" si="12"/>
        <v>2.9318181818181817</v>
      </c>
      <c r="BE25">
        <f t="shared" si="13"/>
        <v>1.4659090909090908</v>
      </c>
      <c r="BF25">
        <f t="shared" si="25"/>
        <v>1.2940443231551756E-3</v>
      </c>
      <c r="BG25">
        <f t="shared" si="14"/>
        <v>8.2266009100774034E-7</v>
      </c>
      <c r="BH25">
        <f t="shared" si="15"/>
        <v>6.3978758886734539</v>
      </c>
    </row>
    <row r="26" spans="1:60">
      <c r="A26" s="52">
        <v>1573</v>
      </c>
      <c r="B26" s="206">
        <v>1E-3</v>
      </c>
      <c r="C26" s="52">
        <f t="shared" si="16"/>
        <v>6.3572790845518119E-4</v>
      </c>
      <c r="D26" s="53">
        <v>-1.1000000000000001</v>
      </c>
      <c r="E26" s="53">
        <v>-14.6</v>
      </c>
      <c r="F26" s="52">
        <v>47.6</v>
      </c>
      <c r="G26" s="52">
        <v>16.899999999999999</v>
      </c>
      <c r="H26" s="52">
        <v>11.9</v>
      </c>
      <c r="I26" s="52">
        <v>21.9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1935</v>
      </c>
      <c r="P26" s="52">
        <v>25</v>
      </c>
      <c r="Q26" s="52">
        <v>99.4</v>
      </c>
      <c r="R26" s="54">
        <v>8.2405809693549301</v>
      </c>
      <c r="S26" s="52">
        <v>0.2</v>
      </c>
      <c r="T26" s="53">
        <f t="shared" si="17"/>
        <v>8.2366809693549303</v>
      </c>
      <c r="U26" s="53">
        <f t="shared" si="18"/>
        <v>12.936740471711232</v>
      </c>
      <c r="V26" s="53">
        <f t="shared" si="19"/>
        <v>15.239258716049363</v>
      </c>
      <c r="W26">
        <f t="shared" si="0"/>
        <v>1.584408884006957</v>
      </c>
      <c r="X26" s="52">
        <f t="shared" si="1"/>
        <v>0.49592649018147872</v>
      </c>
      <c r="Y26" s="52">
        <f t="shared" si="2"/>
        <v>0.2951388888888889</v>
      </c>
      <c r="Z26" s="54">
        <f t="shared" si="3"/>
        <v>0.39065287192293968</v>
      </c>
      <c r="AA26" s="52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20"/>
        <v>2.7661271350002643</v>
      </c>
      <c r="AG26" s="57">
        <f t="shared" si="21"/>
        <v>0.57278961041203391</v>
      </c>
      <c r="AH26" s="57">
        <f t="shared" si="21"/>
        <v>0.17928550134461962</v>
      </c>
      <c r="AI26" s="57">
        <f t="shared" si="21"/>
        <v>0.10669751406377809</v>
      </c>
      <c r="AJ26" s="57">
        <f t="shared" si="21"/>
        <v>0.14122737417956835</v>
      </c>
      <c r="AK26" s="57">
        <f t="shared" si="21"/>
        <v>0</v>
      </c>
      <c r="AL26" s="57">
        <f t="shared" si="21"/>
        <v>0</v>
      </c>
      <c r="AM26" s="57">
        <f t="shared" si="21"/>
        <v>0</v>
      </c>
      <c r="AN26" s="57">
        <f t="shared" si="21"/>
        <v>0</v>
      </c>
      <c r="AO26" s="57">
        <f t="shared" si="21"/>
        <v>0</v>
      </c>
      <c r="AP26" s="55">
        <f t="shared" si="22"/>
        <v>0.36413834101210035</v>
      </c>
      <c r="AQ26" s="55">
        <f t="shared" si="22"/>
        <v>0.11397679678615361</v>
      </c>
      <c r="AR26" s="55">
        <f t="shared" si="22"/>
        <v>6.7830587453132918E-2</v>
      </c>
      <c r="AS26" s="55">
        <f t="shared" si="22"/>
        <v>8.9782183203794247E-2</v>
      </c>
      <c r="AT26" s="55">
        <f t="shared" si="22"/>
        <v>0</v>
      </c>
      <c r="AU26" s="55">
        <f t="shared" si="22"/>
        <v>0</v>
      </c>
      <c r="AV26" s="55">
        <f t="shared" si="22"/>
        <v>0</v>
      </c>
      <c r="AW26" s="55">
        <f t="shared" si="22"/>
        <v>0</v>
      </c>
      <c r="AX26" s="55">
        <f t="shared" si="22"/>
        <v>0</v>
      </c>
      <c r="AY26" s="58">
        <f t="shared" si="11"/>
        <v>8.2405809693549301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f t="shared" si="25"/>
        <v>0</v>
      </c>
      <c r="BG26">
        <f t="shared" si="14"/>
        <v>0</v>
      </c>
      <c r="BH26">
        <f t="shared" si="15"/>
        <v>8.1662921030760316</v>
      </c>
    </row>
    <row r="27" spans="1:60" ht="15.5">
      <c r="A27" s="59">
        <v>1573</v>
      </c>
      <c r="B27" s="206">
        <v>1E-3</v>
      </c>
      <c r="C27" s="52">
        <f t="shared" si="16"/>
        <v>6.3572790845518119E-4</v>
      </c>
      <c r="D27" s="53">
        <v>-1.1000000000000001</v>
      </c>
      <c r="E27" s="53">
        <v>-14.6</v>
      </c>
      <c r="F27" s="52">
        <v>45</v>
      </c>
      <c r="G27" s="52">
        <v>20.100000000000001</v>
      </c>
      <c r="H27" s="52">
        <v>14.1</v>
      </c>
      <c r="I27" s="52">
        <v>19.2</v>
      </c>
      <c r="J27" s="59">
        <v>0</v>
      </c>
      <c r="K27" s="59">
        <v>0</v>
      </c>
      <c r="L27" s="52">
        <v>0</v>
      </c>
      <c r="M27" s="52">
        <v>0</v>
      </c>
      <c r="N27" s="52">
        <v>0</v>
      </c>
      <c r="O27" s="52">
        <v>1522</v>
      </c>
      <c r="P27" s="52">
        <v>26</v>
      </c>
      <c r="Q27" s="52">
        <v>99.3</v>
      </c>
      <c r="R27" s="54">
        <v>8.1363146524345531</v>
      </c>
      <c r="S27" s="52">
        <v>0.2</v>
      </c>
      <c r="T27" s="53">
        <f t="shared" si="17"/>
        <v>8.1324146524345533</v>
      </c>
      <c r="U27" s="53">
        <f t="shared" si="18"/>
        <v>12.696658404668977</v>
      </c>
      <c r="V27" s="53">
        <f t="shared" si="19"/>
        <v>15.239258716049363</v>
      </c>
      <c r="W27">
        <f t="shared" si="0"/>
        <v>1.4978655416032156</v>
      </c>
      <c r="X27" s="52">
        <f t="shared" si="1"/>
        <v>0.58982973092590085</v>
      </c>
      <c r="Y27" s="52">
        <f t="shared" si="2"/>
        <v>0.34970238095238093</v>
      </c>
      <c r="Z27" s="54">
        <f t="shared" si="3"/>
        <v>0.34249018908312517</v>
      </c>
      <c r="AA27" s="52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20"/>
        <v>2.779887842564623</v>
      </c>
      <c r="AG27" s="57">
        <f t="shared" si="21"/>
        <v>0.53882229299630291</v>
      </c>
      <c r="AH27" s="57">
        <f t="shared" si="21"/>
        <v>0.21217752813428095</v>
      </c>
      <c r="AI27" s="57">
        <f t="shared" si="21"/>
        <v>0.12579729858085148</v>
      </c>
      <c r="AJ27" s="57">
        <f t="shared" si="21"/>
        <v>0.12320288028856453</v>
      </c>
      <c r="AK27" s="57">
        <f t="shared" si="21"/>
        <v>0</v>
      </c>
      <c r="AL27" s="57">
        <f t="shared" si="21"/>
        <v>0</v>
      </c>
      <c r="AM27" s="57">
        <f t="shared" si="21"/>
        <v>0</v>
      </c>
      <c r="AN27" s="57">
        <f t="shared" si="21"/>
        <v>0</v>
      </c>
      <c r="AO27" s="57">
        <f t="shared" si="21"/>
        <v>0</v>
      </c>
      <c r="AP27" s="55">
        <f t="shared" si="22"/>
        <v>0.34254436935556448</v>
      </c>
      <c r="AQ27" s="55">
        <f t="shared" si="22"/>
        <v>0.13488717618199678</v>
      </c>
      <c r="AR27" s="55">
        <f t="shared" si="22"/>
        <v>7.9972853516116646E-2</v>
      </c>
      <c r="AS27" s="55">
        <f t="shared" si="22"/>
        <v>7.8323509401503191E-2</v>
      </c>
      <c r="AT27" s="55">
        <f t="shared" si="22"/>
        <v>0</v>
      </c>
      <c r="AU27" s="55">
        <f t="shared" si="22"/>
        <v>0</v>
      </c>
      <c r="AV27" s="55">
        <f t="shared" si="22"/>
        <v>0</v>
      </c>
      <c r="AW27" s="55">
        <f t="shared" si="22"/>
        <v>0</v>
      </c>
      <c r="AX27" s="55">
        <f t="shared" si="22"/>
        <v>0</v>
      </c>
      <c r="AY27" s="58">
        <f t="shared" si="11"/>
        <v>8.1363146524345531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f t="shared" si="25"/>
        <v>0</v>
      </c>
      <c r="BG27">
        <f t="shared" si="14"/>
        <v>0</v>
      </c>
      <c r="BH27">
        <f t="shared" si="15"/>
        <v>8.1905149641329444</v>
      </c>
    </row>
    <row r="28" spans="1:60" ht="15.5">
      <c r="A28" s="63">
        <v>1573</v>
      </c>
      <c r="B28" s="206">
        <v>1E-3</v>
      </c>
      <c r="C28" s="52">
        <f t="shared" si="16"/>
        <v>6.3572790845518119E-4</v>
      </c>
      <c r="D28" s="53">
        <v>-1.1000000000000001</v>
      </c>
      <c r="E28" s="53">
        <v>-14.6</v>
      </c>
      <c r="F28" s="62">
        <v>49.1</v>
      </c>
      <c r="G28" s="62">
        <v>15.3</v>
      </c>
      <c r="H28" s="62">
        <v>14.4</v>
      </c>
      <c r="I28" s="62">
        <v>19.100000000000001</v>
      </c>
      <c r="J28" s="62">
        <v>0</v>
      </c>
      <c r="K28" s="62">
        <v>0</v>
      </c>
      <c r="L28" s="62">
        <v>0</v>
      </c>
      <c r="M28" s="60">
        <v>0</v>
      </c>
      <c r="N28" s="60">
        <v>0</v>
      </c>
      <c r="O28" s="60">
        <v>1447</v>
      </c>
      <c r="P28" s="60">
        <v>30</v>
      </c>
      <c r="Q28" s="62">
        <v>99.2</v>
      </c>
      <c r="R28" s="61">
        <v>8.1143685311190374</v>
      </c>
      <c r="S28" s="63">
        <v>0.1</v>
      </c>
      <c r="T28" s="53">
        <f t="shared" si="17"/>
        <v>8.1104685311190376</v>
      </c>
      <c r="U28" s="53">
        <f t="shared" si="18"/>
        <v>12.646125592878832</v>
      </c>
      <c r="V28" s="53">
        <f t="shared" si="19"/>
        <v>15.239258716049363</v>
      </c>
      <c r="W28">
        <f t="shared" si="0"/>
        <v>1.6343377353937307</v>
      </c>
      <c r="X28" s="52">
        <f t="shared" si="1"/>
        <v>0.44897486980926776</v>
      </c>
      <c r="Y28" s="52">
        <f t="shared" si="2"/>
        <v>0.35714285714285715</v>
      </c>
      <c r="Z28" s="54">
        <f t="shared" si="3"/>
        <v>0.34070638601498393</v>
      </c>
      <c r="AA28" s="52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20"/>
        <v>2.7811618483608398</v>
      </c>
      <c r="AG28" s="57">
        <f t="shared" si="21"/>
        <v>0.5876456763409782</v>
      </c>
      <c r="AH28" s="57">
        <f t="shared" si="21"/>
        <v>0.16143428332798554</v>
      </c>
      <c r="AI28" s="57">
        <f t="shared" si="21"/>
        <v>0.12841498503704482</v>
      </c>
      <c r="AJ28" s="57">
        <f t="shared" si="21"/>
        <v>0.12250505529399137</v>
      </c>
      <c r="AK28" s="57">
        <f t="shared" si="21"/>
        <v>0</v>
      </c>
      <c r="AL28" s="57">
        <f t="shared" si="21"/>
        <v>0</v>
      </c>
      <c r="AM28" s="57">
        <f t="shared" si="21"/>
        <v>0</v>
      </c>
      <c r="AN28" s="57">
        <f t="shared" si="21"/>
        <v>0</v>
      </c>
      <c r="AO28" s="57">
        <f t="shared" si="21"/>
        <v>0</v>
      </c>
      <c r="AP28" s="55">
        <f t="shared" si="22"/>
        <v>0.37358275673298041</v>
      </c>
      <c r="AQ28" s="55">
        <f t="shared" si="22"/>
        <v>0.10262827929306137</v>
      </c>
      <c r="AR28" s="55">
        <f t="shared" si="22"/>
        <v>8.1636989851903902E-2</v>
      </c>
      <c r="AS28" s="55">
        <f t="shared" si="22"/>
        <v>7.7879882577235451E-2</v>
      </c>
      <c r="AT28" s="55">
        <f t="shared" si="22"/>
        <v>0</v>
      </c>
      <c r="AU28" s="55">
        <f t="shared" si="22"/>
        <v>0</v>
      </c>
      <c r="AV28" s="55">
        <f t="shared" si="22"/>
        <v>0</v>
      </c>
      <c r="AW28" s="55">
        <f t="shared" si="22"/>
        <v>0</v>
      </c>
      <c r="AX28" s="55">
        <f t="shared" si="22"/>
        <v>0</v>
      </c>
      <c r="AY28" s="58">
        <f t="shared" si="11"/>
        <v>8.1143685311190374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f t="shared" si="25"/>
        <v>0</v>
      </c>
      <c r="BG28">
        <f t="shared" si="14"/>
        <v>0</v>
      </c>
      <c r="BH28">
        <f t="shared" si="15"/>
        <v>8.0641023235131577</v>
      </c>
    </row>
    <row r="29" spans="1:60">
      <c r="A29" s="52">
        <v>1623</v>
      </c>
      <c r="B29" s="206">
        <v>1E-3</v>
      </c>
      <c r="C29" s="52">
        <f t="shared" si="16"/>
        <v>6.1614294516327791E-4</v>
      </c>
      <c r="D29" s="53">
        <v>-1.1000000000000001</v>
      </c>
      <c r="E29" s="53">
        <v>-13.86</v>
      </c>
      <c r="F29" s="52">
        <v>48.3</v>
      </c>
      <c r="G29" s="52">
        <v>16.399999999999999</v>
      </c>
      <c r="H29" s="52">
        <v>4.3</v>
      </c>
      <c r="I29" s="52">
        <v>9.5</v>
      </c>
      <c r="J29" s="52">
        <v>10.63</v>
      </c>
      <c r="K29" s="52">
        <v>3.46</v>
      </c>
      <c r="L29" s="52">
        <v>0.93</v>
      </c>
      <c r="M29" s="52">
        <v>4.03</v>
      </c>
      <c r="N29" s="52">
        <v>0.24</v>
      </c>
      <c r="O29" s="52">
        <v>149</v>
      </c>
      <c r="P29" s="52">
        <v>11</v>
      </c>
      <c r="Q29" s="52">
        <v>97.8</v>
      </c>
      <c r="R29" s="54">
        <v>6.757786268412274</v>
      </c>
      <c r="S29" s="52">
        <v>0.2</v>
      </c>
      <c r="T29" s="53">
        <f t="shared" si="17"/>
        <v>6.7531862684122741</v>
      </c>
      <c r="U29" s="53">
        <f t="shared" si="18"/>
        <v>10.595848358960531</v>
      </c>
      <c r="V29" s="53">
        <f t="shared" si="19"/>
        <v>14.164278044873843</v>
      </c>
      <c r="W29">
        <f t="shared" si="0"/>
        <v>1.607709014654118</v>
      </c>
      <c r="X29" s="52">
        <f t="shared" si="1"/>
        <v>0.48125410881516278</v>
      </c>
      <c r="Y29" s="52">
        <f t="shared" si="2"/>
        <v>0.10664682539682539</v>
      </c>
      <c r="Z29" s="54">
        <f t="shared" si="3"/>
        <v>0.16946129147342132</v>
      </c>
      <c r="AA29" s="52">
        <f t="shared" si="4"/>
        <v>0.1479471120389701</v>
      </c>
      <c r="AB29" s="56">
        <f t="shared" si="5"/>
        <v>8.6644045726019511E-2</v>
      </c>
      <c r="AC29" s="56">
        <f t="shared" si="6"/>
        <v>9.8726114649681524E-3</v>
      </c>
      <c r="AD29" s="56">
        <f t="shared" si="7"/>
        <v>6.5126050420168072E-2</v>
      </c>
      <c r="AE29" s="56">
        <f t="shared" si="8"/>
        <v>3.3831406822667043E-3</v>
      </c>
      <c r="AF29" s="57">
        <f t="shared" si="20"/>
        <v>2.6780442006719203</v>
      </c>
      <c r="AG29" s="57">
        <f t="shared" si="21"/>
        <v>0.6003295293822053</v>
      </c>
      <c r="AH29" s="57">
        <f t="shared" si="21"/>
        <v>0.17970357199273124</v>
      </c>
      <c r="AI29" s="57">
        <f t="shared" si="21"/>
        <v>3.9822653177295483E-2</v>
      </c>
      <c r="AJ29" s="57">
        <f t="shared" si="21"/>
        <v>6.3278003936941565E-2</v>
      </c>
      <c r="AK29" s="57">
        <f t="shared" si="21"/>
        <v>5.524446235870574E-2</v>
      </c>
      <c r="AL29" s="57">
        <f t="shared" si="21"/>
        <v>3.2353478596163783E-2</v>
      </c>
      <c r="AM29" s="57">
        <f t="shared" si="21"/>
        <v>3.6865005672763423E-3</v>
      </c>
      <c r="AN29" s="57">
        <f t="shared" si="21"/>
        <v>2.4318512145478394E-2</v>
      </c>
      <c r="AO29" s="57">
        <f t="shared" si="21"/>
        <v>1.2632878432020933E-3</v>
      </c>
      <c r="AP29" s="55">
        <f t="shared" si="22"/>
        <v>0.36988880430203658</v>
      </c>
      <c r="AQ29" s="55">
        <f t="shared" si="22"/>
        <v>0.11072308810396256</v>
      </c>
      <c r="AR29" s="55">
        <f t="shared" si="22"/>
        <v>2.4536446812874604E-2</v>
      </c>
      <c r="AS29" s="55">
        <f t="shared" si="22"/>
        <v>3.8988295709760666E-2</v>
      </c>
      <c r="AT29" s="55">
        <f t="shared" si="22"/>
        <v>3.40384857416548E-2</v>
      </c>
      <c r="AU29" s="55">
        <f t="shared" si="22"/>
        <v>1.9934367588517427E-2</v>
      </c>
      <c r="AV29" s="55">
        <f t="shared" si="22"/>
        <v>2.2714113168677405E-3</v>
      </c>
      <c r="AW29" s="55">
        <f t="shared" si="22"/>
        <v>1.4983679695304002E-2</v>
      </c>
      <c r="AX29" s="55">
        <f t="shared" si="22"/>
        <v>7.78365892299503E-4</v>
      </c>
      <c r="AY29" s="58">
        <f t="shared" si="11"/>
        <v>6.757786268412274</v>
      </c>
      <c r="AZ29">
        <v>0.1104</v>
      </c>
      <c r="BA29">
        <v>4.8399999999999999E-2</v>
      </c>
      <c r="BB29">
        <f t="shared" ref="BB29:BB52" si="26">AZ29/(AZ29+BA29)</f>
        <v>0.69521410579345089</v>
      </c>
      <c r="BC29">
        <f t="shared" si="24"/>
        <v>0.30478589420654911</v>
      </c>
      <c r="BD29">
        <f t="shared" ref="BD29:BD39" si="27">AZ29/BA29</f>
        <v>2.28099173553719</v>
      </c>
      <c r="BE29">
        <f t="shared" ref="BE29:BE39" si="28">(AZ29/2)/BA29</f>
        <v>1.140495867768595</v>
      </c>
      <c r="BF29">
        <f t="shared" si="25"/>
        <v>1.6837732859958172E-2</v>
      </c>
      <c r="BG29">
        <f t="shared" si="14"/>
        <v>1.037445031420713E-5</v>
      </c>
      <c r="BH29">
        <f t="shared" si="15"/>
        <v>6.8180252529179342</v>
      </c>
    </row>
    <row r="30" spans="1:60" ht="15.5">
      <c r="A30" s="52">
        <v>1623</v>
      </c>
      <c r="B30" s="206">
        <v>1E-3</v>
      </c>
      <c r="C30" s="52">
        <f t="shared" si="16"/>
        <v>6.1614294516327791E-4</v>
      </c>
      <c r="D30" s="53">
        <v>-1.1000000000000001</v>
      </c>
      <c r="E30" s="53">
        <v>-13.86</v>
      </c>
      <c r="F30" s="52">
        <v>42.7</v>
      </c>
      <c r="G30" s="52">
        <v>11.1</v>
      </c>
      <c r="H30" s="52">
        <v>7</v>
      </c>
      <c r="I30" s="52">
        <v>9.3000000000000007</v>
      </c>
      <c r="J30" s="52">
        <v>16.89</v>
      </c>
      <c r="K30" s="52">
        <v>8.39</v>
      </c>
      <c r="L30" s="59">
        <v>0</v>
      </c>
      <c r="M30" s="52">
        <v>1.68</v>
      </c>
      <c r="N30" s="52">
        <v>0.51</v>
      </c>
      <c r="O30" s="52">
        <v>64.099999999999994</v>
      </c>
      <c r="P30" s="52">
        <v>21.8</v>
      </c>
      <c r="Q30" s="52">
        <v>97.7</v>
      </c>
      <c r="R30" s="54">
        <v>6.3914580295188177</v>
      </c>
      <c r="S30" s="52">
        <v>0.2</v>
      </c>
      <c r="T30" s="53">
        <f t="shared" si="17"/>
        <v>6.3868580295188178</v>
      </c>
      <c r="U30" s="53">
        <f t="shared" si="18"/>
        <v>9.7523464169416947</v>
      </c>
      <c r="V30" s="53">
        <f t="shared" si="19"/>
        <v>14.164278044873843</v>
      </c>
      <c r="W30">
        <f t="shared" si="0"/>
        <v>1.4213079694768291</v>
      </c>
      <c r="X30" s="52">
        <f t="shared" si="1"/>
        <v>0.32572686633221387</v>
      </c>
      <c r="Y30" s="52">
        <f t="shared" si="2"/>
        <v>0.1736111111111111</v>
      </c>
      <c r="Z30" s="54">
        <f t="shared" si="3"/>
        <v>0.16589368533713877</v>
      </c>
      <c r="AA30" s="52">
        <f t="shared" si="4"/>
        <v>0.23507306889352822</v>
      </c>
      <c r="AB30" s="56">
        <f t="shared" si="5"/>
        <v>0.21009929006974098</v>
      </c>
      <c r="AC30" s="56">
        <f t="shared" si="6"/>
        <v>0</v>
      </c>
      <c r="AD30" s="56">
        <f t="shared" si="7"/>
        <v>2.7149321266968323E-2</v>
      </c>
      <c r="AE30" s="56">
        <f t="shared" si="8"/>
        <v>7.189173949816747E-3</v>
      </c>
      <c r="AF30" s="57">
        <f t="shared" si="20"/>
        <v>2.566050486437347</v>
      </c>
      <c r="AG30" s="57">
        <f t="shared" ref="AG30:AO58" si="29">W30/$AF30</f>
        <v>0.55388932407567104</v>
      </c>
      <c r="AH30" s="57">
        <f t="shared" si="29"/>
        <v>0.12693704510250947</v>
      </c>
      <c r="AI30" s="57">
        <f t="shared" si="29"/>
        <v>6.7656935055922962E-2</v>
      </c>
      <c r="AJ30" s="57">
        <f t="shared" si="29"/>
        <v>6.4649423779444895E-2</v>
      </c>
      <c r="AK30" s="57">
        <f t="shared" si="29"/>
        <v>9.1608902527829425E-2</v>
      </c>
      <c r="AL30" s="57">
        <f t="shared" si="29"/>
        <v>8.1876522375613353E-2</v>
      </c>
      <c r="AM30" s="57">
        <f t="shared" si="29"/>
        <v>0</v>
      </c>
      <c r="AN30" s="57">
        <f t="shared" si="29"/>
        <v>1.0580197626844784E-2</v>
      </c>
      <c r="AO30" s="57">
        <f t="shared" si="29"/>
        <v>2.8016494561640725E-3</v>
      </c>
      <c r="AP30" s="55">
        <f t="shared" si="22"/>
        <v>0.34127499943048129</v>
      </c>
      <c r="AQ30" s="55">
        <f t="shared" si="22"/>
        <v>7.8211364819784024E-2</v>
      </c>
      <c r="AR30" s="55">
        <f t="shared" si="22"/>
        <v>4.1686343226076991E-2</v>
      </c>
      <c r="AS30" s="55">
        <f t="shared" si="22"/>
        <v>3.9833286370576031E-2</v>
      </c>
      <c r="AT30" s="55">
        <f t="shared" si="22"/>
        <v>5.6444179006672479E-2</v>
      </c>
      <c r="AU30" s="55">
        <f t="shared" si="22"/>
        <v>5.0447641636237432E-2</v>
      </c>
      <c r="AV30" s="55">
        <f t="shared" si="22"/>
        <v>0</v>
      </c>
      <c r="AW30" s="55">
        <f t="shared" si="22"/>
        <v>6.5189141262136686E-3</v>
      </c>
      <c r="AX30" s="55">
        <f t="shared" si="22"/>
        <v>1.7262165472360274E-3</v>
      </c>
      <c r="AY30" s="58">
        <f t="shared" si="11"/>
        <v>6.3914580295188177</v>
      </c>
      <c r="AZ30">
        <v>0.154</v>
      </c>
      <c r="BA30">
        <v>8.4000000000000005E-2</v>
      </c>
      <c r="BB30">
        <f t="shared" si="26"/>
        <v>0.6470588235294118</v>
      </c>
      <c r="BC30">
        <f t="shared" si="24"/>
        <v>0.35294117647058826</v>
      </c>
      <c r="BD30">
        <f t="shared" si="27"/>
        <v>1.8333333333333333</v>
      </c>
      <c r="BE30">
        <f t="shared" si="28"/>
        <v>0.91666666666666663</v>
      </c>
      <c r="BF30">
        <f t="shared" si="25"/>
        <v>3.2332553833351561E-2</v>
      </c>
      <c r="BG30">
        <f t="shared" si="14"/>
        <v>1.9921474943531462E-5</v>
      </c>
      <c r="BH30">
        <f t="shared" si="15"/>
        <v>6.6303837533944936</v>
      </c>
    </row>
    <row r="31" spans="1:60" ht="15.5">
      <c r="A31" s="52">
        <v>1623</v>
      </c>
      <c r="B31" s="206">
        <v>1E-3</v>
      </c>
      <c r="C31" s="52">
        <f t="shared" si="16"/>
        <v>6.1614294516327791E-4</v>
      </c>
      <c r="D31" s="53">
        <v>-1.1000000000000001</v>
      </c>
      <c r="E31" s="53">
        <v>-13.86</v>
      </c>
      <c r="F31" s="52">
        <v>49.6</v>
      </c>
      <c r="G31" s="52">
        <v>14.7</v>
      </c>
      <c r="H31" s="52">
        <v>8.6</v>
      </c>
      <c r="I31" s="52">
        <v>12.4</v>
      </c>
      <c r="J31" s="52">
        <v>9.2100000000000009</v>
      </c>
      <c r="K31" s="52">
        <v>0.94</v>
      </c>
      <c r="L31" s="59">
        <v>0</v>
      </c>
      <c r="M31" s="52">
        <v>2.2599999999999998</v>
      </c>
      <c r="N31" s="59">
        <v>0</v>
      </c>
      <c r="O31" s="52">
        <v>208</v>
      </c>
      <c r="P31" s="52">
        <v>13</v>
      </c>
      <c r="Q31" s="52">
        <v>98.1</v>
      </c>
      <c r="R31" s="54">
        <v>6.902663334962762</v>
      </c>
      <c r="S31" s="52">
        <v>0.2</v>
      </c>
      <c r="T31" s="53">
        <f t="shared" si="17"/>
        <v>6.898063334962762</v>
      </c>
      <c r="U31" s="53">
        <f t="shared" si="18"/>
        <v>10.92944013271639</v>
      </c>
      <c r="V31" s="53">
        <f t="shared" si="19"/>
        <v>14.164278044873843</v>
      </c>
      <c r="W31">
        <f t="shared" si="0"/>
        <v>1.6509806858559888</v>
      </c>
      <c r="X31" s="52">
        <f t="shared" si="1"/>
        <v>0.43136801216968862</v>
      </c>
      <c r="Y31" s="52">
        <f t="shared" si="2"/>
        <v>0.21329365079365079</v>
      </c>
      <c r="Z31" s="54">
        <f t="shared" si="3"/>
        <v>0.22119158044951837</v>
      </c>
      <c r="AA31" s="52">
        <f t="shared" si="4"/>
        <v>0.12818371607515661</v>
      </c>
      <c r="AB31" s="56">
        <f t="shared" si="5"/>
        <v>2.3539133809959058E-2</v>
      </c>
      <c r="AC31" s="56">
        <f t="shared" si="6"/>
        <v>0</v>
      </c>
      <c r="AD31" s="56">
        <f t="shared" si="7"/>
        <v>3.6522301228183576E-2</v>
      </c>
      <c r="AE31" s="56">
        <f t="shared" si="8"/>
        <v>0</v>
      </c>
      <c r="AF31" s="57">
        <f t="shared" si="20"/>
        <v>2.7050790803821454</v>
      </c>
      <c r="AG31" s="57">
        <f t="shared" si="29"/>
        <v>0.6103262184936773</v>
      </c>
      <c r="AH31" s="57">
        <f t="shared" si="29"/>
        <v>0.15946595251061918</v>
      </c>
      <c r="AI31" s="57">
        <f t="shared" si="29"/>
        <v>7.884932175939155E-2</v>
      </c>
      <c r="AJ31" s="57">
        <f t="shared" si="29"/>
        <v>8.1768988586563146E-2</v>
      </c>
      <c r="AK31" s="57">
        <f t="shared" si="29"/>
        <v>4.738631007306749E-2</v>
      </c>
      <c r="AL31" s="57">
        <f t="shared" si="29"/>
        <v>8.701828342346906E-3</v>
      </c>
      <c r="AM31" s="57">
        <f t="shared" si="29"/>
        <v>0</v>
      </c>
      <c r="AN31" s="57">
        <f t="shared" si="29"/>
        <v>1.3501380234334623E-2</v>
      </c>
      <c r="AO31" s="57">
        <f t="shared" si="29"/>
        <v>0</v>
      </c>
      <c r="AP31" s="55">
        <f t="shared" si="22"/>
        <v>0.37604819377306054</v>
      </c>
      <c r="AQ31" s="55">
        <f t="shared" si="22"/>
        <v>9.8253821633160307E-2</v>
      </c>
      <c r="AR31" s="55">
        <f t="shared" si="22"/>
        <v>4.8582453332958436E-2</v>
      </c>
      <c r="AS31" s="55">
        <f t="shared" si="22"/>
        <v>5.0381385450747468E-2</v>
      </c>
      <c r="AT31" s="55">
        <f t="shared" si="22"/>
        <v>2.9196740648840105E-2</v>
      </c>
      <c r="AU31" s="55">
        <f t="shared" si="22"/>
        <v>5.361570143158907E-3</v>
      </c>
      <c r="AV31" s="55">
        <f t="shared" si="22"/>
        <v>0</v>
      </c>
      <c r="AW31" s="55">
        <f t="shared" si="22"/>
        <v>8.3187801813522019E-3</v>
      </c>
      <c r="AX31" s="55">
        <f t="shared" si="22"/>
        <v>0</v>
      </c>
      <c r="AY31" s="58">
        <f t="shared" si="11"/>
        <v>6.902663334962762</v>
      </c>
      <c r="AZ31">
        <v>9.1300000000000006E-2</v>
      </c>
      <c r="BA31">
        <v>3.9899999999999998E-2</v>
      </c>
      <c r="BB31">
        <f t="shared" si="26"/>
        <v>0.69588414634146345</v>
      </c>
      <c r="BC31">
        <f t="shared" si="24"/>
        <v>0.30411585365853655</v>
      </c>
      <c r="BD31">
        <f t="shared" si="27"/>
        <v>2.2882205513784464</v>
      </c>
      <c r="BE31">
        <f t="shared" si="28"/>
        <v>1.1441102756892232</v>
      </c>
      <c r="BF31">
        <f t="shared" si="25"/>
        <v>1.441092813959903E-2</v>
      </c>
      <c r="BG31">
        <f t="shared" si="14"/>
        <v>8.8791917064689037E-6</v>
      </c>
      <c r="BH31">
        <f t="shared" si="15"/>
        <v>6.9684159990867087</v>
      </c>
    </row>
    <row r="32" spans="1:60">
      <c r="A32" s="52">
        <v>1623</v>
      </c>
      <c r="B32" s="206">
        <v>1E-3</v>
      </c>
      <c r="C32" s="52">
        <f t="shared" si="16"/>
        <v>6.1614294516327791E-4</v>
      </c>
      <c r="D32" s="53">
        <v>-1.1000000000000001</v>
      </c>
      <c r="E32" s="53">
        <v>-13.86</v>
      </c>
      <c r="F32" s="52">
        <v>42.1</v>
      </c>
      <c r="G32" s="52">
        <v>14.6</v>
      </c>
      <c r="H32" s="52">
        <v>8.1999999999999993</v>
      </c>
      <c r="I32" s="52">
        <v>14.3</v>
      </c>
      <c r="J32" s="52">
        <v>10.67</v>
      </c>
      <c r="K32" s="52">
        <v>2.9</v>
      </c>
      <c r="L32" s="52">
        <v>0.14000000000000001</v>
      </c>
      <c r="M32" s="52">
        <v>2.17</v>
      </c>
      <c r="N32" s="52">
        <v>2.75</v>
      </c>
      <c r="O32" s="52">
        <v>413</v>
      </c>
      <c r="P32" s="52">
        <v>17</v>
      </c>
      <c r="Q32" s="52">
        <v>97.9</v>
      </c>
      <c r="R32" s="54">
        <v>7.2005500516564016</v>
      </c>
      <c r="S32" s="52">
        <v>0.2</v>
      </c>
      <c r="T32" s="53">
        <f t="shared" si="17"/>
        <v>7.1959500516564017</v>
      </c>
      <c r="U32" s="53">
        <f t="shared" si="18"/>
        <v>11.615349645976107</v>
      </c>
      <c r="V32" s="53">
        <f t="shared" si="19"/>
        <v>14.164278044873843</v>
      </c>
      <c r="W32">
        <f t="shared" si="0"/>
        <v>1.4013364289221195</v>
      </c>
      <c r="X32" s="52">
        <f t="shared" si="1"/>
        <v>0.42843353589642541</v>
      </c>
      <c r="Y32" s="52">
        <f t="shared" si="2"/>
        <v>0.20337301587301584</v>
      </c>
      <c r="Z32" s="54">
        <f t="shared" si="3"/>
        <v>0.25508383874420265</v>
      </c>
      <c r="AA32" s="52">
        <f t="shared" si="4"/>
        <v>0.14850382741823243</v>
      </c>
      <c r="AB32" s="56">
        <f t="shared" si="5"/>
        <v>7.2620731966894975E-2</v>
      </c>
      <c r="AC32" s="56">
        <f t="shared" si="6"/>
        <v>1.48619957537155E-3</v>
      </c>
      <c r="AD32" s="56">
        <f t="shared" si="7"/>
        <v>3.5067873303167421E-2</v>
      </c>
      <c r="AE32" s="56">
        <f t="shared" si="8"/>
        <v>3.8765153650972654E-2</v>
      </c>
      <c r="AF32" s="57">
        <f t="shared" si="20"/>
        <v>2.5846706053504018</v>
      </c>
      <c r="AG32" s="57">
        <f t="shared" si="29"/>
        <v>0.54217215378287686</v>
      </c>
      <c r="AH32" s="57">
        <f t="shared" si="29"/>
        <v>0.16575943372031463</v>
      </c>
      <c r="AI32" s="57">
        <f t="shared" si="29"/>
        <v>7.8684307180970442E-2</v>
      </c>
      <c r="AJ32" s="57">
        <f t="shared" si="29"/>
        <v>9.8691043344620366E-2</v>
      </c>
      <c r="AK32" s="57">
        <f t="shared" si="29"/>
        <v>5.7455610440580639E-2</v>
      </c>
      <c r="AL32" s="57">
        <f t="shared" si="29"/>
        <v>2.8096706720216611E-2</v>
      </c>
      <c r="AM32" s="57">
        <f t="shared" si="29"/>
        <v>5.7500540776648287E-4</v>
      </c>
      <c r="AN32" s="57">
        <f t="shared" si="29"/>
        <v>1.3567637296054326E-2</v>
      </c>
      <c r="AO32" s="57">
        <f t="shared" si="29"/>
        <v>1.4998102106599883E-2</v>
      </c>
      <c r="AP32" s="55">
        <f t="shared" si="22"/>
        <v>0.33405554761729939</v>
      </c>
      <c r="AQ32" s="55">
        <f t="shared" si="22"/>
        <v>0.10213150568103181</v>
      </c>
      <c r="AR32" s="55">
        <f t="shared" si="22"/>
        <v>4.8480780764615178E-2</v>
      </c>
      <c r="AS32" s="55">
        <f t="shared" si="22"/>
        <v>6.080779010759111E-2</v>
      </c>
      <c r="AT32" s="55">
        <f t="shared" si="22"/>
        <v>3.540086903301333E-2</v>
      </c>
      <c r="AU32" s="55">
        <f t="shared" si="22"/>
        <v>1.7311587627983127E-2</v>
      </c>
      <c r="AV32" s="55">
        <f t="shared" si="22"/>
        <v>3.542855254260523E-4</v>
      </c>
      <c r="AW32" s="55">
        <f t="shared" si="22"/>
        <v>8.3596040024980448E-3</v>
      </c>
      <c r="AX32" s="55">
        <f t="shared" si="22"/>
        <v>9.240974803820013E-3</v>
      </c>
      <c r="AY32" s="58">
        <f t="shared" si="11"/>
        <v>7.2005500516564016</v>
      </c>
      <c r="AZ32">
        <v>0.1096</v>
      </c>
      <c r="BA32">
        <v>4.58E-2</v>
      </c>
      <c r="BB32">
        <f t="shared" si="26"/>
        <v>0.70527670527670527</v>
      </c>
      <c r="BC32">
        <f t="shared" si="24"/>
        <v>0.29472329472329473</v>
      </c>
      <c r="BD32">
        <f t="shared" si="27"/>
        <v>2.3930131004366815</v>
      </c>
      <c r="BE32">
        <f t="shared" si="28"/>
        <v>1.1965065502183407</v>
      </c>
      <c r="BF32">
        <f t="shared" si="25"/>
        <v>1.6933506809386056E-2</v>
      </c>
      <c r="BG32">
        <f t="shared" si="14"/>
        <v>1.0433460757477544E-5</v>
      </c>
      <c r="BH32">
        <f t="shared" si="15"/>
        <v>7.2955593028405588</v>
      </c>
    </row>
    <row r="33" spans="1:60" ht="15.5">
      <c r="A33" s="52">
        <v>1623</v>
      </c>
      <c r="B33" s="206">
        <v>1E-3</v>
      </c>
      <c r="C33" s="52">
        <f t="shared" si="16"/>
        <v>6.1614294516327791E-4</v>
      </c>
      <c r="D33" s="53">
        <v>-1.1000000000000001</v>
      </c>
      <c r="E33" s="53">
        <v>-13.86</v>
      </c>
      <c r="F33" s="52">
        <v>65.599999999999994</v>
      </c>
      <c r="G33" s="52">
        <v>15.9</v>
      </c>
      <c r="H33" s="52">
        <v>1.4</v>
      </c>
      <c r="I33" s="52">
        <v>3.4</v>
      </c>
      <c r="J33" s="52">
        <v>4.03</v>
      </c>
      <c r="K33" s="52">
        <v>0.92</v>
      </c>
      <c r="L33" s="52">
        <v>5.0599999999999996</v>
      </c>
      <c r="M33" s="52">
        <v>1.99</v>
      </c>
      <c r="N33" s="59">
        <v>0</v>
      </c>
      <c r="O33" s="52">
        <v>25.4</v>
      </c>
      <c r="P33" s="52">
        <v>9.4</v>
      </c>
      <c r="Q33" s="52">
        <v>98.3</v>
      </c>
      <c r="R33" s="54">
        <v>5.9894337166199385</v>
      </c>
      <c r="S33" s="52">
        <v>0.2</v>
      </c>
      <c r="T33" s="53">
        <f t="shared" si="17"/>
        <v>5.9848337166199386</v>
      </c>
      <c r="U33" s="53">
        <f t="shared" si="18"/>
        <v>8.8266512270395658</v>
      </c>
      <c r="V33" s="53">
        <f t="shared" si="19"/>
        <v>14.164278044873843</v>
      </c>
      <c r="W33">
        <f t="shared" si="0"/>
        <v>2.1835551006482428</v>
      </c>
      <c r="X33" s="52">
        <f t="shared" si="1"/>
        <v>0.46658172744884691</v>
      </c>
      <c r="Y33" s="52">
        <f t="shared" si="2"/>
        <v>3.4722222222222217E-2</v>
      </c>
      <c r="Z33" s="54">
        <f t="shared" si="3"/>
        <v>6.0649304316803418E-2</v>
      </c>
      <c r="AA33" s="52">
        <f t="shared" si="4"/>
        <v>5.6089074460681981E-2</v>
      </c>
      <c r="AB33" s="56">
        <f t="shared" si="5"/>
        <v>2.3038301175704611E-2</v>
      </c>
      <c r="AC33" s="56">
        <f t="shared" si="6"/>
        <v>5.371549893842887E-2</v>
      </c>
      <c r="AD33" s="56">
        <f t="shared" si="7"/>
        <v>3.2159017453135097E-2</v>
      </c>
      <c r="AE33" s="56">
        <f t="shared" si="8"/>
        <v>0</v>
      </c>
      <c r="AF33" s="57">
        <f t="shared" si="20"/>
        <v>2.910510246664066</v>
      </c>
      <c r="AG33" s="57">
        <f t="shared" si="29"/>
        <v>0.75023103016076442</v>
      </c>
      <c r="AH33" s="57">
        <f t="shared" si="29"/>
        <v>0.16030925435965326</v>
      </c>
      <c r="AI33" s="57">
        <f t="shared" si="29"/>
        <v>1.1929943301872831E-2</v>
      </c>
      <c r="AJ33" s="57">
        <f t="shared" si="29"/>
        <v>2.0838031539767887E-2</v>
      </c>
      <c r="AK33" s="57">
        <f t="shared" si="29"/>
        <v>1.9271216971309235E-2</v>
      </c>
      <c r="AL33" s="57">
        <f t="shared" si="29"/>
        <v>7.9155540517716356E-3</v>
      </c>
      <c r="AM33" s="57">
        <f t="shared" si="29"/>
        <v>1.8455698274897285E-2</v>
      </c>
      <c r="AN33" s="57">
        <f t="shared" si="29"/>
        <v>1.1049271339963409E-2</v>
      </c>
      <c r="AO33" s="57">
        <f t="shared" si="29"/>
        <v>0</v>
      </c>
      <c r="AP33" s="55">
        <f t="shared" si="22"/>
        <v>0.46224955647613336</v>
      </c>
      <c r="AQ33" s="55">
        <f t="shared" si="22"/>
        <v>9.8773416118085808E-2</v>
      </c>
      <c r="AR33" s="55">
        <f t="shared" si="22"/>
        <v>7.350550401646846E-3</v>
      </c>
      <c r="AS33" s="55">
        <f t="shared" si="22"/>
        <v>1.283920612431786E-2</v>
      </c>
      <c r="AT33" s="55">
        <f t="shared" si="22"/>
        <v>1.1873824381583017E-2</v>
      </c>
      <c r="AU33" s="55">
        <f t="shared" si="22"/>
        <v>4.8771127860576923E-3</v>
      </c>
      <c r="AV33" s="55">
        <f t="shared" si="22"/>
        <v>1.1371348290140039E-2</v>
      </c>
      <c r="AW33" s="55">
        <f t="shared" si="22"/>
        <v>6.807930585313253E-3</v>
      </c>
      <c r="AX33" s="55">
        <f t="shared" si="22"/>
        <v>0</v>
      </c>
      <c r="AY33" s="58">
        <f t="shared" si="11"/>
        <v>5.9894337166199385</v>
      </c>
      <c r="AZ33">
        <v>4.1000000000000002E-2</v>
      </c>
      <c r="BA33">
        <v>1.9E-2</v>
      </c>
      <c r="BB33">
        <f t="shared" si="26"/>
        <v>0.68333333333333335</v>
      </c>
      <c r="BC33">
        <f t="shared" si="24"/>
        <v>0.31666666666666665</v>
      </c>
      <c r="BD33">
        <f t="shared" si="27"/>
        <v>2.1578947368421053</v>
      </c>
      <c r="BE33">
        <f t="shared" si="28"/>
        <v>1.0789473684210527</v>
      </c>
      <c r="BF33">
        <f t="shared" si="25"/>
        <v>6.102552040914591E-3</v>
      </c>
      <c r="BG33">
        <f t="shared" si="14"/>
        <v>3.7600443875012883E-6</v>
      </c>
      <c r="BH33">
        <f t="shared" si="15"/>
        <v>5.9500396161928748</v>
      </c>
    </row>
    <row r="34" spans="1:60">
      <c r="A34" s="52">
        <v>1623</v>
      </c>
      <c r="B34" s="206">
        <v>1E-3</v>
      </c>
      <c r="C34" s="52">
        <f t="shared" si="16"/>
        <v>6.1614294516327791E-4</v>
      </c>
      <c r="D34" s="53">
        <v>-1.1000000000000001</v>
      </c>
      <c r="E34" s="53">
        <v>-13.86</v>
      </c>
      <c r="F34" s="52">
        <v>54.3</v>
      </c>
      <c r="G34" s="52">
        <v>14.4</v>
      </c>
      <c r="H34" s="52">
        <v>9</v>
      </c>
      <c r="I34" s="52">
        <v>9.6</v>
      </c>
      <c r="J34" s="52">
        <v>6.43</v>
      </c>
      <c r="K34" s="52">
        <v>0.57999999999999996</v>
      </c>
      <c r="L34" s="52">
        <v>1.1000000000000001</v>
      </c>
      <c r="M34" s="52">
        <v>2.88</v>
      </c>
      <c r="N34" s="52">
        <v>0</v>
      </c>
      <c r="O34" s="52">
        <v>172</v>
      </c>
      <c r="P34" s="52">
        <v>21</v>
      </c>
      <c r="Q34" s="52">
        <v>98.3</v>
      </c>
      <c r="R34" s="54">
        <v>6.8201284469075487</v>
      </c>
      <c r="S34" s="52">
        <v>0.2</v>
      </c>
      <c r="T34" s="53">
        <f t="shared" si="17"/>
        <v>6.8155284469075488</v>
      </c>
      <c r="U34" s="53">
        <f t="shared" si="18"/>
        <v>10.739396529828522</v>
      </c>
      <c r="V34" s="53">
        <f t="shared" si="19"/>
        <v>14.164278044873843</v>
      </c>
      <c r="W34">
        <f t="shared" si="0"/>
        <v>1.8074244202012133</v>
      </c>
      <c r="X34" s="52">
        <f t="shared" si="1"/>
        <v>0.42256458334989905</v>
      </c>
      <c r="Y34" s="52">
        <f t="shared" si="2"/>
        <v>0.22321428571428573</v>
      </c>
      <c r="Z34" s="54">
        <f t="shared" si="3"/>
        <v>0.17124509454156259</v>
      </c>
      <c r="AA34" s="52">
        <f t="shared" si="4"/>
        <v>8.9491997216423105E-2</v>
      </c>
      <c r="AB34" s="56">
        <f t="shared" si="5"/>
        <v>1.4524146393378993E-2</v>
      </c>
      <c r="AC34" s="56">
        <f t="shared" si="6"/>
        <v>1.1677282377919321E-2</v>
      </c>
      <c r="AD34" s="56">
        <f t="shared" si="7"/>
        <v>4.6541693600517124E-2</v>
      </c>
      <c r="AE34" s="56">
        <f t="shared" si="8"/>
        <v>0</v>
      </c>
      <c r="AF34" s="57">
        <f t="shared" si="20"/>
        <v>2.7866835033951989</v>
      </c>
      <c r="AG34" s="57">
        <f t="shared" si="29"/>
        <v>0.648593361247917</v>
      </c>
      <c r="AH34" s="57">
        <f t="shared" si="29"/>
        <v>0.15163709220478785</v>
      </c>
      <c r="AI34" s="57">
        <f t="shared" si="29"/>
        <v>8.0100336275120282E-2</v>
      </c>
      <c r="AJ34" s="57">
        <f t="shared" si="29"/>
        <v>6.1451217668932794E-2</v>
      </c>
      <c r="AK34" s="57">
        <f t="shared" si="29"/>
        <v>3.2114159037934929E-2</v>
      </c>
      <c r="AL34" s="57">
        <f t="shared" si="29"/>
        <v>5.2119827657799225E-3</v>
      </c>
      <c r="AM34" s="57">
        <f t="shared" si="29"/>
        <v>4.1903870187239151E-3</v>
      </c>
      <c r="AN34" s="57">
        <f t="shared" si="29"/>
        <v>1.6701463780803359E-2</v>
      </c>
      <c r="AO34" s="57">
        <f t="shared" si="29"/>
        <v>0</v>
      </c>
      <c r="AP34" s="55">
        <f t="shared" si="22"/>
        <v>0.3996262238126414</v>
      </c>
      <c r="AQ34" s="55">
        <f t="shared" si="22"/>
        <v>9.3430124587053506E-2</v>
      </c>
      <c r="AR34" s="55">
        <f t="shared" si="22"/>
        <v>4.9353257101121553E-2</v>
      </c>
      <c r="AS34" s="55">
        <f t="shared" si="22"/>
        <v>3.7862734238405908E-2</v>
      </c>
      <c r="AT34" s="55">
        <f t="shared" si="22"/>
        <v>1.9786912531075129E-2</v>
      </c>
      <c r="AU34" s="55">
        <f t="shared" si="22"/>
        <v>3.2113264114478884E-3</v>
      </c>
      <c r="AV34" s="55">
        <f t="shared" si="22"/>
        <v>2.5818773990905208E-3</v>
      </c>
      <c r="AW34" s="55">
        <f t="shared" si="22"/>
        <v>1.0290489082441996E-2</v>
      </c>
      <c r="AX34" s="55">
        <f t="shared" si="22"/>
        <v>0</v>
      </c>
      <c r="AY34" s="58">
        <f t="shared" si="11"/>
        <v>6.8201284469075487</v>
      </c>
      <c r="AZ34">
        <v>6.4000000000000001E-2</v>
      </c>
      <c r="BA34">
        <v>2.7400000000000001E-2</v>
      </c>
      <c r="BB34">
        <f t="shared" si="26"/>
        <v>0.70021881838074396</v>
      </c>
      <c r="BC34">
        <f t="shared" si="24"/>
        <v>0.29978118161925599</v>
      </c>
      <c r="BD34">
        <f t="shared" si="27"/>
        <v>2.335766423357664</v>
      </c>
      <c r="BE34">
        <f t="shared" si="28"/>
        <v>1.167883211678832</v>
      </c>
      <c r="BF34">
        <f t="shared" si="25"/>
        <v>9.6272205431008426E-3</v>
      </c>
      <c r="BG34">
        <f t="shared" si="14"/>
        <v>5.9317440191625651E-6</v>
      </c>
      <c r="BH34">
        <f t="shared" si="15"/>
        <v>6.8166764583501802</v>
      </c>
    </row>
    <row r="35" spans="1:60" ht="15.5">
      <c r="A35" s="52">
        <v>1623</v>
      </c>
      <c r="B35" s="206">
        <v>1E-3</v>
      </c>
      <c r="C35" s="52">
        <f t="shared" si="16"/>
        <v>6.1614294516327791E-4</v>
      </c>
      <c r="D35" s="53">
        <v>-1.1000000000000001</v>
      </c>
      <c r="E35" s="53">
        <v>-13.86</v>
      </c>
      <c r="F35" s="52">
        <v>62.4</v>
      </c>
      <c r="G35" s="52">
        <v>17</v>
      </c>
      <c r="H35" s="52">
        <v>3.2</v>
      </c>
      <c r="I35" s="52">
        <v>6.5</v>
      </c>
      <c r="J35" s="52">
        <v>3.49</v>
      </c>
      <c r="K35" s="52">
        <v>0.61</v>
      </c>
      <c r="L35" s="52">
        <v>1.55</v>
      </c>
      <c r="M35" s="52">
        <v>5.19</v>
      </c>
      <c r="N35" s="59">
        <v>0</v>
      </c>
      <c r="O35" s="52">
        <v>65.400000000000006</v>
      </c>
      <c r="P35" s="52">
        <v>11.9</v>
      </c>
      <c r="Q35" s="52">
        <v>99.9</v>
      </c>
      <c r="R35" s="54">
        <v>6.4001777483242677</v>
      </c>
      <c r="S35" s="52">
        <v>0.2</v>
      </c>
      <c r="T35" s="53">
        <f t="shared" si="17"/>
        <v>6.3955777483242677</v>
      </c>
      <c r="U35" s="53">
        <f t="shared" si="18"/>
        <v>9.7724243114782254</v>
      </c>
      <c r="V35" s="53">
        <f t="shared" si="19"/>
        <v>14.164278044873843</v>
      </c>
      <c r="W35">
        <f t="shared" si="0"/>
        <v>2.0770402176897922</v>
      </c>
      <c r="X35" s="52">
        <f t="shared" si="1"/>
        <v>0.49886096645474193</v>
      </c>
      <c r="Y35" s="52">
        <f t="shared" si="2"/>
        <v>7.9365079365079375E-2</v>
      </c>
      <c r="Z35" s="54">
        <f t="shared" si="3"/>
        <v>0.11594719942918301</v>
      </c>
      <c r="AA35" s="52">
        <f t="shared" si="4"/>
        <v>4.8573416840640232E-2</v>
      </c>
      <c r="AB35" s="56">
        <f t="shared" si="5"/>
        <v>1.5275395344760667E-2</v>
      </c>
      <c r="AC35" s="56">
        <f t="shared" si="6"/>
        <v>1.6454352441613588E-2</v>
      </c>
      <c r="AD35" s="56">
        <f t="shared" si="7"/>
        <v>8.3872010342598585E-2</v>
      </c>
      <c r="AE35" s="56">
        <f t="shared" si="8"/>
        <v>0</v>
      </c>
      <c r="AF35" s="57">
        <f t="shared" si="20"/>
        <v>2.9353886379084106</v>
      </c>
      <c r="AG35" s="57">
        <f t="shared" si="29"/>
        <v>0.70758610661168597</v>
      </c>
      <c r="AH35" s="57">
        <f t="shared" si="29"/>
        <v>0.16994716134426466</v>
      </c>
      <c r="AI35" s="57">
        <f t="shared" si="29"/>
        <v>2.7037332753876969E-2</v>
      </c>
      <c r="AJ35" s="57">
        <f t="shared" si="29"/>
        <v>3.9499777961871624E-2</v>
      </c>
      <c r="AK35" s="57">
        <f t="shared" si="29"/>
        <v>1.654752498982583E-2</v>
      </c>
      <c r="AL35" s="57">
        <f t="shared" si="29"/>
        <v>5.2038749307297977E-3</v>
      </c>
      <c r="AM35" s="57">
        <f t="shared" si="29"/>
        <v>5.6055107078897782E-3</v>
      </c>
      <c r="AN35" s="57">
        <f t="shared" si="29"/>
        <v>2.857271069985505E-2</v>
      </c>
      <c r="AO35" s="57">
        <f t="shared" si="29"/>
        <v>0</v>
      </c>
      <c r="AP35" s="55">
        <f t="shared" si="22"/>
        <v>0.43597418768434132</v>
      </c>
      <c r="AQ35" s="55">
        <f t="shared" si="22"/>
        <v>0.104711744512794</v>
      </c>
      <c r="AR35" s="55">
        <f t="shared" si="22"/>
        <v>1.6658861832333314E-2</v>
      </c>
      <c r="AS35" s="55">
        <f t="shared" si="22"/>
        <v>2.433750952672312E-2</v>
      </c>
      <c r="AT35" s="55">
        <f t="shared" si="22"/>
        <v>1.0195640782394228E-2</v>
      </c>
      <c r="AU35" s="55">
        <f t="shared" si="22"/>
        <v>3.2063308260812063E-3</v>
      </c>
      <c r="AV35" s="55">
        <f t="shared" si="22"/>
        <v>3.4537958767034988E-3</v>
      </c>
      <c r="AW35" s="55">
        <f t="shared" si="22"/>
        <v>1.7604874121906994E-2</v>
      </c>
      <c r="AX35" s="55">
        <f t="shared" si="22"/>
        <v>0</v>
      </c>
      <c r="AY35" s="58">
        <f t="shared" si="11"/>
        <v>6.4001777483242677</v>
      </c>
      <c r="AZ35">
        <v>3.6700000000000003E-2</v>
      </c>
      <c r="BA35">
        <v>1.47E-2</v>
      </c>
      <c r="BB35">
        <f t="shared" si="26"/>
        <v>0.71400778210116733</v>
      </c>
      <c r="BC35">
        <f t="shared" si="24"/>
        <v>0.28599221789883267</v>
      </c>
      <c r="BD35">
        <f t="shared" si="27"/>
        <v>2.4965986394557826</v>
      </c>
      <c r="BE35">
        <f t="shared" si="28"/>
        <v>1.2482993197278913</v>
      </c>
      <c r="BF35">
        <f t="shared" si="25"/>
        <v>4.7324633725766476E-3</v>
      </c>
      <c r="BG35">
        <f t="shared" si="14"/>
        <v>2.9158739202567147E-6</v>
      </c>
      <c r="BH35">
        <f t="shared" si="15"/>
        <v>6.5520548558902831</v>
      </c>
    </row>
    <row r="36" spans="1:60" ht="15.5">
      <c r="A36" s="52">
        <v>1623</v>
      </c>
      <c r="B36" s="206">
        <v>1E-3</v>
      </c>
      <c r="C36" s="52">
        <f t="shared" si="16"/>
        <v>6.1614294516327791E-4</v>
      </c>
      <c r="D36" s="53">
        <v>-1.1000000000000001</v>
      </c>
      <c r="E36" s="53">
        <v>-13.86</v>
      </c>
      <c r="F36" s="52">
        <v>45.6</v>
      </c>
      <c r="G36" s="52">
        <v>11.4</v>
      </c>
      <c r="H36" s="52">
        <v>13.5</v>
      </c>
      <c r="I36" s="52">
        <v>9.6999999999999993</v>
      </c>
      <c r="J36" s="52">
        <v>11.76</v>
      </c>
      <c r="K36" s="52">
        <v>2.44</v>
      </c>
      <c r="L36" s="52">
        <v>0.13</v>
      </c>
      <c r="M36" s="52">
        <v>2.4900000000000002</v>
      </c>
      <c r="N36" s="59">
        <v>0</v>
      </c>
      <c r="O36" s="52">
        <v>283</v>
      </c>
      <c r="P36" s="52">
        <v>14</v>
      </c>
      <c r="Q36" s="52">
        <v>97.3</v>
      </c>
      <c r="R36" s="54">
        <v>7.0363864355242907</v>
      </c>
      <c r="S36" s="52">
        <v>0.2</v>
      </c>
      <c r="T36" s="53">
        <f t="shared" si="17"/>
        <v>7.0317864355242907</v>
      </c>
      <c r="U36" s="53">
        <f t="shared" si="18"/>
        <v>11.237348950658312</v>
      </c>
      <c r="V36" s="53">
        <f t="shared" si="19"/>
        <v>14.164278044873843</v>
      </c>
      <c r="W36">
        <f t="shared" si="0"/>
        <v>1.517837082157925</v>
      </c>
      <c r="X36" s="52">
        <f t="shared" si="1"/>
        <v>0.33453029515200344</v>
      </c>
      <c r="Y36" s="52">
        <f t="shared" si="2"/>
        <v>0.33482142857142855</v>
      </c>
      <c r="Z36" s="54">
        <f t="shared" si="3"/>
        <v>0.17302889760970386</v>
      </c>
      <c r="AA36" s="52">
        <f t="shared" si="4"/>
        <v>0.16367432150313152</v>
      </c>
      <c r="AB36" s="56">
        <f t="shared" si="5"/>
        <v>6.1101581379042667E-2</v>
      </c>
      <c r="AC36" s="56">
        <f t="shared" si="6"/>
        <v>1.3800424628450105E-3</v>
      </c>
      <c r="AD36" s="56">
        <f t="shared" si="7"/>
        <v>4.0239172592113771E-2</v>
      </c>
      <c r="AE36" s="56">
        <f t="shared" si="8"/>
        <v>0</v>
      </c>
      <c r="AF36" s="57">
        <f t="shared" si="20"/>
        <v>2.6266128214281936</v>
      </c>
      <c r="AG36" s="57">
        <f t="shared" si="29"/>
        <v>0.57786860315888378</v>
      </c>
      <c r="AH36" s="57">
        <f t="shared" si="29"/>
        <v>0.12736186027223687</v>
      </c>
      <c r="AI36" s="57">
        <f t="shared" si="29"/>
        <v>0.12747270014062173</v>
      </c>
      <c r="AJ36" s="57">
        <f t="shared" si="29"/>
        <v>6.587529619825018E-2</v>
      </c>
      <c r="AK36" s="57">
        <f t="shared" si="29"/>
        <v>6.2313836347656026E-2</v>
      </c>
      <c r="AL36" s="57">
        <f t="shared" si="29"/>
        <v>2.3262500236262196E-2</v>
      </c>
      <c r="AM36" s="57">
        <f t="shared" si="29"/>
        <v>5.2540764728873388E-4</v>
      </c>
      <c r="AN36" s="57">
        <f t="shared" si="29"/>
        <v>1.5319795998800515E-2</v>
      </c>
      <c r="AO36" s="57">
        <f t="shared" si="29"/>
        <v>0</v>
      </c>
      <c r="AP36" s="55">
        <f t="shared" si="22"/>
        <v>0.35604966306770408</v>
      </c>
      <c r="AQ36" s="55">
        <f t="shared" si="22"/>
        <v>7.8473111689609895E-2</v>
      </c>
      <c r="AR36" s="55">
        <f t="shared" si="22"/>
        <v>7.854140489255805E-2</v>
      </c>
      <c r="AS36" s="55">
        <f t="shared" si="22"/>
        <v>4.0588599013093148E-2</v>
      </c>
      <c r="AT36" s="55">
        <f t="shared" si="22"/>
        <v>3.8394230651667298E-2</v>
      </c>
      <c r="AU36" s="55">
        <f t="shared" si="22"/>
        <v>1.4333025407432037E-2</v>
      </c>
      <c r="AV36" s="55">
        <f t="shared" si="22"/>
        <v>3.2372621521178924E-4</v>
      </c>
      <c r="AW36" s="55">
        <f t="shared" si="22"/>
        <v>9.4391842260015506E-3</v>
      </c>
      <c r="AX36" s="55">
        <f t="shared" si="22"/>
        <v>0</v>
      </c>
      <c r="AY36" s="58">
        <f t="shared" si="11"/>
        <v>7.0363864355242907</v>
      </c>
      <c r="AZ36">
        <v>0.1095</v>
      </c>
      <c r="BA36">
        <v>5.1999999999999998E-2</v>
      </c>
      <c r="BB36">
        <f t="shared" si="26"/>
        <v>0.67801857585139313</v>
      </c>
      <c r="BC36">
        <f t="shared" si="24"/>
        <v>0.32198142414860681</v>
      </c>
      <c r="BD36">
        <f t="shared" si="27"/>
        <v>2.1057692307692308</v>
      </c>
      <c r="BE36">
        <f t="shared" si="28"/>
        <v>1.0528846153846154</v>
      </c>
      <c r="BF36">
        <f t="shared" si="25"/>
        <v>2.0063897771381508E-2</v>
      </c>
      <c r="BG36">
        <f t="shared" si="14"/>
        <v>1.236222906431393E-5</v>
      </c>
      <c r="BH36">
        <f t="shared" si="15"/>
        <v>7.0492573070682916</v>
      </c>
    </row>
    <row r="37" spans="1:60" ht="15.5">
      <c r="A37" s="52">
        <v>1623</v>
      </c>
      <c r="B37" s="206">
        <v>1E-3</v>
      </c>
      <c r="C37" s="52">
        <f t="shared" si="16"/>
        <v>6.1614294516327791E-4</v>
      </c>
      <c r="D37" s="53">
        <v>-1.1000000000000001</v>
      </c>
      <c r="E37" s="53">
        <v>-13.86</v>
      </c>
      <c r="F37" s="52">
        <v>58.1</v>
      </c>
      <c r="G37" s="52">
        <v>20.6</v>
      </c>
      <c r="H37" s="52">
        <v>2.1</v>
      </c>
      <c r="I37" s="52">
        <v>4.8</v>
      </c>
      <c r="J37" s="52">
        <v>5.01</v>
      </c>
      <c r="K37" s="52">
        <v>1.65</v>
      </c>
      <c r="L37" s="52">
        <v>2.08</v>
      </c>
      <c r="M37" s="52">
        <v>6.23</v>
      </c>
      <c r="N37" s="59">
        <v>0</v>
      </c>
      <c r="O37" s="52">
        <v>131</v>
      </c>
      <c r="P37" s="52">
        <v>13</v>
      </c>
      <c r="Q37" s="52">
        <v>100.7</v>
      </c>
      <c r="R37" s="54">
        <v>6.7018712956557644</v>
      </c>
      <c r="S37" s="52">
        <v>0.2</v>
      </c>
      <c r="T37" s="53">
        <f t="shared" si="17"/>
        <v>6.6972712956557645</v>
      </c>
      <c r="U37" s="53">
        <f t="shared" si="18"/>
        <v>10.467099376216222</v>
      </c>
      <c r="V37" s="53">
        <f t="shared" si="19"/>
        <v>14.164278044873843</v>
      </c>
      <c r="W37">
        <f t="shared" si="0"/>
        <v>1.9339108437143739</v>
      </c>
      <c r="X37" s="52">
        <f t="shared" si="1"/>
        <v>0.60450211229221673</v>
      </c>
      <c r="Y37" s="52">
        <f t="shared" si="2"/>
        <v>5.2083333333333336E-2</v>
      </c>
      <c r="Z37" s="54">
        <f t="shared" si="3"/>
        <v>8.5622547270781293E-2</v>
      </c>
      <c r="AA37" s="52">
        <f t="shared" si="4"/>
        <v>6.9728601252609601E-2</v>
      </c>
      <c r="AB37" s="56">
        <f t="shared" si="5"/>
        <v>4.1318692325991967E-2</v>
      </c>
      <c r="AC37" s="56">
        <f t="shared" si="6"/>
        <v>2.2080679405520168E-2</v>
      </c>
      <c r="AD37" s="56">
        <f t="shared" si="7"/>
        <v>0.10067873303167421</v>
      </c>
      <c r="AE37" s="56">
        <f t="shared" si="8"/>
        <v>0</v>
      </c>
      <c r="AF37" s="57">
        <f t="shared" si="20"/>
        <v>2.9099255426265014</v>
      </c>
      <c r="AG37" s="57">
        <f t="shared" si="29"/>
        <v>0.66459117781028321</v>
      </c>
      <c r="AH37" s="57">
        <f t="shared" si="29"/>
        <v>0.20773799997184553</v>
      </c>
      <c r="AI37" s="57">
        <f t="shared" si="29"/>
        <v>1.7898510656160251E-2</v>
      </c>
      <c r="AJ37" s="57">
        <f t="shared" si="29"/>
        <v>2.9424308634886345E-2</v>
      </c>
      <c r="AK37" s="57">
        <f t="shared" si="29"/>
        <v>2.3962331761132452E-2</v>
      </c>
      <c r="AL37" s="57">
        <f t="shared" si="29"/>
        <v>1.4199226653991179E-2</v>
      </c>
      <c r="AM37" s="57">
        <f t="shared" si="29"/>
        <v>7.5880564921912497E-3</v>
      </c>
      <c r="AN37" s="57">
        <f t="shared" si="29"/>
        <v>3.459838801950977E-2</v>
      </c>
      <c r="AO37" s="57">
        <f t="shared" si="29"/>
        <v>0</v>
      </c>
      <c r="AP37" s="55">
        <f t="shared" si="22"/>
        <v>0.40948316562555959</v>
      </c>
      <c r="AQ37" s="55">
        <f t="shared" si="22"/>
        <v>0.12799630312498184</v>
      </c>
      <c r="AR37" s="55">
        <f t="shared" si="22"/>
        <v>1.1028041069722891E-2</v>
      </c>
      <c r="AS37" s="55">
        <f t="shared" si="22"/>
        <v>1.812958018169214E-2</v>
      </c>
      <c r="AT37" s="55">
        <f t="shared" si="22"/>
        <v>1.4764221664283705E-2</v>
      </c>
      <c r="AU37" s="55">
        <f t="shared" si="22"/>
        <v>8.748753329631041E-3</v>
      </c>
      <c r="AV37" s="55">
        <f t="shared" si="22"/>
        <v>4.6753274751640478E-3</v>
      </c>
      <c r="AW37" s="55">
        <f t="shared" si="22"/>
        <v>2.1317552692242617E-2</v>
      </c>
      <c r="AX37" s="55">
        <f t="shared" si="22"/>
        <v>0</v>
      </c>
      <c r="AY37" s="58">
        <f t="shared" si="11"/>
        <v>6.7018712956557644</v>
      </c>
      <c r="AZ37">
        <v>5.2699999999999997E-2</v>
      </c>
      <c r="BA37">
        <v>2.2200000000000001E-2</v>
      </c>
      <c r="BB37">
        <f t="shared" si="26"/>
        <v>0.70360480640854473</v>
      </c>
      <c r="BC37">
        <f t="shared" si="24"/>
        <v>0.29639519359145533</v>
      </c>
      <c r="BD37">
        <f t="shared" si="27"/>
        <v>2.3738738738738738</v>
      </c>
      <c r="BE37">
        <f t="shared" si="28"/>
        <v>1.1869369369369369</v>
      </c>
      <c r="BF37">
        <f t="shared" si="25"/>
        <v>7.102319961243532E-3</v>
      </c>
      <c r="BG37">
        <f t="shared" si="14"/>
        <v>4.3760443384125277E-6</v>
      </c>
      <c r="BH37">
        <f t="shared" si="15"/>
        <v>6.6057484354684206</v>
      </c>
    </row>
    <row r="38" spans="1:60">
      <c r="A38" s="52">
        <v>1623</v>
      </c>
      <c r="B38" s="206">
        <v>1E-3</v>
      </c>
      <c r="C38" s="52">
        <f t="shared" si="16"/>
        <v>6.1614294516327791E-4</v>
      </c>
      <c r="D38" s="53">
        <v>-1.1000000000000001</v>
      </c>
      <c r="E38" s="53">
        <v>-13.86</v>
      </c>
      <c r="F38" s="52">
        <v>40.5</v>
      </c>
      <c r="G38" s="52">
        <v>10.6</v>
      </c>
      <c r="H38" s="52">
        <v>15</v>
      </c>
      <c r="I38" s="52">
        <v>17.399999999999999</v>
      </c>
      <c r="J38" s="52">
        <v>13.39</v>
      </c>
      <c r="K38" s="52">
        <v>0</v>
      </c>
      <c r="L38" s="52">
        <v>0</v>
      </c>
      <c r="M38" s="52">
        <v>0.64</v>
      </c>
      <c r="N38" s="52">
        <v>0</v>
      </c>
      <c r="O38" s="52">
        <v>876</v>
      </c>
      <c r="P38" s="52">
        <v>143</v>
      </c>
      <c r="Q38" s="52">
        <v>97.6</v>
      </c>
      <c r="R38" s="54">
        <v>7.527104106168081</v>
      </c>
      <c r="S38" s="52">
        <v>0.2</v>
      </c>
      <c r="T38" s="53">
        <f t="shared" si="17"/>
        <v>7.5225041061680811</v>
      </c>
      <c r="U38" s="53">
        <f t="shared" si="18"/>
        <v>12.367268143951463</v>
      </c>
      <c r="V38" s="53">
        <f t="shared" si="19"/>
        <v>14.164278044873843</v>
      </c>
      <c r="W38">
        <f t="shared" si="0"/>
        <v>1.348078987442894</v>
      </c>
      <c r="X38" s="52">
        <f t="shared" si="1"/>
        <v>0.31105448496589788</v>
      </c>
      <c r="Y38" s="52">
        <f t="shared" si="2"/>
        <v>0.37202380952380953</v>
      </c>
      <c r="Z38" s="54">
        <f t="shared" si="3"/>
        <v>0.31038173385658219</v>
      </c>
      <c r="AA38" s="52">
        <f t="shared" si="4"/>
        <v>0.18636047320807239</v>
      </c>
      <c r="AB38" s="56">
        <f t="shared" si="5"/>
        <v>0</v>
      </c>
      <c r="AC38" s="56">
        <f t="shared" si="6"/>
        <v>0</v>
      </c>
      <c r="AD38" s="56">
        <f t="shared" si="7"/>
        <v>1.0342598577892695E-2</v>
      </c>
      <c r="AE38" s="56">
        <f t="shared" si="8"/>
        <v>0</v>
      </c>
      <c r="AF38" s="57">
        <f t="shared" si="20"/>
        <v>2.5382420875751484</v>
      </c>
      <c r="AG38" s="57">
        <f t="shared" si="29"/>
        <v>0.53110733371013896</v>
      </c>
      <c r="AH38" s="57">
        <f t="shared" si="29"/>
        <v>0.12254720953865228</v>
      </c>
      <c r="AI38" s="57">
        <f t="shared" si="29"/>
        <v>0.14656750486680881</v>
      </c>
      <c r="AJ38" s="57">
        <f t="shared" si="29"/>
        <v>0.12228216346105043</v>
      </c>
      <c r="AK38" s="57">
        <f t="shared" si="29"/>
        <v>7.3421079147776486E-2</v>
      </c>
      <c r="AL38" s="57">
        <f t="shared" si="29"/>
        <v>0</v>
      </c>
      <c r="AM38" s="57">
        <f t="shared" si="29"/>
        <v>0</v>
      </c>
      <c r="AN38" s="57">
        <f t="shared" si="29"/>
        <v>4.0747092755731825E-3</v>
      </c>
      <c r="AO38" s="57">
        <f t="shared" si="29"/>
        <v>0</v>
      </c>
      <c r="AP38" s="55">
        <f t="shared" si="22"/>
        <v>0.32723803678998087</v>
      </c>
      <c r="AQ38" s="55">
        <f t="shared" si="22"/>
        <v>7.5506598606686556E-2</v>
      </c>
      <c r="AR38" s="55">
        <f t="shared" si="22"/>
        <v>9.0306534113868644E-2</v>
      </c>
      <c r="AS38" s="55">
        <f t="shared" si="22"/>
        <v>7.5343292335828982E-2</v>
      </c>
      <c r="AT38" s="55">
        <f t="shared" si="22"/>
        <v>4.5237879943177128E-2</v>
      </c>
      <c r="AU38" s="55">
        <f t="shared" si="22"/>
        <v>0</v>
      </c>
      <c r="AV38" s="55">
        <f t="shared" si="22"/>
        <v>0</v>
      </c>
      <c r="AW38" s="55">
        <f t="shared" si="22"/>
        <v>2.5106033737357872E-3</v>
      </c>
      <c r="AX38" s="55">
        <f t="shared" si="22"/>
        <v>0</v>
      </c>
      <c r="AY38" s="58">
        <f t="shared" si="11"/>
        <v>7.527104106168081</v>
      </c>
      <c r="AZ38">
        <v>0.13020000000000001</v>
      </c>
      <c r="BA38">
        <v>5.3999999999999999E-2</v>
      </c>
      <c r="BB38">
        <f t="shared" si="26"/>
        <v>0.70684039087947892</v>
      </c>
      <c r="BC38">
        <f t="shared" si="24"/>
        <v>0.29315960912052119</v>
      </c>
      <c r="BD38">
        <f t="shared" si="27"/>
        <v>2.4111111111111114</v>
      </c>
      <c r="BE38">
        <f t="shared" si="28"/>
        <v>1.2055555555555557</v>
      </c>
      <c r="BF38">
        <f t="shared" si="25"/>
        <v>2.1524094864169004E-2</v>
      </c>
      <c r="BG38">
        <f t="shared" si="14"/>
        <v>1.3261919201582874E-5</v>
      </c>
      <c r="BH38">
        <f t="shared" si="15"/>
        <v>7.4922832306688427</v>
      </c>
    </row>
    <row r="39" spans="1:60" ht="15.5">
      <c r="A39" s="52">
        <v>1623</v>
      </c>
      <c r="B39" s="206">
        <v>1E-3</v>
      </c>
      <c r="C39" s="52">
        <f t="shared" si="16"/>
        <v>6.1614294516327791E-4</v>
      </c>
      <c r="D39" s="53">
        <v>-1.1000000000000001</v>
      </c>
      <c r="E39" s="53">
        <v>-13.86</v>
      </c>
      <c r="F39" s="52">
        <v>72.8</v>
      </c>
      <c r="G39" s="52">
        <v>14.4</v>
      </c>
      <c r="H39" s="52">
        <v>0.3</v>
      </c>
      <c r="I39" s="52">
        <v>1</v>
      </c>
      <c r="J39" s="52">
        <v>1.1499999999999999</v>
      </c>
      <c r="K39" s="52">
        <v>0.31</v>
      </c>
      <c r="L39" s="52">
        <v>7.48</v>
      </c>
      <c r="M39" s="52">
        <v>1.51</v>
      </c>
      <c r="N39" s="59">
        <v>0</v>
      </c>
      <c r="O39" s="52">
        <v>10.199999999999999</v>
      </c>
      <c r="P39" s="52">
        <v>9.1</v>
      </c>
      <c r="Q39" s="52">
        <v>98.9</v>
      </c>
      <c r="R39" s="54">
        <v>5.593200171761918</v>
      </c>
      <c r="S39" s="52">
        <v>0.2</v>
      </c>
      <c r="T39" s="53">
        <f t="shared" si="17"/>
        <v>5.5886001717619171</v>
      </c>
      <c r="U39" s="53">
        <f t="shared" si="18"/>
        <v>7.9142897733052955</v>
      </c>
      <c r="V39" s="53">
        <f t="shared" si="19"/>
        <v>14.164278044873843</v>
      </c>
      <c r="W39">
        <f t="shared" si="0"/>
        <v>2.4232135873047573</v>
      </c>
      <c r="X39" s="52">
        <f t="shared" si="1"/>
        <v>0.42256458334989905</v>
      </c>
      <c r="Y39" s="52">
        <f t="shared" si="2"/>
        <v>7.4404761904761901E-3</v>
      </c>
      <c r="Z39" s="54">
        <f t="shared" si="3"/>
        <v>1.7838030681412771E-2</v>
      </c>
      <c r="AA39" s="52">
        <f t="shared" si="4"/>
        <v>1.6005567153792623E-2</v>
      </c>
      <c r="AB39" s="56">
        <f t="shared" si="5"/>
        <v>7.7629058309439452E-3</v>
      </c>
      <c r="AC39" s="56">
        <f t="shared" si="6"/>
        <v>7.9405520169851376E-2</v>
      </c>
      <c r="AD39" s="56">
        <f t="shared" si="7"/>
        <v>2.4402068519715579E-2</v>
      </c>
      <c r="AE39" s="56">
        <f t="shared" si="8"/>
        <v>0</v>
      </c>
      <c r="AF39" s="57">
        <f t="shared" si="20"/>
        <v>2.9986327392008492</v>
      </c>
      <c r="AG39" s="57">
        <f t="shared" si="29"/>
        <v>0.80810615972616773</v>
      </c>
      <c r="AH39" s="57">
        <f t="shared" si="29"/>
        <v>0.14091908549711715</v>
      </c>
      <c r="AI39" s="57">
        <f t="shared" si="29"/>
        <v>2.4812895868198633E-3</v>
      </c>
      <c r="AJ39" s="57">
        <f t="shared" si="29"/>
        <v>5.9487213783194727E-3</v>
      </c>
      <c r="AK39" s="57">
        <f t="shared" si="29"/>
        <v>5.3376216915640654E-3</v>
      </c>
      <c r="AL39" s="57">
        <f t="shared" si="29"/>
        <v>2.5888151387998249E-3</v>
      </c>
      <c r="AM39" s="57">
        <f t="shared" si="29"/>
        <v>2.6480575340817946E-2</v>
      </c>
      <c r="AN39" s="57">
        <f t="shared" si="29"/>
        <v>8.1377316403938322E-3</v>
      </c>
      <c r="AO39" s="57">
        <f t="shared" si="29"/>
        <v>0</v>
      </c>
      <c r="AP39" s="55">
        <f t="shared" si="22"/>
        <v>0.4979089092582672</v>
      </c>
      <c r="AQ39" s="55">
        <f t="shared" si="22"/>
        <v>8.6826300367909517E-2</v>
      </c>
      <c r="AR39" s="55">
        <f t="shared" si="22"/>
        <v>1.5288290738261635E-3</v>
      </c>
      <c r="AS39" s="55">
        <f t="shared" si="22"/>
        <v>3.6652627099935135E-3</v>
      </c>
      <c r="AT39" s="55">
        <f t="shared" si="22"/>
        <v>3.2887379492076802E-3</v>
      </c>
      <c r="AU39" s="55">
        <f t="shared" si="22"/>
        <v>1.595080184103404E-3</v>
      </c>
      <c r="AV39" s="55">
        <f t="shared" si="22"/>
        <v>1.6315819680109641E-2</v>
      </c>
      <c r="AW39" s="55">
        <f t="shared" si="22"/>
        <v>5.0140059398606487E-3</v>
      </c>
      <c r="AX39" s="55">
        <f t="shared" si="22"/>
        <v>0</v>
      </c>
      <c r="AY39" s="58">
        <f t="shared" si="11"/>
        <v>5.593200171761918</v>
      </c>
      <c r="AZ39">
        <v>1.2E-2</v>
      </c>
      <c r="BA39">
        <v>5.3E-3</v>
      </c>
      <c r="BB39">
        <f t="shared" si="26"/>
        <v>0.69364161849710981</v>
      </c>
      <c r="BC39">
        <f t="shared" si="24"/>
        <v>0.30635838150289019</v>
      </c>
      <c r="BD39">
        <f t="shared" si="27"/>
        <v>2.2641509433962264</v>
      </c>
      <c r="BE39">
        <f t="shared" si="28"/>
        <v>1.1320754716981132</v>
      </c>
      <c r="BF39">
        <f t="shared" si="25"/>
        <v>1.6352251425022859E-3</v>
      </c>
      <c r="BG39">
        <f t="shared" si="14"/>
        <v>1.0075324353063993E-6</v>
      </c>
      <c r="BH39">
        <f t="shared" si="15"/>
        <v>5.6501243346897922</v>
      </c>
    </row>
    <row r="40" spans="1:60" ht="15.5">
      <c r="A40" s="52">
        <v>1623</v>
      </c>
      <c r="B40" s="206">
        <v>1E-3</v>
      </c>
      <c r="C40" s="52">
        <f t="shared" si="16"/>
        <v>6.1614294516327791E-4</v>
      </c>
      <c r="D40" s="53">
        <v>-1.1000000000000001</v>
      </c>
      <c r="E40" s="53">
        <v>-13.86</v>
      </c>
      <c r="F40" s="52">
        <v>48</v>
      </c>
      <c r="G40" s="52">
        <v>16.5</v>
      </c>
      <c r="H40" s="52">
        <v>11.9</v>
      </c>
      <c r="I40" s="52">
        <v>21.7</v>
      </c>
      <c r="J40" s="59">
        <v>0</v>
      </c>
      <c r="K40" s="59">
        <v>0</v>
      </c>
      <c r="L40" s="59">
        <v>0</v>
      </c>
      <c r="M40" s="52">
        <v>0</v>
      </c>
      <c r="N40" s="59">
        <v>0</v>
      </c>
      <c r="O40" s="52">
        <v>893</v>
      </c>
      <c r="P40" s="52">
        <v>18</v>
      </c>
      <c r="Q40" s="52">
        <v>98.9</v>
      </c>
      <c r="R40" s="54">
        <v>7.5354514588885468</v>
      </c>
      <c r="S40" s="52">
        <v>0.2</v>
      </c>
      <c r="T40" s="53">
        <f t="shared" si="17"/>
        <v>7.5308514588885469</v>
      </c>
      <c r="U40" s="53">
        <f t="shared" si="18"/>
        <v>12.38648863389157</v>
      </c>
      <c r="V40" s="53">
        <f t="shared" si="19"/>
        <v>14.164278044873843</v>
      </c>
      <c r="W40">
        <f t="shared" si="0"/>
        <v>1.5977232443767633</v>
      </c>
      <c r="X40" s="52">
        <f t="shared" si="1"/>
        <v>0.48418858508842599</v>
      </c>
      <c r="Y40" s="52">
        <f t="shared" si="2"/>
        <v>0.2951388888888889</v>
      </c>
      <c r="Z40" s="54">
        <f t="shared" si="3"/>
        <v>0.38708526578665714</v>
      </c>
      <c r="AA40" s="52">
        <f t="shared" si="4"/>
        <v>0</v>
      </c>
      <c r="AB40" s="56">
        <f t="shared" si="5"/>
        <v>0</v>
      </c>
      <c r="AC40" s="56">
        <f t="shared" si="6"/>
        <v>0</v>
      </c>
      <c r="AD40" s="56">
        <f t="shared" si="7"/>
        <v>0</v>
      </c>
      <c r="AE40" s="56">
        <f t="shared" si="8"/>
        <v>0</v>
      </c>
      <c r="AF40" s="57">
        <f t="shared" si="20"/>
        <v>2.7641359841407351</v>
      </c>
      <c r="AG40" s="57">
        <f t="shared" si="29"/>
        <v>0.57801904593106868</v>
      </c>
      <c r="AH40" s="57">
        <f t="shared" si="29"/>
        <v>0.17516814942045691</v>
      </c>
      <c r="AI40" s="57">
        <f t="shared" si="29"/>
        <v>0.10677437383046709</v>
      </c>
      <c r="AJ40" s="57">
        <f t="shared" si="29"/>
        <v>0.1400384308180074</v>
      </c>
      <c r="AK40" s="57">
        <f t="shared" si="29"/>
        <v>0</v>
      </c>
      <c r="AL40" s="57">
        <f t="shared" si="29"/>
        <v>0</v>
      </c>
      <c r="AM40" s="57">
        <f t="shared" si="29"/>
        <v>0</v>
      </c>
      <c r="AN40" s="57">
        <f t="shared" si="29"/>
        <v>0</v>
      </c>
      <c r="AO40" s="57">
        <f t="shared" si="29"/>
        <v>0</v>
      </c>
      <c r="AP40" s="55">
        <f t="shared" si="22"/>
        <v>0.3561423573204367</v>
      </c>
      <c r="AQ40" s="55">
        <f t="shared" si="22"/>
        <v>0.10792861948272146</v>
      </c>
      <c r="AR40" s="55">
        <f t="shared" si="22"/>
        <v>6.5788277159868819E-2</v>
      </c>
      <c r="AS40" s="55">
        <f t="shared" si="22"/>
        <v>8.628369120025102E-2</v>
      </c>
      <c r="AT40" s="55">
        <f t="shared" si="22"/>
        <v>0</v>
      </c>
      <c r="AU40" s="55">
        <f t="shared" si="22"/>
        <v>0</v>
      </c>
      <c r="AV40" s="55">
        <f t="shared" si="22"/>
        <v>0</v>
      </c>
      <c r="AW40" s="55">
        <f t="shared" si="22"/>
        <v>0</v>
      </c>
      <c r="AX40" s="55">
        <f t="shared" si="22"/>
        <v>0</v>
      </c>
      <c r="AY40" s="58">
        <f t="shared" si="11"/>
        <v>7.5354514588885468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f t="shared" si="25"/>
        <v>0</v>
      </c>
      <c r="BG40">
        <f t="shared" si="14"/>
        <v>0</v>
      </c>
      <c r="BH40">
        <f t="shared" si="15"/>
        <v>7.4942016452163038</v>
      </c>
    </row>
    <row r="41" spans="1:60" ht="15.5">
      <c r="A41" s="52">
        <v>1623</v>
      </c>
      <c r="B41" s="206">
        <v>1E-3</v>
      </c>
      <c r="C41" s="52">
        <f t="shared" si="16"/>
        <v>6.1614294516327791E-4</v>
      </c>
      <c r="D41" s="53">
        <v>-1.1000000000000001</v>
      </c>
      <c r="E41" s="53">
        <v>-13.86</v>
      </c>
      <c r="F41" s="52">
        <v>44.9</v>
      </c>
      <c r="G41" s="52">
        <v>19</v>
      </c>
      <c r="H41" s="52">
        <v>16</v>
      </c>
      <c r="I41" s="52">
        <v>18.5</v>
      </c>
      <c r="J41" s="59">
        <v>0</v>
      </c>
      <c r="K41" s="59">
        <v>0</v>
      </c>
      <c r="L41" s="59">
        <v>0</v>
      </c>
      <c r="M41" s="52">
        <v>0</v>
      </c>
      <c r="N41" s="59">
        <v>0</v>
      </c>
      <c r="O41" s="52">
        <v>719</v>
      </c>
      <c r="P41" s="52">
        <v>16</v>
      </c>
      <c r="Q41" s="52">
        <v>99.2</v>
      </c>
      <c r="R41" s="54">
        <v>7.4413288903828825</v>
      </c>
      <c r="S41" s="52">
        <v>0.2</v>
      </c>
      <c r="T41" s="53">
        <f t="shared" si="17"/>
        <v>7.4367288903828825</v>
      </c>
      <c r="U41" s="53">
        <f t="shared" si="18"/>
        <v>12.169763410736117</v>
      </c>
      <c r="V41" s="53">
        <f t="shared" si="19"/>
        <v>14.164278044873843</v>
      </c>
      <c r="W41">
        <f t="shared" si="0"/>
        <v>1.4945369515107638</v>
      </c>
      <c r="X41" s="52">
        <f t="shared" si="1"/>
        <v>0.55755049192000572</v>
      </c>
      <c r="Y41" s="52">
        <f t="shared" si="2"/>
        <v>0.3968253968253968</v>
      </c>
      <c r="Z41" s="54">
        <f t="shared" si="3"/>
        <v>0.33000356760613625</v>
      </c>
      <c r="AA41" s="52">
        <f t="shared" si="4"/>
        <v>0</v>
      </c>
      <c r="AB41" s="56">
        <f t="shared" si="5"/>
        <v>0</v>
      </c>
      <c r="AC41" s="56">
        <f t="shared" si="6"/>
        <v>0</v>
      </c>
      <c r="AD41" s="56">
        <f t="shared" si="7"/>
        <v>0</v>
      </c>
      <c r="AE41" s="56">
        <f t="shared" si="8"/>
        <v>0</v>
      </c>
      <c r="AF41" s="57">
        <f t="shared" si="20"/>
        <v>2.7789164078623028</v>
      </c>
      <c r="AG41" s="57">
        <f t="shared" si="29"/>
        <v>0.53781284938342022</v>
      </c>
      <c r="AH41" s="57">
        <f t="shared" si="29"/>
        <v>0.20063593505099514</v>
      </c>
      <c r="AI41" s="57">
        <f t="shared" si="29"/>
        <v>0.14279860873204783</v>
      </c>
      <c r="AJ41" s="57">
        <f t="shared" si="29"/>
        <v>0.11875260683353674</v>
      </c>
      <c r="AK41" s="57">
        <f t="shared" si="29"/>
        <v>0</v>
      </c>
      <c r="AL41" s="57">
        <f t="shared" si="29"/>
        <v>0</v>
      </c>
      <c r="AM41" s="57">
        <f t="shared" si="29"/>
        <v>0</v>
      </c>
      <c r="AN41" s="57">
        <f t="shared" si="29"/>
        <v>0</v>
      </c>
      <c r="AO41" s="57">
        <f t="shared" si="29"/>
        <v>0</v>
      </c>
      <c r="AP41" s="55">
        <f t="shared" si="22"/>
        <v>0.33136959296575491</v>
      </c>
      <c r="AQ41" s="55">
        <f t="shared" si="22"/>
        <v>0.12362041592790828</v>
      </c>
      <c r="AR41" s="55">
        <f t="shared" si="22"/>
        <v>8.7984355349382523E-2</v>
      </c>
      <c r="AS41" s="55">
        <f t="shared" si="22"/>
        <v>7.3168580920232124E-2</v>
      </c>
      <c r="AT41" s="55">
        <f t="shared" si="22"/>
        <v>0</v>
      </c>
      <c r="AU41" s="55">
        <f t="shared" si="22"/>
        <v>0</v>
      </c>
      <c r="AV41" s="55">
        <f t="shared" si="22"/>
        <v>0</v>
      </c>
      <c r="AW41" s="55">
        <f t="shared" si="22"/>
        <v>0</v>
      </c>
      <c r="AX41" s="55">
        <f t="shared" si="22"/>
        <v>0</v>
      </c>
      <c r="AY41" s="58">
        <f t="shared" si="11"/>
        <v>7.4413288903828825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f t="shared" si="25"/>
        <v>0</v>
      </c>
      <c r="BG41">
        <f t="shared" si="14"/>
        <v>0</v>
      </c>
      <c r="BH41">
        <f t="shared" si="15"/>
        <v>7.5661650474061872</v>
      </c>
    </row>
    <row r="42" spans="1:60" ht="15.5">
      <c r="A42" s="60">
        <v>1623</v>
      </c>
      <c r="B42" s="206">
        <v>1E-3</v>
      </c>
      <c r="C42" s="52">
        <f t="shared" si="16"/>
        <v>6.1614294516327791E-4</v>
      </c>
      <c r="D42" s="53">
        <v>-1.1000000000000001</v>
      </c>
      <c r="E42" s="53">
        <v>-13.86</v>
      </c>
      <c r="F42" s="60">
        <v>49.4</v>
      </c>
      <c r="G42" s="60">
        <v>15.3</v>
      </c>
      <c r="H42" s="60">
        <v>14.3</v>
      </c>
      <c r="I42" s="60">
        <v>19.2</v>
      </c>
      <c r="J42" s="63">
        <v>0</v>
      </c>
      <c r="K42" s="63">
        <v>0</v>
      </c>
      <c r="L42" s="60">
        <v>0</v>
      </c>
      <c r="M42" s="60">
        <v>0</v>
      </c>
      <c r="N42" s="63">
        <v>0</v>
      </c>
      <c r="O42" s="60">
        <v>714</v>
      </c>
      <c r="P42" s="60">
        <v>21</v>
      </c>
      <c r="Q42" s="60">
        <v>99.4</v>
      </c>
      <c r="R42" s="61">
        <v>7.4382982117761749</v>
      </c>
      <c r="S42" s="60">
        <v>0.2</v>
      </c>
      <c r="T42" s="53">
        <f t="shared" si="17"/>
        <v>7.433698211776175</v>
      </c>
      <c r="U42" s="53">
        <f t="shared" si="18"/>
        <v>12.162785015354658</v>
      </c>
      <c r="V42" s="53">
        <f t="shared" si="19"/>
        <v>14.164278044873843</v>
      </c>
      <c r="W42">
        <f t="shared" si="0"/>
        <v>1.6443235056710854</v>
      </c>
      <c r="X42" s="52">
        <f t="shared" si="1"/>
        <v>0.44897486980926776</v>
      </c>
      <c r="Y42" s="52">
        <f t="shared" si="2"/>
        <v>0.35466269841269843</v>
      </c>
      <c r="Z42" s="54">
        <f t="shared" si="3"/>
        <v>0.34249018908312517</v>
      </c>
      <c r="AA42" s="52">
        <f t="shared" si="4"/>
        <v>0</v>
      </c>
      <c r="AB42" s="56">
        <f t="shared" si="5"/>
        <v>0</v>
      </c>
      <c r="AC42" s="56">
        <f t="shared" si="6"/>
        <v>0</v>
      </c>
      <c r="AD42" s="56">
        <f t="shared" si="7"/>
        <v>0</v>
      </c>
      <c r="AE42" s="56">
        <f t="shared" si="8"/>
        <v>0</v>
      </c>
      <c r="AF42" s="57">
        <f t="shared" si="20"/>
        <v>2.7904512629761773</v>
      </c>
      <c r="AG42" s="57">
        <f t="shared" si="29"/>
        <v>0.58926795371345042</v>
      </c>
      <c r="AH42" s="57">
        <f t="shared" si="29"/>
        <v>0.16089686846220355</v>
      </c>
      <c r="AI42" s="57">
        <f t="shared" si="29"/>
        <v>0.1270986894192985</v>
      </c>
      <c r="AJ42" s="57">
        <f t="shared" si="29"/>
        <v>0.12273648840504729</v>
      </c>
      <c r="AK42" s="57">
        <f t="shared" si="29"/>
        <v>0</v>
      </c>
      <c r="AL42" s="57">
        <f t="shared" si="29"/>
        <v>0</v>
      </c>
      <c r="AM42" s="57">
        <f t="shared" si="29"/>
        <v>0</v>
      </c>
      <c r="AN42" s="57">
        <f t="shared" si="29"/>
        <v>0</v>
      </c>
      <c r="AO42" s="57">
        <f t="shared" si="29"/>
        <v>0</v>
      </c>
      <c r="AP42" s="55">
        <f t="shared" si="22"/>
        <v>0.36307329249134346</v>
      </c>
      <c r="AQ42" s="55">
        <f t="shared" si="22"/>
        <v>9.9135470401850612E-2</v>
      </c>
      <c r="AR42" s="55">
        <f t="shared" si="22"/>
        <v>7.8310960825199324E-2</v>
      </c>
      <c r="AS42" s="55">
        <f t="shared" si="22"/>
        <v>7.5623221444884342E-2</v>
      </c>
      <c r="AT42" s="55">
        <f t="shared" si="22"/>
        <v>0</v>
      </c>
      <c r="AU42" s="55">
        <f t="shared" si="22"/>
        <v>0</v>
      </c>
      <c r="AV42" s="55">
        <f t="shared" si="22"/>
        <v>0</v>
      </c>
      <c r="AW42" s="55">
        <f t="shared" si="22"/>
        <v>0</v>
      </c>
      <c r="AX42" s="55">
        <f t="shared" si="22"/>
        <v>0</v>
      </c>
      <c r="AY42" s="58">
        <f t="shared" si="11"/>
        <v>7.4382982117761749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f t="shared" si="25"/>
        <v>0</v>
      </c>
      <c r="BG42">
        <f t="shared" si="14"/>
        <v>0</v>
      </c>
      <c r="BH42">
        <f t="shared" si="15"/>
        <v>7.409913932933879</v>
      </c>
    </row>
    <row r="43" spans="1:60" ht="15.5">
      <c r="A43" s="52">
        <v>1673</v>
      </c>
      <c r="B43" s="206">
        <v>1E-3</v>
      </c>
      <c r="C43" s="52">
        <f t="shared" si="16"/>
        <v>5.977286312014345E-4</v>
      </c>
      <c r="D43" s="53">
        <v>-1.1000000000000001</v>
      </c>
      <c r="E43" s="53">
        <v>-13.16</v>
      </c>
      <c r="F43" s="52">
        <v>49</v>
      </c>
      <c r="G43" s="52">
        <v>17</v>
      </c>
      <c r="H43" s="52">
        <v>4.5</v>
      </c>
      <c r="I43" s="52">
        <v>9.6</v>
      </c>
      <c r="J43" s="52">
        <v>10.65</v>
      </c>
      <c r="K43" s="52">
        <v>3.58</v>
      </c>
      <c r="L43" s="59">
        <v>0.24</v>
      </c>
      <c r="M43" s="52">
        <v>3.79</v>
      </c>
      <c r="N43" s="52">
        <v>0.23</v>
      </c>
      <c r="O43" s="52">
        <v>59.1</v>
      </c>
      <c r="P43" s="52">
        <v>16</v>
      </c>
      <c r="Q43" s="52">
        <v>98.6</v>
      </c>
      <c r="R43" s="54">
        <v>6.0089374808812561</v>
      </c>
      <c r="S43" s="52">
        <v>0.2</v>
      </c>
      <c r="T43" s="53">
        <f t="shared" si="17"/>
        <v>6.0015874808812555</v>
      </c>
      <c r="U43" s="53">
        <f t="shared" si="18"/>
        <v>9.8753588566496475</v>
      </c>
      <c r="V43" s="53">
        <f t="shared" si="19"/>
        <v>13.154147383103403</v>
      </c>
      <c r="W43">
        <f t="shared" si="0"/>
        <v>1.6310091453012792</v>
      </c>
      <c r="X43" s="52">
        <f t="shared" si="1"/>
        <v>0.49886096645474193</v>
      </c>
      <c r="Y43" s="52">
        <f t="shared" si="2"/>
        <v>0.11160714285714286</v>
      </c>
      <c r="Z43" s="54">
        <f t="shared" si="3"/>
        <v>0.17124509454156259</v>
      </c>
      <c r="AA43" s="52">
        <f t="shared" si="4"/>
        <v>0.14822546972860126</v>
      </c>
      <c r="AB43" s="56">
        <f t="shared" si="5"/>
        <v>8.9649041531546209E-2</v>
      </c>
      <c r="AC43" s="56">
        <f t="shared" si="6"/>
        <v>2.5477707006369425E-3</v>
      </c>
      <c r="AD43" s="56">
        <f t="shared" si="7"/>
        <v>6.1247575953458304E-2</v>
      </c>
      <c r="AE43" s="56">
        <f t="shared" si="8"/>
        <v>3.2421764871722585E-3</v>
      </c>
      <c r="AF43" s="57">
        <f t="shared" si="20"/>
        <v>2.7176343835561414</v>
      </c>
      <c r="AG43" s="57">
        <f t="shared" si="29"/>
        <v>0.60015767947674903</v>
      </c>
      <c r="AH43" s="57">
        <f t="shared" si="29"/>
        <v>0.18356441524041983</v>
      </c>
      <c r="AI43" s="57">
        <f t="shared" si="29"/>
        <v>4.1067754931441561E-2</v>
      </c>
      <c r="AJ43" s="57">
        <f t="shared" si="29"/>
        <v>6.3012558119566117E-2</v>
      </c>
      <c r="AK43" s="57">
        <f t="shared" si="29"/>
        <v>5.4542093898091566E-2</v>
      </c>
      <c r="AL43" s="57">
        <f t="shared" si="29"/>
        <v>3.2987896412407243E-2</v>
      </c>
      <c r="AM43" s="57">
        <f t="shared" si="29"/>
        <v>9.3749575588717533E-4</v>
      </c>
      <c r="AN43" s="57">
        <f t="shared" si="29"/>
        <v>2.2537091937037249E-2</v>
      </c>
      <c r="AO43" s="57">
        <f t="shared" si="29"/>
        <v>1.1930142284002645E-3</v>
      </c>
      <c r="AP43" s="55">
        <f t="shared" si="22"/>
        <v>0.3587314282586665</v>
      </c>
      <c r="AQ43" s="55">
        <f t="shared" si="22"/>
        <v>0.1097217066589479</v>
      </c>
      <c r="AR43" s="55">
        <f t="shared" si="22"/>
        <v>2.4547372941686529E-2</v>
      </c>
      <c r="AS43" s="55">
        <f t="shared" si="22"/>
        <v>3.7664410113309094E-2</v>
      </c>
      <c r="AT43" s="55">
        <f t="shared" si="22"/>
        <v>3.2601371128566384E-2</v>
      </c>
      <c r="AU43" s="55">
        <f t="shared" si="22"/>
        <v>1.9717810168802898E-2</v>
      </c>
      <c r="AV43" s="55">
        <f t="shared" si="22"/>
        <v>5.6036805492359551E-4</v>
      </c>
      <c r="AW43" s="55">
        <f t="shared" si="22"/>
        <v>1.3471065114786162E-2</v>
      </c>
      <c r="AX43" s="55">
        <f t="shared" si="22"/>
        <v>7.1309876174552572E-4</v>
      </c>
      <c r="AY43" s="58">
        <f t="shared" si="11"/>
        <v>6.0089374808812561</v>
      </c>
      <c r="AZ43">
        <v>9.6699999999999994E-2</v>
      </c>
      <c r="BA43">
        <v>5.3800000000000001E-2</v>
      </c>
      <c r="BB43">
        <f t="shared" si="26"/>
        <v>0.64252491694352154</v>
      </c>
      <c r="BC43">
        <f t="shared" si="24"/>
        <v>0.3574750830564784</v>
      </c>
      <c r="BD43">
        <f t="shared" ref="BD43:BD52" si="30">AZ43/BA43</f>
        <v>1.7973977695167285</v>
      </c>
      <c r="BE43">
        <f t="shared" ref="BE43:BE52" si="31">(AZ43/2)/BA43</f>
        <v>0.89869888475836424</v>
      </c>
      <c r="BF43">
        <f t="shared" si="25"/>
        <v>1.9497439546294525E-2</v>
      </c>
      <c r="BG43">
        <f t="shared" si="14"/>
        <v>1.1654177851939346E-5</v>
      </c>
      <c r="BH43">
        <f t="shared" si="15"/>
        <v>6.2103813227226539</v>
      </c>
    </row>
    <row r="44" spans="1:60" ht="15.5">
      <c r="A44" s="52">
        <v>1673</v>
      </c>
      <c r="B44" s="206">
        <v>1E-3</v>
      </c>
      <c r="C44" s="52">
        <f t="shared" si="16"/>
        <v>5.977286312014345E-4</v>
      </c>
      <c r="D44" s="53">
        <v>-1.1000000000000001</v>
      </c>
      <c r="E44" s="53">
        <v>-13.16</v>
      </c>
      <c r="F44" s="52">
        <v>41.2</v>
      </c>
      <c r="G44" s="52">
        <v>11.5</v>
      </c>
      <c r="H44" s="52">
        <v>7.3</v>
      </c>
      <c r="I44" s="52">
        <v>9.1</v>
      </c>
      <c r="J44" s="52">
        <v>17.03</v>
      </c>
      <c r="K44" s="52">
        <v>8.66</v>
      </c>
      <c r="L44" s="59">
        <v>0</v>
      </c>
      <c r="M44" s="52">
        <v>2.04</v>
      </c>
      <c r="N44" s="52">
        <v>0.68</v>
      </c>
      <c r="O44" s="52">
        <v>87</v>
      </c>
      <c r="P44" s="52">
        <v>48</v>
      </c>
      <c r="Q44" s="52">
        <v>97.5</v>
      </c>
      <c r="R44" s="54">
        <v>6.1768692526186193</v>
      </c>
      <c r="S44" s="52">
        <v>0.2</v>
      </c>
      <c r="T44" s="53">
        <f t="shared" si="17"/>
        <v>6.1695192526186187</v>
      </c>
      <c r="U44" s="53">
        <f t="shared" si="18"/>
        <v>10.262036050892181</v>
      </c>
      <c r="V44" s="53">
        <f t="shared" si="19"/>
        <v>13.154147383103403</v>
      </c>
      <c r="W44">
        <f t="shared" si="0"/>
        <v>1.3713791180900552</v>
      </c>
      <c r="X44" s="52">
        <f t="shared" si="1"/>
        <v>0.3374647714252666</v>
      </c>
      <c r="Y44" s="52">
        <f t="shared" si="2"/>
        <v>0.1810515873015873</v>
      </c>
      <c r="Z44" s="54">
        <f t="shared" si="3"/>
        <v>0.1623260792008562</v>
      </c>
      <c r="AA44" s="52">
        <f t="shared" si="4"/>
        <v>0.23702157272094646</v>
      </c>
      <c r="AB44" s="56">
        <f t="shared" si="5"/>
        <v>0.21686053063217603</v>
      </c>
      <c r="AC44" s="56">
        <f t="shared" si="6"/>
        <v>0</v>
      </c>
      <c r="AD44" s="56">
        <f t="shared" si="7"/>
        <v>3.2967032967032968E-2</v>
      </c>
      <c r="AE44" s="56">
        <f t="shared" si="8"/>
        <v>9.5855652664223294E-3</v>
      </c>
      <c r="AF44" s="57">
        <f t="shared" si="20"/>
        <v>2.548656257604343</v>
      </c>
      <c r="AG44" s="57">
        <f t="shared" si="29"/>
        <v>0.53807927765790931</v>
      </c>
      <c r="AH44" s="57">
        <f t="shared" si="29"/>
        <v>0.13240889995203703</v>
      </c>
      <c r="AI44" s="57">
        <f t="shared" si="29"/>
        <v>7.1038056529353286E-2</v>
      </c>
      <c r="AJ44" s="57">
        <f t="shared" si="29"/>
        <v>6.369084835058833E-2</v>
      </c>
      <c r="AK44" s="57">
        <f t="shared" si="29"/>
        <v>9.2998642721533312E-2</v>
      </c>
      <c r="AL44" s="57">
        <f t="shared" si="29"/>
        <v>8.5088183227979966E-2</v>
      </c>
      <c r="AM44" s="57">
        <f t="shared" si="29"/>
        <v>0</v>
      </c>
      <c r="AN44" s="57">
        <f t="shared" si="29"/>
        <v>1.2935064455502895E-2</v>
      </c>
      <c r="AO44" s="57">
        <f t="shared" si="29"/>
        <v>3.761027105095946E-3</v>
      </c>
      <c r="AP44" s="55">
        <f t="shared" si="22"/>
        <v>0.32162539011231878</v>
      </c>
      <c r="AQ44" s="55">
        <f t="shared" si="22"/>
        <v>7.9144590527218783E-2</v>
      </c>
      <c r="AR44" s="55">
        <f t="shared" si="22"/>
        <v>4.2461480292500471E-2</v>
      </c>
      <c r="AS44" s="55">
        <f t="shared" si="22"/>
        <v>3.8069843604655311E-2</v>
      </c>
      <c r="AT44" s="55">
        <f t="shared" si="22"/>
        <v>5.5587951417533366E-2</v>
      </c>
      <c r="AU44" s="55">
        <f t="shared" si="22"/>
        <v>5.085964329227733E-2</v>
      </c>
      <c r="AV44" s="55">
        <f t="shared" ref="AV44:AX83" si="32">AM44*1000/$A44</f>
        <v>0</v>
      </c>
      <c r="AW44" s="55">
        <f t="shared" si="32"/>
        <v>7.7316583714900746E-3</v>
      </c>
      <c r="AX44" s="55">
        <f t="shared" si="32"/>
        <v>2.2480735834404936E-3</v>
      </c>
      <c r="AY44" s="58">
        <f t="shared" si="11"/>
        <v>6.1768692526186193</v>
      </c>
      <c r="AZ44">
        <v>0.14030000000000001</v>
      </c>
      <c r="BA44">
        <v>9.1899999999999996E-2</v>
      </c>
      <c r="BB44">
        <f t="shared" si="26"/>
        <v>0.60422049956933677</v>
      </c>
      <c r="BC44">
        <f t="shared" si="24"/>
        <v>0.39577950043066318</v>
      </c>
      <c r="BD44">
        <f t="shared" si="30"/>
        <v>1.5266594124047879</v>
      </c>
      <c r="BE44">
        <f t="shared" si="31"/>
        <v>0.76332970620239393</v>
      </c>
      <c r="BF44">
        <f t="shared" si="25"/>
        <v>3.6806956357058183E-2</v>
      </c>
      <c r="BG44">
        <f t="shared" si="14"/>
        <v>2.2000571641995329E-5</v>
      </c>
      <c r="BH44">
        <f t="shared" si="15"/>
        <v>6.1187347273570722</v>
      </c>
    </row>
    <row r="45" spans="1:60" ht="15.5">
      <c r="A45" s="52">
        <v>1673</v>
      </c>
      <c r="B45" s="206">
        <v>1E-3</v>
      </c>
      <c r="C45" s="52">
        <f t="shared" si="16"/>
        <v>5.977286312014345E-4</v>
      </c>
      <c r="D45" s="53">
        <v>-1.1000000000000001</v>
      </c>
      <c r="E45" s="53">
        <v>-13.16</v>
      </c>
      <c r="F45" s="52">
        <v>49.7</v>
      </c>
      <c r="G45" s="52">
        <v>14.8</v>
      </c>
      <c r="H45" s="52">
        <v>8.8000000000000007</v>
      </c>
      <c r="I45" s="52">
        <v>12.2</v>
      </c>
      <c r="J45" s="52">
        <v>9.0399999999999991</v>
      </c>
      <c r="K45" s="52">
        <v>0.93</v>
      </c>
      <c r="L45" s="59">
        <v>0</v>
      </c>
      <c r="M45" s="52">
        <v>2.42</v>
      </c>
      <c r="N45" s="59">
        <v>0</v>
      </c>
      <c r="O45" s="52">
        <v>118</v>
      </c>
      <c r="P45" s="52">
        <v>17</v>
      </c>
      <c r="Q45" s="52">
        <v>98.2</v>
      </c>
      <c r="R45" s="54">
        <v>6.3092320073061252</v>
      </c>
      <c r="S45" s="52">
        <v>0.2</v>
      </c>
      <c r="T45" s="53">
        <f t="shared" si="17"/>
        <v>6.3018820073061264</v>
      </c>
      <c r="U45" s="53">
        <f t="shared" si="18"/>
        <v>10.566812556703262</v>
      </c>
      <c r="V45" s="53">
        <f t="shared" si="19"/>
        <v>13.154147383103403</v>
      </c>
      <c r="W45">
        <f t="shared" si="0"/>
        <v>1.6543092759484403</v>
      </c>
      <c r="X45" s="52">
        <f t="shared" si="1"/>
        <v>0.43430248844295183</v>
      </c>
      <c r="Y45" s="52">
        <f t="shared" si="2"/>
        <v>0.21825396825396828</v>
      </c>
      <c r="Z45" s="54">
        <f t="shared" si="3"/>
        <v>0.2176239743132358</v>
      </c>
      <c r="AA45" s="52">
        <f t="shared" si="4"/>
        <v>0.12581767571329158</v>
      </c>
      <c r="AB45" s="56">
        <f t="shared" si="5"/>
        <v>2.3288717492831838E-2</v>
      </c>
      <c r="AC45" s="56">
        <f t="shared" si="6"/>
        <v>0</v>
      </c>
      <c r="AD45" s="56">
        <f t="shared" si="7"/>
        <v>3.9107950872656755E-2</v>
      </c>
      <c r="AE45" s="56">
        <f t="shared" si="8"/>
        <v>0</v>
      </c>
      <c r="AF45" s="57">
        <f t="shared" si="20"/>
        <v>2.7127040510373766</v>
      </c>
      <c r="AG45" s="57">
        <f t="shared" si="29"/>
        <v>0.60983772826814964</v>
      </c>
      <c r="AH45" s="57">
        <f t="shared" si="29"/>
        <v>0.16009947280348122</v>
      </c>
      <c r="AI45" s="57">
        <f t="shared" si="29"/>
        <v>8.0456240027549211E-2</v>
      </c>
      <c r="AJ45" s="57">
        <f t="shared" si="29"/>
        <v>8.0224001667271186E-2</v>
      </c>
      <c r="AK45" s="57">
        <f t="shared" si="29"/>
        <v>4.6380907517418683E-2</v>
      </c>
      <c r="AL45" s="57">
        <f t="shared" si="29"/>
        <v>8.5850564804243589E-3</v>
      </c>
      <c r="AM45" s="57">
        <f t="shared" si="29"/>
        <v>0</v>
      </c>
      <c r="AN45" s="57">
        <f t="shared" si="29"/>
        <v>1.441659323570565E-2</v>
      </c>
      <c r="AO45" s="57">
        <f t="shared" si="29"/>
        <v>0</v>
      </c>
      <c r="AP45" s="55">
        <f t="shared" ref="AP45:AU83" si="33">AG45*1000/$A45</f>
        <v>0.36451747057271344</v>
      </c>
      <c r="AQ45" s="55">
        <f t="shared" si="33"/>
        <v>9.5696038734896113E-2</v>
      </c>
      <c r="AR45" s="55">
        <f t="shared" si="33"/>
        <v>4.8090998223281063E-2</v>
      </c>
      <c r="AS45" s="55">
        <f t="shared" si="33"/>
        <v>4.7952182706079607E-2</v>
      </c>
      <c r="AT45" s="55">
        <f t="shared" si="33"/>
        <v>2.7723196364266997E-2</v>
      </c>
      <c r="AU45" s="55">
        <f t="shared" si="33"/>
        <v>5.1315340588310582E-3</v>
      </c>
      <c r="AV45" s="55">
        <f t="shared" si="32"/>
        <v>0</v>
      </c>
      <c r="AW45" s="55">
        <f t="shared" si="32"/>
        <v>8.6172105413661985E-3</v>
      </c>
      <c r="AX45" s="55">
        <f t="shared" si="32"/>
        <v>0</v>
      </c>
      <c r="AY45" s="58">
        <f t="shared" si="11"/>
        <v>6.3092320073061252</v>
      </c>
      <c r="AZ45">
        <v>8.1299999999999997E-2</v>
      </c>
      <c r="BA45">
        <v>4.2700000000000002E-2</v>
      </c>
      <c r="BB45">
        <f t="shared" si="26"/>
        <v>0.65564516129032258</v>
      </c>
      <c r="BC45">
        <f t="shared" si="24"/>
        <v>0.34435483870967742</v>
      </c>
      <c r="BD45">
        <f t="shared" si="30"/>
        <v>1.9039812646370022</v>
      </c>
      <c r="BE45">
        <f t="shared" si="31"/>
        <v>0.95199063231850112</v>
      </c>
      <c r="BF45">
        <f t="shared" si="25"/>
        <v>1.5971489927369176E-2</v>
      </c>
      <c r="BG45">
        <f t="shared" si="14"/>
        <v>9.5466168125338779E-6</v>
      </c>
      <c r="BH45">
        <f t="shared" si="15"/>
        <v>6.3851586956735815</v>
      </c>
    </row>
    <row r="46" spans="1:60">
      <c r="A46" s="52">
        <v>1673</v>
      </c>
      <c r="B46" s="206">
        <v>1E-3</v>
      </c>
      <c r="C46" s="52">
        <f t="shared" si="16"/>
        <v>5.977286312014345E-4</v>
      </c>
      <c r="D46" s="53">
        <v>-1.1000000000000001</v>
      </c>
      <c r="E46" s="53">
        <v>-13.16</v>
      </c>
      <c r="F46" s="52">
        <v>42.8</v>
      </c>
      <c r="G46" s="52">
        <v>14.8</v>
      </c>
      <c r="H46" s="52">
        <v>8.3000000000000007</v>
      </c>
      <c r="I46" s="52">
        <v>13.6</v>
      </c>
      <c r="J46" s="52">
        <v>10.47</v>
      </c>
      <c r="K46" s="52">
        <v>2.97</v>
      </c>
      <c r="L46" s="52">
        <v>0.11</v>
      </c>
      <c r="M46" s="52">
        <v>2.17</v>
      </c>
      <c r="N46" s="52">
        <v>2.65</v>
      </c>
      <c r="O46" s="52">
        <v>198</v>
      </c>
      <c r="P46" s="52">
        <v>26</v>
      </c>
      <c r="Q46" s="52">
        <v>97.9</v>
      </c>
      <c r="R46" s="54">
        <v>6.5340151902615311</v>
      </c>
      <c r="S46" s="52">
        <v>0.2</v>
      </c>
      <c r="T46" s="53">
        <f t="shared" si="17"/>
        <v>6.5266651902615314</v>
      </c>
      <c r="U46" s="53">
        <f t="shared" si="18"/>
        <v>11.08439496293213</v>
      </c>
      <c r="V46" s="53">
        <f t="shared" si="19"/>
        <v>13.154147383103403</v>
      </c>
      <c r="W46">
        <f t="shared" si="0"/>
        <v>1.4246365595692805</v>
      </c>
      <c r="X46" s="52">
        <f t="shared" si="1"/>
        <v>0.43430248844295183</v>
      </c>
      <c r="Y46" s="52">
        <f t="shared" si="2"/>
        <v>0.20585317460317462</v>
      </c>
      <c r="Z46" s="54">
        <f t="shared" si="3"/>
        <v>0.24259721726721367</v>
      </c>
      <c r="AA46" s="52">
        <f t="shared" si="4"/>
        <v>0.1457202505219207</v>
      </c>
      <c r="AB46" s="56">
        <f t="shared" si="5"/>
        <v>7.4373646186785547E-2</v>
      </c>
      <c r="AC46" s="56">
        <f t="shared" si="6"/>
        <v>1.167728237791932E-3</v>
      </c>
      <c r="AD46" s="56">
        <f t="shared" si="7"/>
        <v>3.5067873303167421E-2</v>
      </c>
      <c r="AE46" s="56">
        <f t="shared" si="8"/>
        <v>3.7355511700028196E-2</v>
      </c>
      <c r="AF46" s="57">
        <f t="shared" si="20"/>
        <v>2.6010744498323142</v>
      </c>
      <c r="AG46" s="57">
        <f t="shared" si="29"/>
        <v>0.54771079684440549</v>
      </c>
      <c r="AH46" s="57">
        <f t="shared" si="29"/>
        <v>0.16697041811738622</v>
      </c>
      <c r="AI46" s="57">
        <f t="shared" si="29"/>
        <v>7.9141592666232816E-2</v>
      </c>
      <c r="AJ46" s="57">
        <f t="shared" si="29"/>
        <v>9.3268078998220677E-2</v>
      </c>
      <c r="AK46" s="57">
        <f t="shared" si="29"/>
        <v>5.602309865883115E-2</v>
      </c>
      <c r="AL46" s="57">
        <f t="shared" si="29"/>
        <v>2.859343229932548E-2</v>
      </c>
      <c r="AM46" s="57">
        <f t="shared" si="29"/>
        <v>4.4894072058076346E-4</v>
      </c>
      <c r="AN46" s="57">
        <f t="shared" si="29"/>
        <v>1.3482072112710259E-2</v>
      </c>
      <c r="AO46" s="57">
        <f t="shared" si="29"/>
        <v>1.4361569582307198E-2</v>
      </c>
      <c r="AP46" s="55">
        <f t="shared" si="33"/>
        <v>0.32738242489205349</v>
      </c>
      <c r="AQ46" s="55">
        <f t="shared" si="33"/>
        <v>9.9802999472436482E-2</v>
      </c>
      <c r="AR46" s="55">
        <f t="shared" si="33"/>
        <v>4.7305195855488827E-2</v>
      </c>
      <c r="AS46" s="55">
        <f t="shared" si="33"/>
        <v>5.5749001194393709E-2</v>
      </c>
      <c r="AT46" s="55">
        <f t="shared" si="33"/>
        <v>3.3486610077006068E-2</v>
      </c>
      <c r="AU46" s="55">
        <f t="shared" si="33"/>
        <v>1.7091113149626705E-2</v>
      </c>
      <c r="AV46" s="55">
        <f t="shared" si="32"/>
        <v>2.6834472240332542E-4</v>
      </c>
      <c r="AW46" s="55">
        <f t="shared" si="32"/>
        <v>8.0586205096893366E-3</v>
      </c>
      <c r="AX46" s="55">
        <f t="shared" si="32"/>
        <v>8.5843213283366398E-3</v>
      </c>
      <c r="AY46" s="58">
        <f t="shared" si="11"/>
        <v>6.5340151902615311</v>
      </c>
      <c r="AZ46">
        <v>9.6500000000000002E-2</v>
      </c>
      <c r="BA46">
        <v>4.99E-2</v>
      </c>
      <c r="BB46">
        <f t="shared" si="26"/>
        <v>0.65915300546448086</v>
      </c>
      <c r="BC46">
        <f t="shared" si="24"/>
        <v>0.34084699453551914</v>
      </c>
      <c r="BD46">
        <f t="shared" si="30"/>
        <v>1.9338677354709419</v>
      </c>
      <c r="BE46">
        <f t="shared" si="31"/>
        <v>0.96693386773547096</v>
      </c>
      <c r="BF46">
        <f t="shared" si="25"/>
        <v>1.9095304802429471E-2</v>
      </c>
      <c r="BG46">
        <f t="shared" si="14"/>
        <v>1.1413810401930347E-5</v>
      </c>
      <c r="BH46">
        <f t="shared" si="15"/>
        <v>6.6380507163540763</v>
      </c>
    </row>
    <row r="47" spans="1:60" ht="15.5">
      <c r="A47" s="52">
        <v>1673</v>
      </c>
      <c r="B47" s="206">
        <v>1E-3</v>
      </c>
      <c r="C47" s="52">
        <f t="shared" si="16"/>
        <v>5.977286312014345E-4</v>
      </c>
      <c r="D47" s="53">
        <v>-1.1000000000000001</v>
      </c>
      <c r="E47" s="53">
        <v>-13.16</v>
      </c>
      <c r="F47" s="52">
        <v>65.599999999999994</v>
      </c>
      <c r="G47" s="52">
        <v>16.5</v>
      </c>
      <c r="H47" s="52">
        <v>1.6</v>
      </c>
      <c r="I47" s="52">
        <v>3.7</v>
      </c>
      <c r="J47" s="52">
        <v>4.21</v>
      </c>
      <c r="K47" s="52">
        <v>0.98</v>
      </c>
      <c r="L47" s="52">
        <v>4.41</v>
      </c>
      <c r="M47" s="52">
        <v>2.25</v>
      </c>
      <c r="N47" s="59">
        <v>0</v>
      </c>
      <c r="O47" s="52">
        <v>15.3</v>
      </c>
      <c r="P47" s="52">
        <v>9.1999999999999993</v>
      </c>
      <c r="Q47" s="52">
        <v>99.3</v>
      </c>
      <c r="R47" s="54">
        <v>5.4220414308175986</v>
      </c>
      <c r="S47" s="52">
        <v>0.3</v>
      </c>
      <c r="T47" s="53">
        <f t="shared" si="17"/>
        <v>5.4146914308175988</v>
      </c>
      <c r="U47" s="53">
        <f t="shared" si="18"/>
        <v>8.5239807606359825</v>
      </c>
      <c r="V47" s="53">
        <f t="shared" si="19"/>
        <v>13.154147383103403</v>
      </c>
      <c r="W47">
        <f t="shared" si="0"/>
        <v>2.1835551006482428</v>
      </c>
      <c r="X47" s="52">
        <f t="shared" si="1"/>
        <v>0.48418858508842599</v>
      </c>
      <c r="Y47" s="52">
        <f t="shared" si="2"/>
        <v>3.9682539682539687E-2</v>
      </c>
      <c r="Z47" s="54">
        <f t="shared" si="3"/>
        <v>6.6000713521227258E-2</v>
      </c>
      <c r="AA47" s="52">
        <f t="shared" si="4"/>
        <v>5.8594293667362567E-2</v>
      </c>
      <c r="AB47" s="56">
        <f t="shared" si="5"/>
        <v>2.4540799078467956E-2</v>
      </c>
      <c r="AC47" s="56">
        <f t="shared" si="6"/>
        <v>4.6815286624203825E-2</v>
      </c>
      <c r="AD47" s="56">
        <f t="shared" si="7"/>
        <v>3.6360698125404003E-2</v>
      </c>
      <c r="AE47" s="56">
        <f t="shared" si="8"/>
        <v>0</v>
      </c>
      <c r="AF47" s="57">
        <f t="shared" si="20"/>
        <v>2.9397380164358742</v>
      </c>
      <c r="AG47" s="57">
        <f t="shared" si="29"/>
        <v>0.74277200500185236</v>
      </c>
      <c r="AH47" s="57">
        <f t="shared" si="29"/>
        <v>0.16470467177053219</v>
      </c>
      <c r="AI47" s="57">
        <f t="shared" si="29"/>
        <v>1.3498665343876672E-2</v>
      </c>
      <c r="AJ47" s="57">
        <f t="shared" si="29"/>
        <v>2.2451222915859093E-2</v>
      </c>
      <c r="AK47" s="57">
        <f t="shared" si="29"/>
        <v>1.9931807984169297E-2</v>
      </c>
      <c r="AL47" s="57">
        <f t="shared" si="29"/>
        <v>8.3479544575952094E-3</v>
      </c>
      <c r="AM47" s="57">
        <f t="shared" si="29"/>
        <v>1.5924985955368391E-2</v>
      </c>
      <c r="AN47" s="57">
        <f t="shared" si="29"/>
        <v>1.2368686570746723E-2</v>
      </c>
      <c r="AO47" s="57">
        <f t="shared" si="29"/>
        <v>0</v>
      </c>
      <c r="AP47" s="55">
        <f t="shared" si="33"/>
        <v>0.44397609384450232</v>
      </c>
      <c r="AQ47" s="55">
        <f t="shared" si="33"/>
        <v>9.8448698009881763E-2</v>
      </c>
      <c r="AR47" s="55">
        <f t="shared" si="33"/>
        <v>8.0685387590416456E-3</v>
      </c>
      <c r="AS47" s="55">
        <f t="shared" si="33"/>
        <v>1.3419738742294737E-2</v>
      </c>
      <c r="AT47" s="55">
        <f t="shared" si="33"/>
        <v>1.1913812303747337E-2</v>
      </c>
      <c r="AU47" s="55">
        <f t="shared" si="33"/>
        <v>4.9898113912702985E-3</v>
      </c>
      <c r="AV47" s="55">
        <f t="shared" si="32"/>
        <v>9.5188200570044176E-3</v>
      </c>
      <c r="AW47" s="55">
        <f t="shared" si="32"/>
        <v>7.3931180936920044E-3</v>
      </c>
      <c r="AX47" s="55">
        <f t="shared" si="32"/>
        <v>0</v>
      </c>
      <c r="AY47" s="58">
        <f t="shared" si="11"/>
        <v>5.4220414308175986</v>
      </c>
      <c r="AZ47">
        <v>3.8100000000000002E-2</v>
      </c>
      <c r="BA47">
        <v>2.1600000000000001E-2</v>
      </c>
      <c r="BB47">
        <f t="shared" si="26"/>
        <v>0.63819095477386933</v>
      </c>
      <c r="BC47">
        <f t="shared" si="24"/>
        <v>0.36180904522613067</v>
      </c>
      <c r="BD47">
        <f t="shared" si="30"/>
        <v>1.7638888888888888</v>
      </c>
      <c r="BE47">
        <f t="shared" si="31"/>
        <v>0.88194444444444442</v>
      </c>
      <c r="BF47">
        <f t="shared" si="25"/>
        <v>7.2115084163828615E-3</v>
      </c>
      <c r="BG47">
        <f t="shared" si="14"/>
        <v>4.3105250546221526E-6</v>
      </c>
      <c r="BH47">
        <f t="shared" si="15"/>
        <v>5.4428058583440659</v>
      </c>
    </row>
    <row r="48" spans="1:60" ht="15.5">
      <c r="A48" s="52">
        <v>1673</v>
      </c>
      <c r="B48" s="206">
        <v>1E-3</v>
      </c>
      <c r="C48" s="52">
        <f t="shared" si="16"/>
        <v>5.977286312014345E-4</v>
      </c>
      <c r="D48" s="53">
        <v>-1.1000000000000001</v>
      </c>
      <c r="E48" s="53">
        <v>-13.16</v>
      </c>
      <c r="F48" s="52">
        <v>54.8</v>
      </c>
      <c r="G48" s="52">
        <v>14.7</v>
      </c>
      <c r="H48" s="52">
        <v>9.1</v>
      </c>
      <c r="I48" s="52">
        <v>9.6999999999999993</v>
      </c>
      <c r="J48" s="52">
        <v>5.99</v>
      </c>
      <c r="K48" s="52">
        <v>0.6</v>
      </c>
      <c r="L48" s="52">
        <v>0.85</v>
      </c>
      <c r="M48" s="52">
        <v>3.16</v>
      </c>
      <c r="N48" s="59">
        <v>0</v>
      </c>
      <c r="O48" s="52">
        <v>101</v>
      </c>
      <c r="P48" s="52">
        <v>17</v>
      </c>
      <c r="Q48" s="52">
        <v>98.9</v>
      </c>
      <c r="R48" s="54">
        <v>6.2416713737826424</v>
      </c>
      <c r="S48" s="59">
        <v>0.2</v>
      </c>
      <c r="T48" s="53">
        <f t="shared" si="17"/>
        <v>6.2343213737826435</v>
      </c>
      <c r="U48" s="53">
        <f t="shared" si="18"/>
        <v>10.411248449078858</v>
      </c>
      <c r="V48" s="53">
        <f t="shared" si="19"/>
        <v>13.154147383103403</v>
      </c>
      <c r="W48">
        <f t="shared" si="0"/>
        <v>1.8240673706634711</v>
      </c>
      <c r="X48" s="52">
        <f t="shared" si="1"/>
        <v>0.43136801216968862</v>
      </c>
      <c r="Y48" s="52">
        <f t="shared" si="2"/>
        <v>0.22569444444444445</v>
      </c>
      <c r="Z48" s="54">
        <f t="shared" si="3"/>
        <v>0.17302889760970386</v>
      </c>
      <c r="AA48" s="52">
        <f t="shared" si="4"/>
        <v>8.3368128044537235E-2</v>
      </c>
      <c r="AB48" s="56">
        <f t="shared" si="5"/>
        <v>1.5024979027633441E-2</v>
      </c>
      <c r="AC48" s="56">
        <f t="shared" si="6"/>
        <v>9.0233545647558384E-3</v>
      </c>
      <c r="AD48" s="56">
        <f t="shared" si="7"/>
        <v>5.1066580478345183E-2</v>
      </c>
      <c r="AE48" s="56">
        <f t="shared" si="8"/>
        <v>0</v>
      </c>
      <c r="AF48" s="57">
        <f t="shared" si="20"/>
        <v>2.8126417670025798</v>
      </c>
      <c r="AG48" s="57">
        <f t="shared" si="29"/>
        <v>0.64852459778671778</v>
      </c>
      <c r="AH48" s="57">
        <f t="shared" si="29"/>
        <v>0.1533675625635737</v>
      </c>
      <c r="AI48" s="57">
        <f t="shared" si="29"/>
        <v>8.0242868854559474E-2</v>
      </c>
      <c r="AJ48" s="57">
        <f t="shared" si="29"/>
        <v>6.1518284923323174E-2</v>
      </c>
      <c r="AK48" s="57">
        <f t="shared" si="29"/>
        <v>2.9640507021760645E-2</v>
      </c>
      <c r="AL48" s="57">
        <f t="shared" si="29"/>
        <v>5.3419454990336354E-3</v>
      </c>
      <c r="AM48" s="57">
        <f t="shared" si="29"/>
        <v>3.2081421354885121E-3</v>
      </c>
      <c r="AN48" s="57">
        <f t="shared" si="29"/>
        <v>1.8156091215543107E-2</v>
      </c>
      <c r="AO48" s="57">
        <f t="shared" si="29"/>
        <v>0</v>
      </c>
      <c r="AP48" s="55">
        <f t="shared" si="33"/>
        <v>0.38764172013551573</v>
      </c>
      <c r="AQ48" s="55">
        <f t="shared" si="33"/>
        <v>9.1672183241825286E-2</v>
      </c>
      <c r="AR48" s="55">
        <f t="shared" si="33"/>
        <v>4.7963460164112057E-2</v>
      </c>
      <c r="AS48" s="55">
        <f t="shared" si="33"/>
        <v>3.6771240241077807E-2</v>
      </c>
      <c r="AT48" s="55">
        <f t="shared" si="33"/>
        <v>1.77169796902335E-2</v>
      </c>
      <c r="AU48" s="55">
        <f t="shared" si="33"/>
        <v>3.1930337710900391E-3</v>
      </c>
      <c r="AV48" s="55">
        <f t="shared" si="32"/>
        <v>1.9175984073451955E-3</v>
      </c>
      <c r="AW48" s="55">
        <f t="shared" si="32"/>
        <v>1.0852415550234971E-2</v>
      </c>
      <c r="AX48" s="55">
        <f t="shared" si="32"/>
        <v>0</v>
      </c>
      <c r="AY48" s="58">
        <f t="shared" si="11"/>
        <v>6.2416713737826424</v>
      </c>
      <c r="AZ48">
        <v>5.4199999999999998E-2</v>
      </c>
      <c r="BA48">
        <v>2.76E-2</v>
      </c>
      <c r="BB48">
        <f t="shared" si="26"/>
        <v>0.66259168704156479</v>
      </c>
      <c r="BC48">
        <f t="shared" si="24"/>
        <v>0.33740831295843521</v>
      </c>
      <c r="BD48">
        <f t="shared" si="30"/>
        <v>1.963768115942029</v>
      </c>
      <c r="BE48">
        <f t="shared" si="31"/>
        <v>0.98188405797101452</v>
      </c>
      <c r="BF48">
        <f t="shared" si="25"/>
        <v>1.0000953469444912E-2</v>
      </c>
      <c r="BG48">
        <f t="shared" si="14"/>
        <v>5.9778562280005447E-6</v>
      </c>
      <c r="BH48">
        <f t="shared" si="15"/>
        <v>6.2566628682858969</v>
      </c>
    </row>
    <row r="49" spans="1:60" ht="15.5">
      <c r="A49" s="52">
        <v>1673</v>
      </c>
      <c r="B49" s="206">
        <v>1E-3</v>
      </c>
      <c r="C49" s="52">
        <f t="shared" si="16"/>
        <v>5.977286312014345E-4</v>
      </c>
      <c r="D49" s="53">
        <v>-1.1000000000000001</v>
      </c>
      <c r="E49" s="53">
        <v>-13.16</v>
      </c>
      <c r="F49" s="52">
        <v>62.6</v>
      </c>
      <c r="G49" s="52">
        <v>18</v>
      </c>
      <c r="H49" s="52">
        <v>3.3</v>
      </c>
      <c r="I49" s="52">
        <v>6.7</v>
      </c>
      <c r="J49" s="52">
        <v>3.55</v>
      </c>
      <c r="K49" s="52">
        <v>0.63</v>
      </c>
      <c r="L49" s="52">
        <v>1.23</v>
      </c>
      <c r="M49" s="52">
        <v>4.2</v>
      </c>
      <c r="N49" s="59">
        <v>0</v>
      </c>
      <c r="O49" s="52">
        <v>36.6</v>
      </c>
      <c r="P49" s="52">
        <v>9.6</v>
      </c>
      <c r="Q49" s="52">
        <v>100.2</v>
      </c>
      <c r="R49" s="54">
        <v>5.8008310853944103</v>
      </c>
      <c r="S49" s="59">
        <v>0.2</v>
      </c>
      <c r="T49" s="53">
        <f t="shared" si="17"/>
        <v>5.7934810853944114</v>
      </c>
      <c r="U49" s="53">
        <f t="shared" si="18"/>
        <v>9.3961761726449176</v>
      </c>
      <c r="V49" s="53">
        <f t="shared" si="19"/>
        <v>13.154147383103403</v>
      </c>
      <c r="W49">
        <f t="shared" si="0"/>
        <v>2.0836973978746953</v>
      </c>
      <c r="X49" s="52">
        <f t="shared" si="1"/>
        <v>0.52820572918737385</v>
      </c>
      <c r="Y49" s="52">
        <f t="shared" si="2"/>
        <v>8.1845238095238096E-2</v>
      </c>
      <c r="Z49" s="54">
        <f t="shared" si="3"/>
        <v>0.11951480556546556</v>
      </c>
      <c r="AA49" s="52">
        <f t="shared" si="4"/>
        <v>4.9408489909533754E-2</v>
      </c>
      <c r="AB49" s="56">
        <f t="shared" si="5"/>
        <v>1.5776227979015116E-2</v>
      </c>
      <c r="AC49" s="56">
        <f t="shared" si="6"/>
        <v>1.305732484076433E-2</v>
      </c>
      <c r="AD49" s="56">
        <f t="shared" si="7"/>
        <v>6.7873303167420809E-2</v>
      </c>
      <c r="AE49" s="56">
        <f t="shared" si="8"/>
        <v>0</v>
      </c>
      <c r="AF49" s="57">
        <f t="shared" si="20"/>
        <v>2.9593785166195072</v>
      </c>
      <c r="AG49" s="57">
        <f t="shared" si="29"/>
        <v>0.70409965679378494</v>
      </c>
      <c r="AH49" s="57">
        <f t="shared" si="29"/>
        <v>0.17848535637500751</v>
      </c>
      <c r="AI49" s="57">
        <f t="shared" si="29"/>
        <v>2.7656224993053528E-2</v>
      </c>
      <c r="AJ49" s="57">
        <f t="shared" si="29"/>
        <v>4.0385102782319007E-2</v>
      </c>
      <c r="AK49" s="57">
        <f t="shared" si="29"/>
        <v>1.6695562812280258E-2</v>
      </c>
      <c r="AL49" s="57">
        <f t="shared" si="29"/>
        <v>5.3309260341040362E-3</v>
      </c>
      <c r="AM49" s="57">
        <f t="shared" si="29"/>
        <v>4.4121847771199235E-3</v>
      </c>
      <c r="AN49" s="57">
        <f t="shared" si="29"/>
        <v>2.293498543233069E-2</v>
      </c>
      <c r="AO49" s="57">
        <f t="shared" si="29"/>
        <v>0</v>
      </c>
      <c r="AP49" s="55">
        <f t="shared" si="33"/>
        <v>0.42086052408474889</v>
      </c>
      <c r="AQ49" s="55">
        <f t="shared" si="33"/>
        <v>0.10668580775553348</v>
      </c>
      <c r="AR49" s="55">
        <f t="shared" si="33"/>
        <v>1.6530917509296788E-2</v>
      </c>
      <c r="AS49" s="55">
        <f t="shared" si="33"/>
        <v>2.4139332207004788E-2</v>
      </c>
      <c r="AT49" s="55">
        <f t="shared" si="33"/>
        <v>9.979415906921852E-3</v>
      </c>
      <c r="AU49" s="55">
        <f t="shared" si="33"/>
        <v>3.1864471214010973E-3</v>
      </c>
      <c r="AV49" s="55">
        <f t="shared" si="32"/>
        <v>2.6372891674356987E-3</v>
      </c>
      <c r="AW49" s="55">
        <f t="shared" si="32"/>
        <v>1.3708897449091866E-2</v>
      </c>
      <c r="AX49" s="55">
        <f t="shared" si="32"/>
        <v>0</v>
      </c>
      <c r="AY49" s="58">
        <f t="shared" si="11"/>
        <v>5.8008310853944103</v>
      </c>
      <c r="AZ49">
        <v>3.2599999999999997E-2</v>
      </c>
      <c r="BA49">
        <v>1.7100000000000001E-2</v>
      </c>
      <c r="BB49">
        <f t="shared" si="26"/>
        <v>0.65593561368209252</v>
      </c>
      <c r="BC49">
        <f t="shared" si="24"/>
        <v>0.34406438631790748</v>
      </c>
      <c r="BD49">
        <f t="shared" si="30"/>
        <v>1.9064327485380115</v>
      </c>
      <c r="BE49">
        <f t="shared" si="31"/>
        <v>0.95321637426900574</v>
      </c>
      <c r="BF49">
        <f t="shared" si="25"/>
        <v>5.744348573239284E-3</v>
      </c>
      <c r="BG49">
        <f t="shared" si="14"/>
        <v>3.4335616098262307E-6</v>
      </c>
      <c r="BH49">
        <f t="shared" si="15"/>
        <v>5.9058989052190078</v>
      </c>
    </row>
    <row r="50" spans="1:60" ht="15.5">
      <c r="A50" s="52">
        <v>1673</v>
      </c>
      <c r="B50" s="206">
        <v>1E-3</v>
      </c>
      <c r="C50" s="52">
        <f t="shared" si="16"/>
        <v>5.977286312014345E-4</v>
      </c>
      <c r="D50" s="53">
        <v>-1.1000000000000001</v>
      </c>
      <c r="E50" s="53">
        <v>-13.16</v>
      </c>
      <c r="F50" s="52">
        <v>45.9</v>
      </c>
      <c r="G50" s="52">
        <v>11.5</v>
      </c>
      <c r="H50" s="52">
        <v>13.6</v>
      </c>
      <c r="I50" s="52">
        <v>9.6999999999999993</v>
      </c>
      <c r="J50" s="52">
        <v>11.66</v>
      </c>
      <c r="K50" s="52">
        <v>2.4700000000000002</v>
      </c>
      <c r="L50" s="52">
        <v>0</v>
      </c>
      <c r="M50" s="52">
        <v>2.23</v>
      </c>
      <c r="N50" s="59">
        <v>0</v>
      </c>
      <c r="O50" s="52">
        <v>138</v>
      </c>
      <c r="P50" s="52">
        <v>22</v>
      </c>
      <c r="Q50" s="52">
        <v>97.3</v>
      </c>
      <c r="R50" s="54">
        <v>6.3772290864012362</v>
      </c>
      <c r="S50" s="59">
        <v>0.2</v>
      </c>
      <c r="T50" s="53">
        <f t="shared" si="17"/>
        <v>6.3698790864012373</v>
      </c>
      <c r="U50" s="53">
        <f t="shared" si="18"/>
        <v>10.723381617394804</v>
      </c>
      <c r="V50" s="53">
        <f t="shared" si="19"/>
        <v>13.154147383103403</v>
      </c>
      <c r="W50">
        <f t="shared" si="0"/>
        <v>1.5278228524352797</v>
      </c>
      <c r="X50" s="52">
        <f t="shared" si="1"/>
        <v>0.3374647714252666</v>
      </c>
      <c r="Y50" s="52">
        <f t="shared" si="2"/>
        <v>0.33730158730158727</v>
      </c>
      <c r="Z50" s="54">
        <f t="shared" si="3"/>
        <v>0.17302889760970386</v>
      </c>
      <c r="AA50" s="52">
        <f t="shared" si="4"/>
        <v>0.16228253305497567</v>
      </c>
      <c r="AB50" s="56">
        <f t="shared" si="5"/>
        <v>6.1852830330424345E-2</v>
      </c>
      <c r="AC50" s="56">
        <f t="shared" si="6"/>
        <v>0</v>
      </c>
      <c r="AD50" s="56">
        <f t="shared" si="7"/>
        <v>3.6037491919844858E-2</v>
      </c>
      <c r="AE50" s="56">
        <f t="shared" si="8"/>
        <v>0</v>
      </c>
      <c r="AF50" s="57">
        <f t="shared" si="20"/>
        <v>2.6357909640770822</v>
      </c>
      <c r="AG50" s="57">
        <f t="shared" si="29"/>
        <v>0.57964492376588916</v>
      </c>
      <c r="AH50" s="57">
        <f t="shared" si="29"/>
        <v>0.12803168992706115</v>
      </c>
      <c r="AI50" s="57">
        <f t="shared" si="29"/>
        <v>0.12796977905252546</v>
      </c>
      <c r="AJ50" s="57">
        <f t="shared" si="29"/>
        <v>6.5645910456442302E-2</v>
      </c>
      <c r="AK50" s="57">
        <f t="shared" si="29"/>
        <v>6.1568817583301273E-2</v>
      </c>
      <c r="AL50" s="57">
        <f t="shared" si="29"/>
        <v>2.346651581002062E-2</v>
      </c>
      <c r="AM50" s="57">
        <f t="shared" si="29"/>
        <v>0</v>
      </c>
      <c r="AN50" s="57">
        <f t="shared" si="29"/>
        <v>1.3672363404760106E-2</v>
      </c>
      <c r="AO50" s="57">
        <f t="shared" si="29"/>
        <v>0</v>
      </c>
      <c r="AP50" s="55">
        <f t="shared" si="33"/>
        <v>0.3464703668654448</v>
      </c>
      <c r="AQ50" s="55">
        <f t="shared" si="33"/>
        <v>7.6528206770508769E-2</v>
      </c>
      <c r="AR50" s="55">
        <f t="shared" si="33"/>
        <v>7.6491200868216064E-2</v>
      </c>
      <c r="AS50" s="55">
        <f t="shared" si="33"/>
        <v>3.9238440201101198E-2</v>
      </c>
      <c r="AT50" s="55">
        <f t="shared" si="33"/>
        <v>3.6801445058757487E-2</v>
      </c>
      <c r="AU50" s="55">
        <f t="shared" si="33"/>
        <v>1.4026608374190449E-2</v>
      </c>
      <c r="AV50" s="55">
        <f t="shared" si="32"/>
        <v>0</v>
      </c>
      <c r="AW50" s="55">
        <f t="shared" si="32"/>
        <v>8.1723630632158425E-3</v>
      </c>
      <c r="AX50" s="55">
        <f t="shared" si="32"/>
        <v>0</v>
      </c>
      <c r="AY50" s="58">
        <f t="shared" si="11"/>
        <v>6.3772290864012362</v>
      </c>
      <c r="AZ50">
        <v>9.7100000000000006E-2</v>
      </c>
      <c r="BA50">
        <v>5.6599999999999998E-2</v>
      </c>
      <c r="BB50">
        <f t="shared" si="26"/>
        <v>0.63175016265452177</v>
      </c>
      <c r="BC50">
        <f t="shared" si="24"/>
        <v>0.36824983734547817</v>
      </c>
      <c r="BD50">
        <f t="shared" si="30"/>
        <v>1.7155477031802122</v>
      </c>
      <c r="BE50">
        <f t="shared" si="31"/>
        <v>0.85777385159010611</v>
      </c>
      <c r="BF50">
        <f t="shared" si="25"/>
        <v>2.2672707060604109E-2</v>
      </c>
      <c r="BG50">
        <f t="shared" si="14"/>
        <v>1.3552126156965994E-5</v>
      </c>
      <c r="BH50">
        <f t="shared" si="15"/>
        <v>6.4257608867670406</v>
      </c>
    </row>
    <row r="51" spans="1:60" ht="15.5">
      <c r="A51" s="52">
        <v>1673</v>
      </c>
      <c r="B51" s="206">
        <v>1E-3</v>
      </c>
      <c r="C51" s="52">
        <f t="shared" si="16"/>
        <v>5.977286312014345E-4</v>
      </c>
      <c r="D51" s="53">
        <v>-1.1000000000000001</v>
      </c>
      <c r="E51" s="53">
        <v>-13.16</v>
      </c>
      <c r="F51" s="52">
        <v>39.4</v>
      </c>
      <c r="G51" s="52">
        <v>10.7</v>
      </c>
      <c r="H51" s="52">
        <v>15.5</v>
      </c>
      <c r="I51" s="52">
        <v>16.7</v>
      </c>
      <c r="J51" s="59">
        <v>14.7</v>
      </c>
      <c r="K51" s="59">
        <v>0</v>
      </c>
      <c r="L51" s="59">
        <v>0</v>
      </c>
      <c r="M51" s="52">
        <v>0.63</v>
      </c>
      <c r="N51" s="59">
        <v>0</v>
      </c>
      <c r="O51" s="59">
        <v>388</v>
      </c>
      <c r="P51" s="59">
        <v>22</v>
      </c>
      <c r="Q51" s="52">
        <v>97.7</v>
      </c>
      <c r="R51" s="54">
        <v>6.826181725594207</v>
      </c>
      <c r="S51" s="59">
        <v>0.2</v>
      </c>
      <c r="T51" s="53">
        <f t="shared" si="17"/>
        <v>6.8188317255942081</v>
      </c>
      <c r="U51" s="53">
        <f t="shared" si="18"/>
        <v>11.757133271860869</v>
      </c>
      <c r="V51" s="53">
        <f t="shared" si="19"/>
        <v>13.154147383103403</v>
      </c>
      <c r="W51">
        <f t="shared" si="0"/>
        <v>1.3114644964259263</v>
      </c>
      <c r="X51" s="52">
        <f t="shared" si="1"/>
        <v>0.31398896123916109</v>
      </c>
      <c r="Y51" s="52">
        <f t="shared" si="2"/>
        <v>0.3844246031746032</v>
      </c>
      <c r="Z51" s="54">
        <f t="shared" si="3"/>
        <v>0.29789511237959326</v>
      </c>
      <c r="AA51" s="52">
        <f t="shared" si="4"/>
        <v>0.20459290187891441</v>
      </c>
      <c r="AB51" s="56">
        <f t="shared" si="5"/>
        <v>0</v>
      </c>
      <c r="AC51" s="56">
        <f t="shared" si="6"/>
        <v>0</v>
      </c>
      <c r="AD51" s="56">
        <f t="shared" si="7"/>
        <v>1.0180995475113122E-2</v>
      </c>
      <c r="AE51" s="56">
        <f t="shared" si="8"/>
        <v>0</v>
      </c>
      <c r="AF51" s="57">
        <f t="shared" si="20"/>
        <v>2.5225470705733115</v>
      </c>
      <c r="AG51" s="57">
        <f t="shared" si="29"/>
        <v>0.51989693739505261</v>
      </c>
      <c r="AH51" s="57">
        <f t="shared" si="29"/>
        <v>0.12447298403347506</v>
      </c>
      <c r="AI51" s="57">
        <f t="shared" si="29"/>
        <v>0.15239541321511718</v>
      </c>
      <c r="AJ51" s="57">
        <f t="shared" si="29"/>
        <v>0.11809298460856439</v>
      </c>
      <c r="AK51" s="57">
        <f t="shared" si="29"/>
        <v>8.1105682532384052E-2</v>
      </c>
      <c r="AL51" s="57">
        <f t="shared" si="29"/>
        <v>0</v>
      </c>
      <c r="AM51" s="57">
        <f t="shared" si="29"/>
        <v>0</v>
      </c>
      <c r="AN51" s="57">
        <f t="shared" si="29"/>
        <v>4.0359982154066359E-3</v>
      </c>
      <c r="AO51" s="57">
        <f t="shared" si="29"/>
        <v>0</v>
      </c>
      <c r="AP51" s="55">
        <f t="shared" si="33"/>
        <v>0.31075728475496273</v>
      </c>
      <c r="AQ51" s="55">
        <f t="shared" si="33"/>
        <v>7.440106636788707E-2</v>
      </c>
      <c r="AR51" s="55">
        <f t="shared" si="33"/>
        <v>9.1091101742448999E-2</v>
      </c>
      <c r="AS51" s="55">
        <f t="shared" si="33"/>
        <v>7.0587558044569274E-2</v>
      </c>
      <c r="AT51" s="55">
        <f t="shared" si="33"/>
        <v>4.8479188602740017E-2</v>
      </c>
      <c r="AU51" s="55">
        <f t="shared" si="33"/>
        <v>0</v>
      </c>
      <c r="AV51" s="55">
        <f t="shared" si="32"/>
        <v>0</v>
      </c>
      <c r="AW51" s="55">
        <f t="shared" si="32"/>
        <v>2.4124316888264412E-3</v>
      </c>
      <c r="AX51" s="55">
        <f t="shared" si="32"/>
        <v>0</v>
      </c>
      <c r="AY51" s="58">
        <f t="shared" si="11"/>
        <v>6.826181725594207</v>
      </c>
      <c r="AZ51">
        <v>0.127</v>
      </c>
      <c r="BA51">
        <v>0.66400000000000003</v>
      </c>
      <c r="BB51">
        <f t="shared" si="26"/>
        <v>0.16055625790139064</v>
      </c>
      <c r="BC51">
        <f t="shared" si="24"/>
        <v>0.83944374209860939</v>
      </c>
      <c r="BD51">
        <f t="shared" si="30"/>
        <v>0.19126506024096385</v>
      </c>
      <c r="BE51">
        <f t="shared" si="31"/>
        <v>9.5632530120481923E-2</v>
      </c>
      <c r="BF51">
        <f t="shared" si="25"/>
        <v>6.8083657650446286E-2</v>
      </c>
      <c r="BG51">
        <f t="shared" si="14"/>
        <v>4.0695551494588335E-5</v>
      </c>
      <c r="BH51">
        <f t="shared" si="15"/>
        <v>6.8795729812690674</v>
      </c>
    </row>
    <row r="52" spans="1:60" ht="15.5">
      <c r="A52" s="52">
        <v>1673</v>
      </c>
      <c r="B52" s="206">
        <v>1E-3</v>
      </c>
      <c r="C52" s="52">
        <f t="shared" si="16"/>
        <v>5.977286312014345E-4</v>
      </c>
      <c r="D52" s="53">
        <v>-1.1000000000000001</v>
      </c>
      <c r="E52" s="53">
        <v>-13.16</v>
      </c>
      <c r="F52" s="52">
        <v>73.2</v>
      </c>
      <c r="G52" s="52">
        <v>14.8</v>
      </c>
      <c r="H52" s="52">
        <v>0.31</v>
      </c>
      <c r="I52" s="52">
        <v>1</v>
      </c>
      <c r="J52" s="52">
        <v>1.1499999999999999</v>
      </c>
      <c r="K52" s="52">
        <v>0.32</v>
      </c>
      <c r="L52" s="52">
        <v>6.05</v>
      </c>
      <c r="M52" s="52">
        <v>2.58</v>
      </c>
      <c r="N52" s="59">
        <v>0</v>
      </c>
      <c r="O52" s="52">
        <v>8</v>
      </c>
      <c r="P52" s="52">
        <v>9</v>
      </c>
      <c r="Q52" s="52">
        <v>99.4</v>
      </c>
      <c r="R52" s="54">
        <v>5.1404399869919439</v>
      </c>
      <c r="S52" s="59">
        <v>0.2</v>
      </c>
      <c r="T52" s="53">
        <f t="shared" si="17"/>
        <v>5.1330899869919442</v>
      </c>
      <c r="U52" s="53">
        <f t="shared" si="18"/>
        <v>7.8755694739174338</v>
      </c>
      <c r="V52" s="53">
        <f t="shared" si="19"/>
        <v>13.154147383103403</v>
      </c>
      <c r="W52">
        <f t="shared" si="0"/>
        <v>2.436527947674564</v>
      </c>
      <c r="X52" s="52">
        <f t="shared" si="1"/>
        <v>0.43430248844295183</v>
      </c>
      <c r="Y52" s="52">
        <f t="shared" si="2"/>
        <v>7.6884920634920631E-3</v>
      </c>
      <c r="Z52" s="54">
        <f t="shared" si="3"/>
        <v>1.7838030681412771E-2</v>
      </c>
      <c r="AA52" s="52">
        <f t="shared" si="4"/>
        <v>1.6005567153792623E-2</v>
      </c>
      <c r="AB52" s="56">
        <f t="shared" si="5"/>
        <v>8.0133221480711697E-3</v>
      </c>
      <c r="AC52" s="56">
        <f t="shared" si="6"/>
        <v>6.4225053078556263E-2</v>
      </c>
      <c r="AD52" s="56">
        <f t="shared" si="7"/>
        <v>4.1693600517129926E-2</v>
      </c>
      <c r="AE52" s="56">
        <f t="shared" si="8"/>
        <v>0</v>
      </c>
      <c r="AF52" s="57">
        <f t="shared" si="20"/>
        <v>3.0262945017599709</v>
      </c>
      <c r="AG52" s="57">
        <f t="shared" si="29"/>
        <v>0.80511924608050456</v>
      </c>
      <c r="AH52" s="57">
        <f t="shared" si="29"/>
        <v>0.1435096578308486</v>
      </c>
      <c r="AI52" s="57">
        <f t="shared" si="29"/>
        <v>2.540563074420135E-3</v>
      </c>
      <c r="AJ52" s="57">
        <f t="shared" si="29"/>
        <v>5.894347252403522E-3</v>
      </c>
      <c r="AK52" s="57">
        <f t="shared" si="29"/>
        <v>5.2888333057091539E-3</v>
      </c>
      <c r="AL52" s="57">
        <f t="shared" si="29"/>
        <v>2.6478989878251915E-3</v>
      </c>
      <c r="AM52" s="57">
        <f t="shared" si="29"/>
        <v>2.1222340734256221E-2</v>
      </c>
      <c r="AN52" s="57">
        <f t="shared" si="29"/>
        <v>1.377711273403253E-2</v>
      </c>
      <c r="AO52" s="57">
        <f t="shared" si="29"/>
        <v>0</v>
      </c>
      <c r="AP52" s="55">
        <f t="shared" si="33"/>
        <v>0.48124282491363096</v>
      </c>
      <c r="AQ52" s="55">
        <f t="shared" si="33"/>
        <v>8.5779831339419368E-2</v>
      </c>
      <c r="AR52" s="55">
        <f t="shared" si="33"/>
        <v>1.5185672889540555E-3</v>
      </c>
      <c r="AS52" s="55">
        <f t="shared" si="33"/>
        <v>3.5232201150050936E-3</v>
      </c>
      <c r="AT52" s="55">
        <f t="shared" si="33"/>
        <v>3.1612870924740909E-3</v>
      </c>
      <c r="AU52" s="55">
        <f t="shared" si="33"/>
        <v>1.5827250375524157E-3</v>
      </c>
      <c r="AV52" s="55">
        <f t="shared" si="32"/>
        <v>1.2685200677977418E-2</v>
      </c>
      <c r="AW52" s="55">
        <f t="shared" si="32"/>
        <v>8.2349747364211176E-3</v>
      </c>
      <c r="AX52" s="55">
        <f t="shared" si="32"/>
        <v>0</v>
      </c>
      <c r="AY52" s="58">
        <f t="shared" si="11"/>
        <v>5.1404399869919439</v>
      </c>
      <c r="AZ52">
        <v>1.0800000000000001E-2</v>
      </c>
      <c r="BA52">
        <v>5.7000000000000002E-3</v>
      </c>
      <c r="BB52">
        <f t="shared" si="26"/>
        <v>0.65454545454545454</v>
      </c>
      <c r="BC52">
        <f t="shared" si="24"/>
        <v>0.34545454545454546</v>
      </c>
      <c r="BD52">
        <f t="shared" si="30"/>
        <v>1.8947368421052633</v>
      </c>
      <c r="BE52">
        <f t="shared" si="31"/>
        <v>0.94736842105263164</v>
      </c>
      <c r="BF52">
        <f t="shared" si="25"/>
        <v>1.8270515056086167E-3</v>
      </c>
      <c r="BG52">
        <f t="shared" si="14"/>
        <v>1.0920809955819585E-6</v>
      </c>
      <c r="BH52">
        <f t="shared" si="15"/>
        <v>5.1971869697827664</v>
      </c>
    </row>
    <row r="53" spans="1:60" ht="15.5">
      <c r="A53" s="52">
        <v>1673</v>
      </c>
      <c r="B53" s="206">
        <v>1E-3</v>
      </c>
      <c r="C53" s="52">
        <f t="shared" si="16"/>
        <v>5.977286312014345E-4</v>
      </c>
      <c r="D53" s="53">
        <v>-1.1000000000000001</v>
      </c>
      <c r="E53" s="53">
        <v>-13.16</v>
      </c>
      <c r="F53" s="52">
        <v>48.1</v>
      </c>
      <c r="G53" s="52">
        <v>16.5</v>
      </c>
      <c r="H53" s="52">
        <v>12.3</v>
      </c>
      <c r="I53" s="52">
        <v>21.7</v>
      </c>
      <c r="J53" s="59">
        <v>0</v>
      </c>
      <c r="K53" s="59">
        <v>0</v>
      </c>
      <c r="L53" s="52">
        <v>0</v>
      </c>
      <c r="M53" s="52">
        <v>0</v>
      </c>
      <c r="N53" s="59">
        <v>0</v>
      </c>
      <c r="O53" s="59">
        <v>439</v>
      </c>
      <c r="P53" s="59">
        <v>14</v>
      </c>
      <c r="Q53" s="52">
        <v>99.6</v>
      </c>
      <c r="R53" s="54">
        <v>6.879814520242121</v>
      </c>
      <c r="S53" s="59">
        <v>0.2</v>
      </c>
      <c r="T53" s="53">
        <f t="shared" si="17"/>
        <v>6.8724645202421222</v>
      </c>
      <c r="U53" s="53">
        <f t="shared" si="18"/>
        <v>11.880627345312771</v>
      </c>
      <c r="V53" s="53">
        <f t="shared" si="19"/>
        <v>13.154147383103403</v>
      </c>
      <c r="W53">
        <f t="shared" si="0"/>
        <v>1.6010518344692148</v>
      </c>
      <c r="X53" s="52">
        <f t="shared" si="1"/>
        <v>0.48418858508842599</v>
      </c>
      <c r="Y53" s="52">
        <f t="shared" si="2"/>
        <v>0.30505952380952384</v>
      </c>
      <c r="Z53" s="54">
        <f t="shared" si="3"/>
        <v>0.38708526578665714</v>
      </c>
      <c r="AA53" s="52">
        <f t="shared" si="4"/>
        <v>0</v>
      </c>
      <c r="AB53" s="56">
        <f t="shared" si="5"/>
        <v>0</v>
      </c>
      <c r="AC53" s="56">
        <f t="shared" si="6"/>
        <v>0</v>
      </c>
      <c r="AD53" s="56">
        <f t="shared" si="7"/>
        <v>0</v>
      </c>
      <c r="AE53" s="56">
        <f t="shared" si="8"/>
        <v>0</v>
      </c>
      <c r="AF53" s="57">
        <f t="shared" si="20"/>
        <v>2.7773852091538216</v>
      </c>
      <c r="AG53" s="57">
        <f t="shared" si="29"/>
        <v>0.57646012846630046</v>
      </c>
      <c r="AH53" s="57">
        <f t="shared" si="29"/>
        <v>0.17433252812487701</v>
      </c>
      <c r="AI53" s="57">
        <f t="shared" si="29"/>
        <v>0.10983695124612027</v>
      </c>
      <c r="AJ53" s="57">
        <f t="shared" si="29"/>
        <v>0.13937039216270233</v>
      </c>
      <c r="AK53" s="57">
        <f t="shared" si="29"/>
        <v>0</v>
      </c>
      <c r="AL53" s="57">
        <f t="shared" si="29"/>
        <v>0</v>
      </c>
      <c r="AM53" s="57">
        <f t="shared" si="29"/>
        <v>0</v>
      </c>
      <c r="AN53" s="57">
        <f t="shared" si="29"/>
        <v>0</v>
      </c>
      <c r="AO53" s="57">
        <f t="shared" si="29"/>
        <v>0</v>
      </c>
      <c r="AP53" s="55">
        <f t="shared" si="33"/>
        <v>0.34456672353036488</v>
      </c>
      <c r="AQ53" s="55">
        <f t="shared" si="33"/>
        <v>0.10420354340996832</v>
      </c>
      <c r="AR53" s="55">
        <f t="shared" si="33"/>
        <v>6.5652690523682167E-2</v>
      </c>
      <c r="AS53" s="55">
        <f t="shared" si="33"/>
        <v>8.3305673737419206E-2</v>
      </c>
      <c r="AT53" s="55">
        <f t="shared" si="33"/>
        <v>0</v>
      </c>
      <c r="AU53" s="55">
        <f t="shared" si="33"/>
        <v>0</v>
      </c>
      <c r="AV53" s="55">
        <f t="shared" si="32"/>
        <v>0</v>
      </c>
      <c r="AW53" s="55">
        <f t="shared" si="32"/>
        <v>0</v>
      </c>
      <c r="AX53" s="55">
        <f t="shared" si="32"/>
        <v>0</v>
      </c>
      <c r="AY53" s="58">
        <f t="shared" si="11"/>
        <v>6.879814520242121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f t="shared" si="25"/>
        <v>0</v>
      </c>
      <c r="BG53">
        <f t="shared" si="14"/>
        <v>0</v>
      </c>
      <c r="BH53">
        <f t="shared" si="15"/>
        <v>6.8923157026368038</v>
      </c>
    </row>
    <row r="54" spans="1:60" ht="15.5">
      <c r="A54" s="52">
        <v>1673</v>
      </c>
      <c r="B54" s="206">
        <v>1E-3</v>
      </c>
      <c r="C54" s="52">
        <f t="shared" si="16"/>
        <v>5.977286312014345E-4</v>
      </c>
      <c r="D54" s="53">
        <v>-1.1000000000000001</v>
      </c>
      <c r="E54" s="53">
        <v>-13.16</v>
      </c>
      <c r="F54" s="52">
        <v>45.1</v>
      </c>
      <c r="G54" s="52">
        <v>18.600000000000001</v>
      </c>
      <c r="H54" s="52">
        <v>17.5</v>
      </c>
      <c r="I54" s="52">
        <v>17.5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398</v>
      </c>
      <c r="P54" s="52">
        <v>19</v>
      </c>
      <c r="Q54" s="52">
        <v>99.8</v>
      </c>
      <c r="R54" s="54">
        <v>6.8372330720736878</v>
      </c>
      <c r="S54" s="59">
        <v>0.2</v>
      </c>
      <c r="T54" s="53">
        <f t="shared" si="17"/>
        <v>6.8298830720736881</v>
      </c>
      <c r="U54" s="53">
        <f t="shared" si="18"/>
        <v>11.782579937522033</v>
      </c>
      <c r="V54" s="53">
        <f t="shared" si="19"/>
        <v>13.154147383103403</v>
      </c>
      <c r="W54">
        <f t="shared" si="0"/>
        <v>1.5011941316956672</v>
      </c>
      <c r="X54" s="52">
        <f t="shared" si="1"/>
        <v>0.54581258682695299</v>
      </c>
      <c r="Y54" s="52">
        <f t="shared" si="2"/>
        <v>0.43402777777777779</v>
      </c>
      <c r="Z54" s="54">
        <f t="shared" si="3"/>
        <v>0.31216553692472349</v>
      </c>
      <c r="AA54" s="52">
        <f t="shared" si="4"/>
        <v>0</v>
      </c>
      <c r="AB54" s="56">
        <f t="shared" si="5"/>
        <v>0</v>
      </c>
      <c r="AC54" s="56">
        <f t="shared" si="6"/>
        <v>0</v>
      </c>
      <c r="AD54" s="56">
        <f t="shared" si="7"/>
        <v>0</v>
      </c>
      <c r="AE54" s="56">
        <f t="shared" si="8"/>
        <v>0</v>
      </c>
      <c r="AF54" s="57">
        <f t="shared" si="20"/>
        <v>2.7932000332251214</v>
      </c>
      <c r="AG54" s="57">
        <f t="shared" si="29"/>
        <v>0.53744598089609019</v>
      </c>
      <c r="AH54" s="57">
        <f t="shared" si="29"/>
        <v>0.19540762578208182</v>
      </c>
      <c r="AI54" s="57">
        <f t="shared" si="29"/>
        <v>0.15538728791888023</v>
      </c>
      <c r="AJ54" s="57">
        <f t="shared" si="29"/>
        <v>0.11175910540294774</v>
      </c>
      <c r="AK54" s="57">
        <f t="shared" si="29"/>
        <v>0</v>
      </c>
      <c r="AL54" s="57">
        <f t="shared" si="29"/>
        <v>0</v>
      </c>
      <c r="AM54" s="57">
        <f t="shared" si="29"/>
        <v>0</v>
      </c>
      <c r="AN54" s="57">
        <f t="shared" si="29"/>
        <v>0</v>
      </c>
      <c r="AO54" s="57">
        <f t="shared" si="29"/>
        <v>0</v>
      </c>
      <c r="AP54" s="55">
        <f t="shared" si="33"/>
        <v>0.32124685050573232</v>
      </c>
      <c r="AQ54" s="55">
        <f t="shared" si="33"/>
        <v>0.11680073268504591</v>
      </c>
      <c r="AR54" s="55">
        <f t="shared" si="33"/>
        <v>9.2879430913855504E-2</v>
      </c>
      <c r="AS54" s="55">
        <f t="shared" si="33"/>
        <v>6.6801617096800797E-2</v>
      </c>
      <c r="AT54" s="55">
        <f t="shared" si="33"/>
        <v>0</v>
      </c>
      <c r="AU54" s="55">
        <f t="shared" si="33"/>
        <v>0</v>
      </c>
      <c r="AV54" s="55">
        <f t="shared" si="32"/>
        <v>0</v>
      </c>
      <c r="AW54" s="55">
        <f t="shared" si="32"/>
        <v>0</v>
      </c>
      <c r="AX54" s="55">
        <f t="shared" si="32"/>
        <v>0</v>
      </c>
      <c r="AY54" s="58">
        <f t="shared" si="11"/>
        <v>6.8372330720736878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f t="shared" si="25"/>
        <v>0</v>
      </c>
      <c r="BG54">
        <f t="shared" si="14"/>
        <v>0</v>
      </c>
      <c r="BH54">
        <f t="shared" si="15"/>
        <v>6.9461971494946368</v>
      </c>
    </row>
    <row r="55" spans="1:60" ht="15.5">
      <c r="A55" s="60">
        <v>1673</v>
      </c>
      <c r="B55" s="206">
        <v>1E-3</v>
      </c>
      <c r="C55" s="52">
        <f t="shared" si="16"/>
        <v>5.977286312014345E-4</v>
      </c>
      <c r="D55" s="53">
        <v>-1.1000000000000001</v>
      </c>
      <c r="E55" s="53">
        <v>-13.16</v>
      </c>
      <c r="F55" s="60">
        <v>49.6</v>
      </c>
      <c r="G55" s="60">
        <v>15.4</v>
      </c>
      <c r="H55" s="60">
        <v>14.3</v>
      </c>
      <c r="I55" s="60">
        <v>19.2</v>
      </c>
      <c r="J55" s="63">
        <v>0</v>
      </c>
      <c r="K55" s="63">
        <v>0</v>
      </c>
      <c r="L55" s="63">
        <v>0</v>
      </c>
      <c r="M55" s="60">
        <v>0</v>
      </c>
      <c r="N55" s="63">
        <v>0</v>
      </c>
      <c r="O55" s="60">
        <v>357</v>
      </c>
      <c r="P55" s="60">
        <v>29</v>
      </c>
      <c r="Q55" s="60">
        <v>99.8</v>
      </c>
      <c r="R55" s="61">
        <v>6.7900182161121929</v>
      </c>
      <c r="S55" s="63">
        <v>0.2</v>
      </c>
      <c r="T55" s="53">
        <f t="shared" si="17"/>
        <v>6.7826682161121941</v>
      </c>
      <c r="U55" s="53">
        <f t="shared" si="18"/>
        <v>11.673863714017234</v>
      </c>
      <c r="V55" s="53">
        <f t="shared" si="19"/>
        <v>13.154147383103403</v>
      </c>
      <c r="W55">
        <f t="shared" si="0"/>
        <v>1.6509806858559888</v>
      </c>
      <c r="X55" s="52">
        <f t="shared" si="1"/>
        <v>0.45190934608253097</v>
      </c>
      <c r="Y55" s="52">
        <f t="shared" si="2"/>
        <v>0.35466269841269843</v>
      </c>
      <c r="Z55" s="54">
        <f t="shared" si="3"/>
        <v>0.34249018908312517</v>
      </c>
      <c r="AA55" s="52">
        <f t="shared" si="4"/>
        <v>0</v>
      </c>
      <c r="AB55" s="56">
        <f t="shared" si="5"/>
        <v>0</v>
      </c>
      <c r="AC55" s="56">
        <f t="shared" si="6"/>
        <v>0</v>
      </c>
      <c r="AD55" s="56">
        <f t="shared" si="7"/>
        <v>0</v>
      </c>
      <c r="AE55" s="56">
        <f t="shared" si="8"/>
        <v>0</v>
      </c>
      <c r="AF55" s="57">
        <f t="shared" si="20"/>
        <v>2.8000429194343437</v>
      </c>
      <c r="AG55" s="57">
        <f t="shared" si="29"/>
        <v>0.58962692121502014</v>
      </c>
      <c r="AH55" s="57">
        <f t="shared" si="29"/>
        <v>0.1613937211268977</v>
      </c>
      <c r="AI55" s="57">
        <f t="shared" si="29"/>
        <v>0.12666330789113273</v>
      </c>
      <c r="AJ55" s="57">
        <f t="shared" si="29"/>
        <v>0.12231604976694929</v>
      </c>
      <c r="AK55" s="57">
        <f t="shared" si="29"/>
        <v>0</v>
      </c>
      <c r="AL55" s="57">
        <f t="shared" si="29"/>
        <v>0</v>
      </c>
      <c r="AM55" s="57">
        <f t="shared" si="29"/>
        <v>0</v>
      </c>
      <c r="AN55" s="57">
        <f t="shared" si="29"/>
        <v>0</v>
      </c>
      <c r="AO55" s="57">
        <f t="shared" si="29"/>
        <v>0</v>
      </c>
      <c r="AP55" s="55">
        <f t="shared" si="33"/>
        <v>0.35243689253737009</v>
      </c>
      <c r="AQ55" s="55">
        <f t="shared" si="33"/>
        <v>9.6469648013686612E-2</v>
      </c>
      <c r="AR55" s="55">
        <f t="shared" si="33"/>
        <v>7.571028564921263E-2</v>
      </c>
      <c r="AS55" s="55">
        <f t="shared" si="33"/>
        <v>7.3111805001165153E-2</v>
      </c>
      <c r="AT55" s="55">
        <f t="shared" si="33"/>
        <v>0</v>
      </c>
      <c r="AU55" s="55">
        <f t="shared" si="33"/>
        <v>0</v>
      </c>
      <c r="AV55" s="55">
        <f t="shared" si="32"/>
        <v>0</v>
      </c>
      <c r="AW55" s="55">
        <f t="shared" si="32"/>
        <v>0</v>
      </c>
      <c r="AX55" s="55">
        <f t="shared" si="32"/>
        <v>0</v>
      </c>
      <c r="AY55" s="58">
        <f t="shared" si="11"/>
        <v>6.7900182161121929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f t="shared" si="25"/>
        <v>0</v>
      </c>
      <c r="BG55">
        <f t="shared" si="14"/>
        <v>0</v>
      </c>
      <c r="BH55">
        <f t="shared" si="15"/>
        <v>6.7963419286338009</v>
      </c>
    </row>
    <row r="56" spans="1:60" ht="15.5">
      <c r="A56" s="52">
        <v>1723</v>
      </c>
      <c r="B56" s="206">
        <v>1E-3</v>
      </c>
      <c r="C56" s="52">
        <f t="shared" si="16"/>
        <v>5.8038305281485781E-4</v>
      </c>
      <c r="D56" s="53">
        <v>-1.1000000000000001</v>
      </c>
      <c r="E56" s="53">
        <v>-12.51</v>
      </c>
      <c r="F56" s="52">
        <v>49</v>
      </c>
      <c r="G56" s="52">
        <v>16.8</v>
      </c>
      <c r="H56" s="52">
        <v>4.4000000000000004</v>
      </c>
      <c r="I56" s="52">
        <v>9.6999999999999993</v>
      </c>
      <c r="J56" s="52">
        <v>10.02</v>
      </c>
      <c r="K56" s="52">
        <v>3.4</v>
      </c>
      <c r="L56" s="52">
        <v>0.59</v>
      </c>
      <c r="M56" s="52">
        <v>4.04</v>
      </c>
      <c r="N56" s="52">
        <v>0.21</v>
      </c>
      <c r="O56" s="52">
        <v>46.1</v>
      </c>
      <c r="P56" s="52">
        <v>9.8000000000000007</v>
      </c>
      <c r="Q56" s="52">
        <v>98.2</v>
      </c>
      <c r="R56" s="54">
        <v>5.5740009253896474</v>
      </c>
      <c r="S56" s="59">
        <v>0.2</v>
      </c>
      <c r="T56" s="53">
        <f t="shared" si="17"/>
        <v>5.5687009253896482</v>
      </c>
      <c r="U56" s="53">
        <f t="shared" si="18"/>
        <v>9.8295443377455687</v>
      </c>
      <c r="V56" s="53">
        <f t="shared" si="19"/>
        <v>12.203203772374968</v>
      </c>
      <c r="W56">
        <f t="shared" si="0"/>
        <v>1.6310091453012792</v>
      </c>
      <c r="X56" s="52">
        <f t="shared" si="1"/>
        <v>0.49299201390821557</v>
      </c>
      <c r="Y56" s="52">
        <f t="shared" si="2"/>
        <v>0.10912698412698414</v>
      </c>
      <c r="Z56" s="54">
        <f t="shared" si="3"/>
        <v>0.17302889760970386</v>
      </c>
      <c r="AA56" s="52">
        <f t="shared" si="4"/>
        <v>0.1394572025052192</v>
      </c>
      <c r="AB56" s="56">
        <f t="shared" si="5"/>
        <v>8.514154782325617E-2</v>
      </c>
      <c r="AC56" s="56">
        <f t="shared" si="6"/>
        <v>6.2632696390658169E-3</v>
      </c>
      <c r="AD56" s="56">
        <f t="shared" si="7"/>
        <v>6.5287653522947645E-2</v>
      </c>
      <c r="AE56" s="56">
        <f t="shared" si="8"/>
        <v>2.9602480969833662E-3</v>
      </c>
      <c r="AF56" s="57">
        <f t="shared" si="20"/>
        <v>2.705266962533655</v>
      </c>
      <c r="AG56" s="57">
        <f t="shared" si="29"/>
        <v>0.60290136533280814</v>
      </c>
      <c r="AH56" s="57">
        <f t="shared" si="29"/>
        <v>0.18223414573713537</v>
      </c>
      <c r="AI56" s="57">
        <f t="shared" si="29"/>
        <v>4.0338711719888731E-2</v>
      </c>
      <c r="AJ56" s="57">
        <f t="shared" si="29"/>
        <v>6.3960008385882644E-2</v>
      </c>
      <c r="AK56" s="57">
        <f t="shared" si="29"/>
        <v>5.1550255274846753E-2</v>
      </c>
      <c r="AL56" s="57">
        <f t="shared" si="29"/>
        <v>3.1472512325924275E-2</v>
      </c>
      <c r="AM56" s="57">
        <f t="shared" si="29"/>
        <v>2.3152131474669197E-3</v>
      </c>
      <c r="AN56" s="57">
        <f t="shared" si="29"/>
        <v>2.4133534481861854E-2</v>
      </c>
      <c r="AO56" s="57">
        <f t="shared" si="29"/>
        <v>1.094253594185361E-3</v>
      </c>
      <c r="AP56" s="55">
        <f t="shared" si="33"/>
        <v>0.34991373495810107</v>
      </c>
      <c r="AQ56" s="55">
        <f t="shared" si="33"/>
        <v>0.10576560983002634</v>
      </c>
      <c r="AR56" s="55">
        <f t="shared" si="33"/>
        <v>2.3411904654607504E-2</v>
      </c>
      <c r="AS56" s="55">
        <f t="shared" si="33"/>
        <v>3.7121304925062479E-2</v>
      </c>
      <c r="AT56" s="55">
        <f t="shared" si="33"/>
        <v>2.9918894529800788E-2</v>
      </c>
      <c r="AU56" s="55">
        <f t="shared" si="33"/>
        <v>1.8266112783473173E-2</v>
      </c>
      <c r="AV56" s="55">
        <f t="shared" si="32"/>
        <v>1.3437104744439463E-3</v>
      </c>
      <c r="AW56" s="55">
        <f t="shared" si="32"/>
        <v>1.4006694417795621E-2</v>
      </c>
      <c r="AX56" s="55">
        <f t="shared" si="32"/>
        <v>6.3508624154693034E-4</v>
      </c>
      <c r="AY56" s="58">
        <f t="shared" si="11"/>
        <v>5.5740009253896474</v>
      </c>
      <c r="AZ56">
        <v>8.2500000000000004E-2</v>
      </c>
      <c r="BA56">
        <v>5.4800000000000001E-2</v>
      </c>
      <c r="BB56">
        <f t="shared" ref="BB56:BB80" si="34">AZ56/(AZ56+BA56)</f>
        <v>0.60087399854333579</v>
      </c>
      <c r="BC56">
        <f t="shared" si="24"/>
        <v>0.39912600145666421</v>
      </c>
      <c r="BD56">
        <f t="shared" ref="BD56:BD66" si="35">AZ56/BA56</f>
        <v>1.5054744525547445</v>
      </c>
      <c r="BE56">
        <f t="shared" ref="BE56:BE66" si="36">(AZ56/2)/BA56</f>
        <v>0.75273722627737227</v>
      </c>
      <c r="BF56">
        <f t="shared" si="25"/>
        <v>2.0575047261919898E-2</v>
      </c>
      <c r="BG56">
        <f t="shared" si="14"/>
        <v>1.1941408741683052E-5</v>
      </c>
      <c r="BH56">
        <f t="shared" si="15"/>
        <v>5.6813712475249467</v>
      </c>
    </row>
    <row r="57" spans="1:60" ht="15.5">
      <c r="A57" s="52">
        <v>1723</v>
      </c>
      <c r="B57" s="206">
        <v>1E-3</v>
      </c>
      <c r="C57" s="52">
        <f t="shared" si="16"/>
        <v>5.8038305281485781E-4</v>
      </c>
      <c r="D57" s="53">
        <v>-1.1000000000000001</v>
      </c>
      <c r="E57" s="53">
        <v>-12.51</v>
      </c>
      <c r="F57" s="52">
        <v>41.9</v>
      </c>
      <c r="G57" s="52">
        <v>11.7</v>
      </c>
      <c r="H57" s="52">
        <v>7.3</v>
      </c>
      <c r="I57" s="52">
        <v>9.4</v>
      </c>
      <c r="J57" s="52">
        <v>15.95</v>
      </c>
      <c r="K57" s="52">
        <v>8.56</v>
      </c>
      <c r="L57" s="59">
        <v>0</v>
      </c>
      <c r="M57" s="52">
        <v>3.09</v>
      </c>
      <c r="N57" s="52">
        <v>0.55000000000000004</v>
      </c>
      <c r="O57" s="52">
        <v>52.3</v>
      </c>
      <c r="P57" s="52">
        <v>9.9</v>
      </c>
      <c r="Q57" s="52">
        <v>98.6</v>
      </c>
      <c r="R57" s="54">
        <v>5.6288016888672736</v>
      </c>
      <c r="S57" s="59">
        <v>0.2</v>
      </c>
      <c r="T57" s="53">
        <f t="shared" si="17"/>
        <v>5.6235016888672744</v>
      </c>
      <c r="U57" s="53">
        <f t="shared" si="18"/>
        <v>9.9557277588138451</v>
      </c>
      <c r="V57" s="53">
        <f t="shared" si="19"/>
        <v>12.203203772374968</v>
      </c>
      <c r="W57">
        <f t="shared" si="0"/>
        <v>1.3946792487372162</v>
      </c>
      <c r="X57" s="52">
        <f t="shared" si="1"/>
        <v>0.34333372397179296</v>
      </c>
      <c r="Y57" s="52">
        <f t="shared" si="2"/>
        <v>0.1810515873015873</v>
      </c>
      <c r="Z57" s="54">
        <f t="shared" si="3"/>
        <v>0.16767748840528005</v>
      </c>
      <c r="AA57" s="52">
        <f t="shared" si="4"/>
        <v>0.22199025748086293</v>
      </c>
      <c r="AB57" s="56">
        <f t="shared" si="5"/>
        <v>0.21435636746090378</v>
      </c>
      <c r="AC57" s="56">
        <f t="shared" si="6"/>
        <v>0</v>
      </c>
      <c r="AD57" s="56">
        <f t="shared" si="7"/>
        <v>4.9935358758888167E-2</v>
      </c>
      <c r="AE57" s="56">
        <f t="shared" si="8"/>
        <v>7.7530307301945317E-3</v>
      </c>
      <c r="AF57" s="57">
        <f t="shared" si="20"/>
        <v>2.5807770628467255</v>
      </c>
      <c r="AG57" s="57">
        <f t="shared" si="29"/>
        <v>0.54041058749910598</v>
      </c>
      <c r="AH57" s="57">
        <f t="shared" si="29"/>
        <v>0.13303501837275272</v>
      </c>
      <c r="AI57" s="57">
        <f t="shared" si="29"/>
        <v>7.0153904383309415E-2</v>
      </c>
      <c r="AJ57" s="57">
        <f t="shared" si="29"/>
        <v>6.4971705932756335E-2</v>
      </c>
      <c r="AK57" s="57">
        <f t="shared" si="29"/>
        <v>8.6016828294341943E-2</v>
      </c>
      <c r="AL57" s="57">
        <f t="shared" si="29"/>
        <v>8.3058847099508101E-2</v>
      </c>
      <c r="AM57" s="57">
        <f t="shared" si="29"/>
        <v>0</v>
      </c>
      <c r="AN57" s="57">
        <f t="shared" si="29"/>
        <v>1.9348962557737159E-2</v>
      </c>
      <c r="AO57" s="57">
        <f t="shared" si="29"/>
        <v>3.0041458604884502E-3</v>
      </c>
      <c r="AP57" s="55">
        <f t="shared" si="33"/>
        <v>0.31364514654620196</v>
      </c>
      <c r="AQ57" s="55">
        <f t="shared" si="33"/>
        <v>7.7211270094458925E-2</v>
      </c>
      <c r="AR57" s="55">
        <f t="shared" si="33"/>
        <v>4.071613719286675E-2</v>
      </c>
      <c r="AS57" s="55">
        <f t="shared" si="33"/>
        <v>3.7708477035842333E-2</v>
      </c>
      <c r="AT57" s="55">
        <f t="shared" si="33"/>
        <v>4.9922709398921621E-2</v>
      </c>
      <c r="AU57" s="55">
        <f t="shared" si="33"/>
        <v>4.8205947242895009E-2</v>
      </c>
      <c r="AV57" s="55">
        <f t="shared" si="32"/>
        <v>0</v>
      </c>
      <c r="AW57" s="55">
        <f t="shared" si="32"/>
        <v>1.1229809958059871E-2</v>
      </c>
      <c r="AX57" s="55">
        <f t="shared" si="32"/>
        <v>1.7435553456114047E-3</v>
      </c>
      <c r="AY57" s="58">
        <f t="shared" si="11"/>
        <v>5.6288016888672736</v>
      </c>
      <c r="AZ57">
        <v>0.11990000000000001</v>
      </c>
      <c r="BA57">
        <v>8.9499999999999996E-2</v>
      </c>
      <c r="BB57">
        <f t="shared" si="34"/>
        <v>0.5725883476599809</v>
      </c>
      <c r="BC57">
        <f t="shared" si="24"/>
        <v>0.4274116523400191</v>
      </c>
      <c r="BD57">
        <f t="shared" si="35"/>
        <v>1.3396648044692738</v>
      </c>
      <c r="BE57">
        <f t="shared" si="36"/>
        <v>0.66983240223463691</v>
      </c>
      <c r="BF57">
        <f t="shared" si="25"/>
        <v>3.6764594710332395E-2</v>
      </c>
      <c r="BG57">
        <f t="shared" si="14"/>
        <v>2.1337547713483687E-5</v>
      </c>
      <c r="BH57">
        <f t="shared" si="15"/>
        <v>5.6732946764133985</v>
      </c>
    </row>
    <row r="58" spans="1:60" ht="15.5">
      <c r="A58" s="52">
        <v>1723</v>
      </c>
      <c r="B58" s="206">
        <v>1E-3</v>
      </c>
      <c r="C58" s="52">
        <f t="shared" si="16"/>
        <v>5.8038305281485781E-4</v>
      </c>
      <c r="D58" s="53">
        <v>-1.1000000000000001</v>
      </c>
      <c r="E58" s="53">
        <v>-12.51</v>
      </c>
      <c r="F58" s="52">
        <v>50</v>
      </c>
      <c r="G58" s="52">
        <v>14.8</v>
      </c>
      <c r="H58" s="52">
        <v>8.8000000000000007</v>
      </c>
      <c r="I58" s="52">
        <v>12.3</v>
      </c>
      <c r="J58" s="52">
        <v>8.85</v>
      </c>
      <c r="K58" s="52">
        <v>0.9</v>
      </c>
      <c r="L58" s="59">
        <v>0</v>
      </c>
      <c r="M58" s="52">
        <v>3.01</v>
      </c>
      <c r="N58" s="59">
        <v>0</v>
      </c>
      <c r="O58" s="52">
        <v>101</v>
      </c>
      <c r="P58" s="52">
        <v>19</v>
      </c>
      <c r="Q58" s="52">
        <v>99.1</v>
      </c>
      <c r="R58" s="54">
        <v>5.9146213737826425</v>
      </c>
      <c r="S58" s="59">
        <v>0.2</v>
      </c>
      <c r="T58" s="53">
        <f t="shared" si="17"/>
        <v>5.9093213737826424</v>
      </c>
      <c r="U58" s="53">
        <f t="shared" si="18"/>
        <v>10.613851904584225</v>
      </c>
      <c r="V58" s="53">
        <f t="shared" si="19"/>
        <v>12.203203772374968</v>
      </c>
      <c r="W58">
        <f t="shared" si="0"/>
        <v>1.664295046225795</v>
      </c>
      <c r="X58" s="52">
        <f t="shared" si="1"/>
        <v>0.43430248844295183</v>
      </c>
      <c r="Y58" s="52">
        <f t="shared" si="2"/>
        <v>0.21825396825396828</v>
      </c>
      <c r="Z58" s="54">
        <f t="shared" si="3"/>
        <v>0.21940777738137709</v>
      </c>
      <c r="AA58" s="52">
        <f t="shared" si="4"/>
        <v>0.12317327766179541</v>
      </c>
      <c r="AB58" s="56">
        <f t="shared" si="5"/>
        <v>2.2537468541450164E-2</v>
      </c>
      <c r="AC58" s="56">
        <f t="shared" si="6"/>
        <v>0</v>
      </c>
      <c r="AD58" s="56">
        <f t="shared" si="7"/>
        <v>4.8642533936651577E-2</v>
      </c>
      <c r="AE58" s="56">
        <f t="shared" si="8"/>
        <v>0</v>
      </c>
      <c r="AF58" s="57">
        <f t="shared" si="20"/>
        <v>2.7306125604439893</v>
      </c>
      <c r="AG58" s="57">
        <f t="shared" si="29"/>
        <v>0.60949512586845556</v>
      </c>
      <c r="AH58" s="57">
        <f t="shared" si="29"/>
        <v>0.15904947290374127</v>
      </c>
      <c r="AI58" s="57">
        <f t="shared" si="29"/>
        <v>7.9928574055369045E-2</v>
      </c>
      <c r="AJ58" s="57">
        <f t="shared" ref="AJ58:AO83" si="37">Z58/$AF58</f>
        <v>8.0351119950060598E-2</v>
      </c>
      <c r="AK58" s="57">
        <f t="shared" si="37"/>
        <v>4.510829527634188E-2</v>
      </c>
      <c r="AL58" s="57">
        <f t="shared" si="37"/>
        <v>8.2536310232842556E-3</v>
      </c>
      <c r="AM58" s="57">
        <f t="shared" si="37"/>
        <v>0</v>
      </c>
      <c r="AN58" s="57">
        <f t="shared" si="37"/>
        <v>1.7813780922747404E-2</v>
      </c>
      <c r="AO58" s="57">
        <f t="shared" si="37"/>
        <v>0</v>
      </c>
      <c r="AP58" s="55">
        <f t="shared" si="33"/>
        <v>0.3537406418273103</v>
      </c>
      <c r="AQ58" s="55">
        <f t="shared" si="33"/>
        <v>9.2309618632467366E-2</v>
      </c>
      <c r="AR58" s="55">
        <f t="shared" si="33"/>
        <v>4.6389189817393525E-2</v>
      </c>
      <c r="AS58" s="55">
        <f t="shared" si="33"/>
        <v>4.6634428293708993E-2</v>
      </c>
      <c r="AT58" s="55">
        <f t="shared" si="33"/>
        <v>2.6180090119757329E-2</v>
      </c>
      <c r="AU58" s="55">
        <f t="shared" si="33"/>
        <v>4.7902675701011347E-3</v>
      </c>
      <c r="AV58" s="55">
        <f t="shared" si="32"/>
        <v>0</v>
      </c>
      <c r="AW58" s="55">
        <f t="shared" si="32"/>
        <v>1.0338816554119213E-2</v>
      </c>
      <c r="AX58" s="55">
        <f t="shared" si="32"/>
        <v>0</v>
      </c>
      <c r="AY58" s="58">
        <f t="shared" si="11"/>
        <v>5.9146213737826425</v>
      </c>
      <c r="AZ58">
        <v>7.1099999999999997E-2</v>
      </c>
      <c r="BA58">
        <v>4.4900000000000002E-2</v>
      </c>
      <c r="BB58">
        <f t="shared" si="34"/>
        <v>0.61293103448275865</v>
      </c>
      <c r="BC58">
        <f t="shared" si="24"/>
        <v>0.3870689655172414</v>
      </c>
      <c r="BD58">
        <f t="shared" si="35"/>
        <v>1.5835189309576836</v>
      </c>
      <c r="BE58">
        <f t="shared" si="36"/>
        <v>0.7917594654788418</v>
      </c>
      <c r="BF58">
        <f t="shared" si="25"/>
        <v>1.746002118885992E-2</v>
      </c>
      <c r="BG58">
        <f t="shared" si="14"/>
        <v>1.0133500399802623E-5</v>
      </c>
      <c r="BH58">
        <f t="shared" si="15"/>
        <v>5.8763002969847413</v>
      </c>
    </row>
    <row r="59" spans="1:60" ht="15.5">
      <c r="A59" s="52">
        <v>1723</v>
      </c>
      <c r="B59" s="206">
        <v>1E-3</v>
      </c>
      <c r="C59" s="52">
        <f t="shared" si="16"/>
        <v>5.8038305281485781E-4</v>
      </c>
      <c r="D59" s="53">
        <v>-1.1000000000000001</v>
      </c>
      <c r="E59" s="53">
        <v>-12.51</v>
      </c>
      <c r="F59" s="52">
        <v>42.5</v>
      </c>
      <c r="G59" s="52">
        <v>14.8</v>
      </c>
      <c r="H59" s="52">
        <v>8.4</v>
      </c>
      <c r="I59" s="52">
        <v>14.6</v>
      </c>
      <c r="J59" s="52">
        <v>10.199999999999999</v>
      </c>
      <c r="K59" s="52">
        <v>2.8</v>
      </c>
      <c r="L59" s="59">
        <v>0</v>
      </c>
      <c r="M59" s="52">
        <v>2.7</v>
      </c>
      <c r="N59" s="52">
        <v>2.4900000000000002</v>
      </c>
      <c r="O59" s="52">
        <v>137</v>
      </c>
      <c r="P59" s="52">
        <v>20</v>
      </c>
      <c r="Q59" s="52">
        <v>98.5</v>
      </c>
      <c r="R59" s="54">
        <v>6.0470205671564061</v>
      </c>
      <c r="S59" s="59">
        <v>0.2</v>
      </c>
      <c r="T59" s="53">
        <f t="shared" si="17"/>
        <v>6.0417205671564069</v>
      </c>
      <c r="U59" s="53">
        <f t="shared" si="18"/>
        <v>10.91871231357109</v>
      </c>
      <c r="V59" s="53">
        <f t="shared" si="19"/>
        <v>12.203203772374968</v>
      </c>
      <c r="W59">
        <f t="shared" si="0"/>
        <v>1.4146507892919258</v>
      </c>
      <c r="X59" s="52">
        <f t="shared" si="1"/>
        <v>0.43430248844295183</v>
      </c>
      <c r="Y59" s="52">
        <f t="shared" si="2"/>
        <v>0.20833333333333334</v>
      </c>
      <c r="Z59" s="54">
        <f t="shared" si="3"/>
        <v>0.26043524794862644</v>
      </c>
      <c r="AA59" s="52">
        <f t="shared" si="4"/>
        <v>0.14196242171189979</v>
      </c>
      <c r="AB59" s="56">
        <f t="shared" si="5"/>
        <v>7.0116568795622725E-2</v>
      </c>
      <c r="AC59" s="56">
        <f t="shared" si="6"/>
        <v>0</v>
      </c>
      <c r="AD59" s="56">
        <f t="shared" si="7"/>
        <v>4.3632837750484807E-2</v>
      </c>
      <c r="AE59" s="56">
        <f t="shared" si="8"/>
        <v>3.5100084578517064E-2</v>
      </c>
      <c r="AF59" s="57">
        <f t="shared" si="20"/>
        <v>2.6085337718533617</v>
      </c>
      <c r="AG59" s="57">
        <f t="shared" ref="AG59:AI83" si="38">W59/$AF59</f>
        <v>0.54231645553387531</v>
      </c>
      <c r="AH59" s="57">
        <f t="shared" si="38"/>
        <v>0.16649295214390886</v>
      </c>
      <c r="AI59" s="57">
        <f t="shared" si="38"/>
        <v>7.986606712985457E-2</v>
      </c>
      <c r="AJ59" s="57">
        <f t="shared" si="37"/>
        <v>9.9839707179097528E-2</v>
      </c>
      <c r="AK59" s="57">
        <f t="shared" si="37"/>
        <v>5.4422305451324704E-2</v>
      </c>
      <c r="AL59" s="57">
        <f t="shared" si="37"/>
        <v>2.6879686033662101E-2</v>
      </c>
      <c r="AM59" s="57">
        <f t="shared" si="37"/>
        <v>0</v>
      </c>
      <c r="AN59" s="57">
        <f t="shared" si="37"/>
        <v>1.6726959114462106E-2</v>
      </c>
      <c r="AO59" s="57">
        <f t="shared" si="37"/>
        <v>1.3455867413814802E-2</v>
      </c>
      <c r="AP59" s="55">
        <f t="shared" si="33"/>
        <v>0.31475128005448366</v>
      </c>
      <c r="AQ59" s="55">
        <f t="shared" si="33"/>
        <v>9.6629687837439859E-2</v>
      </c>
      <c r="AR59" s="55">
        <f t="shared" si="33"/>
        <v>4.6352911857141361E-2</v>
      </c>
      <c r="AS59" s="55">
        <f t="shared" si="33"/>
        <v>5.7945274044746101E-2</v>
      </c>
      <c r="AT59" s="55">
        <f t="shared" si="33"/>
        <v>3.1585783779062508E-2</v>
      </c>
      <c r="AU59" s="55">
        <f t="shared" si="33"/>
        <v>1.5600514238921706E-2</v>
      </c>
      <c r="AV59" s="55">
        <f t="shared" si="32"/>
        <v>0</v>
      </c>
      <c r="AW59" s="55">
        <f t="shared" si="32"/>
        <v>9.7080435951608264E-3</v>
      </c>
      <c r="AX59" s="55">
        <f t="shared" si="32"/>
        <v>7.8095574079018008E-3</v>
      </c>
      <c r="AY59" s="58">
        <f t="shared" si="11"/>
        <v>6.0470205671564061</v>
      </c>
      <c r="AZ59">
        <v>8.5199999999999998E-2</v>
      </c>
      <c r="BA59">
        <v>5.1799999999999999E-2</v>
      </c>
      <c r="BB59">
        <f t="shared" si="34"/>
        <v>0.62189781021897805</v>
      </c>
      <c r="BC59">
        <f t="shared" si="24"/>
        <v>0.37810218978102184</v>
      </c>
      <c r="BD59">
        <f t="shared" si="35"/>
        <v>1.6447876447876448</v>
      </c>
      <c r="BE59">
        <f t="shared" si="36"/>
        <v>0.82239382239382242</v>
      </c>
      <c r="BF59">
        <f t="shared" si="25"/>
        <v>2.0577192864077512E-2</v>
      </c>
      <c r="BG59">
        <f t="shared" si="14"/>
        <v>1.1942654012813414E-5</v>
      </c>
      <c r="BH59">
        <f t="shared" si="15"/>
        <v>6.177552844071279</v>
      </c>
    </row>
    <row r="60" spans="1:60" ht="15.5">
      <c r="A60" s="52">
        <v>1723</v>
      </c>
      <c r="B60" s="206">
        <v>1E-3</v>
      </c>
      <c r="C60" s="52">
        <f t="shared" si="16"/>
        <v>5.8038305281485781E-4</v>
      </c>
      <c r="D60" s="53">
        <v>-1.1000000000000001</v>
      </c>
      <c r="E60" s="53">
        <v>-12.51</v>
      </c>
      <c r="F60" s="52">
        <v>66</v>
      </c>
      <c r="G60" s="52">
        <v>16.5</v>
      </c>
      <c r="H60" s="52">
        <v>1.7</v>
      </c>
      <c r="I60" s="52">
        <v>3.4</v>
      </c>
      <c r="J60" s="52">
        <v>3.82</v>
      </c>
      <c r="K60" s="52">
        <v>0.94</v>
      </c>
      <c r="L60" s="52">
        <v>4.33</v>
      </c>
      <c r="M60" s="52">
        <v>2.76</v>
      </c>
      <c r="N60" s="52">
        <v>0</v>
      </c>
      <c r="O60" s="52">
        <v>13.3</v>
      </c>
      <c r="P60" s="52">
        <v>9.1</v>
      </c>
      <c r="Q60" s="52">
        <v>99.4</v>
      </c>
      <c r="R60" s="54">
        <v>5.0341516409670852</v>
      </c>
      <c r="S60" s="59">
        <v>0.3</v>
      </c>
      <c r="T60" s="53">
        <f t="shared" si="17"/>
        <v>5.028851640967086</v>
      </c>
      <c r="U60" s="53">
        <f t="shared" si="18"/>
        <v>8.5864954229706729</v>
      </c>
      <c r="V60" s="53">
        <f t="shared" si="19"/>
        <v>12.203203772374968</v>
      </c>
      <c r="W60">
        <f t="shared" si="0"/>
        <v>2.1968694610180495</v>
      </c>
      <c r="X60" s="52">
        <f t="shared" si="1"/>
        <v>0.48418858508842599</v>
      </c>
      <c r="Y60" s="52">
        <f t="shared" si="2"/>
        <v>4.2162698412698409E-2</v>
      </c>
      <c r="Z60" s="54">
        <f t="shared" si="3"/>
        <v>6.0649304316803418E-2</v>
      </c>
      <c r="AA60" s="52">
        <f t="shared" si="4"/>
        <v>5.3166318719554628E-2</v>
      </c>
      <c r="AB60" s="56">
        <f t="shared" si="5"/>
        <v>2.3539133809959058E-2</v>
      </c>
      <c r="AC60" s="56">
        <f t="shared" si="6"/>
        <v>4.5966029723991504E-2</v>
      </c>
      <c r="AD60" s="56">
        <f t="shared" si="7"/>
        <v>4.4602456367162244E-2</v>
      </c>
      <c r="AE60" s="56">
        <f t="shared" si="8"/>
        <v>0</v>
      </c>
      <c r="AF60" s="57">
        <f t="shared" si="20"/>
        <v>2.951143987456645</v>
      </c>
      <c r="AG60" s="57">
        <f t="shared" si="38"/>
        <v>0.74441283460091545</v>
      </c>
      <c r="AH60" s="57">
        <f t="shared" si="38"/>
        <v>0.16406809940361786</v>
      </c>
      <c r="AI60" s="57">
        <f t="shared" si="38"/>
        <v>1.428689978933731E-2</v>
      </c>
      <c r="AJ60" s="57">
        <f t="shared" si="37"/>
        <v>2.0551116643099547E-2</v>
      </c>
      <c r="AK60" s="57">
        <f t="shared" si="37"/>
        <v>1.8015494650728454E-2</v>
      </c>
      <c r="AL60" s="57">
        <f t="shared" si="37"/>
        <v>7.9762742550035844E-3</v>
      </c>
      <c r="AM60" s="57">
        <f t="shared" si="37"/>
        <v>1.5575664867374347E-2</v>
      </c>
      <c r="AN60" s="57">
        <f t="shared" si="37"/>
        <v>1.5113615789923396E-2</v>
      </c>
      <c r="AO60" s="57">
        <f t="shared" si="37"/>
        <v>0</v>
      </c>
      <c r="AP60" s="55">
        <f t="shared" si="33"/>
        <v>0.4320445935002411</v>
      </c>
      <c r="AQ60" s="55">
        <f t="shared" si="33"/>
        <v>9.5222344401403286E-2</v>
      </c>
      <c r="AR60" s="55">
        <f t="shared" si="33"/>
        <v>8.291874514995537E-3</v>
      </c>
      <c r="AS60" s="55">
        <f t="shared" si="33"/>
        <v>1.1927519816076348E-2</v>
      </c>
      <c r="AT60" s="55">
        <f t="shared" si="33"/>
        <v>1.045588778335952E-2</v>
      </c>
      <c r="AU60" s="55">
        <f t="shared" si="33"/>
        <v>4.6292944022075363E-3</v>
      </c>
      <c r="AV60" s="55">
        <f t="shared" si="32"/>
        <v>9.0398519253478502E-3</v>
      </c>
      <c r="AW60" s="55">
        <f t="shared" si="32"/>
        <v>8.7716864712265794E-3</v>
      </c>
      <c r="AX60" s="55">
        <f t="shared" si="32"/>
        <v>0</v>
      </c>
      <c r="AY60" s="58">
        <f t="shared" si="11"/>
        <v>5.0341516409670852</v>
      </c>
      <c r="AZ60">
        <v>3.0599999999999999E-2</v>
      </c>
      <c r="BA60">
        <v>2.1299999999999999E-2</v>
      </c>
      <c r="BB60">
        <f t="shared" si="34"/>
        <v>0.58959537572254328</v>
      </c>
      <c r="BC60">
        <f t="shared" si="24"/>
        <v>0.41040462427745661</v>
      </c>
      <c r="BD60">
        <f t="shared" si="35"/>
        <v>1.4366197183098592</v>
      </c>
      <c r="BE60">
        <f t="shared" si="36"/>
        <v>0.71830985915492962</v>
      </c>
      <c r="BF60">
        <f t="shared" si="25"/>
        <v>7.3936423133047404E-3</v>
      </c>
      <c r="BG60">
        <f t="shared" si="14"/>
        <v>4.2911446972169126E-6</v>
      </c>
      <c r="BH60">
        <f t="shared" si="15"/>
        <v>4.9403502669352726</v>
      </c>
    </row>
    <row r="61" spans="1:60" ht="15.5">
      <c r="A61" s="52">
        <v>1723</v>
      </c>
      <c r="B61" s="206">
        <v>1E-3</v>
      </c>
      <c r="C61" s="52">
        <f t="shared" si="16"/>
        <v>5.8038305281485781E-4</v>
      </c>
      <c r="D61" s="53">
        <v>-1.1000000000000001</v>
      </c>
      <c r="E61" s="53">
        <v>-12.51</v>
      </c>
      <c r="F61" s="52">
        <v>55.4</v>
      </c>
      <c r="G61" s="52">
        <v>14.6</v>
      </c>
      <c r="H61" s="52">
        <v>9.1999999999999993</v>
      </c>
      <c r="I61" s="52">
        <v>9.6</v>
      </c>
      <c r="J61" s="52">
        <v>5.5</v>
      </c>
      <c r="K61" s="52">
        <v>0.59</v>
      </c>
      <c r="L61" s="52">
        <v>0.75</v>
      </c>
      <c r="M61" s="52">
        <v>4.01</v>
      </c>
      <c r="N61" s="59">
        <v>0</v>
      </c>
      <c r="O61" s="52">
        <v>62.2</v>
      </c>
      <c r="P61" s="52">
        <v>15.6</v>
      </c>
      <c r="Q61" s="52">
        <v>99.7</v>
      </c>
      <c r="R61" s="54">
        <v>5.7040903846908186</v>
      </c>
      <c r="S61" s="59">
        <v>0.2</v>
      </c>
      <c r="T61" s="53">
        <f t="shared" si="17"/>
        <v>5.6987903846908186</v>
      </c>
      <c r="U61" s="53">
        <f t="shared" si="18"/>
        <v>10.129086387488099</v>
      </c>
      <c r="V61" s="53">
        <f t="shared" si="19"/>
        <v>12.203203772374968</v>
      </c>
      <c r="W61">
        <f t="shared" si="0"/>
        <v>1.8440389112181808</v>
      </c>
      <c r="X61" s="52">
        <f t="shared" si="1"/>
        <v>0.42843353589642541</v>
      </c>
      <c r="Y61" s="52">
        <f t="shared" si="2"/>
        <v>0.22817460317460317</v>
      </c>
      <c r="Z61" s="54">
        <f t="shared" si="3"/>
        <v>0.17124509454156259</v>
      </c>
      <c r="AA61" s="52">
        <f t="shared" si="4"/>
        <v>7.6548364648573425E-2</v>
      </c>
      <c r="AB61" s="56">
        <f t="shared" si="5"/>
        <v>1.4774562710506218E-2</v>
      </c>
      <c r="AC61" s="56">
        <f t="shared" si="6"/>
        <v>7.9617834394904458E-3</v>
      </c>
      <c r="AD61" s="56">
        <f t="shared" si="7"/>
        <v>6.4802844214608912E-2</v>
      </c>
      <c r="AE61" s="56">
        <f t="shared" si="8"/>
        <v>0</v>
      </c>
      <c r="AF61" s="57">
        <f t="shared" si="20"/>
        <v>2.8359796998439508</v>
      </c>
      <c r="AG61" s="57">
        <f t="shared" si="38"/>
        <v>0.65022994040459758</v>
      </c>
      <c r="AH61" s="57">
        <f t="shared" si="38"/>
        <v>0.15107073436386018</v>
      </c>
      <c r="AI61" s="57">
        <f t="shared" si="38"/>
        <v>8.0457065044280268E-2</v>
      </c>
      <c r="AJ61" s="57">
        <f t="shared" si="37"/>
        <v>6.0383046659672958E-2</v>
      </c>
      <c r="AK61" s="57">
        <f t="shared" si="37"/>
        <v>2.6991859163443759E-2</v>
      </c>
      <c r="AL61" s="57">
        <f t="shared" si="37"/>
        <v>5.2096856374956365E-3</v>
      </c>
      <c r="AM61" s="57">
        <f t="shared" si="37"/>
        <v>2.8074190516697074E-3</v>
      </c>
      <c r="AN61" s="57">
        <f t="shared" si="37"/>
        <v>2.2850249674979929E-2</v>
      </c>
      <c r="AO61" s="57">
        <f t="shared" si="37"/>
        <v>0</v>
      </c>
      <c r="AP61" s="55">
        <f t="shared" si="33"/>
        <v>0.37738243784364339</v>
      </c>
      <c r="AQ61" s="55">
        <f t="shared" si="33"/>
        <v>8.7678894001079616E-2</v>
      </c>
      <c r="AR61" s="55">
        <f t="shared" si="33"/>
        <v>4.6695917030922969E-2</v>
      </c>
      <c r="AS61" s="55">
        <f t="shared" si="33"/>
        <v>3.5045296958602992E-2</v>
      </c>
      <c r="AT61" s="55">
        <f t="shared" si="33"/>
        <v>1.5665617622428182E-2</v>
      </c>
      <c r="AU61" s="55">
        <f t="shared" si="33"/>
        <v>3.0236132544954361E-3</v>
      </c>
      <c r="AV61" s="55">
        <f t="shared" si="32"/>
        <v>1.6293784397386579E-3</v>
      </c>
      <c r="AW61" s="55">
        <f t="shared" si="32"/>
        <v>1.3261897663946563E-2</v>
      </c>
      <c r="AX61" s="55">
        <f t="shared" si="32"/>
        <v>0</v>
      </c>
      <c r="AY61" s="58">
        <f t="shared" si="11"/>
        <v>5.7040903846908186</v>
      </c>
      <c r="AZ61">
        <v>4.4600000000000001E-2</v>
      </c>
      <c r="BA61">
        <v>2.7199999999999998E-2</v>
      </c>
      <c r="BB61">
        <f t="shared" si="34"/>
        <v>0.62116991643454034</v>
      </c>
      <c r="BC61">
        <f t="shared" si="24"/>
        <v>0.37883008356545955</v>
      </c>
      <c r="BD61">
        <f t="shared" si="35"/>
        <v>1.6397058823529413</v>
      </c>
      <c r="BE61">
        <f t="shared" si="36"/>
        <v>0.81985294117647067</v>
      </c>
      <c r="BF61">
        <f t="shared" si="25"/>
        <v>1.0225328262474515E-2</v>
      </c>
      <c r="BG61">
        <f t="shared" si="14"/>
        <v>5.9346072330090042E-6</v>
      </c>
      <c r="BH61">
        <f t="shared" si="15"/>
        <v>5.7627214431254963</v>
      </c>
    </row>
    <row r="62" spans="1:60" ht="15.5">
      <c r="A62" s="52">
        <v>1723</v>
      </c>
      <c r="B62" s="206">
        <v>1E-3</v>
      </c>
      <c r="C62" s="52">
        <f t="shared" si="16"/>
        <v>5.8038305281485781E-4</v>
      </c>
      <c r="D62" s="53">
        <v>-1.1000000000000001</v>
      </c>
      <c r="E62" s="53">
        <v>-12.51</v>
      </c>
      <c r="F62" s="52">
        <v>62.3</v>
      </c>
      <c r="G62" s="52">
        <v>17.899999999999999</v>
      </c>
      <c r="H62" s="52">
        <v>3.3</v>
      </c>
      <c r="I62" s="52">
        <v>6.6</v>
      </c>
      <c r="J62" s="52">
        <v>3.28</v>
      </c>
      <c r="K62" s="52">
        <v>0.59</v>
      </c>
      <c r="L62" s="52">
        <v>0.97</v>
      </c>
      <c r="M62" s="52">
        <v>5.74</v>
      </c>
      <c r="N62" s="59">
        <v>0</v>
      </c>
      <c r="O62" s="52">
        <v>23.8</v>
      </c>
      <c r="P62" s="52">
        <v>9.3000000000000007</v>
      </c>
      <c r="Q62" s="52">
        <v>100.7</v>
      </c>
      <c r="R62" s="54">
        <v>5.2868769570565117</v>
      </c>
      <c r="S62" s="59">
        <v>0.2</v>
      </c>
      <c r="T62" s="53">
        <f t="shared" si="17"/>
        <v>5.2815769570565116</v>
      </c>
      <c r="U62" s="53">
        <f t="shared" si="18"/>
        <v>9.1684169684203933</v>
      </c>
      <c r="V62" s="53">
        <f t="shared" si="19"/>
        <v>12.203203772374968</v>
      </c>
      <c r="W62">
        <f t="shared" si="0"/>
        <v>2.0737116275973406</v>
      </c>
      <c r="X62" s="52">
        <f t="shared" si="1"/>
        <v>0.52527125291411059</v>
      </c>
      <c r="Y62" s="52">
        <f t="shared" si="2"/>
        <v>8.1845238095238096E-2</v>
      </c>
      <c r="Z62" s="54">
        <f t="shared" si="3"/>
        <v>0.11773100249732428</v>
      </c>
      <c r="AA62" s="52">
        <f t="shared" si="4"/>
        <v>4.5650661099512872E-2</v>
      </c>
      <c r="AB62" s="56">
        <f t="shared" si="5"/>
        <v>1.4774562710506218E-2</v>
      </c>
      <c r="AC62" s="56">
        <f t="shared" si="6"/>
        <v>1.0297239915074309E-2</v>
      </c>
      <c r="AD62" s="56">
        <f t="shared" si="7"/>
        <v>9.2760180995475117E-2</v>
      </c>
      <c r="AE62" s="56">
        <f t="shared" si="8"/>
        <v>0</v>
      </c>
      <c r="AF62" s="57">
        <f t="shared" si="20"/>
        <v>2.9620417658245821</v>
      </c>
      <c r="AG62" s="57">
        <f t="shared" si="38"/>
        <v>0.700095336778634</v>
      </c>
      <c r="AH62" s="57">
        <f t="shared" si="38"/>
        <v>0.17733418177102711</v>
      </c>
      <c r="AI62" s="57">
        <f t="shared" si="38"/>
        <v>2.7631358557989059E-2</v>
      </c>
      <c r="AJ62" s="57">
        <f t="shared" si="37"/>
        <v>3.9746570712027071E-2</v>
      </c>
      <c r="AK62" s="57">
        <f t="shared" si="37"/>
        <v>1.5411889739780393E-2</v>
      </c>
      <c r="AL62" s="57">
        <f t="shared" si="37"/>
        <v>4.9879656934524114E-3</v>
      </c>
      <c r="AM62" s="57">
        <f t="shared" si="37"/>
        <v>3.4763992979038E-3</v>
      </c>
      <c r="AN62" s="57">
        <f t="shared" si="37"/>
        <v>3.1316297449186119E-2</v>
      </c>
      <c r="AO62" s="57">
        <f t="shared" si="37"/>
        <v>0</v>
      </c>
      <c r="AP62" s="55">
        <f t="shared" si="33"/>
        <v>0.4063234688210296</v>
      </c>
      <c r="AQ62" s="55">
        <f t="shared" si="33"/>
        <v>0.10292175378469362</v>
      </c>
      <c r="AR62" s="55">
        <f t="shared" si="33"/>
        <v>1.6036772233307638E-2</v>
      </c>
      <c r="AS62" s="55">
        <f t="shared" si="33"/>
        <v>2.3068236048767888E-2</v>
      </c>
      <c r="AT62" s="55">
        <f t="shared" si="33"/>
        <v>8.9447996168197288E-3</v>
      </c>
      <c r="AU62" s="55">
        <f t="shared" si="33"/>
        <v>2.8949307565016894E-3</v>
      </c>
      <c r="AV62" s="55">
        <f t="shared" si="32"/>
        <v>2.0176432373208357E-3</v>
      </c>
      <c r="AW62" s="55">
        <f t="shared" si="32"/>
        <v>1.8175448316416785E-2</v>
      </c>
      <c r="AX62" s="55">
        <f t="shared" si="32"/>
        <v>0</v>
      </c>
      <c r="AY62" s="58">
        <f t="shared" si="11"/>
        <v>5.2868769570565117</v>
      </c>
      <c r="AZ62">
        <v>2.76E-2</v>
      </c>
      <c r="BA62">
        <v>1.67E-2</v>
      </c>
      <c r="BB62">
        <f t="shared" si="34"/>
        <v>0.62302483069977432</v>
      </c>
      <c r="BC62">
        <f t="shared" si="24"/>
        <v>0.37697516930022573</v>
      </c>
      <c r="BD62">
        <f t="shared" si="35"/>
        <v>1.652694610778443</v>
      </c>
      <c r="BE62">
        <f t="shared" si="36"/>
        <v>0.82634730538922152</v>
      </c>
      <c r="BF62">
        <f t="shared" si="25"/>
        <v>5.8098997438901252E-3</v>
      </c>
      <c r="BG62">
        <f t="shared" si="14"/>
        <v>3.3719673499072114E-6</v>
      </c>
      <c r="BH62">
        <f t="shared" si="15"/>
        <v>5.4894129663871922</v>
      </c>
    </row>
    <row r="63" spans="1:60" ht="15.5">
      <c r="A63" s="52">
        <v>1723</v>
      </c>
      <c r="B63" s="206">
        <v>1E-3</v>
      </c>
      <c r="C63" s="52">
        <f t="shared" si="16"/>
        <v>5.8038305281485781E-4</v>
      </c>
      <c r="D63" s="53">
        <v>-1.1000000000000001</v>
      </c>
      <c r="E63" s="53">
        <v>-12.51</v>
      </c>
      <c r="F63" s="52">
        <v>46.1</v>
      </c>
      <c r="G63" s="52">
        <v>11.5</v>
      </c>
      <c r="H63" s="52">
        <v>13.8</v>
      </c>
      <c r="I63" s="52">
        <v>9.9</v>
      </c>
      <c r="J63" s="52">
        <v>11.37</v>
      </c>
      <c r="K63" s="52">
        <v>2.39</v>
      </c>
      <c r="L63" s="52">
        <v>0.16</v>
      </c>
      <c r="M63" s="52">
        <v>2.72</v>
      </c>
      <c r="N63" s="59">
        <v>0</v>
      </c>
      <c r="O63" s="52">
        <v>118</v>
      </c>
      <c r="P63" s="52">
        <v>13</v>
      </c>
      <c r="Q63" s="52">
        <v>98.1</v>
      </c>
      <c r="R63" s="54">
        <v>5.9821820073061254</v>
      </c>
      <c r="S63" s="59">
        <v>0.2</v>
      </c>
      <c r="T63" s="53">
        <f t="shared" si="17"/>
        <v>5.9768820073061253</v>
      </c>
      <c r="U63" s="53">
        <f t="shared" si="18"/>
        <v>10.769416012208632</v>
      </c>
      <c r="V63" s="53">
        <f t="shared" si="19"/>
        <v>12.203203772374968</v>
      </c>
      <c r="W63">
        <f t="shared" si="0"/>
        <v>1.5344800326201831</v>
      </c>
      <c r="X63" s="52">
        <f t="shared" si="1"/>
        <v>0.3374647714252666</v>
      </c>
      <c r="Y63" s="52">
        <f t="shared" si="2"/>
        <v>0.34226190476190477</v>
      </c>
      <c r="Z63" s="54">
        <f t="shared" si="3"/>
        <v>0.17659650374598646</v>
      </c>
      <c r="AA63" s="52">
        <f t="shared" si="4"/>
        <v>0.1582463465553236</v>
      </c>
      <c r="AB63" s="56">
        <f t="shared" si="5"/>
        <v>5.9849499793406549E-2</v>
      </c>
      <c r="AC63" s="56">
        <f t="shared" si="6"/>
        <v>1.6985138004246285E-3</v>
      </c>
      <c r="AD63" s="56">
        <f t="shared" si="7"/>
        <v>4.3956043956043959E-2</v>
      </c>
      <c r="AE63" s="56">
        <f t="shared" si="8"/>
        <v>0</v>
      </c>
      <c r="AF63" s="57">
        <f t="shared" si="20"/>
        <v>2.6545536166585397</v>
      </c>
      <c r="AG63" s="57">
        <f t="shared" si="38"/>
        <v>0.57805576914725632</v>
      </c>
      <c r="AH63" s="57">
        <f t="shared" si="38"/>
        <v>0.12712674903513743</v>
      </c>
      <c r="AI63" s="57">
        <f t="shared" si="38"/>
        <v>0.12893388274927076</v>
      </c>
      <c r="AJ63" s="57">
        <f t="shared" si="37"/>
        <v>6.6525875626607237E-2</v>
      </c>
      <c r="AK63" s="57">
        <f t="shared" si="37"/>
        <v>5.9613166433051229E-2</v>
      </c>
      <c r="AL63" s="57">
        <f t="shared" si="37"/>
        <v>2.254597511906466E-2</v>
      </c>
      <c r="AM63" s="57">
        <f t="shared" si="37"/>
        <v>6.3984912181305233E-4</v>
      </c>
      <c r="AN63" s="57">
        <f t="shared" si="37"/>
        <v>1.655873276779932E-2</v>
      </c>
      <c r="AO63" s="57">
        <f t="shared" si="37"/>
        <v>0</v>
      </c>
      <c r="AP63" s="55">
        <f t="shared" si="33"/>
        <v>0.3354937719949253</v>
      </c>
      <c r="AQ63" s="55">
        <f t="shared" si="33"/>
        <v>7.3782210699441339E-2</v>
      </c>
      <c r="AR63" s="55">
        <f t="shared" si="33"/>
        <v>7.48310404812947E-2</v>
      </c>
      <c r="AS63" s="55">
        <f t="shared" si="33"/>
        <v>3.8610490787351848E-2</v>
      </c>
      <c r="AT63" s="55">
        <f t="shared" si="33"/>
        <v>3.4598471522374476E-2</v>
      </c>
      <c r="AU63" s="55">
        <f t="shared" si="33"/>
        <v>1.3085301868290575E-2</v>
      </c>
      <c r="AV63" s="55">
        <f t="shared" si="32"/>
        <v>3.7135758665876513E-4</v>
      </c>
      <c r="AW63" s="55">
        <f t="shared" si="32"/>
        <v>9.6104078745207887E-3</v>
      </c>
      <c r="AX63" s="55">
        <f t="shared" si="32"/>
        <v>0</v>
      </c>
      <c r="AY63" s="58">
        <f t="shared" si="11"/>
        <v>5.9821820073061254</v>
      </c>
      <c r="AZ63">
        <v>8.4199999999999997E-2</v>
      </c>
      <c r="BA63">
        <v>5.8999999999999997E-2</v>
      </c>
      <c r="BB63">
        <f t="shared" si="34"/>
        <v>0.58798882681564246</v>
      </c>
      <c r="BC63">
        <f t="shared" si="24"/>
        <v>0.41201117318435754</v>
      </c>
      <c r="BD63">
        <f t="shared" si="35"/>
        <v>1.4271186440677965</v>
      </c>
      <c r="BE63">
        <f t="shared" si="36"/>
        <v>0.71355932203389827</v>
      </c>
      <c r="BF63">
        <f t="shared" si="25"/>
        <v>2.4561290639315798E-2</v>
      </c>
      <c r="BG63">
        <f t="shared" si="14"/>
        <v>1.4254956842319093E-5</v>
      </c>
      <c r="BH63">
        <f t="shared" si="15"/>
        <v>5.9226225087820374</v>
      </c>
    </row>
    <row r="64" spans="1:60" ht="15.5">
      <c r="A64" s="52">
        <v>1723</v>
      </c>
      <c r="B64" s="206">
        <v>1E-3</v>
      </c>
      <c r="C64" s="52">
        <f t="shared" si="16"/>
        <v>5.8038305281485781E-4</v>
      </c>
      <c r="D64" s="53">
        <v>-1.1000000000000001</v>
      </c>
      <c r="E64" s="53">
        <v>-12.51</v>
      </c>
      <c r="F64" s="52">
        <v>57.7</v>
      </c>
      <c r="G64" s="52">
        <v>22.2</v>
      </c>
      <c r="H64" s="52">
        <v>2.1</v>
      </c>
      <c r="I64" s="52">
        <v>4.8</v>
      </c>
      <c r="J64" s="52">
        <v>4.8099999999999996</v>
      </c>
      <c r="K64" s="52">
        <v>1.64</v>
      </c>
      <c r="L64" s="52">
        <v>1.6</v>
      </c>
      <c r="M64" s="52">
        <v>5.83</v>
      </c>
      <c r="N64" s="59">
        <v>0</v>
      </c>
      <c r="O64" s="52">
        <v>74.5</v>
      </c>
      <c r="P64" s="52">
        <v>20.7</v>
      </c>
      <c r="Q64" s="52">
        <v>100.8</v>
      </c>
      <c r="R64" s="54">
        <v>5.7824562727482922</v>
      </c>
      <c r="S64" s="59">
        <v>0.2</v>
      </c>
      <c r="T64" s="53">
        <f t="shared" si="17"/>
        <v>5.777156272748293</v>
      </c>
      <c r="U64" s="53">
        <f t="shared" si="18"/>
        <v>10.309530513128481</v>
      </c>
      <c r="V64" s="53">
        <f t="shared" si="19"/>
        <v>12.203203772374968</v>
      </c>
      <c r="W64">
        <f t="shared" si="0"/>
        <v>1.9205964833445675</v>
      </c>
      <c r="X64" s="52">
        <f t="shared" si="1"/>
        <v>0.65145373266442774</v>
      </c>
      <c r="Y64" s="52">
        <f t="shared" si="2"/>
        <v>5.2083333333333336E-2</v>
      </c>
      <c r="Z64" s="54">
        <f t="shared" si="3"/>
        <v>8.5622547270781293E-2</v>
      </c>
      <c r="AA64" s="52">
        <f t="shared" si="4"/>
        <v>6.6945024356297844E-2</v>
      </c>
      <c r="AB64" s="56">
        <f t="shared" si="5"/>
        <v>4.1068276008864743E-2</v>
      </c>
      <c r="AC64" s="56">
        <f t="shared" si="6"/>
        <v>1.6985138004246284E-2</v>
      </c>
      <c r="AD64" s="56">
        <f t="shared" si="7"/>
        <v>9.4214608920491272E-2</v>
      </c>
      <c r="AE64" s="56">
        <f t="shared" si="8"/>
        <v>0</v>
      </c>
      <c r="AF64" s="57">
        <f t="shared" si="20"/>
        <v>2.9289691439030103</v>
      </c>
      <c r="AG64" s="57">
        <f t="shared" si="38"/>
        <v>0.65572438253318999</v>
      </c>
      <c r="AH64" s="57">
        <f t="shared" si="38"/>
        <v>0.22241741058300474</v>
      </c>
      <c r="AI64" s="57">
        <f t="shared" si="38"/>
        <v>1.7782137938103872E-2</v>
      </c>
      <c r="AJ64" s="57">
        <f t="shared" si="37"/>
        <v>2.9232997366672359E-2</v>
      </c>
      <c r="AK64" s="57">
        <f t="shared" si="37"/>
        <v>2.2856172621569502E-2</v>
      </c>
      <c r="AL64" s="57">
        <f t="shared" si="37"/>
        <v>1.4021409578299291E-2</v>
      </c>
      <c r="AM64" s="57">
        <f t="shared" si="37"/>
        <v>5.7990156842733639E-3</v>
      </c>
      <c r="AN64" s="57">
        <f t="shared" si="37"/>
        <v>3.2166473694886795E-2</v>
      </c>
      <c r="AO64" s="57">
        <f t="shared" si="37"/>
        <v>0</v>
      </c>
      <c r="AP64" s="55">
        <f t="shared" si="33"/>
        <v>0.38057131893975044</v>
      </c>
      <c r="AQ64" s="55">
        <f t="shared" si="33"/>
        <v>0.12908729575333996</v>
      </c>
      <c r="AR64" s="55">
        <f t="shared" si="33"/>
        <v>1.0320451502091627E-2</v>
      </c>
      <c r="AS64" s="55">
        <f t="shared" si="33"/>
        <v>1.6966336254598004E-2</v>
      </c>
      <c r="AT64" s="55">
        <f t="shared" si="33"/>
        <v>1.326533524176988E-2</v>
      </c>
      <c r="AU64" s="55">
        <f t="shared" si="33"/>
        <v>8.1377884958208305E-3</v>
      </c>
      <c r="AV64" s="55">
        <f t="shared" si="32"/>
        <v>3.3656504261598166E-3</v>
      </c>
      <c r="AW64" s="55">
        <f t="shared" si="32"/>
        <v>1.866887620132722E-2</v>
      </c>
      <c r="AX64" s="55">
        <f t="shared" si="32"/>
        <v>0</v>
      </c>
      <c r="AY64" s="58">
        <f t="shared" si="11"/>
        <v>5.7824562727482922</v>
      </c>
      <c r="AZ64">
        <v>3.9199999999999999E-2</v>
      </c>
      <c r="BA64">
        <v>2.6599999999999999E-2</v>
      </c>
      <c r="BB64">
        <f t="shared" si="34"/>
        <v>0.5957446808510638</v>
      </c>
      <c r="BC64">
        <f t="shared" si="24"/>
        <v>0.40425531914893614</v>
      </c>
      <c r="BD64">
        <f t="shared" si="35"/>
        <v>1.4736842105263157</v>
      </c>
      <c r="BE64">
        <f t="shared" si="36"/>
        <v>0.73684210526315785</v>
      </c>
      <c r="BF64">
        <f t="shared" si="25"/>
        <v>9.2397293576557561E-3</v>
      </c>
      <c r="BG64">
        <f t="shared" si="14"/>
        <v>5.3625823317793132E-6</v>
      </c>
      <c r="BH64">
        <f t="shared" si="15"/>
        <v>5.4638034426262294</v>
      </c>
    </row>
    <row r="65" spans="1:60" ht="15.5">
      <c r="A65" s="52">
        <v>1723</v>
      </c>
      <c r="B65" s="206">
        <v>1E-3</v>
      </c>
      <c r="C65" s="52">
        <f t="shared" si="16"/>
        <v>5.8038305281485781E-4</v>
      </c>
      <c r="D65" s="53">
        <v>-1.1000000000000001</v>
      </c>
      <c r="E65" s="53">
        <v>-12.51</v>
      </c>
      <c r="F65" s="52">
        <v>39.700000000000003</v>
      </c>
      <c r="G65" s="52">
        <v>10.9</v>
      </c>
      <c r="H65" s="52">
        <v>15.6</v>
      </c>
      <c r="I65" s="52">
        <v>17.100000000000001</v>
      </c>
      <c r="J65" s="52">
        <v>14.22</v>
      </c>
      <c r="K65" s="59">
        <v>0</v>
      </c>
      <c r="L65" s="59">
        <v>0</v>
      </c>
      <c r="M65" s="52">
        <v>1.1499999999999999</v>
      </c>
      <c r="N65" s="59">
        <v>0</v>
      </c>
      <c r="O65" s="52">
        <v>253</v>
      </c>
      <c r="P65" s="52">
        <v>25</v>
      </c>
      <c r="Q65" s="52">
        <v>98.7</v>
      </c>
      <c r="R65" s="54">
        <v>6.3134205211758179</v>
      </c>
      <c r="S65" s="59">
        <v>0.2</v>
      </c>
      <c r="T65" s="53">
        <f t="shared" si="17"/>
        <v>6.3081205211758178</v>
      </c>
      <c r="U65" s="53">
        <f t="shared" si="18"/>
        <v>11.532120876470488</v>
      </c>
      <c r="V65" s="53">
        <f t="shared" si="19"/>
        <v>12.203203772374968</v>
      </c>
      <c r="W65">
        <f t="shared" si="0"/>
        <v>1.3214502667032813</v>
      </c>
      <c r="X65" s="52">
        <f t="shared" si="1"/>
        <v>0.31985791378568751</v>
      </c>
      <c r="Y65" s="52">
        <f t="shared" si="2"/>
        <v>0.38690476190476192</v>
      </c>
      <c r="Z65" s="54">
        <f t="shared" si="3"/>
        <v>0.3050303246521584</v>
      </c>
      <c r="AA65" s="52">
        <f t="shared" si="4"/>
        <v>0.19791231732776621</v>
      </c>
      <c r="AB65" s="56">
        <f t="shared" si="5"/>
        <v>0</v>
      </c>
      <c r="AC65" s="56">
        <f t="shared" si="6"/>
        <v>0</v>
      </c>
      <c r="AD65" s="56">
        <f t="shared" si="7"/>
        <v>1.8584356819650934E-2</v>
      </c>
      <c r="AE65" s="56">
        <f t="shared" si="8"/>
        <v>0</v>
      </c>
      <c r="AF65" s="57">
        <f t="shared" si="20"/>
        <v>2.5497399411933062</v>
      </c>
      <c r="AG65" s="57">
        <f t="shared" si="38"/>
        <v>0.51826864589367816</v>
      </c>
      <c r="AH65" s="57">
        <f t="shared" si="38"/>
        <v>0.12544726958938035</v>
      </c>
      <c r="AI65" s="57">
        <f t="shared" si="38"/>
        <v>0.15174283292737936</v>
      </c>
      <c r="AJ65" s="57">
        <f t="shared" si="37"/>
        <v>0.11963193568258608</v>
      </c>
      <c r="AK65" s="57">
        <f t="shared" si="37"/>
        <v>7.7620589508097471E-2</v>
      </c>
      <c r="AL65" s="57">
        <f t="shared" si="37"/>
        <v>0</v>
      </c>
      <c r="AM65" s="57">
        <f t="shared" si="37"/>
        <v>0</v>
      </c>
      <c r="AN65" s="57">
        <f t="shared" si="37"/>
        <v>7.2887263988786451E-3</v>
      </c>
      <c r="AO65" s="57">
        <f t="shared" si="37"/>
        <v>0</v>
      </c>
      <c r="AP65" s="55">
        <f t="shared" si="33"/>
        <v>0.30079433888199542</v>
      </c>
      <c r="AQ65" s="55">
        <f t="shared" si="33"/>
        <v>7.2807469291573043E-2</v>
      </c>
      <c r="AR65" s="55">
        <f t="shared" si="33"/>
        <v>8.806896861716737E-2</v>
      </c>
      <c r="AS65" s="55">
        <f t="shared" si="33"/>
        <v>6.9432348045610021E-2</v>
      </c>
      <c r="AT65" s="55">
        <f t="shared" si="33"/>
        <v>4.5049674699998529E-2</v>
      </c>
      <c r="AU65" s="55">
        <f t="shared" si="33"/>
        <v>0</v>
      </c>
      <c r="AV65" s="55">
        <f t="shared" si="32"/>
        <v>0</v>
      </c>
      <c r="AW65" s="55">
        <f t="shared" si="32"/>
        <v>4.2302532785134335E-3</v>
      </c>
      <c r="AX65" s="55">
        <f t="shared" si="32"/>
        <v>0</v>
      </c>
      <c r="AY65" s="58">
        <f t="shared" si="11"/>
        <v>6.3134205211758179</v>
      </c>
      <c r="AZ65">
        <v>0.10970000000000001</v>
      </c>
      <c r="BA65">
        <v>6.88E-2</v>
      </c>
      <c r="BB65">
        <f t="shared" si="34"/>
        <v>0.61456582633053225</v>
      </c>
      <c r="BC65">
        <f t="shared" si="24"/>
        <v>0.38543417366946781</v>
      </c>
      <c r="BD65">
        <f t="shared" si="35"/>
        <v>1.5944767441860466</v>
      </c>
      <c r="BE65">
        <f t="shared" si="36"/>
        <v>0.79723837209302328</v>
      </c>
      <c r="BF65">
        <f t="shared" si="25"/>
        <v>2.9917627776790513E-2</v>
      </c>
      <c r="BG65">
        <f t="shared" si="14"/>
        <v>1.7363684142072264E-5</v>
      </c>
      <c r="BH65">
        <f t="shared" si="15"/>
        <v>6.370988376818012</v>
      </c>
    </row>
    <row r="66" spans="1:60" ht="15.5">
      <c r="A66" s="52">
        <v>1723</v>
      </c>
      <c r="B66" s="206">
        <v>1E-3</v>
      </c>
      <c r="C66" s="52">
        <f t="shared" si="16"/>
        <v>5.8038305281485781E-4</v>
      </c>
      <c r="D66" s="53">
        <v>-1.1000000000000001</v>
      </c>
      <c r="E66" s="53">
        <v>-12.51</v>
      </c>
      <c r="F66" s="52">
        <v>75</v>
      </c>
      <c r="G66" s="52">
        <v>13.3</v>
      </c>
      <c r="H66" s="52">
        <v>0.3</v>
      </c>
      <c r="I66" s="52">
        <v>0.9</v>
      </c>
      <c r="J66" s="52">
        <v>0.93</v>
      </c>
      <c r="K66" s="52">
        <v>0.28999999999999998</v>
      </c>
      <c r="L66" s="52">
        <v>5.81</v>
      </c>
      <c r="M66" s="52">
        <v>2.97</v>
      </c>
      <c r="N66" s="59">
        <v>0</v>
      </c>
      <c r="O66" s="52">
        <v>7.8</v>
      </c>
      <c r="P66" s="52">
        <v>9</v>
      </c>
      <c r="Q66" s="52">
        <v>99.5</v>
      </c>
      <c r="R66" s="54">
        <v>4.8023946026904802</v>
      </c>
      <c r="S66" s="59">
        <v>0.7</v>
      </c>
      <c r="T66" s="53">
        <f t="shared" si="17"/>
        <v>4.7970946026904802</v>
      </c>
      <c r="U66" s="53">
        <f t="shared" si="18"/>
        <v>8.05285512143851</v>
      </c>
      <c r="V66" s="53">
        <f t="shared" si="19"/>
        <v>12.203203772374968</v>
      </c>
      <c r="W66">
        <f t="shared" ref="W66:W83" si="39">F66/((28.0855/2)+16)</f>
        <v>2.4964425693386927</v>
      </c>
      <c r="X66" s="52">
        <f t="shared" ref="X66:X83" si="40">G66/((26.981539*0.67)+16)</f>
        <v>0.39028534434400403</v>
      </c>
      <c r="Y66" s="52">
        <f t="shared" ref="Y66:Y83" si="41">H66/40.32</f>
        <v>7.4404761904761901E-3</v>
      </c>
      <c r="Z66" s="54">
        <f t="shared" ref="Z66:Z83" si="42">I66/56.06</f>
        <v>1.6054227613271493E-2</v>
      </c>
      <c r="AA66" s="52">
        <f t="shared" ref="AA66:AA83" si="43">J66/71.85</f>
        <v>1.2943632567849689E-2</v>
      </c>
      <c r="AB66" s="56">
        <f t="shared" ref="AB66:AB83" si="44">K66/((47.867/2)+16)</f>
        <v>7.2620731966894963E-3</v>
      </c>
      <c r="AC66" s="56">
        <f t="shared" ref="AC66:AC83" si="45">L66/94.2</f>
        <v>6.1677282377919314E-2</v>
      </c>
      <c r="AD66" s="56">
        <f t="shared" ref="AD66:AD83" si="46">M66/61.88</f>
        <v>4.7996121525533293E-2</v>
      </c>
      <c r="AE66" s="56">
        <f t="shared" ref="AE66:AE83" si="47">N66/70.94</f>
        <v>0</v>
      </c>
      <c r="AF66" s="57">
        <f t="shared" si="20"/>
        <v>3.0401017271544357</v>
      </c>
      <c r="AG66" s="57">
        <f t="shared" si="38"/>
        <v>0.82117073486070047</v>
      </c>
      <c r="AH66" s="57">
        <f t="shared" si="38"/>
        <v>0.1283790410228525</v>
      </c>
      <c r="AI66" s="57">
        <f t="shared" si="38"/>
        <v>2.4474431641603477E-3</v>
      </c>
      <c r="AJ66" s="57">
        <f t="shared" si="37"/>
        <v>5.2808192139999219E-3</v>
      </c>
      <c r="AK66" s="57">
        <f t="shared" si="37"/>
        <v>4.2576313983956893E-3</v>
      </c>
      <c r="AL66" s="57">
        <f t="shared" si="37"/>
        <v>2.3887599325457002E-3</v>
      </c>
      <c r="AM66" s="57">
        <f t="shared" si="37"/>
        <v>2.0287900837992628E-2</v>
      </c>
      <c r="AN66" s="57">
        <f t="shared" si="37"/>
        <v>1.5787669569352906E-2</v>
      </c>
      <c r="AO66" s="57">
        <f t="shared" si="37"/>
        <v>0</v>
      </c>
      <c r="AP66" s="55">
        <f t="shared" si="33"/>
        <v>0.47659357798067353</v>
      </c>
      <c r="AQ66" s="55">
        <f t="shared" si="33"/>
        <v>7.4509019746287E-2</v>
      </c>
      <c r="AR66" s="55">
        <f t="shared" si="33"/>
        <v>1.4204545352062379E-3</v>
      </c>
      <c r="AS66" s="55">
        <f t="shared" si="33"/>
        <v>3.0648979767846324E-3</v>
      </c>
      <c r="AT66" s="55">
        <f t="shared" si="33"/>
        <v>2.4710571087612826E-3</v>
      </c>
      <c r="AU66" s="55">
        <f t="shared" si="33"/>
        <v>1.3863957820926872E-3</v>
      </c>
      <c r="AV66" s="55">
        <f t="shared" si="32"/>
        <v>1.1774753823559274E-2</v>
      </c>
      <c r="AW66" s="55">
        <f t="shared" si="32"/>
        <v>9.1628958614932716E-3</v>
      </c>
      <c r="AX66" s="55">
        <f t="shared" si="32"/>
        <v>0</v>
      </c>
      <c r="AY66" s="58">
        <f t="shared" ref="AY66:AY83" si="48">R66</f>
        <v>4.8023946026904802</v>
      </c>
      <c r="AZ66">
        <v>7.7000000000000002E-3</v>
      </c>
      <c r="BA66">
        <v>5.0000000000000001E-3</v>
      </c>
      <c r="BB66">
        <f t="shared" si="34"/>
        <v>0.60629921259842523</v>
      </c>
      <c r="BC66">
        <f t="shared" si="24"/>
        <v>0.39370078740157483</v>
      </c>
      <c r="BD66">
        <f t="shared" si="35"/>
        <v>1.54</v>
      </c>
      <c r="BE66">
        <f t="shared" si="36"/>
        <v>0.77</v>
      </c>
      <c r="BF66">
        <f t="shared" si="25"/>
        <v>1.6762328340140509E-3</v>
      </c>
      <c r="BG66">
        <f t="shared" ref="BG66:BG83" si="49">BF66/A66</f>
        <v>9.7285712943357568E-7</v>
      </c>
      <c r="BH66">
        <f t="shared" ref="BH66:BH83" si="50">(-12.948+(15602*AJ66+28649*AN66+9496*AI66+4194*AH66+16016*AO66+29244.229)/A66)</f>
        <v>4.6611607110887547</v>
      </c>
    </row>
    <row r="67" spans="1:60" ht="15.5">
      <c r="A67" s="52">
        <v>1723</v>
      </c>
      <c r="B67" s="206">
        <v>1E-3</v>
      </c>
      <c r="C67" s="52">
        <f t="shared" ref="C67:C83" si="51">1/A67</f>
        <v>5.8038305281485781E-4</v>
      </c>
      <c r="D67" s="53">
        <v>-1.1000000000000001</v>
      </c>
      <c r="E67" s="53">
        <v>-12.51</v>
      </c>
      <c r="F67" s="52">
        <v>48.1</v>
      </c>
      <c r="G67" s="52">
        <v>16.7</v>
      </c>
      <c r="H67" s="52">
        <v>12.1</v>
      </c>
      <c r="I67" s="52">
        <v>22.2</v>
      </c>
      <c r="J67" s="52">
        <v>0</v>
      </c>
      <c r="K67" s="52">
        <v>0</v>
      </c>
      <c r="L67" s="59">
        <v>0</v>
      </c>
      <c r="M67" s="52">
        <v>0</v>
      </c>
      <c r="N67" s="52">
        <v>0</v>
      </c>
      <c r="O67" s="52">
        <v>305</v>
      </c>
      <c r="P67" s="52">
        <v>18</v>
      </c>
      <c r="Q67" s="52">
        <v>100.5</v>
      </c>
      <c r="R67" s="54">
        <v>6.3945998393467853</v>
      </c>
      <c r="S67" s="59">
        <v>0.2</v>
      </c>
      <c r="T67" s="53">
        <f t="shared" ref="T67:T83" si="52">LOG10(O67/10^4)-1/2*E67-(3/2)*D67</f>
        <v>6.3892998393467861</v>
      </c>
      <c r="U67" s="53">
        <f t="shared" ref="U67:U83" si="53">T67*LN(10)+LOG10(10^4)*LN(10)-V67</f>
        <v>11.719043164350376</v>
      </c>
      <c r="V67" s="53">
        <f t="shared" ref="V67:V83" si="54">55921/A67-25.07+0.6465*LN(A67)</f>
        <v>12.203203772374968</v>
      </c>
      <c r="W67">
        <f t="shared" si="39"/>
        <v>1.6010518344692148</v>
      </c>
      <c r="X67" s="52">
        <f t="shared" si="40"/>
        <v>0.49005753763495236</v>
      </c>
      <c r="Y67" s="52">
        <f t="shared" si="41"/>
        <v>0.30009920634920634</v>
      </c>
      <c r="Z67" s="54">
        <f t="shared" si="42"/>
        <v>0.39600428112736352</v>
      </c>
      <c r="AA67" s="52">
        <f t="shared" si="43"/>
        <v>0</v>
      </c>
      <c r="AB67" s="56">
        <f t="shared" si="44"/>
        <v>0</v>
      </c>
      <c r="AC67" s="56">
        <f t="shared" si="45"/>
        <v>0</v>
      </c>
      <c r="AD67" s="56">
        <f t="shared" si="46"/>
        <v>0</v>
      </c>
      <c r="AE67" s="56">
        <f t="shared" si="47"/>
        <v>0</v>
      </c>
      <c r="AF67" s="57">
        <f t="shared" ref="AF67:AF83" si="55">SUM(W67:AE67)</f>
        <v>2.7872128595807375</v>
      </c>
      <c r="AG67" s="57">
        <f t="shared" si="38"/>
        <v>0.5744275429003477</v>
      </c>
      <c r="AH67" s="57">
        <f t="shared" si="38"/>
        <v>0.17582350624941812</v>
      </c>
      <c r="AI67" s="57">
        <f t="shared" si="38"/>
        <v>0.10766999919566543</v>
      </c>
      <c r="AJ67" s="57">
        <f t="shared" si="37"/>
        <v>0.1420789516545686</v>
      </c>
      <c r="AK67" s="57">
        <f t="shared" si="37"/>
        <v>0</v>
      </c>
      <c r="AL67" s="57">
        <f t="shared" si="37"/>
        <v>0</v>
      </c>
      <c r="AM67" s="57">
        <f t="shared" si="37"/>
        <v>0</v>
      </c>
      <c r="AN67" s="57">
        <f t="shared" si="37"/>
        <v>0</v>
      </c>
      <c r="AO67" s="57">
        <f t="shared" si="37"/>
        <v>0</v>
      </c>
      <c r="AP67" s="55">
        <f t="shared" si="33"/>
        <v>0.33338801096944148</v>
      </c>
      <c r="AQ67" s="55">
        <f t="shared" si="33"/>
        <v>0.10204498331364951</v>
      </c>
      <c r="AR67" s="55">
        <f t="shared" si="33"/>
        <v>6.2489842829753582E-2</v>
      </c>
      <c r="AS67" s="55">
        <f t="shared" si="33"/>
        <v>8.2460215702013118E-2</v>
      </c>
      <c r="AT67" s="55">
        <f t="shared" si="33"/>
        <v>0</v>
      </c>
      <c r="AU67" s="55">
        <f t="shared" si="33"/>
        <v>0</v>
      </c>
      <c r="AV67" s="55">
        <f t="shared" si="32"/>
        <v>0</v>
      </c>
      <c r="AW67" s="55">
        <f t="shared" si="32"/>
        <v>0</v>
      </c>
      <c r="AX67" s="55">
        <f t="shared" si="32"/>
        <v>0</v>
      </c>
      <c r="AY67" s="58">
        <f t="shared" si="48"/>
        <v>6.3945998393467853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f t="shared" ref="BF67:BF83" si="56">BC67*AK67</f>
        <v>0</v>
      </c>
      <c r="BG67">
        <f t="shared" si="49"/>
        <v>0</v>
      </c>
      <c r="BH67">
        <f t="shared" si="50"/>
        <v>6.3327793971483928</v>
      </c>
    </row>
    <row r="68" spans="1:60" ht="15.5">
      <c r="A68" s="52">
        <v>1723</v>
      </c>
      <c r="B68" s="206">
        <v>1E-3</v>
      </c>
      <c r="C68" s="52">
        <f t="shared" si="51"/>
        <v>5.8038305281485781E-4</v>
      </c>
      <c r="D68" s="53">
        <v>-1.1000000000000001</v>
      </c>
      <c r="E68" s="53">
        <v>-12.51</v>
      </c>
      <c r="F68" s="52">
        <v>45.4</v>
      </c>
      <c r="G68" s="52">
        <v>18.8</v>
      </c>
      <c r="H68" s="52">
        <v>17.8</v>
      </c>
      <c r="I68" s="52">
        <v>17.5</v>
      </c>
      <c r="J68" s="52">
        <v>0</v>
      </c>
      <c r="K68" s="52">
        <v>0</v>
      </c>
      <c r="L68" s="59">
        <v>0</v>
      </c>
      <c r="M68" s="52">
        <v>0</v>
      </c>
      <c r="N68" s="52">
        <v>0</v>
      </c>
      <c r="O68" s="52">
        <v>262</v>
      </c>
      <c r="P68" s="52">
        <v>16</v>
      </c>
      <c r="Q68" s="52">
        <v>100.9</v>
      </c>
      <c r="R68" s="54">
        <v>6.3286012913197451</v>
      </c>
      <c r="S68" s="59">
        <v>0.2</v>
      </c>
      <c r="T68" s="53">
        <f t="shared" si="52"/>
        <v>6.3233012913197459</v>
      </c>
      <c r="U68" s="53">
        <f t="shared" si="53"/>
        <v>11.567075891504063</v>
      </c>
      <c r="V68" s="53">
        <f t="shared" si="54"/>
        <v>12.203203772374968</v>
      </c>
      <c r="W68">
        <f t="shared" si="39"/>
        <v>1.5111799019730219</v>
      </c>
      <c r="X68" s="52">
        <f t="shared" si="40"/>
        <v>0.5516815393734793</v>
      </c>
      <c r="Y68" s="52">
        <f t="shared" si="41"/>
        <v>0.44146825396825401</v>
      </c>
      <c r="Z68" s="54">
        <f t="shared" si="42"/>
        <v>0.31216553692472349</v>
      </c>
      <c r="AA68" s="52">
        <f t="shared" si="43"/>
        <v>0</v>
      </c>
      <c r="AB68" s="56">
        <f t="shared" si="44"/>
        <v>0</v>
      </c>
      <c r="AC68" s="56">
        <f t="shared" si="45"/>
        <v>0</v>
      </c>
      <c r="AD68" s="56">
        <f t="shared" si="46"/>
        <v>0</v>
      </c>
      <c r="AE68" s="56">
        <f t="shared" si="47"/>
        <v>0</v>
      </c>
      <c r="AF68" s="57">
        <f t="shared" si="55"/>
        <v>2.816495232239479</v>
      </c>
      <c r="AG68" s="57">
        <f t="shared" si="38"/>
        <v>0.53654623117236311</v>
      </c>
      <c r="AH68" s="57">
        <f t="shared" si="38"/>
        <v>0.1958751902217214</v>
      </c>
      <c r="AI68" s="57">
        <f t="shared" si="38"/>
        <v>0.15674383145226542</v>
      </c>
      <c r="AJ68" s="57">
        <f t="shared" si="37"/>
        <v>0.11083474715365003</v>
      </c>
      <c r="AK68" s="57">
        <f t="shared" si="37"/>
        <v>0</v>
      </c>
      <c r="AL68" s="57">
        <f t="shared" si="37"/>
        <v>0</v>
      </c>
      <c r="AM68" s="57">
        <f t="shared" si="37"/>
        <v>0</v>
      </c>
      <c r="AN68" s="57">
        <f t="shared" si="37"/>
        <v>0</v>
      </c>
      <c r="AO68" s="57">
        <f t="shared" si="37"/>
        <v>0</v>
      </c>
      <c r="AP68" s="55">
        <f t="shared" si="33"/>
        <v>0.31140233962412256</v>
      </c>
      <c r="AQ68" s="55">
        <f t="shared" si="33"/>
        <v>0.11368264087157365</v>
      </c>
      <c r="AR68" s="55">
        <f t="shared" si="33"/>
        <v>9.0971463408163339E-2</v>
      </c>
      <c r="AS68" s="55">
        <f t="shared" si="33"/>
        <v>6.432660891099827E-2</v>
      </c>
      <c r="AT68" s="55">
        <f t="shared" si="33"/>
        <v>0</v>
      </c>
      <c r="AU68" s="55">
        <f t="shared" si="33"/>
        <v>0</v>
      </c>
      <c r="AV68" s="55">
        <f t="shared" si="32"/>
        <v>0</v>
      </c>
      <c r="AW68" s="55">
        <f t="shared" si="32"/>
        <v>0</v>
      </c>
      <c r="AX68" s="55">
        <f t="shared" si="32"/>
        <v>0</v>
      </c>
      <c r="AY68" s="58">
        <f t="shared" si="48"/>
        <v>6.3286012913197451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f t="shared" si="56"/>
        <v>0</v>
      </c>
      <c r="BG68">
        <f t="shared" si="49"/>
        <v>0</v>
      </c>
      <c r="BH68">
        <f t="shared" si="50"/>
        <v>6.3691286688054873</v>
      </c>
    </row>
    <row r="69" spans="1:60" ht="15.5">
      <c r="A69" s="60">
        <v>1723</v>
      </c>
      <c r="B69" s="206">
        <v>1E-3</v>
      </c>
      <c r="C69" s="52">
        <f t="shared" si="51"/>
        <v>5.8038305281485781E-4</v>
      </c>
      <c r="D69" s="53">
        <v>-1.1000000000000001</v>
      </c>
      <c r="E69" s="53">
        <v>-12.51</v>
      </c>
      <c r="F69" s="60">
        <v>50</v>
      </c>
      <c r="G69" s="60">
        <v>15.5</v>
      </c>
      <c r="H69" s="60">
        <v>14.5</v>
      </c>
      <c r="I69" s="60">
        <v>19.2</v>
      </c>
      <c r="J69" s="60">
        <v>0</v>
      </c>
      <c r="K69" s="60">
        <v>0</v>
      </c>
      <c r="L69" s="63">
        <v>0</v>
      </c>
      <c r="M69" s="60">
        <v>0</v>
      </c>
      <c r="N69" s="60">
        <v>0</v>
      </c>
      <c r="O69" s="60">
        <v>218</v>
      </c>
      <c r="P69" s="60">
        <v>18</v>
      </c>
      <c r="Q69" s="60">
        <v>100.6</v>
      </c>
      <c r="R69" s="61">
        <v>6.2487564936046045</v>
      </c>
      <c r="S69" s="63">
        <v>0.2</v>
      </c>
      <c r="T69" s="53">
        <f t="shared" si="52"/>
        <v>6.2434564936046053</v>
      </c>
      <c r="U69" s="53">
        <f t="shared" si="53"/>
        <v>11.383226450532055</v>
      </c>
      <c r="V69" s="53">
        <f t="shared" si="54"/>
        <v>12.203203772374968</v>
      </c>
      <c r="W69">
        <f t="shared" si="39"/>
        <v>1.664295046225795</v>
      </c>
      <c r="X69" s="52">
        <f t="shared" si="40"/>
        <v>0.45484382235579413</v>
      </c>
      <c r="Y69" s="52">
        <f t="shared" si="41"/>
        <v>0.35962301587301587</v>
      </c>
      <c r="Z69" s="54">
        <f t="shared" si="42"/>
        <v>0.34249018908312517</v>
      </c>
      <c r="AA69" s="52">
        <f t="shared" si="43"/>
        <v>0</v>
      </c>
      <c r="AB69" s="56">
        <f t="shared" si="44"/>
        <v>0</v>
      </c>
      <c r="AC69" s="56">
        <f t="shared" si="45"/>
        <v>0</v>
      </c>
      <c r="AD69" s="56">
        <f t="shared" si="46"/>
        <v>0</v>
      </c>
      <c r="AE69" s="56">
        <f t="shared" si="47"/>
        <v>0</v>
      </c>
      <c r="AF69" s="57">
        <f t="shared" si="55"/>
        <v>2.8212520735377304</v>
      </c>
      <c r="AG69" s="57">
        <f t="shared" si="38"/>
        <v>0.58991362800802116</v>
      </c>
      <c r="AH69" s="57">
        <f t="shared" si="38"/>
        <v>0.16122055403062205</v>
      </c>
      <c r="AI69" s="57">
        <f t="shared" si="38"/>
        <v>0.12746929607819973</v>
      </c>
      <c r="AJ69" s="57">
        <f t="shared" si="37"/>
        <v>0.12139652188315701</v>
      </c>
      <c r="AK69" s="57">
        <f t="shared" si="37"/>
        <v>0</v>
      </c>
      <c r="AL69" s="57">
        <f t="shared" si="37"/>
        <v>0</v>
      </c>
      <c r="AM69" s="57">
        <f t="shared" si="37"/>
        <v>0</v>
      </c>
      <c r="AN69" s="57">
        <f t="shared" si="37"/>
        <v>0</v>
      </c>
      <c r="AO69" s="57">
        <f t="shared" si="37"/>
        <v>0</v>
      </c>
      <c r="AP69" s="55">
        <f t="shared" si="33"/>
        <v>0.34237587232038375</v>
      </c>
      <c r="AQ69" s="55">
        <f t="shared" si="33"/>
        <v>9.3569677324795153E-2</v>
      </c>
      <c r="AR69" s="55">
        <f t="shared" si="33"/>
        <v>7.3981019198026549E-2</v>
      </c>
      <c r="AS69" s="55">
        <f t="shared" si="33"/>
        <v>7.0456483971652356E-2</v>
      </c>
      <c r="AT69" s="55">
        <f t="shared" si="33"/>
        <v>0</v>
      </c>
      <c r="AU69" s="55">
        <f t="shared" si="33"/>
        <v>0</v>
      </c>
      <c r="AV69" s="55">
        <f t="shared" si="32"/>
        <v>0</v>
      </c>
      <c r="AW69" s="55">
        <f t="shared" si="32"/>
        <v>0</v>
      </c>
      <c r="AX69" s="55">
        <f t="shared" si="32"/>
        <v>0</v>
      </c>
      <c r="AY69" s="58">
        <f t="shared" si="48"/>
        <v>6.2487564936046045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f t="shared" si="56"/>
        <v>0</v>
      </c>
      <c r="BG69">
        <f t="shared" si="49"/>
        <v>0</v>
      </c>
      <c r="BH69">
        <f t="shared" si="50"/>
        <v>6.219071952167166</v>
      </c>
    </row>
    <row r="70" spans="1:60" ht="15.5">
      <c r="A70" s="52">
        <v>1773</v>
      </c>
      <c r="B70" s="206">
        <v>1E-3</v>
      </c>
      <c r="C70" s="52">
        <f t="shared" si="51"/>
        <v>5.6401579244218843E-4</v>
      </c>
      <c r="D70" s="53">
        <v>-1.1000000000000001</v>
      </c>
      <c r="E70" s="53">
        <v>-11.89</v>
      </c>
      <c r="F70" s="52">
        <v>49.2</v>
      </c>
      <c r="G70" s="52">
        <v>16.8</v>
      </c>
      <c r="H70" s="52">
        <v>4.4000000000000004</v>
      </c>
      <c r="I70" s="52">
        <v>9.6</v>
      </c>
      <c r="J70" s="52">
        <v>9.8699999999999992</v>
      </c>
      <c r="K70" s="52">
        <v>3.46</v>
      </c>
      <c r="L70" s="52">
        <v>0.42</v>
      </c>
      <c r="M70" s="52">
        <v>4.6500000000000004</v>
      </c>
      <c r="N70" s="52">
        <v>0.22</v>
      </c>
      <c r="O70" s="52">
        <v>27.4</v>
      </c>
      <c r="P70" s="52">
        <v>9.4</v>
      </c>
      <c r="Q70" s="52">
        <v>98.6</v>
      </c>
      <c r="R70" s="54">
        <v>5.0394005628203882</v>
      </c>
      <c r="S70" s="59">
        <v>0.2</v>
      </c>
      <c r="T70" s="53">
        <f t="shared" si="52"/>
        <v>5.0327505628203886</v>
      </c>
      <c r="U70" s="53">
        <f t="shared" si="53"/>
        <v>9.4922527656472155</v>
      </c>
      <c r="V70" s="53">
        <f t="shared" si="54"/>
        <v>11.306424029036592</v>
      </c>
      <c r="W70">
        <f t="shared" si="39"/>
        <v>1.6376663254861823</v>
      </c>
      <c r="X70" s="52">
        <f t="shared" si="40"/>
        <v>0.49299201390821557</v>
      </c>
      <c r="Y70" s="52">
        <f t="shared" si="41"/>
        <v>0.10912698412698414</v>
      </c>
      <c r="Z70" s="54">
        <f t="shared" si="42"/>
        <v>0.17124509454156259</v>
      </c>
      <c r="AA70" s="52">
        <f t="shared" si="43"/>
        <v>0.1373695198329854</v>
      </c>
      <c r="AB70" s="56">
        <f t="shared" si="44"/>
        <v>8.6644045726019511E-2</v>
      </c>
      <c r="AC70" s="56">
        <f t="shared" si="45"/>
        <v>4.4585987261146496E-3</v>
      </c>
      <c r="AD70" s="56">
        <f t="shared" si="46"/>
        <v>7.5145442792501613E-2</v>
      </c>
      <c r="AE70" s="56">
        <f t="shared" si="47"/>
        <v>3.1012122920778123E-3</v>
      </c>
      <c r="AF70" s="57">
        <f t="shared" si="55"/>
        <v>2.7177492374326433</v>
      </c>
      <c r="AG70" s="57">
        <f t="shared" si="38"/>
        <v>0.60258183607595261</v>
      </c>
      <c r="AH70" s="57">
        <f t="shared" si="38"/>
        <v>0.18139716759664215</v>
      </c>
      <c r="AI70" s="57">
        <f t="shared" si="38"/>
        <v>4.0153441172546274E-2</v>
      </c>
      <c r="AJ70" s="57">
        <f t="shared" si="37"/>
        <v>6.3009895167271374E-2</v>
      </c>
      <c r="AK70" s="57">
        <f t="shared" si="37"/>
        <v>5.0545325499843863E-2</v>
      </c>
      <c r="AL70" s="57">
        <f t="shared" si="37"/>
        <v>3.1880809506865657E-2</v>
      </c>
      <c r="AM70" s="57">
        <f t="shared" si="37"/>
        <v>1.6405482392211144E-3</v>
      </c>
      <c r="AN70" s="57">
        <f t="shared" si="37"/>
        <v>2.7649880922600761E-2</v>
      </c>
      <c r="AO70" s="57">
        <f t="shared" si="37"/>
        <v>1.1410958190562911E-3</v>
      </c>
      <c r="AP70" s="55">
        <f t="shared" si="33"/>
        <v>0.33986567178564731</v>
      </c>
      <c r="AQ70" s="55">
        <f t="shared" si="33"/>
        <v>0.10231086722878859</v>
      </c>
      <c r="AR70" s="55">
        <f t="shared" si="33"/>
        <v>2.2647174942214479E-2</v>
      </c>
      <c r="AS70" s="55">
        <f t="shared" si="33"/>
        <v>3.5538575954467778E-2</v>
      </c>
      <c r="AT70" s="55">
        <f t="shared" si="33"/>
        <v>2.8508361816042788E-2</v>
      </c>
      <c r="AU70" s="55">
        <f t="shared" si="33"/>
        <v>1.7981280037713286E-2</v>
      </c>
      <c r="AV70" s="55">
        <f t="shared" si="32"/>
        <v>9.252951151839337E-4</v>
      </c>
      <c r="AW70" s="55">
        <f t="shared" si="32"/>
        <v>1.5594969499492815E-2</v>
      </c>
      <c r="AX70" s="55">
        <f t="shared" si="32"/>
        <v>6.4359606263750192E-4</v>
      </c>
      <c r="AY70" s="58">
        <f t="shared" si="48"/>
        <v>5.0394005628203882</v>
      </c>
      <c r="AZ70">
        <v>7.3599999999999999E-2</v>
      </c>
      <c r="BA70">
        <v>5.6899999999999999E-2</v>
      </c>
      <c r="BB70">
        <f t="shared" si="34"/>
        <v>0.56398467432950183</v>
      </c>
      <c r="BC70">
        <f t="shared" ref="BC70:BC80" si="57">BA70/(BA70+AZ70)</f>
        <v>0.43601532567049806</v>
      </c>
      <c r="BD70">
        <f t="shared" ref="BD70:BD80" si="58">AZ70/BA70</f>
        <v>1.2934973637961336</v>
      </c>
      <c r="BE70">
        <f t="shared" ref="BE70:BE80" si="59">(AZ70/2)/BA70</f>
        <v>0.64674868189806678</v>
      </c>
      <c r="BF70">
        <f t="shared" si="56"/>
        <v>2.2038536558935753E-2</v>
      </c>
      <c r="BG70">
        <f t="shared" si="49"/>
        <v>1.2430082661554288E-5</v>
      </c>
      <c r="BH70">
        <f t="shared" si="50"/>
        <v>5.2019173219764134</v>
      </c>
    </row>
    <row r="71" spans="1:60" ht="15.5">
      <c r="A71" s="52">
        <v>1773</v>
      </c>
      <c r="B71" s="206">
        <v>1E-3</v>
      </c>
      <c r="C71" s="52">
        <f t="shared" si="51"/>
        <v>5.6401579244218843E-4</v>
      </c>
      <c r="D71" s="53">
        <v>-1.1000000000000001</v>
      </c>
      <c r="E71" s="53">
        <v>-11.89</v>
      </c>
      <c r="F71" s="52">
        <v>42.3</v>
      </c>
      <c r="G71" s="52">
        <v>11.5</v>
      </c>
      <c r="H71" s="52">
        <v>7.2</v>
      </c>
      <c r="I71" s="52">
        <v>9.4</v>
      </c>
      <c r="J71" s="52">
        <v>16.62</v>
      </c>
      <c r="K71" s="52">
        <v>8.6199999999999992</v>
      </c>
      <c r="L71" s="59">
        <v>0</v>
      </c>
      <c r="M71" s="52">
        <v>2.2999999999999998</v>
      </c>
      <c r="N71" s="52">
        <v>0.62</v>
      </c>
      <c r="O71" s="52">
        <v>24.5</v>
      </c>
      <c r="P71" s="52">
        <v>9.4</v>
      </c>
      <c r="Q71" s="52">
        <v>98.5</v>
      </c>
      <c r="R71" s="54">
        <v>4.9908160843645328</v>
      </c>
      <c r="S71" s="59">
        <v>0.2</v>
      </c>
      <c r="T71" s="53">
        <f t="shared" si="52"/>
        <v>4.9841660843645332</v>
      </c>
      <c r="U71" s="53">
        <f t="shared" si="53"/>
        <v>9.3803828698038707</v>
      </c>
      <c r="V71" s="53">
        <f t="shared" si="54"/>
        <v>11.306424029036592</v>
      </c>
      <c r="W71">
        <f t="shared" si="39"/>
        <v>1.4079936091070224</v>
      </c>
      <c r="X71" s="52">
        <f t="shared" si="40"/>
        <v>0.3374647714252666</v>
      </c>
      <c r="Y71" s="52">
        <f t="shared" si="41"/>
        <v>0.17857142857142858</v>
      </c>
      <c r="Z71" s="54">
        <f t="shared" si="42"/>
        <v>0.16767748840528005</v>
      </c>
      <c r="AA71" s="52">
        <f t="shared" si="43"/>
        <v>0.23131524008350735</v>
      </c>
      <c r="AB71" s="56">
        <f t="shared" si="44"/>
        <v>0.21585886536366711</v>
      </c>
      <c r="AC71" s="56">
        <f t="shared" si="45"/>
        <v>0</v>
      </c>
      <c r="AD71" s="56">
        <f t="shared" si="46"/>
        <v>3.7168713639301867E-2</v>
      </c>
      <c r="AE71" s="56">
        <f t="shared" si="47"/>
        <v>8.7397800958556524E-3</v>
      </c>
      <c r="AF71" s="57">
        <f t="shared" si="55"/>
        <v>2.5847898966913294</v>
      </c>
      <c r="AG71" s="57">
        <f t="shared" si="38"/>
        <v>0.54472265266485687</v>
      </c>
      <c r="AH71" s="57">
        <f t="shared" si="38"/>
        <v>0.13055791182766527</v>
      </c>
      <c r="AI71" s="57">
        <f t="shared" si="38"/>
        <v>6.9085471434258403E-2</v>
      </c>
      <c r="AJ71" s="57">
        <f t="shared" si="37"/>
        <v>6.4870838678190546E-2</v>
      </c>
      <c r="AK71" s="57">
        <f t="shared" si="37"/>
        <v>8.9490925502147517E-2</v>
      </c>
      <c r="AL71" s="57">
        <f t="shared" si="37"/>
        <v>8.3511184270713107E-2</v>
      </c>
      <c r="AM71" s="57">
        <f t="shared" si="37"/>
        <v>0</v>
      </c>
      <c r="AN71" s="57">
        <f t="shared" si="37"/>
        <v>1.4379781384506272E-2</v>
      </c>
      <c r="AO71" s="57">
        <f t="shared" si="37"/>
        <v>3.381234237662041E-3</v>
      </c>
      <c r="AP71" s="55">
        <f t="shared" si="33"/>
        <v>0.30723217860398017</v>
      </c>
      <c r="AQ71" s="55">
        <f t="shared" si="33"/>
        <v>7.3636724099077983E-2</v>
      </c>
      <c r="AR71" s="55">
        <f t="shared" si="33"/>
        <v>3.8965296917235423E-2</v>
      </c>
      <c r="AS71" s="55">
        <f t="shared" si="33"/>
        <v>3.6588177483469007E-2</v>
      </c>
      <c r="AT71" s="55">
        <f t="shared" si="33"/>
        <v>5.0474295263478575E-2</v>
      </c>
      <c r="AU71" s="55">
        <f t="shared" si="33"/>
        <v>4.7101626774231867E-2</v>
      </c>
      <c r="AV71" s="55">
        <f t="shared" si="32"/>
        <v>0</v>
      </c>
      <c r="AW71" s="55">
        <f t="shared" si="32"/>
        <v>8.1104237927277344E-3</v>
      </c>
      <c r="AX71" s="55">
        <f t="shared" si="32"/>
        <v>1.9070695079876146E-3</v>
      </c>
      <c r="AY71" s="58">
        <f t="shared" si="48"/>
        <v>4.9908160843645328</v>
      </c>
      <c r="AZ71">
        <v>0.1067</v>
      </c>
      <c r="BA71">
        <v>0.10150000000000001</v>
      </c>
      <c r="BB71">
        <f t="shared" si="34"/>
        <v>0.51248799231508169</v>
      </c>
      <c r="BC71">
        <f t="shared" si="57"/>
        <v>0.48751200768491837</v>
      </c>
      <c r="BD71">
        <f t="shared" si="58"/>
        <v>1.0512315270935961</v>
      </c>
      <c r="BE71">
        <f t="shared" si="59"/>
        <v>0.52561576354679806</v>
      </c>
      <c r="BF71">
        <f t="shared" si="56"/>
        <v>4.3627900761133397E-2</v>
      </c>
      <c r="BG71">
        <f t="shared" si="49"/>
        <v>2.4606825020379807E-5</v>
      </c>
      <c r="BH71">
        <f t="shared" si="50"/>
        <v>5.0588017757682948</v>
      </c>
    </row>
    <row r="72" spans="1:60" ht="15.5">
      <c r="A72" s="52">
        <v>1773</v>
      </c>
      <c r="B72" s="206">
        <v>1E-3</v>
      </c>
      <c r="C72" s="52">
        <f t="shared" si="51"/>
        <v>5.6401579244218843E-4</v>
      </c>
      <c r="D72" s="53">
        <v>-1.1000000000000001</v>
      </c>
      <c r="E72" s="53">
        <v>-11.89</v>
      </c>
      <c r="F72" s="52">
        <v>46.6</v>
      </c>
      <c r="G72" s="52">
        <v>11.7</v>
      </c>
      <c r="H72" s="52">
        <v>13.6</v>
      </c>
      <c r="I72" s="52">
        <v>9.9</v>
      </c>
      <c r="J72" s="52">
        <v>11.04</v>
      </c>
      <c r="K72" s="52">
        <v>2.41</v>
      </c>
      <c r="L72" s="59">
        <v>0</v>
      </c>
      <c r="M72" s="52">
        <v>2.96</v>
      </c>
      <c r="N72" s="59">
        <v>0</v>
      </c>
      <c r="O72" s="52">
        <v>48.5</v>
      </c>
      <c r="P72" s="52">
        <v>9.6</v>
      </c>
      <c r="Q72" s="52">
        <v>98.4</v>
      </c>
      <c r="R72" s="54">
        <v>5.2873917386022633</v>
      </c>
      <c r="S72" s="59">
        <v>0.2</v>
      </c>
      <c r="T72" s="53">
        <f t="shared" si="52"/>
        <v>5.2807417386022637</v>
      </c>
      <c r="U72" s="53">
        <f t="shared" si="53"/>
        <v>10.063273550196627</v>
      </c>
      <c r="V72" s="53">
        <f t="shared" si="54"/>
        <v>11.306424029036592</v>
      </c>
      <c r="W72">
        <f t="shared" si="39"/>
        <v>1.5511229830824409</v>
      </c>
      <c r="X72" s="52">
        <f t="shared" si="40"/>
        <v>0.34333372397179296</v>
      </c>
      <c r="Y72" s="52">
        <f t="shared" si="41"/>
        <v>0.33730158730158727</v>
      </c>
      <c r="Z72" s="54">
        <f t="shared" si="42"/>
        <v>0.17659650374598646</v>
      </c>
      <c r="AA72" s="52">
        <f t="shared" si="43"/>
        <v>0.15365344467640918</v>
      </c>
      <c r="AB72" s="56">
        <f t="shared" si="44"/>
        <v>6.0350332427660996E-2</v>
      </c>
      <c r="AC72" s="56">
        <f t="shared" si="45"/>
        <v>0</v>
      </c>
      <c r="AD72" s="56">
        <f t="shared" si="46"/>
        <v>4.7834518422753713E-2</v>
      </c>
      <c r="AE72" s="56">
        <f t="shared" si="47"/>
        <v>0</v>
      </c>
      <c r="AF72" s="57">
        <f t="shared" si="55"/>
        <v>2.6701930936286318</v>
      </c>
      <c r="AG72" s="57">
        <f t="shared" si="38"/>
        <v>0.58090292675222155</v>
      </c>
      <c r="AH72" s="57">
        <f t="shared" si="38"/>
        <v>0.1285801108507936</v>
      </c>
      <c r="AI72" s="57">
        <f t="shared" si="38"/>
        <v>0.12632104700833252</v>
      </c>
      <c r="AJ72" s="57">
        <f t="shared" si="37"/>
        <v>6.613622968592224E-2</v>
      </c>
      <c r="AK72" s="57">
        <f t="shared" si="37"/>
        <v>5.7543945058895866E-2</v>
      </c>
      <c r="AL72" s="57">
        <f t="shared" si="37"/>
        <v>2.2601486226469309E-2</v>
      </c>
      <c r="AM72" s="57">
        <f t="shared" si="37"/>
        <v>0</v>
      </c>
      <c r="AN72" s="57">
        <f t="shared" si="37"/>
        <v>1.7914254417364807E-2</v>
      </c>
      <c r="AO72" s="57">
        <f t="shared" si="37"/>
        <v>0</v>
      </c>
      <c r="AP72" s="55">
        <f t="shared" si="33"/>
        <v>0.32763842456414077</v>
      </c>
      <c r="AQ72" s="55">
        <f t="shared" si="33"/>
        <v>7.2521213113814778E-2</v>
      </c>
      <c r="AR72" s="55">
        <f t="shared" si="33"/>
        <v>7.1247065430531595E-2</v>
      </c>
      <c r="AS72" s="55">
        <f t="shared" si="33"/>
        <v>3.7301877995444016E-2</v>
      </c>
      <c r="AT72" s="55">
        <f t="shared" si="33"/>
        <v>3.2455693772642902E-2</v>
      </c>
      <c r="AU72" s="55">
        <f t="shared" si="33"/>
        <v>1.2747595164393293E-2</v>
      </c>
      <c r="AV72" s="55">
        <f t="shared" si="32"/>
        <v>0</v>
      </c>
      <c r="AW72" s="55">
        <f t="shared" si="32"/>
        <v>1.0103922401220985E-2</v>
      </c>
      <c r="AX72" s="55">
        <f t="shared" si="32"/>
        <v>0</v>
      </c>
      <c r="AY72" s="58">
        <f t="shared" si="48"/>
        <v>5.2873917386022633</v>
      </c>
      <c r="AZ72">
        <v>6.1400000000000003E-2</v>
      </c>
      <c r="BA72">
        <v>4.5900000000000003E-2</v>
      </c>
      <c r="BB72">
        <f t="shared" si="34"/>
        <v>0.57222739981360671</v>
      </c>
      <c r="BC72">
        <f t="shared" si="57"/>
        <v>0.42777260018639329</v>
      </c>
      <c r="BD72">
        <f t="shared" si="58"/>
        <v>1.3376906318082789</v>
      </c>
      <c r="BE72">
        <f t="shared" si="59"/>
        <v>0.66884531590413943</v>
      </c>
      <c r="BF72">
        <f t="shared" si="56"/>
        <v>2.4615723002826842E-2</v>
      </c>
      <c r="BG72">
        <f t="shared" si="49"/>
        <v>1.3883656515976786E-5</v>
      </c>
      <c r="BH72">
        <f t="shared" si="50"/>
        <v>5.3983742682809925</v>
      </c>
    </row>
    <row r="73" spans="1:60" ht="15.5">
      <c r="A73" s="52">
        <v>1773</v>
      </c>
      <c r="B73" s="206">
        <v>1E-3</v>
      </c>
      <c r="C73" s="52">
        <f t="shared" si="51"/>
        <v>5.6401579244218843E-4</v>
      </c>
      <c r="D73" s="53">
        <v>-1.1000000000000001</v>
      </c>
      <c r="E73" s="53">
        <v>-11.89</v>
      </c>
      <c r="F73" s="52">
        <v>41.8</v>
      </c>
      <c r="G73" s="52">
        <v>14.6</v>
      </c>
      <c r="H73" s="52">
        <v>8.4</v>
      </c>
      <c r="I73" s="52">
        <v>14.3</v>
      </c>
      <c r="J73" s="52">
        <v>10.27</v>
      </c>
      <c r="K73" s="52">
        <v>2.9</v>
      </c>
      <c r="L73" s="59">
        <v>0</v>
      </c>
      <c r="M73" s="52">
        <v>3.45</v>
      </c>
      <c r="N73" s="52">
        <v>2.62</v>
      </c>
      <c r="O73" s="52">
        <v>182</v>
      </c>
      <c r="P73" s="52">
        <v>104</v>
      </c>
      <c r="Q73" s="52">
        <v>98.3</v>
      </c>
      <c r="R73" s="54">
        <v>5.8617213879850754</v>
      </c>
      <c r="S73" s="59">
        <v>0.2</v>
      </c>
      <c r="T73" s="53">
        <f t="shared" si="52"/>
        <v>5.8550713879850758</v>
      </c>
      <c r="U73" s="53">
        <f t="shared" si="53"/>
        <v>11.385716439329983</v>
      </c>
      <c r="V73" s="53">
        <f t="shared" si="54"/>
        <v>11.306424029036592</v>
      </c>
      <c r="W73">
        <f t="shared" si="39"/>
        <v>1.3913506586447646</v>
      </c>
      <c r="X73" s="52">
        <f t="shared" si="40"/>
        <v>0.42843353589642541</v>
      </c>
      <c r="Y73" s="52">
        <f t="shared" si="41"/>
        <v>0.20833333333333334</v>
      </c>
      <c r="Z73" s="54">
        <f t="shared" si="42"/>
        <v>0.25508383874420265</v>
      </c>
      <c r="AA73" s="52">
        <f t="shared" si="43"/>
        <v>0.14293667362560891</v>
      </c>
      <c r="AB73" s="56">
        <f t="shared" si="44"/>
        <v>7.2620731966894975E-2</v>
      </c>
      <c r="AC73" s="56">
        <f t="shared" si="45"/>
        <v>0</v>
      </c>
      <c r="AD73" s="56">
        <f t="shared" si="46"/>
        <v>5.5753070458952815E-2</v>
      </c>
      <c r="AE73" s="56">
        <f t="shared" si="47"/>
        <v>3.6932619114744859E-2</v>
      </c>
      <c r="AF73" s="57">
        <f t="shared" si="55"/>
        <v>2.5914444617849273</v>
      </c>
      <c r="AG73" s="57">
        <f t="shared" si="38"/>
        <v>0.53690159259150561</v>
      </c>
      <c r="AH73" s="57">
        <f t="shared" si="38"/>
        <v>0.16532615003500026</v>
      </c>
      <c r="AI73" s="57">
        <f t="shared" si="38"/>
        <v>8.0392744820715983E-2</v>
      </c>
      <c r="AJ73" s="57">
        <f t="shared" si="37"/>
        <v>9.8433071789046478E-2</v>
      </c>
      <c r="AK73" s="57">
        <f t="shared" si="37"/>
        <v>5.5157143335866604E-2</v>
      </c>
      <c r="AL73" s="57">
        <f t="shared" si="37"/>
        <v>2.8023263873799359E-2</v>
      </c>
      <c r="AM73" s="57">
        <f t="shared" si="37"/>
        <v>0</v>
      </c>
      <c r="AN73" s="57">
        <f t="shared" si="37"/>
        <v>2.1514283358614363E-2</v>
      </c>
      <c r="AO73" s="57">
        <f t="shared" si="37"/>
        <v>1.4251750195451428E-2</v>
      </c>
      <c r="AP73" s="55">
        <f t="shared" si="33"/>
        <v>0.302820977208971</v>
      </c>
      <c r="AQ73" s="55">
        <f t="shared" si="33"/>
        <v>9.3246559523406811E-2</v>
      </c>
      <c r="AR73" s="55">
        <f t="shared" si="33"/>
        <v>4.5342777676658765E-2</v>
      </c>
      <c r="AS73" s="55">
        <f t="shared" si="33"/>
        <v>5.5517806987617865E-2</v>
      </c>
      <c r="AT73" s="55">
        <f t="shared" si="33"/>
        <v>3.1109499907426175E-2</v>
      </c>
      <c r="AU73" s="55">
        <f t="shared" si="33"/>
        <v>1.5805563380597496E-2</v>
      </c>
      <c r="AV73" s="55">
        <f t="shared" si="32"/>
        <v>0</v>
      </c>
      <c r="AW73" s="55">
        <f t="shared" si="32"/>
        <v>1.2134395577334667E-2</v>
      </c>
      <c r="AX73" s="55">
        <f t="shared" si="32"/>
        <v>8.0382121801756499E-3</v>
      </c>
      <c r="AY73" s="58">
        <f t="shared" si="48"/>
        <v>5.8617213879850754</v>
      </c>
      <c r="AZ73">
        <v>7.9000000000000001E-2</v>
      </c>
      <c r="BA73">
        <v>5.5399999999999998E-2</v>
      </c>
      <c r="BB73">
        <f t="shared" si="34"/>
        <v>0.58779761904761907</v>
      </c>
      <c r="BC73">
        <f t="shared" si="57"/>
        <v>0.41220238095238099</v>
      </c>
      <c r="BD73">
        <f t="shared" si="58"/>
        <v>1.4259927797833936</v>
      </c>
      <c r="BE73">
        <f t="shared" si="59"/>
        <v>0.71299638989169678</v>
      </c>
      <c r="BF73">
        <f t="shared" si="56"/>
        <v>2.2735905809575969E-2</v>
      </c>
      <c r="BG73">
        <f t="shared" si="49"/>
        <v>1.2823409932078944E-5</v>
      </c>
      <c r="BH73">
        <f t="shared" si="50"/>
        <v>5.7104252110481113</v>
      </c>
    </row>
    <row r="74" spans="1:60" ht="15.5">
      <c r="A74" s="52">
        <v>1773</v>
      </c>
      <c r="B74" s="206">
        <v>1E-3</v>
      </c>
      <c r="C74" s="52">
        <f t="shared" si="51"/>
        <v>5.6401579244218843E-4</v>
      </c>
      <c r="D74" s="53">
        <v>-1.1000000000000001</v>
      </c>
      <c r="E74" s="53">
        <v>-11.89</v>
      </c>
      <c r="F74" s="52">
        <v>66.099999999999994</v>
      </c>
      <c r="G74" s="52">
        <v>16.2</v>
      </c>
      <c r="H74" s="52">
        <v>1.5</v>
      </c>
      <c r="I74" s="52">
        <v>3.3</v>
      </c>
      <c r="J74" s="52">
        <v>4.0599999999999996</v>
      </c>
      <c r="K74" s="52">
        <v>0.97</v>
      </c>
      <c r="L74" s="52">
        <v>4.34</v>
      </c>
      <c r="M74" s="52">
        <v>3.06</v>
      </c>
      <c r="N74" s="59">
        <v>0</v>
      </c>
      <c r="O74" s="52">
        <v>13.9</v>
      </c>
      <c r="P74" s="52">
        <v>9.1</v>
      </c>
      <c r="Q74" s="52">
        <v>99.6</v>
      </c>
      <c r="R74" s="54">
        <v>4.7446648002540952</v>
      </c>
      <c r="S74" s="59">
        <v>0.2</v>
      </c>
      <c r="T74" s="53">
        <f t="shared" si="52"/>
        <v>4.7380148002540956</v>
      </c>
      <c r="U74" s="53">
        <f t="shared" si="53"/>
        <v>8.8135985923898339</v>
      </c>
      <c r="V74" s="53">
        <f t="shared" si="54"/>
        <v>11.306424029036592</v>
      </c>
      <c r="W74">
        <f t="shared" si="39"/>
        <v>2.200198051110501</v>
      </c>
      <c r="X74" s="52">
        <f t="shared" si="40"/>
        <v>0.47538515626863642</v>
      </c>
      <c r="Y74" s="52">
        <f t="shared" si="41"/>
        <v>3.7202380952380952E-2</v>
      </c>
      <c r="Z74" s="54">
        <f t="shared" si="42"/>
        <v>5.886550124866214E-2</v>
      </c>
      <c r="AA74" s="52">
        <f t="shared" si="43"/>
        <v>5.6506610995128742E-2</v>
      </c>
      <c r="AB74" s="56">
        <f t="shared" si="44"/>
        <v>2.4290382761340733E-2</v>
      </c>
      <c r="AC74" s="56">
        <f t="shared" si="45"/>
        <v>4.6072186836518043E-2</v>
      </c>
      <c r="AD74" s="56">
        <f t="shared" si="46"/>
        <v>4.9450549450549448E-2</v>
      </c>
      <c r="AE74" s="56">
        <f t="shared" si="47"/>
        <v>0</v>
      </c>
      <c r="AF74" s="57">
        <f t="shared" si="55"/>
        <v>2.9479708196237171</v>
      </c>
      <c r="AG74" s="57">
        <f t="shared" si="38"/>
        <v>0.74634322580958834</v>
      </c>
      <c r="AH74" s="57">
        <f t="shared" si="38"/>
        <v>0.16125843346350194</v>
      </c>
      <c r="AI74" s="57">
        <f t="shared" si="38"/>
        <v>1.2619657123040829E-2</v>
      </c>
      <c r="AJ74" s="57">
        <f t="shared" si="37"/>
        <v>1.996814244456321E-2</v>
      </c>
      <c r="AK74" s="57">
        <f t="shared" si="37"/>
        <v>1.9167968223763258E-2</v>
      </c>
      <c r="AL74" s="57">
        <f t="shared" si="37"/>
        <v>8.2396957933393612E-3</v>
      </c>
      <c r="AM74" s="57">
        <f t="shared" si="37"/>
        <v>1.5628440597115122E-2</v>
      </c>
      <c r="AN74" s="57">
        <f t="shared" si="37"/>
        <v>1.6774436545088117E-2</v>
      </c>
      <c r="AO74" s="57">
        <f t="shared" si="37"/>
        <v>0</v>
      </c>
      <c r="AP74" s="55">
        <f t="shared" si="33"/>
        <v>0.42094936593885413</v>
      </c>
      <c r="AQ74" s="55">
        <f t="shared" si="33"/>
        <v>9.0952303137902951E-2</v>
      </c>
      <c r="AR74" s="55">
        <f t="shared" si="33"/>
        <v>7.1176859126005805E-3</v>
      </c>
      <c r="AS74" s="55">
        <f t="shared" si="33"/>
        <v>1.1262347684468816E-2</v>
      </c>
      <c r="AT74" s="55">
        <f t="shared" si="33"/>
        <v>1.081103678723252E-2</v>
      </c>
      <c r="AU74" s="55">
        <f t="shared" si="33"/>
        <v>4.6473185523628665E-3</v>
      </c>
      <c r="AV74" s="55">
        <f t="shared" si="32"/>
        <v>8.8146873080175523E-3</v>
      </c>
      <c r="AW74" s="55">
        <f t="shared" si="32"/>
        <v>9.4610471207490793E-3</v>
      </c>
      <c r="AX74" s="55">
        <f t="shared" si="32"/>
        <v>0</v>
      </c>
      <c r="AY74" s="58">
        <f t="shared" si="48"/>
        <v>4.7446648002540952</v>
      </c>
      <c r="AZ74">
        <v>2.93E-2</v>
      </c>
      <c r="BA74">
        <v>2.4E-2</v>
      </c>
      <c r="BB74">
        <f t="shared" si="34"/>
        <v>0.54971857410881797</v>
      </c>
      <c r="BC74">
        <f t="shared" si="57"/>
        <v>0.45028142589118197</v>
      </c>
      <c r="BD74">
        <f t="shared" si="58"/>
        <v>1.2208333333333332</v>
      </c>
      <c r="BE74">
        <f t="shared" si="59"/>
        <v>0.61041666666666661</v>
      </c>
      <c r="BF74">
        <f t="shared" si="56"/>
        <v>8.6309800632329865E-3</v>
      </c>
      <c r="BG74">
        <f t="shared" si="49"/>
        <v>4.8680090599170823E-6</v>
      </c>
      <c r="BH74">
        <f t="shared" si="50"/>
        <v>4.4420151861176684</v>
      </c>
    </row>
    <row r="75" spans="1:60" ht="15.5">
      <c r="A75" s="52">
        <v>1773</v>
      </c>
      <c r="B75" s="206">
        <v>1E-3</v>
      </c>
      <c r="C75" s="52">
        <f t="shared" si="51"/>
        <v>5.6401579244218843E-4</v>
      </c>
      <c r="D75" s="53">
        <v>-1.1000000000000001</v>
      </c>
      <c r="E75" s="53">
        <v>-11.89</v>
      </c>
      <c r="F75" s="52">
        <v>53.8</v>
      </c>
      <c r="G75" s="52">
        <v>14.6</v>
      </c>
      <c r="H75" s="52">
        <v>9.1</v>
      </c>
      <c r="I75" s="52">
        <v>9.8000000000000007</v>
      </c>
      <c r="J75" s="52">
        <v>6</v>
      </c>
      <c r="K75" s="52">
        <v>0.6</v>
      </c>
      <c r="L75" s="52">
        <v>0.59</v>
      </c>
      <c r="M75" s="52">
        <v>5.33</v>
      </c>
      <c r="N75" s="59">
        <v>0</v>
      </c>
      <c r="O75" s="52">
        <v>44</v>
      </c>
      <c r="P75" s="52">
        <v>9.6999999999999993</v>
      </c>
      <c r="Q75" s="52">
        <v>99.8</v>
      </c>
      <c r="R75" s="54">
        <v>5.2451026764861872</v>
      </c>
      <c r="S75" s="59">
        <v>0.2</v>
      </c>
      <c r="T75" s="53">
        <f t="shared" si="52"/>
        <v>5.2384526764861876</v>
      </c>
      <c r="U75" s="53">
        <f t="shared" si="53"/>
        <v>9.9658993861714507</v>
      </c>
      <c r="V75" s="53">
        <f t="shared" si="54"/>
        <v>11.306424029036592</v>
      </c>
      <c r="W75">
        <f t="shared" si="39"/>
        <v>1.7907814697389552</v>
      </c>
      <c r="X75" s="52">
        <f t="shared" si="40"/>
        <v>0.42843353589642541</v>
      </c>
      <c r="Y75" s="52">
        <f t="shared" si="41"/>
        <v>0.22569444444444445</v>
      </c>
      <c r="Z75" s="54">
        <f t="shared" si="42"/>
        <v>0.17481270067784518</v>
      </c>
      <c r="AA75" s="52">
        <f t="shared" si="43"/>
        <v>8.3507306889352831E-2</v>
      </c>
      <c r="AB75" s="56">
        <f t="shared" si="44"/>
        <v>1.5024979027633441E-2</v>
      </c>
      <c r="AC75" s="56">
        <f t="shared" si="45"/>
        <v>6.2632696390658169E-3</v>
      </c>
      <c r="AD75" s="56">
        <f t="shared" si="46"/>
        <v>8.6134453781512604E-2</v>
      </c>
      <c r="AE75" s="56">
        <f t="shared" si="47"/>
        <v>0</v>
      </c>
      <c r="AF75" s="57">
        <f t="shared" si="55"/>
        <v>2.8106521600952359</v>
      </c>
      <c r="AG75" s="57">
        <f t="shared" si="38"/>
        <v>0.6371409081365218</v>
      </c>
      <c r="AH75" s="57">
        <f t="shared" si="38"/>
        <v>0.15243207323168315</v>
      </c>
      <c r="AI75" s="57">
        <f t="shared" si="38"/>
        <v>8.0299671246689255E-2</v>
      </c>
      <c r="AJ75" s="57">
        <f t="shared" si="37"/>
        <v>6.2196490608045163E-2</v>
      </c>
      <c r="AK75" s="57">
        <f t="shared" si="37"/>
        <v>2.9711007315299832E-2</v>
      </c>
      <c r="AL75" s="57">
        <f t="shared" si="37"/>
        <v>5.3457269600818685E-3</v>
      </c>
      <c r="AM75" s="57">
        <f t="shared" si="37"/>
        <v>2.2284043995161582E-3</v>
      </c>
      <c r="AN75" s="57">
        <f t="shared" si="37"/>
        <v>3.0645718102162465E-2</v>
      </c>
      <c r="AO75" s="57">
        <f t="shared" si="37"/>
        <v>0</v>
      </c>
      <c r="AP75" s="55">
        <f t="shared" si="33"/>
        <v>0.35935753419995592</v>
      </c>
      <c r="AQ75" s="55">
        <f t="shared" si="33"/>
        <v>8.5974096577373468E-2</v>
      </c>
      <c r="AR75" s="55">
        <f t="shared" si="33"/>
        <v>4.5290282711048652E-2</v>
      </c>
      <c r="AS75" s="55">
        <f t="shared" si="33"/>
        <v>3.5079802937419718E-2</v>
      </c>
      <c r="AT75" s="55">
        <f t="shared" si="33"/>
        <v>1.675747733519449E-2</v>
      </c>
      <c r="AU75" s="55">
        <f t="shared" si="33"/>
        <v>3.0150744275701455E-3</v>
      </c>
      <c r="AV75" s="55">
        <f t="shared" si="32"/>
        <v>1.2568552732747649E-3</v>
      </c>
      <c r="AW75" s="55">
        <f t="shared" si="32"/>
        <v>1.7284668980351081E-2</v>
      </c>
      <c r="AX75" s="55">
        <f t="shared" si="32"/>
        <v>0</v>
      </c>
      <c r="AY75" s="58">
        <f t="shared" si="48"/>
        <v>5.2451026764861872</v>
      </c>
      <c r="AZ75">
        <v>4.5600000000000002E-2</v>
      </c>
      <c r="BA75">
        <v>3.1E-2</v>
      </c>
      <c r="BB75">
        <f t="shared" si="34"/>
        <v>0.59530026109660572</v>
      </c>
      <c r="BC75">
        <f t="shared" si="57"/>
        <v>0.40469973890339422</v>
      </c>
      <c r="BD75">
        <f t="shared" si="58"/>
        <v>1.4709677419354839</v>
      </c>
      <c r="BE75">
        <f t="shared" si="59"/>
        <v>0.73548387096774193</v>
      </c>
      <c r="BF75">
        <f t="shared" si="56"/>
        <v>1.2024036903058678E-2</v>
      </c>
      <c r="BG75">
        <f t="shared" si="49"/>
        <v>6.781746702232757E-6</v>
      </c>
      <c r="BH75">
        <f t="shared" si="50"/>
        <v>5.3793624465131487</v>
      </c>
    </row>
    <row r="76" spans="1:60" ht="15.5">
      <c r="A76" s="52">
        <v>1773</v>
      </c>
      <c r="B76" s="206">
        <v>1E-3</v>
      </c>
      <c r="C76" s="52">
        <f t="shared" si="51"/>
        <v>5.6401579244218843E-4</v>
      </c>
      <c r="D76" s="53">
        <v>-1.1000000000000001</v>
      </c>
      <c r="E76" s="53">
        <v>-11.89</v>
      </c>
      <c r="F76" s="52">
        <v>62.3</v>
      </c>
      <c r="G76" s="52">
        <v>17.899999999999999</v>
      </c>
      <c r="H76" s="52">
        <v>3.4</v>
      </c>
      <c r="I76" s="52">
        <v>6.6</v>
      </c>
      <c r="J76" s="52">
        <v>3.37</v>
      </c>
      <c r="K76" s="52">
        <v>0.63</v>
      </c>
      <c r="L76" s="52">
        <v>1.1200000000000001</v>
      </c>
      <c r="M76" s="52">
        <v>5.33</v>
      </c>
      <c r="N76" s="59">
        <v>0</v>
      </c>
      <c r="O76" s="52">
        <v>20</v>
      </c>
      <c r="P76" s="52">
        <v>9.3000000000000007</v>
      </c>
      <c r="Q76" s="52">
        <v>100.6</v>
      </c>
      <c r="R76" s="54">
        <v>4.9026799956639815</v>
      </c>
      <c r="S76" s="59">
        <v>0.2</v>
      </c>
      <c r="T76" s="53">
        <f t="shared" si="52"/>
        <v>4.8960299956639819</v>
      </c>
      <c r="U76" s="53">
        <f t="shared" si="53"/>
        <v>9.1774420258071814</v>
      </c>
      <c r="V76" s="53">
        <f t="shared" si="54"/>
        <v>11.306424029036592</v>
      </c>
      <c r="W76">
        <f t="shared" si="39"/>
        <v>2.0737116275973406</v>
      </c>
      <c r="X76" s="52">
        <f t="shared" si="40"/>
        <v>0.52527125291411059</v>
      </c>
      <c r="Y76" s="52">
        <f t="shared" si="41"/>
        <v>8.4325396825396817E-2</v>
      </c>
      <c r="Z76" s="54">
        <f t="shared" si="42"/>
        <v>0.11773100249732428</v>
      </c>
      <c r="AA76" s="52">
        <f t="shared" si="43"/>
        <v>4.6903270702853168E-2</v>
      </c>
      <c r="AB76" s="56">
        <f t="shared" si="44"/>
        <v>1.5776227979015116E-2</v>
      </c>
      <c r="AC76" s="56">
        <f t="shared" si="45"/>
        <v>1.18895966029724E-2</v>
      </c>
      <c r="AD76" s="56">
        <f t="shared" si="46"/>
        <v>8.6134453781512604E-2</v>
      </c>
      <c r="AE76" s="56">
        <f t="shared" si="47"/>
        <v>0</v>
      </c>
      <c r="AF76" s="57">
        <f t="shared" si="55"/>
        <v>2.9617428289005256</v>
      </c>
      <c r="AG76" s="57">
        <f t="shared" si="38"/>
        <v>0.70016599934409407</v>
      </c>
      <c r="AH76" s="57">
        <f t="shared" si="38"/>
        <v>0.17735208060218538</v>
      </c>
      <c r="AI76" s="57">
        <f t="shared" si="38"/>
        <v>2.8471545875811424E-2</v>
      </c>
      <c r="AJ76" s="57">
        <f t="shared" si="37"/>
        <v>3.9750582443725889E-2</v>
      </c>
      <c r="AK76" s="57">
        <f t="shared" si="37"/>
        <v>1.5836375206237895E-2</v>
      </c>
      <c r="AL76" s="57">
        <f t="shared" si="37"/>
        <v>5.3266704404823879E-3</v>
      </c>
      <c r="AM76" s="57">
        <f t="shared" si="37"/>
        <v>4.0143919610286082E-3</v>
      </c>
      <c r="AN76" s="57">
        <f t="shared" si="37"/>
        <v>2.9082354126434368E-2</v>
      </c>
      <c r="AO76" s="57">
        <f t="shared" si="37"/>
        <v>0</v>
      </c>
      <c r="AP76" s="55">
        <f t="shared" si="33"/>
        <v>0.39490468096113596</v>
      </c>
      <c r="AQ76" s="55">
        <f t="shared" si="33"/>
        <v>0.10002937428211245</v>
      </c>
      <c r="AR76" s="55">
        <f t="shared" si="33"/>
        <v>1.6058401509199901E-2</v>
      </c>
      <c r="AS76" s="55">
        <f t="shared" si="33"/>
        <v>2.2419956257036598E-2</v>
      </c>
      <c r="AT76" s="55">
        <f t="shared" si="33"/>
        <v>8.9319657113580905E-3</v>
      </c>
      <c r="AU76" s="55">
        <f t="shared" si="33"/>
        <v>3.0043262495670544E-3</v>
      </c>
      <c r="AV76" s="55">
        <f t="shared" si="32"/>
        <v>2.2641804630731013E-3</v>
      </c>
      <c r="AW76" s="55">
        <f t="shared" si="32"/>
        <v>1.6402907008705225E-2</v>
      </c>
      <c r="AX76" s="55">
        <f t="shared" si="32"/>
        <v>0</v>
      </c>
      <c r="AY76" s="58">
        <f t="shared" si="48"/>
        <v>4.9026799956639815</v>
      </c>
      <c r="AZ76">
        <v>2.52E-2</v>
      </c>
      <c r="BA76">
        <v>1.8599999999999998E-2</v>
      </c>
      <c r="BB76">
        <f t="shared" si="34"/>
        <v>0.57534246575342463</v>
      </c>
      <c r="BC76">
        <f t="shared" si="57"/>
        <v>0.42465753424657532</v>
      </c>
      <c r="BD76">
        <f t="shared" si="58"/>
        <v>1.3548387096774195</v>
      </c>
      <c r="BE76">
        <f t="shared" si="59"/>
        <v>0.67741935483870974</v>
      </c>
      <c r="BF76">
        <f t="shared" si="56"/>
        <v>6.7250360464845846E-3</v>
      </c>
      <c r="BG76">
        <f t="shared" si="49"/>
        <v>3.7930265349602845E-6</v>
      </c>
      <c r="BH76">
        <f t="shared" si="50"/>
        <v>4.9379438106810483</v>
      </c>
    </row>
    <row r="77" spans="1:60" ht="15.5">
      <c r="A77" s="52">
        <v>1773</v>
      </c>
      <c r="B77" s="206">
        <v>1E-3</v>
      </c>
      <c r="C77" s="52">
        <f t="shared" si="51"/>
        <v>5.6401579244218843E-4</v>
      </c>
      <c r="D77" s="53">
        <v>-1.1000000000000001</v>
      </c>
      <c r="E77" s="53">
        <v>-11.89</v>
      </c>
      <c r="F77" s="52">
        <v>50.5</v>
      </c>
      <c r="G77" s="52">
        <v>14.9</v>
      </c>
      <c r="H77" s="52">
        <v>8.6</v>
      </c>
      <c r="I77" s="52">
        <v>12.4</v>
      </c>
      <c r="J77" s="52">
        <v>8.4700000000000006</v>
      </c>
      <c r="K77" s="52">
        <v>0.92</v>
      </c>
      <c r="L77" s="52">
        <v>0</v>
      </c>
      <c r="M77" s="52">
        <v>3.23</v>
      </c>
      <c r="N77" s="59">
        <v>0</v>
      </c>
      <c r="O77" s="52">
        <v>39</v>
      </c>
      <c r="P77" s="52">
        <v>9.6</v>
      </c>
      <c r="Q77" s="52">
        <v>99.2</v>
      </c>
      <c r="R77" s="54">
        <v>5.1927146070264989</v>
      </c>
      <c r="S77" s="59">
        <v>0.2</v>
      </c>
      <c r="T77" s="53">
        <f t="shared" si="52"/>
        <v>5.1860646070264993</v>
      </c>
      <c r="U77" s="53">
        <f t="shared" si="53"/>
        <v>9.8452713983828346</v>
      </c>
      <c r="V77" s="53">
        <f t="shared" si="54"/>
        <v>11.306424029036592</v>
      </c>
      <c r="W77">
        <f t="shared" si="39"/>
        <v>1.6809379966880529</v>
      </c>
      <c r="X77" s="52">
        <f t="shared" si="40"/>
        <v>0.43723696471621498</v>
      </c>
      <c r="Y77" s="52">
        <f t="shared" si="41"/>
        <v>0.21329365079365079</v>
      </c>
      <c r="Z77" s="54">
        <f t="shared" si="42"/>
        <v>0.22119158044951837</v>
      </c>
      <c r="AA77" s="52">
        <f t="shared" si="43"/>
        <v>0.11788448155880309</v>
      </c>
      <c r="AB77" s="56">
        <f t="shared" si="44"/>
        <v>2.3038301175704611E-2</v>
      </c>
      <c r="AC77" s="56">
        <f t="shared" si="45"/>
        <v>0</v>
      </c>
      <c r="AD77" s="56">
        <f t="shared" si="46"/>
        <v>5.2197802197802193E-2</v>
      </c>
      <c r="AE77" s="56">
        <f t="shared" si="47"/>
        <v>0</v>
      </c>
      <c r="AF77" s="57">
        <f t="shared" si="55"/>
        <v>2.7457807775797467</v>
      </c>
      <c r="AG77" s="57">
        <f t="shared" si="38"/>
        <v>0.61218944003596176</v>
      </c>
      <c r="AH77" s="57">
        <f t="shared" si="38"/>
        <v>0.15923957523718085</v>
      </c>
      <c r="AI77" s="57">
        <f t="shared" si="38"/>
        <v>7.7680509870004008E-2</v>
      </c>
      <c r="AJ77" s="57">
        <f t="shared" si="37"/>
        <v>8.0556897424450061E-2</v>
      </c>
      <c r="AK77" s="57">
        <f t="shared" si="37"/>
        <v>4.2932954634022788E-2</v>
      </c>
      <c r="AL77" s="57">
        <f t="shared" si="37"/>
        <v>8.390437198708774E-3</v>
      </c>
      <c r="AM77" s="57">
        <f t="shared" si="37"/>
        <v>0</v>
      </c>
      <c r="AN77" s="57">
        <f t="shared" si="37"/>
        <v>1.9010185599671822E-2</v>
      </c>
      <c r="AO77" s="57">
        <f t="shared" si="37"/>
        <v>0</v>
      </c>
      <c r="AP77" s="55">
        <f t="shared" si="33"/>
        <v>0.34528451214662254</v>
      </c>
      <c r="AQ77" s="55">
        <f t="shared" si="33"/>
        <v>8.9813635215556034E-2</v>
      </c>
      <c r="AR77" s="55">
        <f t="shared" si="33"/>
        <v>4.381303433164354E-2</v>
      </c>
      <c r="AS77" s="55">
        <f t="shared" si="33"/>
        <v>4.5435362337535284E-2</v>
      </c>
      <c r="AT77" s="55">
        <f t="shared" si="33"/>
        <v>2.4214864429792884E-2</v>
      </c>
      <c r="AU77" s="55">
        <f t="shared" si="33"/>
        <v>4.7323390855661448E-3</v>
      </c>
      <c r="AV77" s="55">
        <f t="shared" si="32"/>
        <v>0</v>
      </c>
      <c r="AW77" s="55">
        <f t="shared" si="32"/>
        <v>1.0722044895471981E-2</v>
      </c>
      <c r="AX77" s="55">
        <f t="shared" si="32"/>
        <v>0</v>
      </c>
      <c r="AY77" s="58">
        <f t="shared" si="48"/>
        <v>5.1927146070264989</v>
      </c>
      <c r="AZ77">
        <v>7.3300000000000004E-2</v>
      </c>
      <c r="BA77">
        <v>6.08E-2</v>
      </c>
      <c r="BB77">
        <f t="shared" si="34"/>
        <v>0.54660700969425802</v>
      </c>
      <c r="BC77">
        <f t="shared" si="57"/>
        <v>0.45339299030574198</v>
      </c>
      <c r="BD77">
        <f t="shared" si="58"/>
        <v>1.205592105263158</v>
      </c>
      <c r="BE77">
        <f t="shared" si="59"/>
        <v>0.60279605263157898</v>
      </c>
      <c r="BF77">
        <f t="shared" si="56"/>
        <v>1.9465500684180355E-2</v>
      </c>
      <c r="BG77">
        <f t="shared" si="49"/>
        <v>1.0978849793671943E-5</v>
      </c>
      <c r="BH77">
        <f t="shared" si="50"/>
        <v>5.3549923413037561</v>
      </c>
    </row>
    <row r="78" spans="1:60" ht="15.5">
      <c r="A78" s="52">
        <v>1773</v>
      </c>
      <c r="B78" s="206">
        <v>1E-3</v>
      </c>
      <c r="C78" s="52">
        <f t="shared" si="51"/>
        <v>5.6401579244218843E-4</v>
      </c>
      <c r="D78" s="53">
        <v>-1.1000000000000001</v>
      </c>
      <c r="E78" s="53">
        <v>-11.89</v>
      </c>
      <c r="F78" s="52">
        <v>58.4</v>
      </c>
      <c r="G78" s="52">
        <v>22</v>
      </c>
      <c r="H78" s="52">
        <v>2.1</v>
      </c>
      <c r="I78" s="52">
        <v>4.8</v>
      </c>
      <c r="J78" s="52">
        <v>4.6900000000000004</v>
      </c>
      <c r="K78" s="52">
        <v>1.72</v>
      </c>
      <c r="L78" s="52">
        <v>1.21</v>
      </c>
      <c r="M78" s="52">
        <v>4.3899999999999997</v>
      </c>
      <c r="N78" s="59">
        <v>0</v>
      </c>
      <c r="O78" s="52">
        <v>32</v>
      </c>
      <c r="P78" s="52">
        <v>9.5</v>
      </c>
      <c r="Q78" s="52">
        <v>99.5</v>
      </c>
      <c r="R78" s="54">
        <v>5.1067999783199056</v>
      </c>
      <c r="S78" s="59">
        <v>0.2</v>
      </c>
      <c r="T78" s="53">
        <f t="shared" si="52"/>
        <v>5.100149978319906</v>
      </c>
      <c r="U78" s="53">
        <f t="shared" si="53"/>
        <v>9.6474456550529126</v>
      </c>
      <c r="V78" s="53">
        <f t="shared" si="54"/>
        <v>11.306424029036592</v>
      </c>
      <c r="W78">
        <f t="shared" si="39"/>
        <v>1.9438966139917286</v>
      </c>
      <c r="X78" s="52">
        <f t="shared" si="40"/>
        <v>0.64558478011790132</v>
      </c>
      <c r="Y78" s="52">
        <f t="shared" si="41"/>
        <v>5.2083333333333336E-2</v>
      </c>
      <c r="Z78" s="54">
        <f t="shared" si="42"/>
        <v>8.5622547270781293E-2</v>
      </c>
      <c r="AA78" s="52">
        <f t="shared" si="43"/>
        <v>6.5274878218510801E-2</v>
      </c>
      <c r="AB78" s="56">
        <f t="shared" si="44"/>
        <v>4.3071606545882532E-2</v>
      </c>
      <c r="AC78" s="56">
        <f t="shared" si="45"/>
        <v>1.2845010615711252E-2</v>
      </c>
      <c r="AD78" s="56">
        <f t="shared" si="46"/>
        <v>7.0943762120232706E-2</v>
      </c>
      <c r="AE78" s="56">
        <f t="shared" si="47"/>
        <v>0</v>
      </c>
      <c r="AF78" s="57">
        <f t="shared" si="55"/>
        <v>2.9193225322140828</v>
      </c>
      <c r="AG78" s="57">
        <f t="shared" si="38"/>
        <v>0.6658725072482593</v>
      </c>
      <c r="AH78" s="57">
        <f t="shared" si="38"/>
        <v>0.22114198516745412</v>
      </c>
      <c r="AI78" s="57">
        <f t="shared" si="38"/>
        <v>1.7840897248798376E-2</v>
      </c>
      <c r="AJ78" s="57">
        <f t="shared" si="37"/>
        <v>2.9329594906337103E-2</v>
      </c>
      <c r="AK78" s="57">
        <f t="shared" si="37"/>
        <v>2.2359597988306144E-2</v>
      </c>
      <c r="AL78" s="57">
        <f t="shared" si="37"/>
        <v>1.4753973249134624E-2</v>
      </c>
      <c r="AM78" s="57">
        <f t="shared" si="37"/>
        <v>4.3999970794488729E-3</v>
      </c>
      <c r="AN78" s="57">
        <f t="shared" si="37"/>
        <v>2.4301447112261107E-2</v>
      </c>
      <c r="AO78" s="57">
        <f t="shared" si="37"/>
        <v>0</v>
      </c>
      <c r="AP78" s="55">
        <f t="shared" si="33"/>
        <v>0.37556260984109385</v>
      </c>
      <c r="AQ78" s="55">
        <f t="shared" si="33"/>
        <v>0.12472757200646031</v>
      </c>
      <c r="AR78" s="55">
        <f t="shared" si="33"/>
        <v>1.0062547799660673E-2</v>
      </c>
      <c r="AS78" s="55">
        <f t="shared" si="33"/>
        <v>1.6542354713106094E-2</v>
      </c>
      <c r="AT78" s="55">
        <f t="shared" si="33"/>
        <v>1.2611166378063251E-2</v>
      </c>
      <c r="AU78" s="55">
        <f t="shared" si="33"/>
        <v>8.3214739137815134E-3</v>
      </c>
      <c r="AV78" s="55">
        <f t="shared" si="32"/>
        <v>2.4816678395086708E-3</v>
      </c>
      <c r="AW78" s="55">
        <f t="shared" si="32"/>
        <v>1.3706399950513879E-2</v>
      </c>
      <c r="AX78" s="55">
        <f t="shared" si="32"/>
        <v>0</v>
      </c>
      <c r="AY78" s="58">
        <f t="shared" si="48"/>
        <v>5.1067999783199056</v>
      </c>
      <c r="AZ78">
        <v>3.2399999999999998E-2</v>
      </c>
      <c r="BA78">
        <v>2.9000000000000001E-2</v>
      </c>
      <c r="BB78">
        <f t="shared" si="34"/>
        <v>0.52768729641693812</v>
      </c>
      <c r="BC78">
        <f t="shared" si="57"/>
        <v>0.47231270358306193</v>
      </c>
      <c r="BD78">
        <f t="shared" si="58"/>
        <v>1.1172413793103446</v>
      </c>
      <c r="BE78">
        <f t="shared" si="59"/>
        <v>0.55862068965517231</v>
      </c>
      <c r="BF78">
        <f t="shared" si="56"/>
        <v>1.0560722176887267E-2</v>
      </c>
      <c r="BG78">
        <f t="shared" si="49"/>
        <v>5.9564140873588644E-6</v>
      </c>
      <c r="BH78">
        <f t="shared" si="50"/>
        <v>4.8156368551126505</v>
      </c>
    </row>
    <row r="79" spans="1:60" ht="15.5">
      <c r="A79" s="52">
        <v>1773</v>
      </c>
      <c r="B79" s="206">
        <v>1E-3</v>
      </c>
      <c r="C79" s="52">
        <f t="shared" si="51"/>
        <v>5.6401579244218843E-4</v>
      </c>
      <c r="D79" s="53">
        <v>-1.1000000000000001</v>
      </c>
      <c r="E79" s="53">
        <v>-11.89</v>
      </c>
      <c r="F79" s="52">
        <v>40.299999999999997</v>
      </c>
      <c r="G79" s="52">
        <v>11</v>
      </c>
      <c r="H79" s="52">
        <v>15.3</v>
      </c>
      <c r="I79" s="52">
        <v>17.2</v>
      </c>
      <c r="J79" s="52">
        <v>13.83</v>
      </c>
      <c r="K79" s="59">
        <v>0</v>
      </c>
      <c r="L79" s="52">
        <v>0</v>
      </c>
      <c r="M79" s="52">
        <v>0.96</v>
      </c>
      <c r="N79" s="59">
        <v>0</v>
      </c>
      <c r="O79" s="52">
        <v>151</v>
      </c>
      <c r="P79" s="52">
        <v>18</v>
      </c>
      <c r="Q79" s="52">
        <v>98.6</v>
      </c>
      <c r="R79" s="54">
        <v>5.7806269472931699</v>
      </c>
      <c r="S79" s="59">
        <v>0.2</v>
      </c>
      <c r="T79" s="53">
        <f t="shared" si="52"/>
        <v>5.7739769472931703</v>
      </c>
      <c r="U79" s="53">
        <f t="shared" si="53"/>
        <v>11.198989589068113</v>
      </c>
      <c r="V79" s="53">
        <f t="shared" si="54"/>
        <v>11.306424029036592</v>
      </c>
      <c r="W79">
        <f t="shared" si="39"/>
        <v>1.3414218072579907</v>
      </c>
      <c r="X79" s="52">
        <f t="shared" si="40"/>
        <v>0.32279239005895066</v>
      </c>
      <c r="Y79" s="52">
        <f t="shared" si="41"/>
        <v>0.37946428571428575</v>
      </c>
      <c r="Z79" s="54">
        <f t="shared" si="42"/>
        <v>0.30681412772029965</v>
      </c>
      <c r="AA79" s="52">
        <f t="shared" si="43"/>
        <v>0.19248434237995826</v>
      </c>
      <c r="AB79" s="56">
        <f t="shared" si="44"/>
        <v>0</v>
      </c>
      <c r="AC79" s="56">
        <f t="shared" si="45"/>
        <v>0</v>
      </c>
      <c r="AD79" s="56">
        <f t="shared" si="46"/>
        <v>1.5513897866839042E-2</v>
      </c>
      <c r="AE79" s="56">
        <f t="shared" si="47"/>
        <v>0</v>
      </c>
      <c r="AF79" s="57">
        <f t="shared" si="55"/>
        <v>2.5584908509983242</v>
      </c>
      <c r="AG79" s="57">
        <f t="shared" si="38"/>
        <v>0.52430197541436085</v>
      </c>
      <c r="AH79" s="57">
        <f t="shared" si="38"/>
        <v>0.12616515315385901</v>
      </c>
      <c r="AI79" s="57">
        <f t="shared" si="38"/>
        <v>0.14831567037506452</v>
      </c>
      <c r="AJ79" s="57">
        <f t="shared" si="37"/>
        <v>0.11991996281736972</v>
      </c>
      <c r="AK79" s="57">
        <f t="shared" si="37"/>
        <v>7.5233547270591491E-2</v>
      </c>
      <c r="AL79" s="57">
        <f t="shared" si="37"/>
        <v>0</v>
      </c>
      <c r="AM79" s="57">
        <f t="shared" si="37"/>
        <v>0</v>
      </c>
      <c r="AN79" s="57">
        <f t="shared" si="37"/>
        <v>6.0636909687542999E-3</v>
      </c>
      <c r="AO79" s="57">
        <f t="shared" si="37"/>
        <v>0</v>
      </c>
      <c r="AP79" s="55">
        <f t="shared" si="33"/>
        <v>0.29571459414233553</v>
      </c>
      <c r="AQ79" s="55">
        <f t="shared" si="33"/>
        <v>7.1159138834663849E-2</v>
      </c>
      <c r="AR79" s="55">
        <f t="shared" si="33"/>
        <v>8.3652380358186409E-2</v>
      </c>
      <c r="AS79" s="55">
        <f t="shared" si="33"/>
        <v>6.7636752858076549E-2</v>
      </c>
      <c r="AT79" s="55">
        <f t="shared" si="33"/>
        <v>4.2432908782059499E-2</v>
      </c>
      <c r="AU79" s="55">
        <f t="shared" si="33"/>
        <v>0</v>
      </c>
      <c r="AV79" s="55">
        <f t="shared" si="32"/>
        <v>0</v>
      </c>
      <c r="AW79" s="55">
        <f t="shared" si="32"/>
        <v>3.4200174668664977E-3</v>
      </c>
      <c r="AX79" s="55">
        <f t="shared" si="32"/>
        <v>0</v>
      </c>
      <c r="AY79" s="58">
        <f t="shared" si="48"/>
        <v>5.7806269472931699</v>
      </c>
      <c r="AZ79">
        <v>9.5799999999999996E-2</v>
      </c>
      <c r="BA79">
        <v>7.1999999999999995E-2</v>
      </c>
      <c r="BB79">
        <f t="shared" si="34"/>
        <v>0.57091775923718713</v>
      </c>
      <c r="BC79">
        <f t="shared" si="57"/>
        <v>0.42908224076281282</v>
      </c>
      <c r="BD79">
        <f t="shared" si="58"/>
        <v>1.3305555555555557</v>
      </c>
      <c r="BE79">
        <f t="shared" si="59"/>
        <v>0.66527777777777786</v>
      </c>
      <c r="BF79">
        <f t="shared" si="56"/>
        <v>3.22813790434004E-2</v>
      </c>
      <c r="BG79">
        <f t="shared" si="49"/>
        <v>1.820720758229013E-5</v>
      </c>
      <c r="BH79">
        <f t="shared" si="50"/>
        <v>5.7922601244497116</v>
      </c>
    </row>
    <row r="80" spans="1:60" ht="15.5">
      <c r="A80" s="52">
        <v>1773</v>
      </c>
      <c r="B80" s="206">
        <v>1E-3</v>
      </c>
      <c r="C80" s="52">
        <f t="shared" si="51"/>
        <v>5.6401579244218843E-4</v>
      </c>
      <c r="D80" s="53">
        <v>-1.1000000000000001</v>
      </c>
      <c r="E80" s="53">
        <v>-11.89</v>
      </c>
      <c r="F80" s="52">
        <v>74.8</v>
      </c>
      <c r="G80" s="52">
        <v>15.1</v>
      </c>
      <c r="H80" s="52">
        <v>0.3</v>
      </c>
      <c r="I80" s="52">
        <v>0.9</v>
      </c>
      <c r="J80" s="52">
        <v>1.1000000000000001</v>
      </c>
      <c r="K80" s="52">
        <v>0.32</v>
      </c>
      <c r="L80" s="52">
        <v>4.0999999999999996</v>
      </c>
      <c r="M80" s="52">
        <v>3.52</v>
      </c>
      <c r="N80" s="52">
        <v>0</v>
      </c>
      <c r="O80" s="52">
        <v>7.6</v>
      </c>
      <c r="P80" s="52">
        <v>9</v>
      </c>
      <c r="Q80" s="52">
        <v>100.2</v>
      </c>
      <c r="R80" s="54">
        <v>4.4824635922807916</v>
      </c>
      <c r="S80" s="59">
        <v>0.7</v>
      </c>
      <c r="T80" s="53">
        <f t="shared" si="52"/>
        <v>4.475813592280792</v>
      </c>
      <c r="U80" s="53">
        <f t="shared" si="53"/>
        <v>8.2098579995454735</v>
      </c>
      <c r="V80" s="53">
        <f t="shared" si="54"/>
        <v>11.306424029036592</v>
      </c>
      <c r="W80">
        <f t="shared" si="39"/>
        <v>2.4897853891537891</v>
      </c>
      <c r="X80" s="52">
        <f t="shared" si="40"/>
        <v>0.44310591726274134</v>
      </c>
      <c r="Y80" s="52">
        <f t="shared" si="41"/>
        <v>7.4404761904761901E-3</v>
      </c>
      <c r="Z80" s="54">
        <f t="shared" si="42"/>
        <v>1.6054227613271493E-2</v>
      </c>
      <c r="AA80" s="52">
        <f t="shared" si="43"/>
        <v>1.5309672929714685E-2</v>
      </c>
      <c r="AB80" s="56">
        <f t="shared" si="44"/>
        <v>8.0133221480711697E-3</v>
      </c>
      <c r="AC80" s="56">
        <f t="shared" si="45"/>
        <v>4.3524416135881101E-2</v>
      </c>
      <c r="AD80" s="56">
        <f t="shared" si="46"/>
        <v>5.6884292178409825E-2</v>
      </c>
      <c r="AE80" s="56">
        <f t="shared" si="47"/>
        <v>0</v>
      </c>
      <c r="AF80" s="57">
        <f t="shared" si="55"/>
        <v>3.080117713612355</v>
      </c>
      <c r="AG80" s="57">
        <f t="shared" si="38"/>
        <v>0.8083409858494579</v>
      </c>
      <c r="AH80" s="57">
        <f t="shared" si="38"/>
        <v>0.1438600594076217</v>
      </c>
      <c r="AI80" s="57">
        <f t="shared" si="38"/>
        <v>2.4156466999925197E-3</v>
      </c>
      <c r="AJ80" s="57">
        <f t="shared" si="37"/>
        <v>5.2122123587423326E-3</v>
      </c>
      <c r="AK80" s="57">
        <f t="shared" si="37"/>
        <v>4.970483063700684E-3</v>
      </c>
      <c r="AL80" s="57">
        <f t="shared" si="37"/>
        <v>2.6016285392785081E-3</v>
      </c>
      <c r="AM80" s="57">
        <f t="shared" si="37"/>
        <v>1.4130763880720574E-2</v>
      </c>
      <c r="AN80" s="57">
        <f t="shared" si="37"/>
        <v>1.8468220200485799E-2</v>
      </c>
      <c r="AO80" s="57">
        <f t="shared" si="37"/>
        <v>0</v>
      </c>
      <c r="AP80" s="55">
        <f t="shared" si="33"/>
        <v>0.45591708169738177</v>
      </c>
      <c r="AQ80" s="55">
        <f t="shared" si="33"/>
        <v>8.1139345407570049E-2</v>
      </c>
      <c r="AR80" s="55">
        <f t="shared" si="33"/>
        <v>1.3624628877566382E-3</v>
      </c>
      <c r="AS80" s="55">
        <f t="shared" si="33"/>
        <v>2.9397700838930249E-3</v>
      </c>
      <c r="AT80" s="55">
        <f t="shared" si="33"/>
        <v>2.8034309439936172E-3</v>
      </c>
      <c r="AU80" s="55">
        <f t="shared" si="33"/>
        <v>1.4673595822213806E-3</v>
      </c>
      <c r="AV80" s="55">
        <f t="shared" si="32"/>
        <v>7.969973987998067E-3</v>
      </c>
      <c r="AW80" s="55">
        <f t="shared" si="32"/>
        <v>1.0416367851373828E-2</v>
      </c>
      <c r="AX80" s="55">
        <f t="shared" si="32"/>
        <v>0</v>
      </c>
      <c r="AY80" s="58">
        <f t="shared" si="48"/>
        <v>4.4824635922807916</v>
      </c>
      <c r="AZ80">
        <v>8.0999999999999996E-3</v>
      </c>
      <c r="BA80">
        <v>6.7000000000000002E-3</v>
      </c>
      <c r="BB80">
        <f t="shared" si="34"/>
        <v>0.54729729729729726</v>
      </c>
      <c r="BC80">
        <f t="shared" si="57"/>
        <v>0.45270270270270269</v>
      </c>
      <c r="BD80">
        <f t="shared" si="58"/>
        <v>1.208955223880597</v>
      </c>
      <c r="BE80">
        <f t="shared" si="59"/>
        <v>0.60447761194029848</v>
      </c>
      <c r="BF80">
        <f t="shared" si="56"/>
        <v>2.2501511166753098E-3</v>
      </c>
      <c r="BG80">
        <f t="shared" si="49"/>
        <v>1.2691207651862999E-6</v>
      </c>
      <c r="BH80">
        <f t="shared" si="50"/>
        <v>4.2437281714402211</v>
      </c>
    </row>
    <row r="81" spans="1:60" ht="15.5">
      <c r="A81" s="52">
        <v>1773</v>
      </c>
      <c r="B81" s="206">
        <v>1E-3</v>
      </c>
      <c r="C81" s="52">
        <f t="shared" si="51"/>
        <v>5.6401579244218843E-4</v>
      </c>
      <c r="D81" s="53">
        <v>-1.1000000000000001</v>
      </c>
      <c r="E81" s="53">
        <v>-11.89</v>
      </c>
      <c r="F81" s="52">
        <v>48.4</v>
      </c>
      <c r="G81" s="52">
        <v>16.899999999999999</v>
      </c>
      <c r="H81" s="52">
        <v>12</v>
      </c>
      <c r="I81" s="52">
        <v>22.2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159</v>
      </c>
      <c r="P81" s="52">
        <v>20</v>
      </c>
      <c r="Q81" s="52">
        <v>100.7</v>
      </c>
      <c r="R81" s="54">
        <v>5.803047124320452</v>
      </c>
      <c r="S81" s="59">
        <v>0.2</v>
      </c>
      <c r="T81" s="53">
        <f t="shared" si="52"/>
        <v>5.7963971243204524</v>
      </c>
      <c r="U81" s="53">
        <f t="shared" si="53"/>
        <v>11.250613954473422</v>
      </c>
      <c r="V81" s="53">
        <f t="shared" si="54"/>
        <v>11.306424029036592</v>
      </c>
      <c r="W81">
        <f t="shared" si="39"/>
        <v>1.6110376047465695</v>
      </c>
      <c r="X81" s="52">
        <f t="shared" si="40"/>
        <v>0.49592649018147872</v>
      </c>
      <c r="Y81" s="52">
        <f t="shared" si="41"/>
        <v>0.29761904761904762</v>
      </c>
      <c r="Z81" s="54">
        <f t="shared" si="42"/>
        <v>0.39600428112736352</v>
      </c>
      <c r="AA81" s="52">
        <f t="shared" si="43"/>
        <v>0</v>
      </c>
      <c r="AB81" s="56">
        <f t="shared" si="44"/>
        <v>0</v>
      </c>
      <c r="AC81" s="56">
        <f t="shared" si="45"/>
        <v>0</v>
      </c>
      <c r="AD81" s="56">
        <f t="shared" si="46"/>
        <v>0</v>
      </c>
      <c r="AE81" s="56">
        <f t="shared" si="47"/>
        <v>0</v>
      </c>
      <c r="AF81" s="57">
        <f t="shared" si="55"/>
        <v>2.8005874236744592</v>
      </c>
      <c r="AG81" s="57">
        <f t="shared" si="38"/>
        <v>0.57524988905107532</v>
      </c>
      <c r="AH81" s="57">
        <f t="shared" si="38"/>
        <v>0.17707945339938985</v>
      </c>
      <c r="AI81" s="57">
        <f t="shared" si="38"/>
        <v>0.10627022213381292</v>
      </c>
      <c r="AJ81" s="57">
        <f t="shared" si="37"/>
        <v>0.14140043541572195</v>
      </c>
      <c r="AK81" s="57">
        <f t="shared" si="37"/>
        <v>0</v>
      </c>
      <c r="AL81" s="57">
        <f t="shared" si="37"/>
        <v>0</v>
      </c>
      <c r="AM81" s="57">
        <f t="shared" si="37"/>
        <v>0</v>
      </c>
      <c r="AN81" s="57">
        <f t="shared" si="37"/>
        <v>0</v>
      </c>
      <c r="AO81" s="57">
        <f t="shared" si="37"/>
        <v>0</v>
      </c>
      <c r="AP81" s="55">
        <f t="shared" si="33"/>
        <v>0.32445002202542322</v>
      </c>
      <c r="AQ81" s="55">
        <f t="shared" si="33"/>
        <v>9.9875608234286428E-2</v>
      </c>
      <c r="AR81" s="55">
        <f t="shared" si="33"/>
        <v>5.9938083549809881E-2</v>
      </c>
      <c r="AS81" s="55">
        <f t="shared" si="33"/>
        <v>7.9752078632668894E-2</v>
      </c>
      <c r="AT81" s="55">
        <f t="shared" si="33"/>
        <v>0</v>
      </c>
      <c r="AU81" s="55">
        <f t="shared" si="33"/>
        <v>0</v>
      </c>
      <c r="AV81" s="55">
        <f t="shared" si="32"/>
        <v>0</v>
      </c>
      <c r="AW81" s="55">
        <f t="shared" si="32"/>
        <v>0</v>
      </c>
      <c r="AX81" s="55">
        <f t="shared" si="32"/>
        <v>0</v>
      </c>
      <c r="AY81" s="58">
        <f t="shared" si="48"/>
        <v>5.803047124320452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f t="shared" si="56"/>
        <v>0</v>
      </c>
      <c r="BG81">
        <f t="shared" si="49"/>
        <v>0</v>
      </c>
      <c r="BH81">
        <f t="shared" si="50"/>
        <v>5.778549266946321</v>
      </c>
    </row>
    <row r="82" spans="1:60" ht="15.5">
      <c r="A82" s="52">
        <v>1773</v>
      </c>
      <c r="B82" s="206">
        <v>1E-3</v>
      </c>
      <c r="C82" s="52">
        <f t="shared" si="51"/>
        <v>5.6401579244218843E-4</v>
      </c>
      <c r="D82" s="53">
        <v>-1.1000000000000001</v>
      </c>
      <c r="E82" s="53">
        <v>-11.89</v>
      </c>
      <c r="F82" s="52">
        <v>45.6</v>
      </c>
      <c r="G82" s="52">
        <v>19</v>
      </c>
      <c r="H82" s="52">
        <v>17.3</v>
      </c>
      <c r="I82" s="52">
        <v>17.7</v>
      </c>
      <c r="J82" s="59">
        <v>0</v>
      </c>
      <c r="K82" s="59">
        <v>0</v>
      </c>
      <c r="L82" s="52">
        <v>0</v>
      </c>
      <c r="M82" s="52">
        <v>0</v>
      </c>
      <c r="N82" s="59">
        <v>0</v>
      </c>
      <c r="O82" s="52">
        <v>117</v>
      </c>
      <c r="P82" s="52">
        <v>18</v>
      </c>
      <c r="Q82" s="52">
        <v>100.7</v>
      </c>
      <c r="R82" s="54">
        <v>5.6698358617461615</v>
      </c>
      <c r="S82" s="59">
        <v>0.2</v>
      </c>
      <c r="T82" s="53">
        <f t="shared" si="52"/>
        <v>5.6631858617461628</v>
      </c>
      <c r="U82" s="53">
        <f t="shared" si="53"/>
        <v>10.943883687050945</v>
      </c>
      <c r="V82" s="53">
        <f t="shared" si="54"/>
        <v>11.306424029036592</v>
      </c>
      <c r="W82">
        <f t="shared" si="39"/>
        <v>1.517837082157925</v>
      </c>
      <c r="X82" s="52">
        <f t="shared" si="40"/>
        <v>0.55755049192000572</v>
      </c>
      <c r="Y82" s="52">
        <f t="shared" si="41"/>
        <v>0.42906746031746035</v>
      </c>
      <c r="Z82" s="54">
        <f t="shared" si="42"/>
        <v>0.31573314306100603</v>
      </c>
      <c r="AA82" s="52">
        <f t="shared" si="43"/>
        <v>0</v>
      </c>
      <c r="AB82" s="56">
        <f t="shared" si="44"/>
        <v>0</v>
      </c>
      <c r="AC82" s="56">
        <f t="shared" si="45"/>
        <v>0</v>
      </c>
      <c r="AD82" s="56">
        <f t="shared" si="46"/>
        <v>0</v>
      </c>
      <c r="AE82" s="56">
        <f t="shared" si="47"/>
        <v>0</v>
      </c>
      <c r="AF82" s="57">
        <f t="shared" si="55"/>
        <v>2.820188177456397</v>
      </c>
      <c r="AG82" s="57">
        <f t="shared" si="38"/>
        <v>0.5382041859089356</v>
      </c>
      <c r="AH82" s="57">
        <f t="shared" si="38"/>
        <v>0.19769974797315668</v>
      </c>
      <c r="AI82" s="57">
        <f t="shared" si="38"/>
        <v>0.152141429336977</v>
      </c>
      <c r="AJ82" s="57">
        <f t="shared" si="37"/>
        <v>0.11195463678093076</v>
      </c>
      <c r="AK82" s="57">
        <f t="shared" si="37"/>
        <v>0</v>
      </c>
      <c r="AL82" s="57">
        <f t="shared" si="37"/>
        <v>0</v>
      </c>
      <c r="AM82" s="57">
        <f t="shared" si="37"/>
        <v>0</v>
      </c>
      <c r="AN82" s="57">
        <f t="shared" si="37"/>
        <v>0</v>
      </c>
      <c r="AO82" s="57">
        <f t="shared" si="37"/>
        <v>0</v>
      </c>
      <c r="AP82" s="55">
        <f t="shared" si="33"/>
        <v>0.30355566041113119</v>
      </c>
      <c r="AQ82" s="55">
        <f t="shared" si="33"/>
        <v>0.11150578001870089</v>
      </c>
      <c r="AR82" s="55">
        <f t="shared" si="33"/>
        <v>8.5810168830782282E-2</v>
      </c>
      <c r="AS82" s="55">
        <f t="shared" si="33"/>
        <v>6.3144183181574026E-2</v>
      </c>
      <c r="AT82" s="55">
        <f t="shared" si="33"/>
        <v>0</v>
      </c>
      <c r="AU82" s="55">
        <f t="shared" si="33"/>
        <v>0</v>
      </c>
      <c r="AV82" s="55">
        <f t="shared" si="32"/>
        <v>0</v>
      </c>
      <c r="AW82" s="55">
        <f t="shared" si="32"/>
        <v>0</v>
      </c>
      <c r="AX82" s="55">
        <f t="shared" si="32"/>
        <v>0</v>
      </c>
      <c r="AY82" s="58">
        <f t="shared" si="48"/>
        <v>5.6698358617461615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f t="shared" si="56"/>
        <v>0</v>
      </c>
      <c r="BG82">
        <f t="shared" si="49"/>
        <v>0</v>
      </c>
      <c r="BH82">
        <f t="shared" si="50"/>
        <v>5.8138911444102845</v>
      </c>
    </row>
    <row r="83" spans="1:60" ht="15.5">
      <c r="A83" s="60">
        <v>1773</v>
      </c>
      <c r="B83" s="206">
        <v>1E-3</v>
      </c>
      <c r="C83" s="52">
        <f t="shared" si="51"/>
        <v>5.6401579244218843E-4</v>
      </c>
      <c r="D83" s="53">
        <v>-1.1000000000000001</v>
      </c>
      <c r="E83" s="53">
        <v>-11.89</v>
      </c>
      <c r="F83" s="60">
        <v>48.9</v>
      </c>
      <c r="G83" s="60">
        <v>15.2</v>
      </c>
      <c r="H83" s="60">
        <v>14.2</v>
      </c>
      <c r="I83" s="60">
        <v>18.899999999999999</v>
      </c>
      <c r="J83" s="63">
        <v>0</v>
      </c>
      <c r="K83" s="63">
        <v>0</v>
      </c>
      <c r="L83" s="60">
        <v>0</v>
      </c>
      <c r="M83" s="60">
        <v>0</v>
      </c>
      <c r="N83" s="63">
        <v>0</v>
      </c>
      <c r="O83" s="60">
        <v>115</v>
      </c>
      <c r="P83" s="60">
        <v>9</v>
      </c>
      <c r="Q83" s="60">
        <v>100.2</v>
      </c>
      <c r="R83" s="61">
        <v>5.662347840353612</v>
      </c>
      <c r="S83" s="63">
        <v>0.2</v>
      </c>
      <c r="T83" s="53">
        <f t="shared" si="52"/>
        <v>5.6556978403536124</v>
      </c>
      <c r="U83" s="53">
        <f t="shared" si="53"/>
        <v>10.926641880616437</v>
      </c>
      <c r="V83" s="53">
        <f t="shared" si="54"/>
        <v>11.306424029036592</v>
      </c>
      <c r="W83">
        <f t="shared" si="39"/>
        <v>1.6276805552088274</v>
      </c>
      <c r="X83" s="52">
        <f t="shared" si="40"/>
        <v>0.44604039353600455</v>
      </c>
      <c r="Y83" s="52">
        <f t="shared" si="41"/>
        <v>0.35218253968253965</v>
      </c>
      <c r="Z83" s="54">
        <f t="shared" si="42"/>
        <v>0.33713877987870133</v>
      </c>
      <c r="AA83" s="52">
        <f t="shared" si="43"/>
        <v>0</v>
      </c>
      <c r="AB83" s="56">
        <f t="shared" si="44"/>
        <v>0</v>
      </c>
      <c r="AC83" s="56">
        <f t="shared" si="45"/>
        <v>0</v>
      </c>
      <c r="AD83" s="56">
        <f t="shared" si="46"/>
        <v>0</v>
      </c>
      <c r="AE83" s="56">
        <f t="shared" si="47"/>
        <v>0</v>
      </c>
      <c r="AF83" s="57">
        <f t="shared" si="55"/>
        <v>2.7630422683060729</v>
      </c>
      <c r="AG83" s="57">
        <f t="shared" si="38"/>
        <v>0.58908999470598145</v>
      </c>
      <c r="AH83" s="57">
        <f t="shared" si="38"/>
        <v>0.16143089762049015</v>
      </c>
      <c r="AI83" s="57">
        <f t="shared" si="38"/>
        <v>0.12746187190920202</v>
      </c>
      <c r="AJ83" s="57">
        <f t="shared" si="37"/>
        <v>0.12201723576432641</v>
      </c>
      <c r="AK83" s="57">
        <f t="shared" si="37"/>
        <v>0</v>
      </c>
      <c r="AL83" s="57">
        <f t="shared" si="37"/>
        <v>0</v>
      </c>
      <c r="AM83" s="57">
        <f t="shared" si="37"/>
        <v>0</v>
      </c>
      <c r="AN83" s="57">
        <f t="shared" si="37"/>
        <v>0</v>
      </c>
      <c r="AO83" s="57">
        <f t="shared" si="37"/>
        <v>0</v>
      </c>
      <c r="AP83" s="55">
        <f t="shared" si="33"/>
        <v>0.33225606018385867</v>
      </c>
      <c r="AQ83" s="55">
        <f t="shared" si="33"/>
        <v>9.1049575646074535E-2</v>
      </c>
      <c r="AR83" s="55">
        <f t="shared" si="33"/>
        <v>7.1890508691033292E-2</v>
      </c>
      <c r="AS83" s="55">
        <f t="shared" si="33"/>
        <v>6.8819647921221888E-2</v>
      </c>
      <c r="AT83" s="55">
        <f t="shared" si="33"/>
        <v>0</v>
      </c>
      <c r="AU83" s="55">
        <f t="shared" si="33"/>
        <v>0</v>
      </c>
      <c r="AV83" s="55">
        <f t="shared" si="32"/>
        <v>0</v>
      </c>
      <c r="AW83" s="55">
        <f t="shared" si="32"/>
        <v>0</v>
      </c>
      <c r="AX83" s="55">
        <f t="shared" si="32"/>
        <v>0</v>
      </c>
      <c r="AY83" s="58">
        <f t="shared" si="48"/>
        <v>5.662347840353612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f t="shared" si="56"/>
        <v>0</v>
      </c>
      <c r="BG83">
        <f t="shared" si="49"/>
        <v>0</v>
      </c>
      <c r="BH83">
        <f t="shared" si="50"/>
        <v>5.6844653314524187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6DC-2F65-450E-AC83-234FFA8F7C7B}">
  <dimension ref="A1:V220"/>
  <sheetViews>
    <sheetView zoomScale="72" workbookViewId="0">
      <pane ySplit="1" topLeftCell="A2" activePane="bottomLeft" state="frozen"/>
      <selection pane="bottomLeft" activeCell="V2" sqref="V2"/>
    </sheetView>
  </sheetViews>
  <sheetFormatPr defaultRowHeight="14.5"/>
  <cols>
    <col min="2" max="2" width="19.90625" customWidth="1"/>
    <col min="5" max="5" width="8.7265625" style="80"/>
    <col min="6" max="6" width="8.7265625" style="99"/>
  </cols>
  <sheetData>
    <row r="1" spans="1:22" s="88" customFormat="1" ht="29">
      <c r="A1" s="88" t="s">
        <v>538</v>
      </c>
      <c r="B1" s="88" t="s">
        <v>529</v>
      </c>
      <c r="C1" s="88" t="s">
        <v>528</v>
      </c>
      <c r="D1" s="88" t="s">
        <v>485</v>
      </c>
      <c r="E1" s="89" t="s">
        <v>486</v>
      </c>
      <c r="F1" s="97" t="s">
        <v>7</v>
      </c>
      <c r="G1" s="88" t="s">
        <v>487</v>
      </c>
      <c r="H1" s="88" t="s">
        <v>488</v>
      </c>
      <c r="I1" s="88" t="s">
        <v>489</v>
      </c>
      <c r="J1" s="88" t="s">
        <v>490</v>
      </c>
      <c r="K1" s="88" t="s">
        <v>19</v>
      </c>
      <c r="L1" s="88" t="s">
        <v>14</v>
      </c>
      <c r="M1" s="88" t="s">
        <v>11</v>
      </c>
      <c r="N1" s="88" t="s">
        <v>9</v>
      </c>
      <c r="O1" s="88" t="s">
        <v>15</v>
      </c>
      <c r="P1" s="88" t="s">
        <v>20</v>
      </c>
      <c r="Q1" s="88" t="s">
        <v>10</v>
      </c>
      <c r="R1" s="88" t="s">
        <v>13</v>
      </c>
      <c r="S1" s="88" t="s">
        <v>491</v>
      </c>
      <c r="T1" s="88" t="s">
        <v>948</v>
      </c>
      <c r="U1" s="88" t="s">
        <v>493</v>
      </c>
      <c r="V1" t="s">
        <v>566</v>
      </c>
    </row>
    <row r="2" spans="1:22" s="70" customFormat="1">
      <c r="A2" s="70" t="s">
        <v>539</v>
      </c>
      <c r="B2" s="70" t="s">
        <v>530</v>
      </c>
      <c r="C2" s="70" t="s">
        <v>494</v>
      </c>
      <c r="D2" s="70" t="s">
        <v>495</v>
      </c>
      <c r="E2" s="81">
        <v>1400</v>
      </c>
      <c r="F2" s="98">
        <f>E2+273.15</f>
        <v>1673.15</v>
      </c>
      <c r="G2" s="70">
        <v>24</v>
      </c>
      <c r="H2" s="70">
        <v>40</v>
      </c>
      <c r="I2" s="70">
        <v>20</v>
      </c>
      <c r="J2" s="70">
        <v>-5.04</v>
      </c>
      <c r="K2" s="71">
        <v>3.9</v>
      </c>
      <c r="L2" s="71">
        <v>10.65</v>
      </c>
      <c r="M2" s="71">
        <v>15.17</v>
      </c>
      <c r="N2" s="71">
        <v>48.82</v>
      </c>
      <c r="O2" s="71">
        <v>22.44</v>
      </c>
      <c r="P2" s="71"/>
      <c r="Q2" s="71"/>
      <c r="R2" s="71"/>
      <c r="S2" s="70">
        <v>100.97999999999999</v>
      </c>
      <c r="T2" s="72">
        <v>2630</v>
      </c>
      <c r="U2" s="72">
        <v>43</v>
      </c>
    </row>
    <row r="3" spans="1:22" s="70" customFormat="1">
      <c r="A3" s="70" t="s">
        <v>539</v>
      </c>
      <c r="B3" s="70" t="s">
        <v>530</v>
      </c>
      <c r="C3" s="70" t="s">
        <v>494</v>
      </c>
      <c r="D3" s="70" t="s">
        <v>495</v>
      </c>
      <c r="E3" s="81">
        <v>1400</v>
      </c>
      <c r="F3" s="98">
        <f t="shared" ref="F3:F66" si="0">E3+273.15</f>
        <v>1673.15</v>
      </c>
      <c r="G3" s="70">
        <v>24</v>
      </c>
      <c r="H3" s="70">
        <v>40</v>
      </c>
      <c r="I3" s="70">
        <v>20</v>
      </c>
      <c r="J3" s="70">
        <v>-5.04</v>
      </c>
      <c r="K3" s="71">
        <v>2.25</v>
      </c>
      <c r="L3" s="71">
        <v>4.2699999999999996</v>
      </c>
      <c r="M3" s="71">
        <v>6.09</v>
      </c>
      <c r="N3" s="71">
        <v>49.49</v>
      </c>
      <c r="O3" s="71">
        <v>36.49</v>
      </c>
      <c r="P3" s="71"/>
      <c r="Q3" s="71"/>
      <c r="R3" s="71"/>
      <c r="S3" s="70">
        <v>98.59</v>
      </c>
      <c r="T3" s="72">
        <v>7955</v>
      </c>
      <c r="U3" s="72">
        <v>60</v>
      </c>
    </row>
    <row r="4" spans="1:22" s="70" customFormat="1">
      <c r="A4" s="70" t="s">
        <v>539</v>
      </c>
      <c r="B4" s="70" t="s">
        <v>530</v>
      </c>
      <c r="C4" s="70" t="s">
        <v>494</v>
      </c>
      <c r="D4" s="70" t="s">
        <v>495</v>
      </c>
      <c r="E4" s="81">
        <v>1400</v>
      </c>
      <c r="F4" s="98">
        <f t="shared" si="0"/>
        <v>1673.15</v>
      </c>
      <c r="G4" s="70">
        <v>24</v>
      </c>
      <c r="H4" s="70">
        <v>40</v>
      </c>
      <c r="I4" s="70">
        <v>20</v>
      </c>
      <c r="J4" s="70">
        <v>-5.04</v>
      </c>
      <c r="K4" s="71">
        <v>4.58</v>
      </c>
      <c r="L4" s="71">
        <v>19.38</v>
      </c>
      <c r="M4" s="71">
        <v>9.3000000000000007</v>
      </c>
      <c r="N4" s="71">
        <v>52.5</v>
      </c>
      <c r="O4" s="71">
        <v>14.1</v>
      </c>
      <c r="P4" s="71"/>
      <c r="Q4" s="71"/>
      <c r="R4" s="71"/>
      <c r="S4" s="70">
        <v>99.86</v>
      </c>
      <c r="T4" s="72">
        <v>1625</v>
      </c>
      <c r="U4" s="72">
        <v>34</v>
      </c>
    </row>
    <row r="5" spans="1:22" s="70" customFormat="1">
      <c r="A5" s="70" t="s">
        <v>539</v>
      </c>
      <c r="B5" s="70" t="s">
        <v>530</v>
      </c>
      <c r="C5" s="70" t="s">
        <v>494</v>
      </c>
      <c r="D5" s="70" t="s">
        <v>495</v>
      </c>
      <c r="E5" s="81">
        <v>1400</v>
      </c>
      <c r="F5" s="98">
        <f t="shared" si="0"/>
        <v>1673.15</v>
      </c>
      <c r="G5" s="70">
        <v>24</v>
      </c>
      <c r="H5" s="70">
        <v>40</v>
      </c>
      <c r="I5" s="70">
        <v>20</v>
      </c>
      <c r="J5" s="70">
        <v>-5.04</v>
      </c>
      <c r="K5" s="71">
        <v>7.57</v>
      </c>
      <c r="L5" s="71">
        <v>5.88</v>
      </c>
      <c r="M5" s="71">
        <v>8.4499999999999993</v>
      </c>
      <c r="N5" s="71">
        <v>64.11</v>
      </c>
      <c r="O5" s="71">
        <v>12.99</v>
      </c>
      <c r="P5" s="71"/>
      <c r="Q5" s="71"/>
      <c r="R5" s="71"/>
      <c r="S5" s="70">
        <v>98.999999999999986</v>
      </c>
      <c r="T5" s="72">
        <v>958</v>
      </c>
      <c r="U5" s="72">
        <v>30</v>
      </c>
    </row>
    <row r="6" spans="1:22" s="70" customFormat="1">
      <c r="A6" s="70" t="s">
        <v>539</v>
      </c>
      <c r="B6" s="70" t="s">
        <v>530</v>
      </c>
      <c r="C6" s="70" t="s">
        <v>494</v>
      </c>
      <c r="D6" s="70" t="s">
        <v>496</v>
      </c>
      <c r="E6" s="81">
        <v>1500</v>
      </c>
      <c r="F6" s="98">
        <f t="shared" si="0"/>
        <v>1773.15</v>
      </c>
      <c r="G6" s="70">
        <v>21.3</v>
      </c>
      <c r="H6" s="70">
        <v>40</v>
      </c>
      <c r="I6" s="70">
        <v>20</v>
      </c>
      <c r="J6" s="70">
        <v>-5.42</v>
      </c>
      <c r="K6" s="71">
        <v>1.79</v>
      </c>
      <c r="L6" s="71">
        <v>10.64</v>
      </c>
      <c r="M6" s="71">
        <v>15.28</v>
      </c>
      <c r="N6" s="71">
        <v>49.69</v>
      </c>
      <c r="O6" s="71">
        <v>22.94</v>
      </c>
      <c r="P6" s="71"/>
      <c r="Q6" s="71"/>
      <c r="R6" s="71"/>
      <c r="S6" s="70">
        <v>100.34</v>
      </c>
      <c r="T6" s="72">
        <v>258</v>
      </c>
      <c r="U6" s="72">
        <v>26</v>
      </c>
    </row>
    <row r="7" spans="1:22" s="70" customFormat="1">
      <c r="A7" s="70" t="s">
        <v>539</v>
      </c>
      <c r="B7" s="70" t="s">
        <v>530</v>
      </c>
      <c r="C7" s="70" t="s">
        <v>494</v>
      </c>
      <c r="D7" s="70" t="s">
        <v>496</v>
      </c>
      <c r="E7" s="81">
        <v>1500</v>
      </c>
      <c r="F7" s="98">
        <f t="shared" si="0"/>
        <v>1773.15</v>
      </c>
      <c r="G7" s="70">
        <v>21.3</v>
      </c>
      <c r="H7" s="70">
        <v>40</v>
      </c>
      <c r="I7" s="70">
        <v>20</v>
      </c>
      <c r="J7" s="70">
        <v>-5.42</v>
      </c>
      <c r="K7" s="71">
        <v>1.03</v>
      </c>
      <c r="L7" s="71">
        <v>4.3600000000000003</v>
      </c>
      <c r="M7" s="71">
        <v>6.18</v>
      </c>
      <c r="N7" s="71">
        <v>50.19</v>
      </c>
      <c r="O7" s="71">
        <v>36.93</v>
      </c>
      <c r="P7" s="71"/>
      <c r="Q7" s="71"/>
      <c r="R7" s="71"/>
      <c r="S7" s="70">
        <v>98.69</v>
      </c>
      <c r="T7" s="72">
        <v>1256</v>
      </c>
      <c r="U7" s="72">
        <v>23</v>
      </c>
    </row>
    <row r="8" spans="1:22" s="70" customFormat="1">
      <c r="A8" s="70" t="s">
        <v>539</v>
      </c>
      <c r="B8" s="70" t="s">
        <v>530</v>
      </c>
      <c r="C8" s="70" t="s">
        <v>494</v>
      </c>
      <c r="D8" s="70" t="s">
        <v>496</v>
      </c>
      <c r="E8" s="81">
        <v>1500</v>
      </c>
      <c r="F8" s="98">
        <f t="shared" si="0"/>
        <v>1773.15</v>
      </c>
      <c r="G8" s="70">
        <v>21.3</v>
      </c>
      <c r="H8" s="70">
        <v>40</v>
      </c>
      <c r="I8" s="70">
        <v>20</v>
      </c>
      <c r="J8" s="70">
        <v>-5.42</v>
      </c>
      <c r="K8" s="71">
        <v>1.64</v>
      </c>
      <c r="L8" s="71">
        <v>22.36</v>
      </c>
      <c r="M8" s="71">
        <v>9.27</v>
      </c>
      <c r="N8" s="71">
        <v>53.41</v>
      </c>
      <c r="O8" s="71">
        <v>13.93</v>
      </c>
      <c r="P8" s="71"/>
      <c r="Q8" s="71"/>
      <c r="R8" s="71"/>
      <c r="S8" s="70">
        <v>100.60999999999999</v>
      </c>
      <c r="T8" s="72">
        <v>144</v>
      </c>
      <c r="U8" s="72">
        <v>16</v>
      </c>
    </row>
    <row r="9" spans="1:22" s="70" customFormat="1">
      <c r="A9" s="70" t="s">
        <v>539</v>
      </c>
      <c r="B9" s="70" t="s">
        <v>530</v>
      </c>
      <c r="C9" s="70" t="s">
        <v>494</v>
      </c>
      <c r="D9" s="70" t="s">
        <v>496</v>
      </c>
      <c r="E9" s="81">
        <v>1500</v>
      </c>
      <c r="F9" s="98">
        <f t="shared" si="0"/>
        <v>1773.15</v>
      </c>
      <c r="G9" s="70">
        <v>21.3</v>
      </c>
      <c r="H9" s="70">
        <v>40</v>
      </c>
      <c r="I9" s="70">
        <v>20</v>
      </c>
      <c r="J9" s="70">
        <v>-5.42</v>
      </c>
      <c r="K9" s="71">
        <v>2.2200000000000002</v>
      </c>
      <c r="L9" s="71">
        <v>6.18</v>
      </c>
      <c r="M9" s="71">
        <v>8.92</v>
      </c>
      <c r="N9" s="71">
        <v>67.790000000000006</v>
      </c>
      <c r="O9" s="71">
        <v>13.55</v>
      </c>
      <c r="P9" s="71"/>
      <c r="Q9" s="71"/>
      <c r="R9" s="71"/>
      <c r="S9" s="70">
        <v>98.660000000000011</v>
      </c>
      <c r="T9" s="72">
        <v>47</v>
      </c>
      <c r="U9" s="72">
        <v>11</v>
      </c>
    </row>
    <row r="10" spans="1:22" s="70" customFormat="1">
      <c r="A10" s="70" t="s">
        <v>539</v>
      </c>
      <c r="B10" s="70" t="s">
        <v>530</v>
      </c>
      <c r="C10" s="70" t="s">
        <v>494</v>
      </c>
      <c r="D10" s="70" t="s">
        <v>496</v>
      </c>
      <c r="E10" s="81">
        <v>1500</v>
      </c>
      <c r="F10" s="98">
        <f t="shared" si="0"/>
        <v>1773.15</v>
      </c>
      <c r="G10" s="70">
        <v>21.3</v>
      </c>
      <c r="H10" s="70">
        <v>40</v>
      </c>
      <c r="I10" s="70">
        <v>20</v>
      </c>
      <c r="J10" s="70">
        <v>-5.42</v>
      </c>
      <c r="K10" s="71">
        <v>1.42</v>
      </c>
      <c r="L10" s="71">
        <v>17.53</v>
      </c>
      <c r="M10" s="71">
        <v>13.05</v>
      </c>
      <c r="N10" s="71">
        <v>48.29</v>
      </c>
      <c r="O10" s="71">
        <v>19.64</v>
      </c>
      <c r="P10" s="71"/>
      <c r="Q10" s="71"/>
      <c r="R10" s="71"/>
      <c r="S10" s="70">
        <v>99.929999999999993</v>
      </c>
      <c r="T10" s="72">
        <v>276</v>
      </c>
      <c r="U10" s="72">
        <v>11</v>
      </c>
    </row>
    <row r="11" spans="1:22" s="70" customFormat="1">
      <c r="A11" s="70" t="s">
        <v>539</v>
      </c>
      <c r="B11" s="70" t="s">
        <v>530</v>
      </c>
      <c r="C11" s="70" t="s">
        <v>494</v>
      </c>
      <c r="D11" s="70" t="s">
        <v>497</v>
      </c>
      <c r="E11" s="81">
        <v>1500</v>
      </c>
      <c r="F11" s="98">
        <f t="shared" si="0"/>
        <v>1773.15</v>
      </c>
      <c r="G11" s="70">
        <v>18.5</v>
      </c>
      <c r="H11" s="70">
        <v>40</v>
      </c>
      <c r="I11" s="70">
        <v>20</v>
      </c>
      <c r="J11" s="70">
        <v>-5.42</v>
      </c>
      <c r="K11" s="71">
        <v>0.13</v>
      </c>
      <c r="L11" s="71">
        <v>10.96</v>
      </c>
      <c r="M11" s="71">
        <v>15.56</v>
      </c>
      <c r="N11" s="71">
        <v>50.11</v>
      </c>
      <c r="O11" s="71">
        <v>23.5</v>
      </c>
      <c r="P11" s="71"/>
      <c r="Q11" s="71"/>
      <c r="R11" s="71"/>
      <c r="S11" s="70">
        <v>100.26</v>
      </c>
      <c r="T11" s="72">
        <v>167</v>
      </c>
      <c r="U11" s="72">
        <v>14</v>
      </c>
    </row>
    <row r="12" spans="1:22" s="70" customFormat="1">
      <c r="A12" s="70" t="s">
        <v>539</v>
      </c>
      <c r="B12" s="70" t="s">
        <v>530</v>
      </c>
      <c r="C12" s="70" t="s">
        <v>494</v>
      </c>
      <c r="D12" s="70" t="s">
        <v>497</v>
      </c>
      <c r="E12" s="81">
        <v>1500</v>
      </c>
      <c r="F12" s="98">
        <f t="shared" si="0"/>
        <v>1773.15</v>
      </c>
      <c r="G12" s="70">
        <v>18.5</v>
      </c>
      <c r="H12" s="70">
        <v>40</v>
      </c>
      <c r="I12" s="70">
        <v>20</v>
      </c>
      <c r="J12" s="70">
        <v>-5.42</v>
      </c>
      <c r="K12" s="71">
        <v>7.0000000000000007E-2</v>
      </c>
      <c r="L12" s="71">
        <v>4.3899999999999997</v>
      </c>
      <c r="M12" s="71">
        <v>6.32</v>
      </c>
      <c r="N12" s="71">
        <v>50.7</v>
      </c>
      <c r="O12" s="71">
        <v>37.71</v>
      </c>
      <c r="P12" s="71"/>
      <c r="Q12" s="71"/>
      <c r="R12" s="71"/>
      <c r="S12" s="70">
        <v>99.19</v>
      </c>
      <c r="T12" s="72">
        <v>1030</v>
      </c>
      <c r="U12" s="72">
        <v>16</v>
      </c>
    </row>
    <row r="13" spans="1:22" s="70" customFormat="1">
      <c r="A13" s="70" t="s">
        <v>539</v>
      </c>
      <c r="B13" s="70" t="s">
        <v>530</v>
      </c>
      <c r="C13" s="70" t="s">
        <v>494</v>
      </c>
      <c r="D13" s="70" t="s">
        <v>497</v>
      </c>
      <c r="E13" s="81">
        <v>1500</v>
      </c>
      <c r="F13" s="98">
        <f t="shared" si="0"/>
        <v>1773.15</v>
      </c>
      <c r="G13" s="70">
        <v>18.5</v>
      </c>
      <c r="H13" s="70">
        <v>40</v>
      </c>
      <c r="I13" s="70">
        <v>20</v>
      </c>
      <c r="J13" s="70">
        <v>-5.42</v>
      </c>
      <c r="K13" s="71">
        <v>0.16</v>
      </c>
      <c r="L13" s="71">
        <v>22.72</v>
      </c>
      <c r="M13" s="71">
        <v>9.5299999999999994</v>
      </c>
      <c r="N13" s="71">
        <v>54.44</v>
      </c>
      <c r="O13" s="71">
        <v>14.31</v>
      </c>
      <c r="P13" s="71"/>
      <c r="Q13" s="71"/>
      <c r="R13" s="71"/>
      <c r="S13" s="70">
        <v>101.16</v>
      </c>
      <c r="T13" s="72">
        <v>93</v>
      </c>
      <c r="U13" s="72">
        <v>15</v>
      </c>
    </row>
    <row r="14" spans="1:22" s="70" customFormat="1">
      <c r="A14" s="70" t="s">
        <v>539</v>
      </c>
      <c r="B14" s="70" t="s">
        <v>530</v>
      </c>
      <c r="C14" s="70" t="s">
        <v>494</v>
      </c>
      <c r="D14" s="70" t="s">
        <v>497</v>
      </c>
      <c r="E14" s="81">
        <v>1500</v>
      </c>
      <c r="F14" s="98">
        <f t="shared" si="0"/>
        <v>1773.15</v>
      </c>
      <c r="G14" s="70">
        <v>18.5</v>
      </c>
      <c r="H14" s="70">
        <v>40</v>
      </c>
      <c r="I14" s="70">
        <v>20</v>
      </c>
      <c r="J14" s="70">
        <v>-5.42</v>
      </c>
      <c r="K14" s="71">
        <v>0.14000000000000001</v>
      </c>
      <c r="L14" s="71">
        <v>6.32</v>
      </c>
      <c r="M14" s="71">
        <v>9.16</v>
      </c>
      <c r="N14" s="71">
        <v>67.97</v>
      </c>
      <c r="O14" s="71">
        <v>14.05</v>
      </c>
      <c r="P14" s="71"/>
      <c r="Q14" s="71"/>
      <c r="R14" s="71"/>
      <c r="S14" s="70">
        <v>97.64</v>
      </c>
      <c r="T14" s="72">
        <v>24</v>
      </c>
      <c r="U14" s="72">
        <v>13</v>
      </c>
    </row>
    <row r="15" spans="1:22" s="70" customFormat="1">
      <c r="A15" s="70" t="s">
        <v>539</v>
      </c>
      <c r="B15" s="70" t="s">
        <v>530</v>
      </c>
      <c r="C15" s="70" t="s">
        <v>494</v>
      </c>
      <c r="D15" s="70" t="s">
        <v>497</v>
      </c>
      <c r="E15" s="81">
        <v>1500</v>
      </c>
      <c r="F15" s="98">
        <f t="shared" si="0"/>
        <v>1773.15</v>
      </c>
      <c r="G15" s="70">
        <v>18.5</v>
      </c>
      <c r="H15" s="70">
        <v>40</v>
      </c>
      <c r="I15" s="70">
        <v>20</v>
      </c>
      <c r="J15" s="70">
        <v>-5.42</v>
      </c>
      <c r="K15" s="71">
        <v>0.09</v>
      </c>
      <c r="L15" s="71">
        <v>18.32</v>
      </c>
      <c r="M15" s="71">
        <v>13.63</v>
      </c>
      <c r="N15" s="71">
        <v>49.78</v>
      </c>
      <c r="O15" s="71">
        <v>19.829999999999998</v>
      </c>
      <c r="P15" s="71"/>
      <c r="Q15" s="71"/>
      <c r="R15" s="71"/>
      <c r="S15" s="70">
        <v>101.64999999999999</v>
      </c>
      <c r="T15" s="72">
        <v>184</v>
      </c>
      <c r="U15" s="72">
        <v>15</v>
      </c>
    </row>
    <row r="16" spans="1:22" s="70" customFormat="1">
      <c r="A16" s="70" t="s">
        <v>539</v>
      </c>
      <c r="B16" s="70" t="s">
        <v>530</v>
      </c>
      <c r="C16" s="70" t="s">
        <v>498</v>
      </c>
      <c r="D16" s="70" t="s">
        <v>499</v>
      </c>
      <c r="E16" s="81">
        <v>1500</v>
      </c>
      <c r="F16" s="98">
        <f t="shared" si="0"/>
        <v>1773.15</v>
      </c>
      <c r="G16" s="70">
        <v>23.5</v>
      </c>
      <c r="H16" s="70">
        <v>40</v>
      </c>
      <c r="I16" s="70">
        <v>20</v>
      </c>
      <c r="J16" s="70">
        <v>-5.42</v>
      </c>
      <c r="K16" s="71">
        <v>3.68</v>
      </c>
      <c r="L16" s="71">
        <v>11.86</v>
      </c>
      <c r="M16" s="71">
        <v>14.88</v>
      </c>
      <c r="N16" s="71">
        <v>54.35</v>
      </c>
      <c r="O16" s="71">
        <v>15.19</v>
      </c>
      <c r="P16" s="71"/>
      <c r="Q16" s="71"/>
      <c r="R16" s="71"/>
      <c r="S16" s="70">
        <v>99.960000000000008</v>
      </c>
      <c r="T16" s="72">
        <v>139</v>
      </c>
      <c r="U16" s="72">
        <v>19</v>
      </c>
    </row>
    <row r="17" spans="1:21" s="70" customFormat="1">
      <c r="A17" s="70" t="s">
        <v>539</v>
      </c>
      <c r="B17" s="70" t="s">
        <v>530</v>
      </c>
      <c r="C17" s="70" t="s">
        <v>498</v>
      </c>
      <c r="D17" s="70" t="s">
        <v>499</v>
      </c>
      <c r="E17" s="81">
        <v>1500</v>
      </c>
      <c r="F17" s="98">
        <f t="shared" si="0"/>
        <v>1773.15</v>
      </c>
      <c r="G17" s="70">
        <v>23.5</v>
      </c>
      <c r="H17" s="70">
        <v>40</v>
      </c>
      <c r="I17" s="70">
        <v>20</v>
      </c>
      <c r="J17" s="70">
        <v>-5.42</v>
      </c>
      <c r="K17" s="71">
        <v>4.38</v>
      </c>
      <c r="L17" s="71">
        <v>18.13</v>
      </c>
      <c r="M17" s="71">
        <v>13.68</v>
      </c>
      <c r="N17" s="71">
        <v>54.11</v>
      </c>
      <c r="O17" s="71">
        <v>8.2899999999999991</v>
      </c>
      <c r="P17" s="71"/>
      <c r="Q17" s="71"/>
      <c r="R17" s="71"/>
      <c r="S17" s="70">
        <v>98.59</v>
      </c>
      <c r="T17" s="72">
        <v>118</v>
      </c>
      <c r="U17" s="72">
        <v>12</v>
      </c>
    </row>
    <row r="18" spans="1:21" s="70" customFormat="1">
      <c r="A18" s="70" t="s">
        <v>539</v>
      </c>
      <c r="B18" s="70" t="s">
        <v>530</v>
      </c>
      <c r="C18" s="70" t="s">
        <v>498</v>
      </c>
      <c r="D18" s="70" t="s">
        <v>499</v>
      </c>
      <c r="E18" s="81">
        <v>1500</v>
      </c>
      <c r="F18" s="98">
        <f t="shared" si="0"/>
        <v>1773.15</v>
      </c>
      <c r="G18" s="70">
        <v>23.5</v>
      </c>
      <c r="H18" s="70">
        <v>40</v>
      </c>
      <c r="I18" s="70">
        <v>20</v>
      </c>
      <c r="J18" s="70">
        <v>-5.42</v>
      </c>
      <c r="K18" s="71">
        <v>3.58</v>
      </c>
      <c r="L18" s="71">
        <v>19.190000000000001</v>
      </c>
      <c r="M18" s="71">
        <v>6.43</v>
      </c>
      <c r="N18" s="71">
        <v>55.45</v>
      </c>
      <c r="O18" s="71">
        <v>15.41</v>
      </c>
      <c r="P18" s="71"/>
      <c r="Q18" s="71"/>
      <c r="R18" s="71"/>
      <c r="S18" s="70">
        <v>100.06</v>
      </c>
      <c r="T18" s="72">
        <v>277</v>
      </c>
      <c r="U18" s="72">
        <v>13</v>
      </c>
    </row>
    <row r="19" spans="1:21" s="70" customFormat="1">
      <c r="A19" s="70" t="s">
        <v>539</v>
      </c>
      <c r="B19" s="70" t="s">
        <v>530</v>
      </c>
      <c r="C19" s="70" t="s">
        <v>498</v>
      </c>
      <c r="D19" s="70" t="s">
        <v>499</v>
      </c>
      <c r="E19" s="81">
        <v>1500</v>
      </c>
      <c r="F19" s="98">
        <f t="shared" si="0"/>
        <v>1773.15</v>
      </c>
      <c r="G19" s="70">
        <v>23.5</v>
      </c>
      <c r="H19" s="70">
        <v>40</v>
      </c>
      <c r="I19" s="70">
        <v>20</v>
      </c>
      <c r="J19" s="70">
        <v>-5.42</v>
      </c>
      <c r="K19" s="71">
        <v>3.54</v>
      </c>
      <c r="L19" s="71">
        <v>17.690000000000001</v>
      </c>
      <c r="M19" s="71">
        <v>20.73</v>
      </c>
      <c r="N19" s="71">
        <v>46.09</v>
      </c>
      <c r="O19" s="71">
        <v>11.81</v>
      </c>
      <c r="P19" s="71"/>
      <c r="Q19" s="71"/>
      <c r="R19" s="71"/>
      <c r="S19" s="70">
        <v>99.860000000000014</v>
      </c>
      <c r="T19" s="72">
        <v>158</v>
      </c>
      <c r="U19" s="72">
        <v>12</v>
      </c>
    </row>
    <row r="20" spans="1:21" s="70" customFormat="1">
      <c r="A20" s="70" t="s">
        <v>539</v>
      </c>
      <c r="B20" s="70" t="s">
        <v>530</v>
      </c>
      <c r="C20" s="70" t="s">
        <v>498</v>
      </c>
      <c r="D20" s="70" t="s">
        <v>499</v>
      </c>
      <c r="E20" s="81">
        <v>1500</v>
      </c>
      <c r="F20" s="98">
        <f t="shared" si="0"/>
        <v>1773.15</v>
      </c>
      <c r="G20" s="70">
        <v>23.5</v>
      </c>
      <c r="H20" s="70">
        <v>40</v>
      </c>
      <c r="I20" s="70">
        <v>20</v>
      </c>
      <c r="J20" s="70">
        <v>-5.42</v>
      </c>
      <c r="K20" s="71">
        <v>3.53</v>
      </c>
      <c r="L20" s="71">
        <v>2.2599999999999998</v>
      </c>
      <c r="M20" s="71">
        <v>12.16</v>
      </c>
      <c r="N20" s="71">
        <v>57.76</v>
      </c>
      <c r="O20" s="71">
        <v>24.26</v>
      </c>
      <c r="P20" s="71"/>
      <c r="Q20" s="71"/>
      <c r="R20" s="71"/>
      <c r="S20" s="70">
        <v>99.97</v>
      </c>
      <c r="T20" s="72">
        <v>277</v>
      </c>
      <c r="U20" s="72">
        <v>18</v>
      </c>
    </row>
    <row r="21" spans="1:21" s="70" customFormat="1">
      <c r="A21" s="70" t="s">
        <v>539</v>
      </c>
      <c r="B21" s="70" t="s">
        <v>530</v>
      </c>
      <c r="C21" s="70" t="s">
        <v>498</v>
      </c>
      <c r="D21" s="70" t="s">
        <v>499</v>
      </c>
      <c r="E21" s="81">
        <v>1500</v>
      </c>
      <c r="F21" s="98">
        <f t="shared" si="0"/>
        <v>1773.15</v>
      </c>
      <c r="G21" s="70">
        <v>23.5</v>
      </c>
      <c r="H21" s="70">
        <v>40</v>
      </c>
      <c r="I21" s="70">
        <v>20</v>
      </c>
      <c r="J21" s="70">
        <v>-5.42</v>
      </c>
      <c r="K21" s="71">
        <v>3.36</v>
      </c>
      <c r="L21" s="71">
        <v>13.18</v>
      </c>
      <c r="M21" s="71">
        <v>5.79</v>
      </c>
      <c r="N21" s="71">
        <v>60.02</v>
      </c>
      <c r="O21" s="71">
        <v>17.36</v>
      </c>
      <c r="P21" s="71"/>
      <c r="Q21" s="71"/>
      <c r="R21" s="71"/>
      <c r="S21" s="70">
        <v>99.71</v>
      </c>
      <c r="T21" s="72">
        <v>181</v>
      </c>
      <c r="U21" s="72">
        <v>9</v>
      </c>
    </row>
    <row r="22" spans="1:21" s="70" customFormat="1">
      <c r="A22" s="70" t="s">
        <v>539</v>
      </c>
      <c r="B22" s="70" t="s">
        <v>530</v>
      </c>
      <c r="C22" s="70" t="s">
        <v>498</v>
      </c>
      <c r="D22" s="70" t="s">
        <v>499</v>
      </c>
      <c r="E22" s="81">
        <v>1500</v>
      </c>
      <c r="F22" s="98">
        <f t="shared" si="0"/>
        <v>1773.15</v>
      </c>
      <c r="G22" s="70">
        <v>23.5</v>
      </c>
      <c r="H22" s="70">
        <v>40</v>
      </c>
      <c r="I22" s="70">
        <v>20</v>
      </c>
      <c r="J22" s="70">
        <v>-5.42</v>
      </c>
      <c r="K22" s="71">
        <v>2.2200000000000002</v>
      </c>
      <c r="L22" s="71">
        <v>15.66</v>
      </c>
      <c r="M22" s="71">
        <v>10.79</v>
      </c>
      <c r="N22" s="71">
        <v>49.7</v>
      </c>
      <c r="O22" s="71">
        <v>21.66</v>
      </c>
      <c r="P22" s="71"/>
      <c r="Q22" s="71"/>
      <c r="R22" s="71"/>
      <c r="S22" s="70">
        <v>100.03</v>
      </c>
      <c r="T22" s="72">
        <v>353</v>
      </c>
      <c r="U22" s="72">
        <v>17</v>
      </c>
    </row>
    <row r="23" spans="1:21" s="70" customFormat="1">
      <c r="A23" s="70" t="s">
        <v>539</v>
      </c>
      <c r="B23" s="70" t="s">
        <v>530</v>
      </c>
      <c r="C23" s="70" t="s">
        <v>498</v>
      </c>
      <c r="D23" s="70" t="s">
        <v>500</v>
      </c>
      <c r="E23" s="81">
        <v>1400</v>
      </c>
      <c r="F23" s="98">
        <f t="shared" si="0"/>
        <v>1673.15</v>
      </c>
      <c r="G23" s="70">
        <v>24</v>
      </c>
      <c r="H23" s="70">
        <v>40</v>
      </c>
      <c r="I23" s="70">
        <v>20</v>
      </c>
      <c r="J23" s="70">
        <v>-5.04</v>
      </c>
      <c r="K23" s="71">
        <v>8.07</v>
      </c>
      <c r="L23" s="71">
        <v>17.72</v>
      </c>
      <c r="M23" s="71">
        <v>5.93</v>
      </c>
      <c r="N23" s="71">
        <v>52.58</v>
      </c>
      <c r="O23" s="71">
        <v>14.35</v>
      </c>
      <c r="P23" s="71"/>
      <c r="Q23" s="71"/>
      <c r="R23" s="71"/>
      <c r="S23" s="70">
        <v>98.649999999999991</v>
      </c>
      <c r="T23" s="72">
        <v>5618</v>
      </c>
      <c r="U23" s="72">
        <v>68</v>
      </c>
    </row>
    <row r="24" spans="1:21" s="70" customFormat="1">
      <c r="A24" s="70" t="s">
        <v>539</v>
      </c>
      <c r="B24" s="70" t="s">
        <v>530</v>
      </c>
      <c r="C24" s="70" t="s">
        <v>498</v>
      </c>
      <c r="D24" s="70" t="s">
        <v>500</v>
      </c>
      <c r="E24" s="81">
        <v>1400</v>
      </c>
      <c r="F24" s="98">
        <f t="shared" si="0"/>
        <v>1673.15</v>
      </c>
      <c r="G24" s="70">
        <v>24</v>
      </c>
      <c r="H24" s="70">
        <v>40</v>
      </c>
      <c r="I24" s="70">
        <v>20</v>
      </c>
      <c r="J24" s="70">
        <v>-5.04</v>
      </c>
      <c r="K24" s="71">
        <v>9.09</v>
      </c>
      <c r="L24" s="71">
        <v>2.11</v>
      </c>
      <c r="M24" s="71">
        <v>11.13</v>
      </c>
      <c r="N24" s="71">
        <v>53.59</v>
      </c>
      <c r="O24" s="71">
        <v>22.18</v>
      </c>
      <c r="P24" s="71"/>
      <c r="Q24" s="71"/>
      <c r="R24" s="71"/>
      <c r="S24" s="70">
        <v>98.1</v>
      </c>
      <c r="T24" s="72">
        <v>7611</v>
      </c>
      <c r="U24" s="72">
        <v>56</v>
      </c>
    </row>
    <row r="25" spans="1:21" s="70" customFormat="1">
      <c r="A25" s="70" t="s">
        <v>539</v>
      </c>
      <c r="B25" s="70" t="s">
        <v>530</v>
      </c>
      <c r="C25" s="70" t="s">
        <v>498</v>
      </c>
      <c r="D25" s="70" t="s">
        <v>500</v>
      </c>
      <c r="E25" s="81">
        <v>1400</v>
      </c>
      <c r="F25" s="98">
        <f t="shared" si="0"/>
        <v>1673.15</v>
      </c>
      <c r="G25" s="70">
        <v>24</v>
      </c>
      <c r="H25" s="70">
        <v>40</v>
      </c>
      <c r="I25" s="70">
        <v>20</v>
      </c>
      <c r="J25" s="70">
        <v>-5.04</v>
      </c>
      <c r="K25" s="71">
        <v>7.81</v>
      </c>
      <c r="L25" s="71">
        <v>16.72</v>
      </c>
      <c r="M25" s="71">
        <v>19.55</v>
      </c>
      <c r="N25" s="71">
        <v>43.57</v>
      </c>
      <c r="O25" s="71">
        <v>11.15</v>
      </c>
      <c r="P25" s="71"/>
      <c r="Q25" s="71"/>
      <c r="R25" s="71"/>
      <c r="S25" s="70">
        <v>98.800000000000011</v>
      </c>
      <c r="T25" s="72">
        <v>3437</v>
      </c>
      <c r="U25" s="72">
        <v>40</v>
      </c>
    </row>
    <row r="26" spans="1:21" s="70" customFormat="1">
      <c r="A26" s="70" t="s">
        <v>539</v>
      </c>
      <c r="B26" s="70" t="s">
        <v>530</v>
      </c>
      <c r="C26" s="70" t="s">
        <v>498</v>
      </c>
      <c r="D26" s="70" t="s">
        <v>500</v>
      </c>
      <c r="E26" s="81">
        <v>1400</v>
      </c>
      <c r="F26" s="98">
        <f t="shared" si="0"/>
        <v>1673.15</v>
      </c>
      <c r="G26" s="70">
        <v>24</v>
      </c>
      <c r="H26" s="70">
        <v>40</v>
      </c>
      <c r="I26" s="70">
        <v>20</v>
      </c>
      <c r="J26" s="70">
        <v>-5.04</v>
      </c>
      <c r="K26" s="71">
        <v>9.27</v>
      </c>
      <c r="L26" s="71">
        <v>12.25</v>
      </c>
      <c r="M26" s="71">
        <v>5.31</v>
      </c>
      <c r="N26" s="71">
        <v>55.83</v>
      </c>
      <c r="O26" s="71">
        <v>15.99</v>
      </c>
      <c r="P26" s="71"/>
      <c r="Q26" s="71"/>
      <c r="R26" s="71"/>
      <c r="S26" s="70">
        <v>98.649999999999991</v>
      </c>
      <c r="T26" s="72">
        <v>5916</v>
      </c>
      <c r="U26" s="72">
        <v>76</v>
      </c>
    </row>
    <row r="27" spans="1:21" s="70" customFormat="1">
      <c r="A27" s="70" t="s">
        <v>539</v>
      </c>
      <c r="B27" s="70" t="s">
        <v>530</v>
      </c>
      <c r="C27" s="70" t="s">
        <v>498</v>
      </c>
      <c r="D27" s="70" t="s">
        <v>500</v>
      </c>
      <c r="E27" s="81">
        <v>1400</v>
      </c>
      <c r="F27" s="98">
        <f t="shared" si="0"/>
        <v>1673.15</v>
      </c>
      <c r="G27" s="70">
        <v>24</v>
      </c>
      <c r="H27" s="70">
        <v>40</v>
      </c>
      <c r="I27" s="70">
        <v>20</v>
      </c>
      <c r="J27" s="70">
        <v>-5.04</v>
      </c>
      <c r="K27" s="71">
        <v>10.210000000000001</v>
      </c>
      <c r="L27" s="71">
        <v>16.670000000000002</v>
      </c>
      <c r="M27" s="71">
        <v>12.89</v>
      </c>
      <c r="N27" s="71">
        <v>51.71</v>
      </c>
      <c r="O27" s="71">
        <v>7.75</v>
      </c>
      <c r="P27" s="71"/>
      <c r="Q27" s="71"/>
      <c r="R27" s="71"/>
      <c r="S27" s="70">
        <v>99.23</v>
      </c>
      <c r="T27" s="72">
        <v>3350</v>
      </c>
      <c r="U27" s="72">
        <v>57</v>
      </c>
    </row>
    <row r="28" spans="1:21" s="70" customFormat="1">
      <c r="A28" s="70" t="s">
        <v>539</v>
      </c>
      <c r="B28" s="70" t="s">
        <v>530</v>
      </c>
      <c r="C28" s="70" t="s">
        <v>498</v>
      </c>
      <c r="D28" s="70" t="s">
        <v>500</v>
      </c>
      <c r="E28" s="81">
        <v>1400</v>
      </c>
      <c r="F28" s="98">
        <f t="shared" si="0"/>
        <v>1673.15</v>
      </c>
      <c r="G28" s="70">
        <v>24</v>
      </c>
      <c r="H28" s="70">
        <v>40</v>
      </c>
      <c r="I28" s="70">
        <v>20</v>
      </c>
      <c r="J28" s="70">
        <v>-5.04</v>
      </c>
      <c r="K28" s="71">
        <v>6.72</v>
      </c>
      <c r="L28" s="71">
        <v>9.5500000000000007</v>
      </c>
      <c r="M28" s="71">
        <v>13.62</v>
      </c>
      <c r="N28" s="71">
        <v>46.38</v>
      </c>
      <c r="O28" s="71">
        <v>20.52</v>
      </c>
      <c r="P28" s="71"/>
      <c r="Q28" s="71"/>
      <c r="R28" s="71"/>
      <c r="S28" s="70">
        <v>96.79</v>
      </c>
      <c r="T28" s="72">
        <v>6379</v>
      </c>
      <c r="U28" s="72">
        <v>59</v>
      </c>
    </row>
    <row r="29" spans="1:21" s="70" customFormat="1">
      <c r="A29" s="70" t="s">
        <v>539</v>
      </c>
      <c r="B29" s="70" t="s">
        <v>530</v>
      </c>
      <c r="C29" s="70" t="s">
        <v>498</v>
      </c>
      <c r="D29" s="70" t="s">
        <v>500</v>
      </c>
      <c r="E29" s="81">
        <v>1400</v>
      </c>
      <c r="F29" s="98">
        <f t="shared" si="0"/>
        <v>1673.15</v>
      </c>
      <c r="G29" s="70">
        <v>24</v>
      </c>
      <c r="H29" s="70">
        <v>40</v>
      </c>
      <c r="I29" s="70">
        <v>20</v>
      </c>
      <c r="J29" s="70">
        <v>-5.04</v>
      </c>
      <c r="K29" s="71">
        <v>5.5</v>
      </c>
      <c r="L29" s="71">
        <v>17.78</v>
      </c>
      <c r="M29" s="71">
        <v>9.56</v>
      </c>
      <c r="N29" s="71">
        <v>46.42</v>
      </c>
      <c r="O29" s="71">
        <v>18.989999999999998</v>
      </c>
      <c r="P29" s="71"/>
      <c r="Q29" s="71"/>
      <c r="R29" s="71"/>
      <c r="S29" s="70">
        <v>98.25</v>
      </c>
      <c r="T29" s="72">
        <v>6514</v>
      </c>
      <c r="U29" s="72">
        <v>47</v>
      </c>
    </row>
    <row r="30" spans="1:21" s="70" customFormat="1">
      <c r="A30" s="70" t="s">
        <v>539</v>
      </c>
      <c r="B30" s="70" t="s">
        <v>530</v>
      </c>
      <c r="C30" s="70" t="s">
        <v>498</v>
      </c>
      <c r="D30" s="70" t="s">
        <v>500</v>
      </c>
      <c r="E30" s="81">
        <v>1400</v>
      </c>
      <c r="F30" s="98">
        <f t="shared" si="0"/>
        <v>1673.15</v>
      </c>
      <c r="G30" s="70">
        <v>24</v>
      </c>
      <c r="H30" s="70">
        <v>40</v>
      </c>
      <c r="I30" s="70">
        <v>20</v>
      </c>
      <c r="J30" s="70">
        <v>-5.04</v>
      </c>
      <c r="K30" s="71">
        <v>9.36</v>
      </c>
      <c r="L30" s="71">
        <v>10.76</v>
      </c>
      <c r="M30" s="71">
        <v>13.54</v>
      </c>
      <c r="N30" s="71">
        <v>51.56</v>
      </c>
      <c r="O30" s="71">
        <v>13.75</v>
      </c>
      <c r="P30" s="71"/>
      <c r="Q30" s="71"/>
      <c r="R30" s="71"/>
      <c r="S30" s="70">
        <v>98.97</v>
      </c>
      <c r="T30" s="72">
        <v>4350</v>
      </c>
      <c r="U30" s="72">
        <v>53</v>
      </c>
    </row>
    <row r="31" spans="1:21" s="70" customFormat="1">
      <c r="A31" s="70" t="s">
        <v>539</v>
      </c>
      <c r="B31" s="70" t="s">
        <v>530</v>
      </c>
      <c r="C31" s="70" t="s">
        <v>498</v>
      </c>
      <c r="D31" s="70" t="s">
        <v>501</v>
      </c>
      <c r="E31" s="81">
        <v>1300</v>
      </c>
      <c r="F31" s="98">
        <f t="shared" si="0"/>
        <v>1573.15</v>
      </c>
      <c r="H31" s="70">
        <v>40</v>
      </c>
      <c r="I31" s="70">
        <v>20</v>
      </c>
      <c r="J31" s="70">
        <v>-4.6100000000000003</v>
      </c>
      <c r="K31" s="71">
        <v>0.77</v>
      </c>
      <c r="L31" s="71">
        <v>10.6</v>
      </c>
      <c r="M31" s="71">
        <v>15.33</v>
      </c>
      <c r="N31" s="71">
        <v>50.08</v>
      </c>
      <c r="O31" s="71">
        <v>23.01</v>
      </c>
      <c r="P31" s="71"/>
      <c r="Q31" s="71"/>
      <c r="R31" s="71"/>
      <c r="S31" s="70">
        <v>99.79</v>
      </c>
      <c r="T31" s="72">
        <v>4260</v>
      </c>
      <c r="U31" s="72">
        <v>24</v>
      </c>
    </row>
    <row r="32" spans="1:21" s="70" customFormat="1">
      <c r="A32" s="70" t="s">
        <v>539</v>
      </c>
      <c r="B32" s="70" t="s">
        <v>530</v>
      </c>
      <c r="C32" s="70" t="s">
        <v>498</v>
      </c>
      <c r="D32" s="70" t="s">
        <v>501</v>
      </c>
      <c r="E32" s="81">
        <v>1300</v>
      </c>
      <c r="F32" s="98">
        <f t="shared" si="0"/>
        <v>1573.15</v>
      </c>
      <c r="H32" s="70">
        <v>40</v>
      </c>
      <c r="I32" s="70">
        <v>20</v>
      </c>
      <c r="J32" s="70">
        <v>-4.6100000000000003</v>
      </c>
      <c r="K32" s="71">
        <v>0.88</v>
      </c>
      <c r="L32" s="71">
        <v>12.44</v>
      </c>
      <c r="M32" s="71">
        <v>15.56</v>
      </c>
      <c r="N32" s="71">
        <v>56.37</v>
      </c>
      <c r="O32" s="71">
        <v>15.59</v>
      </c>
      <c r="P32" s="71"/>
      <c r="Q32" s="71"/>
      <c r="R32" s="71"/>
      <c r="S32" s="70">
        <v>100.84</v>
      </c>
      <c r="T32" s="72">
        <v>1115</v>
      </c>
      <c r="U32" s="72">
        <v>21</v>
      </c>
    </row>
    <row r="33" spans="1:21" s="70" customFormat="1">
      <c r="A33" s="70" t="s">
        <v>539</v>
      </c>
      <c r="B33" s="70" t="s">
        <v>530</v>
      </c>
      <c r="C33" s="70" t="s">
        <v>498</v>
      </c>
      <c r="D33" s="70" t="s">
        <v>501</v>
      </c>
      <c r="E33" s="81">
        <v>1300</v>
      </c>
      <c r="F33" s="98">
        <f t="shared" si="0"/>
        <v>1573.15</v>
      </c>
      <c r="H33" s="70">
        <v>40</v>
      </c>
      <c r="I33" s="70">
        <v>20</v>
      </c>
      <c r="J33" s="70">
        <v>-4.6100000000000003</v>
      </c>
      <c r="K33" s="71">
        <v>1.39</v>
      </c>
      <c r="L33" s="71">
        <v>2.34</v>
      </c>
      <c r="M33" s="71">
        <v>12.54</v>
      </c>
      <c r="N33" s="71">
        <v>58.52</v>
      </c>
      <c r="O33" s="71">
        <v>24.56</v>
      </c>
      <c r="P33" s="71"/>
      <c r="Q33" s="71"/>
      <c r="R33" s="71"/>
      <c r="S33" s="70">
        <v>99.350000000000009</v>
      </c>
      <c r="T33" s="72">
        <v>3302</v>
      </c>
      <c r="U33" s="72">
        <v>49</v>
      </c>
    </row>
    <row r="34" spans="1:21" s="70" customFormat="1">
      <c r="A34" s="70" t="s">
        <v>539</v>
      </c>
      <c r="B34" s="70" t="s">
        <v>530</v>
      </c>
      <c r="C34" s="70" t="s">
        <v>502</v>
      </c>
      <c r="D34" s="70" t="s">
        <v>503</v>
      </c>
      <c r="E34" s="81">
        <v>1500</v>
      </c>
      <c r="F34" s="98">
        <f t="shared" si="0"/>
        <v>1773.15</v>
      </c>
      <c r="G34" s="70">
        <v>23.5</v>
      </c>
      <c r="H34" s="70">
        <v>40</v>
      </c>
      <c r="I34" s="70">
        <v>20</v>
      </c>
      <c r="J34" s="70">
        <v>-5.04</v>
      </c>
      <c r="K34" s="71">
        <v>1.02</v>
      </c>
      <c r="L34" s="71">
        <v>0.02</v>
      </c>
      <c r="M34" s="71">
        <v>18.98</v>
      </c>
      <c r="N34" s="71">
        <v>41.7</v>
      </c>
      <c r="O34" s="71">
        <v>36.9</v>
      </c>
      <c r="P34" s="71"/>
      <c r="Q34" s="71"/>
      <c r="R34" s="71"/>
      <c r="S34" s="70">
        <v>98.62</v>
      </c>
      <c r="T34" s="72">
        <v>1496</v>
      </c>
      <c r="U34" s="72">
        <v>14</v>
      </c>
    </row>
    <row r="35" spans="1:21" s="70" customFormat="1">
      <c r="A35" s="70" t="s">
        <v>539</v>
      </c>
      <c r="B35" s="70" t="s">
        <v>530</v>
      </c>
      <c r="D35" s="70" t="s">
        <v>503</v>
      </c>
      <c r="E35" s="81">
        <v>1500</v>
      </c>
      <c r="F35" s="98">
        <f t="shared" si="0"/>
        <v>1773.15</v>
      </c>
      <c r="G35" s="70">
        <v>23.5</v>
      </c>
      <c r="H35" s="70">
        <v>40</v>
      </c>
      <c r="I35" s="70">
        <v>20</v>
      </c>
      <c r="J35" s="70">
        <v>-5.04</v>
      </c>
      <c r="K35" s="71">
        <v>0.49</v>
      </c>
      <c r="L35" s="71">
        <v>0</v>
      </c>
      <c r="M35" s="71">
        <v>11.31</v>
      </c>
      <c r="N35" s="71">
        <v>41</v>
      </c>
      <c r="O35" s="71">
        <v>44.74</v>
      </c>
      <c r="P35" s="71"/>
      <c r="Q35" s="71"/>
      <c r="R35" s="71"/>
      <c r="S35" s="70">
        <v>97.539999999999992</v>
      </c>
      <c r="T35" s="72">
        <v>5305</v>
      </c>
      <c r="U35" s="72">
        <v>22</v>
      </c>
    </row>
    <row r="36" spans="1:21" s="70" customFormat="1">
      <c r="A36" s="70" t="s">
        <v>539</v>
      </c>
      <c r="B36" s="70" t="s">
        <v>530</v>
      </c>
      <c r="D36" s="70" t="s">
        <v>503</v>
      </c>
      <c r="E36" s="81">
        <v>1500</v>
      </c>
      <c r="F36" s="98">
        <f t="shared" si="0"/>
        <v>1773.15</v>
      </c>
      <c r="G36" s="70">
        <v>23.5</v>
      </c>
      <c r="H36" s="70">
        <v>40</v>
      </c>
      <c r="I36" s="70">
        <v>20</v>
      </c>
      <c r="J36" s="70">
        <v>-5.04</v>
      </c>
      <c r="K36" s="71">
        <v>4.6500000000000004</v>
      </c>
      <c r="L36" s="71">
        <v>0.01</v>
      </c>
      <c r="M36" s="71">
        <v>17.98</v>
      </c>
      <c r="N36" s="71">
        <v>67.5</v>
      </c>
      <c r="O36" s="71">
        <v>9.6</v>
      </c>
      <c r="P36" s="71"/>
      <c r="Q36" s="71"/>
      <c r="R36" s="71"/>
      <c r="S36" s="70">
        <v>99.74</v>
      </c>
      <c r="T36" s="72">
        <v>10</v>
      </c>
      <c r="U36" s="72">
        <v>7</v>
      </c>
    </row>
    <row r="37" spans="1:21" s="70" customFormat="1">
      <c r="A37" s="70" t="s">
        <v>539</v>
      </c>
      <c r="B37" s="70" t="s">
        <v>530</v>
      </c>
      <c r="D37" s="70" t="s">
        <v>503</v>
      </c>
      <c r="E37" s="81">
        <v>1500</v>
      </c>
      <c r="F37" s="98">
        <f t="shared" si="0"/>
        <v>1773.15</v>
      </c>
      <c r="G37" s="70">
        <v>23.5</v>
      </c>
      <c r="H37" s="70">
        <v>40</v>
      </c>
      <c r="I37" s="70">
        <v>20</v>
      </c>
      <c r="J37" s="70">
        <v>-5.04</v>
      </c>
      <c r="K37" s="71">
        <v>3.83</v>
      </c>
      <c r="L37" s="71">
        <v>24.73</v>
      </c>
      <c r="M37" s="71">
        <v>22.62</v>
      </c>
      <c r="N37" s="71">
        <v>50.42</v>
      </c>
      <c r="O37" s="71">
        <v>0.08</v>
      </c>
      <c r="P37" s="71"/>
      <c r="Q37" s="71"/>
      <c r="R37" s="71"/>
      <c r="S37" s="70">
        <v>101.68</v>
      </c>
      <c r="T37" s="72">
        <v>26</v>
      </c>
      <c r="U37" s="72">
        <v>10</v>
      </c>
    </row>
    <row r="38" spans="1:21" s="70" customFormat="1">
      <c r="A38" s="70" t="s">
        <v>539</v>
      </c>
      <c r="B38" s="70" t="s">
        <v>530</v>
      </c>
      <c r="D38" s="70" t="s">
        <v>503</v>
      </c>
      <c r="E38" s="81">
        <v>1500</v>
      </c>
      <c r="F38" s="98">
        <f t="shared" si="0"/>
        <v>1773.15</v>
      </c>
      <c r="G38" s="70">
        <v>23.5</v>
      </c>
      <c r="H38" s="70">
        <v>40</v>
      </c>
      <c r="I38" s="70">
        <v>20</v>
      </c>
      <c r="J38" s="70">
        <v>-5.04</v>
      </c>
      <c r="K38" s="71">
        <v>1.88</v>
      </c>
      <c r="L38" s="71">
        <v>0</v>
      </c>
      <c r="M38" s="71">
        <v>12.19</v>
      </c>
      <c r="N38" s="71">
        <v>53.58</v>
      </c>
      <c r="O38" s="71">
        <v>31.99</v>
      </c>
      <c r="P38" s="71"/>
      <c r="Q38" s="71"/>
      <c r="R38" s="71"/>
      <c r="S38" s="70">
        <v>99.64</v>
      </c>
      <c r="T38" s="72">
        <v>512</v>
      </c>
      <c r="U38" s="72">
        <v>14</v>
      </c>
    </row>
    <row r="39" spans="1:21" s="70" customFormat="1">
      <c r="A39" s="70" t="s">
        <v>539</v>
      </c>
      <c r="B39" s="70" t="s">
        <v>530</v>
      </c>
      <c r="D39" s="70" t="s">
        <v>503</v>
      </c>
      <c r="E39" s="81">
        <v>1500</v>
      </c>
      <c r="F39" s="98">
        <f t="shared" si="0"/>
        <v>1773.15</v>
      </c>
      <c r="G39" s="70">
        <v>23.5</v>
      </c>
      <c r="H39" s="70">
        <v>40</v>
      </c>
      <c r="I39" s="70">
        <v>20</v>
      </c>
      <c r="J39" s="70">
        <v>-5.04</v>
      </c>
      <c r="K39" s="71">
        <v>3</v>
      </c>
      <c r="L39" s="71">
        <v>19.64</v>
      </c>
      <c r="M39" s="71">
        <v>16.8</v>
      </c>
      <c r="N39" s="71">
        <v>60.06</v>
      </c>
      <c r="O39" s="71">
        <v>7.0000000000000007E-2</v>
      </c>
      <c r="P39" s="71"/>
      <c r="Q39" s="71"/>
      <c r="R39" s="71"/>
      <c r="S39" s="70">
        <v>99.57</v>
      </c>
      <c r="T39" s="72">
        <v>10</v>
      </c>
      <c r="U39" s="72">
        <v>8</v>
      </c>
    </row>
    <row r="40" spans="1:21" s="70" customFormat="1">
      <c r="A40" s="70" t="s">
        <v>539</v>
      </c>
      <c r="B40" s="70" t="s">
        <v>530</v>
      </c>
      <c r="C40" s="70" t="s">
        <v>504</v>
      </c>
      <c r="D40" s="70" t="s">
        <v>505</v>
      </c>
      <c r="E40" s="81">
        <v>1250</v>
      </c>
      <c r="F40" s="98">
        <f t="shared" si="0"/>
        <v>1523.15</v>
      </c>
      <c r="G40" s="70">
        <v>35.5</v>
      </c>
      <c r="H40" s="70">
        <v>40</v>
      </c>
      <c r="I40" s="70">
        <v>20</v>
      </c>
      <c r="J40" s="70">
        <v>-4.38</v>
      </c>
      <c r="K40" s="71">
        <v>0.32</v>
      </c>
      <c r="L40" s="71">
        <v>10.69</v>
      </c>
      <c r="M40" s="71">
        <v>12.44</v>
      </c>
      <c r="N40" s="71">
        <v>63.34</v>
      </c>
      <c r="O40" s="71">
        <v>14.61</v>
      </c>
      <c r="P40" s="71"/>
      <c r="Q40" s="71"/>
      <c r="R40" s="71"/>
      <c r="S40" s="70">
        <v>101.4</v>
      </c>
      <c r="T40" s="72">
        <v>1303</v>
      </c>
      <c r="U40" s="72">
        <v>79</v>
      </c>
    </row>
    <row r="41" spans="1:21" s="70" customFormat="1">
      <c r="A41" s="70" t="s">
        <v>539</v>
      </c>
      <c r="B41" s="70" t="s">
        <v>530</v>
      </c>
      <c r="C41" s="70" t="s">
        <v>504</v>
      </c>
      <c r="D41" s="70" t="s">
        <v>505</v>
      </c>
      <c r="E41" s="81">
        <v>1250</v>
      </c>
      <c r="F41" s="98">
        <f t="shared" si="0"/>
        <v>1523.15</v>
      </c>
      <c r="G41" s="70">
        <v>35.5</v>
      </c>
      <c r="H41" s="70">
        <v>40</v>
      </c>
      <c r="I41" s="70">
        <v>20</v>
      </c>
      <c r="J41" s="70">
        <v>-4.38</v>
      </c>
      <c r="K41" s="71">
        <v>0.16</v>
      </c>
      <c r="L41" s="71">
        <v>5.59</v>
      </c>
      <c r="M41" s="71">
        <v>13.71</v>
      </c>
      <c r="N41" s="71">
        <v>49.12</v>
      </c>
      <c r="O41" s="71">
        <v>29.87</v>
      </c>
      <c r="P41" s="71"/>
      <c r="Q41" s="71"/>
      <c r="R41" s="71"/>
      <c r="S41" s="70">
        <v>98.45</v>
      </c>
      <c r="T41" s="72">
        <v>13543</v>
      </c>
      <c r="U41" s="72">
        <v>108</v>
      </c>
    </row>
    <row r="42" spans="1:21" s="70" customFormat="1">
      <c r="A42" s="70" t="s">
        <v>539</v>
      </c>
      <c r="B42" s="70" t="s">
        <v>530</v>
      </c>
      <c r="C42" s="70" t="s">
        <v>504</v>
      </c>
      <c r="D42" s="70" t="s">
        <v>505</v>
      </c>
      <c r="E42" s="81">
        <v>1250</v>
      </c>
      <c r="F42" s="98">
        <f t="shared" si="0"/>
        <v>1523.15</v>
      </c>
      <c r="G42" s="70">
        <v>35.5</v>
      </c>
      <c r="H42" s="70">
        <v>40</v>
      </c>
      <c r="I42" s="70">
        <v>20</v>
      </c>
      <c r="J42" s="70">
        <v>-4.38</v>
      </c>
      <c r="K42" s="71">
        <v>0.48</v>
      </c>
      <c r="L42" s="71">
        <v>9.6</v>
      </c>
      <c r="M42" s="71">
        <v>18.3</v>
      </c>
      <c r="N42" s="71">
        <v>63.53</v>
      </c>
      <c r="O42" s="71">
        <v>9.9600000000000009</v>
      </c>
      <c r="P42" s="71"/>
      <c r="Q42" s="71"/>
      <c r="R42" s="71"/>
      <c r="S42" s="70">
        <v>101.87</v>
      </c>
      <c r="T42" s="72">
        <v>319</v>
      </c>
      <c r="U42" s="72">
        <v>53</v>
      </c>
    </row>
    <row r="43" spans="1:21" s="70" customFormat="1">
      <c r="A43" s="70" t="s">
        <v>539</v>
      </c>
      <c r="B43" s="70" t="s">
        <v>530</v>
      </c>
      <c r="C43" s="70" t="s">
        <v>504</v>
      </c>
      <c r="D43" s="70" t="s">
        <v>505</v>
      </c>
      <c r="E43" s="81">
        <v>1250</v>
      </c>
      <c r="F43" s="98">
        <f t="shared" si="0"/>
        <v>1523.15</v>
      </c>
      <c r="G43" s="70">
        <v>35.5</v>
      </c>
      <c r="H43" s="70">
        <v>40</v>
      </c>
      <c r="I43" s="70">
        <v>20</v>
      </c>
      <c r="J43" s="70">
        <v>-4.38</v>
      </c>
      <c r="K43" s="71">
        <v>0.28000000000000003</v>
      </c>
      <c r="L43" s="71">
        <v>5.13</v>
      </c>
      <c r="M43" s="71">
        <v>14.99</v>
      </c>
      <c r="N43" s="71">
        <v>62.98</v>
      </c>
      <c r="O43" s="71">
        <v>17.260000000000002</v>
      </c>
      <c r="P43" s="71"/>
      <c r="Q43" s="71"/>
      <c r="R43" s="71"/>
      <c r="S43" s="70">
        <v>100.64</v>
      </c>
      <c r="T43" s="72">
        <v>1510</v>
      </c>
      <c r="U43" s="72">
        <v>24</v>
      </c>
    </row>
    <row r="44" spans="1:21" s="70" customFormat="1">
      <c r="A44" s="70" t="s">
        <v>539</v>
      </c>
      <c r="B44" s="70" t="s">
        <v>530</v>
      </c>
      <c r="C44" s="70" t="s">
        <v>504</v>
      </c>
      <c r="D44" s="70" t="s">
        <v>505</v>
      </c>
      <c r="E44" s="81">
        <v>1250</v>
      </c>
      <c r="F44" s="98">
        <f t="shared" si="0"/>
        <v>1523.15</v>
      </c>
      <c r="G44" s="70">
        <v>35.5</v>
      </c>
      <c r="H44" s="70">
        <v>40</v>
      </c>
      <c r="I44" s="70">
        <v>20</v>
      </c>
      <c r="J44" s="70">
        <v>-4.38</v>
      </c>
      <c r="K44" s="71">
        <v>0.62</v>
      </c>
      <c r="L44" s="71">
        <v>10.17</v>
      </c>
      <c r="M44" s="71">
        <v>19.32</v>
      </c>
      <c r="N44" s="71">
        <v>64.75</v>
      </c>
      <c r="O44" s="71">
        <v>6.62</v>
      </c>
      <c r="P44" s="71"/>
      <c r="Q44" s="71"/>
      <c r="R44" s="71"/>
      <c r="S44" s="70">
        <v>101.48</v>
      </c>
      <c r="T44" s="72">
        <v>59</v>
      </c>
      <c r="U44" s="72">
        <v>27</v>
      </c>
    </row>
    <row r="45" spans="1:21" s="70" customFormat="1">
      <c r="A45" s="70" t="s">
        <v>539</v>
      </c>
      <c r="B45" s="70" t="s">
        <v>530</v>
      </c>
      <c r="C45" s="70" t="s">
        <v>504</v>
      </c>
      <c r="D45" s="70" t="s">
        <v>505</v>
      </c>
      <c r="E45" s="81">
        <v>1250</v>
      </c>
      <c r="F45" s="98">
        <f t="shared" si="0"/>
        <v>1523.15</v>
      </c>
      <c r="G45" s="70">
        <v>35.5</v>
      </c>
      <c r="H45" s="70">
        <v>40</v>
      </c>
      <c r="I45" s="70">
        <v>20</v>
      </c>
      <c r="J45" s="70">
        <v>-4.38</v>
      </c>
      <c r="K45" s="71">
        <v>0.36</v>
      </c>
      <c r="L45" s="71">
        <v>8.82</v>
      </c>
      <c r="M45" s="71">
        <v>15.38</v>
      </c>
      <c r="N45" s="71">
        <v>62.77</v>
      </c>
      <c r="O45" s="71">
        <v>13.77</v>
      </c>
      <c r="P45" s="71"/>
      <c r="Q45" s="71"/>
      <c r="R45" s="71"/>
      <c r="S45" s="70">
        <v>101.10000000000001</v>
      </c>
      <c r="T45" s="72">
        <v>942</v>
      </c>
      <c r="U45" s="72">
        <v>58</v>
      </c>
    </row>
    <row r="46" spans="1:21" s="70" customFormat="1">
      <c r="A46" s="70" t="s">
        <v>539</v>
      </c>
      <c r="B46" s="70" t="s">
        <v>530</v>
      </c>
      <c r="C46" s="70" t="s">
        <v>504</v>
      </c>
      <c r="D46" s="70" t="s">
        <v>505</v>
      </c>
      <c r="E46" s="81">
        <v>1250</v>
      </c>
      <c r="F46" s="98">
        <f t="shared" si="0"/>
        <v>1523.15</v>
      </c>
      <c r="G46" s="70">
        <v>35.5</v>
      </c>
      <c r="H46" s="70">
        <v>40</v>
      </c>
      <c r="I46" s="70">
        <v>20</v>
      </c>
      <c r="J46" s="70">
        <v>-4.38</v>
      </c>
      <c r="K46" s="71"/>
      <c r="L46" s="71"/>
      <c r="M46" s="71"/>
      <c r="N46" s="71"/>
      <c r="O46" s="71"/>
      <c r="P46" s="71"/>
      <c r="Q46" s="71"/>
      <c r="R46" s="71"/>
      <c r="T46" s="72"/>
      <c r="U46" s="72"/>
    </row>
    <row r="47" spans="1:21" s="70" customFormat="1">
      <c r="A47" s="70" t="s">
        <v>539</v>
      </c>
      <c r="B47" s="70" t="s">
        <v>530</v>
      </c>
      <c r="C47" s="70" t="s">
        <v>504</v>
      </c>
      <c r="D47" s="70" t="s">
        <v>506</v>
      </c>
      <c r="E47" s="81">
        <v>1300</v>
      </c>
      <c r="F47" s="98">
        <f t="shared" si="0"/>
        <v>1573.15</v>
      </c>
      <c r="G47" s="70">
        <v>22.5</v>
      </c>
      <c r="H47" s="70">
        <v>40</v>
      </c>
      <c r="I47" s="70">
        <v>20</v>
      </c>
      <c r="J47" s="70">
        <v>-4.6100000000000003</v>
      </c>
      <c r="K47" s="71">
        <v>0.24</v>
      </c>
      <c r="L47" s="71">
        <v>5.09</v>
      </c>
      <c r="M47" s="71">
        <v>14.88</v>
      </c>
      <c r="N47" s="71">
        <v>62.98</v>
      </c>
      <c r="O47" s="71">
        <v>17.350000000000001</v>
      </c>
      <c r="P47" s="71"/>
      <c r="Q47" s="71"/>
      <c r="R47" s="71"/>
      <c r="S47" s="70">
        <v>100.53999999999999</v>
      </c>
      <c r="T47" s="72">
        <v>571</v>
      </c>
      <c r="U47" s="72">
        <v>26</v>
      </c>
    </row>
    <row r="48" spans="1:21" s="70" customFormat="1">
      <c r="A48" s="70" t="s">
        <v>539</v>
      </c>
      <c r="B48" s="70" t="s">
        <v>530</v>
      </c>
      <c r="C48" s="70" t="s">
        <v>504</v>
      </c>
      <c r="D48" s="70" t="s">
        <v>506</v>
      </c>
      <c r="E48" s="81">
        <v>1300</v>
      </c>
      <c r="F48" s="98">
        <f t="shared" si="0"/>
        <v>1573.15</v>
      </c>
      <c r="G48" s="70">
        <v>22.5</v>
      </c>
      <c r="H48" s="70">
        <v>40</v>
      </c>
      <c r="I48" s="70">
        <v>20</v>
      </c>
      <c r="J48" s="70">
        <v>-4.6100000000000003</v>
      </c>
      <c r="K48" s="71">
        <v>0.28999999999999998</v>
      </c>
      <c r="L48" s="71">
        <v>10.46</v>
      </c>
      <c r="M48" s="71">
        <v>19.62</v>
      </c>
      <c r="N48" s="71">
        <v>65.010000000000005</v>
      </c>
      <c r="O48" s="71">
        <v>6.11</v>
      </c>
      <c r="P48" s="71"/>
      <c r="Q48" s="71"/>
      <c r="R48" s="71"/>
      <c r="S48" s="70">
        <v>101.49000000000001</v>
      </c>
      <c r="T48" s="72">
        <v>94</v>
      </c>
      <c r="U48" s="72">
        <v>15</v>
      </c>
    </row>
    <row r="49" spans="1:21" s="70" customFormat="1">
      <c r="A49" s="70" t="s">
        <v>539</v>
      </c>
      <c r="B49" s="70" t="s">
        <v>530</v>
      </c>
      <c r="C49" s="70" t="s">
        <v>504</v>
      </c>
      <c r="D49" s="70" t="s">
        <v>506</v>
      </c>
      <c r="E49" s="81">
        <v>1300</v>
      </c>
      <c r="F49" s="98">
        <f t="shared" si="0"/>
        <v>1573.15</v>
      </c>
      <c r="G49" s="70">
        <v>22.5</v>
      </c>
      <c r="H49" s="70">
        <v>40</v>
      </c>
      <c r="I49" s="70">
        <v>20</v>
      </c>
      <c r="J49" s="70">
        <v>-4.6100000000000003</v>
      </c>
      <c r="K49" s="71">
        <v>0.24</v>
      </c>
      <c r="L49" s="71">
        <v>8.7799999999999994</v>
      </c>
      <c r="M49" s="71">
        <v>15.47</v>
      </c>
      <c r="N49" s="71">
        <v>62.64</v>
      </c>
      <c r="O49" s="71">
        <v>13.93</v>
      </c>
      <c r="P49" s="71"/>
      <c r="Q49" s="71"/>
      <c r="R49" s="71"/>
      <c r="S49" s="70">
        <v>101.06</v>
      </c>
      <c r="T49" s="72">
        <v>319</v>
      </c>
      <c r="U49" s="72">
        <v>21</v>
      </c>
    </row>
    <row r="50" spans="1:21" s="70" customFormat="1">
      <c r="A50" s="70" t="s">
        <v>539</v>
      </c>
      <c r="B50" s="70" t="s">
        <v>530</v>
      </c>
      <c r="C50" s="70" t="s">
        <v>504</v>
      </c>
      <c r="D50" s="70" t="s">
        <v>506</v>
      </c>
      <c r="E50" s="81">
        <v>1300</v>
      </c>
      <c r="F50" s="98">
        <f t="shared" si="0"/>
        <v>1573.15</v>
      </c>
      <c r="G50" s="70">
        <v>22.5</v>
      </c>
      <c r="H50" s="70">
        <v>40</v>
      </c>
      <c r="I50" s="70">
        <v>20</v>
      </c>
      <c r="J50" s="70">
        <v>-4.6100000000000003</v>
      </c>
      <c r="K50" s="71">
        <v>0.24</v>
      </c>
      <c r="L50" s="71">
        <v>14.15</v>
      </c>
      <c r="M50" s="71">
        <v>8.34</v>
      </c>
      <c r="N50" s="71">
        <v>62.67</v>
      </c>
      <c r="O50" s="71">
        <v>15.76</v>
      </c>
      <c r="P50" s="71"/>
      <c r="Q50" s="71"/>
      <c r="R50" s="71"/>
      <c r="S50" s="70">
        <v>101.16000000000001</v>
      </c>
      <c r="T50" s="72">
        <v>956</v>
      </c>
      <c r="U50" s="72">
        <v>6</v>
      </c>
    </row>
    <row r="51" spans="1:21" s="70" customFormat="1">
      <c r="A51" s="70" t="s">
        <v>539</v>
      </c>
      <c r="B51" s="70" t="s">
        <v>530</v>
      </c>
      <c r="C51" s="70" t="s">
        <v>504</v>
      </c>
      <c r="D51" s="70" t="s">
        <v>506</v>
      </c>
      <c r="E51" s="81">
        <v>1300</v>
      </c>
      <c r="F51" s="98">
        <f t="shared" si="0"/>
        <v>1573.15</v>
      </c>
      <c r="G51" s="70">
        <v>22.5</v>
      </c>
      <c r="H51" s="70">
        <v>40</v>
      </c>
      <c r="I51" s="70">
        <v>20</v>
      </c>
      <c r="J51" s="70">
        <v>-4.6100000000000003</v>
      </c>
      <c r="K51" s="71">
        <v>0.19</v>
      </c>
      <c r="L51" s="71">
        <v>5.54</v>
      </c>
      <c r="M51" s="71">
        <v>13.88</v>
      </c>
      <c r="N51" s="71">
        <v>49.52</v>
      </c>
      <c r="O51" s="71">
        <v>30.29</v>
      </c>
      <c r="P51" s="71"/>
      <c r="Q51" s="71"/>
      <c r="R51" s="71"/>
      <c r="S51" s="70">
        <v>99.419999999999987</v>
      </c>
      <c r="T51" s="72">
        <v>8203</v>
      </c>
      <c r="U51" s="72">
        <v>28</v>
      </c>
    </row>
    <row r="52" spans="1:21" s="70" customFormat="1">
      <c r="A52" s="70" t="s">
        <v>539</v>
      </c>
      <c r="B52" s="70" t="s">
        <v>530</v>
      </c>
      <c r="C52" s="70" t="s">
        <v>504</v>
      </c>
      <c r="D52" s="70" t="s">
        <v>506</v>
      </c>
      <c r="E52" s="81">
        <v>1300</v>
      </c>
      <c r="F52" s="98">
        <f t="shared" si="0"/>
        <v>1573.15</v>
      </c>
      <c r="G52" s="70">
        <v>22.5</v>
      </c>
      <c r="H52" s="70">
        <v>40</v>
      </c>
      <c r="I52" s="70">
        <v>20</v>
      </c>
      <c r="J52" s="70">
        <v>-4.6100000000000003</v>
      </c>
      <c r="K52" s="71">
        <v>0.26</v>
      </c>
      <c r="L52" s="71">
        <v>9.5399999999999991</v>
      </c>
      <c r="M52" s="71">
        <v>18.329999999999998</v>
      </c>
      <c r="N52" s="71">
        <v>63.19</v>
      </c>
      <c r="O52" s="71">
        <v>9.9499999999999993</v>
      </c>
      <c r="P52" s="71"/>
      <c r="Q52" s="71"/>
      <c r="R52" s="71"/>
      <c r="S52" s="70">
        <v>101.27</v>
      </c>
      <c r="T52" s="72">
        <v>85</v>
      </c>
      <c r="U52" s="72">
        <v>20</v>
      </c>
    </row>
    <row r="53" spans="1:21" s="70" customFormat="1">
      <c r="A53" s="70" t="s">
        <v>539</v>
      </c>
      <c r="B53" s="70" t="s">
        <v>530</v>
      </c>
      <c r="C53" s="70" t="s">
        <v>504</v>
      </c>
      <c r="D53" s="70" t="s">
        <v>507</v>
      </c>
      <c r="E53" s="81">
        <v>1400</v>
      </c>
      <c r="F53" s="98">
        <f t="shared" si="0"/>
        <v>1673.15</v>
      </c>
      <c r="G53" s="70">
        <v>20.5</v>
      </c>
      <c r="H53" s="70">
        <v>40</v>
      </c>
      <c r="I53" s="70">
        <v>20</v>
      </c>
      <c r="J53" s="70">
        <v>-5.04</v>
      </c>
      <c r="K53" s="71">
        <v>0.98</v>
      </c>
      <c r="L53" s="71">
        <v>5</v>
      </c>
      <c r="M53" s="71">
        <v>14.64</v>
      </c>
      <c r="N53" s="71">
        <v>60.97</v>
      </c>
      <c r="O53" s="71">
        <v>17.47</v>
      </c>
      <c r="P53" s="71"/>
      <c r="Q53" s="71"/>
      <c r="R53" s="71"/>
      <c r="S53" s="70">
        <v>99.06</v>
      </c>
      <c r="T53" s="72">
        <v>148</v>
      </c>
      <c r="U53" s="72">
        <v>16</v>
      </c>
    </row>
    <row r="54" spans="1:21" s="70" customFormat="1">
      <c r="A54" s="70" t="s">
        <v>539</v>
      </c>
      <c r="B54" s="70" t="s">
        <v>530</v>
      </c>
      <c r="C54" s="70" t="s">
        <v>504</v>
      </c>
      <c r="D54" s="70" t="s">
        <v>507</v>
      </c>
      <c r="E54" s="81">
        <v>1400</v>
      </c>
      <c r="F54" s="98">
        <f t="shared" si="0"/>
        <v>1673.15</v>
      </c>
      <c r="G54" s="70">
        <v>20.5</v>
      </c>
      <c r="H54" s="70">
        <v>40</v>
      </c>
      <c r="I54" s="70">
        <v>20</v>
      </c>
      <c r="J54" s="70">
        <v>-5.04</v>
      </c>
      <c r="K54" s="71">
        <v>0.91</v>
      </c>
      <c r="L54" s="71">
        <v>9.33</v>
      </c>
      <c r="M54" s="71">
        <v>17.850000000000001</v>
      </c>
      <c r="N54" s="71">
        <v>61.11</v>
      </c>
      <c r="O54" s="71">
        <v>9.7100000000000009</v>
      </c>
      <c r="P54" s="71"/>
      <c r="Q54" s="71"/>
      <c r="R54" s="71"/>
      <c r="S54" s="70">
        <v>98.91</v>
      </c>
      <c r="T54" s="72">
        <v>49</v>
      </c>
      <c r="U54" s="72">
        <v>15</v>
      </c>
    </row>
    <row r="55" spans="1:21" s="70" customFormat="1">
      <c r="A55" s="70" t="s">
        <v>539</v>
      </c>
      <c r="B55" s="70" t="s">
        <v>530</v>
      </c>
      <c r="C55" s="70" t="s">
        <v>504</v>
      </c>
      <c r="D55" s="70" t="s">
        <v>507</v>
      </c>
      <c r="E55" s="81">
        <v>1400</v>
      </c>
      <c r="F55" s="98">
        <f t="shared" si="0"/>
        <v>1673.15</v>
      </c>
      <c r="G55" s="70">
        <v>20.5</v>
      </c>
      <c r="H55" s="70">
        <v>40</v>
      </c>
      <c r="I55" s="70">
        <v>20</v>
      </c>
      <c r="J55" s="70">
        <v>-5.04</v>
      </c>
      <c r="K55" s="71">
        <v>0.84</v>
      </c>
      <c r="L55" s="71">
        <v>8.44</v>
      </c>
      <c r="M55" s="71">
        <v>14.79</v>
      </c>
      <c r="N55" s="71">
        <v>59.25</v>
      </c>
      <c r="O55" s="71">
        <v>13.72</v>
      </c>
      <c r="P55" s="71"/>
      <c r="Q55" s="71"/>
      <c r="R55" s="71"/>
      <c r="S55" s="70">
        <v>97.039999999999992</v>
      </c>
      <c r="T55" s="72">
        <v>94</v>
      </c>
      <c r="U55" s="72">
        <v>13</v>
      </c>
    </row>
    <row r="56" spans="1:21" s="70" customFormat="1">
      <c r="A56" s="70" t="s">
        <v>539</v>
      </c>
      <c r="B56" s="70" t="s">
        <v>530</v>
      </c>
      <c r="C56" s="70" t="s">
        <v>504</v>
      </c>
      <c r="D56" s="70" t="s">
        <v>507</v>
      </c>
      <c r="E56" s="81">
        <v>1400</v>
      </c>
      <c r="F56" s="98">
        <f t="shared" si="0"/>
        <v>1673.15</v>
      </c>
      <c r="G56" s="70">
        <v>20.5</v>
      </c>
      <c r="H56" s="70">
        <v>40</v>
      </c>
      <c r="I56" s="70">
        <v>20</v>
      </c>
      <c r="J56" s="70">
        <v>-5.04</v>
      </c>
      <c r="K56" s="71">
        <v>0.7</v>
      </c>
      <c r="L56" s="71">
        <v>14.11</v>
      </c>
      <c r="M56" s="71">
        <v>7.75</v>
      </c>
      <c r="N56" s="71">
        <v>62.57</v>
      </c>
      <c r="O56" s="71">
        <v>15.62</v>
      </c>
      <c r="P56" s="71"/>
      <c r="Q56" s="71"/>
      <c r="R56" s="71"/>
      <c r="S56" s="70">
        <v>100.75</v>
      </c>
      <c r="T56" s="72">
        <v>225</v>
      </c>
      <c r="U56" s="72">
        <v>13</v>
      </c>
    </row>
    <row r="57" spans="1:21" s="70" customFormat="1">
      <c r="A57" s="70" t="s">
        <v>539</v>
      </c>
      <c r="B57" s="70" t="s">
        <v>530</v>
      </c>
      <c r="C57" s="70" t="s">
        <v>504</v>
      </c>
      <c r="D57" s="70" t="s">
        <v>507</v>
      </c>
      <c r="E57" s="81">
        <v>1400</v>
      </c>
      <c r="F57" s="98">
        <f t="shared" si="0"/>
        <v>1673.15</v>
      </c>
      <c r="G57" s="70">
        <v>20.5</v>
      </c>
      <c r="H57" s="70">
        <v>40</v>
      </c>
      <c r="I57" s="70">
        <v>20</v>
      </c>
      <c r="J57" s="70">
        <v>-5.04</v>
      </c>
      <c r="K57" s="71">
        <v>1.1299999999999999</v>
      </c>
      <c r="L57" s="71">
        <v>8.5</v>
      </c>
      <c r="M57" s="71">
        <v>15.77</v>
      </c>
      <c r="N57" s="71">
        <v>65.040000000000006</v>
      </c>
      <c r="O57" s="71">
        <v>5</v>
      </c>
      <c r="P57" s="71"/>
      <c r="Q57" s="71"/>
      <c r="R57" s="71"/>
      <c r="S57" s="70">
        <v>95.44</v>
      </c>
      <c r="T57" s="72">
        <v>24</v>
      </c>
      <c r="U57" s="72">
        <v>16</v>
      </c>
    </row>
    <row r="58" spans="1:21" s="70" customFormat="1">
      <c r="A58" s="70" t="s">
        <v>539</v>
      </c>
      <c r="B58" s="70" t="s">
        <v>530</v>
      </c>
      <c r="C58" s="70" t="s">
        <v>504</v>
      </c>
      <c r="D58" s="70" t="s">
        <v>508</v>
      </c>
      <c r="E58" s="81">
        <v>1500</v>
      </c>
      <c r="F58" s="98">
        <f t="shared" si="0"/>
        <v>1773.15</v>
      </c>
      <c r="G58" s="70">
        <v>21</v>
      </c>
      <c r="H58" s="70">
        <v>40</v>
      </c>
      <c r="I58" s="70">
        <v>20</v>
      </c>
      <c r="J58" s="70">
        <v>-5.42</v>
      </c>
      <c r="K58" s="71">
        <v>0.99</v>
      </c>
      <c r="L58" s="71">
        <v>5.13</v>
      </c>
      <c r="M58" s="71">
        <v>15.06</v>
      </c>
      <c r="N58" s="71">
        <v>64.099999999999994</v>
      </c>
      <c r="O58" s="71">
        <v>17.38</v>
      </c>
      <c r="P58" s="71"/>
      <c r="Q58" s="71"/>
      <c r="R58" s="71"/>
      <c r="S58" s="70">
        <v>102.66</v>
      </c>
      <c r="T58" s="72">
        <v>34</v>
      </c>
      <c r="U58" s="72">
        <v>15</v>
      </c>
    </row>
    <row r="59" spans="1:21" s="70" customFormat="1">
      <c r="A59" s="70" t="s">
        <v>539</v>
      </c>
      <c r="B59" s="70" t="s">
        <v>530</v>
      </c>
      <c r="C59" s="70" t="s">
        <v>504</v>
      </c>
      <c r="D59" s="70" t="s">
        <v>508</v>
      </c>
      <c r="E59" s="81">
        <v>1500</v>
      </c>
      <c r="F59" s="98">
        <f t="shared" si="0"/>
        <v>1773.15</v>
      </c>
      <c r="G59" s="70">
        <v>21</v>
      </c>
      <c r="H59" s="70">
        <v>40</v>
      </c>
      <c r="I59" s="70">
        <v>20</v>
      </c>
      <c r="J59" s="70">
        <v>-5.42</v>
      </c>
      <c r="K59" s="71">
        <v>1.1399999999999999</v>
      </c>
      <c r="L59" s="71">
        <v>8.89</v>
      </c>
      <c r="M59" s="71">
        <v>16.899999999999999</v>
      </c>
      <c r="N59" s="71">
        <v>71.14</v>
      </c>
      <c r="O59" s="71">
        <v>5.1100000000000003</v>
      </c>
      <c r="P59" s="71"/>
      <c r="Q59" s="71"/>
      <c r="R59" s="71"/>
      <c r="S59" s="70">
        <v>103.17999999999999</v>
      </c>
      <c r="T59" s="72">
        <v>10</v>
      </c>
      <c r="U59" s="72">
        <v>12</v>
      </c>
    </row>
    <row r="60" spans="1:21" s="70" customFormat="1">
      <c r="A60" s="70" t="s">
        <v>539</v>
      </c>
      <c r="B60" s="70" t="s">
        <v>530</v>
      </c>
      <c r="C60" s="70" t="s">
        <v>504</v>
      </c>
      <c r="D60" s="70" t="s">
        <v>508</v>
      </c>
      <c r="E60" s="81">
        <v>1500</v>
      </c>
      <c r="F60" s="98">
        <f t="shared" si="0"/>
        <v>1773.15</v>
      </c>
      <c r="G60" s="70">
        <v>21</v>
      </c>
      <c r="H60" s="70">
        <v>40</v>
      </c>
      <c r="I60" s="70">
        <v>20</v>
      </c>
      <c r="J60" s="70">
        <v>-5.42</v>
      </c>
      <c r="K60" s="71">
        <v>1.23</v>
      </c>
      <c r="L60" s="71">
        <v>8.85</v>
      </c>
      <c r="M60" s="71">
        <v>15.68</v>
      </c>
      <c r="N60" s="71">
        <v>64.05</v>
      </c>
      <c r="O60" s="71">
        <v>13.84</v>
      </c>
      <c r="P60" s="71"/>
      <c r="Q60" s="71"/>
      <c r="R60" s="71"/>
      <c r="S60" s="70">
        <v>103.65</v>
      </c>
      <c r="T60" s="72">
        <v>28</v>
      </c>
      <c r="U60" s="72">
        <v>10</v>
      </c>
    </row>
    <row r="61" spans="1:21" s="70" customFormat="1">
      <c r="A61" s="70" t="s">
        <v>539</v>
      </c>
      <c r="B61" s="70" t="s">
        <v>530</v>
      </c>
      <c r="C61" s="70" t="s">
        <v>504</v>
      </c>
      <c r="D61" s="70" t="s">
        <v>508</v>
      </c>
      <c r="E61" s="81">
        <v>1500</v>
      </c>
      <c r="F61" s="98">
        <f t="shared" si="0"/>
        <v>1773.15</v>
      </c>
      <c r="G61" s="70">
        <v>21</v>
      </c>
      <c r="H61" s="70">
        <v>40</v>
      </c>
      <c r="I61" s="70">
        <v>20</v>
      </c>
      <c r="J61" s="70">
        <v>-5.42</v>
      </c>
      <c r="K61" s="71">
        <v>0.59</v>
      </c>
      <c r="L61" s="71">
        <v>5.83</v>
      </c>
      <c r="M61" s="71">
        <v>14.51</v>
      </c>
      <c r="N61" s="71">
        <v>50.92</v>
      </c>
      <c r="O61" s="71">
        <v>30.88</v>
      </c>
      <c r="P61" s="71"/>
      <c r="Q61" s="71"/>
      <c r="R61" s="71"/>
      <c r="S61" s="70">
        <v>102.72999999999999</v>
      </c>
      <c r="T61" s="72">
        <v>401</v>
      </c>
      <c r="U61" s="72">
        <v>9</v>
      </c>
    </row>
    <row r="62" spans="1:21" s="70" customFormat="1">
      <c r="A62" s="70" t="s">
        <v>539</v>
      </c>
      <c r="B62" s="70" t="s">
        <v>530</v>
      </c>
      <c r="C62" s="70" t="s">
        <v>504</v>
      </c>
      <c r="D62" s="70" t="s">
        <v>508</v>
      </c>
      <c r="E62" s="81">
        <v>1500</v>
      </c>
      <c r="F62" s="98">
        <f t="shared" si="0"/>
        <v>1773.15</v>
      </c>
      <c r="G62" s="70">
        <v>21</v>
      </c>
      <c r="H62" s="70">
        <v>40</v>
      </c>
      <c r="I62" s="70">
        <v>20</v>
      </c>
      <c r="J62" s="70">
        <v>-5.42</v>
      </c>
      <c r="K62" s="71">
        <v>1.21</v>
      </c>
      <c r="L62" s="71">
        <v>14.36</v>
      </c>
      <c r="M62" s="71">
        <v>7.82</v>
      </c>
      <c r="N62" s="71">
        <v>64.39</v>
      </c>
      <c r="O62" s="71">
        <v>15.67</v>
      </c>
      <c r="P62" s="71"/>
      <c r="Q62" s="71"/>
      <c r="R62" s="71"/>
      <c r="S62" s="70">
        <v>103.45</v>
      </c>
      <c r="T62" s="72">
        <v>64</v>
      </c>
      <c r="U62" s="72">
        <v>14</v>
      </c>
    </row>
    <row r="63" spans="1:21" s="70" customFormat="1">
      <c r="A63" s="70" t="s">
        <v>539</v>
      </c>
      <c r="B63" s="70" t="s">
        <v>530</v>
      </c>
      <c r="C63" s="70" t="s">
        <v>504</v>
      </c>
      <c r="D63" s="70" t="s">
        <v>508</v>
      </c>
      <c r="E63" s="81">
        <v>1500</v>
      </c>
      <c r="F63" s="98">
        <f t="shared" si="0"/>
        <v>1773.15</v>
      </c>
      <c r="G63" s="70">
        <v>21</v>
      </c>
      <c r="H63" s="70">
        <v>40</v>
      </c>
      <c r="I63" s="70">
        <v>20</v>
      </c>
      <c r="J63" s="70">
        <v>-5.42</v>
      </c>
      <c r="K63" s="71">
        <v>1.1599999999999999</v>
      </c>
      <c r="L63" s="71">
        <v>9.6</v>
      </c>
      <c r="M63" s="71">
        <v>18.38</v>
      </c>
      <c r="N63" s="71">
        <v>64.010000000000005</v>
      </c>
      <c r="O63" s="71">
        <v>9.86</v>
      </c>
      <c r="P63" s="71"/>
      <c r="Q63" s="71"/>
      <c r="R63" s="71"/>
      <c r="S63" s="70">
        <v>103.01</v>
      </c>
      <c r="T63" s="72">
        <v>16</v>
      </c>
      <c r="U63" s="72">
        <v>16</v>
      </c>
    </row>
    <row r="64" spans="1:21" s="70" customFormat="1" ht="15.5">
      <c r="A64" s="70" t="s">
        <v>539</v>
      </c>
      <c r="B64" s="70" t="s">
        <v>530</v>
      </c>
      <c r="C64" s="73" t="s">
        <v>509</v>
      </c>
      <c r="D64" s="73" t="s">
        <v>510</v>
      </c>
      <c r="E64" s="82">
        <v>1300</v>
      </c>
      <c r="F64" s="98">
        <f t="shared" si="0"/>
        <v>1573.15</v>
      </c>
      <c r="G64" s="73">
        <v>40</v>
      </c>
      <c r="H64" s="73">
        <v>40</v>
      </c>
      <c r="I64" s="73">
        <v>20</v>
      </c>
      <c r="J64" s="73">
        <v>-4.6100000000000003</v>
      </c>
      <c r="K64" s="74">
        <v>0.28999999999999998</v>
      </c>
      <c r="L64" s="74">
        <v>8.81</v>
      </c>
      <c r="M64" s="74">
        <v>9.8800000000000008</v>
      </c>
      <c r="N64" s="74">
        <v>45.35</v>
      </c>
      <c r="O64" s="74">
        <v>32.020000000000003</v>
      </c>
      <c r="P64" s="74"/>
      <c r="Q64" s="74"/>
      <c r="R64" s="74"/>
      <c r="S64" s="73">
        <v>96.35</v>
      </c>
      <c r="T64" s="75">
        <v>17605</v>
      </c>
      <c r="U64" s="75">
        <v>116</v>
      </c>
    </row>
    <row r="65" spans="1:21" s="70" customFormat="1" ht="15.5">
      <c r="A65" s="70" t="s">
        <v>539</v>
      </c>
      <c r="B65" s="70" t="s">
        <v>530</v>
      </c>
      <c r="C65" s="73" t="s">
        <v>509</v>
      </c>
      <c r="D65" s="73" t="s">
        <v>510</v>
      </c>
      <c r="E65" s="82">
        <v>1300</v>
      </c>
      <c r="F65" s="98">
        <f t="shared" si="0"/>
        <v>1573.15</v>
      </c>
      <c r="G65" s="73">
        <v>40</v>
      </c>
      <c r="H65" s="73">
        <v>40</v>
      </c>
      <c r="I65" s="73">
        <v>20</v>
      </c>
      <c r="J65" s="73">
        <v>-4.6100000000000003</v>
      </c>
      <c r="K65" s="74">
        <v>0.39</v>
      </c>
      <c r="L65" s="74">
        <v>4.0199999999999996</v>
      </c>
      <c r="M65" s="74">
        <v>15.13</v>
      </c>
      <c r="N65" s="74">
        <v>50.51</v>
      </c>
      <c r="O65" s="74">
        <v>29.47</v>
      </c>
      <c r="P65" s="74"/>
      <c r="Q65" s="74"/>
      <c r="R65" s="74"/>
      <c r="S65" s="73">
        <v>99.52</v>
      </c>
      <c r="T65" s="75">
        <v>6114</v>
      </c>
      <c r="U65" s="75">
        <v>43</v>
      </c>
    </row>
    <row r="66" spans="1:21" s="70" customFormat="1" ht="15.5">
      <c r="A66" s="70" t="s">
        <v>539</v>
      </c>
      <c r="B66" s="70" t="s">
        <v>530</v>
      </c>
      <c r="C66" s="73" t="s">
        <v>509</v>
      </c>
      <c r="D66" s="73" t="s">
        <v>510</v>
      </c>
      <c r="E66" s="82">
        <v>1300</v>
      </c>
      <c r="F66" s="98">
        <f t="shared" si="0"/>
        <v>1573.15</v>
      </c>
      <c r="G66" s="73">
        <v>40</v>
      </c>
      <c r="H66" s="73">
        <v>40</v>
      </c>
      <c r="I66" s="73">
        <v>20</v>
      </c>
      <c r="J66" s="73">
        <v>-4.6100000000000003</v>
      </c>
      <c r="K66" s="74">
        <v>0.46</v>
      </c>
      <c r="L66" s="74">
        <v>14.11</v>
      </c>
      <c r="M66" s="74">
        <v>15.27</v>
      </c>
      <c r="N66" s="74">
        <v>48.08</v>
      </c>
      <c r="O66" s="74">
        <v>22.76</v>
      </c>
      <c r="P66" s="74"/>
      <c r="Q66" s="74"/>
      <c r="R66" s="74"/>
      <c r="S66" s="73">
        <v>100.68</v>
      </c>
      <c r="T66" s="75">
        <v>4784</v>
      </c>
      <c r="U66" s="75">
        <v>46</v>
      </c>
    </row>
    <row r="67" spans="1:21" s="70" customFormat="1" ht="15.5">
      <c r="A67" s="70" t="s">
        <v>539</v>
      </c>
      <c r="B67" s="70" t="s">
        <v>530</v>
      </c>
      <c r="C67" s="73" t="s">
        <v>509</v>
      </c>
      <c r="D67" s="73" t="s">
        <v>510</v>
      </c>
      <c r="E67" s="82">
        <v>1300</v>
      </c>
      <c r="F67" s="98">
        <f t="shared" ref="F67:F130" si="1">E67+273.15</f>
        <v>1573.15</v>
      </c>
      <c r="G67" s="73">
        <v>40</v>
      </c>
      <c r="H67" s="73">
        <v>40</v>
      </c>
      <c r="I67" s="73">
        <v>20</v>
      </c>
      <c r="J67" s="73">
        <v>-4.6100000000000003</v>
      </c>
      <c r="K67" s="74">
        <v>0.37</v>
      </c>
      <c r="L67" s="74">
        <v>10.82</v>
      </c>
      <c r="M67" s="74">
        <v>15.01</v>
      </c>
      <c r="N67" s="74">
        <v>44.9</v>
      </c>
      <c r="O67" s="74">
        <v>28.28</v>
      </c>
      <c r="P67" s="74"/>
      <c r="Q67" s="74"/>
      <c r="R67" s="74"/>
      <c r="S67" s="73">
        <v>99.38</v>
      </c>
      <c r="T67" s="75">
        <v>10773</v>
      </c>
      <c r="U67" s="75">
        <v>55</v>
      </c>
    </row>
    <row r="68" spans="1:21" s="70" customFormat="1" ht="15.5">
      <c r="A68" s="70" t="s">
        <v>539</v>
      </c>
      <c r="B68" s="70" t="s">
        <v>530</v>
      </c>
      <c r="C68" s="73" t="s">
        <v>509</v>
      </c>
      <c r="D68" s="73" t="s">
        <v>510</v>
      </c>
      <c r="E68" s="82">
        <v>1300</v>
      </c>
      <c r="F68" s="98">
        <f t="shared" si="1"/>
        <v>1573.15</v>
      </c>
      <c r="G68" s="73">
        <v>40</v>
      </c>
      <c r="H68" s="73">
        <v>40</v>
      </c>
      <c r="I68" s="73">
        <v>20</v>
      </c>
      <c r="J68" s="73">
        <v>-4.6100000000000003</v>
      </c>
      <c r="K68" s="74">
        <v>0.35</v>
      </c>
      <c r="L68" s="74">
        <v>8.93</v>
      </c>
      <c r="M68" s="74">
        <v>19.95</v>
      </c>
      <c r="N68" s="74">
        <v>41.47</v>
      </c>
      <c r="O68" s="74">
        <v>28.4</v>
      </c>
      <c r="P68" s="74"/>
      <c r="Q68" s="74"/>
      <c r="R68" s="74"/>
      <c r="S68" s="73">
        <v>99.1</v>
      </c>
      <c r="T68" s="75">
        <v>10215</v>
      </c>
      <c r="U68" s="75">
        <v>89</v>
      </c>
    </row>
    <row r="69" spans="1:21" s="70" customFormat="1" ht="15.5">
      <c r="A69" s="70" t="s">
        <v>539</v>
      </c>
      <c r="B69" s="70" t="s">
        <v>530</v>
      </c>
      <c r="C69" s="73" t="s">
        <v>509</v>
      </c>
      <c r="D69" s="73" t="s">
        <v>510</v>
      </c>
      <c r="E69" s="82">
        <v>1300</v>
      </c>
      <c r="F69" s="98">
        <f t="shared" si="1"/>
        <v>1573.15</v>
      </c>
      <c r="G69" s="73">
        <v>40</v>
      </c>
      <c r="H69" s="73">
        <v>40</v>
      </c>
      <c r="I69" s="73">
        <v>20</v>
      </c>
      <c r="J69" s="73">
        <v>-4.6100000000000003</v>
      </c>
      <c r="K69" s="74">
        <v>0.63</v>
      </c>
      <c r="L69" s="74">
        <v>15.07</v>
      </c>
      <c r="M69" s="74">
        <v>20.12</v>
      </c>
      <c r="N69" s="74">
        <v>50.82</v>
      </c>
      <c r="O69" s="74">
        <v>15.05</v>
      </c>
      <c r="P69" s="74"/>
      <c r="Q69" s="74"/>
      <c r="R69" s="74"/>
      <c r="S69" s="73">
        <v>101.69</v>
      </c>
      <c r="T69" s="75">
        <v>1116</v>
      </c>
      <c r="U69" s="75">
        <v>36</v>
      </c>
    </row>
    <row r="70" spans="1:21" s="70" customFormat="1" ht="15.5">
      <c r="A70" s="70" t="s">
        <v>539</v>
      </c>
      <c r="B70" s="70" t="s">
        <v>530</v>
      </c>
      <c r="C70" s="73" t="s">
        <v>509</v>
      </c>
      <c r="D70" s="73" t="s">
        <v>511</v>
      </c>
      <c r="E70" s="82">
        <v>1400</v>
      </c>
      <c r="F70" s="98">
        <f t="shared" si="1"/>
        <v>1673.15</v>
      </c>
      <c r="G70" s="73">
        <v>27</v>
      </c>
      <c r="H70" s="73">
        <v>40</v>
      </c>
      <c r="I70" s="73">
        <v>20</v>
      </c>
      <c r="J70" s="73">
        <v>-5.04</v>
      </c>
      <c r="K70" s="74">
        <v>0.23</v>
      </c>
      <c r="L70" s="74">
        <v>8.94</v>
      </c>
      <c r="M70" s="74">
        <v>10.1</v>
      </c>
      <c r="N70" s="74">
        <v>45.77</v>
      </c>
      <c r="O70" s="74">
        <v>34.020000000000003</v>
      </c>
      <c r="P70" s="74"/>
      <c r="Q70" s="74"/>
      <c r="R70" s="74"/>
      <c r="S70" s="73">
        <v>99.06</v>
      </c>
      <c r="T70" s="75">
        <v>3754</v>
      </c>
      <c r="U70" s="75">
        <v>39</v>
      </c>
    </row>
    <row r="71" spans="1:21" s="70" customFormat="1" ht="15.5">
      <c r="A71" s="70" t="s">
        <v>539</v>
      </c>
      <c r="B71" s="70" t="s">
        <v>530</v>
      </c>
      <c r="C71" s="73" t="s">
        <v>509</v>
      </c>
      <c r="D71" s="73" t="s">
        <v>511</v>
      </c>
      <c r="E71" s="82">
        <v>1400</v>
      </c>
      <c r="F71" s="98">
        <f t="shared" si="1"/>
        <v>1673.15</v>
      </c>
      <c r="G71" s="73">
        <v>27</v>
      </c>
      <c r="H71" s="73">
        <v>40</v>
      </c>
      <c r="I71" s="73">
        <v>20</v>
      </c>
      <c r="J71" s="73">
        <v>-5.04</v>
      </c>
      <c r="K71" s="74">
        <v>0.48</v>
      </c>
      <c r="L71" s="74">
        <v>3.95</v>
      </c>
      <c r="M71" s="74">
        <v>14.98</v>
      </c>
      <c r="N71" s="74">
        <v>49.59</v>
      </c>
      <c r="O71" s="74">
        <v>30.05</v>
      </c>
      <c r="P71" s="74"/>
      <c r="Q71" s="74"/>
      <c r="R71" s="74"/>
      <c r="S71" s="73">
        <v>99.05</v>
      </c>
      <c r="T71" s="75">
        <v>1214</v>
      </c>
      <c r="U71" s="75">
        <v>20</v>
      </c>
    </row>
    <row r="72" spans="1:21" s="70" customFormat="1" ht="15.5">
      <c r="A72" s="70" t="s">
        <v>539</v>
      </c>
      <c r="B72" s="70" t="s">
        <v>530</v>
      </c>
      <c r="C72" s="73" t="s">
        <v>509</v>
      </c>
      <c r="D72" s="73" t="s">
        <v>511</v>
      </c>
      <c r="E72" s="82">
        <v>1400</v>
      </c>
      <c r="F72" s="98">
        <f t="shared" si="1"/>
        <v>1673.15</v>
      </c>
      <c r="G72" s="73">
        <v>27</v>
      </c>
      <c r="H72" s="73">
        <v>40</v>
      </c>
      <c r="I72" s="73">
        <v>20</v>
      </c>
      <c r="J72" s="73">
        <v>-5.04</v>
      </c>
      <c r="K72" s="74">
        <v>0.4</v>
      </c>
      <c r="L72" s="74">
        <v>14.14</v>
      </c>
      <c r="M72" s="74">
        <v>15.36</v>
      </c>
      <c r="N72" s="74">
        <v>47.38</v>
      </c>
      <c r="O72" s="74">
        <v>23.41</v>
      </c>
      <c r="P72" s="74"/>
      <c r="Q72" s="74"/>
      <c r="R72" s="74"/>
      <c r="S72" s="73">
        <v>100.69</v>
      </c>
      <c r="T72" s="75">
        <v>922</v>
      </c>
      <c r="U72" s="75">
        <v>22</v>
      </c>
    </row>
    <row r="73" spans="1:21" s="70" customFormat="1" ht="15.5">
      <c r="A73" s="70" t="s">
        <v>539</v>
      </c>
      <c r="B73" s="70" t="s">
        <v>530</v>
      </c>
      <c r="C73" s="73" t="s">
        <v>509</v>
      </c>
      <c r="D73" s="73" t="s">
        <v>511</v>
      </c>
      <c r="E73" s="82">
        <v>1400</v>
      </c>
      <c r="F73" s="98">
        <f t="shared" si="1"/>
        <v>1673.15</v>
      </c>
      <c r="G73" s="73">
        <v>27</v>
      </c>
      <c r="H73" s="73">
        <v>40</v>
      </c>
      <c r="I73" s="73">
        <v>20</v>
      </c>
      <c r="J73" s="73">
        <v>-5.04</v>
      </c>
      <c r="K73" s="74">
        <v>0.31</v>
      </c>
      <c r="L73" s="74">
        <v>10.92</v>
      </c>
      <c r="M73" s="74">
        <v>15.05</v>
      </c>
      <c r="N73" s="74">
        <v>44.04</v>
      </c>
      <c r="O73" s="74">
        <v>29.14</v>
      </c>
      <c r="P73" s="74"/>
      <c r="Q73" s="74"/>
      <c r="R73" s="74"/>
      <c r="S73" s="73">
        <v>99.46</v>
      </c>
      <c r="T73" s="75">
        <v>2089</v>
      </c>
      <c r="U73" s="75">
        <v>19</v>
      </c>
    </row>
    <row r="74" spans="1:21" s="70" customFormat="1" ht="15.5">
      <c r="A74" s="70" t="s">
        <v>539</v>
      </c>
      <c r="B74" s="70" t="s">
        <v>530</v>
      </c>
      <c r="C74" s="73" t="s">
        <v>509</v>
      </c>
      <c r="D74" s="73" t="s">
        <v>511</v>
      </c>
      <c r="E74" s="82">
        <v>1400</v>
      </c>
      <c r="F74" s="98">
        <f t="shared" si="1"/>
        <v>1673.15</v>
      </c>
      <c r="G74" s="73">
        <v>27</v>
      </c>
      <c r="H74" s="73">
        <v>40</v>
      </c>
      <c r="I74" s="73">
        <v>20</v>
      </c>
      <c r="J74" s="73">
        <v>-5.04</v>
      </c>
      <c r="K74" s="74">
        <v>0.35</v>
      </c>
      <c r="L74" s="74">
        <v>8.9600000000000009</v>
      </c>
      <c r="M74" s="74">
        <v>20.04</v>
      </c>
      <c r="N74" s="74">
        <v>40.700000000000003</v>
      </c>
      <c r="O74" s="74">
        <v>28.72</v>
      </c>
      <c r="P74" s="74"/>
      <c r="Q74" s="74"/>
      <c r="R74" s="74"/>
      <c r="S74" s="73">
        <v>98.77000000000001</v>
      </c>
      <c r="T74" s="75">
        <v>2047</v>
      </c>
      <c r="U74" s="75">
        <v>18</v>
      </c>
    </row>
    <row r="75" spans="1:21" s="70" customFormat="1" ht="15.5">
      <c r="A75" s="70" t="s">
        <v>539</v>
      </c>
      <c r="B75" s="70" t="s">
        <v>530</v>
      </c>
      <c r="C75" s="73" t="s">
        <v>509</v>
      </c>
      <c r="D75" s="73" t="s">
        <v>511</v>
      </c>
      <c r="E75" s="82">
        <v>1400</v>
      </c>
      <c r="F75" s="98">
        <f t="shared" si="1"/>
        <v>1673.15</v>
      </c>
      <c r="G75" s="73">
        <v>27</v>
      </c>
      <c r="H75" s="73">
        <v>40</v>
      </c>
      <c r="I75" s="73">
        <v>20</v>
      </c>
      <c r="J75" s="73">
        <v>-5.04</v>
      </c>
      <c r="K75" s="74">
        <v>0.53</v>
      </c>
      <c r="L75" s="74">
        <v>14.74</v>
      </c>
      <c r="M75" s="74">
        <v>19.88</v>
      </c>
      <c r="N75" s="74">
        <v>48.41</v>
      </c>
      <c r="O75" s="74">
        <v>15.25</v>
      </c>
      <c r="P75" s="74"/>
      <c r="Q75" s="74"/>
      <c r="R75" s="74"/>
      <c r="S75" s="73">
        <v>98.81</v>
      </c>
      <c r="T75" s="75">
        <v>201</v>
      </c>
      <c r="U75" s="75">
        <v>14</v>
      </c>
    </row>
    <row r="76" spans="1:21" s="70" customFormat="1" ht="15.5">
      <c r="A76" s="70" t="s">
        <v>539</v>
      </c>
      <c r="B76" s="70" t="s">
        <v>530</v>
      </c>
      <c r="C76" s="73" t="s">
        <v>509</v>
      </c>
      <c r="D76" s="73" t="s">
        <v>512</v>
      </c>
      <c r="E76" s="82">
        <v>1500</v>
      </c>
      <c r="F76" s="98">
        <f t="shared" si="1"/>
        <v>1773.15</v>
      </c>
      <c r="G76" s="73">
        <v>26</v>
      </c>
      <c r="H76" s="73">
        <v>40</v>
      </c>
      <c r="I76" s="73">
        <v>20</v>
      </c>
      <c r="J76" s="73">
        <v>-5.42</v>
      </c>
      <c r="K76" s="74">
        <v>0.28000000000000003</v>
      </c>
      <c r="L76" s="74">
        <v>8.8699999999999992</v>
      </c>
      <c r="M76" s="74">
        <v>10.07</v>
      </c>
      <c r="N76" s="74">
        <v>45.88</v>
      </c>
      <c r="O76" s="74">
        <v>33.64</v>
      </c>
      <c r="P76" s="74"/>
      <c r="Q76" s="74"/>
      <c r="R76" s="74"/>
      <c r="S76" s="73">
        <v>98.74</v>
      </c>
      <c r="T76" s="75">
        <v>933</v>
      </c>
      <c r="U76" s="75">
        <v>21</v>
      </c>
    </row>
    <row r="77" spans="1:21" s="70" customFormat="1" ht="15.5">
      <c r="A77" s="70" t="s">
        <v>539</v>
      </c>
      <c r="B77" s="70" t="s">
        <v>530</v>
      </c>
      <c r="C77" s="73" t="s">
        <v>509</v>
      </c>
      <c r="D77" s="73" t="s">
        <v>512</v>
      </c>
      <c r="E77" s="82">
        <v>1500</v>
      </c>
      <c r="F77" s="98">
        <f t="shared" si="1"/>
        <v>1773.15</v>
      </c>
      <c r="G77" s="73">
        <v>26</v>
      </c>
      <c r="H77" s="73">
        <v>40</v>
      </c>
      <c r="I77" s="73">
        <v>20</v>
      </c>
      <c r="J77" s="73">
        <v>-5.42</v>
      </c>
      <c r="K77" s="74">
        <v>0.49</v>
      </c>
      <c r="L77" s="74">
        <v>3.92</v>
      </c>
      <c r="M77" s="74">
        <v>14.88</v>
      </c>
      <c r="N77" s="74">
        <v>50.27</v>
      </c>
      <c r="O77" s="74">
        <v>29.52</v>
      </c>
      <c r="P77" s="74"/>
      <c r="Q77" s="74"/>
      <c r="R77" s="74"/>
      <c r="S77" s="73">
        <v>99.08</v>
      </c>
      <c r="T77" s="75">
        <v>283</v>
      </c>
      <c r="U77" s="75">
        <v>12</v>
      </c>
    </row>
    <row r="78" spans="1:21" s="70" customFormat="1" ht="15.5">
      <c r="A78" s="70" t="s">
        <v>539</v>
      </c>
      <c r="B78" s="70" t="s">
        <v>530</v>
      </c>
      <c r="C78" s="73" t="s">
        <v>509</v>
      </c>
      <c r="D78" s="73" t="s">
        <v>512</v>
      </c>
      <c r="E78" s="82">
        <v>1500</v>
      </c>
      <c r="F78" s="98">
        <f t="shared" si="1"/>
        <v>1773.15</v>
      </c>
      <c r="G78" s="73">
        <v>26</v>
      </c>
      <c r="H78" s="73">
        <v>40</v>
      </c>
      <c r="I78" s="73">
        <v>20</v>
      </c>
      <c r="J78" s="73">
        <v>-5.42</v>
      </c>
      <c r="K78" s="74">
        <v>0.49</v>
      </c>
      <c r="L78" s="74">
        <v>13.86</v>
      </c>
      <c r="M78" s="74">
        <v>14.85</v>
      </c>
      <c r="N78" s="74">
        <v>46.45</v>
      </c>
      <c r="O78" s="74">
        <v>22.9</v>
      </c>
      <c r="P78" s="74"/>
      <c r="Q78" s="74"/>
      <c r="R78" s="74"/>
      <c r="S78" s="73">
        <v>98.550000000000011</v>
      </c>
      <c r="T78" s="75">
        <v>254</v>
      </c>
      <c r="U78" s="75">
        <v>11</v>
      </c>
    </row>
    <row r="79" spans="1:21" s="70" customFormat="1" ht="15.5">
      <c r="A79" s="70" t="s">
        <v>539</v>
      </c>
      <c r="B79" s="70" t="s">
        <v>530</v>
      </c>
      <c r="C79" s="73" t="s">
        <v>509</v>
      </c>
      <c r="D79" s="73" t="s">
        <v>512</v>
      </c>
      <c r="E79" s="82">
        <v>1500</v>
      </c>
      <c r="F79" s="98">
        <f t="shared" si="1"/>
        <v>1773.15</v>
      </c>
      <c r="G79" s="73">
        <v>26</v>
      </c>
      <c r="H79" s="73">
        <v>40</v>
      </c>
      <c r="I79" s="73">
        <v>20</v>
      </c>
      <c r="J79" s="73">
        <v>-5.42</v>
      </c>
      <c r="K79" s="74">
        <v>0.34</v>
      </c>
      <c r="L79" s="74">
        <v>10.73</v>
      </c>
      <c r="M79" s="74">
        <v>14.86</v>
      </c>
      <c r="N79" s="74">
        <v>44.99</v>
      </c>
      <c r="O79" s="74">
        <v>28.5</v>
      </c>
      <c r="P79" s="74"/>
      <c r="Q79" s="74"/>
      <c r="R79" s="74"/>
      <c r="S79" s="73">
        <v>99.42</v>
      </c>
      <c r="T79" s="75">
        <v>527</v>
      </c>
      <c r="U79" s="75">
        <v>11</v>
      </c>
    </row>
    <row r="80" spans="1:21" s="70" customFormat="1" ht="15.5">
      <c r="A80" s="70" t="s">
        <v>539</v>
      </c>
      <c r="B80" s="70" t="s">
        <v>530</v>
      </c>
      <c r="C80" s="73" t="s">
        <v>509</v>
      </c>
      <c r="D80" s="73" t="s">
        <v>512</v>
      </c>
      <c r="E80" s="82">
        <v>1500</v>
      </c>
      <c r="F80" s="98">
        <f t="shared" si="1"/>
        <v>1773.15</v>
      </c>
      <c r="G80" s="73">
        <v>26</v>
      </c>
      <c r="H80" s="73">
        <v>40</v>
      </c>
      <c r="I80" s="73">
        <v>20</v>
      </c>
      <c r="J80" s="73">
        <v>-5.42</v>
      </c>
      <c r="K80" s="74">
        <v>0.32</v>
      </c>
      <c r="L80" s="74">
        <v>8.91</v>
      </c>
      <c r="M80" s="74">
        <v>19.97</v>
      </c>
      <c r="N80" s="74">
        <v>41.24</v>
      </c>
      <c r="O80" s="74">
        <v>28.84</v>
      </c>
      <c r="P80" s="74"/>
      <c r="Q80" s="74"/>
      <c r="R80" s="74"/>
      <c r="S80" s="73">
        <v>99.28</v>
      </c>
      <c r="T80" s="75">
        <v>517</v>
      </c>
      <c r="U80" s="75">
        <v>13</v>
      </c>
    </row>
    <row r="81" spans="1:21" s="70" customFormat="1" ht="15.5">
      <c r="A81" s="70" t="s">
        <v>539</v>
      </c>
      <c r="B81" s="70" t="s">
        <v>530</v>
      </c>
      <c r="C81" s="73" t="s">
        <v>509</v>
      </c>
      <c r="D81" s="73" t="s">
        <v>512</v>
      </c>
      <c r="E81" s="82">
        <v>1500</v>
      </c>
      <c r="F81" s="98">
        <f t="shared" si="1"/>
        <v>1773.15</v>
      </c>
      <c r="G81" s="73">
        <v>26</v>
      </c>
      <c r="H81" s="73">
        <v>40</v>
      </c>
      <c r="I81" s="73">
        <v>20</v>
      </c>
      <c r="J81" s="73">
        <v>-5.42</v>
      </c>
      <c r="K81" s="74">
        <v>0.65</v>
      </c>
      <c r="L81" s="74">
        <v>14.71</v>
      </c>
      <c r="M81" s="74">
        <v>19.75</v>
      </c>
      <c r="N81" s="74">
        <v>49.15</v>
      </c>
      <c r="O81" s="74">
        <v>15.05</v>
      </c>
      <c r="P81" s="74"/>
      <c r="Q81" s="74"/>
      <c r="R81" s="74"/>
      <c r="S81" s="73">
        <v>99.309999999999988</v>
      </c>
      <c r="T81" s="75">
        <v>63</v>
      </c>
      <c r="U81" s="75">
        <v>17</v>
      </c>
    </row>
    <row r="82" spans="1:21" s="70" customFormat="1">
      <c r="A82" s="70" t="s">
        <v>539</v>
      </c>
      <c r="B82" s="70" t="s">
        <v>530</v>
      </c>
      <c r="C82" s="70" t="s">
        <v>513</v>
      </c>
      <c r="D82" s="70" t="s">
        <v>514</v>
      </c>
      <c r="E82" s="81">
        <v>1300</v>
      </c>
      <c r="F82" s="98">
        <f t="shared" si="1"/>
        <v>1573.15</v>
      </c>
      <c r="G82" s="70">
        <v>67.5</v>
      </c>
      <c r="H82" s="70">
        <v>5</v>
      </c>
      <c r="I82" s="70">
        <v>90</v>
      </c>
      <c r="J82" s="71">
        <v>-6.4</v>
      </c>
      <c r="K82" s="71">
        <v>2.61</v>
      </c>
      <c r="L82" s="71">
        <v>10.49</v>
      </c>
      <c r="M82" s="71">
        <v>14.76</v>
      </c>
      <c r="N82" s="71">
        <v>44.12</v>
      </c>
      <c r="O82" s="71">
        <v>27.47</v>
      </c>
      <c r="P82" s="71"/>
      <c r="Q82" s="71"/>
      <c r="R82" s="71"/>
      <c r="S82" s="70">
        <v>99.449999999999989</v>
      </c>
      <c r="T82" s="72">
        <v>3799</v>
      </c>
      <c r="U82" s="72">
        <v>48</v>
      </c>
    </row>
    <row r="83" spans="1:21" s="70" customFormat="1">
      <c r="A83" s="70" t="s">
        <v>539</v>
      </c>
      <c r="B83" s="70" t="s">
        <v>530</v>
      </c>
      <c r="C83" s="70" t="s">
        <v>513</v>
      </c>
      <c r="D83" s="70" t="s">
        <v>514</v>
      </c>
      <c r="E83" s="81">
        <v>1300</v>
      </c>
      <c r="F83" s="98">
        <f t="shared" si="1"/>
        <v>1573.15</v>
      </c>
      <c r="G83" s="70">
        <v>67.5</v>
      </c>
      <c r="H83" s="70">
        <v>5</v>
      </c>
      <c r="I83" s="70">
        <v>90</v>
      </c>
      <c r="J83" s="71">
        <v>-6.4</v>
      </c>
      <c r="K83" s="71">
        <v>2.56</v>
      </c>
      <c r="L83" s="71">
        <v>8.4600000000000009</v>
      </c>
      <c r="M83" s="71">
        <v>19.2</v>
      </c>
      <c r="N83" s="71">
        <v>39.81</v>
      </c>
      <c r="O83" s="71">
        <v>27.83</v>
      </c>
      <c r="P83" s="71"/>
      <c r="Q83" s="71"/>
      <c r="R83" s="71"/>
      <c r="S83" s="70">
        <v>97.86</v>
      </c>
      <c r="T83" s="72">
        <v>3946</v>
      </c>
      <c r="U83" s="72">
        <v>102</v>
      </c>
    </row>
    <row r="84" spans="1:21" s="70" customFormat="1">
      <c r="A84" s="70" t="s">
        <v>539</v>
      </c>
      <c r="B84" s="70" t="s">
        <v>530</v>
      </c>
      <c r="C84" s="70" t="s">
        <v>513</v>
      </c>
      <c r="D84" s="70" t="s">
        <v>514</v>
      </c>
      <c r="E84" s="81">
        <v>1300</v>
      </c>
      <c r="F84" s="98">
        <f t="shared" si="1"/>
        <v>1573.15</v>
      </c>
      <c r="G84" s="70">
        <v>67.5</v>
      </c>
      <c r="H84" s="70">
        <v>5</v>
      </c>
      <c r="I84" s="70">
        <v>90</v>
      </c>
      <c r="J84" s="71">
        <v>-6.4</v>
      </c>
      <c r="K84" s="71">
        <v>5.6</v>
      </c>
      <c r="L84" s="71">
        <v>11.61</v>
      </c>
      <c r="M84" s="71">
        <v>19.46</v>
      </c>
      <c r="N84" s="71">
        <v>47.01</v>
      </c>
      <c r="O84" s="71">
        <v>14.68</v>
      </c>
      <c r="P84" s="71"/>
      <c r="Q84" s="71"/>
      <c r="R84" s="71"/>
      <c r="S84" s="70">
        <v>98.360000000000014</v>
      </c>
      <c r="T84" s="72">
        <v>1051</v>
      </c>
      <c r="U84" s="72">
        <v>54</v>
      </c>
    </row>
    <row r="85" spans="1:21" s="70" customFormat="1">
      <c r="A85" s="70" t="s">
        <v>539</v>
      </c>
      <c r="B85" s="70" t="s">
        <v>530</v>
      </c>
      <c r="C85" s="70" t="s">
        <v>513</v>
      </c>
      <c r="D85" s="70" t="s">
        <v>514</v>
      </c>
      <c r="E85" s="81">
        <v>1300</v>
      </c>
      <c r="F85" s="98">
        <f t="shared" si="1"/>
        <v>1573.15</v>
      </c>
      <c r="G85" s="70">
        <v>67.5</v>
      </c>
      <c r="H85" s="70">
        <v>5</v>
      </c>
      <c r="I85" s="70">
        <v>90</v>
      </c>
      <c r="J85" s="71">
        <v>-6.4</v>
      </c>
      <c r="K85" s="71">
        <v>3.2</v>
      </c>
      <c r="L85" s="71">
        <v>9.99</v>
      </c>
      <c r="M85" s="71">
        <v>14.92</v>
      </c>
      <c r="N85" s="71">
        <v>48.75</v>
      </c>
      <c r="O85" s="71">
        <v>22.53</v>
      </c>
      <c r="P85" s="71"/>
      <c r="Q85" s="71"/>
      <c r="R85" s="71"/>
      <c r="S85" s="70">
        <v>99.39</v>
      </c>
      <c r="T85" s="72">
        <v>1507</v>
      </c>
      <c r="U85" s="72">
        <v>61</v>
      </c>
    </row>
    <row r="86" spans="1:21" s="70" customFormat="1">
      <c r="A86" s="70" t="s">
        <v>539</v>
      </c>
      <c r="B86" s="70" t="s">
        <v>530</v>
      </c>
      <c r="C86" s="70" t="s">
        <v>513</v>
      </c>
      <c r="D86" s="70" t="s">
        <v>514</v>
      </c>
      <c r="E86" s="81">
        <v>1300</v>
      </c>
      <c r="F86" s="98">
        <f t="shared" si="1"/>
        <v>1573.15</v>
      </c>
      <c r="G86" s="70">
        <v>67.5</v>
      </c>
      <c r="H86" s="70">
        <v>5</v>
      </c>
      <c r="I86" s="70">
        <v>90</v>
      </c>
      <c r="J86" s="71">
        <v>-6.4</v>
      </c>
      <c r="K86" s="71">
        <v>1.91</v>
      </c>
      <c r="L86" s="71">
        <v>8.48</v>
      </c>
      <c r="M86" s="71">
        <v>9.82</v>
      </c>
      <c r="N86" s="71">
        <v>45.17</v>
      </c>
      <c r="O86" s="71">
        <v>32.4</v>
      </c>
      <c r="P86" s="71"/>
      <c r="Q86" s="71"/>
      <c r="R86" s="71"/>
      <c r="S86" s="70">
        <v>97.78</v>
      </c>
      <c r="T86" s="72">
        <v>5188</v>
      </c>
      <c r="U86" s="72">
        <v>96</v>
      </c>
    </row>
    <row r="87" spans="1:21" s="70" customFormat="1">
      <c r="A87" s="70" t="s">
        <v>539</v>
      </c>
      <c r="B87" s="70" t="s">
        <v>530</v>
      </c>
      <c r="C87" s="70" t="s">
        <v>513</v>
      </c>
      <c r="D87" s="70" t="s">
        <v>514</v>
      </c>
      <c r="E87" s="81">
        <v>1300</v>
      </c>
      <c r="F87" s="98">
        <f t="shared" si="1"/>
        <v>1573.15</v>
      </c>
      <c r="G87" s="70">
        <v>67.5</v>
      </c>
      <c r="H87" s="70">
        <v>5</v>
      </c>
      <c r="I87" s="70">
        <v>90</v>
      </c>
      <c r="J87" s="71">
        <v>-6.4</v>
      </c>
      <c r="K87" s="71">
        <v>3</v>
      </c>
      <c r="L87" s="71">
        <v>8.35</v>
      </c>
      <c r="M87" s="71">
        <v>23.54</v>
      </c>
      <c r="N87" s="71">
        <v>42.59</v>
      </c>
      <c r="O87" s="71">
        <v>20.350000000000001</v>
      </c>
      <c r="P87" s="71"/>
      <c r="Q87" s="71"/>
      <c r="R87" s="71"/>
      <c r="S87" s="70">
        <v>97.830000000000013</v>
      </c>
      <c r="T87" s="72">
        <v>925</v>
      </c>
      <c r="U87" s="72">
        <v>50</v>
      </c>
    </row>
    <row r="88" spans="1:21" s="70" customFormat="1">
      <c r="A88" s="70" t="s">
        <v>539</v>
      </c>
      <c r="B88" s="70" t="s">
        <v>530</v>
      </c>
      <c r="C88" s="70" t="s">
        <v>513</v>
      </c>
      <c r="D88" s="70" t="s">
        <v>514</v>
      </c>
      <c r="E88" s="81">
        <v>1300</v>
      </c>
      <c r="F88" s="98">
        <f t="shared" si="1"/>
        <v>1573.15</v>
      </c>
      <c r="G88" s="70">
        <v>67.5</v>
      </c>
      <c r="H88" s="70">
        <v>5</v>
      </c>
      <c r="I88" s="70">
        <v>90</v>
      </c>
      <c r="J88" s="71">
        <v>-6.4</v>
      </c>
      <c r="K88" s="71">
        <v>2.27</v>
      </c>
      <c r="L88" s="71">
        <v>2.77</v>
      </c>
      <c r="M88" s="71">
        <v>23.08</v>
      </c>
      <c r="N88" s="71">
        <v>40.14</v>
      </c>
      <c r="O88" s="71">
        <v>23.27</v>
      </c>
      <c r="P88" s="71"/>
      <c r="Q88" s="71"/>
      <c r="R88" s="71"/>
      <c r="S88" s="70">
        <v>91.529999999999987</v>
      </c>
      <c r="T88" s="72">
        <v>1176</v>
      </c>
      <c r="U88" s="72">
        <v>25</v>
      </c>
    </row>
    <row r="89" spans="1:21" s="70" customFormat="1">
      <c r="A89" s="70" t="s">
        <v>539</v>
      </c>
      <c r="B89" s="70" t="s">
        <v>530</v>
      </c>
      <c r="C89" s="70" t="s">
        <v>513</v>
      </c>
      <c r="D89" s="70" t="s">
        <v>515</v>
      </c>
      <c r="E89" s="81">
        <v>1300</v>
      </c>
      <c r="F89" s="98">
        <f t="shared" si="1"/>
        <v>1573.15</v>
      </c>
      <c r="G89" s="70">
        <v>50</v>
      </c>
      <c r="H89" s="70">
        <v>10</v>
      </c>
      <c r="I89" s="70">
        <v>80</v>
      </c>
      <c r="J89" s="70">
        <v>-5.69</v>
      </c>
      <c r="K89" s="71">
        <v>4.28</v>
      </c>
      <c r="L89" s="71">
        <v>13.17</v>
      </c>
      <c r="M89" s="71">
        <v>14.36</v>
      </c>
      <c r="N89" s="71">
        <v>45.77</v>
      </c>
      <c r="O89" s="71">
        <v>21.75</v>
      </c>
      <c r="P89" s="71"/>
      <c r="Q89" s="71"/>
      <c r="R89" s="71"/>
      <c r="S89" s="70">
        <v>99.33</v>
      </c>
      <c r="T89" s="72">
        <v>6100</v>
      </c>
      <c r="U89" s="72">
        <v>52</v>
      </c>
    </row>
    <row r="90" spans="1:21" s="70" customFormat="1">
      <c r="A90" s="70" t="s">
        <v>539</v>
      </c>
      <c r="B90" s="70" t="s">
        <v>530</v>
      </c>
      <c r="C90" s="70" t="s">
        <v>513</v>
      </c>
      <c r="D90" s="70" t="s">
        <v>515</v>
      </c>
      <c r="E90" s="81">
        <v>1300</v>
      </c>
      <c r="F90" s="98">
        <f t="shared" si="1"/>
        <v>1573.15</v>
      </c>
      <c r="G90" s="70">
        <v>50</v>
      </c>
      <c r="H90" s="70">
        <v>10</v>
      </c>
      <c r="I90" s="70">
        <v>80</v>
      </c>
      <c r="J90" s="70">
        <v>-5.69</v>
      </c>
      <c r="K90" s="71">
        <v>4.71</v>
      </c>
      <c r="L90" s="71">
        <v>3.75</v>
      </c>
      <c r="M90" s="71">
        <v>14.27</v>
      </c>
      <c r="N90" s="71">
        <v>48.38</v>
      </c>
      <c r="O90" s="71">
        <v>27.79</v>
      </c>
      <c r="P90" s="71"/>
      <c r="Q90" s="71"/>
      <c r="R90" s="71"/>
      <c r="S90" s="70">
        <v>98.9</v>
      </c>
      <c r="T90" s="72">
        <v>8590</v>
      </c>
      <c r="U90" s="72">
        <v>69</v>
      </c>
    </row>
    <row r="91" spans="1:21" s="70" customFormat="1">
      <c r="A91" s="70" t="s">
        <v>539</v>
      </c>
      <c r="B91" s="70" t="s">
        <v>530</v>
      </c>
      <c r="C91" s="70" t="s">
        <v>513</v>
      </c>
      <c r="D91" s="70" t="s">
        <v>515</v>
      </c>
      <c r="E91" s="81">
        <v>1300</v>
      </c>
      <c r="F91" s="98">
        <f t="shared" si="1"/>
        <v>1573.15</v>
      </c>
      <c r="G91" s="70">
        <v>50</v>
      </c>
      <c r="H91" s="70">
        <v>10</v>
      </c>
      <c r="I91" s="70">
        <v>80</v>
      </c>
      <c r="J91" s="70">
        <v>-5.69</v>
      </c>
      <c r="K91" s="71">
        <v>2.95</v>
      </c>
      <c r="L91" s="71">
        <v>8.33</v>
      </c>
      <c r="M91" s="71">
        <v>9.82</v>
      </c>
      <c r="N91" s="71">
        <v>45.35</v>
      </c>
      <c r="O91" s="71">
        <v>31.56</v>
      </c>
      <c r="P91" s="71"/>
      <c r="Q91" s="71"/>
      <c r="R91" s="71"/>
      <c r="S91" s="70">
        <v>98.01</v>
      </c>
      <c r="T91" s="72">
        <v>14226</v>
      </c>
      <c r="U91" s="72">
        <v>66</v>
      </c>
    </row>
    <row r="92" spans="1:21" s="70" customFormat="1">
      <c r="A92" s="70" t="s">
        <v>539</v>
      </c>
      <c r="B92" s="70" t="s">
        <v>530</v>
      </c>
      <c r="C92" s="70" t="s">
        <v>513</v>
      </c>
      <c r="D92" s="70" t="s">
        <v>515</v>
      </c>
      <c r="E92" s="81">
        <v>1300</v>
      </c>
      <c r="F92" s="98">
        <f t="shared" si="1"/>
        <v>1573.15</v>
      </c>
      <c r="G92" s="70">
        <v>50</v>
      </c>
      <c r="H92" s="70">
        <v>10</v>
      </c>
      <c r="I92" s="70">
        <v>80</v>
      </c>
      <c r="J92" s="70">
        <v>-5.69</v>
      </c>
      <c r="K92" s="71">
        <v>2.73</v>
      </c>
      <c r="L92" s="71">
        <v>8.74</v>
      </c>
      <c r="M92" s="71">
        <v>19.62</v>
      </c>
      <c r="N92" s="71">
        <v>41.7</v>
      </c>
      <c r="O92" s="71">
        <v>27.83</v>
      </c>
      <c r="P92" s="71"/>
      <c r="Q92" s="71"/>
      <c r="R92" s="71"/>
      <c r="S92" s="70">
        <v>100.62</v>
      </c>
      <c r="T92" s="72">
        <v>2950</v>
      </c>
      <c r="U92" s="72">
        <v>49</v>
      </c>
    </row>
    <row r="93" spans="1:21" s="70" customFormat="1">
      <c r="A93" s="70" t="s">
        <v>539</v>
      </c>
      <c r="B93" s="70" t="s">
        <v>530</v>
      </c>
      <c r="C93" s="70" t="s">
        <v>513</v>
      </c>
      <c r="D93" s="70" t="s">
        <v>515</v>
      </c>
      <c r="E93" s="81">
        <v>1300</v>
      </c>
      <c r="F93" s="98">
        <f t="shared" si="1"/>
        <v>1573.15</v>
      </c>
      <c r="G93" s="70">
        <v>50</v>
      </c>
      <c r="H93" s="70">
        <v>10</v>
      </c>
      <c r="I93" s="70">
        <v>80</v>
      </c>
      <c r="J93" s="70">
        <v>-5.69</v>
      </c>
      <c r="K93" s="71">
        <v>3.15</v>
      </c>
      <c r="L93" s="71">
        <v>10.54</v>
      </c>
      <c r="M93" s="71">
        <v>14.13</v>
      </c>
      <c r="N93" s="71">
        <v>44.02</v>
      </c>
      <c r="O93" s="71">
        <v>27.67</v>
      </c>
      <c r="P93" s="71"/>
      <c r="Q93" s="71"/>
      <c r="R93" s="71"/>
      <c r="S93" s="70">
        <v>99.51</v>
      </c>
      <c r="T93" s="72">
        <v>9734</v>
      </c>
      <c r="U93" s="72">
        <v>61</v>
      </c>
    </row>
    <row r="94" spans="1:21" s="70" customFormat="1">
      <c r="A94" s="70" t="s">
        <v>539</v>
      </c>
      <c r="B94" s="70" t="s">
        <v>530</v>
      </c>
      <c r="C94" s="70" t="s">
        <v>513</v>
      </c>
      <c r="D94" s="70" t="s">
        <v>515</v>
      </c>
      <c r="E94" s="81">
        <v>1300</v>
      </c>
      <c r="F94" s="98">
        <f t="shared" si="1"/>
        <v>1573.15</v>
      </c>
      <c r="G94" s="70">
        <v>50</v>
      </c>
      <c r="H94" s="70">
        <v>10</v>
      </c>
      <c r="I94" s="70">
        <v>80</v>
      </c>
      <c r="J94" s="70">
        <v>-5.69</v>
      </c>
      <c r="K94" s="71">
        <v>6.41</v>
      </c>
      <c r="L94" s="71">
        <v>11.86</v>
      </c>
      <c r="M94" s="71">
        <v>19.72</v>
      </c>
      <c r="N94" s="71">
        <v>47.26</v>
      </c>
      <c r="O94" s="71">
        <v>14.69</v>
      </c>
      <c r="P94" s="71"/>
      <c r="Q94" s="71"/>
      <c r="R94" s="71"/>
      <c r="S94" s="70">
        <v>99.94</v>
      </c>
      <c r="T94" s="72">
        <v>2672</v>
      </c>
      <c r="U94" s="72">
        <v>47</v>
      </c>
    </row>
    <row r="95" spans="1:21" s="70" customFormat="1">
      <c r="A95" s="70" t="s">
        <v>539</v>
      </c>
      <c r="B95" s="70" t="s">
        <v>530</v>
      </c>
      <c r="C95" s="70" t="s">
        <v>513</v>
      </c>
      <c r="D95" s="70" t="s">
        <v>515</v>
      </c>
      <c r="E95" s="81">
        <v>1300</v>
      </c>
      <c r="F95" s="98">
        <f t="shared" si="1"/>
        <v>1573.15</v>
      </c>
      <c r="G95" s="70">
        <v>50</v>
      </c>
      <c r="H95" s="70">
        <v>10</v>
      </c>
      <c r="I95" s="70">
        <v>80</v>
      </c>
      <c r="J95" s="70">
        <v>-5.69</v>
      </c>
      <c r="K95" s="71">
        <v>4.8899999999999997</v>
      </c>
      <c r="L95" s="71">
        <v>10.08</v>
      </c>
      <c r="M95" s="71">
        <v>14.73</v>
      </c>
      <c r="N95" s="71">
        <v>48.39</v>
      </c>
      <c r="O95" s="71">
        <v>22.14</v>
      </c>
      <c r="P95" s="71"/>
      <c r="Q95" s="71"/>
      <c r="R95" s="71"/>
      <c r="S95" s="70">
        <v>100.23</v>
      </c>
      <c r="T95" s="72">
        <v>5408</v>
      </c>
      <c r="U95" s="72">
        <v>51</v>
      </c>
    </row>
    <row r="96" spans="1:21" s="70" customFormat="1">
      <c r="A96" s="70" t="s">
        <v>539</v>
      </c>
      <c r="B96" s="70" t="s">
        <v>530</v>
      </c>
      <c r="C96" s="70" t="s">
        <v>513</v>
      </c>
      <c r="D96" s="70" t="s">
        <v>516</v>
      </c>
      <c r="E96" s="81">
        <v>1300</v>
      </c>
      <c r="F96" s="98">
        <f t="shared" si="1"/>
        <v>1573.15</v>
      </c>
      <c r="G96" s="70">
        <v>42</v>
      </c>
      <c r="H96" s="70">
        <v>18</v>
      </c>
      <c r="I96" s="70">
        <v>40</v>
      </c>
      <c r="J96" s="70">
        <v>-4.78</v>
      </c>
      <c r="K96" s="71">
        <v>3.42</v>
      </c>
      <c r="L96" s="71">
        <v>9.98</v>
      </c>
      <c r="M96" s="71">
        <v>14.57</v>
      </c>
      <c r="N96" s="71">
        <v>47.72</v>
      </c>
      <c r="O96" s="71">
        <v>21.73</v>
      </c>
      <c r="P96" s="71"/>
      <c r="Q96" s="71"/>
      <c r="R96" s="71"/>
      <c r="S96" s="70">
        <v>97.42</v>
      </c>
      <c r="T96" s="70">
        <v>10195</v>
      </c>
      <c r="U96" s="70">
        <v>139</v>
      </c>
    </row>
    <row r="97" spans="1:21" s="70" customFormat="1">
      <c r="A97" s="70" t="s">
        <v>539</v>
      </c>
      <c r="B97" s="70" t="s">
        <v>530</v>
      </c>
      <c r="C97" s="70" t="s">
        <v>513</v>
      </c>
      <c r="D97" s="70" t="s">
        <v>516</v>
      </c>
      <c r="E97" s="81">
        <v>1300</v>
      </c>
      <c r="F97" s="98">
        <f t="shared" si="1"/>
        <v>1573.15</v>
      </c>
      <c r="G97" s="70">
        <v>42</v>
      </c>
      <c r="H97" s="70">
        <v>18</v>
      </c>
      <c r="I97" s="70">
        <v>40</v>
      </c>
      <c r="J97" s="70">
        <v>-4.78</v>
      </c>
      <c r="K97" s="71">
        <v>4.21</v>
      </c>
      <c r="L97" s="71">
        <v>12.32</v>
      </c>
      <c r="M97" s="71">
        <v>19.75</v>
      </c>
      <c r="N97" s="71">
        <v>47.83</v>
      </c>
      <c r="O97" s="71">
        <v>14.79</v>
      </c>
      <c r="P97" s="71"/>
      <c r="Q97" s="71"/>
      <c r="R97" s="71"/>
      <c r="S97" s="70">
        <v>98.9</v>
      </c>
      <c r="T97" s="70">
        <v>3800</v>
      </c>
      <c r="U97" s="70">
        <v>126</v>
      </c>
    </row>
    <row r="98" spans="1:21" s="70" customFormat="1">
      <c r="A98" s="70" t="s">
        <v>539</v>
      </c>
      <c r="B98" s="70" t="s">
        <v>530</v>
      </c>
      <c r="C98" s="70" t="s">
        <v>513</v>
      </c>
      <c r="D98" s="70" t="s">
        <v>516</v>
      </c>
      <c r="E98" s="81">
        <v>1300</v>
      </c>
      <c r="F98" s="98">
        <f t="shared" si="1"/>
        <v>1573.15</v>
      </c>
      <c r="G98" s="70">
        <v>42</v>
      </c>
      <c r="H98" s="70">
        <v>18</v>
      </c>
      <c r="I98" s="70">
        <v>40</v>
      </c>
      <c r="J98" s="70">
        <v>-4.78</v>
      </c>
      <c r="K98" s="71">
        <v>3.52</v>
      </c>
      <c r="L98" s="71">
        <v>3.83</v>
      </c>
      <c r="M98" s="71">
        <v>14.61</v>
      </c>
      <c r="N98" s="71">
        <v>49.75</v>
      </c>
      <c r="O98" s="71">
        <v>25.65</v>
      </c>
      <c r="P98" s="71"/>
      <c r="Q98" s="71"/>
      <c r="R98" s="71"/>
      <c r="S98" s="70">
        <v>97.360000000000014</v>
      </c>
      <c r="T98" s="70">
        <v>11886</v>
      </c>
      <c r="U98" s="70">
        <v>159</v>
      </c>
    </row>
    <row r="99" spans="1:21" s="70" customFormat="1">
      <c r="A99" s="70" t="s">
        <v>539</v>
      </c>
      <c r="B99" s="70" t="s">
        <v>530</v>
      </c>
      <c r="C99" s="70" t="s">
        <v>513</v>
      </c>
      <c r="D99" s="70" t="s">
        <v>516</v>
      </c>
      <c r="E99" s="81">
        <v>1300</v>
      </c>
      <c r="F99" s="98">
        <f t="shared" si="1"/>
        <v>1573.15</v>
      </c>
      <c r="G99" s="70">
        <v>42</v>
      </c>
      <c r="H99" s="70">
        <v>18</v>
      </c>
      <c r="I99" s="70">
        <v>40</v>
      </c>
      <c r="J99" s="70">
        <v>-4.78</v>
      </c>
      <c r="K99" s="71">
        <v>2.76</v>
      </c>
      <c r="L99" s="71">
        <v>13.17</v>
      </c>
      <c r="M99" s="71">
        <v>14.28</v>
      </c>
      <c r="N99" s="71">
        <v>45.99</v>
      </c>
      <c r="O99" s="71">
        <v>21.43</v>
      </c>
      <c r="P99" s="71"/>
      <c r="Q99" s="71"/>
      <c r="R99" s="71"/>
      <c r="S99" s="70">
        <v>97.63</v>
      </c>
      <c r="T99" s="70">
        <v>10548</v>
      </c>
      <c r="U99" s="70">
        <v>56</v>
      </c>
    </row>
    <row r="100" spans="1:21" s="70" customFormat="1">
      <c r="A100" s="70" t="s">
        <v>539</v>
      </c>
      <c r="B100" s="70" t="s">
        <v>530</v>
      </c>
      <c r="C100" s="70" t="s">
        <v>513</v>
      </c>
      <c r="D100" s="70" t="s">
        <v>516</v>
      </c>
      <c r="E100" s="81">
        <v>1300</v>
      </c>
      <c r="F100" s="98">
        <f t="shared" si="1"/>
        <v>1573.15</v>
      </c>
      <c r="G100" s="70">
        <v>42</v>
      </c>
      <c r="H100" s="70">
        <v>18</v>
      </c>
      <c r="I100" s="70">
        <v>40</v>
      </c>
      <c r="J100" s="70">
        <v>-4.78</v>
      </c>
      <c r="K100" s="71">
        <v>2.4</v>
      </c>
      <c r="L100" s="71">
        <v>8.75</v>
      </c>
      <c r="M100" s="71">
        <v>10.11</v>
      </c>
      <c r="N100" s="71">
        <v>47.57</v>
      </c>
      <c r="O100" s="71">
        <v>27.21</v>
      </c>
      <c r="P100" s="71"/>
      <c r="Q100" s="71"/>
      <c r="R100" s="71"/>
      <c r="S100" s="70">
        <v>96.039999999999992</v>
      </c>
      <c r="T100" s="70">
        <v>16630</v>
      </c>
      <c r="U100" s="70">
        <v>118</v>
      </c>
    </row>
    <row r="101" spans="1:21" s="70" customFormat="1">
      <c r="A101" s="70" t="s">
        <v>539</v>
      </c>
      <c r="B101" s="70" t="s">
        <v>530</v>
      </c>
      <c r="C101" s="70" t="s">
        <v>513</v>
      </c>
      <c r="D101" s="70" t="s">
        <v>516</v>
      </c>
      <c r="E101" s="81">
        <v>1300</v>
      </c>
      <c r="F101" s="98">
        <f t="shared" si="1"/>
        <v>1573.15</v>
      </c>
      <c r="G101" s="70">
        <v>42</v>
      </c>
      <c r="H101" s="70">
        <v>18</v>
      </c>
      <c r="I101" s="70">
        <v>40</v>
      </c>
      <c r="J101" s="70">
        <v>-4.78</v>
      </c>
      <c r="K101" s="71">
        <v>1.59</v>
      </c>
      <c r="L101" s="71">
        <v>8.6</v>
      </c>
      <c r="M101" s="71">
        <v>16.940000000000001</v>
      </c>
      <c r="N101" s="71">
        <v>42.59</v>
      </c>
      <c r="O101" s="71">
        <v>27.07</v>
      </c>
      <c r="P101" s="71"/>
      <c r="Q101" s="71"/>
      <c r="R101" s="71"/>
      <c r="S101" s="70">
        <v>96.789999999999992</v>
      </c>
      <c r="T101" s="70">
        <v>8484</v>
      </c>
      <c r="U101" s="70">
        <v>83</v>
      </c>
    </row>
    <row r="102" spans="1:21" s="70" customFormat="1">
      <c r="A102" s="70" t="s">
        <v>539</v>
      </c>
      <c r="B102" s="70" t="s">
        <v>530</v>
      </c>
      <c r="C102" s="70" t="s">
        <v>513</v>
      </c>
      <c r="D102" s="70" t="s">
        <v>517</v>
      </c>
      <c r="E102" s="81">
        <v>1300</v>
      </c>
      <c r="F102" s="98">
        <f t="shared" si="1"/>
        <v>1573.15</v>
      </c>
      <c r="G102" s="70">
        <v>48.3</v>
      </c>
      <c r="H102" s="70">
        <v>60</v>
      </c>
      <c r="I102" s="70" t="s">
        <v>518</v>
      </c>
      <c r="J102" s="70">
        <v>-8.5500000000000007</v>
      </c>
      <c r="K102" s="71">
        <v>1.81</v>
      </c>
      <c r="L102" s="71">
        <v>10.66</v>
      </c>
      <c r="M102" s="71">
        <v>14.86</v>
      </c>
      <c r="N102" s="71">
        <v>45.32</v>
      </c>
      <c r="O102" s="71">
        <v>28.17</v>
      </c>
      <c r="P102" s="71"/>
      <c r="Q102" s="71"/>
      <c r="R102" s="71"/>
      <c r="S102" s="70">
        <v>100.82000000000001</v>
      </c>
      <c r="T102" s="70">
        <v>513</v>
      </c>
      <c r="U102" s="70">
        <v>20</v>
      </c>
    </row>
    <row r="103" spans="1:21" s="70" customFormat="1">
      <c r="A103" s="70" t="s">
        <v>539</v>
      </c>
      <c r="B103" s="70" t="s">
        <v>530</v>
      </c>
      <c r="C103" s="70" t="s">
        <v>513</v>
      </c>
      <c r="D103" s="70" t="s">
        <v>517</v>
      </c>
      <c r="E103" s="81">
        <v>1300</v>
      </c>
      <c r="F103" s="98">
        <f t="shared" si="1"/>
        <v>1573.15</v>
      </c>
      <c r="G103" s="70">
        <v>48.3</v>
      </c>
      <c r="H103" s="70">
        <v>60</v>
      </c>
      <c r="I103" s="70" t="s">
        <v>518</v>
      </c>
      <c r="J103" s="70">
        <v>-8.5500000000000007</v>
      </c>
      <c r="K103" s="71">
        <v>2.69</v>
      </c>
      <c r="L103" s="71">
        <v>13.55</v>
      </c>
      <c r="M103" s="71">
        <v>14.67</v>
      </c>
      <c r="N103" s="71">
        <v>47.56</v>
      </c>
      <c r="O103" s="71">
        <v>22.32</v>
      </c>
      <c r="P103" s="71"/>
      <c r="Q103" s="71"/>
      <c r="R103" s="71"/>
      <c r="S103" s="70">
        <v>100.78999999999999</v>
      </c>
      <c r="T103" s="70">
        <v>270</v>
      </c>
      <c r="U103" s="70">
        <v>16</v>
      </c>
    </row>
    <row r="104" spans="1:21" s="70" customFormat="1">
      <c r="A104" s="70" t="s">
        <v>539</v>
      </c>
      <c r="B104" s="70" t="s">
        <v>530</v>
      </c>
      <c r="C104" s="70" t="s">
        <v>513</v>
      </c>
      <c r="D104" s="70" t="s">
        <v>517</v>
      </c>
      <c r="E104" s="81">
        <v>1300</v>
      </c>
      <c r="F104" s="98">
        <f t="shared" si="1"/>
        <v>1573.15</v>
      </c>
      <c r="G104" s="70">
        <v>48.3</v>
      </c>
      <c r="H104" s="70">
        <v>60</v>
      </c>
      <c r="I104" s="70" t="s">
        <v>518</v>
      </c>
      <c r="J104" s="70">
        <v>-8.5500000000000007</v>
      </c>
      <c r="K104" s="71">
        <v>2.11</v>
      </c>
      <c r="L104" s="71">
        <v>3.9</v>
      </c>
      <c r="M104" s="71">
        <v>14.83</v>
      </c>
      <c r="N104" s="71">
        <v>51.17</v>
      </c>
      <c r="O104" s="71">
        <v>28.86</v>
      </c>
      <c r="P104" s="71"/>
      <c r="Q104" s="71"/>
      <c r="R104" s="71"/>
      <c r="S104" s="70">
        <v>100.87</v>
      </c>
      <c r="T104" s="70">
        <v>273</v>
      </c>
      <c r="U104" s="70">
        <v>21</v>
      </c>
    </row>
    <row r="105" spans="1:21" s="70" customFormat="1">
      <c r="A105" s="70" t="s">
        <v>539</v>
      </c>
      <c r="B105" s="70" t="s">
        <v>530</v>
      </c>
      <c r="C105" s="70" t="s">
        <v>513</v>
      </c>
      <c r="D105" s="70" t="s">
        <v>517</v>
      </c>
      <c r="E105" s="81">
        <v>1300</v>
      </c>
      <c r="F105" s="98">
        <f t="shared" si="1"/>
        <v>1573.15</v>
      </c>
      <c r="G105" s="70">
        <v>48.3</v>
      </c>
      <c r="H105" s="70">
        <v>60</v>
      </c>
      <c r="I105" s="70" t="s">
        <v>518</v>
      </c>
      <c r="J105" s="70">
        <v>-8.5500000000000007</v>
      </c>
      <c r="K105" s="71">
        <v>1.67</v>
      </c>
      <c r="L105" s="71">
        <v>8.7200000000000006</v>
      </c>
      <c r="M105" s="71">
        <v>19.82</v>
      </c>
      <c r="N105" s="71">
        <v>42.5</v>
      </c>
      <c r="O105" s="71">
        <v>28.14</v>
      </c>
      <c r="P105" s="71"/>
      <c r="Q105" s="71"/>
      <c r="R105" s="71"/>
      <c r="S105" s="70">
        <v>100.85000000000001</v>
      </c>
      <c r="T105" s="70">
        <v>452</v>
      </c>
      <c r="U105" s="70">
        <v>18</v>
      </c>
    </row>
    <row r="106" spans="1:21" s="70" customFormat="1">
      <c r="A106" s="70" t="s">
        <v>539</v>
      </c>
      <c r="B106" s="70" t="s">
        <v>530</v>
      </c>
      <c r="C106" s="70" t="s">
        <v>513</v>
      </c>
      <c r="D106" s="70" t="s">
        <v>517</v>
      </c>
      <c r="E106" s="81">
        <v>1300</v>
      </c>
      <c r="F106" s="98">
        <f t="shared" si="1"/>
        <v>1573.15</v>
      </c>
      <c r="G106" s="70">
        <v>48.3</v>
      </c>
      <c r="H106" s="70">
        <v>60</v>
      </c>
      <c r="I106" s="70" t="s">
        <v>518</v>
      </c>
      <c r="J106" s="70">
        <v>-8.5500000000000007</v>
      </c>
      <c r="K106" s="71">
        <v>1.4</v>
      </c>
      <c r="L106" s="71">
        <v>8.2899999999999991</v>
      </c>
      <c r="M106" s="71">
        <v>10.77</v>
      </c>
      <c r="N106" s="71">
        <v>47.74</v>
      </c>
      <c r="O106" s="71">
        <v>32.26</v>
      </c>
      <c r="P106" s="71"/>
      <c r="Q106" s="71"/>
      <c r="R106" s="71"/>
      <c r="S106" s="70">
        <v>100.46000000000001</v>
      </c>
      <c r="T106" s="70">
        <v>698</v>
      </c>
      <c r="U106" s="70">
        <v>19</v>
      </c>
    </row>
    <row r="107" spans="1:21" s="70" customFormat="1">
      <c r="A107" s="70" t="s">
        <v>539</v>
      </c>
      <c r="B107" s="70" t="s">
        <v>530</v>
      </c>
      <c r="C107" s="70" t="s">
        <v>513</v>
      </c>
      <c r="D107" s="70" t="s">
        <v>517</v>
      </c>
      <c r="E107" s="81">
        <v>1300</v>
      </c>
      <c r="F107" s="98">
        <f t="shared" si="1"/>
        <v>1573.15</v>
      </c>
      <c r="G107" s="70">
        <v>48.3</v>
      </c>
      <c r="H107" s="70">
        <v>60</v>
      </c>
      <c r="I107" s="70" t="s">
        <v>518</v>
      </c>
      <c r="J107" s="70">
        <v>-8.5500000000000007</v>
      </c>
      <c r="K107" s="71">
        <v>2.62</v>
      </c>
      <c r="L107" s="71">
        <v>10.38</v>
      </c>
      <c r="M107" s="71">
        <v>15.16</v>
      </c>
      <c r="N107" s="71">
        <v>50</v>
      </c>
      <c r="O107" s="71">
        <v>22.67</v>
      </c>
      <c r="P107" s="71"/>
      <c r="Q107" s="71"/>
      <c r="R107" s="71"/>
      <c r="S107" s="70">
        <v>100.83</v>
      </c>
      <c r="T107" s="70">
        <v>180</v>
      </c>
      <c r="U107" s="70">
        <v>17</v>
      </c>
    </row>
    <row r="108" spans="1:21" s="70" customFormat="1">
      <c r="A108" s="70" t="s">
        <v>539</v>
      </c>
      <c r="B108" s="70" t="s">
        <v>530</v>
      </c>
      <c r="C108" s="70" t="s">
        <v>513</v>
      </c>
      <c r="D108" s="70" t="s">
        <v>517</v>
      </c>
      <c r="E108" s="81">
        <v>1300</v>
      </c>
      <c r="F108" s="98">
        <f t="shared" si="1"/>
        <v>1573.15</v>
      </c>
      <c r="G108" s="70">
        <v>48.3</v>
      </c>
      <c r="H108" s="70">
        <v>60</v>
      </c>
      <c r="I108" s="70" t="s">
        <v>518</v>
      </c>
      <c r="J108" s="70">
        <v>-8.5500000000000007</v>
      </c>
      <c r="K108" s="71">
        <v>2.61</v>
      </c>
      <c r="L108" s="71">
        <v>13.58</v>
      </c>
      <c r="M108" s="71">
        <v>19.57</v>
      </c>
      <c r="N108" s="71">
        <v>50.12</v>
      </c>
      <c r="O108" s="71">
        <v>14.76</v>
      </c>
      <c r="P108" s="71"/>
      <c r="Q108" s="71"/>
      <c r="R108" s="71"/>
      <c r="S108" s="70">
        <v>100.64</v>
      </c>
      <c r="T108" s="70">
        <v>57</v>
      </c>
      <c r="U108" s="70">
        <v>16</v>
      </c>
    </row>
    <row r="109" spans="1:21" s="70" customFormat="1">
      <c r="A109" s="70" t="s">
        <v>539</v>
      </c>
      <c r="B109" s="70" t="s">
        <v>530</v>
      </c>
      <c r="C109" s="70" t="s">
        <v>513</v>
      </c>
      <c r="D109" s="70" t="s">
        <v>519</v>
      </c>
      <c r="E109" s="81">
        <v>1300</v>
      </c>
      <c r="F109" s="98">
        <f t="shared" si="1"/>
        <v>1573.15</v>
      </c>
      <c r="G109" s="70">
        <v>67.5</v>
      </c>
      <c r="H109" s="70">
        <v>20</v>
      </c>
      <c r="I109" s="70" t="s">
        <v>520</v>
      </c>
      <c r="J109" s="70">
        <v>-9.33</v>
      </c>
      <c r="K109" s="71">
        <v>1.39</v>
      </c>
      <c r="L109" s="71">
        <v>3.9</v>
      </c>
      <c r="M109" s="71">
        <v>14.84</v>
      </c>
      <c r="N109" s="71">
        <v>51.03</v>
      </c>
      <c r="O109" s="71">
        <v>29.38</v>
      </c>
      <c r="P109" s="71"/>
      <c r="Q109" s="71"/>
      <c r="R109" s="71"/>
      <c r="S109" s="70">
        <v>100.53999999999999</v>
      </c>
      <c r="T109" s="70">
        <v>72</v>
      </c>
      <c r="U109" s="70">
        <v>13</v>
      </c>
    </row>
    <row r="110" spans="1:21" s="70" customFormat="1">
      <c r="A110" s="70" t="s">
        <v>539</v>
      </c>
      <c r="B110" s="70" t="s">
        <v>530</v>
      </c>
      <c r="C110" s="70" t="s">
        <v>513</v>
      </c>
      <c r="D110" s="70" t="s">
        <v>519</v>
      </c>
      <c r="E110" s="81">
        <v>1300</v>
      </c>
      <c r="F110" s="98">
        <f t="shared" si="1"/>
        <v>1573.15</v>
      </c>
      <c r="G110" s="70">
        <v>67.5</v>
      </c>
      <c r="H110" s="70">
        <v>20</v>
      </c>
      <c r="I110" s="70" t="s">
        <v>520</v>
      </c>
      <c r="J110" s="70">
        <v>-9.33</v>
      </c>
      <c r="K110" s="71">
        <v>1.1100000000000001</v>
      </c>
      <c r="L110" s="71">
        <v>8.52</v>
      </c>
      <c r="M110" s="71">
        <v>10.5</v>
      </c>
      <c r="N110" s="71">
        <v>47.58</v>
      </c>
      <c r="O110" s="71">
        <v>32.93</v>
      </c>
      <c r="P110" s="71"/>
      <c r="Q110" s="71"/>
      <c r="R110" s="71"/>
      <c r="S110" s="70">
        <v>100.63999999999999</v>
      </c>
      <c r="T110" s="70">
        <v>239</v>
      </c>
      <c r="U110" s="70">
        <v>18</v>
      </c>
    </row>
    <row r="111" spans="1:21" s="70" customFormat="1">
      <c r="A111" s="70" t="s">
        <v>539</v>
      </c>
      <c r="B111" s="70" t="s">
        <v>530</v>
      </c>
      <c r="C111" s="70" t="s">
        <v>513</v>
      </c>
      <c r="D111" s="70" t="s">
        <v>519</v>
      </c>
      <c r="E111" s="81">
        <v>1300</v>
      </c>
      <c r="F111" s="98">
        <f t="shared" si="1"/>
        <v>1573.15</v>
      </c>
      <c r="G111" s="70">
        <v>67.5</v>
      </c>
      <c r="H111" s="70">
        <v>20</v>
      </c>
      <c r="I111" s="70" t="s">
        <v>520</v>
      </c>
      <c r="J111" s="70">
        <v>-9.33</v>
      </c>
      <c r="K111" s="71">
        <v>0.94</v>
      </c>
      <c r="L111" s="71">
        <v>10.71</v>
      </c>
      <c r="M111" s="71">
        <v>14.89</v>
      </c>
      <c r="N111" s="71">
        <v>44.98</v>
      </c>
      <c r="O111" s="71">
        <v>28.68</v>
      </c>
      <c r="P111" s="71"/>
      <c r="Q111" s="71"/>
      <c r="R111" s="71"/>
      <c r="S111" s="70">
        <v>100.19999999999999</v>
      </c>
      <c r="T111" s="70">
        <v>133</v>
      </c>
      <c r="U111" s="70">
        <v>16</v>
      </c>
    </row>
    <row r="112" spans="1:21" s="70" customFormat="1">
      <c r="A112" s="70" t="s">
        <v>539</v>
      </c>
      <c r="B112" s="70" t="s">
        <v>530</v>
      </c>
      <c r="C112" s="70" t="s">
        <v>513</v>
      </c>
      <c r="D112" s="70" t="s">
        <v>519</v>
      </c>
      <c r="E112" s="81">
        <v>1300</v>
      </c>
      <c r="F112" s="98">
        <f t="shared" si="1"/>
        <v>1573.15</v>
      </c>
      <c r="G112" s="70">
        <v>67.5</v>
      </c>
      <c r="H112" s="70">
        <v>20</v>
      </c>
      <c r="I112" s="70" t="s">
        <v>520</v>
      </c>
      <c r="J112" s="70">
        <v>-9.33</v>
      </c>
      <c r="K112" s="71">
        <v>1.53</v>
      </c>
      <c r="L112" s="71">
        <v>14.47</v>
      </c>
      <c r="M112" s="71">
        <v>19.690000000000001</v>
      </c>
      <c r="N112" s="71">
        <v>50.1</v>
      </c>
      <c r="O112" s="71">
        <v>14.79</v>
      </c>
      <c r="P112" s="71"/>
      <c r="Q112" s="71"/>
      <c r="R112" s="71"/>
      <c r="S112" s="70">
        <v>100.57999999999998</v>
      </c>
      <c r="T112" s="70">
        <v>23</v>
      </c>
      <c r="U112" s="70">
        <v>13</v>
      </c>
    </row>
    <row r="113" spans="1:21" s="70" customFormat="1">
      <c r="A113" s="70" t="s">
        <v>539</v>
      </c>
      <c r="B113" s="70" t="s">
        <v>530</v>
      </c>
      <c r="C113" s="70" t="s">
        <v>513</v>
      </c>
      <c r="D113" s="70" t="s">
        <v>519</v>
      </c>
      <c r="E113" s="81">
        <v>1300</v>
      </c>
      <c r="F113" s="98">
        <f t="shared" si="1"/>
        <v>1573.15</v>
      </c>
      <c r="G113" s="70">
        <v>67.5</v>
      </c>
      <c r="H113" s="70">
        <v>20</v>
      </c>
      <c r="I113" s="70" t="s">
        <v>520</v>
      </c>
      <c r="J113" s="70">
        <v>-9.33</v>
      </c>
      <c r="K113" s="71">
        <v>0.83</v>
      </c>
      <c r="L113" s="71">
        <v>8.81</v>
      </c>
      <c r="M113" s="71">
        <v>19.97</v>
      </c>
      <c r="N113" s="71">
        <v>42.5</v>
      </c>
      <c r="O113" s="71">
        <v>28.7</v>
      </c>
      <c r="P113" s="71"/>
      <c r="Q113" s="71"/>
      <c r="R113" s="71"/>
      <c r="S113" s="70">
        <v>100.81</v>
      </c>
      <c r="T113" s="70">
        <v>121</v>
      </c>
      <c r="U113" s="70">
        <v>15</v>
      </c>
    </row>
    <row r="114" spans="1:21" s="70" customFormat="1">
      <c r="A114" s="70" t="s">
        <v>539</v>
      </c>
      <c r="B114" s="70" t="s">
        <v>530</v>
      </c>
      <c r="C114" s="70" t="s">
        <v>513</v>
      </c>
      <c r="D114" s="70" t="s">
        <v>519</v>
      </c>
      <c r="E114" s="81">
        <v>1300</v>
      </c>
      <c r="F114" s="98">
        <f t="shared" si="1"/>
        <v>1573.15</v>
      </c>
      <c r="G114" s="70">
        <v>67.5</v>
      </c>
      <c r="H114" s="70">
        <v>20</v>
      </c>
      <c r="I114" s="70" t="s">
        <v>520</v>
      </c>
      <c r="J114" s="70">
        <v>-9.33</v>
      </c>
      <c r="K114" s="71">
        <v>2.04</v>
      </c>
      <c r="L114" s="71">
        <v>10.39</v>
      </c>
      <c r="M114" s="71">
        <v>14.97</v>
      </c>
      <c r="N114" s="71">
        <v>49.09</v>
      </c>
      <c r="O114" s="71">
        <v>22.93</v>
      </c>
      <c r="P114" s="71"/>
      <c r="Q114" s="71"/>
      <c r="R114" s="71"/>
      <c r="S114" s="70">
        <v>99.420000000000016</v>
      </c>
      <c r="T114" s="70">
        <v>59</v>
      </c>
      <c r="U114" s="70">
        <v>13</v>
      </c>
    </row>
    <row r="115" spans="1:21" s="70" customFormat="1">
      <c r="A115" s="70" t="s">
        <v>539</v>
      </c>
      <c r="B115" s="70" t="s">
        <v>530</v>
      </c>
      <c r="C115" s="70" t="s">
        <v>513</v>
      </c>
      <c r="D115" s="70" t="s">
        <v>519</v>
      </c>
      <c r="E115" s="81">
        <v>1300</v>
      </c>
      <c r="F115" s="98">
        <f t="shared" si="1"/>
        <v>1573.15</v>
      </c>
      <c r="G115" s="70">
        <v>67.5</v>
      </c>
      <c r="H115" s="70">
        <v>20</v>
      </c>
      <c r="I115" s="70" t="s">
        <v>520</v>
      </c>
      <c r="J115" s="70">
        <v>-9.33</v>
      </c>
      <c r="K115" s="71">
        <v>1.36</v>
      </c>
      <c r="L115" s="71">
        <v>13.66</v>
      </c>
      <c r="M115" s="71">
        <v>14.88</v>
      </c>
      <c r="N115" s="71">
        <v>47.76</v>
      </c>
      <c r="O115" s="71">
        <v>22.75</v>
      </c>
      <c r="P115" s="71"/>
      <c r="Q115" s="71"/>
      <c r="R115" s="71"/>
      <c r="S115" s="70">
        <v>100.41</v>
      </c>
      <c r="T115" s="70">
        <v>58</v>
      </c>
      <c r="U115" s="70">
        <v>16</v>
      </c>
    </row>
    <row r="116" spans="1:21" s="70" customFormat="1">
      <c r="A116" s="70" t="s">
        <v>539</v>
      </c>
      <c r="B116" s="70" t="s">
        <v>530</v>
      </c>
      <c r="C116" s="70" t="s">
        <v>521</v>
      </c>
      <c r="D116" s="70" t="s">
        <v>522</v>
      </c>
      <c r="E116" s="81">
        <v>1301</v>
      </c>
      <c r="F116" s="98">
        <f t="shared" si="1"/>
        <v>1574.15</v>
      </c>
      <c r="G116" s="70">
        <v>50</v>
      </c>
      <c r="H116" s="70">
        <v>20</v>
      </c>
      <c r="I116" s="70">
        <v>40</v>
      </c>
      <c r="J116" s="70">
        <v>-4.62</v>
      </c>
      <c r="K116" s="71">
        <v>0.27</v>
      </c>
      <c r="L116" s="71">
        <v>0.04</v>
      </c>
      <c r="M116" s="71">
        <v>14.3</v>
      </c>
      <c r="N116" s="71">
        <v>62.18</v>
      </c>
      <c r="O116" s="71">
        <v>22.26</v>
      </c>
      <c r="P116" s="71"/>
      <c r="Q116" s="71"/>
      <c r="R116" s="71"/>
      <c r="S116" s="70">
        <v>99.050000000000011</v>
      </c>
      <c r="T116" s="70">
        <v>816</v>
      </c>
      <c r="U116" s="70">
        <v>15</v>
      </c>
    </row>
    <row r="117" spans="1:21" s="70" customFormat="1">
      <c r="A117" s="70" t="s">
        <v>539</v>
      </c>
      <c r="B117" s="70" t="s">
        <v>530</v>
      </c>
      <c r="C117" s="70" t="s">
        <v>521</v>
      </c>
      <c r="D117" s="70" t="s">
        <v>523</v>
      </c>
      <c r="E117" s="81">
        <v>1400</v>
      </c>
      <c r="F117" s="98">
        <f t="shared" si="1"/>
        <v>1673.15</v>
      </c>
      <c r="G117" s="70">
        <v>17.5</v>
      </c>
      <c r="H117" s="70">
        <v>20</v>
      </c>
      <c r="I117" s="70">
        <v>80</v>
      </c>
      <c r="J117" s="70">
        <v>-5.81</v>
      </c>
      <c r="K117" s="71">
        <v>0.03</v>
      </c>
      <c r="L117" s="71">
        <v>7.0000000000000007E-2</v>
      </c>
      <c r="M117" s="71">
        <v>19.079999999999998</v>
      </c>
      <c r="N117" s="71">
        <v>36.909999999999997</v>
      </c>
      <c r="O117" s="71">
        <v>40.11</v>
      </c>
      <c r="P117" s="71"/>
      <c r="Q117" s="71"/>
      <c r="R117" s="71"/>
      <c r="S117" s="70">
        <v>96.199999999999989</v>
      </c>
      <c r="T117" s="70">
        <v>5071</v>
      </c>
      <c r="U117" s="70">
        <v>30</v>
      </c>
    </row>
    <row r="118" spans="1:21" s="70" customFormat="1" ht="15.5">
      <c r="A118" s="70" t="s">
        <v>539</v>
      </c>
      <c r="B118" s="70" t="s">
        <v>530</v>
      </c>
      <c r="C118" s="70" t="s">
        <v>524</v>
      </c>
      <c r="D118" s="70" t="s">
        <v>525</v>
      </c>
      <c r="E118" s="81">
        <v>1400</v>
      </c>
      <c r="F118" s="98">
        <f t="shared" si="1"/>
        <v>1673.15</v>
      </c>
      <c r="G118" s="70">
        <v>23</v>
      </c>
      <c r="H118" s="70">
        <v>0.3</v>
      </c>
      <c r="I118" s="70">
        <v>10</v>
      </c>
      <c r="J118" s="70">
        <v>-7.64</v>
      </c>
      <c r="K118" s="76">
        <v>3.77</v>
      </c>
      <c r="L118" s="76">
        <v>10.83</v>
      </c>
      <c r="M118" s="76">
        <v>8.01</v>
      </c>
      <c r="N118" s="76">
        <v>61.71</v>
      </c>
      <c r="O118" s="76">
        <v>15.83</v>
      </c>
      <c r="P118" s="76"/>
      <c r="Q118" s="76"/>
      <c r="R118" s="76"/>
      <c r="T118" s="70">
        <v>46</v>
      </c>
      <c r="U118" s="70">
        <v>8</v>
      </c>
    </row>
    <row r="119" spans="1:21" s="70" customFormat="1" ht="15.5">
      <c r="A119" s="70" t="s">
        <v>539</v>
      </c>
      <c r="B119" s="70" t="s">
        <v>530</v>
      </c>
      <c r="C119" s="70" t="s">
        <v>524</v>
      </c>
      <c r="D119" s="70" t="s">
        <v>525</v>
      </c>
      <c r="E119" s="81">
        <v>1400</v>
      </c>
      <c r="F119" s="98">
        <f t="shared" si="1"/>
        <v>1673.15</v>
      </c>
      <c r="G119" s="70">
        <v>23</v>
      </c>
      <c r="H119" s="70">
        <v>0.3</v>
      </c>
      <c r="I119" s="70">
        <v>10</v>
      </c>
      <c r="J119" s="70">
        <v>-7.64</v>
      </c>
      <c r="K119" s="76">
        <v>2.1800000000000002</v>
      </c>
      <c r="L119" s="76">
        <v>14.44</v>
      </c>
      <c r="M119" s="76">
        <v>4</v>
      </c>
      <c r="N119" s="76">
        <v>58.5</v>
      </c>
      <c r="O119" s="76">
        <v>21.07</v>
      </c>
      <c r="P119" s="76"/>
      <c r="Q119" s="76"/>
      <c r="R119" s="76"/>
      <c r="T119" s="70">
        <v>75</v>
      </c>
      <c r="U119" s="70">
        <v>14</v>
      </c>
    </row>
    <row r="120" spans="1:21" s="70" customFormat="1" ht="15.5">
      <c r="A120" s="70" t="s">
        <v>539</v>
      </c>
      <c r="B120" s="70" t="s">
        <v>530</v>
      </c>
      <c r="C120" s="70" t="s">
        <v>524</v>
      </c>
      <c r="D120" s="70" t="s">
        <v>525</v>
      </c>
      <c r="E120" s="81">
        <v>1400</v>
      </c>
      <c r="F120" s="98">
        <f t="shared" si="1"/>
        <v>1673.15</v>
      </c>
      <c r="G120" s="70">
        <v>23</v>
      </c>
      <c r="H120" s="70">
        <v>0.3</v>
      </c>
      <c r="I120" s="70">
        <v>10</v>
      </c>
      <c r="J120" s="70">
        <v>-7.64</v>
      </c>
      <c r="K120" s="76">
        <v>0.84</v>
      </c>
      <c r="L120" s="76">
        <v>17.5</v>
      </c>
      <c r="M120" s="76">
        <v>0</v>
      </c>
      <c r="N120" s="76">
        <v>55.6</v>
      </c>
      <c r="O120" s="76">
        <v>25.56</v>
      </c>
      <c r="P120" s="76"/>
      <c r="Q120" s="76"/>
      <c r="R120" s="76"/>
      <c r="T120" s="70">
        <v>116</v>
      </c>
      <c r="U120" s="70">
        <v>19</v>
      </c>
    </row>
    <row r="121" spans="1:21" s="70" customFormat="1" ht="15.5">
      <c r="A121" s="70" t="s">
        <v>539</v>
      </c>
      <c r="B121" s="70" t="s">
        <v>530</v>
      </c>
      <c r="C121" s="70" t="s">
        <v>524</v>
      </c>
      <c r="D121" s="70" t="s">
        <v>525</v>
      </c>
      <c r="E121" s="81">
        <v>1400</v>
      </c>
      <c r="F121" s="98">
        <f t="shared" si="1"/>
        <v>1673.15</v>
      </c>
      <c r="G121" s="70">
        <v>23</v>
      </c>
      <c r="H121" s="70">
        <v>0.3</v>
      </c>
      <c r="I121" s="70">
        <v>10</v>
      </c>
      <c r="J121" s="70">
        <v>-7.64</v>
      </c>
      <c r="K121" s="76">
        <v>11.56</v>
      </c>
      <c r="L121" s="76">
        <v>0</v>
      </c>
      <c r="M121" s="76">
        <v>27.3</v>
      </c>
      <c r="N121" s="76">
        <v>60.76</v>
      </c>
      <c r="O121" s="76">
        <v>0.11</v>
      </c>
      <c r="P121" s="76"/>
      <c r="Q121" s="76"/>
      <c r="R121" s="76"/>
      <c r="T121" s="70">
        <v>34</v>
      </c>
      <c r="U121" s="70">
        <v>28</v>
      </c>
    </row>
    <row r="122" spans="1:21" s="70" customFormat="1" ht="15.5">
      <c r="A122" s="70" t="s">
        <v>539</v>
      </c>
      <c r="B122" s="70" t="s">
        <v>530</v>
      </c>
      <c r="C122" s="70" t="s">
        <v>524</v>
      </c>
      <c r="D122" s="70" t="s">
        <v>525</v>
      </c>
      <c r="E122" s="81">
        <v>1400</v>
      </c>
      <c r="F122" s="98">
        <f t="shared" si="1"/>
        <v>1673.15</v>
      </c>
      <c r="G122" s="70">
        <v>23</v>
      </c>
      <c r="H122" s="70">
        <v>0.3</v>
      </c>
      <c r="I122" s="70">
        <v>10</v>
      </c>
      <c r="J122" s="70">
        <v>-7.64</v>
      </c>
      <c r="K122" s="76">
        <v>7.98</v>
      </c>
      <c r="L122" s="76">
        <v>3.61</v>
      </c>
      <c r="M122" s="76">
        <v>16.059999999999999</v>
      </c>
      <c r="N122" s="76">
        <v>66.63</v>
      </c>
      <c r="O122" s="76">
        <v>5.21</v>
      </c>
      <c r="P122" s="76"/>
      <c r="Q122" s="76"/>
      <c r="R122" s="76"/>
      <c r="T122" s="70">
        <v>16</v>
      </c>
      <c r="U122" s="70">
        <v>25</v>
      </c>
    </row>
    <row r="123" spans="1:21" s="70" customFormat="1" ht="15.5">
      <c r="A123" s="70" t="s">
        <v>539</v>
      </c>
      <c r="B123" s="70" t="s">
        <v>530</v>
      </c>
      <c r="C123" s="70" t="s">
        <v>524</v>
      </c>
      <c r="D123" s="70" t="s">
        <v>525</v>
      </c>
      <c r="E123" s="81">
        <v>1400</v>
      </c>
      <c r="F123" s="98">
        <f t="shared" si="1"/>
        <v>1673.15</v>
      </c>
      <c r="G123" s="70">
        <v>23</v>
      </c>
      <c r="H123" s="70">
        <v>0.3</v>
      </c>
      <c r="I123" s="70">
        <v>10</v>
      </c>
      <c r="J123" s="70">
        <v>-7.64</v>
      </c>
      <c r="K123" s="76">
        <v>6.2</v>
      </c>
      <c r="L123" s="76">
        <v>7.13</v>
      </c>
      <c r="M123" s="76">
        <v>12.16</v>
      </c>
      <c r="N123" s="76">
        <v>63.72</v>
      </c>
      <c r="O123" s="76">
        <v>10.43</v>
      </c>
      <c r="P123" s="76"/>
      <c r="Q123" s="76"/>
      <c r="R123" s="76"/>
      <c r="T123" s="70">
        <v>33</v>
      </c>
      <c r="U123" s="70">
        <v>13</v>
      </c>
    </row>
    <row r="124" spans="1:21" s="70" customFormat="1" ht="15.5">
      <c r="A124" s="70" t="s">
        <v>539</v>
      </c>
      <c r="B124" s="70" t="s">
        <v>530</v>
      </c>
      <c r="C124" s="70" t="s">
        <v>526</v>
      </c>
      <c r="D124" s="70" t="s">
        <v>527</v>
      </c>
      <c r="E124" s="81">
        <v>1400</v>
      </c>
      <c r="F124" s="98">
        <f t="shared" si="1"/>
        <v>1673.15</v>
      </c>
      <c r="G124" s="70">
        <v>20.5</v>
      </c>
      <c r="H124" s="70">
        <v>0.3</v>
      </c>
      <c r="I124" s="70">
        <v>10</v>
      </c>
      <c r="J124" s="70">
        <v>-7.64</v>
      </c>
      <c r="K124" s="77">
        <v>0</v>
      </c>
      <c r="L124" s="76">
        <v>18</v>
      </c>
      <c r="M124" s="76">
        <v>0</v>
      </c>
      <c r="N124" s="76">
        <v>56.15</v>
      </c>
      <c r="O124" s="76">
        <v>25.91</v>
      </c>
      <c r="P124" s="76"/>
      <c r="Q124" s="76"/>
      <c r="R124" s="76"/>
      <c r="T124" s="70">
        <v>90</v>
      </c>
      <c r="U124" s="70">
        <v>16</v>
      </c>
    </row>
    <row r="125" spans="1:21" s="70" customFormat="1" ht="15.5">
      <c r="A125" s="70" t="s">
        <v>539</v>
      </c>
      <c r="B125" s="70" t="s">
        <v>530</v>
      </c>
      <c r="C125" s="70" t="s">
        <v>526</v>
      </c>
      <c r="D125" s="70" t="s">
        <v>527</v>
      </c>
      <c r="E125" s="81">
        <v>1400</v>
      </c>
      <c r="F125" s="98">
        <f t="shared" si="1"/>
        <v>1673.15</v>
      </c>
      <c r="G125" s="70">
        <v>20.5</v>
      </c>
      <c r="H125" s="70">
        <v>0.3</v>
      </c>
      <c r="I125" s="70">
        <v>10</v>
      </c>
      <c r="J125" s="70">
        <v>-7.64</v>
      </c>
      <c r="K125" s="77">
        <v>0</v>
      </c>
      <c r="L125" s="76">
        <v>15.21</v>
      </c>
      <c r="M125" s="76">
        <v>5.58</v>
      </c>
      <c r="N125" s="76">
        <v>54.13</v>
      </c>
      <c r="O125" s="76">
        <v>25.21</v>
      </c>
      <c r="P125" s="76"/>
      <c r="Q125" s="76"/>
      <c r="R125" s="76"/>
      <c r="T125" s="70">
        <v>87</v>
      </c>
      <c r="U125" s="70">
        <v>28</v>
      </c>
    </row>
    <row r="126" spans="1:21" s="70" customFormat="1" ht="15.5">
      <c r="A126" s="70" t="s">
        <v>539</v>
      </c>
      <c r="B126" s="70" t="s">
        <v>530</v>
      </c>
      <c r="C126" s="70" t="s">
        <v>526</v>
      </c>
      <c r="D126" s="70" t="s">
        <v>527</v>
      </c>
      <c r="E126" s="81">
        <v>1400</v>
      </c>
      <c r="F126" s="98">
        <f t="shared" si="1"/>
        <v>1673.15</v>
      </c>
      <c r="G126" s="70">
        <v>20.5</v>
      </c>
      <c r="H126" s="70">
        <v>0.3</v>
      </c>
      <c r="I126" s="70">
        <v>10</v>
      </c>
      <c r="J126" s="70">
        <v>-7.64</v>
      </c>
      <c r="K126" s="77">
        <v>0</v>
      </c>
      <c r="L126" s="76">
        <v>12.44</v>
      </c>
      <c r="M126" s="76">
        <v>11.17</v>
      </c>
      <c r="N126" s="76">
        <v>52.27</v>
      </c>
      <c r="O126" s="76">
        <v>24.36</v>
      </c>
      <c r="P126" s="76"/>
      <c r="Q126" s="76"/>
      <c r="R126" s="76"/>
      <c r="T126" s="70">
        <v>71</v>
      </c>
      <c r="U126" s="70">
        <v>15</v>
      </c>
    </row>
    <row r="127" spans="1:21" s="70" customFormat="1" ht="15.5">
      <c r="A127" s="70" t="s">
        <v>539</v>
      </c>
      <c r="B127" s="70" t="s">
        <v>530</v>
      </c>
      <c r="C127" s="70" t="s">
        <v>526</v>
      </c>
      <c r="D127" s="70" t="s">
        <v>527</v>
      </c>
      <c r="E127" s="81">
        <v>1400</v>
      </c>
      <c r="F127" s="98">
        <f t="shared" si="1"/>
        <v>1673.15</v>
      </c>
      <c r="G127" s="70">
        <v>20.5</v>
      </c>
      <c r="H127" s="70">
        <v>0.3</v>
      </c>
      <c r="I127" s="70">
        <v>10</v>
      </c>
      <c r="J127" s="70">
        <v>-7.64</v>
      </c>
      <c r="K127" s="77">
        <v>0</v>
      </c>
      <c r="L127" s="76">
        <v>9.8000000000000007</v>
      </c>
      <c r="M127" s="76">
        <v>16.61</v>
      </c>
      <c r="N127" s="76">
        <v>50.19</v>
      </c>
      <c r="O127" s="76">
        <v>23.43</v>
      </c>
      <c r="P127" s="76"/>
      <c r="Q127" s="76"/>
      <c r="R127" s="76"/>
      <c r="T127" s="70">
        <v>48</v>
      </c>
      <c r="U127" s="70">
        <v>16</v>
      </c>
    </row>
    <row r="128" spans="1:21" s="70" customFormat="1" ht="15.5">
      <c r="A128" s="70" t="s">
        <v>539</v>
      </c>
      <c r="B128" s="70" t="s">
        <v>530</v>
      </c>
      <c r="C128" s="70" t="s">
        <v>526</v>
      </c>
      <c r="D128" s="70" t="s">
        <v>527</v>
      </c>
      <c r="E128" s="81">
        <v>1400</v>
      </c>
      <c r="F128" s="98">
        <f t="shared" si="1"/>
        <v>1673.15</v>
      </c>
      <c r="G128" s="70">
        <v>20.5</v>
      </c>
      <c r="H128" s="70">
        <v>0.3</v>
      </c>
      <c r="I128" s="70">
        <v>10</v>
      </c>
      <c r="J128" s="70">
        <v>-7.64</v>
      </c>
      <c r="K128" s="76">
        <v>0.15</v>
      </c>
      <c r="L128" s="76">
        <v>7.05</v>
      </c>
      <c r="M128" s="76">
        <v>22.09</v>
      </c>
      <c r="N128" s="76">
        <v>48.1</v>
      </c>
      <c r="O128" s="76">
        <v>22.48</v>
      </c>
      <c r="P128" s="76"/>
      <c r="Q128" s="76"/>
      <c r="R128" s="76"/>
      <c r="T128" s="70">
        <v>46</v>
      </c>
      <c r="U128" s="70">
        <v>13</v>
      </c>
    </row>
    <row r="129" spans="1:21" s="78" customFormat="1" ht="15.5">
      <c r="A129" s="70" t="s">
        <v>539</v>
      </c>
      <c r="B129" s="78" t="s">
        <v>530</v>
      </c>
      <c r="C129" s="78" t="s">
        <v>526</v>
      </c>
      <c r="D129" s="78" t="s">
        <v>527</v>
      </c>
      <c r="E129" s="83">
        <v>1400</v>
      </c>
      <c r="F129" s="98">
        <f t="shared" si="1"/>
        <v>1673.15</v>
      </c>
      <c r="G129" s="78">
        <v>20.5</v>
      </c>
      <c r="H129" s="78">
        <v>0.3</v>
      </c>
      <c r="I129" s="78">
        <v>10</v>
      </c>
      <c r="J129" s="78">
        <v>-7.64</v>
      </c>
      <c r="K129" s="79">
        <v>0.04</v>
      </c>
      <c r="L129" s="79">
        <v>10.33</v>
      </c>
      <c r="M129" s="79">
        <v>15.16</v>
      </c>
      <c r="N129" s="79">
        <v>50.65</v>
      </c>
      <c r="O129" s="79">
        <v>23.63</v>
      </c>
      <c r="P129" s="79"/>
      <c r="Q129" s="79"/>
      <c r="R129" s="79"/>
      <c r="T129" s="78">
        <v>54</v>
      </c>
      <c r="U129" s="78">
        <v>17</v>
      </c>
    </row>
    <row r="130" spans="1:21" s="84" customFormat="1">
      <c r="A130" s="84" t="s">
        <v>540</v>
      </c>
      <c r="B130" s="84" t="s">
        <v>531</v>
      </c>
      <c r="D130" s="84" t="s">
        <v>533</v>
      </c>
      <c r="E130" s="84">
        <v>1397</v>
      </c>
      <c r="F130" s="98">
        <f t="shared" si="1"/>
        <v>1670.15</v>
      </c>
      <c r="G130" s="84">
        <v>22</v>
      </c>
      <c r="H130" s="84">
        <v>40</v>
      </c>
      <c r="I130" s="84">
        <v>20</v>
      </c>
      <c r="J130" s="84">
        <v>-5.03</v>
      </c>
      <c r="K130" s="85">
        <v>0.09</v>
      </c>
      <c r="L130" s="85">
        <v>10.59</v>
      </c>
      <c r="M130" s="85">
        <v>14.54</v>
      </c>
      <c r="N130" s="85">
        <v>45.3</v>
      </c>
      <c r="O130" s="85">
        <v>27.93</v>
      </c>
      <c r="P130" s="85">
        <v>0.95</v>
      </c>
      <c r="Q130" s="85"/>
      <c r="R130" s="85"/>
      <c r="S130" s="85">
        <f t="shared" ref="S130:S137" si="2">SUM(K130:P130)</f>
        <v>99.399999999999991</v>
      </c>
      <c r="T130" s="84">
        <v>2583</v>
      </c>
      <c r="U130" s="84">
        <v>25</v>
      </c>
    </row>
    <row r="131" spans="1:21" s="84" customFormat="1">
      <c r="A131" s="84" t="s">
        <v>540</v>
      </c>
      <c r="B131" s="84" t="s">
        <v>531</v>
      </c>
      <c r="D131" s="84" t="s">
        <v>533</v>
      </c>
      <c r="E131" s="84">
        <v>1397</v>
      </c>
      <c r="F131" s="98">
        <f t="shared" ref="F131:F194" si="3">E131+273.15</f>
        <v>1670.15</v>
      </c>
      <c r="G131" s="84">
        <v>22</v>
      </c>
      <c r="H131" s="84">
        <v>40</v>
      </c>
      <c r="I131" s="84">
        <v>20</v>
      </c>
      <c r="J131" s="84">
        <v>-5.03</v>
      </c>
      <c r="K131" s="85">
        <v>0.13</v>
      </c>
      <c r="L131" s="85">
        <v>13.53</v>
      </c>
      <c r="M131" s="85">
        <v>14.61</v>
      </c>
      <c r="N131" s="85">
        <v>48.14</v>
      </c>
      <c r="O131" s="85">
        <v>21.86</v>
      </c>
      <c r="P131" s="85">
        <v>1.75</v>
      </c>
      <c r="Q131" s="85"/>
      <c r="R131" s="85"/>
      <c r="S131" s="85">
        <f t="shared" si="2"/>
        <v>100.02</v>
      </c>
      <c r="T131" s="84">
        <v>1385</v>
      </c>
      <c r="U131" s="84">
        <v>20</v>
      </c>
    </row>
    <row r="132" spans="1:21" s="84" customFormat="1">
      <c r="A132" s="84" t="s">
        <v>540</v>
      </c>
      <c r="B132" s="84" t="s">
        <v>531</v>
      </c>
      <c r="D132" s="84" t="s">
        <v>533</v>
      </c>
      <c r="E132" s="84">
        <v>1397</v>
      </c>
      <c r="F132" s="98">
        <f t="shared" si="3"/>
        <v>1670.15</v>
      </c>
      <c r="G132" s="84">
        <v>22</v>
      </c>
      <c r="H132" s="84">
        <v>40</v>
      </c>
      <c r="I132" s="84">
        <v>20</v>
      </c>
      <c r="J132" s="84">
        <v>-5.03</v>
      </c>
      <c r="K132" s="85">
        <v>7.0000000000000007E-2</v>
      </c>
      <c r="L132" s="85">
        <v>8.66</v>
      </c>
      <c r="M132" s="85">
        <v>9.7799999999999994</v>
      </c>
      <c r="N132" s="85">
        <v>47.21</v>
      </c>
      <c r="O132" s="85">
        <v>32.770000000000003</v>
      </c>
      <c r="P132" s="85">
        <v>0.75</v>
      </c>
      <c r="Q132" s="85"/>
      <c r="R132" s="85"/>
      <c r="S132" s="85">
        <f t="shared" si="2"/>
        <v>99.240000000000009</v>
      </c>
      <c r="T132" s="84">
        <v>4253</v>
      </c>
      <c r="U132" s="84">
        <v>14</v>
      </c>
    </row>
    <row r="133" spans="1:21" s="84" customFormat="1">
      <c r="A133" s="84" t="s">
        <v>540</v>
      </c>
      <c r="B133" s="84" t="s">
        <v>531</v>
      </c>
      <c r="D133" s="84" t="s">
        <v>533</v>
      </c>
      <c r="E133" s="84">
        <v>1397</v>
      </c>
      <c r="F133" s="98">
        <f t="shared" si="3"/>
        <v>1670.15</v>
      </c>
      <c r="G133" s="84">
        <v>22</v>
      </c>
      <c r="H133" s="84">
        <v>40</v>
      </c>
      <c r="I133" s="84">
        <v>20</v>
      </c>
      <c r="J133" s="84">
        <v>-5.03</v>
      </c>
      <c r="K133" s="85">
        <v>0.16</v>
      </c>
      <c r="L133" s="85">
        <v>10.24</v>
      </c>
      <c r="M133" s="85">
        <v>14.95</v>
      </c>
      <c r="N133" s="85">
        <v>50.14</v>
      </c>
      <c r="O133" s="85">
        <v>22.51</v>
      </c>
      <c r="P133" s="85">
        <v>2.4500000000000002</v>
      </c>
      <c r="Q133" s="85"/>
      <c r="R133" s="85"/>
      <c r="S133" s="85">
        <f t="shared" si="2"/>
        <v>100.45000000000002</v>
      </c>
      <c r="T133" s="84">
        <v>1316</v>
      </c>
      <c r="U133" s="84">
        <v>20</v>
      </c>
    </row>
    <row r="134" spans="1:21" s="84" customFormat="1">
      <c r="A134" s="84" t="s">
        <v>540</v>
      </c>
      <c r="B134" s="84" t="s">
        <v>531</v>
      </c>
      <c r="D134" s="84" t="s">
        <v>533</v>
      </c>
      <c r="E134" s="84">
        <v>1397</v>
      </c>
      <c r="F134" s="98">
        <f t="shared" si="3"/>
        <v>1670.15</v>
      </c>
      <c r="G134" s="84">
        <v>22</v>
      </c>
      <c r="H134" s="84">
        <v>40</v>
      </c>
      <c r="I134" s="84">
        <v>20</v>
      </c>
      <c r="J134" s="84">
        <v>-5.03</v>
      </c>
      <c r="K134" s="85">
        <v>0.14000000000000001</v>
      </c>
      <c r="L134" s="85">
        <v>3.77</v>
      </c>
      <c r="M134" s="85">
        <v>14.6</v>
      </c>
      <c r="N134" s="85">
        <v>50.85</v>
      </c>
      <c r="O134" s="85">
        <v>28.71</v>
      </c>
      <c r="P134" s="85">
        <v>2.21</v>
      </c>
      <c r="Q134" s="85"/>
      <c r="R134" s="85"/>
      <c r="S134" s="85">
        <f t="shared" si="2"/>
        <v>100.27999999999999</v>
      </c>
      <c r="T134" s="84">
        <v>2063</v>
      </c>
      <c r="U134" s="84">
        <v>12</v>
      </c>
    </row>
    <row r="135" spans="1:21" s="84" customFormat="1">
      <c r="A135" s="84" t="s">
        <v>540</v>
      </c>
      <c r="B135" s="84" t="s">
        <v>531</v>
      </c>
      <c r="D135" s="84" t="s">
        <v>533</v>
      </c>
      <c r="E135" s="84">
        <v>1397</v>
      </c>
      <c r="F135" s="98">
        <f t="shared" si="3"/>
        <v>1670.15</v>
      </c>
      <c r="G135" s="84">
        <v>22</v>
      </c>
      <c r="H135" s="84">
        <v>40</v>
      </c>
      <c r="I135" s="84">
        <v>20</v>
      </c>
      <c r="J135" s="84">
        <v>-5.03</v>
      </c>
      <c r="K135" s="85">
        <v>0.19</v>
      </c>
      <c r="L135" s="85">
        <v>2.23</v>
      </c>
      <c r="M135" s="85">
        <v>12.73</v>
      </c>
      <c r="N135" s="85">
        <v>57.51</v>
      </c>
      <c r="O135" s="85">
        <v>23.48</v>
      </c>
      <c r="P135" s="85">
        <v>4.5</v>
      </c>
      <c r="Q135" s="85"/>
      <c r="R135" s="85"/>
      <c r="S135" s="85">
        <f t="shared" si="2"/>
        <v>100.64</v>
      </c>
      <c r="T135" s="84">
        <v>1284</v>
      </c>
      <c r="U135" s="84">
        <v>7</v>
      </c>
    </row>
    <row r="136" spans="1:21" s="84" customFormat="1">
      <c r="A136" s="84" t="s">
        <v>540</v>
      </c>
      <c r="B136" s="84" t="s">
        <v>531</v>
      </c>
      <c r="D136" s="84" t="s">
        <v>533</v>
      </c>
      <c r="E136" s="84">
        <v>1397</v>
      </c>
      <c r="F136" s="98">
        <f t="shared" si="3"/>
        <v>1670.15</v>
      </c>
      <c r="G136" s="84">
        <v>22</v>
      </c>
      <c r="H136" s="84">
        <v>40</v>
      </c>
      <c r="I136" s="84">
        <v>20</v>
      </c>
      <c r="J136" s="84">
        <v>-5.03</v>
      </c>
      <c r="K136" s="85">
        <v>0.22</v>
      </c>
      <c r="L136" s="85">
        <v>11.65</v>
      </c>
      <c r="M136" s="85">
        <v>15.1</v>
      </c>
      <c r="N136" s="85">
        <v>53.95</v>
      </c>
      <c r="O136" s="85">
        <v>14.63</v>
      </c>
      <c r="P136" s="85">
        <v>5</v>
      </c>
      <c r="Q136" s="85"/>
      <c r="R136" s="85"/>
      <c r="S136" s="85">
        <f t="shared" si="2"/>
        <v>100.55</v>
      </c>
      <c r="T136" s="84">
        <v>669</v>
      </c>
      <c r="U136" s="84">
        <v>7</v>
      </c>
    </row>
    <row r="137" spans="1:21" s="84" customFormat="1">
      <c r="A137" s="84" t="s">
        <v>540</v>
      </c>
      <c r="B137" s="84" t="s">
        <v>531</v>
      </c>
      <c r="D137" s="84" t="s">
        <v>533</v>
      </c>
      <c r="E137" s="84">
        <v>1397</v>
      </c>
      <c r="F137" s="98">
        <f t="shared" si="3"/>
        <v>1670.15</v>
      </c>
      <c r="G137" s="84">
        <v>22</v>
      </c>
      <c r="H137" s="84">
        <v>40</v>
      </c>
      <c r="I137" s="84">
        <v>20</v>
      </c>
      <c r="J137" s="84">
        <v>-5.03</v>
      </c>
      <c r="K137" s="85">
        <v>0.19</v>
      </c>
      <c r="L137" s="85">
        <v>12.79</v>
      </c>
      <c r="M137" s="85">
        <v>7.32</v>
      </c>
      <c r="N137" s="85">
        <v>60.59</v>
      </c>
      <c r="O137" s="85">
        <v>14.22</v>
      </c>
      <c r="P137" s="85">
        <v>5.53</v>
      </c>
      <c r="Q137" s="85"/>
      <c r="R137" s="85"/>
      <c r="S137" s="85">
        <f t="shared" si="2"/>
        <v>100.64</v>
      </c>
      <c r="T137" s="84">
        <v>763</v>
      </c>
      <c r="U137" s="84">
        <v>5</v>
      </c>
    </row>
    <row r="138" spans="1:21" s="84" customFormat="1">
      <c r="A138" s="84" t="s">
        <v>540</v>
      </c>
      <c r="B138" s="84" t="s">
        <v>531</v>
      </c>
      <c r="D138" s="84" t="s">
        <v>534</v>
      </c>
      <c r="E138" s="84">
        <v>1301</v>
      </c>
      <c r="F138" s="98">
        <f t="shared" si="3"/>
        <v>1574.15</v>
      </c>
      <c r="G138" s="84">
        <v>50</v>
      </c>
      <c r="H138" s="84">
        <v>40</v>
      </c>
      <c r="I138" s="84">
        <v>20</v>
      </c>
      <c r="J138" s="84">
        <v>-4.62</v>
      </c>
      <c r="K138" s="84" t="s">
        <v>352</v>
      </c>
      <c r="L138" s="84" t="s">
        <v>350</v>
      </c>
      <c r="M138" s="84" t="s">
        <v>348</v>
      </c>
      <c r="N138" s="84" t="s">
        <v>346</v>
      </c>
      <c r="O138" s="84" t="s">
        <v>351</v>
      </c>
      <c r="P138" s="84" t="s">
        <v>535</v>
      </c>
    </row>
    <row r="139" spans="1:21" s="84" customFormat="1">
      <c r="A139" s="84" t="s">
        <v>540</v>
      </c>
      <c r="B139" s="84" t="s">
        <v>531</v>
      </c>
      <c r="D139" s="84" t="s">
        <v>534</v>
      </c>
      <c r="E139" s="84">
        <v>1301</v>
      </c>
      <c r="F139" s="98">
        <f t="shared" si="3"/>
        <v>1574.15</v>
      </c>
      <c r="G139" s="84">
        <v>50</v>
      </c>
      <c r="H139" s="84">
        <v>40</v>
      </c>
      <c r="I139" s="84">
        <v>20</v>
      </c>
      <c r="J139" s="84">
        <v>-4.62</v>
      </c>
      <c r="K139" s="85">
        <v>0.21</v>
      </c>
      <c r="L139" s="85">
        <v>0.08</v>
      </c>
      <c r="M139" s="85">
        <v>20.12</v>
      </c>
      <c r="N139" s="85">
        <v>36.96</v>
      </c>
      <c r="O139" s="85">
        <v>0.34</v>
      </c>
      <c r="P139" s="85">
        <v>38.92</v>
      </c>
      <c r="Q139" s="85"/>
      <c r="R139" s="85"/>
      <c r="S139" s="85">
        <f t="shared" ref="S139:S144" si="4">SUM(K139:P139)</f>
        <v>96.63000000000001</v>
      </c>
      <c r="T139" s="84">
        <v>79</v>
      </c>
      <c r="U139" s="84">
        <v>8</v>
      </c>
    </row>
    <row r="140" spans="1:21" s="84" customFormat="1">
      <c r="A140" s="84" t="s">
        <v>540</v>
      </c>
      <c r="B140" s="84" t="s">
        <v>531</v>
      </c>
      <c r="D140" s="84" t="s">
        <v>534</v>
      </c>
      <c r="E140" s="84">
        <v>1301</v>
      </c>
      <c r="F140" s="98">
        <f t="shared" si="3"/>
        <v>1574.15</v>
      </c>
      <c r="G140" s="84">
        <v>50</v>
      </c>
      <c r="H140" s="84">
        <v>40</v>
      </c>
      <c r="I140" s="84">
        <v>20</v>
      </c>
      <c r="J140" s="84">
        <v>-4.62</v>
      </c>
      <c r="K140" s="85">
        <v>0.21</v>
      </c>
      <c r="L140" s="85">
        <v>0.06</v>
      </c>
      <c r="M140" s="85">
        <v>12.07</v>
      </c>
      <c r="N140" s="85">
        <v>51.97</v>
      </c>
      <c r="O140" s="85">
        <v>18.489999999999998</v>
      </c>
      <c r="P140" s="85">
        <v>15.29</v>
      </c>
      <c r="Q140" s="85"/>
      <c r="R140" s="85"/>
      <c r="S140" s="85">
        <f t="shared" si="4"/>
        <v>98.09</v>
      </c>
      <c r="T140" s="84">
        <v>898</v>
      </c>
      <c r="U140" s="84">
        <v>16</v>
      </c>
    </row>
    <row r="141" spans="1:21" s="84" customFormat="1">
      <c r="A141" s="84" t="s">
        <v>540</v>
      </c>
      <c r="B141" s="84" t="s">
        <v>531</v>
      </c>
      <c r="D141" s="84" t="s">
        <v>534</v>
      </c>
      <c r="E141" s="84">
        <v>1301</v>
      </c>
      <c r="F141" s="98">
        <f t="shared" si="3"/>
        <v>1574.15</v>
      </c>
      <c r="G141" s="84">
        <v>50</v>
      </c>
      <c r="H141" s="84">
        <v>40</v>
      </c>
      <c r="I141" s="84">
        <v>20</v>
      </c>
      <c r="J141" s="84">
        <v>-4.62</v>
      </c>
      <c r="K141" s="85">
        <v>0.26</v>
      </c>
      <c r="L141" s="85">
        <v>7.0000000000000007E-2</v>
      </c>
      <c r="M141" s="85">
        <v>14.62</v>
      </c>
      <c r="N141" s="85">
        <v>49.8</v>
      </c>
      <c r="O141" s="85">
        <v>14.77</v>
      </c>
      <c r="P141" s="85">
        <v>18.46</v>
      </c>
      <c r="Q141" s="85"/>
      <c r="R141" s="85"/>
      <c r="S141" s="85">
        <f t="shared" si="4"/>
        <v>97.97999999999999</v>
      </c>
      <c r="T141" s="84">
        <v>502</v>
      </c>
      <c r="U141" s="84">
        <v>9</v>
      </c>
    </row>
    <row r="142" spans="1:21" s="84" customFormat="1">
      <c r="A142" s="84" t="s">
        <v>540</v>
      </c>
      <c r="B142" s="84" t="s">
        <v>531</v>
      </c>
      <c r="D142" s="84" t="s">
        <v>534</v>
      </c>
      <c r="E142" s="84">
        <v>1301</v>
      </c>
      <c r="F142" s="98">
        <f t="shared" si="3"/>
        <v>1574.15</v>
      </c>
      <c r="G142" s="84">
        <v>50</v>
      </c>
      <c r="H142" s="84">
        <v>40</v>
      </c>
      <c r="I142" s="84">
        <v>20</v>
      </c>
      <c r="J142" s="84">
        <v>-4.62</v>
      </c>
      <c r="K142" s="85">
        <v>0.24</v>
      </c>
      <c r="L142" s="85">
        <v>0.08</v>
      </c>
      <c r="M142" s="85">
        <v>16.260000000000002</v>
      </c>
      <c r="N142" s="85">
        <v>55.09</v>
      </c>
      <c r="O142" s="85">
        <v>19.79</v>
      </c>
      <c r="P142" s="85">
        <v>7.41</v>
      </c>
      <c r="Q142" s="85"/>
      <c r="R142" s="85"/>
      <c r="S142" s="85">
        <f t="shared" si="4"/>
        <v>98.87</v>
      </c>
      <c r="T142" s="84">
        <v>505</v>
      </c>
      <c r="U142" s="84">
        <v>40</v>
      </c>
    </row>
    <row r="143" spans="1:21" s="84" customFormat="1">
      <c r="A143" s="84" t="s">
        <v>540</v>
      </c>
      <c r="B143" s="84" t="s">
        <v>531</v>
      </c>
      <c r="D143" s="84" t="s">
        <v>534</v>
      </c>
      <c r="E143" s="84">
        <v>1301</v>
      </c>
      <c r="F143" s="98">
        <f t="shared" si="3"/>
        <v>1574.15</v>
      </c>
      <c r="G143" s="84">
        <v>50</v>
      </c>
      <c r="H143" s="84">
        <v>40</v>
      </c>
      <c r="I143" s="84">
        <v>20</v>
      </c>
      <c r="J143" s="84">
        <v>-4.62</v>
      </c>
      <c r="K143" s="85">
        <v>0.2</v>
      </c>
      <c r="L143" s="85">
        <v>7.0000000000000007E-2</v>
      </c>
      <c r="M143" s="85">
        <v>10.95</v>
      </c>
      <c r="N143" s="85">
        <v>47.39</v>
      </c>
      <c r="O143" s="85">
        <v>16.79</v>
      </c>
      <c r="P143" s="85">
        <v>22.26</v>
      </c>
      <c r="Q143" s="85"/>
      <c r="R143" s="85"/>
      <c r="S143" s="85">
        <f t="shared" si="4"/>
        <v>97.660000000000011</v>
      </c>
      <c r="T143" s="84">
        <v>1094</v>
      </c>
      <c r="U143" s="84">
        <v>13</v>
      </c>
    </row>
    <row r="144" spans="1:21" s="84" customFormat="1">
      <c r="A144" s="84" t="s">
        <v>540</v>
      </c>
      <c r="B144" s="84" t="s">
        <v>531</v>
      </c>
      <c r="D144" s="84" t="s">
        <v>534</v>
      </c>
      <c r="E144" s="84">
        <v>1301</v>
      </c>
      <c r="F144" s="98">
        <f t="shared" si="3"/>
        <v>1574.15</v>
      </c>
      <c r="G144" s="84">
        <v>50</v>
      </c>
      <c r="H144" s="84">
        <v>40</v>
      </c>
      <c r="I144" s="84">
        <v>20</v>
      </c>
      <c r="J144" s="84">
        <v>-4.62</v>
      </c>
      <c r="K144" s="85">
        <v>0.18</v>
      </c>
      <c r="L144" s="85">
        <v>0.1</v>
      </c>
      <c r="M144" s="85">
        <v>10.33</v>
      </c>
      <c r="N144" s="85">
        <v>42.26</v>
      </c>
      <c r="O144" s="85">
        <v>0.39</v>
      </c>
      <c r="P144" s="85">
        <v>43.43</v>
      </c>
      <c r="Q144" s="85"/>
      <c r="R144" s="85"/>
      <c r="S144" s="85">
        <f t="shared" si="4"/>
        <v>96.69</v>
      </c>
      <c r="T144" s="84">
        <v>145</v>
      </c>
      <c r="U144" s="84">
        <v>10</v>
      </c>
    </row>
    <row r="145" spans="1:22" s="84" customFormat="1">
      <c r="A145" s="84" t="s">
        <v>540</v>
      </c>
      <c r="B145" s="84" t="s">
        <v>531</v>
      </c>
      <c r="D145" s="84" t="s">
        <v>536</v>
      </c>
      <c r="E145" s="84">
        <v>1300</v>
      </c>
      <c r="F145" s="98">
        <f t="shared" si="3"/>
        <v>1573.15</v>
      </c>
      <c r="G145" s="84">
        <v>45</v>
      </c>
      <c r="H145" s="84">
        <v>40</v>
      </c>
      <c r="I145" s="84">
        <v>20</v>
      </c>
      <c r="J145" s="84">
        <v>-4.6100000000000003</v>
      </c>
      <c r="K145" s="86">
        <v>0.37</v>
      </c>
      <c r="L145" s="87">
        <v>2.13</v>
      </c>
      <c r="M145" s="87">
        <v>11.52</v>
      </c>
      <c r="N145" s="87">
        <v>53.07</v>
      </c>
      <c r="O145" s="87">
        <v>21.87</v>
      </c>
      <c r="P145" s="87">
        <v>9.27</v>
      </c>
      <c r="Q145" s="87"/>
      <c r="R145" s="87"/>
      <c r="S145" s="85">
        <v>98.23</v>
      </c>
      <c r="T145" s="84">
        <v>1486</v>
      </c>
      <c r="U145" s="84">
        <v>14</v>
      </c>
    </row>
    <row r="146" spans="1:22" s="84" customFormat="1">
      <c r="A146" s="84" t="s">
        <v>540</v>
      </c>
      <c r="B146" s="84" t="s">
        <v>531</v>
      </c>
      <c r="D146" s="84" t="s">
        <v>536</v>
      </c>
      <c r="E146" s="84">
        <v>1300</v>
      </c>
      <c r="F146" s="98">
        <f t="shared" si="3"/>
        <v>1573.15</v>
      </c>
      <c r="G146" s="84">
        <v>45</v>
      </c>
      <c r="H146" s="84">
        <v>40</v>
      </c>
      <c r="I146" s="84">
        <v>20</v>
      </c>
      <c r="J146" s="84">
        <v>-4.6100000000000003</v>
      </c>
      <c r="K146" s="86">
        <v>0.13</v>
      </c>
      <c r="L146" s="87">
        <v>11.9</v>
      </c>
      <c r="M146" s="87">
        <v>10.64</v>
      </c>
      <c r="N146" s="87">
        <v>37.07</v>
      </c>
      <c r="O146" s="87">
        <v>27.42</v>
      </c>
      <c r="P146" s="87">
        <v>8.16</v>
      </c>
      <c r="Q146" s="87"/>
      <c r="R146" s="87"/>
      <c r="S146" s="85">
        <v>95.32</v>
      </c>
      <c r="T146" s="84">
        <v>14225</v>
      </c>
      <c r="U146" s="84">
        <v>34</v>
      </c>
    </row>
    <row r="147" spans="1:22" s="84" customFormat="1">
      <c r="A147" s="84" t="s">
        <v>540</v>
      </c>
      <c r="B147" s="84" t="s">
        <v>531</v>
      </c>
      <c r="D147" s="84" t="s">
        <v>495</v>
      </c>
      <c r="E147" s="84">
        <v>1400</v>
      </c>
      <c r="F147" s="98">
        <f t="shared" si="3"/>
        <v>1673.15</v>
      </c>
      <c r="G147" s="84">
        <v>24</v>
      </c>
      <c r="H147" s="84">
        <v>40</v>
      </c>
      <c r="I147" s="84">
        <v>20</v>
      </c>
      <c r="J147" s="84">
        <v>-5.04</v>
      </c>
      <c r="K147" s="86">
        <v>4.38</v>
      </c>
      <c r="L147" s="87">
        <v>8.3000000000000007</v>
      </c>
      <c r="M147" s="87">
        <v>11.73</v>
      </c>
      <c r="N147" s="87">
        <v>38.049999999999997</v>
      </c>
      <c r="O147" s="87">
        <v>19.04</v>
      </c>
      <c r="P147" s="87">
        <v>16.63</v>
      </c>
      <c r="Q147" s="87"/>
      <c r="R147" s="87"/>
      <c r="S147" s="85">
        <v>99.29</v>
      </c>
      <c r="T147" s="84">
        <v>1484</v>
      </c>
      <c r="U147" s="84">
        <v>64</v>
      </c>
    </row>
    <row r="148" spans="1:22" s="84" customFormat="1">
      <c r="A148" s="84" t="s">
        <v>540</v>
      </c>
      <c r="B148" s="84" t="s">
        <v>531</v>
      </c>
      <c r="D148" s="84" t="s">
        <v>495</v>
      </c>
      <c r="E148" s="84">
        <v>1400</v>
      </c>
      <c r="F148" s="98">
        <f t="shared" si="3"/>
        <v>1673.15</v>
      </c>
      <c r="G148" s="84">
        <v>24</v>
      </c>
      <c r="H148" s="84">
        <v>40</v>
      </c>
      <c r="I148" s="84">
        <v>20</v>
      </c>
      <c r="J148" s="84">
        <v>-5.04</v>
      </c>
      <c r="K148" s="86">
        <v>4.6500000000000004</v>
      </c>
      <c r="L148" s="87">
        <v>7.89</v>
      </c>
      <c r="M148" s="87">
        <v>11.57</v>
      </c>
      <c r="N148" s="87">
        <v>38.86</v>
      </c>
      <c r="O148" s="87">
        <v>17.899999999999999</v>
      </c>
      <c r="P148" s="87">
        <v>18.420000000000002</v>
      </c>
      <c r="Q148" s="87"/>
      <c r="R148" s="87"/>
      <c r="S148" s="85">
        <v>99.43</v>
      </c>
      <c r="T148" s="84">
        <v>72</v>
      </c>
      <c r="U148" s="84">
        <v>11</v>
      </c>
    </row>
    <row r="149" spans="1:22" s="84" customFormat="1">
      <c r="A149" s="84" t="s">
        <v>540</v>
      </c>
      <c r="B149" s="84" t="s">
        <v>531</v>
      </c>
      <c r="D149" s="84" t="s">
        <v>497</v>
      </c>
      <c r="E149" s="84">
        <v>1500</v>
      </c>
      <c r="F149" s="98">
        <f t="shared" si="3"/>
        <v>1773.15</v>
      </c>
      <c r="G149" s="84">
        <v>18.5</v>
      </c>
      <c r="H149" s="84">
        <v>40</v>
      </c>
      <c r="I149" s="84">
        <v>20</v>
      </c>
      <c r="J149" s="84">
        <v>-5.42</v>
      </c>
      <c r="K149" s="86">
        <v>0.13</v>
      </c>
      <c r="L149" s="87">
        <v>9</v>
      </c>
      <c r="M149" s="87">
        <v>12.58</v>
      </c>
      <c r="N149" s="87">
        <v>39.96</v>
      </c>
      <c r="O149" s="87">
        <v>19.64</v>
      </c>
      <c r="P149" s="87">
        <v>18.12</v>
      </c>
      <c r="Q149" s="87"/>
      <c r="R149" s="87"/>
      <c r="S149" s="85">
        <v>99.580000000000013</v>
      </c>
      <c r="T149" s="84">
        <v>118</v>
      </c>
      <c r="U149" s="84">
        <v>10</v>
      </c>
    </row>
    <row r="150" spans="1:22" s="84" customFormat="1">
      <c r="A150" s="84" t="s">
        <v>540</v>
      </c>
      <c r="B150" s="84" t="s">
        <v>531</v>
      </c>
      <c r="D150" s="84" t="s">
        <v>496</v>
      </c>
      <c r="E150" s="84">
        <v>1500</v>
      </c>
      <c r="F150" s="98">
        <f t="shared" si="3"/>
        <v>1773.15</v>
      </c>
      <c r="G150" s="84">
        <v>21.3</v>
      </c>
      <c r="H150" s="84">
        <v>40</v>
      </c>
      <c r="I150" s="84">
        <v>20</v>
      </c>
      <c r="J150" s="84">
        <v>-5.42</v>
      </c>
      <c r="K150" s="86">
        <v>1.65</v>
      </c>
      <c r="L150" s="87">
        <v>8.6300000000000008</v>
      </c>
      <c r="M150" s="87">
        <v>12.23</v>
      </c>
      <c r="N150" s="87">
        <v>39.31</v>
      </c>
      <c r="O150" s="87">
        <v>19.79</v>
      </c>
      <c r="P150" s="87">
        <v>17.97</v>
      </c>
      <c r="Q150" s="87"/>
      <c r="R150" s="87"/>
    </row>
    <row r="151" spans="1:22" s="84" customFormat="1">
      <c r="A151" s="84" t="s">
        <v>540</v>
      </c>
      <c r="B151" s="84" t="s">
        <v>531</v>
      </c>
      <c r="D151" s="84" t="s">
        <v>537</v>
      </c>
      <c r="E151" s="84">
        <v>1400</v>
      </c>
      <c r="F151" s="98">
        <f t="shared" si="3"/>
        <v>1673.15</v>
      </c>
      <c r="K151" s="85">
        <v>0.17</v>
      </c>
      <c r="L151" s="85">
        <v>8.6999999999999993</v>
      </c>
      <c r="M151" s="85">
        <v>12.5</v>
      </c>
      <c r="N151" s="85">
        <v>39.6</v>
      </c>
      <c r="O151" s="85">
        <v>18.600000000000001</v>
      </c>
      <c r="P151" s="85">
        <v>19.8</v>
      </c>
      <c r="Q151" s="85"/>
      <c r="R151" s="85"/>
      <c r="S151" s="85">
        <v>99.36999999999999</v>
      </c>
    </row>
    <row r="152" spans="1:22" ht="15.5">
      <c r="A152" s="84" t="s">
        <v>542</v>
      </c>
      <c r="B152" s="69" t="s">
        <v>541</v>
      </c>
      <c r="D152" t="s">
        <v>543</v>
      </c>
      <c r="E152">
        <v>1197</v>
      </c>
      <c r="F152" s="98">
        <f t="shared" si="3"/>
        <v>1470.15</v>
      </c>
      <c r="G152">
        <v>68.5</v>
      </c>
      <c r="H152">
        <v>10</v>
      </c>
      <c r="I152">
        <v>40</v>
      </c>
      <c r="J152">
        <v>-4.8899999999999997</v>
      </c>
      <c r="K152" s="90">
        <v>0.15</v>
      </c>
      <c r="L152" s="90">
        <v>10.3</v>
      </c>
      <c r="M152" s="90">
        <v>10.36</v>
      </c>
      <c r="N152" s="90">
        <v>49.17</v>
      </c>
      <c r="O152" s="90">
        <v>13.63</v>
      </c>
      <c r="P152" s="90">
        <v>0</v>
      </c>
      <c r="Q152" s="90">
        <v>5.05</v>
      </c>
      <c r="R152" s="90">
        <v>9.58</v>
      </c>
      <c r="S152" s="90"/>
      <c r="T152">
        <v>1432</v>
      </c>
      <c r="U152">
        <v>13</v>
      </c>
      <c r="V152">
        <v>-0.1</v>
      </c>
    </row>
    <row r="153" spans="1:22" ht="15.5">
      <c r="A153" s="84" t="s">
        <v>542</v>
      </c>
      <c r="B153" s="69" t="s">
        <v>541</v>
      </c>
      <c r="D153" t="s">
        <v>544</v>
      </c>
      <c r="E153">
        <v>1200</v>
      </c>
      <c r="F153" s="98">
        <f t="shared" si="3"/>
        <v>1473.15</v>
      </c>
      <c r="G153">
        <v>69.5</v>
      </c>
      <c r="H153">
        <v>40</v>
      </c>
      <c r="I153">
        <v>20</v>
      </c>
      <c r="J153">
        <v>-4.13</v>
      </c>
      <c r="K153">
        <v>0.18</v>
      </c>
      <c r="L153">
        <v>9.08</v>
      </c>
      <c r="M153">
        <v>15.25</v>
      </c>
      <c r="N153">
        <v>55.3</v>
      </c>
      <c r="O153">
        <v>9.39</v>
      </c>
      <c r="P153">
        <v>0</v>
      </c>
      <c r="Q153">
        <v>1.81</v>
      </c>
      <c r="R153">
        <v>8.4499999999999993</v>
      </c>
      <c r="T153">
        <v>980</v>
      </c>
      <c r="U153">
        <v>20</v>
      </c>
      <c r="V153">
        <v>-0.48</v>
      </c>
    </row>
    <row r="154" spans="1:22" ht="15.5">
      <c r="A154" s="84" t="s">
        <v>542</v>
      </c>
      <c r="B154" s="69" t="s">
        <v>541</v>
      </c>
      <c r="D154" t="s">
        <v>544</v>
      </c>
      <c r="E154">
        <v>1200</v>
      </c>
      <c r="F154" s="98">
        <f t="shared" si="3"/>
        <v>1473.15</v>
      </c>
      <c r="G154">
        <v>69.5</v>
      </c>
      <c r="H154">
        <v>40</v>
      </c>
      <c r="I154">
        <v>20</v>
      </c>
      <c r="J154">
        <v>-4.13</v>
      </c>
      <c r="K154">
        <v>0.13</v>
      </c>
      <c r="L154">
        <v>10.64</v>
      </c>
      <c r="M154">
        <v>10.64</v>
      </c>
      <c r="N154">
        <v>48.89</v>
      </c>
      <c r="O154">
        <v>13.68</v>
      </c>
      <c r="P154">
        <v>0</v>
      </c>
      <c r="Q154">
        <v>4.95</v>
      </c>
      <c r="R154">
        <v>9.93</v>
      </c>
      <c r="T154">
        <v>2828</v>
      </c>
      <c r="U154">
        <v>163</v>
      </c>
    </row>
    <row r="155" spans="1:22" ht="15.5">
      <c r="A155" s="84" t="s">
        <v>542</v>
      </c>
      <c r="B155" s="69" t="s">
        <v>541</v>
      </c>
      <c r="E155">
        <v>1200</v>
      </c>
      <c r="F155" s="98">
        <f t="shared" si="3"/>
        <v>1473.15</v>
      </c>
      <c r="G155">
        <v>69.5</v>
      </c>
      <c r="H155">
        <v>40</v>
      </c>
      <c r="I155">
        <v>20</v>
      </c>
      <c r="J155">
        <v>-4.13</v>
      </c>
      <c r="K155">
        <v>0.21</v>
      </c>
      <c r="L155">
        <v>9.32</v>
      </c>
      <c r="M155">
        <v>15.35</v>
      </c>
      <c r="N155">
        <v>56.33</v>
      </c>
      <c r="O155">
        <v>9.0399999999999991</v>
      </c>
      <c r="P155">
        <v>0</v>
      </c>
      <c r="Q155">
        <v>0.12</v>
      </c>
      <c r="R155">
        <v>9</v>
      </c>
      <c r="T155">
        <v>840</v>
      </c>
      <c r="U155">
        <v>59</v>
      </c>
    </row>
    <row r="156" spans="1:22" ht="15.5">
      <c r="A156" s="84" t="s">
        <v>542</v>
      </c>
      <c r="B156" s="69" t="s">
        <v>541</v>
      </c>
      <c r="E156">
        <v>1200</v>
      </c>
      <c r="F156" s="98">
        <f t="shared" si="3"/>
        <v>1473.15</v>
      </c>
      <c r="G156">
        <v>69.5</v>
      </c>
      <c r="H156">
        <v>40</v>
      </c>
      <c r="I156">
        <v>20</v>
      </c>
      <c r="J156">
        <v>-4.13</v>
      </c>
      <c r="K156">
        <v>0.24</v>
      </c>
      <c r="L156">
        <v>9.26</v>
      </c>
      <c r="M156">
        <v>15.44</v>
      </c>
      <c r="N156">
        <v>55.04</v>
      </c>
      <c r="O156">
        <v>9.64</v>
      </c>
      <c r="P156">
        <v>0</v>
      </c>
      <c r="Q156">
        <v>0</v>
      </c>
      <c r="R156">
        <v>9.36</v>
      </c>
      <c r="T156">
        <v>1020</v>
      </c>
      <c r="U156">
        <v>26</v>
      </c>
    </row>
    <row r="157" spans="1:22" ht="15.5">
      <c r="A157" s="84" t="s">
        <v>542</v>
      </c>
      <c r="B157" s="69" t="s">
        <v>541</v>
      </c>
      <c r="E157">
        <v>1200</v>
      </c>
      <c r="F157" s="98">
        <f t="shared" si="3"/>
        <v>1473.15</v>
      </c>
      <c r="G157">
        <v>69.5</v>
      </c>
      <c r="H157">
        <v>40</v>
      </c>
      <c r="I157">
        <v>20</v>
      </c>
      <c r="J157">
        <v>-4.13</v>
      </c>
      <c r="K157">
        <v>0.16</v>
      </c>
      <c r="L157">
        <v>9.0500000000000007</v>
      </c>
      <c r="M157">
        <v>14.44</v>
      </c>
      <c r="N157">
        <v>52.82</v>
      </c>
      <c r="O157">
        <v>11.54</v>
      </c>
      <c r="P157">
        <v>0</v>
      </c>
      <c r="Q157">
        <v>1.34</v>
      </c>
      <c r="R157">
        <v>9.4700000000000006</v>
      </c>
      <c r="T157">
        <v>1531</v>
      </c>
      <c r="U157">
        <v>31</v>
      </c>
    </row>
    <row r="158" spans="1:22" ht="15.5">
      <c r="A158" s="84" t="s">
        <v>542</v>
      </c>
      <c r="B158" s="69" t="s">
        <v>541</v>
      </c>
      <c r="E158">
        <v>1200</v>
      </c>
      <c r="F158" s="98">
        <f t="shared" si="3"/>
        <v>1473.15</v>
      </c>
      <c r="G158">
        <v>69.5</v>
      </c>
      <c r="H158">
        <v>40</v>
      </c>
      <c r="I158">
        <v>20</v>
      </c>
      <c r="J158">
        <v>-4.13</v>
      </c>
      <c r="K158">
        <v>0.22</v>
      </c>
      <c r="L158">
        <v>7.1</v>
      </c>
      <c r="M158">
        <v>14.31</v>
      </c>
      <c r="N158">
        <v>56.56</v>
      </c>
      <c r="O158">
        <v>11.1</v>
      </c>
      <c r="P158">
        <v>0</v>
      </c>
      <c r="Q158">
        <v>0</v>
      </c>
      <c r="R158">
        <v>10.17</v>
      </c>
      <c r="T158">
        <v>1150</v>
      </c>
      <c r="U158">
        <v>28</v>
      </c>
    </row>
    <row r="159" spans="1:22" ht="15.5">
      <c r="A159" s="84" t="s">
        <v>542</v>
      </c>
      <c r="B159" s="69" t="s">
        <v>541</v>
      </c>
      <c r="D159" t="s">
        <v>545</v>
      </c>
      <c r="E159">
        <v>1250</v>
      </c>
      <c r="F159" s="98">
        <f t="shared" si="3"/>
        <v>1523.15</v>
      </c>
      <c r="G159">
        <v>45.5</v>
      </c>
      <c r="H159">
        <v>40</v>
      </c>
      <c r="I159">
        <v>20</v>
      </c>
      <c r="J159">
        <v>-4.38</v>
      </c>
      <c r="K159">
        <v>0.15</v>
      </c>
      <c r="L159">
        <v>10.4</v>
      </c>
      <c r="M159">
        <v>14.96</v>
      </c>
      <c r="N159">
        <v>53.51</v>
      </c>
      <c r="O159">
        <v>8.93</v>
      </c>
      <c r="P159">
        <v>0</v>
      </c>
      <c r="Q159">
        <v>0</v>
      </c>
      <c r="R159">
        <v>11.75</v>
      </c>
      <c r="T159">
        <v>336</v>
      </c>
      <c r="U159">
        <v>75</v>
      </c>
      <c r="V159">
        <v>-0.48</v>
      </c>
    </row>
    <row r="160" spans="1:22" ht="15.5">
      <c r="A160" s="84" t="s">
        <v>542</v>
      </c>
      <c r="B160" s="69" t="s">
        <v>541</v>
      </c>
      <c r="D160" t="s">
        <v>545</v>
      </c>
      <c r="E160">
        <v>1250</v>
      </c>
      <c r="F160" s="98">
        <f t="shared" si="3"/>
        <v>1523.15</v>
      </c>
      <c r="G160">
        <v>45.5</v>
      </c>
      <c r="H160">
        <v>40</v>
      </c>
      <c r="I160">
        <v>20</v>
      </c>
      <c r="J160">
        <v>-4.38</v>
      </c>
      <c r="K160">
        <v>0.12</v>
      </c>
      <c r="L160">
        <v>11.22</v>
      </c>
      <c r="M160">
        <v>9.41</v>
      </c>
      <c r="N160">
        <v>46.6</v>
      </c>
      <c r="O160">
        <v>12.17</v>
      </c>
      <c r="P160">
        <v>0</v>
      </c>
      <c r="Q160">
        <v>6.61</v>
      </c>
      <c r="R160">
        <v>12.16</v>
      </c>
      <c r="T160">
        <v>1138</v>
      </c>
      <c r="U160">
        <v>13</v>
      </c>
    </row>
    <row r="161" spans="1:22" ht="15.5">
      <c r="A161" s="84" t="s">
        <v>542</v>
      </c>
      <c r="B161" s="69" t="s">
        <v>541</v>
      </c>
      <c r="D161" t="s">
        <v>545</v>
      </c>
      <c r="E161">
        <v>1250</v>
      </c>
      <c r="F161" s="98">
        <f t="shared" si="3"/>
        <v>1523.15</v>
      </c>
      <c r="G161">
        <v>45.5</v>
      </c>
      <c r="H161">
        <v>40</v>
      </c>
      <c r="I161">
        <v>20</v>
      </c>
      <c r="J161">
        <v>-4.38</v>
      </c>
      <c r="K161">
        <v>0.16</v>
      </c>
      <c r="L161">
        <v>4.7</v>
      </c>
      <c r="M161">
        <v>14.73</v>
      </c>
      <c r="N161">
        <v>58.42</v>
      </c>
      <c r="O161">
        <v>10.1</v>
      </c>
      <c r="P161">
        <v>0</v>
      </c>
      <c r="Q161">
        <v>0</v>
      </c>
      <c r="R161">
        <v>11.41</v>
      </c>
      <c r="T161">
        <v>47</v>
      </c>
      <c r="U161">
        <v>12</v>
      </c>
    </row>
    <row r="162" spans="1:22" ht="15.5">
      <c r="A162" s="84" t="s">
        <v>542</v>
      </c>
      <c r="B162" s="69" t="s">
        <v>541</v>
      </c>
      <c r="D162" t="s">
        <v>545</v>
      </c>
      <c r="E162">
        <v>1250</v>
      </c>
      <c r="F162" s="98">
        <f t="shared" si="3"/>
        <v>1523.15</v>
      </c>
      <c r="G162">
        <v>45.5</v>
      </c>
      <c r="H162">
        <v>40</v>
      </c>
      <c r="I162">
        <v>20</v>
      </c>
      <c r="J162">
        <v>-4.38</v>
      </c>
      <c r="K162">
        <v>0.15</v>
      </c>
      <c r="L162">
        <v>8.7100000000000009</v>
      </c>
      <c r="M162">
        <v>14.47</v>
      </c>
      <c r="N162">
        <v>53.71</v>
      </c>
      <c r="O162">
        <v>8.9700000000000006</v>
      </c>
      <c r="P162">
        <v>0</v>
      </c>
      <c r="Q162">
        <v>2.08</v>
      </c>
      <c r="R162">
        <v>10.99</v>
      </c>
      <c r="T162">
        <v>280</v>
      </c>
      <c r="U162">
        <v>26</v>
      </c>
    </row>
    <row r="163" spans="1:22" ht="15.5">
      <c r="A163" s="84" t="s">
        <v>542</v>
      </c>
      <c r="B163" s="69" t="s">
        <v>541</v>
      </c>
      <c r="D163" t="s">
        <v>546</v>
      </c>
      <c r="E163">
        <v>1300</v>
      </c>
      <c r="F163" s="98">
        <f t="shared" si="3"/>
        <v>1573.15</v>
      </c>
      <c r="G163">
        <v>42</v>
      </c>
      <c r="H163">
        <v>20</v>
      </c>
      <c r="I163">
        <v>10</v>
      </c>
      <c r="J163">
        <v>-4.6100000000000003</v>
      </c>
      <c r="K163">
        <v>0.45</v>
      </c>
      <c r="L163">
        <v>12.77</v>
      </c>
      <c r="M163">
        <v>11.47</v>
      </c>
      <c r="N163">
        <v>59.59</v>
      </c>
      <c r="O163">
        <v>6.09</v>
      </c>
      <c r="P163">
        <v>0</v>
      </c>
      <c r="Q163">
        <v>7.0000000000000007E-2</v>
      </c>
      <c r="R163">
        <v>9.8699999999999992</v>
      </c>
      <c r="T163">
        <v>133</v>
      </c>
      <c r="U163">
        <v>6</v>
      </c>
      <c r="V163">
        <v>-0.48</v>
      </c>
    </row>
    <row r="164" spans="1:22" ht="15.5">
      <c r="A164" s="84" t="s">
        <v>542</v>
      </c>
      <c r="B164" s="69" t="s">
        <v>541</v>
      </c>
      <c r="D164" t="s">
        <v>546</v>
      </c>
      <c r="E164">
        <v>1300</v>
      </c>
      <c r="F164" s="98">
        <f t="shared" si="3"/>
        <v>1573.15</v>
      </c>
      <c r="G164">
        <v>42</v>
      </c>
      <c r="H164">
        <v>20</v>
      </c>
      <c r="I164">
        <v>10</v>
      </c>
      <c r="J164">
        <v>-4.6100000000000003</v>
      </c>
      <c r="K164">
        <v>0.24</v>
      </c>
      <c r="L164">
        <v>8.76</v>
      </c>
      <c r="M164">
        <v>13.96</v>
      </c>
      <c r="N164">
        <v>53.65</v>
      </c>
      <c r="O164">
        <v>8.9600000000000009</v>
      </c>
      <c r="P164">
        <v>0</v>
      </c>
      <c r="Q164">
        <v>2.35</v>
      </c>
      <c r="R164">
        <v>11.6</v>
      </c>
      <c r="T164">
        <v>149</v>
      </c>
      <c r="U164">
        <v>5</v>
      </c>
    </row>
    <row r="165" spans="1:22" ht="15.5">
      <c r="A165" s="84" t="s">
        <v>542</v>
      </c>
      <c r="B165" s="69" t="s">
        <v>541</v>
      </c>
      <c r="D165" t="s">
        <v>546</v>
      </c>
      <c r="E165">
        <v>1300</v>
      </c>
      <c r="F165" s="98">
        <f t="shared" si="3"/>
        <v>1573.15</v>
      </c>
      <c r="G165">
        <v>42</v>
      </c>
      <c r="H165">
        <v>20</v>
      </c>
      <c r="I165">
        <v>10</v>
      </c>
      <c r="J165">
        <v>-4.6100000000000003</v>
      </c>
      <c r="K165">
        <v>0.36</v>
      </c>
      <c r="L165">
        <v>10.86</v>
      </c>
      <c r="M165">
        <v>14.32</v>
      </c>
      <c r="N165">
        <v>48.35</v>
      </c>
      <c r="O165">
        <v>8.19</v>
      </c>
      <c r="P165">
        <v>0</v>
      </c>
      <c r="Q165">
        <v>0</v>
      </c>
      <c r="R165">
        <v>15.46</v>
      </c>
      <c r="T165">
        <v>211</v>
      </c>
      <c r="U165">
        <v>14</v>
      </c>
    </row>
    <row r="166" spans="1:22" ht="15.5">
      <c r="A166" s="84" t="s">
        <v>542</v>
      </c>
      <c r="B166" s="69" t="s">
        <v>541</v>
      </c>
      <c r="D166" t="s">
        <v>546</v>
      </c>
      <c r="E166">
        <v>1300</v>
      </c>
      <c r="F166" s="98">
        <f t="shared" si="3"/>
        <v>1573.15</v>
      </c>
      <c r="G166">
        <v>42</v>
      </c>
      <c r="H166">
        <v>20</v>
      </c>
      <c r="I166">
        <v>10</v>
      </c>
      <c r="J166">
        <v>-4.6100000000000003</v>
      </c>
      <c r="K166">
        <v>0.33</v>
      </c>
      <c r="L166">
        <v>7.93</v>
      </c>
      <c r="M166">
        <v>15.26</v>
      </c>
      <c r="N166">
        <v>51.42</v>
      </c>
      <c r="O166">
        <v>11.95</v>
      </c>
      <c r="P166">
        <v>0</v>
      </c>
      <c r="Q166">
        <v>1.38</v>
      </c>
      <c r="R166">
        <v>9.9700000000000006</v>
      </c>
      <c r="T166">
        <v>292</v>
      </c>
      <c r="U166">
        <v>6</v>
      </c>
    </row>
    <row r="167" spans="1:22" ht="15.5">
      <c r="A167" s="84" t="s">
        <v>542</v>
      </c>
      <c r="B167" s="69" t="s">
        <v>541</v>
      </c>
      <c r="D167" t="s">
        <v>546</v>
      </c>
      <c r="E167">
        <v>1300</v>
      </c>
      <c r="F167" s="98">
        <f t="shared" si="3"/>
        <v>1573.15</v>
      </c>
      <c r="G167">
        <v>42</v>
      </c>
      <c r="H167">
        <v>20</v>
      </c>
      <c r="I167">
        <v>10</v>
      </c>
      <c r="J167">
        <v>-4.6100000000000003</v>
      </c>
      <c r="K167">
        <v>0.34</v>
      </c>
      <c r="L167">
        <v>4.18</v>
      </c>
      <c r="M167">
        <v>12.67</v>
      </c>
      <c r="N167">
        <v>57.74</v>
      </c>
      <c r="O167">
        <v>8.84</v>
      </c>
      <c r="P167">
        <v>0</v>
      </c>
      <c r="Q167">
        <v>0</v>
      </c>
      <c r="R167">
        <v>14.72</v>
      </c>
      <c r="T167">
        <v>87</v>
      </c>
      <c r="U167">
        <v>11</v>
      </c>
    </row>
    <row r="168" spans="1:22" ht="15.5">
      <c r="A168" s="84" t="s">
        <v>542</v>
      </c>
      <c r="B168" s="69" t="s">
        <v>541</v>
      </c>
      <c r="D168" t="s">
        <v>547</v>
      </c>
      <c r="E168">
        <v>1300</v>
      </c>
      <c r="F168" s="98">
        <f t="shared" si="3"/>
        <v>1573.15</v>
      </c>
      <c r="G168">
        <v>45</v>
      </c>
      <c r="H168">
        <v>20</v>
      </c>
      <c r="I168">
        <v>10</v>
      </c>
      <c r="J168">
        <v>-4.6100000000000003</v>
      </c>
      <c r="K168">
        <v>0.37</v>
      </c>
      <c r="L168">
        <v>8.67</v>
      </c>
      <c r="M168">
        <v>14</v>
      </c>
      <c r="N168">
        <v>51.85</v>
      </c>
      <c r="O168">
        <v>8.76</v>
      </c>
      <c r="P168">
        <v>0</v>
      </c>
      <c r="Q168">
        <v>2.29</v>
      </c>
      <c r="R168">
        <v>11.55</v>
      </c>
      <c r="T168">
        <v>179</v>
      </c>
      <c r="U168">
        <v>9</v>
      </c>
      <c r="V168">
        <v>-0.48</v>
      </c>
    </row>
    <row r="169" spans="1:22" ht="15.5">
      <c r="A169" s="84" t="s">
        <v>542</v>
      </c>
      <c r="B169" s="69" t="s">
        <v>541</v>
      </c>
      <c r="D169" t="s">
        <v>547</v>
      </c>
      <c r="E169">
        <v>1300</v>
      </c>
      <c r="F169" s="98">
        <f t="shared" si="3"/>
        <v>1573.15</v>
      </c>
      <c r="G169">
        <v>45</v>
      </c>
      <c r="H169">
        <v>20</v>
      </c>
      <c r="I169">
        <v>10</v>
      </c>
      <c r="J169">
        <v>-4.6100000000000003</v>
      </c>
      <c r="K169">
        <v>0.44</v>
      </c>
      <c r="L169">
        <v>7.9</v>
      </c>
      <c r="M169">
        <v>15.7</v>
      </c>
      <c r="N169">
        <v>51.21</v>
      </c>
      <c r="O169">
        <v>11.78</v>
      </c>
      <c r="P169">
        <v>0</v>
      </c>
      <c r="Q169">
        <v>1.36</v>
      </c>
      <c r="R169">
        <v>10</v>
      </c>
      <c r="T169">
        <v>309</v>
      </c>
      <c r="U169">
        <v>5</v>
      </c>
    </row>
    <row r="170" spans="1:22" ht="15.5">
      <c r="A170" s="84" t="s">
        <v>542</v>
      </c>
      <c r="B170" s="69" t="s">
        <v>541</v>
      </c>
      <c r="D170" t="s">
        <v>547</v>
      </c>
      <c r="E170">
        <v>1300</v>
      </c>
      <c r="F170" s="98">
        <f t="shared" si="3"/>
        <v>1573.15</v>
      </c>
      <c r="G170">
        <v>45</v>
      </c>
      <c r="H170">
        <v>20</v>
      </c>
      <c r="I170">
        <v>10</v>
      </c>
      <c r="J170">
        <v>-4.6100000000000003</v>
      </c>
      <c r="K170">
        <v>0.66</v>
      </c>
      <c r="L170">
        <v>12.43</v>
      </c>
      <c r="M170">
        <v>11.49</v>
      </c>
      <c r="N170">
        <v>58.53</v>
      </c>
      <c r="O170">
        <v>6.02</v>
      </c>
      <c r="P170">
        <v>0</v>
      </c>
      <c r="Q170">
        <v>0</v>
      </c>
      <c r="R170">
        <v>9.7100000000000009</v>
      </c>
      <c r="T170">
        <v>177</v>
      </c>
      <c r="U170">
        <v>9</v>
      </c>
    </row>
    <row r="171" spans="1:22" ht="15.5">
      <c r="A171" s="84" t="s">
        <v>542</v>
      </c>
      <c r="B171" s="69" t="s">
        <v>541</v>
      </c>
      <c r="D171" t="s">
        <v>547</v>
      </c>
      <c r="E171">
        <v>1300</v>
      </c>
      <c r="F171" s="98">
        <f t="shared" si="3"/>
        <v>1573.15</v>
      </c>
      <c r="G171">
        <v>45</v>
      </c>
      <c r="H171">
        <v>20</v>
      </c>
      <c r="I171">
        <v>10</v>
      </c>
      <c r="J171">
        <v>-4.6100000000000003</v>
      </c>
      <c r="K171">
        <v>0.41</v>
      </c>
      <c r="L171">
        <v>10.63</v>
      </c>
      <c r="M171">
        <v>8.66</v>
      </c>
      <c r="N171">
        <v>41.85</v>
      </c>
      <c r="O171">
        <v>10.94</v>
      </c>
      <c r="P171">
        <v>0</v>
      </c>
      <c r="Q171">
        <v>9.33</v>
      </c>
      <c r="R171">
        <v>15.93</v>
      </c>
      <c r="T171">
        <v>462</v>
      </c>
      <c r="U171">
        <v>25</v>
      </c>
    </row>
    <row r="172" spans="1:22" ht="15.5">
      <c r="A172" s="84" t="s">
        <v>542</v>
      </c>
      <c r="B172" s="69" t="s">
        <v>541</v>
      </c>
      <c r="D172" t="s">
        <v>547</v>
      </c>
      <c r="E172">
        <v>1300</v>
      </c>
      <c r="F172" s="98">
        <f t="shared" si="3"/>
        <v>1573.15</v>
      </c>
      <c r="G172">
        <v>45</v>
      </c>
      <c r="H172">
        <v>20</v>
      </c>
      <c r="I172">
        <v>10</v>
      </c>
      <c r="J172">
        <v>-4.6100000000000003</v>
      </c>
      <c r="K172">
        <v>0.45</v>
      </c>
      <c r="L172">
        <v>10.7</v>
      </c>
      <c r="M172">
        <v>14.48</v>
      </c>
      <c r="N172">
        <v>49.48</v>
      </c>
      <c r="O172">
        <v>8.27</v>
      </c>
      <c r="P172">
        <v>0</v>
      </c>
      <c r="Q172">
        <v>0</v>
      </c>
      <c r="R172">
        <v>14.31</v>
      </c>
      <c r="T172">
        <v>226</v>
      </c>
      <c r="U172">
        <v>9</v>
      </c>
    </row>
    <row r="173" spans="1:22" ht="15.5">
      <c r="A173" s="84" t="s">
        <v>542</v>
      </c>
      <c r="B173" s="69" t="s">
        <v>541</v>
      </c>
      <c r="D173" t="s">
        <v>547</v>
      </c>
      <c r="E173">
        <v>1300</v>
      </c>
      <c r="F173" s="98">
        <f t="shared" si="3"/>
        <v>1573.15</v>
      </c>
      <c r="G173">
        <v>45</v>
      </c>
      <c r="H173">
        <v>20</v>
      </c>
      <c r="I173">
        <v>10</v>
      </c>
      <c r="J173">
        <v>-4.6100000000000003</v>
      </c>
      <c r="K173">
        <v>0.33</v>
      </c>
      <c r="L173">
        <v>4.13</v>
      </c>
      <c r="M173">
        <v>12.89</v>
      </c>
      <c r="N173">
        <v>57.52</v>
      </c>
      <c r="O173">
        <v>8.73</v>
      </c>
      <c r="P173">
        <v>0</v>
      </c>
      <c r="Q173">
        <v>0</v>
      </c>
      <c r="R173">
        <v>14.47</v>
      </c>
      <c r="T173">
        <v>93</v>
      </c>
      <c r="U173">
        <v>8</v>
      </c>
    </row>
    <row r="174" spans="1:22" ht="15.5">
      <c r="A174" s="84" t="s">
        <v>542</v>
      </c>
      <c r="B174" s="69" t="s">
        <v>541</v>
      </c>
      <c r="D174" t="s">
        <v>548</v>
      </c>
      <c r="E174">
        <v>1400</v>
      </c>
      <c r="F174" s="98">
        <f t="shared" si="3"/>
        <v>1673.15</v>
      </c>
      <c r="G174">
        <v>19</v>
      </c>
      <c r="H174">
        <v>20</v>
      </c>
      <c r="I174">
        <v>10</v>
      </c>
      <c r="J174">
        <v>-5.04</v>
      </c>
      <c r="K174">
        <v>0.51</v>
      </c>
      <c r="L174">
        <v>8.1199999999999992</v>
      </c>
      <c r="M174">
        <v>15.17</v>
      </c>
      <c r="N174">
        <v>51.02</v>
      </c>
      <c r="O174">
        <v>11.9</v>
      </c>
      <c r="P174">
        <v>0</v>
      </c>
      <c r="Q174">
        <v>1.39</v>
      </c>
      <c r="R174">
        <v>10</v>
      </c>
      <c r="T174">
        <v>90</v>
      </c>
      <c r="U174">
        <v>6</v>
      </c>
      <c r="V174">
        <v>-0.48</v>
      </c>
    </row>
    <row r="175" spans="1:22" ht="15.5">
      <c r="A175" s="84" t="s">
        <v>542</v>
      </c>
      <c r="B175" s="69" t="s">
        <v>541</v>
      </c>
      <c r="D175" t="s">
        <v>548</v>
      </c>
      <c r="E175">
        <v>1400</v>
      </c>
      <c r="F175" s="98">
        <f t="shared" si="3"/>
        <v>1673.15</v>
      </c>
      <c r="G175">
        <v>19</v>
      </c>
      <c r="H175">
        <v>20</v>
      </c>
      <c r="I175">
        <v>10</v>
      </c>
      <c r="J175">
        <v>-5.04</v>
      </c>
      <c r="K175">
        <v>0.44</v>
      </c>
      <c r="L175">
        <v>8.8800000000000008</v>
      </c>
      <c r="M175">
        <v>13.75</v>
      </c>
      <c r="N175">
        <v>52.81</v>
      </c>
      <c r="O175">
        <v>8.85</v>
      </c>
      <c r="P175">
        <v>0</v>
      </c>
      <c r="Q175">
        <v>2.3199999999999998</v>
      </c>
      <c r="R175">
        <v>11.66</v>
      </c>
      <c r="T175">
        <v>59</v>
      </c>
      <c r="U175">
        <v>6</v>
      </c>
    </row>
    <row r="176" spans="1:22" ht="15.5">
      <c r="A176" s="84" t="s">
        <v>542</v>
      </c>
      <c r="B176" s="69" t="s">
        <v>541</v>
      </c>
      <c r="D176" t="s">
        <v>548</v>
      </c>
      <c r="E176">
        <v>1400</v>
      </c>
      <c r="F176" s="98">
        <f t="shared" si="3"/>
        <v>1673.15</v>
      </c>
      <c r="G176">
        <v>19</v>
      </c>
      <c r="H176">
        <v>20</v>
      </c>
      <c r="I176">
        <v>10</v>
      </c>
      <c r="J176">
        <v>-5.04</v>
      </c>
      <c r="K176">
        <v>0.63</v>
      </c>
      <c r="L176">
        <v>12.72</v>
      </c>
      <c r="M176">
        <v>11.19</v>
      </c>
      <c r="N176">
        <v>58.64</v>
      </c>
      <c r="O176">
        <v>6.05</v>
      </c>
      <c r="P176">
        <v>0</v>
      </c>
      <c r="Q176">
        <v>0</v>
      </c>
      <c r="R176">
        <v>9.77</v>
      </c>
      <c r="T176">
        <v>46</v>
      </c>
      <c r="U176">
        <v>5</v>
      </c>
    </row>
    <row r="177" spans="1:22" ht="15.5">
      <c r="A177" s="84" t="s">
        <v>542</v>
      </c>
      <c r="B177" s="69" t="s">
        <v>541</v>
      </c>
      <c r="D177" t="s">
        <v>548</v>
      </c>
      <c r="E177">
        <v>1400</v>
      </c>
      <c r="F177" s="98">
        <f t="shared" si="3"/>
        <v>1673.15</v>
      </c>
      <c r="G177">
        <v>19</v>
      </c>
      <c r="H177">
        <v>20</v>
      </c>
      <c r="I177">
        <v>10</v>
      </c>
      <c r="J177">
        <v>-5.04</v>
      </c>
      <c r="K177">
        <v>0.5</v>
      </c>
      <c r="L177">
        <v>10.19</v>
      </c>
      <c r="M177">
        <v>7.84</v>
      </c>
      <c r="N177">
        <v>37.24</v>
      </c>
      <c r="O177">
        <v>10</v>
      </c>
      <c r="P177">
        <v>0</v>
      </c>
      <c r="Q177">
        <v>13.46</v>
      </c>
      <c r="R177">
        <v>18.829999999999998</v>
      </c>
      <c r="T177">
        <v>99</v>
      </c>
      <c r="U177">
        <v>9</v>
      </c>
    </row>
    <row r="178" spans="1:22" ht="15.5">
      <c r="A178" s="84" t="s">
        <v>542</v>
      </c>
      <c r="B178" s="69" t="s">
        <v>541</v>
      </c>
      <c r="D178" t="s">
        <v>549</v>
      </c>
      <c r="E178">
        <v>1400</v>
      </c>
      <c r="F178" s="98">
        <f t="shared" si="3"/>
        <v>1673.15</v>
      </c>
      <c r="G178">
        <v>16.8</v>
      </c>
      <c r="H178">
        <v>20</v>
      </c>
      <c r="I178">
        <v>10</v>
      </c>
      <c r="J178">
        <v>-5.04</v>
      </c>
      <c r="K178">
        <v>0.55000000000000004</v>
      </c>
      <c r="L178">
        <v>8.65</v>
      </c>
      <c r="M178">
        <v>13.94</v>
      </c>
      <c r="N178">
        <v>53.16</v>
      </c>
      <c r="O178">
        <v>8.89</v>
      </c>
      <c r="P178">
        <v>0</v>
      </c>
      <c r="Q178">
        <v>2.36</v>
      </c>
      <c r="R178">
        <v>11.51</v>
      </c>
      <c r="T178">
        <v>51</v>
      </c>
      <c r="U178">
        <v>10</v>
      </c>
      <c r="V178">
        <v>-0.48</v>
      </c>
    </row>
    <row r="179" spans="1:22" ht="15.5">
      <c r="A179" s="84" t="s">
        <v>542</v>
      </c>
      <c r="B179" s="69" t="s">
        <v>541</v>
      </c>
      <c r="D179" t="s">
        <v>549</v>
      </c>
      <c r="E179">
        <v>1400</v>
      </c>
      <c r="F179" s="98">
        <f t="shared" si="3"/>
        <v>1673.15</v>
      </c>
      <c r="G179">
        <v>16.8</v>
      </c>
      <c r="H179">
        <v>20</v>
      </c>
      <c r="I179">
        <v>10</v>
      </c>
      <c r="J179">
        <v>-5.04</v>
      </c>
      <c r="K179">
        <v>0.63</v>
      </c>
      <c r="L179">
        <v>12.51</v>
      </c>
      <c r="M179">
        <v>11.23</v>
      </c>
      <c r="N179">
        <v>58.84</v>
      </c>
      <c r="O179">
        <v>6</v>
      </c>
      <c r="P179">
        <v>0</v>
      </c>
      <c r="Q179">
        <v>0</v>
      </c>
      <c r="R179">
        <v>9.6999999999999993</v>
      </c>
      <c r="T179">
        <v>52</v>
      </c>
      <c r="U179">
        <v>6</v>
      </c>
    </row>
    <row r="180" spans="1:22" ht="15.5">
      <c r="A180" s="84" t="s">
        <v>542</v>
      </c>
      <c r="B180" s="69" t="s">
        <v>541</v>
      </c>
      <c r="D180" t="s">
        <v>549</v>
      </c>
      <c r="E180">
        <v>1400</v>
      </c>
      <c r="F180" s="98">
        <f t="shared" si="3"/>
        <v>1673.15</v>
      </c>
      <c r="G180">
        <v>16.8</v>
      </c>
      <c r="H180">
        <v>20</v>
      </c>
      <c r="I180">
        <v>10</v>
      </c>
      <c r="J180">
        <v>-5.04</v>
      </c>
      <c r="K180">
        <v>0.86</v>
      </c>
      <c r="L180">
        <v>10.76</v>
      </c>
      <c r="M180">
        <v>14.24</v>
      </c>
      <c r="N180">
        <v>47.46</v>
      </c>
      <c r="O180">
        <v>8.08</v>
      </c>
      <c r="P180">
        <v>0</v>
      </c>
      <c r="Q180">
        <v>0</v>
      </c>
      <c r="R180">
        <v>15.91</v>
      </c>
      <c r="T180">
        <v>81</v>
      </c>
      <c r="U180">
        <v>7</v>
      </c>
    </row>
    <row r="181" spans="1:22" ht="15.5">
      <c r="A181" s="84" t="s">
        <v>542</v>
      </c>
      <c r="B181" s="69" t="s">
        <v>541</v>
      </c>
      <c r="D181" t="s">
        <v>549</v>
      </c>
      <c r="E181">
        <v>1400</v>
      </c>
      <c r="F181" s="98">
        <f t="shared" si="3"/>
        <v>1673.15</v>
      </c>
      <c r="G181">
        <v>16.8</v>
      </c>
      <c r="H181">
        <v>20</v>
      </c>
      <c r="I181">
        <v>10</v>
      </c>
      <c r="J181">
        <v>-5.04</v>
      </c>
      <c r="K181">
        <v>0.5</v>
      </c>
      <c r="L181">
        <v>9.94</v>
      </c>
      <c r="M181">
        <v>8.0500000000000007</v>
      </c>
      <c r="N181">
        <v>37.9</v>
      </c>
      <c r="O181">
        <v>9.99</v>
      </c>
      <c r="P181">
        <v>0</v>
      </c>
      <c r="Q181">
        <v>13.58</v>
      </c>
      <c r="R181">
        <v>18.91</v>
      </c>
      <c r="T181">
        <v>108</v>
      </c>
      <c r="U181">
        <v>9</v>
      </c>
    </row>
    <row r="182" spans="1:22" ht="15.5">
      <c r="A182" s="84" t="s">
        <v>542</v>
      </c>
      <c r="B182" s="69" t="s">
        <v>541</v>
      </c>
      <c r="D182" t="s">
        <v>550</v>
      </c>
      <c r="E182">
        <v>1400</v>
      </c>
      <c r="F182" s="98">
        <f t="shared" si="3"/>
        <v>1673.15</v>
      </c>
      <c r="G182">
        <v>43</v>
      </c>
      <c r="H182">
        <v>40</v>
      </c>
      <c r="I182">
        <v>20</v>
      </c>
      <c r="J182">
        <v>-5.04</v>
      </c>
      <c r="K182">
        <v>0.59</v>
      </c>
      <c r="L182">
        <v>7.87</v>
      </c>
      <c r="M182">
        <v>15.66</v>
      </c>
      <c r="N182">
        <v>51.48</v>
      </c>
      <c r="O182">
        <v>11.82</v>
      </c>
      <c r="P182">
        <v>0</v>
      </c>
      <c r="Q182">
        <v>1.39</v>
      </c>
      <c r="R182">
        <v>9.9</v>
      </c>
      <c r="T182">
        <v>88</v>
      </c>
      <c r="U182">
        <v>9</v>
      </c>
      <c r="V182">
        <v>-0.48</v>
      </c>
    </row>
    <row r="183" spans="1:22" ht="15.5">
      <c r="A183" s="84" t="s">
        <v>542</v>
      </c>
      <c r="B183" s="69" t="s">
        <v>541</v>
      </c>
      <c r="D183" t="s">
        <v>550</v>
      </c>
      <c r="E183">
        <v>1400</v>
      </c>
      <c r="F183" s="98">
        <f t="shared" si="3"/>
        <v>1673.15</v>
      </c>
      <c r="G183">
        <v>43</v>
      </c>
      <c r="H183">
        <v>40</v>
      </c>
      <c r="I183">
        <v>20</v>
      </c>
      <c r="J183">
        <v>-5.04</v>
      </c>
      <c r="K183">
        <v>0.65</v>
      </c>
      <c r="L183">
        <v>12.25</v>
      </c>
      <c r="M183">
        <v>11.58</v>
      </c>
      <c r="N183">
        <v>57.9</v>
      </c>
      <c r="O183">
        <v>6.06</v>
      </c>
      <c r="P183">
        <v>0</v>
      </c>
      <c r="Q183">
        <v>0.08</v>
      </c>
      <c r="R183">
        <v>9.59</v>
      </c>
      <c r="T183">
        <v>49</v>
      </c>
      <c r="U183">
        <v>7</v>
      </c>
    </row>
    <row r="184" spans="1:22" ht="15.5">
      <c r="A184" s="84" t="s">
        <v>542</v>
      </c>
      <c r="B184" s="69" t="s">
        <v>541</v>
      </c>
      <c r="D184" t="s">
        <v>550</v>
      </c>
      <c r="E184">
        <v>1400</v>
      </c>
      <c r="F184" s="98">
        <f t="shared" si="3"/>
        <v>1673.15</v>
      </c>
      <c r="G184">
        <v>43</v>
      </c>
      <c r="H184">
        <v>40</v>
      </c>
      <c r="I184">
        <v>20</v>
      </c>
      <c r="J184">
        <v>-5.04</v>
      </c>
      <c r="K184">
        <v>0.48</v>
      </c>
      <c r="L184">
        <v>10.81</v>
      </c>
      <c r="M184">
        <v>14.77</v>
      </c>
      <c r="N184">
        <v>48.1</v>
      </c>
      <c r="O184">
        <v>8.08</v>
      </c>
      <c r="P184">
        <v>0</v>
      </c>
      <c r="Q184">
        <v>0.02</v>
      </c>
      <c r="R184">
        <v>16.02</v>
      </c>
      <c r="T184">
        <v>67</v>
      </c>
      <c r="U184">
        <v>8</v>
      </c>
    </row>
    <row r="185" spans="1:22" ht="15.5">
      <c r="A185" s="84" t="s">
        <v>542</v>
      </c>
      <c r="B185" s="69" t="s">
        <v>541</v>
      </c>
      <c r="D185" t="s">
        <v>550</v>
      </c>
      <c r="E185">
        <v>1400</v>
      </c>
      <c r="F185" s="98">
        <f t="shared" si="3"/>
        <v>1673.15</v>
      </c>
      <c r="G185">
        <v>43</v>
      </c>
      <c r="H185">
        <v>40</v>
      </c>
      <c r="I185">
        <v>20</v>
      </c>
      <c r="J185">
        <v>-5.04</v>
      </c>
      <c r="K185">
        <v>0.47</v>
      </c>
      <c r="L185">
        <v>3.94</v>
      </c>
      <c r="M185">
        <v>12.76</v>
      </c>
      <c r="N185">
        <v>58.21</v>
      </c>
      <c r="O185">
        <v>8.57</v>
      </c>
      <c r="P185">
        <v>0</v>
      </c>
      <c r="Q185">
        <v>0</v>
      </c>
      <c r="R185">
        <v>14.05</v>
      </c>
      <c r="T185">
        <v>31</v>
      </c>
      <c r="U185">
        <v>6</v>
      </c>
    </row>
    <row r="186" spans="1:22" ht="15.5">
      <c r="A186" s="84" t="s">
        <v>542</v>
      </c>
      <c r="B186" s="69" t="s">
        <v>541</v>
      </c>
      <c r="D186" t="s">
        <v>550</v>
      </c>
      <c r="E186">
        <v>1400</v>
      </c>
      <c r="F186" s="98">
        <f t="shared" si="3"/>
        <v>1673.15</v>
      </c>
      <c r="G186">
        <v>43</v>
      </c>
      <c r="H186">
        <v>40</v>
      </c>
      <c r="I186">
        <v>20</v>
      </c>
      <c r="J186">
        <v>-5.04</v>
      </c>
      <c r="K186">
        <v>0.41</v>
      </c>
      <c r="L186">
        <v>8.57</v>
      </c>
      <c r="M186">
        <v>14.27</v>
      </c>
      <c r="N186">
        <v>53.08</v>
      </c>
      <c r="O186">
        <v>8.8000000000000007</v>
      </c>
      <c r="P186">
        <v>0</v>
      </c>
      <c r="Q186">
        <v>2.3199999999999998</v>
      </c>
      <c r="R186">
        <v>11.66</v>
      </c>
      <c r="T186">
        <v>53</v>
      </c>
      <c r="U186">
        <v>8</v>
      </c>
    </row>
    <row r="187" spans="1:22" ht="15.5">
      <c r="A187" s="84" t="s">
        <v>542</v>
      </c>
      <c r="B187" s="69" t="s">
        <v>541</v>
      </c>
      <c r="D187" t="s">
        <v>550</v>
      </c>
      <c r="E187">
        <v>1400</v>
      </c>
      <c r="F187" s="98">
        <f t="shared" si="3"/>
        <v>1673.15</v>
      </c>
      <c r="G187">
        <v>43</v>
      </c>
      <c r="H187">
        <v>40</v>
      </c>
      <c r="I187">
        <v>20</v>
      </c>
      <c r="J187">
        <v>-5.04</v>
      </c>
      <c r="K187">
        <v>0.4</v>
      </c>
      <c r="L187">
        <v>9.91</v>
      </c>
      <c r="M187">
        <v>8.1199999999999992</v>
      </c>
      <c r="N187">
        <v>38.22</v>
      </c>
      <c r="O187">
        <v>9.92</v>
      </c>
      <c r="P187">
        <v>0</v>
      </c>
      <c r="Q187">
        <v>13.24</v>
      </c>
      <c r="R187">
        <v>18.97</v>
      </c>
      <c r="T187">
        <v>87</v>
      </c>
      <c r="U187">
        <v>7</v>
      </c>
    </row>
    <row r="188" spans="1:22" ht="15.5">
      <c r="A188" s="84" t="s">
        <v>542</v>
      </c>
      <c r="B188" s="69" t="s">
        <v>541</v>
      </c>
      <c r="D188" t="s">
        <v>551</v>
      </c>
      <c r="E188">
        <v>1500</v>
      </c>
      <c r="F188" s="98">
        <f t="shared" si="3"/>
        <v>1773.15</v>
      </c>
      <c r="G188">
        <v>19</v>
      </c>
      <c r="H188">
        <v>40</v>
      </c>
      <c r="I188">
        <v>20</v>
      </c>
      <c r="J188">
        <v>-5.42</v>
      </c>
      <c r="K188">
        <v>0.21</v>
      </c>
      <c r="L188">
        <v>4.13</v>
      </c>
      <c r="M188">
        <v>12.74</v>
      </c>
      <c r="N188">
        <v>58.89</v>
      </c>
      <c r="O188">
        <v>8.5500000000000007</v>
      </c>
      <c r="P188">
        <v>0</v>
      </c>
      <c r="Q188">
        <v>0.01</v>
      </c>
      <c r="R188">
        <v>13.94</v>
      </c>
      <c r="T188">
        <v>7</v>
      </c>
      <c r="U188">
        <v>3</v>
      </c>
      <c r="V188">
        <v>-0.48</v>
      </c>
    </row>
    <row r="189" spans="1:22" ht="15.5">
      <c r="A189" s="84" t="s">
        <v>542</v>
      </c>
      <c r="B189" s="69" t="s">
        <v>541</v>
      </c>
      <c r="D189" t="s">
        <v>551</v>
      </c>
      <c r="E189">
        <v>1500</v>
      </c>
      <c r="F189" s="98">
        <f t="shared" si="3"/>
        <v>1773.15</v>
      </c>
      <c r="G189">
        <v>19</v>
      </c>
      <c r="H189">
        <v>40</v>
      </c>
      <c r="I189">
        <v>20</v>
      </c>
      <c r="J189">
        <v>-5.42</v>
      </c>
      <c r="K189">
        <v>0.25</v>
      </c>
      <c r="L189">
        <v>8.08</v>
      </c>
      <c r="M189">
        <v>15.92</v>
      </c>
      <c r="N189">
        <v>52.26</v>
      </c>
      <c r="O189">
        <v>11.92</v>
      </c>
      <c r="P189">
        <v>0</v>
      </c>
      <c r="Q189">
        <v>1.38</v>
      </c>
      <c r="R189">
        <v>9.92</v>
      </c>
      <c r="T189">
        <v>10</v>
      </c>
      <c r="U189">
        <v>2</v>
      </c>
    </row>
    <row r="190" spans="1:22" ht="15.5">
      <c r="A190" s="84" t="s">
        <v>542</v>
      </c>
      <c r="B190" s="69" t="s">
        <v>541</v>
      </c>
      <c r="D190" t="s">
        <v>551</v>
      </c>
      <c r="E190">
        <v>1500</v>
      </c>
      <c r="F190" s="98">
        <f t="shared" si="3"/>
        <v>1773.15</v>
      </c>
      <c r="G190">
        <v>19</v>
      </c>
      <c r="H190">
        <v>40</v>
      </c>
      <c r="I190">
        <v>20</v>
      </c>
      <c r="J190">
        <v>-5.42</v>
      </c>
      <c r="K190">
        <v>0.14000000000000001</v>
      </c>
      <c r="L190">
        <v>10.130000000000001</v>
      </c>
      <c r="M190">
        <v>8.2200000000000006</v>
      </c>
      <c r="N190">
        <v>37.78</v>
      </c>
      <c r="O190">
        <v>10.01</v>
      </c>
      <c r="P190">
        <v>0</v>
      </c>
      <c r="Q190">
        <v>13.42</v>
      </c>
      <c r="R190">
        <v>19.02</v>
      </c>
      <c r="T190">
        <v>9</v>
      </c>
      <c r="U190">
        <v>3</v>
      </c>
    </row>
    <row r="191" spans="1:22" ht="15.5">
      <c r="A191" s="84" t="s">
        <v>542</v>
      </c>
      <c r="B191" s="69" t="s">
        <v>541</v>
      </c>
      <c r="D191" t="s">
        <v>551</v>
      </c>
      <c r="E191">
        <v>1500</v>
      </c>
      <c r="F191" s="98">
        <f t="shared" si="3"/>
        <v>1773.15</v>
      </c>
      <c r="G191">
        <v>19</v>
      </c>
      <c r="H191">
        <v>40</v>
      </c>
      <c r="I191">
        <v>20</v>
      </c>
      <c r="J191">
        <v>-5.42</v>
      </c>
      <c r="K191">
        <v>0.2</v>
      </c>
      <c r="L191">
        <v>12.62</v>
      </c>
      <c r="M191">
        <v>11.69</v>
      </c>
      <c r="N191">
        <v>59.37</v>
      </c>
      <c r="O191">
        <v>6.09</v>
      </c>
      <c r="P191">
        <v>0</v>
      </c>
      <c r="Q191">
        <v>0.06</v>
      </c>
      <c r="R191">
        <v>9.6199999999999992</v>
      </c>
      <c r="T191">
        <v>8</v>
      </c>
      <c r="U191">
        <v>3</v>
      </c>
    </row>
    <row r="192" spans="1:22" ht="15.5">
      <c r="A192" s="84" t="s">
        <v>542</v>
      </c>
      <c r="B192" s="69" t="s">
        <v>541</v>
      </c>
      <c r="D192" t="s">
        <v>551</v>
      </c>
      <c r="E192">
        <v>1500</v>
      </c>
      <c r="F192" s="98">
        <f t="shared" si="3"/>
        <v>1773.15</v>
      </c>
      <c r="G192">
        <v>19</v>
      </c>
      <c r="H192">
        <v>40</v>
      </c>
      <c r="I192">
        <v>20</v>
      </c>
      <c r="J192">
        <v>-5.42</v>
      </c>
      <c r="K192">
        <v>0.2</v>
      </c>
      <c r="L192">
        <v>8.77</v>
      </c>
      <c r="M192">
        <v>14.42</v>
      </c>
      <c r="N192">
        <v>53.37</v>
      </c>
      <c r="O192">
        <v>8.73</v>
      </c>
      <c r="P192">
        <v>0</v>
      </c>
      <c r="Q192">
        <v>2.38</v>
      </c>
      <c r="R192">
        <v>11.6</v>
      </c>
      <c r="T192">
        <v>10</v>
      </c>
      <c r="U192">
        <v>3</v>
      </c>
    </row>
    <row r="193" spans="1:22" ht="15.5">
      <c r="A193" s="84" t="s">
        <v>542</v>
      </c>
      <c r="B193" s="69" t="s">
        <v>541</v>
      </c>
      <c r="D193" t="s">
        <v>551</v>
      </c>
      <c r="E193">
        <v>1500</v>
      </c>
      <c r="F193" s="98">
        <f t="shared" si="3"/>
        <v>1773.15</v>
      </c>
      <c r="G193">
        <v>19</v>
      </c>
      <c r="H193">
        <v>40</v>
      </c>
      <c r="I193">
        <v>20</v>
      </c>
      <c r="J193">
        <v>-5.42</v>
      </c>
      <c r="K193">
        <v>0.2</v>
      </c>
      <c r="L193">
        <v>10.9</v>
      </c>
      <c r="M193">
        <v>14.77</v>
      </c>
      <c r="N193">
        <v>48.72</v>
      </c>
      <c r="O193">
        <v>8.06</v>
      </c>
      <c r="P193">
        <v>0</v>
      </c>
      <c r="Q193">
        <v>0</v>
      </c>
      <c r="R193">
        <v>15.95</v>
      </c>
      <c r="T193">
        <v>10</v>
      </c>
      <c r="U193">
        <v>1</v>
      </c>
    </row>
    <row r="194" spans="1:22" ht="15.5">
      <c r="A194" s="84" t="s">
        <v>542</v>
      </c>
      <c r="B194" s="69" t="s">
        <v>541</v>
      </c>
      <c r="D194" t="s">
        <v>552</v>
      </c>
      <c r="E194">
        <v>1200</v>
      </c>
      <c r="F194" s="98">
        <f t="shared" si="3"/>
        <v>1473.15</v>
      </c>
      <c r="G194">
        <v>68.7</v>
      </c>
      <c r="H194">
        <v>0.3</v>
      </c>
      <c r="I194">
        <v>10</v>
      </c>
      <c r="J194">
        <v>-6.74</v>
      </c>
      <c r="K194" s="90">
        <v>0.23</v>
      </c>
      <c r="L194" s="90">
        <v>9.18</v>
      </c>
      <c r="M194" s="90">
        <v>15.19</v>
      </c>
      <c r="N194" s="90">
        <v>52.48</v>
      </c>
      <c r="O194" s="90">
        <v>9.25</v>
      </c>
      <c r="P194" s="90">
        <v>0.13</v>
      </c>
      <c r="Q194" s="90">
        <v>0</v>
      </c>
      <c r="R194" s="90">
        <v>12.87</v>
      </c>
      <c r="S194" s="90"/>
      <c r="T194" s="91">
        <v>37.96</v>
      </c>
      <c r="U194" s="68">
        <v>6.157853984132811</v>
      </c>
      <c r="V194">
        <v>-0.01</v>
      </c>
    </row>
    <row r="195" spans="1:22" ht="15.5">
      <c r="A195" s="84" t="s">
        <v>542</v>
      </c>
      <c r="B195" s="69" t="s">
        <v>541</v>
      </c>
      <c r="D195" t="s">
        <v>552</v>
      </c>
      <c r="E195">
        <v>1200</v>
      </c>
      <c r="F195" s="98">
        <f t="shared" ref="F195:F220" si="5">E195+273.15</f>
        <v>1473.15</v>
      </c>
      <c r="G195">
        <v>68.7</v>
      </c>
      <c r="H195">
        <v>0.3</v>
      </c>
      <c r="I195">
        <v>10</v>
      </c>
      <c r="J195">
        <v>-6.74</v>
      </c>
      <c r="K195" s="90">
        <v>0.22</v>
      </c>
      <c r="L195" s="90">
        <v>4.7699999999999996</v>
      </c>
      <c r="M195" s="90">
        <v>14.03</v>
      </c>
      <c r="N195" s="90">
        <v>56.11</v>
      </c>
      <c r="O195" s="90">
        <v>10.130000000000001</v>
      </c>
      <c r="P195" s="90">
        <v>0.11</v>
      </c>
      <c r="Q195" s="90">
        <v>0</v>
      </c>
      <c r="R195" s="90">
        <v>12.96</v>
      </c>
      <c r="S195" s="90"/>
      <c r="T195" s="91">
        <v>28.22</v>
      </c>
      <c r="U195" s="68">
        <v>5.4829563121181275</v>
      </c>
    </row>
    <row r="196" spans="1:22" ht="15.5">
      <c r="A196" s="84" t="s">
        <v>542</v>
      </c>
      <c r="B196" s="69" t="s">
        <v>541</v>
      </c>
      <c r="D196" t="s">
        <v>552</v>
      </c>
      <c r="E196">
        <v>1200</v>
      </c>
      <c r="F196" s="98">
        <f t="shared" si="5"/>
        <v>1473.15</v>
      </c>
      <c r="G196">
        <v>68.7</v>
      </c>
      <c r="H196">
        <v>0.3</v>
      </c>
      <c r="I196">
        <v>10</v>
      </c>
      <c r="J196">
        <v>-6.74</v>
      </c>
      <c r="K196" s="90">
        <v>0.14000000000000001</v>
      </c>
      <c r="L196" s="90">
        <v>8.69</v>
      </c>
      <c r="M196" s="90">
        <v>14.03</v>
      </c>
      <c r="N196" s="90">
        <v>52.93</v>
      </c>
      <c r="O196" s="90">
        <v>8.94</v>
      </c>
      <c r="P196" s="90">
        <v>7.0000000000000007E-2</v>
      </c>
      <c r="Q196" s="90">
        <v>2.38</v>
      </c>
      <c r="R196" s="90">
        <v>11.43</v>
      </c>
      <c r="S196" s="90"/>
      <c r="T196" s="91">
        <v>38.04</v>
      </c>
      <c r="U196" s="68">
        <v>8.763688867407085</v>
      </c>
    </row>
    <row r="197" spans="1:22" ht="15.5">
      <c r="A197" s="84" t="s">
        <v>542</v>
      </c>
      <c r="B197" s="69" t="s">
        <v>541</v>
      </c>
      <c r="D197" t="s">
        <v>552</v>
      </c>
      <c r="E197">
        <v>1200</v>
      </c>
      <c r="F197" s="98">
        <f t="shared" si="5"/>
        <v>1473.15</v>
      </c>
      <c r="G197">
        <v>68.7</v>
      </c>
      <c r="H197">
        <v>0.3</v>
      </c>
      <c r="I197">
        <v>10</v>
      </c>
      <c r="J197">
        <v>-6.74</v>
      </c>
      <c r="K197" s="90">
        <v>0.15</v>
      </c>
      <c r="L197" s="90">
        <v>8.18</v>
      </c>
      <c r="M197" s="90">
        <v>14.94</v>
      </c>
      <c r="N197" s="90">
        <v>52.1</v>
      </c>
      <c r="O197" s="90">
        <v>12.01</v>
      </c>
      <c r="P197" s="90">
        <v>7.0000000000000007E-2</v>
      </c>
      <c r="Q197" s="90">
        <v>1.45</v>
      </c>
      <c r="R197" s="90">
        <v>10.28</v>
      </c>
      <c r="S197" s="90"/>
      <c r="T197" s="91">
        <v>62.06</v>
      </c>
      <c r="U197" s="68">
        <v>6.2861100279585056</v>
      </c>
    </row>
    <row r="198" spans="1:22" ht="15.5">
      <c r="A198" s="84" t="s">
        <v>542</v>
      </c>
      <c r="B198" s="69" t="s">
        <v>541</v>
      </c>
      <c r="D198" t="s">
        <v>552</v>
      </c>
      <c r="E198">
        <v>1200</v>
      </c>
      <c r="F198" s="98">
        <f t="shared" si="5"/>
        <v>1473.15</v>
      </c>
      <c r="G198">
        <v>68.7</v>
      </c>
      <c r="H198">
        <v>0.3</v>
      </c>
      <c r="I198">
        <v>10</v>
      </c>
      <c r="J198">
        <v>-6.74</v>
      </c>
      <c r="K198" s="90">
        <v>0.2</v>
      </c>
      <c r="L198" s="90">
        <v>8.84</v>
      </c>
      <c r="M198" s="90">
        <v>14.15</v>
      </c>
      <c r="N198" s="90">
        <v>57.06</v>
      </c>
      <c r="O198" s="90">
        <v>8.24</v>
      </c>
      <c r="P198" s="90">
        <v>0.09</v>
      </c>
      <c r="Q198" s="90">
        <v>0</v>
      </c>
      <c r="R198" s="90">
        <v>10.220000000000001</v>
      </c>
      <c r="S198" s="90"/>
      <c r="T198" s="91">
        <v>24.16</v>
      </c>
      <c r="U198" s="68">
        <v>6.1822493003863217</v>
      </c>
    </row>
    <row r="199" spans="1:22" ht="15.5">
      <c r="A199" s="84" t="s">
        <v>542</v>
      </c>
      <c r="B199" s="69" t="s">
        <v>541</v>
      </c>
      <c r="D199" s="92" t="s">
        <v>553</v>
      </c>
      <c r="E199" s="92">
        <v>1300</v>
      </c>
      <c r="F199" s="98">
        <f t="shared" si="5"/>
        <v>1573.15</v>
      </c>
      <c r="G199" s="92">
        <v>44.3</v>
      </c>
      <c r="H199" s="92">
        <v>0.3</v>
      </c>
      <c r="I199" s="92">
        <v>10</v>
      </c>
      <c r="J199" s="92">
        <v>-7.22</v>
      </c>
      <c r="K199" s="93">
        <v>0.27</v>
      </c>
      <c r="L199" s="93">
        <v>10.15</v>
      </c>
      <c r="M199" s="93">
        <v>8.42</v>
      </c>
      <c r="N199" s="93">
        <v>39.89</v>
      </c>
      <c r="O199" s="93">
        <v>10.75</v>
      </c>
      <c r="P199" s="93">
        <v>1.07</v>
      </c>
      <c r="Q199" s="94">
        <v>12.02</v>
      </c>
      <c r="R199" s="93">
        <v>17.46</v>
      </c>
      <c r="S199" s="93"/>
      <c r="T199" s="95">
        <v>34</v>
      </c>
      <c r="U199" s="95">
        <v>16</v>
      </c>
      <c r="V199" s="92">
        <v>-0.01</v>
      </c>
    </row>
    <row r="200" spans="1:22" ht="15.5">
      <c r="A200" s="84" t="s">
        <v>542</v>
      </c>
      <c r="B200" s="69" t="s">
        <v>541</v>
      </c>
      <c r="D200" s="92" t="s">
        <v>553</v>
      </c>
      <c r="E200" s="92">
        <v>1300</v>
      </c>
      <c r="F200" s="98">
        <f t="shared" si="5"/>
        <v>1573.15</v>
      </c>
      <c r="G200" s="92">
        <v>44.3</v>
      </c>
      <c r="H200" s="92">
        <v>0.3</v>
      </c>
      <c r="I200" s="92">
        <v>10</v>
      </c>
      <c r="J200" s="92">
        <v>-7.22</v>
      </c>
      <c r="K200" s="93">
        <v>2.4</v>
      </c>
      <c r="L200" s="93">
        <v>6.49</v>
      </c>
      <c r="M200" s="93">
        <v>13.92</v>
      </c>
      <c r="N200" s="93">
        <v>50.89</v>
      </c>
      <c r="O200" s="93">
        <v>10.38</v>
      </c>
      <c r="P200" s="93">
        <v>2.1800000000000002</v>
      </c>
      <c r="Q200" s="94">
        <v>2.87</v>
      </c>
      <c r="R200" s="93">
        <v>11.04</v>
      </c>
      <c r="S200" s="93"/>
      <c r="T200" s="95">
        <v>58</v>
      </c>
      <c r="U200" s="95">
        <v>19</v>
      </c>
      <c r="V200" s="92"/>
    </row>
    <row r="201" spans="1:22" ht="15.5">
      <c r="A201" s="84" t="s">
        <v>542</v>
      </c>
      <c r="B201" s="69" t="s">
        <v>541</v>
      </c>
      <c r="D201" s="92" t="s">
        <v>553</v>
      </c>
      <c r="E201" s="92">
        <v>1300</v>
      </c>
      <c r="F201" s="98">
        <f t="shared" si="5"/>
        <v>1573.15</v>
      </c>
      <c r="G201" s="92">
        <v>44.3</v>
      </c>
      <c r="H201" s="92">
        <v>0.3</v>
      </c>
      <c r="I201" s="92">
        <v>10</v>
      </c>
      <c r="J201" s="92">
        <v>-7.22</v>
      </c>
      <c r="K201" s="93">
        <v>3.94</v>
      </c>
      <c r="L201" s="93">
        <v>1.0900000000000001</v>
      </c>
      <c r="M201" s="93">
        <v>15.37</v>
      </c>
      <c r="N201" s="93">
        <v>67.86</v>
      </c>
      <c r="O201" s="93">
        <v>2.5</v>
      </c>
      <c r="P201" s="93">
        <v>6.84</v>
      </c>
      <c r="Q201" s="94">
        <v>0.52</v>
      </c>
      <c r="R201" s="93">
        <v>2.56</v>
      </c>
      <c r="S201" s="93"/>
      <c r="T201" s="95">
        <v>31</v>
      </c>
      <c r="U201" s="95">
        <v>20</v>
      </c>
      <c r="V201" s="92"/>
    </row>
    <row r="202" spans="1:22" ht="15.5">
      <c r="A202" s="84" t="s">
        <v>542</v>
      </c>
      <c r="B202" s="69" t="s">
        <v>541</v>
      </c>
      <c r="D202" s="92" t="s">
        <v>553</v>
      </c>
      <c r="E202" s="92">
        <v>1300</v>
      </c>
      <c r="F202" s="98">
        <f t="shared" si="5"/>
        <v>1573.15</v>
      </c>
      <c r="G202" s="92">
        <v>44.3</v>
      </c>
      <c r="H202" s="92">
        <v>0.3</v>
      </c>
      <c r="I202" s="92">
        <v>10</v>
      </c>
      <c r="J202" s="92">
        <v>-7.22</v>
      </c>
      <c r="K202" s="93">
        <v>2.9</v>
      </c>
      <c r="L202" s="93">
        <v>4.79</v>
      </c>
      <c r="M202" s="93">
        <v>16.760000000000002</v>
      </c>
      <c r="N202" s="93">
        <v>46.75</v>
      </c>
      <c r="O202" s="93">
        <v>8.0299999999999994</v>
      </c>
      <c r="P202" s="93">
        <v>5.03</v>
      </c>
      <c r="Q202" s="94">
        <v>3.32</v>
      </c>
      <c r="R202" s="93">
        <v>12.31</v>
      </c>
      <c r="S202" s="93"/>
      <c r="T202" s="95">
        <v>82</v>
      </c>
      <c r="U202" s="95">
        <v>12</v>
      </c>
      <c r="V202" s="92"/>
    </row>
    <row r="203" spans="1:22" ht="15.5">
      <c r="A203" s="84" t="s">
        <v>542</v>
      </c>
      <c r="B203" s="69" t="s">
        <v>541</v>
      </c>
      <c r="D203" s="92" t="s">
        <v>553</v>
      </c>
      <c r="E203" s="92">
        <v>1300</v>
      </c>
      <c r="F203" s="98">
        <f t="shared" si="5"/>
        <v>1573.15</v>
      </c>
      <c r="G203" s="92">
        <v>44.3</v>
      </c>
      <c r="H203" s="92">
        <v>0.3</v>
      </c>
      <c r="I203" s="92">
        <v>10</v>
      </c>
      <c r="J203" s="92">
        <v>-7.22</v>
      </c>
      <c r="K203" s="93">
        <v>0.39</v>
      </c>
      <c r="L203" s="93">
        <v>11.43</v>
      </c>
      <c r="M203" s="93">
        <v>15.06</v>
      </c>
      <c r="N203" s="93">
        <v>55.31</v>
      </c>
      <c r="O203" s="93">
        <v>15.24</v>
      </c>
      <c r="P203" s="93">
        <v>2.59</v>
      </c>
      <c r="Q203" s="94">
        <v>0</v>
      </c>
      <c r="R203" s="96">
        <v>0</v>
      </c>
      <c r="S203" s="96"/>
      <c r="T203" s="95">
        <v>95</v>
      </c>
      <c r="U203" s="95">
        <v>17</v>
      </c>
      <c r="V203" s="92"/>
    </row>
    <row r="204" spans="1:22" ht="15.5">
      <c r="A204" s="84" t="s">
        <v>542</v>
      </c>
      <c r="B204" s="69" t="s">
        <v>541</v>
      </c>
      <c r="D204" s="92" t="s">
        <v>553</v>
      </c>
      <c r="E204" s="92">
        <v>1300</v>
      </c>
      <c r="F204" s="98">
        <f t="shared" si="5"/>
        <v>1573.15</v>
      </c>
      <c r="G204" s="92">
        <v>44.3</v>
      </c>
      <c r="H204" s="92">
        <v>0.3</v>
      </c>
      <c r="I204" s="92">
        <v>10</v>
      </c>
      <c r="J204" s="92">
        <v>-7.22</v>
      </c>
      <c r="K204" s="93">
        <v>0.18</v>
      </c>
      <c r="L204" s="93">
        <v>2.2599999999999998</v>
      </c>
      <c r="M204" s="93">
        <v>12.07</v>
      </c>
      <c r="N204" s="93">
        <v>59.44</v>
      </c>
      <c r="O204" s="93">
        <v>24.66</v>
      </c>
      <c r="P204" s="93">
        <v>1.55</v>
      </c>
      <c r="Q204" s="94">
        <v>0</v>
      </c>
      <c r="R204" s="96">
        <v>0</v>
      </c>
      <c r="S204" s="96"/>
      <c r="T204" s="95">
        <v>169</v>
      </c>
      <c r="U204" s="95">
        <v>7</v>
      </c>
      <c r="V204" s="92"/>
    </row>
    <row r="205" spans="1:22" ht="15.5">
      <c r="A205" s="84" t="s">
        <v>542</v>
      </c>
      <c r="B205" s="69" t="s">
        <v>541</v>
      </c>
      <c r="D205" t="s">
        <v>554</v>
      </c>
      <c r="E205">
        <v>1400</v>
      </c>
      <c r="F205" s="98">
        <f t="shared" si="5"/>
        <v>1673.15</v>
      </c>
      <c r="G205">
        <v>18.3</v>
      </c>
      <c r="H205">
        <v>20</v>
      </c>
      <c r="I205">
        <v>10</v>
      </c>
      <c r="J205">
        <v>-5.04</v>
      </c>
      <c r="K205">
        <v>2.91</v>
      </c>
      <c r="L205">
        <v>4.75</v>
      </c>
      <c r="M205">
        <v>16.25</v>
      </c>
      <c r="N205">
        <v>46.2</v>
      </c>
      <c r="O205">
        <v>7.72</v>
      </c>
      <c r="P205">
        <v>3.8</v>
      </c>
      <c r="Q205">
        <v>3.86</v>
      </c>
      <c r="R205">
        <v>12.82</v>
      </c>
      <c r="T205">
        <v>208</v>
      </c>
      <c r="U205">
        <v>7</v>
      </c>
      <c r="V205">
        <v>-0.48</v>
      </c>
    </row>
    <row r="206" spans="1:22" ht="15.5">
      <c r="A206" s="84" t="s">
        <v>542</v>
      </c>
      <c r="B206" s="69" t="s">
        <v>541</v>
      </c>
      <c r="D206" t="s">
        <v>554</v>
      </c>
      <c r="E206">
        <v>1400</v>
      </c>
      <c r="F206" s="98">
        <f t="shared" si="5"/>
        <v>1673.15</v>
      </c>
      <c r="G206">
        <v>18.3</v>
      </c>
      <c r="H206">
        <v>20</v>
      </c>
      <c r="I206">
        <v>10</v>
      </c>
      <c r="J206">
        <v>-5.04</v>
      </c>
      <c r="K206">
        <v>4.63</v>
      </c>
      <c r="L206">
        <v>1.28</v>
      </c>
      <c r="M206">
        <v>15.02</v>
      </c>
      <c r="N206">
        <v>66.87</v>
      </c>
      <c r="O206">
        <v>2.89</v>
      </c>
      <c r="P206">
        <v>5.6</v>
      </c>
      <c r="Q206">
        <v>0.62</v>
      </c>
      <c r="R206">
        <v>3.15</v>
      </c>
      <c r="T206">
        <v>24</v>
      </c>
      <c r="U206">
        <v>7</v>
      </c>
    </row>
    <row r="207" spans="1:22" ht="15.5">
      <c r="A207" s="84" t="s">
        <v>542</v>
      </c>
      <c r="B207" s="69" t="s">
        <v>541</v>
      </c>
      <c r="D207" t="s">
        <v>554</v>
      </c>
      <c r="E207">
        <v>1400</v>
      </c>
      <c r="F207" s="98">
        <f t="shared" si="5"/>
        <v>1673.15</v>
      </c>
      <c r="G207">
        <v>18.3</v>
      </c>
      <c r="H207">
        <v>20</v>
      </c>
      <c r="I207">
        <v>10</v>
      </c>
      <c r="J207">
        <v>-5.04</v>
      </c>
      <c r="K207">
        <v>2.68</v>
      </c>
      <c r="L207">
        <v>6.31</v>
      </c>
      <c r="M207">
        <v>13.12</v>
      </c>
      <c r="N207">
        <v>48.57</v>
      </c>
      <c r="O207">
        <v>9.91</v>
      </c>
      <c r="P207">
        <v>2.23</v>
      </c>
      <c r="Q207">
        <v>3.23</v>
      </c>
      <c r="R207">
        <v>11.18</v>
      </c>
      <c r="T207">
        <v>239</v>
      </c>
      <c r="U207">
        <v>8</v>
      </c>
    </row>
    <row r="208" spans="1:22" ht="15.5">
      <c r="A208" s="84" t="s">
        <v>542</v>
      </c>
      <c r="B208" s="69" t="s">
        <v>541</v>
      </c>
      <c r="D208" t="s">
        <v>554</v>
      </c>
      <c r="E208">
        <v>1400</v>
      </c>
      <c r="F208" s="98">
        <f t="shared" si="5"/>
        <v>1673.15</v>
      </c>
      <c r="G208">
        <v>18.3</v>
      </c>
      <c r="H208">
        <v>20</v>
      </c>
      <c r="I208">
        <v>10</v>
      </c>
      <c r="J208">
        <v>-5.04</v>
      </c>
      <c r="K208">
        <v>0.91</v>
      </c>
      <c r="L208">
        <v>3.74</v>
      </c>
      <c r="M208">
        <v>12.02</v>
      </c>
      <c r="N208">
        <v>58.05</v>
      </c>
      <c r="O208">
        <v>8.18</v>
      </c>
      <c r="P208">
        <v>2.27</v>
      </c>
      <c r="Q208">
        <v>0</v>
      </c>
      <c r="R208">
        <v>13.34</v>
      </c>
      <c r="T208">
        <v>38</v>
      </c>
      <c r="U208">
        <v>11</v>
      </c>
    </row>
    <row r="209" spans="1:22" ht="15.5">
      <c r="A209" s="84" t="s">
        <v>542</v>
      </c>
      <c r="B209" s="69" t="s">
        <v>541</v>
      </c>
      <c r="D209" t="s">
        <v>555</v>
      </c>
      <c r="E209">
        <v>1400</v>
      </c>
      <c r="F209" s="98">
        <f t="shared" si="5"/>
        <v>1673.15</v>
      </c>
      <c r="G209">
        <v>20.5</v>
      </c>
      <c r="H209">
        <v>40</v>
      </c>
      <c r="I209">
        <v>20</v>
      </c>
      <c r="J209">
        <v>-5.04</v>
      </c>
      <c r="K209">
        <v>3.74</v>
      </c>
      <c r="L209">
        <v>6.41</v>
      </c>
      <c r="M209">
        <v>16.829999999999998</v>
      </c>
      <c r="N209">
        <v>46.84</v>
      </c>
      <c r="O209">
        <v>9.42</v>
      </c>
      <c r="P209">
        <v>2.29</v>
      </c>
      <c r="Q209">
        <v>1.98</v>
      </c>
      <c r="R209">
        <v>10.9</v>
      </c>
      <c r="T209">
        <v>274</v>
      </c>
      <c r="U209">
        <v>15</v>
      </c>
      <c r="V209">
        <v>-0.48</v>
      </c>
    </row>
    <row r="210" spans="1:22" ht="15.5">
      <c r="A210" s="84" t="s">
        <v>542</v>
      </c>
      <c r="B210" s="69" t="s">
        <v>541</v>
      </c>
      <c r="D210" t="s">
        <v>555</v>
      </c>
      <c r="E210">
        <v>1400</v>
      </c>
      <c r="F210" s="98">
        <f t="shared" si="5"/>
        <v>1673.15</v>
      </c>
      <c r="G210">
        <v>20.5</v>
      </c>
      <c r="H210">
        <v>40</v>
      </c>
      <c r="I210">
        <v>20</v>
      </c>
      <c r="J210">
        <v>-5.04</v>
      </c>
      <c r="K210">
        <v>4.12</v>
      </c>
      <c r="L210">
        <v>4.78</v>
      </c>
      <c r="M210">
        <v>16.28</v>
      </c>
      <c r="N210">
        <v>45.56</v>
      </c>
      <c r="O210">
        <v>7.75</v>
      </c>
      <c r="P210">
        <v>2.75</v>
      </c>
      <c r="Q210">
        <v>3.77</v>
      </c>
      <c r="R210">
        <v>13.62</v>
      </c>
      <c r="T210">
        <v>229</v>
      </c>
      <c r="U210">
        <v>15</v>
      </c>
    </row>
    <row r="211" spans="1:22" ht="15.5">
      <c r="A211" s="84" t="s">
        <v>542</v>
      </c>
      <c r="B211" s="69" t="s">
        <v>541</v>
      </c>
      <c r="D211" t="s">
        <v>555</v>
      </c>
      <c r="E211">
        <v>1400</v>
      </c>
      <c r="F211" s="98">
        <f t="shared" si="5"/>
        <v>1673.15</v>
      </c>
      <c r="G211">
        <v>20.5</v>
      </c>
      <c r="H211">
        <v>40</v>
      </c>
      <c r="I211">
        <v>20</v>
      </c>
      <c r="J211">
        <v>-5.04</v>
      </c>
      <c r="K211">
        <v>4.8600000000000003</v>
      </c>
      <c r="L211">
        <v>2.56</v>
      </c>
      <c r="M211">
        <v>15.18</v>
      </c>
      <c r="N211">
        <v>63.61</v>
      </c>
      <c r="O211">
        <v>5.31</v>
      </c>
      <c r="P211">
        <v>3.09</v>
      </c>
      <c r="Q211">
        <v>0.51</v>
      </c>
      <c r="R211">
        <v>4.24</v>
      </c>
      <c r="T211">
        <v>63</v>
      </c>
      <c r="U211">
        <v>26</v>
      </c>
    </row>
    <row r="212" spans="1:22" ht="15.5">
      <c r="A212" s="84" t="s">
        <v>542</v>
      </c>
      <c r="B212" s="69" t="s">
        <v>541</v>
      </c>
      <c r="D212" t="s">
        <v>555</v>
      </c>
      <c r="E212">
        <v>1400</v>
      </c>
      <c r="F212" s="98">
        <f t="shared" si="5"/>
        <v>1673.15</v>
      </c>
      <c r="G212">
        <v>20.5</v>
      </c>
      <c r="H212">
        <v>40</v>
      </c>
      <c r="I212">
        <v>20</v>
      </c>
      <c r="J212">
        <v>-5.04</v>
      </c>
      <c r="K212">
        <v>4.59</v>
      </c>
      <c r="L212">
        <v>1.1599999999999999</v>
      </c>
      <c r="M212">
        <v>15.41</v>
      </c>
      <c r="N212">
        <v>68.39</v>
      </c>
      <c r="O212">
        <v>2.29</v>
      </c>
      <c r="P212">
        <v>4.4000000000000004</v>
      </c>
      <c r="Q212">
        <v>0.63</v>
      </c>
      <c r="R212">
        <v>0.2</v>
      </c>
      <c r="T212">
        <v>43</v>
      </c>
      <c r="U212">
        <v>12</v>
      </c>
    </row>
    <row r="213" spans="1:22" ht="15.5">
      <c r="A213" s="84" t="s">
        <v>542</v>
      </c>
      <c r="B213" s="69" t="s">
        <v>541</v>
      </c>
      <c r="D213" t="s">
        <v>555</v>
      </c>
      <c r="E213">
        <v>1400</v>
      </c>
      <c r="F213" s="98">
        <f t="shared" si="5"/>
        <v>1673.15</v>
      </c>
      <c r="G213">
        <v>20.5</v>
      </c>
      <c r="H213">
        <v>40</v>
      </c>
      <c r="I213">
        <v>20</v>
      </c>
      <c r="J213">
        <v>-5.04</v>
      </c>
      <c r="K213">
        <v>4.43</v>
      </c>
      <c r="L213">
        <v>6.78</v>
      </c>
      <c r="M213">
        <v>17.55</v>
      </c>
      <c r="N213">
        <v>48.9</v>
      </c>
      <c r="O213">
        <v>6.1</v>
      </c>
      <c r="P213">
        <v>2.59</v>
      </c>
      <c r="Q213">
        <v>2.21</v>
      </c>
      <c r="R213">
        <v>10.82</v>
      </c>
      <c r="T213">
        <v>208</v>
      </c>
      <c r="U213">
        <v>8</v>
      </c>
    </row>
    <row r="214" spans="1:22" ht="15.5">
      <c r="A214" s="84" t="s">
        <v>542</v>
      </c>
      <c r="B214" s="69" t="s">
        <v>541</v>
      </c>
      <c r="D214" t="s">
        <v>555</v>
      </c>
      <c r="E214">
        <v>1400</v>
      </c>
      <c r="F214" s="98">
        <f t="shared" si="5"/>
        <v>1673.15</v>
      </c>
      <c r="G214">
        <v>20.5</v>
      </c>
      <c r="H214">
        <v>40</v>
      </c>
      <c r="I214">
        <v>20</v>
      </c>
      <c r="J214">
        <v>-5.04</v>
      </c>
      <c r="K214">
        <v>2.79</v>
      </c>
      <c r="L214">
        <v>0.03</v>
      </c>
      <c r="M214">
        <v>14.03</v>
      </c>
      <c r="N214">
        <v>59.53</v>
      </c>
      <c r="O214">
        <v>21.75</v>
      </c>
      <c r="P214">
        <v>1.71</v>
      </c>
      <c r="Q214">
        <v>0</v>
      </c>
      <c r="R214">
        <v>7.0000000000000007E-2</v>
      </c>
      <c r="T214">
        <v>771</v>
      </c>
      <c r="U214">
        <v>21</v>
      </c>
    </row>
    <row r="215" spans="1:22" ht="15.5">
      <c r="A215" s="84" t="s">
        <v>542</v>
      </c>
      <c r="B215" s="69" t="s">
        <v>541</v>
      </c>
      <c r="D215" t="s">
        <v>556</v>
      </c>
      <c r="E215">
        <v>1500</v>
      </c>
      <c r="F215" s="98">
        <f t="shared" si="5"/>
        <v>1773.15</v>
      </c>
      <c r="G215">
        <v>18</v>
      </c>
      <c r="H215">
        <v>40</v>
      </c>
      <c r="I215">
        <v>20</v>
      </c>
      <c r="J215">
        <v>-5.42</v>
      </c>
      <c r="K215" s="67">
        <v>4.8540131999999998</v>
      </c>
      <c r="L215" s="67">
        <v>6.7920418680000001</v>
      </c>
      <c r="M215" s="67">
        <v>17.516080690000003</v>
      </c>
      <c r="N215" s="67">
        <v>47.460727049999996</v>
      </c>
      <c r="O215" s="67">
        <v>9.5901354560000005</v>
      </c>
      <c r="P215" s="67">
        <v>2.2449407439999995</v>
      </c>
      <c r="Q215" s="67">
        <v>1.8654133599999996</v>
      </c>
      <c r="R215" s="67">
        <v>10.605708736666665</v>
      </c>
      <c r="S215" s="67"/>
      <c r="T215" s="68">
        <v>108.4</v>
      </c>
      <c r="U215" s="68">
        <v>15.356710957381852</v>
      </c>
      <c r="V215">
        <v>-0.48</v>
      </c>
    </row>
    <row r="216" spans="1:22" ht="15.5">
      <c r="A216" s="84" t="s">
        <v>542</v>
      </c>
      <c r="B216" s="69" t="s">
        <v>541</v>
      </c>
      <c r="D216" t="s">
        <v>556</v>
      </c>
      <c r="E216">
        <v>1500</v>
      </c>
      <c r="F216" s="98">
        <f t="shared" si="5"/>
        <v>1773.15</v>
      </c>
      <c r="G216">
        <v>18</v>
      </c>
      <c r="H216">
        <v>40</v>
      </c>
      <c r="I216">
        <v>20</v>
      </c>
      <c r="J216">
        <v>-5.42</v>
      </c>
      <c r="K216" s="67">
        <v>4.9517903800000003</v>
      </c>
      <c r="L216" s="67">
        <v>5.1352517669999997</v>
      </c>
      <c r="M216" s="67">
        <v>16.941701032500003</v>
      </c>
      <c r="N216" s="67">
        <v>45.876603923999994</v>
      </c>
      <c r="O216" s="67">
        <v>7.8617060280000004</v>
      </c>
      <c r="P216" s="67">
        <v>2.8650085939999994</v>
      </c>
      <c r="Q216" s="67">
        <v>3.6561559199999998</v>
      </c>
      <c r="R216" s="67">
        <v>12.818634540000001</v>
      </c>
      <c r="S216" s="67"/>
      <c r="T216" s="68">
        <v>94.75</v>
      </c>
      <c r="U216" s="68">
        <v>18.39300496327197</v>
      </c>
    </row>
    <row r="217" spans="1:22" ht="15.5">
      <c r="A217" s="84" t="s">
        <v>542</v>
      </c>
      <c r="B217" s="69" t="s">
        <v>541</v>
      </c>
      <c r="D217" t="s">
        <v>556</v>
      </c>
      <c r="E217">
        <v>1500</v>
      </c>
      <c r="F217" s="98">
        <f t="shared" si="5"/>
        <v>1773.15</v>
      </c>
      <c r="G217">
        <v>18</v>
      </c>
      <c r="H217">
        <v>40</v>
      </c>
      <c r="I217">
        <v>20</v>
      </c>
      <c r="J217">
        <v>-5.42</v>
      </c>
      <c r="K217" s="67">
        <v>6.0294422399999998</v>
      </c>
      <c r="L217" s="67">
        <v>2.5039741879999999</v>
      </c>
      <c r="M217" s="67">
        <v>15.940212496666666</v>
      </c>
      <c r="N217" s="67">
        <v>64.002664631999991</v>
      </c>
      <c r="O217" s="67">
        <v>5.0148354080000006</v>
      </c>
      <c r="P217" s="67">
        <v>3.6047815613333327</v>
      </c>
      <c r="Q217" s="67">
        <v>0.49604095999999998</v>
      </c>
      <c r="R217" s="67">
        <v>3.8975803999999998</v>
      </c>
      <c r="S217" s="67"/>
      <c r="T217" s="68">
        <v>35.200000000000003</v>
      </c>
      <c r="U217" s="68">
        <v>15.548082104969</v>
      </c>
    </row>
    <row r="218" spans="1:22" ht="15.5">
      <c r="A218" s="84" t="s">
        <v>542</v>
      </c>
      <c r="B218" s="69" t="s">
        <v>541</v>
      </c>
      <c r="D218" t="s">
        <v>556</v>
      </c>
      <c r="E218">
        <v>1500</v>
      </c>
      <c r="F218" s="98">
        <f t="shared" si="5"/>
        <v>1773.15</v>
      </c>
      <c r="G218">
        <v>18</v>
      </c>
      <c r="H218">
        <v>40</v>
      </c>
      <c r="I218">
        <v>20</v>
      </c>
      <c r="J218">
        <v>-5.42</v>
      </c>
      <c r="K218" s="67">
        <v>5.4468096800000003</v>
      </c>
      <c r="L218" s="67">
        <v>1.3503345320000002</v>
      </c>
      <c r="M218" s="67">
        <v>16.078763233333333</v>
      </c>
      <c r="N218" s="67">
        <v>67.010606003999996</v>
      </c>
      <c r="O218" s="67">
        <v>2.7162856160000004</v>
      </c>
      <c r="P218" s="67">
        <v>5.2994690559999977</v>
      </c>
      <c r="Q218" s="67">
        <v>0.61780496000000007</v>
      </c>
      <c r="R218" s="67">
        <v>2.8795643733333334</v>
      </c>
      <c r="S218" s="67"/>
      <c r="T218" s="68">
        <v>30.666666666666668</v>
      </c>
      <c r="U218" s="68">
        <v>11.678225566452827</v>
      </c>
    </row>
    <row r="219" spans="1:22" ht="15.5">
      <c r="A219" s="84" t="s">
        <v>542</v>
      </c>
      <c r="B219" s="69" t="s">
        <v>541</v>
      </c>
      <c r="D219" t="s">
        <v>556</v>
      </c>
      <c r="E219">
        <v>1500</v>
      </c>
      <c r="F219" s="98">
        <f t="shared" si="5"/>
        <v>1773.15</v>
      </c>
      <c r="G219">
        <v>18</v>
      </c>
      <c r="H219">
        <v>40</v>
      </c>
      <c r="I219">
        <v>20</v>
      </c>
      <c r="J219">
        <v>-5.42</v>
      </c>
      <c r="K219" s="67">
        <v>5.6171339733333339</v>
      </c>
      <c r="L219" s="67">
        <v>7.180390995999999</v>
      </c>
      <c r="M219" s="67">
        <v>17.991491486666668</v>
      </c>
      <c r="N219" s="67">
        <v>49.426729487999999</v>
      </c>
      <c r="O219" s="67">
        <v>6.1415925120000008</v>
      </c>
      <c r="P219" s="67">
        <v>2.4606605119999996</v>
      </c>
      <c r="Q219" s="67">
        <v>2.0819197599999999</v>
      </c>
      <c r="R219" s="67">
        <v>10.14034738</v>
      </c>
      <c r="S219" s="67"/>
      <c r="T219" s="68">
        <v>76.533333333333331</v>
      </c>
      <c r="U219" s="68">
        <v>14.686566586348164</v>
      </c>
    </row>
    <row r="220" spans="1:22" ht="15.5">
      <c r="A220" s="84" t="s">
        <v>542</v>
      </c>
      <c r="B220" s="69" t="s">
        <v>541</v>
      </c>
      <c r="D220" t="s">
        <v>556</v>
      </c>
      <c r="E220">
        <v>1500</v>
      </c>
      <c r="F220" s="98">
        <f t="shared" si="5"/>
        <v>1773.15</v>
      </c>
      <c r="G220">
        <v>18</v>
      </c>
      <c r="H220">
        <v>40</v>
      </c>
      <c r="I220">
        <v>20</v>
      </c>
      <c r="J220">
        <v>-5.42</v>
      </c>
      <c r="K220" s="67">
        <v>4.3888184000000008</v>
      </c>
      <c r="L220" s="67">
        <v>2.5792666666666661E-3</v>
      </c>
      <c r="M220" s="67">
        <v>14.307314994444445</v>
      </c>
      <c r="N220" s="67">
        <v>58.315226240000001</v>
      </c>
      <c r="O220" s="67">
        <v>21.47658509333333</v>
      </c>
      <c r="P220" s="67">
        <v>1.5955194688888887</v>
      </c>
      <c r="Q220" s="68">
        <v>0</v>
      </c>
      <c r="R220" s="67">
        <v>8.6995988888888889E-2</v>
      </c>
      <c r="S220" s="67"/>
      <c r="T220" s="68">
        <v>249</v>
      </c>
      <c r="U220" s="68">
        <v>16.515985522449988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5B1D-20FE-4451-8507-397DE1112EE7}">
  <dimension ref="A1:A4"/>
  <sheetViews>
    <sheetView workbookViewId="0">
      <selection activeCell="J14" sqref="J14"/>
    </sheetView>
  </sheetViews>
  <sheetFormatPr defaultRowHeight="14.5"/>
  <sheetData>
    <row r="1" spans="1:1">
      <c r="A1" t="s">
        <v>557</v>
      </c>
    </row>
    <row r="2" spans="1:1">
      <c r="A2" t="s">
        <v>558</v>
      </c>
    </row>
    <row r="3" spans="1:1">
      <c r="A3" t="s">
        <v>559</v>
      </c>
    </row>
    <row r="4" spans="1:1">
      <c r="A4" t="s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Smythe17</vt:lpstr>
      <vt:lpstr>Li_Zhang_22</vt:lpstr>
      <vt:lpstr>Liu_21</vt:lpstr>
      <vt:lpstr>Blanchard_etal_2021</vt:lpstr>
      <vt:lpstr>Fortin_et_al_2015</vt:lpstr>
      <vt:lpstr>BoulliungWood_22</vt:lpstr>
      <vt:lpstr>OneillMavrogenes_22</vt:lpstr>
      <vt:lpstr>Chowdhury_Dasgupta_2019</vt:lpstr>
      <vt:lpstr>Zajacz and Tsay, 2019</vt:lpstr>
      <vt:lpstr>Masotta_Keppler_2015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2022-11-18T19:04:43Z</dcterms:created>
  <dcterms:modified xsi:type="dcterms:W3CDTF">2023-01-18T18:18:33Z</dcterms:modified>
</cp:coreProperties>
</file>